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2.xml" ContentType="application/vnd.openxmlformats-officedocument.spreadsheetml.comment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6" yWindow="-300" windowWidth="20376" windowHeight="12756" firstSheet="2" activeTab="2"/>
  </bookViews>
  <sheets>
    <sheet name="Score Template" sheetId="1" state="hidden" r:id="rId1"/>
    <sheet name="Sheet3" sheetId="8" state="hidden" r:id="rId2"/>
    <sheet name="Score Template 2" sheetId="11" r:id="rId3"/>
  </sheets>
  <definedNames>
    <definedName name="_xlnm.Print_Area" localSheetId="2">'Score Template 2'!$P$8:$AA$90</definedName>
  </definedNames>
  <calcPr calcId="145621" concurrentCalc="0"/>
</workbook>
</file>

<file path=xl/calcChain.xml><?xml version="1.0" encoding="utf-8"?>
<calcChain xmlns="http://schemas.openxmlformats.org/spreadsheetml/2006/main">
  <c r="K459" i="11" l="1"/>
  <c r="L459" i="11"/>
  <c r="K458" i="11"/>
  <c r="L458" i="11"/>
  <c r="K457" i="11"/>
  <c r="L457" i="11"/>
  <c r="K456" i="11"/>
  <c r="L456" i="11"/>
  <c r="K455" i="11"/>
  <c r="L455" i="11"/>
  <c r="K454" i="11"/>
  <c r="L454" i="11"/>
  <c r="K453" i="11"/>
  <c r="L453" i="11"/>
  <c r="K452" i="11"/>
  <c r="L452" i="11"/>
  <c r="K451" i="11"/>
  <c r="L451" i="11"/>
  <c r="K450" i="11"/>
  <c r="L450" i="11"/>
  <c r="K449" i="11"/>
  <c r="L449" i="11"/>
  <c r="K448" i="11"/>
  <c r="L448" i="11"/>
  <c r="K447" i="11"/>
  <c r="L447" i="11"/>
  <c r="K446" i="11"/>
  <c r="L446" i="11"/>
  <c r="K445" i="11"/>
  <c r="L445" i="11"/>
  <c r="K444" i="11"/>
  <c r="L444" i="11"/>
  <c r="K443" i="11"/>
  <c r="L443" i="11"/>
  <c r="K442" i="11"/>
  <c r="L442" i="11"/>
  <c r="K441" i="11"/>
  <c r="L441" i="11"/>
  <c r="K440" i="11"/>
  <c r="L440" i="11"/>
  <c r="K439" i="11"/>
  <c r="L439" i="11"/>
  <c r="K438" i="11"/>
  <c r="L438" i="11"/>
  <c r="K437" i="11"/>
  <c r="L437" i="11"/>
  <c r="K436" i="11"/>
  <c r="L436" i="11"/>
  <c r="K435" i="11"/>
  <c r="L435" i="11"/>
  <c r="K434" i="11"/>
  <c r="L434" i="11"/>
  <c r="K433" i="11"/>
  <c r="L433" i="11"/>
  <c r="K432" i="11"/>
  <c r="L432" i="11"/>
  <c r="K431" i="11"/>
  <c r="L431" i="11"/>
  <c r="K430" i="11"/>
  <c r="L430" i="11"/>
  <c r="K429" i="11"/>
  <c r="L429" i="11"/>
  <c r="K428" i="11"/>
  <c r="L428" i="11"/>
  <c r="K427" i="11"/>
  <c r="L427" i="11"/>
  <c r="K426" i="11"/>
  <c r="L426" i="11"/>
  <c r="K425" i="11"/>
  <c r="L425" i="11"/>
  <c r="K424" i="11"/>
  <c r="L424" i="11"/>
  <c r="K423" i="11"/>
  <c r="L423" i="11"/>
  <c r="K422" i="11"/>
  <c r="L422" i="11"/>
  <c r="K421" i="11"/>
  <c r="L421" i="11"/>
  <c r="K420" i="11"/>
  <c r="L420" i="11"/>
  <c r="K419" i="11"/>
  <c r="L419" i="11"/>
  <c r="K418" i="11"/>
  <c r="L418" i="11"/>
  <c r="K417" i="11"/>
  <c r="L417" i="11"/>
  <c r="K416" i="11"/>
  <c r="L416" i="11"/>
  <c r="K415" i="11"/>
  <c r="L415" i="11"/>
  <c r="K414" i="11"/>
  <c r="L414" i="11"/>
  <c r="K413" i="11"/>
  <c r="L413" i="11"/>
  <c r="K412" i="11"/>
  <c r="L412" i="11"/>
  <c r="K411" i="11"/>
  <c r="L411" i="11"/>
  <c r="K410" i="11"/>
  <c r="L410" i="11"/>
  <c r="K409" i="11"/>
  <c r="L409" i="11"/>
  <c r="K408" i="11"/>
  <c r="L408" i="11"/>
  <c r="K407" i="11"/>
  <c r="L407" i="11"/>
  <c r="K406" i="11"/>
  <c r="L406" i="11"/>
  <c r="K405" i="11"/>
  <c r="L405" i="11"/>
  <c r="K404" i="11"/>
  <c r="L404" i="11"/>
  <c r="K403" i="11"/>
  <c r="L403" i="11"/>
  <c r="K402" i="11"/>
  <c r="L402" i="11"/>
  <c r="K401" i="11"/>
  <c r="L401" i="11"/>
  <c r="K400" i="11"/>
  <c r="L400" i="11"/>
  <c r="K399" i="11"/>
  <c r="L399" i="11"/>
  <c r="K398" i="11"/>
  <c r="L398" i="11"/>
  <c r="K397" i="11"/>
  <c r="L397" i="11"/>
  <c r="K396" i="11"/>
  <c r="L396" i="11"/>
  <c r="K395" i="11"/>
  <c r="L395" i="11"/>
  <c r="K394" i="11"/>
  <c r="L394" i="11"/>
  <c r="K393" i="11"/>
  <c r="L393" i="11"/>
  <c r="K392" i="11"/>
  <c r="L392" i="11"/>
  <c r="K391" i="11"/>
  <c r="L391" i="11"/>
  <c r="K390" i="11"/>
  <c r="L390" i="11"/>
  <c r="K389" i="11"/>
  <c r="L389" i="11"/>
  <c r="K388" i="11"/>
  <c r="L388" i="11"/>
  <c r="K387" i="11"/>
  <c r="L387" i="11"/>
  <c r="K386" i="11"/>
  <c r="L386" i="11"/>
  <c r="K385" i="11"/>
  <c r="L385" i="11"/>
  <c r="K384" i="11"/>
  <c r="L384" i="11"/>
  <c r="K383" i="11"/>
  <c r="L383" i="11"/>
  <c r="K382" i="11"/>
  <c r="L382" i="11"/>
  <c r="K381" i="11"/>
  <c r="L381" i="11"/>
  <c r="K380" i="11"/>
  <c r="L380" i="11"/>
  <c r="K379" i="11"/>
  <c r="L379" i="11"/>
  <c r="K378" i="11"/>
  <c r="L378" i="11"/>
  <c r="K377" i="11"/>
  <c r="L377" i="11"/>
  <c r="K376" i="11"/>
  <c r="L376" i="11"/>
  <c r="K375" i="11"/>
  <c r="L375" i="11"/>
  <c r="K374" i="11"/>
  <c r="L374" i="11"/>
  <c r="K373" i="11"/>
  <c r="L373" i="11"/>
  <c r="K372" i="11"/>
  <c r="L372" i="11"/>
  <c r="K371" i="11"/>
  <c r="L371" i="11"/>
  <c r="K370" i="11"/>
  <c r="L370" i="11"/>
  <c r="K369" i="11"/>
  <c r="L369" i="11"/>
  <c r="K368" i="11"/>
  <c r="L368" i="11"/>
  <c r="K367" i="11"/>
  <c r="L367" i="11"/>
  <c r="K366" i="11"/>
  <c r="L366" i="11"/>
  <c r="K365" i="11"/>
  <c r="L365" i="11"/>
  <c r="K364" i="11"/>
  <c r="L364" i="11"/>
  <c r="K363" i="11"/>
  <c r="L363" i="11"/>
  <c r="K362" i="11"/>
  <c r="L362" i="11"/>
  <c r="K361" i="11"/>
  <c r="L361" i="11"/>
  <c r="K360" i="11"/>
  <c r="L360" i="11"/>
  <c r="K359" i="11"/>
  <c r="L359" i="11"/>
  <c r="K358" i="11"/>
  <c r="L358" i="11"/>
  <c r="K357" i="11"/>
  <c r="L357" i="11"/>
  <c r="K356" i="11"/>
  <c r="L356" i="11"/>
  <c r="K355" i="11"/>
  <c r="L355" i="11"/>
  <c r="K354" i="11"/>
  <c r="L354" i="11"/>
  <c r="K353" i="11"/>
  <c r="L353" i="11"/>
  <c r="K352" i="11"/>
  <c r="L352" i="11"/>
  <c r="K351" i="11"/>
  <c r="L351" i="11"/>
  <c r="K350" i="11"/>
  <c r="L350" i="11"/>
  <c r="K349" i="11"/>
  <c r="L349" i="11"/>
  <c r="K348" i="11"/>
  <c r="L348" i="11"/>
  <c r="K347" i="11"/>
  <c r="L347" i="11"/>
  <c r="K346" i="11"/>
  <c r="L346" i="11"/>
  <c r="K345" i="11"/>
  <c r="L345" i="11"/>
  <c r="K344" i="11"/>
  <c r="L344" i="11"/>
  <c r="K343" i="11"/>
  <c r="L343" i="11"/>
  <c r="K342" i="11"/>
  <c r="L342" i="11"/>
  <c r="K341" i="11"/>
  <c r="L341" i="11"/>
  <c r="K340" i="11"/>
  <c r="L340" i="11"/>
  <c r="K339" i="11"/>
  <c r="L339" i="11"/>
  <c r="K338" i="11"/>
  <c r="L338" i="11"/>
  <c r="K337" i="11"/>
  <c r="L337" i="11"/>
  <c r="K336" i="11"/>
  <c r="L336" i="11"/>
  <c r="K335" i="11"/>
  <c r="L335" i="11"/>
  <c r="K334" i="11"/>
  <c r="L334" i="11"/>
  <c r="K333" i="11"/>
  <c r="L333" i="11"/>
  <c r="K332" i="11"/>
  <c r="L332" i="11"/>
  <c r="K331" i="11"/>
  <c r="L331" i="11"/>
  <c r="K330" i="11"/>
  <c r="L330" i="11"/>
  <c r="K329" i="11"/>
  <c r="L329" i="11"/>
  <c r="K328" i="11"/>
  <c r="L328" i="11"/>
  <c r="K327" i="11"/>
  <c r="L327" i="11"/>
  <c r="K326" i="11"/>
  <c r="L326" i="11"/>
  <c r="K325" i="11"/>
  <c r="L325" i="11"/>
  <c r="K324" i="11"/>
  <c r="L324" i="11"/>
  <c r="K323" i="11"/>
  <c r="L323" i="11"/>
  <c r="K322" i="11"/>
  <c r="L322" i="11"/>
  <c r="K321" i="11"/>
  <c r="L321" i="11"/>
  <c r="K320" i="11"/>
  <c r="L320" i="11"/>
  <c r="K319" i="11"/>
  <c r="L319" i="11"/>
  <c r="K318" i="11"/>
  <c r="L318" i="11"/>
  <c r="K317" i="11"/>
  <c r="L317" i="11"/>
  <c r="K316" i="11"/>
  <c r="L316" i="11"/>
  <c r="K315" i="11"/>
  <c r="L315" i="11"/>
  <c r="K314" i="11"/>
  <c r="L314" i="11"/>
  <c r="K313" i="11"/>
  <c r="L313" i="11"/>
  <c r="K312" i="11"/>
  <c r="L312" i="11"/>
  <c r="K311" i="11"/>
  <c r="L311" i="11"/>
  <c r="K310" i="11"/>
  <c r="L310" i="11"/>
  <c r="K309" i="11"/>
  <c r="L309" i="11"/>
  <c r="K308" i="11"/>
  <c r="L308" i="11"/>
  <c r="K307" i="11"/>
  <c r="L307" i="11"/>
  <c r="K306" i="11"/>
  <c r="L306" i="11"/>
  <c r="K305" i="11"/>
  <c r="L305" i="11"/>
  <c r="K304" i="11"/>
  <c r="L304" i="11"/>
  <c r="K303" i="11"/>
  <c r="L303" i="11"/>
  <c r="K302" i="11"/>
  <c r="L302" i="11"/>
  <c r="K301" i="11"/>
  <c r="L301" i="11"/>
  <c r="K300" i="11"/>
  <c r="L300" i="11"/>
  <c r="K299" i="11"/>
  <c r="L299" i="11"/>
  <c r="K298" i="11"/>
  <c r="L298" i="11"/>
  <c r="K297" i="11"/>
  <c r="L297" i="11"/>
  <c r="K296" i="11"/>
  <c r="L296" i="11"/>
  <c r="K295" i="11"/>
  <c r="L295" i="11"/>
  <c r="K294" i="11"/>
  <c r="L294" i="11"/>
  <c r="K293" i="11"/>
  <c r="L293" i="11"/>
  <c r="K292" i="11"/>
  <c r="L292" i="11"/>
  <c r="K291" i="11"/>
  <c r="L291" i="11"/>
  <c r="K290" i="11"/>
  <c r="L290" i="11"/>
  <c r="K289" i="11"/>
  <c r="L289" i="11"/>
  <c r="K288" i="11"/>
  <c r="L288" i="11"/>
  <c r="K287" i="11"/>
  <c r="L287" i="11"/>
  <c r="K286" i="11"/>
  <c r="L286" i="11"/>
  <c r="K285" i="11"/>
  <c r="L285" i="11"/>
  <c r="K284" i="11"/>
  <c r="L284" i="11"/>
  <c r="K283" i="11"/>
  <c r="L283" i="11"/>
  <c r="K282" i="11"/>
  <c r="L282" i="11"/>
  <c r="K281" i="11"/>
  <c r="L281" i="11"/>
  <c r="K280" i="11"/>
  <c r="L280" i="11"/>
  <c r="K279" i="11"/>
  <c r="L279" i="11"/>
  <c r="K278" i="11"/>
  <c r="L278" i="11"/>
  <c r="K277" i="11"/>
  <c r="L277" i="11"/>
  <c r="K276" i="11"/>
  <c r="L276" i="11"/>
  <c r="K275" i="11"/>
  <c r="L275" i="11"/>
  <c r="K274" i="11"/>
  <c r="L274" i="11"/>
  <c r="K273" i="11"/>
  <c r="L273" i="11"/>
  <c r="K272" i="11"/>
  <c r="L272" i="11"/>
  <c r="K271" i="11"/>
  <c r="L271" i="11"/>
  <c r="K270" i="11"/>
  <c r="L270" i="11"/>
  <c r="K269" i="11"/>
  <c r="L269" i="11"/>
  <c r="K268" i="11"/>
  <c r="L268" i="11"/>
  <c r="K267" i="11"/>
  <c r="L267" i="11"/>
  <c r="K266" i="11"/>
  <c r="L266" i="11"/>
  <c r="K265" i="11"/>
  <c r="L265" i="11"/>
  <c r="K264" i="11"/>
  <c r="L264" i="11"/>
  <c r="K263" i="11"/>
  <c r="L263" i="11"/>
  <c r="K262" i="11"/>
  <c r="L262" i="11"/>
  <c r="K261" i="11"/>
  <c r="L261" i="11"/>
  <c r="K260" i="11"/>
  <c r="L260" i="11"/>
  <c r="K259" i="11"/>
  <c r="L259" i="11"/>
  <c r="K258" i="11"/>
  <c r="L258" i="11"/>
  <c r="K257" i="11"/>
  <c r="L257" i="11"/>
  <c r="K256" i="11"/>
  <c r="L256" i="11"/>
  <c r="K255" i="11"/>
  <c r="L255" i="11"/>
  <c r="K254" i="11"/>
  <c r="L254" i="11"/>
  <c r="K253" i="11"/>
  <c r="L253" i="11"/>
  <c r="K252" i="11"/>
  <c r="L252" i="11"/>
  <c r="K251" i="11"/>
  <c r="L251" i="11"/>
  <c r="K250" i="11"/>
  <c r="L250" i="11"/>
  <c r="K249" i="11"/>
  <c r="L249" i="11"/>
  <c r="K248" i="11"/>
  <c r="L248" i="11"/>
  <c r="K247" i="11"/>
  <c r="L247" i="11"/>
  <c r="K246" i="11"/>
  <c r="L246" i="11"/>
  <c r="K245" i="11"/>
  <c r="L245" i="11"/>
  <c r="K244" i="11"/>
  <c r="L244" i="11"/>
  <c r="K243" i="11"/>
  <c r="L243" i="11"/>
  <c r="K242" i="11"/>
  <c r="L242" i="11"/>
  <c r="K241" i="11"/>
  <c r="L241" i="11"/>
  <c r="K240" i="11"/>
  <c r="L240" i="11"/>
  <c r="K239" i="11"/>
  <c r="L239" i="11"/>
  <c r="K238" i="11"/>
  <c r="L238" i="11"/>
  <c r="K237" i="11"/>
  <c r="L237" i="11"/>
  <c r="K236" i="11"/>
  <c r="L236" i="11"/>
  <c r="K235" i="11"/>
  <c r="L235" i="11"/>
  <c r="K234" i="11"/>
  <c r="L234" i="11"/>
  <c r="K233" i="11"/>
  <c r="L233" i="11"/>
  <c r="K232" i="11"/>
  <c r="L232" i="11"/>
  <c r="K231" i="11"/>
  <c r="L231" i="11"/>
  <c r="K230" i="11"/>
  <c r="L230" i="11"/>
  <c r="K229" i="11"/>
  <c r="L229" i="11"/>
  <c r="K228" i="11"/>
  <c r="L228" i="11"/>
  <c r="K227" i="11"/>
  <c r="L227" i="11"/>
  <c r="K226" i="11"/>
  <c r="L226" i="11"/>
  <c r="K225" i="11"/>
  <c r="L225" i="11"/>
  <c r="K224" i="11"/>
  <c r="L224" i="11"/>
  <c r="K223" i="11"/>
  <c r="L223" i="11"/>
  <c r="K222" i="11"/>
  <c r="L222" i="11"/>
  <c r="K221" i="11"/>
  <c r="L221" i="11"/>
  <c r="K220" i="11"/>
  <c r="L220" i="11"/>
  <c r="K219" i="11"/>
  <c r="L219" i="11"/>
  <c r="K218" i="11"/>
  <c r="L218" i="11"/>
  <c r="K217" i="11"/>
  <c r="L217" i="11"/>
  <c r="K216" i="11"/>
  <c r="L216" i="11"/>
  <c r="K215" i="11"/>
  <c r="L215" i="11"/>
  <c r="K214" i="11"/>
  <c r="L214" i="11"/>
  <c r="K213" i="11"/>
  <c r="L213" i="11"/>
  <c r="K212" i="11"/>
  <c r="L212" i="11"/>
  <c r="K211" i="11"/>
  <c r="L211" i="11"/>
  <c r="K210" i="11"/>
  <c r="L210" i="11"/>
  <c r="K209" i="11"/>
  <c r="L209" i="11"/>
  <c r="K208" i="11"/>
  <c r="L208" i="11"/>
  <c r="K207" i="11"/>
  <c r="L207" i="11"/>
  <c r="K206" i="11"/>
  <c r="L206" i="11"/>
  <c r="K205" i="11"/>
  <c r="L205" i="11"/>
  <c r="K204" i="11"/>
  <c r="L204" i="11"/>
  <c r="K203" i="11"/>
  <c r="L203" i="11"/>
  <c r="K202" i="11"/>
  <c r="L202" i="11"/>
  <c r="K201" i="11"/>
  <c r="L201" i="11"/>
  <c r="K200" i="11"/>
  <c r="L200" i="11"/>
  <c r="K199" i="11"/>
  <c r="L199" i="11"/>
  <c r="K198" i="11"/>
  <c r="L198" i="11"/>
  <c r="K197" i="11"/>
  <c r="L197" i="11"/>
  <c r="K196" i="11"/>
  <c r="L196" i="11"/>
  <c r="K195" i="11"/>
  <c r="L195" i="11"/>
  <c r="K194" i="11"/>
  <c r="L194" i="11"/>
  <c r="K193" i="11"/>
  <c r="L193" i="11"/>
  <c r="K192" i="11"/>
  <c r="L192" i="11"/>
  <c r="K191" i="11"/>
  <c r="L191" i="11"/>
  <c r="K190" i="11"/>
  <c r="L190" i="11"/>
  <c r="K189" i="11"/>
  <c r="L189" i="11"/>
  <c r="K188" i="11"/>
  <c r="L188" i="11"/>
  <c r="K187" i="11"/>
  <c r="L187" i="11"/>
  <c r="K186" i="11"/>
  <c r="L186" i="11"/>
  <c r="K185" i="11"/>
  <c r="L185" i="11"/>
  <c r="K184" i="11"/>
  <c r="L184" i="11"/>
  <c r="K183" i="11"/>
  <c r="L183" i="11"/>
  <c r="K182" i="11"/>
  <c r="L182" i="11"/>
  <c r="K181" i="11"/>
  <c r="L181" i="11"/>
  <c r="K180" i="11"/>
  <c r="L180" i="11"/>
  <c r="K179" i="11"/>
  <c r="L179" i="11"/>
  <c r="K178" i="11"/>
  <c r="L178" i="11"/>
  <c r="K177" i="11"/>
  <c r="L177" i="11"/>
  <c r="K176" i="11"/>
  <c r="L176" i="11"/>
  <c r="K175" i="11"/>
  <c r="L175" i="11"/>
  <c r="K174" i="11"/>
  <c r="L174" i="11"/>
  <c r="K173" i="11"/>
  <c r="L173" i="11"/>
  <c r="K172" i="11"/>
  <c r="L172" i="11"/>
  <c r="K171" i="11"/>
  <c r="L171" i="11"/>
  <c r="K170" i="11"/>
  <c r="L170" i="11"/>
  <c r="K169" i="11"/>
  <c r="L169" i="11"/>
  <c r="K168" i="11"/>
  <c r="L168" i="11"/>
  <c r="K167" i="11"/>
  <c r="L167" i="11"/>
  <c r="K166" i="11"/>
  <c r="L166" i="11"/>
  <c r="K165" i="11"/>
  <c r="L165" i="11"/>
  <c r="K164" i="11"/>
  <c r="L164" i="11"/>
  <c r="K163" i="11"/>
  <c r="L163" i="11"/>
  <c r="K162" i="11"/>
  <c r="L162" i="11"/>
  <c r="K161" i="11"/>
  <c r="L161" i="11"/>
  <c r="K160" i="11"/>
  <c r="L160" i="11"/>
  <c r="K159" i="11"/>
  <c r="L159" i="11"/>
  <c r="K158" i="11"/>
  <c r="L158" i="11"/>
  <c r="K157" i="11"/>
  <c r="L157" i="11"/>
  <c r="K156" i="11"/>
  <c r="L156" i="11"/>
  <c r="K155" i="11"/>
  <c r="L155" i="11"/>
  <c r="K154" i="11"/>
  <c r="L154" i="11"/>
  <c r="K153" i="11"/>
  <c r="L153" i="11"/>
  <c r="K152" i="11"/>
  <c r="L152" i="11"/>
  <c r="K151" i="11"/>
  <c r="L151" i="11"/>
  <c r="K150" i="11"/>
  <c r="L150" i="11"/>
  <c r="K149" i="11"/>
  <c r="L149" i="11"/>
  <c r="K148" i="11"/>
  <c r="L148" i="11"/>
  <c r="K147" i="11"/>
  <c r="L147" i="11"/>
  <c r="K146" i="11"/>
  <c r="L146" i="11"/>
  <c r="K145" i="11"/>
  <c r="L145" i="11"/>
  <c r="K144" i="11"/>
  <c r="L144" i="11"/>
  <c r="K143" i="11"/>
  <c r="L143" i="11"/>
  <c r="K142" i="11"/>
  <c r="L142" i="11"/>
  <c r="K141" i="11"/>
  <c r="L141" i="11"/>
  <c r="K140" i="11"/>
  <c r="L140" i="11"/>
  <c r="K139" i="11"/>
  <c r="L139" i="11"/>
  <c r="K138" i="11"/>
  <c r="L138" i="11"/>
  <c r="K137" i="11"/>
  <c r="L137" i="11"/>
  <c r="K136" i="11"/>
  <c r="L136" i="11"/>
  <c r="K135" i="11"/>
  <c r="L135" i="11"/>
  <c r="K134" i="11"/>
  <c r="L134" i="11"/>
  <c r="K133" i="11"/>
  <c r="L133" i="11"/>
  <c r="K132" i="11"/>
  <c r="L132" i="11"/>
  <c r="K131" i="11"/>
  <c r="L131" i="11"/>
  <c r="K130" i="11"/>
  <c r="L130" i="11"/>
  <c r="K129" i="11"/>
  <c r="L129" i="11"/>
  <c r="K128" i="11"/>
  <c r="L128" i="11"/>
  <c r="K127" i="11"/>
  <c r="L127" i="11"/>
  <c r="K126" i="11"/>
  <c r="L126" i="11"/>
  <c r="K125" i="11"/>
  <c r="L125" i="11"/>
  <c r="K124" i="11"/>
  <c r="L124" i="11"/>
  <c r="K123" i="11"/>
  <c r="L123" i="11"/>
  <c r="K122" i="11"/>
  <c r="L122" i="11"/>
  <c r="K121" i="11"/>
  <c r="L121" i="11"/>
  <c r="K120" i="11"/>
  <c r="L120" i="11"/>
  <c r="K119" i="11"/>
  <c r="L119" i="11"/>
  <c r="K118" i="11"/>
  <c r="L118" i="11"/>
  <c r="K117" i="11"/>
  <c r="L117" i="11"/>
  <c r="K116" i="11"/>
  <c r="L116" i="11"/>
  <c r="K115" i="11"/>
  <c r="L115" i="11"/>
  <c r="K114" i="11"/>
  <c r="L114" i="11"/>
  <c r="K113" i="11"/>
  <c r="L113" i="11"/>
  <c r="K112" i="11"/>
  <c r="L112" i="11"/>
  <c r="K111" i="11"/>
  <c r="L111" i="11"/>
  <c r="K110" i="11"/>
  <c r="L110" i="11"/>
  <c r="K109" i="11"/>
  <c r="L109" i="11"/>
  <c r="K108" i="11"/>
  <c r="L108" i="11"/>
  <c r="K107" i="11"/>
  <c r="L107" i="11"/>
  <c r="K106" i="11"/>
  <c r="L106" i="11"/>
  <c r="K105" i="11"/>
  <c r="L105" i="11"/>
  <c r="K104" i="11"/>
  <c r="L104" i="11"/>
  <c r="K103" i="11"/>
  <c r="L103" i="11"/>
  <c r="K102" i="11"/>
  <c r="L102" i="11"/>
  <c r="K101" i="11"/>
  <c r="L101" i="11"/>
  <c r="K100" i="11"/>
  <c r="L100" i="11"/>
  <c r="K99" i="11"/>
  <c r="L99" i="11"/>
  <c r="K98" i="11"/>
  <c r="L98" i="11"/>
  <c r="K97" i="11"/>
  <c r="L97" i="11"/>
  <c r="K96" i="11"/>
  <c r="L96" i="11"/>
  <c r="K95" i="11"/>
  <c r="L95" i="11"/>
  <c r="K94" i="11"/>
  <c r="L94" i="11"/>
  <c r="K93" i="11"/>
  <c r="L93" i="11"/>
  <c r="K92" i="11"/>
  <c r="L92" i="11"/>
  <c r="K91" i="11"/>
  <c r="L91" i="11"/>
  <c r="K90" i="11"/>
  <c r="L90" i="11"/>
  <c r="K89" i="11"/>
  <c r="L89" i="11"/>
  <c r="K88" i="11"/>
  <c r="L88" i="11"/>
  <c r="K87" i="11"/>
  <c r="L87" i="11"/>
  <c r="K86" i="11"/>
  <c r="L86" i="11"/>
  <c r="K85" i="11"/>
  <c r="L85" i="11"/>
  <c r="K84" i="11"/>
  <c r="L84" i="11"/>
  <c r="K83" i="11"/>
  <c r="L83" i="11"/>
  <c r="K82" i="11"/>
  <c r="L82" i="11"/>
  <c r="K81" i="11"/>
  <c r="L81" i="11"/>
  <c r="K80" i="11"/>
  <c r="L80" i="11"/>
  <c r="K79" i="11"/>
  <c r="L79" i="11"/>
  <c r="K78" i="11"/>
  <c r="L78" i="11"/>
  <c r="K77" i="11"/>
  <c r="L77" i="11"/>
  <c r="K76" i="11"/>
  <c r="L76" i="11"/>
  <c r="K75" i="11"/>
  <c r="L75" i="11"/>
  <c r="K74" i="11"/>
  <c r="L74" i="11"/>
  <c r="K73" i="11"/>
  <c r="L73" i="11"/>
  <c r="K72" i="11"/>
  <c r="L72" i="11"/>
  <c r="K71" i="11"/>
  <c r="L71" i="11"/>
  <c r="K70" i="11"/>
  <c r="L70" i="11"/>
  <c r="K69" i="11"/>
  <c r="L69" i="11"/>
  <c r="K68" i="11"/>
  <c r="L68" i="11"/>
  <c r="K67" i="11"/>
  <c r="L67" i="11"/>
  <c r="K66" i="11"/>
  <c r="L66" i="11"/>
  <c r="K65" i="11"/>
  <c r="L65" i="11"/>
  <c r="K64" i="11"/>
  <c r="L64" i="11"/>
  <c r="K63" i="11"/>
  <c r="L63" i="11"/>
  <c r="K62" i="11"/>
  <c r="L62" i="11"/>
  <c r="K61" i="11"/>
  <c r="L61" i="11"/>
  <c r="K60" i="11"/>
  <c r="L60" i="11"/>
  <c r="K59" i="11"/>
  <c r="L59" i="11"/>
  <c r="K58" i="11"/>
  <c r="L58" i="11"/>
  <c r="K57" i="11"/>
  <c r="L57" i="11"/>
  <c r="K56" i="11"/>
  <c r="L56" i="11"/>
  <c r="K55" i="11"/>
  <c r="L55" i="11"/>
  <c r="K54" i="11"/>
  <c r="L54" i="11"/>
  <c r="K53" i="11"/>
  <c r="L53" i="11"/>
  <c r="K52" i="11"/>
  <c r="L52" i="11"/>
  <c r="K51" i="11"/>
  <c r="L51" i="11"/>
  <c r="K50" i="11"/>
  <c r="L50" i="11"/>
  <c r="K49" i="11"/>
  <c r="L49" i="11"/>
  <c r="K48" i="11"/>
  <c r="L48" i="11"/>
  <c r="K47" i="11"/>
  <c r="L47" i="11"/>
  <c r="K46" i="11"/>
  <c r="L46" i="11"/>
  <c r="K45" i="11"/>
  <c r="L45" i="11"/>
  <c r="K44" i="11"/>
  <c r="L44" i="11"/>
  <c r="K43" i="11"/>
  <c r="L43" i="11"/>
  <c r="K42" i="11"/>
  <c r="L42" i="11"/>
  <c r="K41" i="11"/>
  <c r="L41" i="11"/>
  <c r="K40" i="11"/>
  <c r="L40" i="11"/>
  <c r="K39" i="11"/>
  <c r="L39" i="11"/>
  <c r="K38" i="11"/>
  <c r="L38" i="11"/>
  <c r="K37" i="11"/>
  <c r="L37" i="11"/>
  <c r="K36" i="11"/>
  <c r="L36" i="11"/>
  <c r="K35" i="11"/>
  <c r="L35" i="11"/>
  <c r="K34" i="11"/>
  <c r="L34" i="11"/>
  <c r="K33" i="11"/>
  <c r="L33" i="11"/>
  <c r="K32" i="11"/>
  <c r="L32" i="11"/>
  <c r="K31" i="11"/>
  <c r="L31" i="11"/>
  <c r="K30" i="11"/>
  <c r="L30" i="11"/>
  <c r="K29" i="11"/>
  <c r="L29" i="11"/>
  <c r="K28" i="11"/>
  <c r="L28" i="11"/>
  <c r="K27" i="11"/>
  <c r="L27" i="11"/>
  <c r="K26" i="11"/>
  <c r="L26" i="11"/>
  <c r="K25" i="11"/>
  <c r="L25" i="11"/>
  <c r="K24" i="11"/>
  <c r="L24" i="11"/>
  <c r="K23" i="11"/>
  <c r="L23" i="11"/>
  <c r="K22" i="11"/>
  <c r="L22" i="11"/>
  <c r="K21" i="11"/>
  <c r="L21" i="11"/>
  <c r="K20" i="11"/>
  <c r="L20" i="11"/>
  <c r="K19" i="11"/>
  <c r="L19" i="11"/>
  <c r="K18" i="11"/>
  <c r="L18" i="11"/>
  <c r="K17" i="11"/>
  <c r="L17" i="11"/>
  <c r="K16" i="11"/>
  <c r="L16" i="11"/>
  <c r="K15" i="11"/>
  <c r="L15" i="11"/>
  <c r="K14" i="11"/>
  <c r="L14" i="11"/>
  <c r="K13" i="11"/>
  <c r="L13" i="11"/>
  <c r="K12" i="11"/>
  <c r="L12" i="11"/>
  <c r="K11" i="11"/>
  <c r="L11" i="11"/>
  <c r="K10" i="11"/>
  <c r="L10" i="11"/>
  <c r="M10" i="11"/>
  <c r="M9" i="11"/>
  <c r="K9" i="11"/>
  <c r="L9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30" i="11"/>
  <c r="M231" i="11"/>
  <c r="M232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  <c r="M250" i="11"/>
  <c r="M251" i="11"/>
  <c r="M252" i="11"/>
  <c r="M253" i="11"/>
  <c r="M254" i="11"/>
  <c r="M255" i="11"/>
  <c r="M256" i="11"/>
  <c r="M257" i="11"/>
  <c r="M258" i="11"/>
  <c r="M259" i="11"/>
  <c r="M260" i="11"/>
  <c r="M261" i="11"/>
  <c r="M262" i="11"/>
  <c r="M263" i="11"/>
  <c r="M264" i="11"/>
  <c r="M265" i="11"/>
  <c r="M266" i="11"/>
  <c r="M267" i="11"/>
  <c r="M268" i="11"/>
  <c r="M269" i="11"/>
  <c r="M270" i="11"/>
  <c r="M271" i="11"/>
  <c r="M272" i="11"/>
  <c r="M273" i="11"/>
  <c r="M274" i="11"/>
  <c r="M275" i="11"/>
  <c r="M276" i="11"/>
  <c r="M277" i="11"/>
  <c r="M278" i="11"/>
  <c r="M279" i="11"/>
  <c r="M280" i="11"/>
  <c r="M281" i="11"/>
  <c r="M282" i="11"/>
  <c r="M283" i="11"/>
  <c r="M284" i="11"/>
  <c r="M285" i="11"/>
  <c r="M286" i="11"/>
  <c r="M287" i="11"/>
  <c r="M288" i="11"/>
  <c r="M289" i="11"/>
  <c r="M290" i="11"/>
  <c r="M291" i="11"/>
  <c r="M292" i="11"/>
  <c r="M293" i="11"/>
  <c r="M294" i="11"/>
  <c r="M295" i="11"/>
  <c r="M296" i="11"/>
  <c r="M297" i="11"/>
  <c r="M298" i="11"/>
  <c r="M299" i="11"/>
  <c r="M300" i="11"/>
  <c r="M301" i="11"/>
  <c r="M302" i="11"/>
  <c r="M303" i="11"/>
  <c r="M304" i="11"/>
  <c r="M305" i="11"/>
  <c r="M306" i="11"/>
  <c r="M307" i="11"/>
  <c r="M308" i="11"/>
  <c r="M309" i="11"/>
  <c r="M310" i="11"/>
  <c r="M311" i="11"/>
  <c r="M312" i="11"/>
  <c r="M313" i="11"/>
  <c r="M314" i="11"/>
  <c r="M315" i="11"/>
  <c r="M316" i="11"/>
  <c r="M317" i="11"/>
  <c r="M318" i="11"/>
  <c r="M319" i="11"/>
  <c r="M320" i="11"/>
  <c r="M321" i="11"/>
  <c r="M322" i="11"/>
  <c r="M323" i="11"/>
  <c r="M324" i="11"/>
  <c r="M325" i="11"/>
  <c r="M326" i="11"/>
  <c r="M327" i="11"/>
  <c r="M328" i="11"/>
  <c r="M329" i="11"/>
  <c r="M330" i="11"/>
  <c r="M331" i="11"/>
  <c r="M332" i="11"/>
  <c r="M333" i="11"/>
  <c r="M334" i="11"/>
  <c r="M335" i="11"/>
  <c r="M336" i="11"/>
  <c r="M337" i="11"/>
  <c r="M338" i="11"/>
  <c r="M339" i="11"/>
  <c r="M340" i="11"/>
  <c r="M341" i="11"/>
  <c r="M342" i="11"/>
  <c r="M343" i="11"/>
  <c r="M344" i="11"/>
  <c r="M345" i="11"/>
  <c r="M346" i="11"/>
  <c r="M347" i="11"/>
  <c r="M348" i="11"/>
  <c r="M349" i="11"/>
  <c r="M350" i="11"/>
  <c r="M351" i="11"/>
  <c r="M352" i="11"/>
  <c r="M353" i="11"/>
  <c r="M354" i="11"/>
  <c r="M355" i="11"/>
  <c r="M356" i="11"/>
  <c r="M357" i="11"/>
  <c r="M358" i="11"/>
  <c r="M359" i="11"/>
  <c r="M360" i="11"/>
  <c r="M361" i="11"/>
  <c r="M362" i="11"/>
  <c r="M363" i="11"/>
  <c r="M364" i="11"/>
  <c r="M365" i="11"/>
  <c r="M366" i="11"/>
  <c r="M367" i="11"/>
  <c r="M368" i="11"/>
  <c r="M369" i="11"/>
  <c r="M370" i="11"/>
  <c r="M371" i="11"/>
  <c r="M372" i="11"/>
  <c r="M373" i="11"/>
  <c r="M374" i="11"/>
  <c r="M375" i="11"/>
  <c r="M376" i="11"/>
  <c r="M377" i="11"/>
  <c r="M378" i="11"/>
  <c r="M379" i="11"/>
  <c r="M380" i="11"/>
  <c r="M381" i="11"/>
  <c r="M382" i="11"/>
  <c r="M383" i="11"/>
  <c r="M384" i="11"/>
  <c r="M385" i="11"/>
  <c r="M386" i="11"/>
  <c r="M387" i="11"/>
  <c r="M388" i="11"/>
  <c r="M389" i="11"/>
  <c r="M390" i="11"/>
  <c r="M391" i="11"/>
  <c r="M392" i="11"/>
  <c r="M393" i="11"/>
  <c r="M394" i="11"/>
  <c r="M395" i="11"/>
  <c r="M396" i="11"/>
  <c r="M397" i="11"/>
  <c r="M398" i="11"/>
  <c r="M399" i="11"/>
  <c r="M400" i="11"/>
  <c r="M401" i="11"/>
  <c r="M402" i="11"/>
  <c r="M403" i="11"/>
  <c r="M404" i="11"/>
  <c r="M405" i="11"/>
  <c r="M406" i="11"/>
  <c r="M407" i="11"/>
  <c r="M408" i="11"/>
  <c r="M409" i="11"/>
  <c r="M410" i="11"/>
  <c r="M411" i="11"/>
  <c r="M412" i="11"/>
  <c r="M413" i="11"/>
  <c r="M414" i="11"/>
  <c r="M415" i="11"/>
  <c r="M416" i="11"/>
  <c r="M417" i="11"/>
  <c r="M418" i="11"/>
  <c r="M419" i="11"/>
  <c r="M420" i="11"/>
  <c r="M421" i="11"/>
  <c r="M422" i="11"/>
  <c r="M423" i="11"/>
  <c r="M424" i="11"/>
  <c r="M425" i="11"/>
  <c r="M426" i="11"/>
  <c r="M427" i="11"/>
  <c r="M428" i="11"/>
  <c r="M429" i="11"/>
  <c r="M430" i="11"/>
  <c r="M431" i="11"/>
  <c r="M432" i="11"/>
  <c r="M433" i="11"/>
  <c r="M434" i="11"/>
  <c r="M435" i="11"/>
  <c r="M436" i="11"/>
  <c r="M437" i="11"/>
  <c r="M438" i="11"/>
  <c r="M439" i="11"/>
  <c r="M440" i="11"/>
  <c r="M441" i="11"/>
  <c r="M442" i="11"/>
  <c r="M443" i="11"/>
  <c r="M444" i="11"/>
  <c r="M445" i="11"/>
  <c r="M446" i="11"/>
  <c r="M447" i="11"/>
  <c r="M448" i="11"/>
  <c r="M449" i="11"/>
  <c r="M450" i="11"/>
  <c r="M451" i="11"/>
  <c r="M452" i="11"/>
  <c r="M453" i="11"/>
  <c r="M454" i="11"/>
  <c r="M455" i="11"/>
  <c r="M456" i="11"/>
  <c r="M457" i="11"/>
  <c r="M458" i="11"/>
  <c r="M459" i="11"/>
  <c r="HN10" i="11"/>
  <c r="HO10" i="11"/>
  <c r="HN11" i="11"/>
  <c r="HO11" i="11"/>
  <c r="HN12" i="11"/>
  <c r="HO12" i="11"/>
  <c r="HN13" i="11"/>
  <c r="HO13" i="11"/>
  <c r="HN14" i="11"/>
  <c r="HO14" i="11"/>
  <c r="HN15" i="11"/>
  <c r="HO15" i="11"/>
  <c r="HN16" i="11"/>
  <c r="HO16" i="11"/>
  <c r="HN17" i="11"/>
  <c r="HO17" i="11"/>
  <c r="HN18" i="11"/>
  <c r="HO18" i="11"/>
  <c r="HN19" i="11"/>
  <c r="HO19" i="11"/>
  <c r="HN20" i="11"/>
  <c r="HO20" i="11"/>
  <c r="HN21" i="11"/>
  <c r="HO21" i="11"/>
  <c r="HN22" i="11"/>
  <c r="HO22" i="11"/>
  <c r="HN23" i="11"/>
  <c r="HO23" i="11"/>
  <c r="HN24" i="11"/>
  <c r="HO24" i="11"/>
  <c r="HN25" i="11"/>
  <c r="HO25" i="11"/>
  <c r="HN26" i="11"/>
  <c r="HO26" i="11"/>
  <c r="HN27" i="11"/>
  <c r="HO27" i="11"/>
  <c r="HN28" i="11"/>
  <c r="HO28" i="11"/>
  <c r="HN29" i="11"/>
  <c r="HO29" i="11"/>
  <c r="HN30" i="11"/>
  <c r="HO30" i="11"/>
  <c r="HN31" i="11"/>
  <c r="HO31" i="11"/>
  <c r="HN32" i="11"/>
  <c r="HO32" i="11"/>
  <c r="HN33" i="11"/>
  <c r="HO33" i="11"/>
  <c r="HN34" i="11"/>
  <c r="HO34" i="11"/>
  <c r="HN35" i="11"/>
  <c r="HO35" i="11"/>
  <c r="HN36" i="11"/>
  <c r="HO36" i="11"/>
  <c r="HN37" i="11"/>
  <c r="HO37" i="11"/>
  <c r="HN38" i="11"/>
  <c r="HO38" i="11"/>
  <c r="HN9" i="11"/>
  <c r="HO9" i="11"/>
  <c r="HN40" i="11"/>
  <c r="HO40" i="11"/>
  <c r="HN41" i="11"/>
  <c r="HO41" i="11"/>
  <c r="HN42" i="11"/>
  <c r="HO42" i="11"/>
  <c r="HN43" i="11"/>
  <c r="HO43" i="11"/>
  <c r="HN44" i="11"/>
  <c r="HO44" i="11"/>
  <c r="HN45" i="11"/>
  <c r="HO45" i="11"/>
  <c r="HN46" i="11"/>
  <c r="HO46" i="11"/>
  <c r="HN47" i="11"/>
  <c r="HO47" i="11"/>
  <c r="HN48" i="11"/>
  <c r="HO48" i="11"/>
  <c r="HN49" i="11"/>
  <c r="HO49" i="11"/>
  <c r="HN50" i="11"/>
  <c r="HO50" i="11"/>
  <c r="HN51" i="11"/>
  <c r="HO51" i="11"/>
  <c r="HN52" i="11"/>
  <c r="HO52" i="11"/>
  <c r="HN53" i="11"/>
  <c r="HO53" i="11"/>
  <c r="HN54" i="11"/>
  <c r="HO54" i="11"/>
  <c r="HN55" i="11"/>
  <c r="HO55" i="11"/>
  <c r="HN56" i="11"/>
  <c r="HO56" i="11"/>
  <c r="HN57" i="11"/>
  <c r="HO57" i="11"/>
  <c r="HN58" i="11"/>
  <c r="HO58" i="11"/>
  <c r="HN59" i="11"/>
  <c r="HO59" i="11"/>
  <c r="HN60" i="11"/>
  <c r="HO60" i="11"/>
  <c r="HN61" i="11"/>
  <c r="HO61" i="11"/>
  <c r="HN62" i="11"/>
  <c r="HO62" i="11"/>
  <c r="HN63" i="11"/>
  <c r="HO63" i="11"/>
  <c r="HN64" i="11"/>
  <c r="HO64" i="11"/>
  <c r="HN65" i="11"/>
  <c r="HO65" i="11"/>
  <c r="HN66" i="11"/>
  <c r="HO66" i="11"/>
  <c r="HN67" i="11"/>
  <c r="HO67" i="11"/>
  <c r="HN68" i="11"/>
  <c r="HO68" i="11"/>
  <c r="HN69" i="11"/>
  <c r="HO69" i="11"/>
  <c r="HN70" i="11"/>
  <c r="HO70" i="11"/>
  <c r="HN71" i="11"/>
  <c r="HO71" i="11"/>
  <c r="HN72" i="11"/>
  <c r="HO72" i="11"/>
  <c r="HN73" i="11"/>
  <c r="HO73" i="11"/>
  <c r="HN74" i="11"/>
  <c r="HO74" i="11"/>
  <c r="HN75" i="11"/>
  <c r="HO75" i="11"/>
  <c r="HN76" i="11"/>
  <c r="HO76" i="11"/>
  <c r="HN77" i="11"/>
  <c r="HO77" i="11"/>
  <c r="HN78" i="11"/>
  <c r="HO78" i="11"/>
  <c r="HN79" i="11"/>
  <c r="HO79" i="11"/>
  <c r="HN80" i="11"/>
  <c r="HO80" i="11"/>
  <c r="HN81" i="11"/>
  <c r="HO81" i="11"/>
  <c r="HN82" i="11"/>
  <c r="HO82" i="11"/>
  <c r="HN83" i="11"/>
  <c r="HO83" i="11"/>
  <c r="HN84" i="11"/>
  <c r="HO84" i="11"/>
  <c r="HN85" i="11"/>
  <c r="HO85" i="11"/>
  <c r="HN86" i="11"/>
  <c r="HO86" i="11"/>
  <c r="HN87" i="11"/>
  <c r="HO87" i="11"/>
  <c r="HN88" i="11"/>
  <c r="HO88" i="11"/>
  <c r="HN89" i="11"/>
  <c r="HO89" i="11"/>
  <c r="HN90" i="11"/>
  <c r="HO90" i="11"/>
  <c r="HN91" i="11"/>
  <c r="HO91" i="11"/>
  <c r="HN92" i="11"/>
  <c r="HO92" i="11"/>
  <c r="HN93" i="11"/>
  <c r="HO93" i="11"/>
  <c r="HN94" i="11"/>
  <c r="HO94" i="11"/>
  <c r="HN95" i="11"/>
  <c r="HO95" i="11"/>
  <c r="HN96" i="11"/>
  <c r="HO96" i="11"/>
  <c r="HN97" i="11"/>
  <c r="HO97" i="11"/>
  <c r="HN98" i="11"/>
  <c r="HO98" i="11"/>
  <c r="HN99" i="11"/>
  <c r="HO99" i="11"/>
  <c r="HN100" i="11"/>
  <c r="HO100" i="11"/>
  <c r="HN101" i="11"/>
  <c r="HO101" i="11"/>
  <c r="HN102" i="11"/>
  <c r="HO102" i="11"/>
  <c r="HN103" i="11"/>
  <c r="HO103" i="11"/>
  <c r="HN104" i="11"/>
  <c r="HO104" i="11"/>
  <c r="HN105" i="11"/>
  <c r="HO105" i="11"/>
  <c r="HN106" i="11"/>
  <c r="HO106" i="11"/>
  <c r="HN107" i="11"/>
  <c r="HO107" i="11"/>
  <c r="HN108" i="11"/>
  <c r="HO108" i="11"/>
  <c r="HN109" i="11"/>
  <c r="HO109" i="11"/>
  <c r="HN110" i="11"/>
  <c r="HO110" i="11"/>
  <c r="HN111" i="11"/>
  <c r="HO111" i="11"/>
  <c r="HN112" i="11"/>
  <c r="HO112" i="11"/>
  <c r="HN113" i="11"/>
  <c r="HO113" i="11"/>
  <c r="HN114" i="11"/>
  <c r="HO114" i="11"/>
  <c r="HN115" i="11"/>
  <c r="HO115" i="11"/>
  <c r="HN116" i="11"/>
  <c r="HO116" i="11"/>
  <c r="HN117" i="11"/>
  <c r="HO117" i="11"/>
  <c r="HN118" i="11"/>
  <c r="HO118" i="11"/>
  <c r="HN119" i="11"/>
  <c r="HO119" i="11"/>
  <c r="HN120" i="11"/>
  <c r="HO120" i="11"/>
  <c r="HN121" i="11"/>
  <c r="HO121" i="11"/>
  <c r="HN122" i="11"/>
  <c r="HO122" i="11"/>
  <c r="HN123" i="11"/>
  <c r="HO123" i="11"/>
  <c r="HN124" i="11"/>
  <c r="HO124" i="11"/>
  <c r="HN125" i="11"/>
  <c r="HO125" i="11"/>
  <c r="HN126" i="11"/>
  <c r="HO126" i="11"/>
  <c r="HN127" i="11"/>
  <c r="HO127" i="11"/>
  <c r="HN128" i="11"/>
  <c r="HO128" i="11"/>
  <c r="HN129" i="11"/>
  <c r="HO129" i="11"/>
  <c r="HN130" i="11"/>
  <c r="HO130" i="11"/>
  <c r="HN131" i="11"/>
  <c r="HO131" i="11"/>
  <c r="HN132" i="11"/>
  <c r="HO132" i="11"/>
  <c r="HN133" i="11"/>
  <c r="HO133" i="11"/>
  <c r="HN134" i="11"/>
  <c r="HO134" i="11"/>
  <c r="HN135" i="11"/>
  <c r="HO135" i="11"/>
  <c r="HN136" i="11"/>
  <c r="HO136" i="11"/>
  <c r="HN137" i="11"/>
  <c r="HO137" i="11"/>
  <c r="HN138" i="11"/>
  <c r="HO138" i="11"/>
  <c r="HN139" i="11"/>
  <c r="HO139" i="11"/>
  <c r="HN140" i="11"/>
  <c r="HO140" i="11"/>
  <c r="HN141" i="11"/>
  <c r="HO141" i="11"/>
  <c r="HN142" i="11"/>
  <c r="HO142" i="11"/>
  <c r="HN143" i="11"/>
  <c r="HO143" i="11"/>
  <c r="HN144" i="11"/>
  <c r="HO144" i="11"/>
  <c r="HN145" i="11"/>
  <c r="HO145" i="11"/>
  <c r="HN146" i="11"/>
  <c r="HO146" i="11"/>
  <c r="HN147" i="11"/>
  <c r="HO147" i="11"/>
  <c r="HN148" i="11"/>
  <c r="HO148" i="11"/>
  <c r="HN149" i="11"/>
  <c r="HO149" i="11"/>
  <c r="HN150" i="11"/>
  <c r="HO150" i="11"/>
  <c r="HN151" i="11"/>
  <c r="HO151" i="11"/>
  <c r="HN152" i="11"/>
  <c r="HO152" i="11"/>
  <c r="HN153" i="11"/>
  <c r="HO153" i="11"/>
  <c r="HN154" i="11"/>
  <c r="HO154" i="11"/>
  <c r="HN155" i="11"/>
  <c r="HO155" i="11"/>
  <c r="HN156" i="11"/>
  <c r="HO156" i="11"/>
  <c r="HN157" i="11"/>
  <c r="HO157" i="11"/>
  <c r="HN158" i="11"/>
  <c r="HO158" i="11"/>
  <c r="HN159" i="11"/>
  <c r="HO159" i="11"/>
  <c r="HN160" i="11"/>
  <c r="HO160" i="11"/>
  <c r="HN161" i="11"/>
  <c r="HO161" i="11"/>
  <c r="HN162" i="11"/>
  <c r="HO162" i="11"/>
  <c r="HN163" i="11"/>
  <c r="HO163" i="11"/>
  <c r="HN164" i="11"/>
  <c r="HO164" i="11"/>
  <c r="HN165" i="11"/>
  <c r="HO165" i="11"/>
  <c r="HN166" i="11"/>
  <c r="HO166" i="11"/>
  <c r="HN167" i="11"/>
  <c r="HO167" i="11"/>
  <c r="HN168" i="11"/>
  <c r="HO168" i="11"/>
  <c r="HN169" i="11"/>
  <c r="HO169" i="11"/>
  <c r="HN170" i="11"/>
  <c r="HO170" i="11"/>
  <c r="HN171" i="11"/>
  <c r="HO171" i="11"/>
  <c r="HN172" i="11"/>
  <c r="HO172" i="11"/>
  <c r="HN173" i="11"/>
  <c r="HO173" i="11"/>
  <c r="HN174" i="11"/>
  <c r="HO174" i="11"/>
  <c r="HN175" i="11"/>
  <c r="HO175" i="11"/>
  <c r="HN176" i="11"/>
  <c r="HO176" i="11"/>
  <c r="HN177" i="11"/>
  <c r="HO177" i="11"/>
  <c r="HN178" i="11"/>
  <c r="HO178" i="11"/>
  <c r="HN179" i="11"/>
  <c r="HO179" i="11"/>
  <c r="HN180" i="11"/>
  <c r="HO180" i="11"/>
  <c r="HN181" i="11"/>
  <c r="HO181" i="11"/>
  <c r="HN182" i="11"/>
  <c r="HO182" i="11"/>
  <c r="HN183" i="11"/>
  <c r="HO183" i="11"/>
  <c r="HN184" i="11"/>
  <c r="HO184" i="11"/>
  <c r="HN185" i="11"/>
  <c r="HO185" i="11"/>
  <c r="HN186" i="11"/>
  <c r="HO186" i="11"/>
  <c r="HN187" i="11"/>
  <c r="HO187" i="11"/>
  <c r="HN188" i="11"/>
  <c r="HO188" i="11"/>
  <c r="HN189" i="11"/>
  <c r="HO189" i="11"/>
  <c r="HN190" i="11"/>
  <c r="HO190" i="11"/>
  <c r="HN191" i="11"/>
  <c r="HO191" i="11"/>
  <c r="HN192" i="11"/>
  <c r="HO192" i="11"/>
  <c r="HN193" i="11"/>
  <c r="HO193" i="11"/>
  <c r="HN194" i="11"/>
  <c r="HO194" i="11"/>
  <c r="HN195" i="11"/>
  <c r="HO195" i="11"/>
  <c r="HN196" i="11"/>
  <c r="HO196" i="11"/>
  <c r="HN197" i="11"/>
  <c r="HO197" i="11"/>
  <c r="HN198" i="11"/>
  <c r="HO198" i="11"/>
  <c r="HN199" i="11"/>
  <c r="HO199" i="11"/>
  <c r="HN200" i="11"/>
  <c r="HO200" i="11"/>
  <c r="HN201" i="11"/>
  <c r="HO201" i="11"/>
  <c r="HN202" i="11"/>
  <c r="HO202" i="11"/>
  <c r="HN203" i="11"/>
  <c r="HO203" i="11"/>
  <c r="HN204" i="11"/>
  <c r="HO204" i="11"/>
  <c r="HN205" i="11"/>
  <c r="HO205" i="11"/>
  <c r="HN206" i="11"/>
  <c r="HO206" i="11"/>
  <c r="HN207" i="11"/>
  <c r="HO207" i="11"/>
  <c r="HN208" i="11"/>
  <c r="HO208" i="11"/>
  <c r="HN209" i="11"/>
  <c r="HO209" i="11"/>
  <c r="HN210" i="11"/>
  <c r="HO210" i="11"/>
  <c r="HN211" i="11"/>
  <c r="HO211" i="11"/>
  <c r="HN212" i="11"/>
  <c r="HO212" i="11"/>
  <c r="HN213" i="11"/>
  <c r="HO213" i="11"/>
  <c r="HN214" i="11"/>
  <c r="HO214" i="11"/>
  <c r="HN215" i="11"/>
  <c r="HO215" i="11"/>
  <c r="HN216" i="11"/>
  <c r="HO216" i="11"/>
  <c r="HN217" i="11"/>
  <c r="HO217" i="11"/>
  <c r="HN218" i="11"/>
  <c r="HO218" i="11"/>
  <c r="HN219" i="11"/>
  <c r="HO219" i="11"/>
  <c r="HN220" i="11"/>
  <c r="HO220" i="11"/>
  <c r="HN221" i="11"/>
  <c r="HO221" i="11"/>
  <c r="HN222" i="11"/>
  <c r="HO222" i="11"/>
  <c r="HN223" i="11"/>
  <c r="HO223" i="11"/>
  <c r="HN224" i="11"/>
  <c r="HO224" i="11"/>
  <c r="HN225" i="11"/>
  <c r="HO225" i="11"/>
  <c r="HN226" i="11"/>
  <c r="HO226" i="11"/>
  <c r="HN227" i="11"/>
  <c r="HO227" i="11"/>
  <c r="HN228" i="11"/>
  <c r="HO228" i="11"/>
  <c r="HN229" i="11"/>
  <c r="HO229" i="11"/>
  <c r="HN230" i="11"/>
  <c r="HO230" i="11"/>
  <c r="HN231" i="11"/>
  <c r="HO231" i="11"/>
  <c r="HN232" i="11"/>
  <c r="HO232" i="11"/>
  <c r="HN233" i="11"/>
  <c r="HO233" i="11"/>
  <c r="HN234" i="11"/>
  <c r="HO234" i="11"/>
  <c r="HN235" i="11"/>
  <c r="HO235" i="11"/>
  <c r="HN236" i="11"/>
  <c r="HO236" i="11"/>
  <c r="HN237" i="11"/>
  <c r="HO237" i="11"/>
  <c r="HN238" i="11"/>
  <c r="HO238" i="11"/>
  <c r="HN239" i="11"/>
  <c r="HO239" i="11"/>
  <c r="HN240" i="11"/>
  <c r="HO240" i="11"/>
  <c r="HN241" i="11"/>
  <c r="HO241" i="11"/>
  <c r="HN242" i="11"/>
  <c r="HO242" i="11"/>
  <c r="HN243" i="11"/>
  <c r="HO243" i="11"/>
  <c r="HN244" i="11"/>
  <c r="HO244" i="11"/>
  <c r="HN245" i="11"/>
  <c r="HO245" i="11"/>
  <c r="HN246" i="11"/>
  <c r="HO246" i="11"/>
  <c r="HN247" i="11"/>
  <c r="HO247" i="11"/>
  <c r="HN248" i="11"/>
  <c r="HO248" i="11"/>
  <c r="HN249" i="11"/>
  <c r="HO249" i="11"/>
  <c r="HN250" i="11"/>
  <c r="HO250" i="11"/>
  <c r="HN251" i="11"/>
  <c r="HO251" i="11"/>
  <c r="HN252" i="11"/>
  <c r="HO252" i="11"/>
  <c r="HN253" i="11"/>
  <c r="HO253" i="11"/>
  <c r="HN254" i="11"/>
  <c r="HO254" i="11"/>
  <c r="HN255" i="11"/>
  <c r="HO255" i="11"/>
  <c r="HN256" i="11"/>
  <c r="HO256" i="11"/>
  <c r="HN257" i="11"/>
  <c r="HO257" i="11"/>
  <c r="HN258" i="11"/>
  <c r="HO258" i="11"/>
  <c r="HN259" i="11"/>
  <c r="HO259" i="11"/>
  <c r="HN260" i="11"/>
  <c r="HO260" i="11"/>
  <c r="HN261" i="11"/>
  <c r="HO261" i="11"/>
  <c r="HN262" i="11"/>
  <c r="HO262" i="11"/>
  <c r="HN263" i="11"/>
  <c r="HO263" i="11"/>
  <c r="HN264" i="11"/>
  <c r="HO264" i="11"/>
  <c r="HN265" i="11"/>
  <c r="HO265" i="11"/>
  <c r="HN266" i="11"/>
  <c r="HO266" i="11"/>
  <c r="HN267" i="11"/>
  <c r="HO267" i="11"/>
  <c r="HN268" i="11"/>
  <c r="HO268" i="11"/>
  <c r="HN269" i="11"/>
  <c r="HO269" i="11"/>
  <c r="HN270" i="11"/>
  <c r="HO270" i="11"/>
  <c r="HN271" i="11"/>
  <c r="HO271" i="11"/>
  <c r="HN272" i="11"/>
  <c r="HO272" i="11"/>
  <c r="HN273" i="11"/>
  <c r="HO273" i="11"/>
  <c r="HN274" i="11"/>
  <c r="HO274" i="11"/>
  <c r="HN275" i="11"/>
  <c r="HO275" i="11"/>
  <c r="HN276" i="11"/>
  <c r="HO276" i="11"/>
  <c r="HN277" i="11"/>
  <c r="HO277" i="11"/>
  <c r="HN278" i="11"/>
  <c r="HO278" i="11"/>
  <c r="HN279" i="11"/>
  <c r="HO279" i="11"/>
  <c r="HN280" i="11"/>
  <c r="HO280" i="11"/>
  <c r="HN281" i="11"/>
  <c r="HO281" i="11"/>
  <c r="HN282" i="11"/>
  <c r="HO282" i="11"/>
  <c r="HN283" i="11"/>
  <c r="HO283" i="11"/>
  <c r="HN284" i="11"/>
  <c r="HO284" i="11"/>
  <c r="HN285" i="11"/>
  <c r="HO285" i="11"/>
  <c r="HN286" i="11"/>
  <c r="HO286" i="11"/>
  <c r="HN287" i="11"/>
  <c r="HO287" i="11"/>
  <c r="HN288" i="11"/>
  <c r="HO288" i="11"/>
  <c r="HN289" i="11"/>
  <c r="HO289" i="11"/>
  <c r="HN290" i="11"/>
  <c r="HO290" i="11"/>
  <c r="HN291" i="11"/>
  <c r="HO291" i="11"/>
  <c r="HN292" i="11"/>
  <c r="HO292" i="11"/>
  <c r="HN293" i="11"/>
  <c r="HO293" i="11"/>
  <c r="HN294" i="11"/>
  <c r="HO294" i="11"/>
  <c r="HN295" i="11"/>
  <c r="HO295" i="11"/>
  <c r="HN296" i="11"/>
  <c r="HO296" i="11"/>
  <c r="HN297" i="11"/>
  <c r="HO297" i="11"/>
  <c r="HN298" i="11"/>
  <c r="HO298" i="11"/>
  <c r="HN299" i="11"/>
  <c r="HO299" i="11"/>
  <c r="HN300" i="11"/>
  <c r="HO300" i="11"/>
  <c r="HN301" i="11"/>
  <c r="HO301" i="11"/>
  <c r="HN302" i="11"/>
  <c r="HO302" i="11"/>
  <c r="HN303" i="11"/>
  <c r="HO303" i="11"/>
  <c r="HN304" i="11"/>
  <c r="HO304" i="11"/>
  <c r="HN305" i="11"/>
  <c r="HO305" i="11"/>
  <c r="HN306" i="11"/>
  <c r="HO306" i="11"/>
  <c r="HN307" i="11"/>
  <c r="HO307" i="11"/>
  <c r="HN308" i="11"/>
  <c r="HO308" i="11"/>
  <c r="HN309" i="11"/>
  <c r="HO309" i="11"/>
  <c r="HN310" i="11"/>
  <c r="HO310" i="11"/>
  <c r="HN311" i="11"/>
  <c r="HO311" i="11"/>
  <c r="HN312" i="11"/>
  <c r="HO312" i="11"/>
  <c r="HN313" i="11"/>
  <c r="HO313" i="11"/>
  <c r="HN314" i="11"/>
  <c r="HO314" i="11"/>
  <c r="HN315" i="11"/>
  <c r="HO315" i="11"/>
  <c r="HN316" i="11"/>
  <c r="HO316" i="11"/>
  <c r="HN317" i="11"/>
  <c r="HO317" i="11"/>
  <c r="HN318" i="11"/>
  <c r="HO318" i="11"/>
  <c r="HN319" i="11"/>
  <c r="HO319" i="11"/>
  <c r="HN320" i="11"/>
  <c r="HO320" i="11"/>
  <c r="HN321" i="11"/>
  <c r="HO321" i="11"/>
  <c r="HN322" i="11"/>
  <c r="HO322" i="11"/>
  <c r="HN323" i="11"/>
  <c r="HO323" i="11"/>
  <c r="HN324" i="11"/>
  <c r="HO324" i="11"/>
  <c r="HN325" i="11"/>
  <c r="HO325" i="11"/>
  <c r="HN326" i="11"/>
  <c r="HO326" i="11"/>
  <c r="HN327" i="11"/>
  <c r="HO327" i="11"/>
  <c r="HN328" i="11"/>
  <c r="HO328" i="11"/>
  <c r="HN329" i="11"/>
  <c r="HO329" i="11"/>
  <c r="HN330" i="11"/>
  <c r="HO330" i="11"/>
  <c r="HN331" i="11"/>
  <c r="HO331" i="11"/>
  <c r="HN332" i="11"/>
  <c r="HO332" i="11"/>
  <c r="HN333" i="11"/>
  <c r="HO333" i="11"/>
  <c r="HN334" i="11"/>
  <c r="HO334" i="11"/>
  <c r="HN335" i="11"/>
  <c r="HO335" i="11"/>
  <c r="HN336" i="11"/>
  <c r="HO336" i="11"/>
  <c r="HN337" i="11"/>
  <c r="HO337" i="11"/>
  <c r="HN338" i="11"/>
  <c r="HO338" i="11"/>
  <c r="HN339" i="11"/>
  <c r="HO339" i="11"/>
  <c r="HN340" i="11"/>
  <c r="HO340" i="11"/>
  <c r="HN341" i="11"/>
  <c r="HO341" i="11"/>
  <c r="HN342" i="11"/>
  <c r="HO342" i="11"/>
  <c r="HN343" i="11"/>
  <c r="HO343" i="11"/>
  <c r="HN344" i="11"/>
  <c r="HO344" i="11"/>
  <c r="HN345" i="11"/>
  <c r="HO345" i="11"/>
  <c r="HN346" i="11"/>
  <c r="HO346" i="11"/>
  <c r="HN347" i="11"/>
  <c r="HO347" i="11"/>
  <c r="HN348" i="11"/>
  <c r="HO348" i="11"/>
  <c r="HN349" i="11"/>
  <c r="HO349" i="11"/>
  <c r="HN350" i="11"/>
  <c r="HO350" i="11"/>
  <c r="HN351" i="11"/>
  <c r="HO351" i="11"/>
  <c r="HN352" i="11"/>
  <c r="HO352" i="11"/>
  <c r="HN353" i="11"/>
  <c r="HO353" i="11"/>
  <c r="HN354" i="11"/>
  <c r="HO354" i="11"/>
  <c r="HN355" i="11"/>
  <c r="HO355" i="11"/>
  <c r="HN356" i="11"/>
  <c r="HO356" i="11"/>
  <c r="HN357" i="11"/>
  <c r="HO357" i="11"/>
  <c r="HN358" i="11"/>
  <c r="HO358" i="11"/>
  <c r="HN359" i="11"/>
  <c r="HO359" i="11"/>
  <c r="HN360" i="11"/>
  <c r="HO360" i="11"/>
  <c r="HN361" i="11"/>
  <c r="HO361" i="11"/>
  <c r="HN362" i="11"/>
  <c r="HO362" i="11"/>
  <c r="HN363" i="11"/>
  <c r="HO363" i="11"/>
  <c r="HN364" i="11"/>
  <c r="HO364" i="11"/>
  <c r="HN365" i="11"/>
  <c r="HO365" i="11"/>
  <c r="HN366" i="11"/>
  <c r="HO366" i="11"/>
  <c r="HN367" i="11"/>
  <c r="HO367" i="11"/>
  <c r="HN368" i="11"/>
  <c r="HO368" i="11"/>
  <c r="HN369" i="11"/>
  <c r="HO369" i="11"/>
  <c r="HN370" i="11"/>
  <c r="HO370" i="11"/>
  <c r="HN371" i="11"/>
  <c r="HO371" i="11"/>
  <c r="HN372" i="11"/>
  <c r="HO372" i="11"/>
  <c r="HN373" i="11"/>
  <c r="HO373" i="11"/>
  <c r="HN374" i="11"/>
  <c r="HO374" i="11"/>
  <c r="HN375" i="11"/>
  <c r="HO375" i="11"/>
  <c r="HN376" i="11"/>
  <c r="HO376" i="11"/>
  <c r="HN377" i="11"/>
  <c r="HO377" i="11"/>
  <c r="HN378" i="11"/>
  <c r="HO378" i="11"/>
  <c r="HN379" i="11"/>
  <c r="HO379" i="11"/>
  <c r="HN380" i="11"/>
  <c r="HO380" i="11"/>
  <c r="HN381" i="11"/>
  <c r="HO381" i="11"/>
  <c r="HN382" i="11"/>
  <c r="HO382" i="11"/>
  <c r="HN383" i="11"/>
  <c r="HO383" i="11"/>
  <c r="HN384" i="11"/>
  <c r="HO384" i="11"/>
  <c r="HN385" i="11"/>
  <c r="HO385" i="11"/>
  <c r="HN386" i="11"/>
  <c r="HO386" i="11"/>
  <c r="HN387" i="11"/>
  <c r="HO387" i="11"/>
  <c r="HN388" i="11"/>
  <c r="HO388" i="11"/>
  <c r="HN389" i="11"/>
  <c r="HO389" i="11"/>
  <c r="HN390" i="11"/>
  <c r="HO390" i="11"/>
  <c r="HN391" i="11"/>
  <c r="HO391" i="11"/>
  <c r="HN392" i="11"/>
  <c r="HO392" i="11"/>
  <c r="HN393" i="11"/>
  <c r="HO393" i="11"/>
  <c r="HN394" i="11"/>
  <c r="HO394" i="11"/>
  <c r="HN395" i="11"/>
  <c r="HO395" i="11"/>
  <c r="HN396" i="11"/>
  <c r="HO396" i="11"/>
  <c r="HN397" i="11"/>
  <c r="HO397" i="11"/>
  <c r="HN398" i="11"/>
  <c r="HO398" i="11"/>
  <c r="HN39" i="11"/>
  <c r="HO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99" i="11"/>
  <c r="BQ100" i="11"/>
  <c r="BQ101" i="11"/>
  <c r="BQ102" i="11"/>
  <c r="BQ103" i="11"/>
  <c r="BQ104" i="11"/>
  <c r="BQ105" i="11"/>
  <c r="BQ106" i="11"/>
  <c r="BQ107" i="11"/>
  <c r="BQ108" i="11"/>
  <c r="BQ109" i="11"/>
  <c r="BQ110" i="11"/>
  <c r="BQ111" i="11"/>
  <c r="BQ112" i="11"/>
  <c r="BQ113" i="11"/>
  <c r="BQ114" i="11"/>
  <c r="BQ115" i="11"/>
  <c r="BQ116" i="11"/>
  <c r="BQ117" i="11"/>
  <c r="BQ118" i="11"/>
  <c r="BQ119" i="11"/>
  <c r="BQ120" i="11"/>
  <c r="BQ121" i="11"/>
  <c r="BQ122" i="11"/>
  <c r="BQ123" i="11"/>
  <c r="BQ124" i="11"/>
  <c r="BQ125" i="11"/>
  <c r="BQ126" i="11"/>
  <c r="BQ127" i="11"/>
  <c r="BQ128" i="11"/>
  <c r="BQ129" i="11"/>
  <c r="BQ130" i="11"/>
  <c r="BQ131" i="11"/>
  <c r="BQ132" i="11"/>
  <c r="BQ133" i="11"/>
  <c r="BQ134" i="11"/>
  <c r="BQ135" i="11"/>
  <c r="BQ136" i="11"/>
  <c r="BQ137" i="11"/>
  <c r="BQ138" i="11"/>
  <c r="BQ139" i="11"/>
  <c r="BQ140" i="11"/>
  <c r="BQ141" i="11"/>
  <c r="BQ142" i="11"/>
  <c r="BQ143" i="11"/>
  <c r="BQ144" i="11"/>
  <c r="BQ145" i="11"/>
  <c r="BQ146" i="11"/>
  <c r="BQ147" i="11"/>
  <c r="BQ148" i="11"/>
  <c r="BQ149" i="11"/>
  <c r="BQ150" i="11"/>
  <c r="BQ151" i="11"/>
  <c r="BQ152" i="11"/>
  <c r="BQ153" i="11"/>
  <c r="BQ154" i="11"/>
  <c r="BQ155" i="11"/>
  <c r="BQ156" i="11"/>
  <c r="BQ157" i="11"/>
  <c r="BQ158" i="11"/>
  <c r="BQ159" i="11"/>
  <c r="BQ160" i="11"/>
  <c r="BQ161" i="11"/>
  <c r="BQ162" i="11"/>
  <c r="BQ163" i="11"/>
  <c r="BQ164" i="11"/>
  <c r="BQ165" i="11"/>
  <c r="BQ166" i="11"/>
  <c r="BQ167" i="11"/>
  <c r="BQ168" i="11"/>
  <c r="BQ169" i="11"/>
  <c r="BQ170" i="11"/>
  <c r="BQ171" i="11"/>
  <c r="BQ172" i="11"/>
  <c r="BQ173" i="11"/>
  <c r="BQ174" i="11"/>
  <c r="BQ175" i="11"/>
  <c r="BQ176" i="11"/>
  <c r="BQ177" i="11"/>
  <c r="BQ178" i="11"/>
  <c r="BQ179" i="11"/>
  <c r="BQ180" i="11"/>
  <c r="BQ181" i="11"/>
  <c r="BQ182" i="11"/>
  <c r="BQ183" i="11"/>
  <c r="BQ184" i="11"/>
  <c r="BQ185" i="11"/>
  <c r="BQ186" i="11"/>
  <c r="BQ187" i="11"/>
  <c r="BQ188" i="11"/>
  <c r="BQ189" i="11"/>
  <c r="BQ190" i="11"/>
  <c r="BQ191" i="11"/>
  <c r="BQ192" i="11"/>
  <c r="BQ193" i="11"/>
  <c r="BQ194" i="11"/>
  <c r="BQ195" i="11"/>
  <c r="BQ196" i="11"/>
  <c r="BQ197" i="11"/>
  <c r="BQ198" i="11"/>
  <c r="BQ199" i="11"/>
  <c r="BQ200" i="11"/>
  <c r="BQ201" i="11"/>
  <c r="BQ202" i="11"/>
  <c r="BQ203" i="11"/>
  <c r="BQ204" i="11"/>
  <c r="BQ205" i="11"/>
  <c r="BQ206" i="11"/>
  <c r="BQ207" i="11"/>
  <c r="BQ208" i="11"/>
  <c r="BQ209" i="11"/>
  <c r="BQ210" i="11"/>
  <c r="BQ211" i="11"/>
  <c r="BQ212" i="11"/>
  <c r="BQ213" i="11"/>
  <c r="BQ214" i="11"/>
  <c r="BQ215" i="11"/>
  <c r="BQ216" i="11"/>
  <c r="BQ217" i="11"/>
  <c r="BQ218" i="11"/>
  <c r="BQ219" i="11"/>
  <c r="BQ220" i="11"/>
  <c r="BQ221" i="11"/>
  <c r="BQ222" i="11"/>
  <c r="BQ223" i="11"/>
  <c r="BQ224" i="11"/>
  <c r="BQ225" i="11"/>
  <c r="BQ226" i="11"/>
  <c r="BQ227" i="11"/>
  <c r="BQ228" i="11"/>
  <c r="BQ229" i="11"/>
  <c r="BQ230" i="11"/>
  <c r="BQ231" i="11"/>
  <c r="BQ232" i="11"/>
  <c r="BQ233" i="11"/>
  <c r="BQ234" i="11"/>
  <c r="BQ235" i="11"/>
  <c r="BQ236" i="11"/>
  <c r="BQ237" i="11"/>
  <c r="BQ238" i="11"/>
  <c r="BQ239" i="11"/>
  <c r="BQ240" i="11"/>
  <c r="BQ241" i="11"/>
  <c r="BQ242" i="11"/>
  <c r="BQ243" i="11"/>
  <c r="BQ244" i="11"/>
  <c r="BQ245" i="11"/>
  <c r="BQ246" i="11"/>
  <c r="BQ247" i="11"/>
  <c r="BQ248" i="11"/>
  <c r="BQ249" i="11"/>
  <c r="BQ250" i="11"/>
  <c r="BQ251" i="11"/>
  <c r="BQ252" i="11"/>
  <c r="BQ253" i="11"/>
  <c r="BQ254" i="11"/>
  <c r="BQ255" i="11"/>
  <c r="BQ256" i="11"/>
  <c r="BQ257" i="11"/>
  <c r="BQ258" i="11"/>
  <c r="BQ259" i="11"/>
  <c r="BQ260" i="11"/>
  <c r="BQ261" i="11"/>
  <c r="BQ262" i="11"/>
  <c r="BQ263" i="11"/>
  <c r="BQ264" i="11"/>
  <c r="BQ265" i="11"/>
  <c r="BQ266" i="11"/>
  <c r="BQ267" i="11"/>
  <c r="BQ268" i="11"/>
  <c r="BQ269" i="11"/>
  <c r="BQ270" i="11"/>
  <c r="BQ271" i="11"/>
  <c r="BQ272" i="11"/>
  <c r="BQ273" i="11"/>
  <c r="BQ274" i="11"/>
  <c r="BQ275" i="11"/>
  <c r="BQ276" i="11"/>
  <c r="BQ277" i="11"/>
  <c r="BQ278" i="11"/>
  <c r="BQ279" i="11"/>
  <c r="BQ280" i="11"/>
  <c r="BQ281" i="11"/>
  <c r="BQ282" i="11"/>
  <c r="BQ283" i="11"/>
  <c r="BQ284" i="11"/>
  <c r="BQ285" i="11"/>
  <c r="BQ286" i="11"/>
  <c r="BQ287" i="11"/>
  <c r="BQ288" i="11"/>
  <c r="BQ289" i="11"/>
  <c r="BQ290" i="11"/>
  <c r="BQ291" i="11"/>
  <c r="BQ292" i="11"/>
  <c r="BQ293" i="11"/>
  <c r="BQ294" i="11"/>
  <c r="BQ295" i="11"/>
  <c r="BQ296" i="11"/>
  <c r="BQ297" i="11"/>
  <c r="BQ298" i="11"/>
  <c r="BQ299" i="11"/>
  <c r="BQ300" i="11"/>
  <c r="BQ301" i="11"/>
  <c r="BQ302" i="11"/>
  <c r="BQ303" i="11"/>
  <c r="BQ304" i="11"/>
  <c r="BQ305" i="11"/>
  <c r="BQ306" i="11"/>
  <c r="BQ307" i="11"/>
  <c r="BQ308" i="11"/>
  <c r="BQ309" i="11"/>
  <c r="BQ310" i="11"/>
  <c r="BQ311" i="11"/>
  <c r="BQ312" i="11"/>
  <c r="BQ313" i="11"/>
  <c r="BQ314" i="11"/>
  <c r="BQ315" i="11"/>
  <c r="BQ316" i="11"/>
  <c r="BQ317" i="11"/>
  <c r="BQ318" i="11"/>
  <c r="BQ319" i="11"/>
  <c r="BQ320" i="11"/>
  <c r="BQ321" i="11"/>
  <c r="BQ322" i="11"/>
  <c r="BQ323" i="11"/>
  <c r="BQ324" i="11"/>
  <c r="BQ325" i="11"/>
  <c r="BQ326" i="11"/>
  <c r="BQ327" i="11"/>
  <c r="BQ328" i="11"/>
  <c r="BQ329" i="11"/>
  <c r="BQ330" i="11"/>
  <c r="BQ331" i="11"/>
  <c r="BQ332" i="11"/>
  <c r="BQ333" i="11"/>
  <c r="BQ334" i="11"/>
  <c r="BQ335" i="11"/>
  <c r="BQ336" i="11"/>
  <c r="BQ337" i="11"/>
  <c r="BQ338" i="11"/>
  <c r="BQ339" i="11"/>
  <c r="BQ340" i="11"/>
  <c r="BQ341" i="11"/>
  <c r="BQ342" i="11"/>
  <c r="BQ343" i="11"/>
  <c r="BQ344" i="11"/>
  <c r="BQ345" i="11"/>
  <c r="BQ346" i="11"/>
  <c r="BQ347" i="11"/>
  <c r="BQ348" i="11"/>
  <c r="BQ349" i="11"/>
  <c r="BQ350" i="11"/>
  <c r="BQ351" i="11"/>
  <c r="BQ352" i="11"/>
  <c r="BQ353" i="11"/>
  <c r="BQ354" i="11"/>
  <c r="BQ355" i="11"/>
  <c r="BQ356" i="11"/>
  <c r="BQ357" i="11"/>
  <c r="BQ358" i="11"/>
  <c r="BQ359" i="11"/>
  <c r="BQ360" i="11"/>
  <c r="BQ361" i="11"/>
  <c r="BQ362" i="11"/>
  <c r="BQ363" i="11"/>
  <c r="BQ364" i="11"/>
  <c r="BQ365" i="11"/>
  <c r="BQ366" i="11"/>
  <c r="BQ367" i="11"/>
  <c r="BQ368" i="11"/>
  <c r="BQ369" i="11"/>
  <c r="BQ370" i="11"/>
  <c r="BQ371" i="11"/>
  <c r="BQ372" i="11"/>
  <c r="BQ373" i="11"/>
  <c r="BQ374" i="11"/>
  <c r="BQ375" i="11"/>
  <c r="BQ376" i="11"/>
  <c r="BQ377" i="11"/>
  <c r="BQ378" i="11"/>
  <c r="BQ379" i="11"/>
  <c r="BQ380" i="11"/>
  <c r="BQ381" i="11"/>
  <c r="BQ382" i="11"/>
  <c r="BQ383" i="11"/>
  <c r="BQ384" i="11"/>
  <c r="BQ385" i="11"/>
  <c r="BQ386" i="11"/>
  <c r="BQ387" i="11"/>
  <c r="BQ388" i="11"/>
  <c r="BQ389" i="11"/>
  <c r="BQ390" i="11"/>
  <c r="BQ391" i="11"/>
  <c r="BQ392" i="11"/>
  <c r="BQ393" i="11"/>
  <c r="BQ394" i="11"/>
  <c r="BQ395" i="11"/>
  <c r="BQ396" i="11"/>
  <c r="BQ397" i="11"/>
  <c r="BQ398" i="11"/>
  <c r="BQ399" i="11"/>
  <c r="BQ39" i="11"/>
  <c r="BN40" i="11"/>
  <c r="BO40" i="11"/>
  <c r="BN41" i="11"/>
  <c r="BO41" i="11"/>
  <c r="BN42" i="11"/>
  <c r="BO42" i="11"/>
  <c r="BN43" i="11"/>
  <c r="BO43" i="11"/>
  <c r="BN44" i="11"/>
  <c r="BO44" i="11"/>
  <c r="BN45" i="11"/>
  <c r="BO45" i="11"/>
  <c r="BN46" i="11"/>
  <c r="BO46" i="11"/>
  <c r="BN47" i="11"/>
  <c r="BO47" i="11"/>
  <c r="BN48" i="11"/>
  <c r="BO48" i="11"/>
  <c r="BN49" i="11"/>
  <c r="BO49" i="11"/>
  <c r="BN50" i="11"/>
  <c r="BO50" i="11"/>
  <c r="BN51" i="11"/>
  <c r="BO51" i="11"/>
  <c r="BN52" i="11"/>
  <c r="BO52" i="11"/>
  <c r="BN53" i="11"/>
  <c r="BO53" i="11"/>
  <c r="BN54" i="11"/>
  <c r="BO54" i="11"/>
  <c r="BN55" i="11"/>
  <c r="BO55" i="11"/>
  <c r="BN56" i="11"/>
  <c r="BO56" i="11"/>
  <c r="BN57" i="11"/>
  <c r="BO57" i="11"/>
  <c r="BN58" i="11"/>
  <c r="BO58" i="11"/>
  <c r="BN59" i="11"/>
  <c r="BO59" i="11"/>
  <c r="BN60" i="11"/>
  <c r="BO60" i="11"/>
  <c r="BN61" i="11"/>
  <c r="BO61" i="11"/>
  <c r="BN62" i="11"/>
  <c r="BO62" i="11"/>
  <c r="BN63" i="11"/>
  <c r="BO63" i="11"/>
  <c r="BN64" i="11"/>
  <c r="BO64" i="11"/>
  <c r="BN65" i="11"/>
  <c r="BO65" i="11"/>
  <c r="BN66" i="11"/>
  <c r="BO66" i="11"/>
  <c r="BN67" i="11"/>
  <c r="BO67" i="11"/>
  <c r="BN68" i="11"/>
  <c r="BO68" i="11"/>
  <c r="BN69" i="11"/>
  <c r="BO69" i="11"/>
  <c r="BN70" i="11"/>
  <c r="BO70" i="11"/>
  <c r="BN71" i="11"/>
  <c r="BO71" i="11"/>
  <c r="BN72" i="11"/>
  <c r="BO72" i="11"/>
  <c r="BN73" i="11"/>
  <c r="BO73" i="11"/>
  <c r="BN74" i="11"/>
  <c r="BO74" i="11"/>
  <c r="BN75" i="11"/>
  <c r="BO75" i="11"/>
  <c r="BN76" i="11"/>
  <c r="BO76" i="11"/>
  <c r="BN77" i="11"/>
  <c r="BO77" i="11"/>
  <c r="BN78" i="11"/>
  <c r="BO78" i="11"/>
  <c r="BN79" i="11"/>
  <c r="BO79" i="11"/>
  <c r="BN80" i="11"/>
  <c r="BO80" i="11"/>
  <c r="BN81" i="11"/>
  <c r="BO81" i="11"/>
  <c r="BN82" i="11"/>
  <c r="BO82" i="11"/>
  <c r="BN83" i="11"/>
  <c r="BO83" i="11"/>
  <c r="BN84" i="11"/>
  <c r="BO84" i="11"/>
  <c r="BN85" i="11"/>
  <c r="BO85" i="11"/>
  <c r="BN86" i="11"/>
  <c r="BO86" i="11"/>
  <c r="BN87" i="11"/>
  <c r="BO87" i="11"/>
  <c r="BN88" i="11"/>
  <c r="BO88" i="11"/>
  <c r="BN89" i="11"/>
  <c r="BO89" i="11"/>
  <c r="BN90" i="11"/>
  <c r="BO90" i="11"/>
  <c r="BN91" i="11"/>
  <c r="BO91" i="11"/>
  <c r="BN92" i="11"/>
  <c r="BO92" i="11"/>
  <c r="BN93" i="11"/>
  <c r="BO93" i="11"/>
  <c r="BN94" i="11"/>
  <c r="BO94" i="11"/>
  <c r="BN95" i="11"/>
  <c r="BO95" i="11"/>
  <c r="BN96" i="11"/>
  <c r="BO96" i="11"/>
  <c r="BN97" i="11"/>
  <c r="BO97" i="11"/>
  <c r="BN98" i="11"/>
  <c r="BO98" i="11"/>
  <c r="BN99" i="11"/>
  <c r="BO99" i="11"/>
  <c r="BN100" i="11"/>
  <c r="BO100" i="11"/>
  <c r="BN101" i="11"/>
  <c r="BO101" i="11"/>
  <c r="BN102" i="11"/>
  <c r="BO102" i="11"/>
  <c r="BN103" i="11"/>
  <c r="BO103" i="11"/>
  <c r="BN104" i="11"/>
  <c r="BO104" i="11"/>
  <c r="BN105" i="11"/>
  <c r="BO105" i="11"/>
  <c r="BN106" i="11"/>
  <c r="BO106" i="11"/>
  <c r="BN107" i="11"/>
  <c r="BO107" i="11"/>
  <c r="BN108" i="11"/>
  <c r="BO108" i="11"/>
  <c r="BN109" i="11"/>
  <c r="BO109" i="11"/>
  <c r="BN110" i="11"/>
  <c r="BO110" i="11"/>
  <c r="BN111" i="11"/>
  <c r="BO111" i="11"/>
  <c r="BN112" i="11"/>
  <c r="BO112" i="11"/>
  <c r="BN113" i="11"/>
  <c r="BO113" i="11"/>
  <c r="BN114" i="11"/>
  <c r="BO114" i="11"/>
  <c r="BN115" i="11"/>
  <c r="BO115" i="11"/>
  <c r="BN116" i="11"/>
  <c r="BO116" i="11"/>
  <c r="BN117" i="11"/>
  <c r="BO117" i="11"/>
  <c r="BN118" i="11"/>
  <c r="BO118" i="11"/>
  <c r="BN119" i="11"/>
  <c r="BO119" i="11"/>
  <c r="BN120" i="11"/>
  <c r="BO120" i="11"/>
  <c r="BN121" i="11"/>
  <c r="BO121" i="11"/>
  <c r="BN122" i="11"/>
  <c r="BO122" i="11"/>
  <c r="BN123" i="11"/>
  <c r="BO123" i="11"/>
  <c r="BN124" i="11"/>
  <c r="BO124" i="11"/>
  <c r="BN125" i="11"/>
  <c r="BO125" i="11"/>
  <c r="BN126" i="11"/>
  <c r="BO126" i="11"/>
  <c r="BN127" i="11"/>
  <c r="BO127" i="11"/>
  <c r="BN128" i="11"/>
  <c r="BO128" i="11"/>
  <c r="BN129" i="11"/>
  <c r="BO129" i="11"/>
  <c r="BN130" i="11"/>
  <c r="BO130" i="11"/>
  <c r="BN131" i="11"/>
  <c r="BO131" i="11"/>
  <c r="BN132" i="11"/>
  <c r="BO132" i="11"/>
  <c r="BN133" i="11"/>
  <c r="BO133" i="11"/>
  <c r="BN134" i="11"/>
  <c r="BO134" i="11"/>
  <c r="BN135" i="11"/>
  <c r="BO135" i="11"/>
  <c r="BN136" i="11"/>
  <c r="BO136" i="11"/>
  <c r="BN137" i="11"/>
  <c r="BO137" i="11"/>
  <c r="BN138" i="11"/>
  <c r="BO138" i="11"/>
  <c r="BN139" i="11"/>
  <c r="BO139" i="11"/>
  <c r="BN140" i="11"/>
  <c r="BO140" i="11"/>
  <c r="BN141" i="11"/>
  <c r="BO141" i="11"/>
  <c r="BN142" i="11"/>
  <c r="BO142" i="11"/>
  <c r="BN143" i="11"/>
  <c r="BO143" i="11"/>
  <c r="BN144" i="11"/>
  <c r="BO144" i="11"/>
  <c r="BN145" i="11"/>
  <c r="BO145" i="11"/>
  <c r="BN146" i="11"/>
  <c r="BO146" i="11"/>
  <c r="BN147" i="11"/>
  <c r="BO147" i="11"/>
  <c r="BN148" i="11"/>
  <c r="BO148" i="11"/>
  <c r="BN149" i="11"/>
  <c r="BO149" i="11"/>
  <c r="BN150" i="11"/>
  <c r="BO150" i="11"/>
  <c r="BN151" i="11"/>
  <c r="BO151" i="11"/>
  <c r="BN152" i="11"/>
  <c r="BO152" i="11"/>
  <c r="BN153" i="11"/>
  <c r="BO153" i="11"/>
  <c r="BN154" i="11"/>
  <c r="BO154" i="11"/>
  <c r="BN155" i="11"/>
  <c r="BO155" i="11"/>
  <c r="BN156" i="11"/>
  <c r="BO156" i="11"/>
  <c r="BN157" i="11"/>
  <c r="BO157" i="11"/>
  <c r="BN158" i="11"/>
  <c r="BO158" i="11"/>
  <c r="BN159" i="11"/>
  <c r="BO159" i="11"/>
  <c r="BN160" i="11"/>
  <c r="BO160" i="11"/>
  <c r="BN161" i="11"/>
  <c r="BO161" i="11"/>
  <c r="BN162" i="11"/>
  <c r="BO162" i="11"/>
  <c r="BN163" i="11"/>
  <c r="BO163" i="11"/>
  <c r="BN164" i="11"/>
  <c r="BO164" i="11"/>
  <c r="BN165" i="11"/>
  <c r="BO165" i="11"/>
  <c r="BN166" i="11"/>
  <c r="BO166" i="11"/>
  <c r="BN167" i="11"/>
  <c r="BO167" i="11"/>
  <c r="BN168" i="11"/>
  <c r="BO168" i="11"/>
  <c r="BN169" i="11"/>
  <c r="BO169" i="11"/>
  <c r="BN170" i="11"/>
  <c r="BO170" i="11"/>
  <c r="BN171" i="11"/>
  <c r="BO171" i="11"/>
  <c r="BN172" i="11"/>
  <c r="BO172" i="11"/>
  <c r="BN173" i="11"/>
  <c r="BO173" i="11"/>
  <c r="BN174" i="11"/>
  <c r="BO174" i="11"/>
  <c r="BN175" i="11"/>
  <c r="BO175" i="11"/>
  <c r="BN176" i="11"/>
  <c r="BO176" i="11"/>
  <c r="BN177" i="11"/>
  <c r="BO177" i="11"/>
  <c r="BN178" i="11"/>
  <c r="BO178" i="11"/>
  <c r="BN179" i="11"/>
  <c r="BO179" i="11"/>
  <c r="BN180" i="11"/>
  <c r="BO180" i="11"/>
  <c r="BN181" i="11"/>
  <c r="BO181" i="11"/>
  <c r="BN182" i="11"/>
  <c r="BO182" i="11"/>
  <c r="BN183" i="11"/>
  <c r="BO183" i="11"/>
  <c r="BN184" i="11"/>
  <c r="BO184" i="11"/>
  <c r="BN185" i="11"/>
  <c r="BO185" i="11"/>
  <c r="BN186" i="11"/>
  <c r="BO186" i="11"/>
  <c r="BN187" i="11"/>
  <c r="BO187" i="11"/>
  <c r="BN188" i="11"/>
  <c r="BO188" i="11"/>
  <c r="BN189" i="11"/>
  <c r="BO189" i="11"/>
  <c r="BN190" i="11"/>
  <c r="BO190" i="11"/>
  <c r="BN191" i="11"/>
  <c r="BO191" i="11"/>
  <c r="BN192" i="11"/>
  <c r="BO192" i="11"/>
  <c r="BN193" i="11"/>
  <c r="BO193" i="11"/>
  <c r="BN194" i="11"/>
  <c r="BO194" i="11"/>
  <c r="BN195" i="11"/>
  <c r="BO195" i="11"/>
  <c r="BN196" i="11"/>
  <c r="BO196" i="11"/>
  <c r="BN197" i="11"/>
  <c r="BO197" i="11"/>
  <c r="BN198" i="11"/>
  <c r="BO198" i="11"/>
  <c r="BN199" i="11"/>
  <c r="BO199" i="11"/>
  <c r="BN200" i="11"/>
  <c r="BO200" i="11"/>
  <c r="BN201" i="11"/>
  <c r="BO201" i="11"/>
  <c r="BN202" i="11"/>
  <c r="BO202" i="11"/>
  <c r="BN203" i="11"/>
  <c r="BO203" i="11"/>
  <c r="BN204" i="11"/>
  <c r="BO204" i="11"/>
  <c r="BN205" i="11"/>
  <c r="BO205" i="11"/>
  <c r="BN206" i="11"/>
  <c r="BO206" i="11"/>
  <c r="BN207" i="11"/>
  <c r="BO207" i="11"/>
  <c r="BN208" i="11"/>
  <c r="BO208" i="11"/>
  <c r="BN209" i="11"/>
  <c r="BO209" i="11"/>
  <c r="BN210" i="11"/>
  <c r="BO210" i="11"/>
  <c r="BN211" i="11"/>
  <c r="BO211" i="11"/>
  <c r="BN212" i="11"/>
  <c r="BO212" i="11"/>
  <c r="BN213" i="11"/>
  <c r="BO213" i="11"/>
  <c r="BN214" i="11"/>
  <c r="BO214" i="11"/>
  <c r="BN215" i="11"/>
  <c r="BO215" i="11"/>
  <c r="BN216" i="11"/>
  <c r="BO216" i="11"/>
  <c r="BN217" i="11"/>
  <c r="BO217" i="11"/>
  <c r="BN218" i="11"/>
  <c r="BO218" i="11"/>
  <c r="BN219" i="11"/>
  <c r="BO219" i="11"/>
  <c r="BN220" i="11"/>
  <c r="BO220" i="11"/>
  <c r="BN221" i="11"/>
  <c r="BO221" i="11"/>
  <c r="BN222" i="11"/>
  <c r="BO222" i="11"/>
  <c r="BN223" i="11"/>
  <c r="BO223" i="11"/>
  <c r="BN224" i="11"/>
  <c r="BO224" i="11"/>
  <c r="BN225" i="11"/>
  <c r="BO225" i="11"/>
  <c r="BN226" i="11"/>
  <c r="BO226" i="11"/>
  <c r="BN227" i="11"/>
  <c r="BO227" i="11"/>
  <c r="BN228" i="11"/>
  <c r="BO228" i="11"/>
  <c r="BN229" i="11"/>
  <c r="BO229" i="11"/>
  <c r="BN230" i="11"/>
  <c r="BO230" i="11"/>
  <c r="BN231" i="11"/>
  <c r="BO231" i="11"/>
  <c r="BN232" i="11"/>
  <c r="BO232" i="11"/>
  <c r="BN233" i="11"/>
  <c r="BO233" i="11"/>
  <c r="BN234" i="11"/>
  <c r="BO234" i="11"/>
  <c r="BN235" i="11"/>
  <c r="BO235" i="11"/>
  <c r="BN236" i="11"/>
  <c r="BO236" i="11"/>
  <c r="BN237" i="11"/>
  <c r="BO237" i="11"/>
  <c r="BN238" i="11"/>
  <c r="BO238" i="11"/>
  <c r="BN239" i="11"/>
  <c r="BO239" i="11"/>
  <c r="BN240" i="11"/>
  <c r="BO240" i="11"/>
  <c r="BN241" i="11"/>
  <c r="BO241" i="11"/>
  <c r="BN242" i="11"/>
  <c r="BO242" i="11"/>
  <c r="BN243" i="11"/>
  <c r="BO243" i="11"/>
  <c r="BN244" i="11"/>
  <c r="BO244" i="11"/>
  <c r="BN245" i="11"/>
  <c r="BO245" i="11"/>
  <c r="BN246" i="11"/>
  <c r="BO246" i="11"/>
  <c r="BN247" i="11"/>
  <c r="BO247" i="11"/>
  <c r="BN248" i="11"/>
  <c r="BO248" i="11"/>
  <c r="BN249" i="11"/>
  <c r="BO249" i="11"/>
  <c r="BN250" i="11"/>
  <c r="BO250" i="11"/>
  <c r="BN251" i="11"/>
  <c r="BO251" i="11"/>
  <c r="BN252" i="11"/>
  <c r="BO252" i="11"/>
  <c r="BN253" i="11"/>
  <c r="BO253" i="11"/>
  <c r="BN254" i="11"/>
  <c r="BO254" i="11"/>
  <c r="BN255" i="11"/>
  <c r="BO255" i="11"/>
  <c r="BN256" i="11"/>
  <c r="BO256" i="11"/>
  <c r="BN257" i="11"/>
  <c r="BO257" i="11"/>
  <c r="BN258" i="11"/>
  <c r="BO258" i="11"/>
  <c r="BN259" i="11"/>
  <c r="BO259" i="11"/>
  <c r="BN260" i="11"/>
  <c r="BO260" i="11"/>
  <c r="BN261" i="11"/>
  <c r="BO261" i="11"/>
  <c r="BN262" i="11"/>
  <c r="BO262" i="11"/>
  <c r="BN263" i="11"/>
  <c r="BO263" i="11"/>
  <c r="BN264" i="11"/>
  <c r="BO264" i="11"/>
  <c r="BN265" i="11"/>
  <c r="BO265" i="11"/>
  <c r="BN266" i="11"/>
  <c r="BO266" i="11"/>
  <c r="BN267" i="11"/>
  <c r="BO267" i="11"/>
  <c r="BN268" i="11"/>
  <c r="BO268" i="11"/>
  <c r="BN269" i="11"/>
  <c r="BO269" i="11"/>
  <c r="BN270" i="11"/>
  <c r="BO270" i="11"/>
  <c r="BN271" i="11"/>
  <c r="BO271" i="11"/>
  <c r="BN272" i="11"/>
  <c r="BO272" i="11"/>
  <c r="BN273" i="11"/>
  <c r="BO273" i="11"/>
  <c r="BN274" i="11"/>
  <c r="BO274" i="11"/>
  <c r="BN275" i="11"/>
  <c r="BO275" i="11"/>
  <c r="BN276" i="11"/>
  <c r="BO276" i="11"/>
  <c r="BN277" i="11"/>
  <c r="BO277" i="11"/>
  <c r="BN278" i="11"/>
  <c r="BO278" i="11"/>
  <c r="BN279" i="11"/>
  <c r="BO279" i="11"/>
  <c r="BN280" i="11"/>
  <c r="BO280" i="11"/>
  <c r="BN281" i="11"/>
  <c r="BO281" i="11"/>
  <c r="BN282" i="11"/>
  <c r="BO282" i="11"/>
  <c r="BN283" i="11"/>
  <c r="BO283" i="11"/>
  <c r="BN284" i="11"/>
  <c r="BO284" i="11"/>
  <c r="BN285" i="11"/>
  <c r="BO285" i="11"/>
  <c r="BN286" i="11"/>
  <c r="BO286" i="11"/>
  <c r="BN287" i="11"/>
  <c r="BO287" i="11"/>
  <c r="BN288" i="11"/>
  <c r="BO288" i="11"/>
  <c r="BN289" i="11"/>
  <c r="BO289" i="11"/>
  <c r="BN290" i="11"/>
  <c r="BO290" i="11"/>
  <c r="BN291" i="11"/>
  <c r="BO291" i="11"/>
  <c r="BN292" i="11"/>
  <c r="BO292" i="11"/>
  <c r="BN293" i="11"/>
  <c r="BO293" i="11"/>
  <c r="BN294" i="11"/>
  <c r="BO294" i="11"/>
  <c r="BN295" i="11"/>
  <c r="BO295" i="11"/>
  <c r="BN296" i="11"/>
  <c r="BO296" i="11"/>
  <c r="BN297" i="11"/>
  <c r="BO297" i="11"/>
  <c r="BN298" i="11"/>
  <c r="BO298" i="11"/>
  <c r="BN299" i="11"/>
  <c r="BO299" i="11"/>
  <c r="BN300" i="11"/>
  <c r="BO300" i="11"/>
  <c r="BN301" i="11"/>
  <c r="BO301" i="11"/>
  <c r="BN302" i="11"/>
  <c r="BO302" i="11"/>
  <c r="BN303" i="11"/>
  <c r="BO303" i="11"/>
  <c r="BN304" i="11"/>
  <c r="BO304" i="11"/>
  <c r="BN305" i="11"/>
  <c r="BO305" i="11"/>
  <c r="BN306" i="11"/>
  <c r="BO306" i="11"/>
  <c r="BN307" i="11"/>
  <c r="BO307" i="11"/>
  <c r="BN308" i="11"/>
  <c r="BO308" i="11"/>
  <c r="BN309" i="11"/>
  <c r="BO309" i="11"/>
  <c r="BN310" i="11"/>
  <c r="BO310" i="11"/>
  <c r="BN311" i="11"/>
  <c r="BO311" i="11"/>
  <c r="BN312" i="11"/>
  <c r="BO312" i="11"/>
  <c r="BN313" i="11"/>
  <c r="BO313" i="11"/>
  <c r="BN314" i="11"/>
  <c r="BO314" i="11"/>
  <c r="BN315" i="11"/>
  <c r="BO315" i="11"/>
  <c r="BN316" i="11"/>
  <c r="BO316" i="11"/>
  <c r="BN317" i="11"/>
  <c r="BO317" i="11"/>
  <c r="BN318" i="11"/>
  <c r="BO318" i="11"/>
  <c r="BN319" i="11"/>
  <c r="BO319" i="11"/>
  <c r="BN320" i="11"/>
  <c r="BO320" i="11"/>
  <c r="BN321" i="11"/>
  <c r="BO321" i="11"/>
  <c r="BN322" i="11"/>
  <c r="BO322" i="11"/>
  <c r="BN323" i="11"/>
  <c r="BO323" i="11"/>
  <c r="BN324" i="11"/>
  <c r="BO324" i="11"/>
  <c r="BN325" i="11"/>
  <c r="BO325" i="11"/>
  <c r="BN326" i="11"/>
  <c r="BO326" i="11"/>
  <c r="BN327" i="11"/>
  <c r="BO327" i="11"/>
  <c r="BN328" i="11"/>
  <c r="BO328" i="11"/>
  <c r="BN329" i="11"/>
  <c r="BO329" i="11"/>
  <c r="BN330" i="11"/>
  <c r="BO330" i="11"/>
  <c r="BN331" i="11"/>
  <c r="BO331" i="11"/>
  <c r="BN332" i="11"/>
  <c r="BO332" i="11"/>
  <c r="BN333" i="11"/>
  <c r="BO333" i="11"/>
  <c r="BN334" i="11"/>
  <c r="BO334" i="11"/>
  <c r="BN335" i="11"/>
  <c r="BO335" i="11"/>
  <c r="BN336" i="11"/>
  <c r="BO336" i="11"/>
  <c r="BN337" i="11"/>
  <c r="BO337" i="11"/>
  <c r="BN338" i="11"/>
  <c r="BO338" i="11"/>
  <c r="BN339" i="11"/>
  <c r="BO339" i="11"/>
  <c r="BN340" i="11"/>
  <c r="BO340" i="11"/>
  <c r="BN341" i="11"/>
  <c r="BO341" i="11"/>
  <c r="BN342" i="11"/>
  <c r="BO342" i="11"/>
  <c r="BN343" i="11"/>
  <c r="BO343" i="11"/>
  <c r="BN344" i="11"/>
  <c r="BO344" i="11"/>
  <c r="BN345" i="11"/>
  <c r="BO345" i="11"/>
  <c r="BN346" i="11"/>
  <c r="BO346" i="11"/>
  <c r="BN347" i="11"/>
  <c r="BO347" i="11"/>
  <c r="BN348" i="11"/>
  <c r="BO348" i="11"/>
  <c r="BN349" i="11"/>
  <c r="BO349" i="11"/>
  <c r="BN350" i="11"/>
  <c r="BO350" i="11"/>
  <c r="BN351" i="11"/>
  <c r="BO351" i="11"/>
  <c r="BN352" i="11"/>
  <c r="BO352" i="11"/>
  <c r="BN353" i="11"/>
  <c r="BO353" i="11"/>
  <c r="BN354" i="11"/>
  <c r="BO354" i="11"/>
  <c r="BN355" i="11"/>
  <c r="BO355" i="11"/>
  <c r="BN356" i="11"/>
  <c r="BO356" i="11"/>
  <c r="BN357" i="11"/>
  <c r="BO357" i="11"/>
  <c r="BN358" i="11"/>
  <c r="BO358" i="11"/>
  <c r="BN359" i="11"/>
  <c r="BO359" i="11"/>
  <c r="BN360" i="11"/>
  <c r="BO360" i="11"/>
  <c r="BN361" i="11"/>
  <c r="BO361" i="11"/>
  <c r="BN362" i="11"/>
  <c r="BO362" i="11"/>
  <c r="BN363" i="11"/>
  <c r="BO363" i="11"/>
  <c r="BN364" i="11"/>
  <c r="BO364" i="11"/>
  <c r="BN365" i="11"/>
  <c r="BO365" i="11"/>
  <c r="BN366" i="11"/>
  <c r="BO366" i="11"/>
  <c r="BN367" i="11"/>
  <c r="BO367" i="11"/>
  <c r="BN368" i="11"/>
  <c r="BO368" i="11"/>
  <c r="BN369" i="11"/>
  <c r="BO369" i="11"/>
  <c r="BN370" i="11"/>
  <c r="BO370" i="11"/>
  <c r="BN371" i="11"/>
  <c r="BO371" i="11"/>
  <c r="BN372" i="11"/>
  <c r="BO372" i="11"/>
  <c r="BN373" i="11"/>
  <c r="BO373" i="11"/>
  <c r="BN374" i="11"/>
  <c r="BO374" i="11"/>
  <c r="BN375" i="11"/>
  <c r="BO375" i="11"/>
  <c r="BN376" i="11"/>
  <c r="BO376" i="11"/>
  <c r="BN377" i="11"/>
  <c r="BO377" i="11"/>
  <c r="BN378" i="11"/>
  <c r="BO378" i="11"/>
  <c r="BN379" i="11"/>
  <c r="BO379" i="11"/>
  <c r="BN380" i="11"/>
  <c r="BO380" i="11"/>
  <c r="BN381" i="11"/>
  <c r="BO381" i="11"/>
  <c r="BN382" i="11"/>
  <c r="BO382" i="11"/>
  <c r="BN383" i="11"/>
  <c r="BO383" i="11"/>
  <c r="BN384" i="11"/>
  <c r="BO384" i="11"/>
  <c r="BN385" i="11"/>
  <c r="BO385" i="11"/>
  <c r="BN386" i="11"/>
  <c r="BO386" i="11"/>
  <c r="BN387" i="11"/>
  <c r="BO387" i="11"/>
  <c r="BN388" i="11"/>
  <c r="BO388" i="11"/>
  <c r="BN389" i="11"/>
  <c r="BO389" i="11"/>
  <c r="BN390" i="11"/>
  <c r="BO390" i="11"/>
  <c r="BN391" i="11"/>
  <c r="BO391" i="11"/>
  <c r="BN392" i="11"/>
  <c r="BO392" i="11"/>
  <c r="BN393" i="11"/>
  <c r="BO393" i="11"/>
  <c r="BN394" i="11"/>
  <c r="BO394" i="11"/>
  <c r="BN395" i="11"/>
  <c r="BO395" i="11"/>
  <c r="BN396" i="11"/>
  <c r="BO396" i="11"/>
  <c r="BN397" i="11"/>
  <c r="BO397" i="11"/>
  <c r="BN398" i="11"/>
  <c r="BO398" i="11"/>
  <c r="BN399" i="11"/>
  <c r="BO399" i="11"/>
  <c r="BN400" i="11"/>
  <c r="BO400" i="11"/>
  <c r="BN401" i="11"/>
  <c r="BO401" i="11"/>
  <c r="BN402" i="11"/>
  <c r="BO402" i="11"/>
  <c r="BN403" i="11"/>
  <c r="BO403" i="11"/>
  <c r="BN404" i="11"/>
  <c r="BO404" i="11"/>
  <c r="BN405" i="11"/>
  <c r="BO405" i="11"/>
  <c r="BN406" i="11"/>
  <c r="BO406" i="11"/>
  <c r="BN407" i="11"/>
  <c r="BO407" i="11"/>
  <c r="BN408" i="11"/>
  <c r="BO408" i="11"/>
  <c r="BN409" i="11"/>
  <c r="BO409" i="11"/>
  <c r="BN410" i="11"/>
  <c r="BO410" i="11"/>
  <c r="BN411" i="11"/>
  <c r="BO411" i="11"/>
  <c r="BN412" i="11"/>
  <c r="BO412" i="11"/>
  <c r="BN413" i="11"/>
  <c r="BO413" i="11"/>
  <c r="BN414" i="11"/>
  <c r="BO414" i="11"/>
  <c r="BN415" i="11"/>
  <c r="BO415" i="11"/>
  <c r="BN416" i="11"/>
  <c r="BO416" i="11"/>
  <c r="BN417" i="11"/>
  <c r="BO417" i="11"/>
  <c r="BN418" i="11"/>
  <c r="BO418" i="11"/>
  <c r="BN419" i="11"/>
  <c r="BO419" i="11"/>
  <c r="BN420" i="11"/>
  <c r="BO420" i="11"/>
  <c r="BN421" i="11"/>
  <c r="BO421" i="11"/>
  <c r="BN422" i="11"/>
  <c r="BO422" i="11"/>
  <c r="BN423" i="11"/>
  <c r="BO423" i="11"/>
  <c r="BN424" i="11"/>
  <c r="BO424" i="11"/>
  <c r="BN425" i="11"/>
  <c r="BO425" i="11"/>
  <c r="BN426" i="11"/>
  <c r="BO426" i="11"/>
  <c r="BN427" i="11"/>
  <c r="BO427" i="11"/>
  <c r="BN428" i="11"/>
  <c r="BO428" i="11"/>
  <c r="BN429" i="11"/>
  <c r="BO429" i="11"/>
  <c r="BN39" i="11"/>
  <c r="BO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99" i="11"/>
  <c r="BJ100" i="11"/>
  <c r="BJ101" i="11"/>
  <c r="BJ102" i="11"/>
  <c r="BJ103" i="11"/>
  <c r="BJ104" i="11"/>
  <c r="BJ105" i="11"/>
  <c r="BJ106" i="11"/>
  <c r="BJ107" i="11"/>
  <c r="BJ108" i="11"/>
  <c r="BJ109" i="11"/>
  <c r="BJ110" i="11"/>
  <c r="BJ111" i="11"/>
  <c r="BJ112" i="11"/>
  <c r="BJ113" i="11"/>
  <c r="BJ114" i="11"/>
  <c r="BJ115" i="11"/>
  <c r="BJ116" i="11"/>
  <c r="BJ117" i="11"/>
  <c r="BJ118" i="11"/>
  <c r="BJ119" i="11"/>
  <c r="BJ120" i="11"/>
  <c r="BJ121" i="11"/>
  <c r="BJ122" i="11"/>
  <c r="BJ123" i="11"/>
  <c r="BJ124" i="11"/>
  <c r="BJ125" i="11"/>
  <c r="BJ126" i="11"/>
  <c r="BJ127" i="11"/>
  <c r="BJ128" i="11"/>
  <c r="BJ129" i="11"/>
  <c r="BJ130" i="11"/>
  <c r="BJ131" i="11"/>
  <c r="BJ132" i="11"/>
  <c r="BJ133" i="11"/>
  <c r="BJ134" i="11"/>
  <c r="BJ135" i="11"/>
  <c r="BJ136" i="11"/>
  <c r="BJ137" i="11"/>
  <c r="BJ138" i="11"/>
  <c r="BJ139" i="11"/>
  <c r="BJ140" i="11"/>
  <c r="BJ141" i="11"/>
  <c r="BJ142" i="11"/>
  <c r="BJ143" i="11"/>
  <c r="BJ144" i="11"/>
  <c r="HT141" i="11"/>
  <c r="BJ145" i="11"/>
  <c r="BJ146" i="11"/>
  <c r="BJ147" i="11"/>
  <c r="BJ148" i="11"/>
  <c r="HQ148" i="11"/>
  <c r="N148" i="11"/>
  <c r="BJ149" i="11"/>
  <c r="BJ150" i="11"/>
  <c r="BJ151" i="11"/>
  <c r="BJ152" i="11"/>
  <c r="BL151" i="11"/>
  <c r="BM151" i="11"/>
  <c r="BJ153" i="11"/>
  <c r="BJ154" i="11"/>
  <c r="BJ155" i="11"/>
  <c r="BJ156" i="11"/>
  <c r="BJ157" i="11"/>
  <c r="BJ158" i="11"/>
  <c r="BJ159" i="11"/>
  <c r="BJ160" i="11"/>
  <c r="HQ161" i="11"/>
  <c r="N161" i="11"/>
  <c r="BJ161" i="11"/>
  <c r="BJ162" i="11"/>
  <c r="BJ163" i="11"/>
  <c r="BJ164" i="11"/>
  <c r="BJ165" i="11"/>
  <c r="BJ166" i="11"/>
  <c r="BJ167" i="11"/>
  <c r="BJ168" i="11"/>
  <c r="BJ169" i="11"/>
  <c r="BJ170" i="11"/>
  <c r="BJ171" i="11"/>
  <c r="BJ172" i="11"/>
  <c r="BL169" i="11"/>
  <c r="BM169" i="11"/>
  <c r="BJ173" i="11"/>
  <c r="BJ174" i="11"/>
  <c r="BJ175" i="11"/>
  <c r="BJ176" i="11"/>
  <c r="BJ177" i="11"/>
  <c r="BJ178" i="11"/>
  <c r="BJ179" i="11"/>
  <c r="BJ180" i="11"/>
  <c r="BJ181" i="11"/>
  <c r="BJ182" i="11"/>
  <c r="BJ183" i="11"/>
  <c r="BJ184" i="11"/>
  <c r="BJ185" i="11"/>
  <c r="BJ186" i="11"/>
  <c r="BJ187" i="11"/>
  <c r="BJ188" i="11"/>
  <c r="BJ189" i="11"/>
  <c r="HQ190" i="11"/>
  <c r="N190" i="11"/>
  <c r="BJ190" i="11"/>
  <c r="BJ191" i="11"/>
  <c r="BJ192" i="11"/>
  <c r="HQ193" i="11"/>
  <c r="N193" i="11"/>
  <c r="BJ193" i="11"/>
  <c r="BJ194" i="11"/>
  <c r="BJ195" i="11"/>
  <c r="BJ196" i="11"/>
  <c r="HQ196" i="11"/>
  <c r="N196" i="11"/>
  <c r="BJ197" i="11"/>
  <c r="BJ198" i="11"/>
  <c r="BJ199" i="11"/>
  <c r="BJ200" i="11"/>
  <c r="BP198" i="11"/>
  <c r="BJ201" i="11"/>
  <c r="BJ202" i="11"/>
  <c r="BJ203" i="11"/>
  <c r="BJ204" i="11"/>
  <c r="BJ205" i="11"/>
  <c r="BJ206" i="11"/>
  <c r="BJ207" i="11"/>
  <c r="BJ208" i="11"/>
  <c r="BJ209" i="11"/>
  <c r="BJ210" i="11"/>
  <c r="BJ211" i="11"/>
  <c r="BJ212" i="11"/>
  <c r="BJ213" i="11"/>
  <c r="BJ214" i="11"/>
  <c r="BJ215" i="11"/>
  <c r="BJ216" i="11"/>
  <c r="HT214" i="11"/>
  <c r="BJ217" i="11"/>
  <c r="BJ218" i="11"/>
  <c r="BJ219" i="11"/>
  <c r="BJ220" i="11"/>
  <c r="HQ220" i="11"/>
  <c r="N220" i="11"/>
  <c r="BJ221" i="11"/>
  <c r="BJ222" i="11"/>
  <c r="BJ223" i="11"/>
  <c r="BJ224" i="11"/>
  <c r="HQ224" i="11"/>
  <c r="N224" i="11"/>
  <c r="BJ225" i="11"/>
  <c r="BJ226" i="11"/>
  <c r="BJ227" i="11"/>
  <c r="BJ228" i="11"/>
  <c r="BL228" i="11"/>
  <c r="BM228" i="11"/>
  <c r="BJ229" i="11"/>
  <c r="BJ230" i="11"/>
  <c r="BJ231" i="11"/>
  <c r="BJ232" i="11"/>
  <c r="HQ233" i="11"/>
  <c r="N233" i="11"/>
  <c r="BJ233" i="11"/>
  <c r="BJ234" i="11"/>
  <c r="BJ235" i="11"/>
  <c r="BJ236" i="11"/>
  <c r="HQ236" i="11"/>
  <c r="N236" i="11"/>
  <c r="BJ237" i="11"/>
  <c r="BJ238" i="11"/>
  <c r="BJ239" i="11"/>
  <c r="BJ240" i="11"/>
  <c r="BP238" i="11"/>
  <c r="BJ241" i="11"/>
  <c r="BJ242" i="11"/>
  <c r="BJ243" i="11"/>
  <c r="BJ244" i="11"/>
  <c r="HQ244" i="11"/>
  <c r="N244" i="11"/>
  <c r="BJ245" i="11"/>
  <c r="BJ246" i="11"/>
  <c r="BJ247" i="11"/>
  <c r="BJ248" i="11"/>
  <c r="HQ248" i="11"/>
  <c r="N248" i="11"/>
  <c r="BJ249" i="11"/>
  <c r="BJ250" i="11"/>
  <c r="BJ251" i="11"/>
  <c r="BJ252" i="11"/>
  <c r="HQ252" i="11"/>
  <c r="N252" i="11"/>
  <c r="BJ253" i="11"/>
  <c r="BJ254" i="11"/>
  <c r="BJ255" i="11"/>
  <c r="BJ256" i="11"/>
  <c r="BL256" i="11"/>
  <c r="BM256" i="11"/>
  <c r="BJ257" i="11"/>
  <c r="BJ258" i="11"/>
  <c r="BJ259" i="11"/>
  <c r="BJ260" i="11"/>
  <c r="BJ261" i="11"/>
  <c r="BJ262" i="11"/>
  <c r="BJ263" i="11"/>
  <c r="BJ264" i="11"/>
  <c r="HQ264" i="11"/>
  <c r="N264" i="11"/>
  <c r="BJ265" i="11"/>
  <c r="BJ266" i="11"/>
  <c r="BJ267" i="11"/>
  <c r="BJ268" i="11"/>
  <c r="BJ269" i="11"/>
  <c r="BJ270" i="11"/>
  <c r="BJ271" i="11"/>
  <c r="BJ272" i="11"/>
  <c r="BJ273" i="11"/>
  <c r="BJ274" i="11"/>
  <c r="BJ275" i="11"/>
  <c r="BJ276" i="11"/>
  <c r="BJ277" i="11"/>
  <c r="BJ278" i="11"/>
  <c r="BJ279" i="11"/>
  <c r="BJ280" i="11"/>
  <c r="HQ280" i="11"/>
  <c r="N280" i="11"/>
  <c r="BJ281" i="11"/>
  <c r="BJ282" i="11"/>
  <c r="BJ283" i="11"/>
  <c r="BJ284" i="11"/>
  <c r="BL282" i="11"/>
  <c r="BM282" i="11"/>
  <c r="BJ285" i="11"/>
  <c r="BJ286" i="11"/>
  <c r="BJ287" i="11"/>
  <c r="BJ288" i="11"/>
  <c r="BJ289" i="11"/>
  <c r="BJ290" i="11"/>
  <c r="BJ291" i="11"/>
  <c r="BJ292" i="11"/>
  <c r="BL291" i="11"/>
  <c r="BM291" i="11"/>
  <c r="BJ293" i="11"/>
  <c r="BJ294" i="11"/>
  <c r="BJ295" i="11"/>
  <c r="BJ296" i="11"/>
  <c r="BL295" i="11"/>
  <c r="BM295" i="11"/>
  <c r="BJ297" i="11"/>
  <c r="BJ298" i="11"/>
  <c r="BJ299" i="11"/>
  <c r="BJ300" i="11"/>
  <c r="BJ301" i="11"/>
  <c r="BJ302" i="11"/>
  <c r="BJ303" i="11"/>
  <c r="BJ304" i="11"/>
  <c r="BJ305" i="11"/>
  <c r="BJ306" i="11"/>
  <c r="BJ307" i="11"/>
  <c r="BJ308" i="11"/>
  <c r="BJ309" i="11"/>
  <c r="BJ310" i="11"/>
  <c r="BJ311" i="11"/>
  <c r="BJ312" i="11"/>
  <c r="BJ313" i="11"/>
  <c r="BJ314" i="11"/>
  <c r="BJ315" i="11"/>
  <c r="BJ316" i="11"/>
  <c r="BJ317" i="11"/>
  <c r="BJ318" i="11"/>
  <c r="BJ319" i="11"/>
  <c r="BJ320" i="11"/>
  <c r="BJ321" i="11"/>
  <c r="BJ322" i="11"/>
  <c r="BJ323" i="11"/>
  <c r="BJ324" i="11"/>
  <c r="BJ325" i="11"/>
  <c r="BJ326" i="11"/>
  <c r="BJ327" i="11"/>
  <c r="BJ328" i="11"/>
  <c r="HQ328" i="11"/>
  <c r="N328" i="11"/>
  <c r="BJ329" i="11"/>
  <c r="BJ330" i="11"/>
  <c r="BJ331" i="11"/>
  <c r="BJ332" i="11"/>
  <c r="BP329" i="11"/>
  <c r="BJ333" i="11"/>
  <c r="BJ334" i="11"/>
  <c r="BJ335" i="11"/>
  <c r="BJ336" i="11"/>
  <c r="BJ337" i="11"/>
  <c r="BJ338" i="11"/>
  <c r="BJ339" i="11"/>
  <c r="BJ340" i="11"/>
  <c r="BJ341" i="11"/>
  <c r="BJ342" i="11"/>
  <c r="BJ343" i="11"/>
  <c r="BJ344" i="11"/>
  <c r="BP343" i="11"/>
  <c r="BJ345" i="11"/>
  <c r="BJ346" i="11"/>
  <c r="BJ347" i="11"/>
  <c r="BJ348" i="11"/>
  <c r="BJ349" i="11"/>
  <c r="BJ350" i="11"/>
  <c r="BJ351" i="11"/>
  <c r="BJ352" i="11"/>
  <c r="HQ353" i="11"/>
  <c r="N353" i="11"/>
  <c r="BJ353" i="11"/>
  <c r="BJ354" i="11"/>
  <c r="BJ355" i="11"/>
  <c r="BJ356" i="11"/>
  <c r="BJ357" i="11"/>
  <c r="BJ358" i="11"/>
  <c r="BJ359" i="11"/>
  <c r="BJ360" i="11"/>
  <c r="BJ361" i="11"/>
  <c r="BJ362" i="11"/>
  <c r="BJ363" i="11"/>
  <c r="BJ364" i="11"/>
  <c r="BL363" i="11"/>
  <c r="BM363" i="11"/>
  <c r="BJ365" i="11"/>
  <c r="BJ366" i="11"/>
  <c r="BJ367" i="11"/>
  <c r="BJ368" i="11"/>
  <c r="HQ368" i="11"/>
  <c r="N368" i="11"/>
  <c r="BJ369" i="11"/>
  <c r="BJ370" i="11"/>
  <c r="BJ371" i="11"/>
  <c r="BJ372" i="11"/>
  <c r="BJ373" i="11"/>
  <c r="BJ374" i="11"/>
  <c r="BJ375" i="11"/>
  <c r="BJ376" i="11"/>
  <c r="BJ377" i="11"/>
  <c r="BJ378" i="11"/>
  <c r="BJ379" i="11"/>
  <c r="BJ380" i="11"/>
  <c r="HQ380" i="11"/>
  <c r="N380" i="11"/>
  <c r="BJ381" i="11"/>
  <c r="BJ382" i="11"/>
  <c r="BJ383" i="11"/>
  <c r="BJ384" i="11"/>
  <c r="BJ385" i="11"/>
  <c r="BJ386" i="11"/>
  <c r="BJ387" i="11"/>
  <c r="BJ388" i="11"/>
  <c r="BJ389" i="11"/>
  <c r="BJ390" i="11"/>
  <c r="BJ391" i="11"/>
  <c r="BJ392" i="11"/>
  <c r="BJ393" i="11"/>
  <c r="BJ394" i="11"/>
  <c r="BJ395" i="11"/>
  <c r="BJ396" i="11"/>
  <c r="BJ397" i="11"/>
  <c r="BJ398" i="11"/>
  <c r="BJ399" i="11"/>
  <c r="BJ400" i="11"/>
  <c r="BJ401" i="11"/>
  <c r="BJ402" i="11"/>
  <c r="BJ403" i="11"/>
  <c r="BJ404" i="11"/>
  <c r="BJ405" i="11"/>
  <c r="BJ406" i="11"/>
  <c r="BJ407" i="11"/>
  <c r="BJ408" i="11"/>
  <c r="BJ409" i="11"/>
  <c r="BJ410" i="11"/>
  <c r="BJ411" i="11"/>
  <c r="BJ412" i="11"/>
  <c r="BL412" i="11"/>
  <c r="BM412" i="11"/>
  <c r="BJ413" i="11"/>
  <c r="BJ414" i="11"/>
  <c r="BJ415" i="11"/>
  <c r="BJ416" i="11"/>
  <c r="BJ417" i="11"/>
  <c r="BJ418" i="11"/>
  <c r="BJ419" i="11"/>
  <c r="BJ420" i="11"/>
  <c r="BJ421" i="11"/>
  <c r="BJ422" i="11"/>
  <c r="BJ423" i="11"/>
  <c r="BJ424" i="11"/>
  <c r="BJ425" i="11"/>
  <c r="BJ426" i="11"/>
  <c r="BJ427" i="11"/>
  <c r="BJ428" i="11"/>
  <c r="BJ429" i="11"/>
  <c r="BL429" i="11"/>
  <c r="BM429" i="11"/>
  <c r="BJ39" i="11"/>
  <c r="HQ39" i="11"/>
  <c r="N39" i="11"/>
  <c r="HB40" i="11"/>
  <c r="HB44" i="11"/>
  <c r="HB56" i="11"/>
  <c r="HB58" i="11"/>
  <c r="HB61" i="11"/>
  <c r="HB63" i="11"/>
  <c r="HB66" i="11"/>
  <c r="HB81" i="11"/>
  <c r="HB82" i="11"/>
  <c r="HB83" i="11"/>
  <c r="HB85" i="11"/>
  <c r="HB88" i="11"/>
  <c r="HB89" i="11"/>
  <c r="HB92" i="11"/>
  <c r="HB104" i="11"/>
  <c r="HB117" i="11"/>
  <c r="HB121" i="11"/>
  <c r="HB124" i="11"/>
  <c r="HB129" i="11"/>
  <c r="HB135" i="11"/>
  <c r="HB137" i="11"/>
  <c r="HB140" i="11"/>
  <c r="HB143" i="11"/>
  <c r="HB144" i="11"/>
  <c r="HB152" i="11"/>
  <c r="HB169" i="11"/>
  <c r="HB173" i="11"/>
  <c r="HB190" i="11"/>
  <c r="HB221" i="11"/>
  <c r="HB225" i="11"/>
  <c r="HB226" i="11"/>
  <c r="HB228" i="11"/>
  <c r="HB229" i="11"/>
  <c r="HB233" i="11"/>
  <c r="HB237" i="11"/>
  <c r="HB255" i="11"/>
  <c r="HB261" i="11"/>
  <c r="HB269" i="11"/>
  <c r="HB278" i="11"/>
  <c r="HB289" i="11"/>
  <c r="HB293" i="11"/>
  <c r="HB299" i="11"/>
  <c r="HB302" i="11"/>
  <c r="HB304" i="11"/>
  <c r="HB306" i="11"/>
  <c r="HB307" i="11"/>
  <c r="HB309" i="11"/>
  <c r="HB322" i="11"/>
  <c r="HB335" i="11"/>
  <c r="HB341" i="11"/>
  <c r="HB349" i="11"/>
  <c r="HB350" i="11"/>
  <c r="HB352" i="11"/>
  <c r="HB355" i="11"/>
  <c r="HB357" i="11"/>
  <c r="HB365" i="11"/>
  <c r="HB367" i="11"/>
  <c r="HB385" i="11"/>
  <c r="HB393" i="11"/>
  <c r="HB395" i="11"/>
  <c r="T121" i="11"/>
  <c r="S121" i="11"/>
  <c r="R121" i="11"/>
  <c r="T120" i="11"/>
  <c r="S120" i="11"/>
  <c r="R120" i="11"/>
  <c r="T119" i="11"/>
  <c r="S119" i="11"/>
  <c r="R119" i="11"/>
  <c r="T118" i="11"/>
  <c r="S118" i="11"/>
  <c r="R118" i="11"/>
  <c r="T117" i="11"/>
  <c r="S117" i="11"/>
  <c r="R117" i="11"/>
  <c r="T116" i="11"/>
  <c r="S116" i="11"/>
  <c r="R116" i="11"/>
  <c r="T115" i="11"/>
  <c r="S115" i="11"/>
  <c r="R115" i="11"/>
  <c r="Q115" i="11"/>
  <c r="U115" i="11"/>
  <c r="V115" i="11"/>
  <c r="U114" i="11"/>
  <c r="V114" i="11"/>
  <c r="T114" i="11"/>
  <c r="S114" i="11"/>
  <c r="R114" i="11"/>
  <c r="T113" i="11"/>
  <c r="S113" i="11"/>
  <c r="R113" i="11"/>
  <c r="T112" i="11"/>
  <c r="S112" i="11"/>
  <c r="R112" i="11"/>
  <c r="T111" i="11"/>
  <c r="S111" i="11"/>
  <c r="R111" i="11"/>
  <c r="T110" i="11"/>
  <c r="S110" i="11"/>
  <c r="R110" i="11"/>
  <c r="T109" i="11"/>
  <c r="S109" i="11"/>
  <c r="R109" i="11"/>
  <c r="T108" i="11"/>
  <c r="S108" i="11"/>
  <c r="R108" i="11"/>
  <c r="T107" i="11"/>
  <c r="S107" i="11"/>
  <c r="R107" i="11"/>
  <c r="T106" i="11"/>
  <c r="S106" i="11"/>
  <c r="R106" i="11"/>
  <c r="Q106" i="11"/>
  <c r="U105" i="11"/>
  <c r="V105" i="11"/>
  <c r="T105" i="11"/>
  <c r="S105" i="11"/>
  <c r="R105" i="11"/>
  <c r="P102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FP6" i="11"/>
  <c r="EE6" i="11"/>
  <c r="CY6" i="11"/>
  <c r="BS6" i="11"/>
  <c r="AD6" i="11"/>
  <c r="FQ5" i="11"/>
  <c r="FR5" i="11"/>
  <c r="FQ4" i="11"/>
  <c r="FQ8" i="11"/>
  <c r="EF5" i="11"/>
  <c r="CZ5" i="11"/>
  <c r="CZ4" i="11"/>
  <c r="CZ8" i="11"/>
  <c r="CZ6" i="11"/>
  <c r="BT5" i="11"/>
  <c r="BT6" i="11"/>
  <c r="AE5" i="11"/>
  <c r="AE3" i="11"/>
  <c r="D3" i="11"/>
  <c r="V71" i="11"/>
  <c r="CY2" i="11"/>
  <c r="D2" i="11"/>
  <c r="K10" i="8"/>
  <c r="D4" i="8"/>
  <c r="E4" i="8"/>
  <c r="D5" i="8"/>
  <c r="E5" i="8"/>
  <c r="D6" i="8"/>
  <c r="E6" i="8"/>
  <c r="D7" i="8"/>
  <c r="E7" i="8"/>
  <c r="D8" i="8"/>
  <c r="E8" i="8"/>
  <c r="D9" i="8"/>
  <c r="E9" i="8"/>
  <c r="D10" i="8"/>
  <c r="E10" i="8"/>
  <c r="D11" i="8"/>
  <c r="E11" i="8"/>
  <c r="D12" i="8"/>
  <c r="E12" i="8"/>
  <c r="D14" i="8"/>
  <c r="E14" i="8"/>
  <c r="D15" i="8"/>
  <c r="E15" i="8"/>
  <c r="D16" i="8"/>
  <c r="E16" i="8"/>
  <c r="D17" i="8"/>
  <c r="E17" i="8"/>
  <c r="D18" i="8"/>
  <c r="D19" i="8"/>
  <c r="F3" i="8"/>
  <c r="E19" i="8"/>
  <c r="D20" i="8"/>
  <c r="E20" i="8"/>
  <c r="D21" i="8"/>
  <c r="E21" i="8"/>
  <c r="D22" i="8"/>
  <c r="E22" i="8"/>
  <c r="D24" i="8"/>
  <c r="E24" i="8"/>
  <c r="D25" i="8"/>
  <c r="E25" i="8"/>
  <c r="D26" i="8"/>
  <c r="E26" i="8"/>
  <c r="D27" i="8"/>
  <c r="E27" i="8"/>
  <c r="D28" i="8"/>
  <c r="E28" i="8"/>
  <c r="D29" i="8"/>
  <c r="E29" i="8"/>
  <c r="D30" i="8"/>
  <c r="E30" i="8"/>
  <c r="D31" i="8"/>
  <c r="E31" i="8"/>
  <c r="D32" i="8"/>
  <c r="E32" i="8"/>
  <c r="D33" i="8"/>
  <c r="E33" i="8"/>
  <c r="E3" i="8"/>
  <c r="G3" i="8"/>
  <c r="D3" i="8"/>
  <c r="L317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K399" i="1"/>
  <c r="F399" i="1"/>
  <c r="K398" i="1"/>
  <c r="L398" i="1"/>
  <c r="M398" i="1"/>
  <c r="F398" i="1"/>
  <c r="K397" i="1"/>
  <c r="F397" i="1"/>
  <c r="K396" i="1"/>
  <c r="L396" i="1"/>
  <c r="M396" i="1"/>
  <c r="F396" i="1"/>
  <c r="K395" i="1"/>
  <c r="F395" i="1"/>
  <c r="K394" i="1"/>
  <c r="L394" i="1"/>
  <c r="M394" i="1"/>
  <c r="F394" i="1"/>
  <c r="K393" i="1"/>
  <c r="F393" i="1"/>
  <c r="K392" i="1"/>
  <c r="L392" i="1"/>
  <c r="M392" i="1"/>
  <c r="F392" i="1"/>
  <c r="K391" i="1"/>
  <c r="F391" i="1"/>
  <c r="K390" i="1"/>
  <c r="L390" i="1"/>
  <c r="M390" i="1"/>
  <c r="F390" i="1"/>
  <c r="K389" i="1"/>
  <c r="F389" i="1"/>
  <c r="K388" i="1"/>
  <c r="L388" i="1"/>
  <c r="M388" i="1"/>
  <c r="F388" i="1"/>
  <c r="K387" i="1"/>
  <c r="F387" i="1"/>
  <c r="K386" i="1"/>
  <c r="L386" i="1"/>
  <c r="M386" i="1"/>
  <c r="F386" i="1"/>
  <c r="K385" i="1"/>
  <c r="F385" i="1"/>
  <c r="K384" i="1"/>
  <c r="L384" i="1"/>
  <c r="M384" i="1"/>
  <c r="F384" i="1"/>
  <c r="K383" i="1"/>
  <c r="F383" i="1"/>
  <c r="K382" i="1"/>
  <c r="L382" i="1"/>
  <c r="M382" i="1"/>
  <c r="F382" i="1"/>
  <c r="K381" i="1"/>
  <c r="F381" i="1"/>
  <c r="K380" i="1"/>
  <c r="L380" i="1"/>
  <c r="M380" i="1"/>
  <c r="F380" i="1"/>
  <c r="K379" i="1"/>
  <c r="F379" i="1"/>
  <c r="K378" i="1"/>
  <c r="L378" i="1"/>
  <c r="M378" i="1"/>
  <c r="F378" i="1"/>
  <c r="K377" i="1"/>
  <c r="F377" i="1"/>
  <c r="K376" i="1"/>
  <c r="L376" i="1"/>
  <c r="M376" i="1"/>
  <c r="F376" i="1"/>
  <c r="K375" i="1"/>
  <c r="F375" i="1"/>
  <c r="K374" i="1"/>
  <c r="L374" i="1"/>
  <c r="M374" i="1"/>
  <c r="F374" i="1"/>
  <c r="K373" i="1"/>
  <c r="F373" i="1"/>
  <c r="K372" i="1"/>
  <c r="L372" i="1"/>
  <c r="M372" i="1"/>
  <c r="F372" i="1"/>
  <c r="K371" i="1"/>
  <c r="F371" i="1"/>
  <c r="K370" i="1"/>
  <c r="L370" i="1"/>
  <c r="M370" i="1"/>
  <c r="F370" i="1"/>
  <c r="K369" i="1"/>
  <c r="F369" i="1"/>
  <c r="K368" i="1"/>
  <c r="L368" i="1"/>
  <c r="M368" i="1"/>
  <c r="F368" i="1"/>
  <c r="K367" i="1"/>
  <c r="F367" i="1"/>
  <c r="K366" i="1"/>
  <c r="L366" i="1"/>
  <c r="M366" i="1"/>
  <c r="F366" i="1"/>
  <c r="K365" i="1"/>
  <c r="F365" i="1"/>
  <c r="K364" i="1"/>
  <c r="L364" i="1"/>
  <c r="M364" i="1"/>
  <c r="F364" i="1"/>
  <c r="K363" i="1"/>
  <c r="F363" i="1"/>
  <c r="K362" i="1"/>
  <c r="L362" i="1"/>
  <c r="M362" i="1"/>
  <c r="F362" i="1"/>
  <c r="K361" i="1"/>
  <c r="F361" i="1"/>
  <c r="K360" i="1"/>
  <c r="L360" i="1"/>
  <c r="M360" i="1"/>
  <c r="F360" i="1"/>
  <c r="K359" i="1"/>
  <c r="F359" i="1"/>
  <c r="K358" i="1"/>
  <c r="L358" i="1"/>
  <c r="M358" i="1"/>
  <c r="F358" i="1"/>
  <c r="K357" i="1"/>
  <c r="F357" i="1"/>
  <c r="K356" i="1"/>
  <c r="L356" i="1"/>
  <c r="M356" i="1"/>
  <c r="F356" i="1"/>
  <c r="K355" i="1"/>
  <c r="F355" i="1"/>
  <c r="K354" i="1"/>
  <c r="L354" i="1"/>
  <c r="M354" i="1"/>
  <c r="F354" i="1"/>
  <c r="K353" i="1"/>
  <c r="F353" i="1"/>
  <c r="K352" i="1"/>
  <c r="L352" i="1"/>
  <c r="M352" i="1"/>
  <c r="F352" i="1"/>
  <c r="K351" i="1"/>
  <c r="F351" i="1"/>
  <c r="K350" i="1"/>
  <c r="L350" i="1"/>
  <c r="M350" i="1"/>
  <c r="F350" i="1"/>
  <c r="K349" i="1"/>
  <c r="F349" i="1"/>
  <c r="K348" i="1"/>
  <c r="L348" i="1"/>
  <c r="M348" i="1"/>
  <c r="F348" i="1"/>
  <c r="K347" i="1"/>
  <c r="F347" i="1"/>
  <c r="K346" i="1"/>
  <c r="L346" i="1"/>
  <c r="M346" i="1"/>
  <c r="F346" i="1"/>
  <c r="K345" i="1"/>
  <c r="F345" i="1"/>
  <c r="K344" i="1"/>
  <c r="L344" i="1"/>
  <c r="M344" i="1"/>
  <c r="F344" i="1"/>
  <c r="K343" i="1"/>
  <c r="F343" i="1"/>
  <c r="K342" i="1"/>
  <c r="L342" i="1"/>
  <c r="M342" i="1"/>
  <c r="F342" i="1"/>
  <c r="K341" i="1"/>
  <c r="F341" i="1"/>
  <c r="K340" i="1"/>
  <c r="L340" i="1"/>
  <c r="M340" i="1"/>
  <c r="F340" i="1"/>
  <c r="K339" i="1"/>
  <c r="F339" i="1"/>
  <c r="K338" i="1"/>
  <c r="L338" i="1"/>
  <c r="M338" i="1"/>
  <c r="F338" i="1"/>
  <c r="K337" i="1"/>
  <c r="F337" i="1"/>
  <c r="K336" i="1"/>
  <c r="L336" i="1"/>
  <c r="M336" i="1"/>
  <c r="F336" i="1"/>
  <c r="K335" i="1"/>
  <c r="F335" i="1"/>
  <c r="K334" i="1"/>
  <c r="L334" i="1"/>
  <c r="M334" i="1"/>
  <c r="F334" i="1"/>
  <c r="K333" i="1"/>
  <c r="F333" i="1"/>
  <c r="K332" i="1"/>
  <c r="L332" i="1"/>
  <c r="M332" i="1"/>
  <c r="F332" i="1"/>
  <c r="K331" i="1"/>
  <c r="F331" i="1"/>
  <c r="K330" i="1"/>
  <c r="F330" i="1"/>
  <c r="K329" i="1"/>
  <c r="F329" i="1"/>
  <c r="K328" i="1"/>
  <c r="L328" i="1"/>
  <c r="M328" i="1"/>
  <c r="F328" i="1"/>
  <c r="K327" i="1"/>
  <c r="F327" i="1"/>
  <c r="K326" i="1"/>
  <c r="L326" i="1"/>
  <c r="M326" i="1"/>
  <c r="F326" i="1"/>
  <c r="K325" i="1"/>
  <c r="F325" i="1"/>
  <c r="K324" i="1"/>
  <c r="L324" i="1"/>
  <c r="M324" i="1"/>
  <c r="F324" i="1"/>
  <c r="K323" i="1"/>
  <c r="F323" i="1"/>
  <c r="K322" i="1"/>
  <c r="L322" i="1"/>
  <c r="M322" i="1"/>
  <c r="F322" i="1"/>
  <c r="K321" i="1"/>
  <c r="F321" i="1"/>
  <c r="K320" i="1"/>
  <c r="L320" i="1"/>
  <c r="M320" i="1"/>
  <c r="F320" i="1"/>
  <c r="K319" i="1"/>
  <c r="F319" i="1"/>
  <c r="K318" i="1"/>
  <c r="L318" i="1"/>
  <c r="M318" i="1"/>
  <c r="F318" i="1"/>
  <c r="K317" i="1"/>
  <c r="M317" i="1"/>
  <c r="F317" i="1"/>
  <c r="K316" i="1"/>
  <c r="L316" i="1"/>
  <c r="M316" i="1"/>
  <c r="F316" i="1"/>
  <c r="K315" i="1"/>
  <c r="F315" i="1"/>
  <c r="K314" i="1"/>
  <c r="L314" i="1"/>
  <c r="M314" i="1"/>
  <c r="F314" i="1"/>
  <c r="K313" i="1"/>
  <c r="F313" i="1"/>
  <c r="K312" i="1"/>
  <c r="L312" i="1"/>
  <c r="M312" i="1"/>
  <c r="F312" i="1"/>
  <c r="K311" i="1"/>
  <c r="F311" i="1"/>
  <c r="K310" i="1"/>
  <c r="L310" i="1"/>
  <c r="M310" i="1"/>
  <c r="F310" i="1"/>
  <c r="K309" i="1"/>
  <c r="F309" i="1"/>
  <c r="K308" i="1"/>
  <c r="L308" i="1"/>
  <c r="M308" i="1"/>
  <c r="F308" i="1"/>
  <c r="K307" i="1"/>
  <c r="F307" i="1"/>
  <c r="K306" i="1"/>
  <c r="L306" i="1"/>
  <c r="M306" i="1"/>
  <c r="F306" i="1"/>
  <c r="K305" i="1"/>
  <c r="F305" i="1"/>
  <c r="K304" i="1"/>
  <c r="L304" i="1"/>
  <c r="M304" i="1"/>
  <c r="F304" i="1"/>
  <c r="K303" i="1"/>
  <c r="F303" i="1"/>
  <c r="K302" i="1"/>
  <c r="L302" i="1"/>
  <c r="M302" i="1"/>
  <c r="F302" i="1"/>
  <c r="K301" i="1"/>
  <c r="F301" i="1"/>
  <c r="K300" i="1"/>
  <c r="L300" i="1"/>
  <c r="M300" i="1"/>
  <c r="F300" i="1"/>
  <c r="K299" i="1"/>
  <c r="F299" i="1"/>
  <c r="K298" i="1"/>
  <c r="L298" i="1"/>
  <c r="M298" i="1"/>
  <c r="F298" i="1"/>
  <c r="K297" i="1"/>
  <c r="F297" i="1"/>
  <c r="K296" i="1"/>
  <c r="L296" i="1"/>
  <c r="M296" i="1"/>
  <c r="F296" i="1"/>
  <c r="K295" i="1"/>
  <c r="F295" i="1"/>
  <c r="K294" i="1"/>
  <c r="L294" i="1"/>
  <c r="M294" i="1"/>
  <c r="F294" i="1"/>
  <c r="K293" i="1"/>
  <c r="F293" i="1"/>
  <c r="K292" i="1"/>
  <c r="L292" i="1"/>
  <c r="M292" i="1"/>
  <c r="F292" i="1"/>
  <c r="K291" i="1"/>
  <c r="F291" i="1"/>
  <c r="K290" i="1"/>
  <c r="L290" i="1"/>
  <c r="M290" i="1"/>
  <c r="F290" i="1"/>
  <c r="K289" i="1"/>
  <c r="F289" i="1"/>
  <c r="K288" i="1"/>
  <c r="L288" i="1"/>
  <c r="M288" i="1"/>
  <c r="F288" i="1"/>
  <c r="K287" i="1"/>
  <c r="F287" i="1"/>
  <c r="K286" i="1"/>
  <c r="L286" i="1"/>
  <c r="M286" i="1"/>
  <c r="F286" i="1"/>
  <c r="K285" i="1"/>
  <c r="F285" i="1"/>
  <c r="K284" i="1"/>
  <c r="L284" i="1"/>
  <c r="M284" i="1"/>
  <c r="F284" i="1"/>
  <c r="K283" i="1"/>
  <c r="F283" i="1"/>
  <c r="K282" i="1"/>
  <c r="L282" i="1"/>
  <c r="M282" i="1"/>
  <c r="F282" i="1"/>
  <c r="K281" i="1"/>
  <c r="F281" i="1"/>
  <c r="K280" i="1"/>
  <c r="L280" i="1"/>
  <c r="M280" i="1"/>
  <c r="F280" i="1"/>
  <c r="K279" i="1"/>
  <c r="F279" i="1"/>
  <c r="K278" i="1"/>
  <c r="L278" i="1"/>
  <c r="M278" i="1"/>
  <c r="F278" i="1"/>
  <c r="K277" i="1"/>
  <c r="F277" i="1"/>
  <c r="K276" i="1"/>
  <c r="L276" i="1"/>
  <c r="M276" i="1"/>
  <c r="F276" i="1"/>
  <c r="K275" i="1"/>
  <c r="F275" i="1"/>
  <c r="K274" i="1"/>
  <c r="L274" i="1"/>
  <c r="M274" i="1"/>
  <c r="F274" i="1"/>
  <c r="K273" i="1"/>
  <c r="F273" i="1"/>
  <c r="K272" i="1"/>
  <c r="L272" i="1"/>
  <c r="M272" i="1"/>
  <c r="F272" i="1"/>
  <c r="K271" i="1"/>
  <c r="F271" i="1"/>
  <c r="K270" i="1"/>
  <c r="L270" i="1"/>
  <c r="M270" i="1"/>
  <c r="F270" i="1"/>
  <c r="K269" i="1"/>
  <c r="F269" i="1"/>
  <c r="K268" i="1"/>
  <c r="L268" i="1"/>
  <c r="M268" i="1"/>
  <c r="F268" i="1"/>
  <c r="K267" i="1"/>
  <c r="F267" i="1"/>
  <c r="K266" i="1"/>
  <c r="L266" i="1"/>
  <c r="M266" i="1"/>
  <c r="F266" i="1"/>
  <c r="K265" i="1"/>
  <c r="F265" i="1"/>
  <c r="K264" i="1"/>
  <c r="L264" i="1"/>
  <c r="M264" i="1"/>
  <c r="F264" i="1"/>
  <c r="K263" i="1"/>
  <c r="F263" i="1"/>
  <c r="K262" i="1"/>
  <c r="L262" i="1"/>
  <c r="M262" i="1"/>
  <c r="F262" i="1"/>
  <c r="K261" i="1"/>
  <c r="F261" i="1"/>
  <c r="K260" i="1"/>
  <c r="L260" i="1"/>
  <c r="M260" i="1"/>
  <c r="F260" i="1"/>
  <c r="K259" i="1"/>
  <c r="F259" i="1"/>
  <c r="K258" i="1"/>
  <c r="L258" i="1"/>
  <c r="M258" i="1"/>
  <c r="F258" i="1"/>
  <c r="K257" i="1"/>
  <c r="F257" i="1"/>
  <c r="K256" i="1"/>
  <c r="L256" i="1"/>
  <c r="M256" i="1"/>
  <c r="F256" i="1"/>
  <c r="K255" i="1"/>
  <c r="F255" i="1"/>
  <c r="K254" i="1"/>
  <c r="L254" i="1"/>
  <c r="M254" i="1"/>
  <c r="F254" i="1"/>
  <c r="K253" i="1"/>
  <c r="F253" i="1"/>
  <c r="K252" i="1"/>
  <c r="L252" i="1"/>
  <c r="M252" i="1"/>
  <c r="F252" i="1"/>
  <c r="K251" i="1"/>
  <c r="F251" i="1"/>
  <c r="K250" i="1"/>
  <c r="L250" i="1"/>
  <c r="M250" i="1"/>
  <c r="F250" i="1"/>
  <c r="K249" i="1"/>
  <c r="F249" i="1"/>
  <c r="K248" i="1"/>
  <c r="L248" i="1"/>
  <c r="M248" i="1"/>
  <c r="F248" i="1"/>
  <c r="K247" i="1"/>
  <c r="F247" i="1"/>
  <c r="K246" i="1"/>
  <c r="L246" i="1"/>
  <c r="M246" i="1"/>
  <c r="F246" i="1"/>
  <c r="K245" i="1"/>
  <c r="F245" i="1"/>
  <c r="K244" i="1"/>
  <c r="L244" i="1"/>
  <c r="M244" i="1"/>
  <c r="F244" i="1"/>
  <c r="K243" i="1"/>
  <c r="F243" i="1"/>
  <c r="K242" i="1"/>
  <c r="L242" i="1"/>
  <c r="M242" i="1"/>
  <c r="F242" i="1"/>
  <c r="K241" i="1"/>
  <c r="F241" i="1"/>
  <c r="K240" i="1"/>
  <c r="L240" i="1"/>
  <c r="M240" i="1"/>
  <c r="F240" i="1"/>
  <c r="K239" i="1"/>
  <c r="F239" i="1"/>
  <c r="K238" i="1"/>
  <c r="L238" i="1"/>
  <c r="M238" i="1"/>
  <c r="F238" i="1"/>
  <c r="K237" i="1"/>
  <c r="F237" i="1"/>
  <c r="K236" i="1"/>
  <c r="L236" i="1"/>
  <c r="M236" i="1"/>
  <c r="F236" i="1"/>
  <c r="K235" i="1"/>
  <c r="F235" i="1"/>
  <c r="K234" i="1"/>
  <c r="L234" i="1"/>
  <c r="M234" i="1"/>
  <c r="F234" i="1"/>
  <c r="K233" i="1"/>
  <c r="F233" i="1"/>
  <c r="K232" i="1"/>
  <c r="L232" i="1"/>
  <c r="M232" i="1"/>
  <c r="F232" i="1"/>
  <c r="K231" i="1"/>
  <c r="F231" i="1"/>
  <c r="K230" i="1"/>
  <c r="L230" i="1"/>
  <c r="M230" i="1"/>
  <c r="F230" i="1"/>
  <c r="K229" i="1"/>
  <c r="F229" i="1"/>
  <c r="K228" i="1"/>
  <c r="L228" i="1"/>
  <c r="M228" i="1"/>
  <c r="F228" i="1"/>
  <c r="K227" i="1"/>
  <c r="F227" i="1"/>
  <c r="K226" i="1"/>
  <c r="L226" i="1"/>
  <c r="M226" i="1"/>
  <c r="F226" i="1"/>
  <c r="K225" i="1"/>
  <c r="F225" i="1"/>
  <c r="K224" i="1"/>
  <c r="L224" i="1"/>
  <c r="M224" i="1"/>
  <c r="F224" i="1"/>
  <c r="K223" i="1"/>
  <c r="F223" i="1"/>
  <c r="K222" i="1"/>
  <c r="L222" i="1"/>
  <c r="M222" i="1"/>
  <c r="F222" i="1"/>
  <c r="K221" i="1"/>
  <c r="F221" i="1"/>
  <c r="K220" i="1"/>
  <c r="L220" i="1"/>
  <c r="M220" i="1"/>
  <c r="F220" i="1"/>
  <c r="K219" i="1"/>
  <c r="F219" i="1"/>
  <c r="K218" i="1"/>
  <c r="L218" i="1"/>
  <c r="M218" i="1"/>
  <c r="F218" i="1"/>
  <c r="K217" i="1"/>
  <c r="F217" i="1"/>
  <c r="K216" i="1"/>
  <c r="L216" i="1"/>
  <c r="M216" i="1"/>
  <c r="F216" i="1"/>
  <c r="K215" i="1"/>
  <c r="F215" i="1"/>
  <c r="K214" i="1"/>
  <c r="L214" i="1"/>
  <c r="M214" i="1"/>
  <c r="F214" i="1"/>
  <c r="K213" i="1"/>
  <c r="F213" i="1"/>
  <c r="K212" i="1"/>
  <c r="L212" i="1"/>
  <c r="M212" i="1"/>
  <c r="F212" i="1"/>
  <c r="K211" i="1"/>
  <c r="F211" i="1"/>
  <c r="K210" i="1"/>
  <c r="L210" i="1"/>
  <c r="M210" i="1"/>
  <c r="F210" i="1"/>
  <c r="K209" i="1"/>
  <c r="F209" i="1"/>
  <c r="K208" i="1"/>
  <c r="L208" i="1"/>
  <c r="M208" i="1"/>
  <c r="F208" i="1"/>
  <c r="K207" i="1"/>
  <c r="F207" i="1"/>
  <c r="K206" i="1"/>
  <c r="L206" i="1"/>
  <c r="M206" i="1"/>
  <c r="F206" i="1"/>
  <c r="K205" i="1"/>
  <c r="F205" i="1"/>
  <c r="K204" i="1"/>
  <c r="L204" i="1"/>
  <c r="M204" i="1"/>
  <c r="F204" i="1"/>
  <c r="K203" i="1"/>
  <c r="F203" i="1"/>
  <c r="K202" i="1"/>
  <c r="L202" i="1"/>
  <c r="M202" i="1"/>
  <c r="F202" i="1"/>
  <c r="K201" i="1"/>
  <c r="F201" i="1"/>
  <c r="K200" i="1"/>
  <c r="L200" i="1"/>
  <c r="M200" i="1"/>
  <c r="F200" i="1"/>
  <c r="K199" i="1"/>
  <c r="F199" i="1"/>
  <c r="K198" i="1"/>
  <c r="L198" i="1"/>
  <c r="M198" i="1"/>
  <c r="F198" i="1"/>
  <c r="K197" i="1"/>
  <c r="F197" i="1"/>
  <c r="K196" i="1"/>
  <c r="L196" i="1"/>
  <c r="M196" i="1"/>
  <c r="F196" i="1"/>
  <c r="K195" i="1"/>
  <c r="F195" i="1"/>
  <c r="K194" i="1"/>
  <c r="L194" i="1"/>
  <c r="M194" i="1"/>
  <c r="F194" i="1"/>
  <c r="K193" i="1"/>
  <c r="F193" i="1"/>
  <c r="K192" i="1"/>
  <c r="L192" i="1"/>
  <c r="M192" i="1"/>
  <c r="F192" i="1"/>
  <c r="K191" i="1"/>
  <c r="F191" i="1"/>
  <c r="K190" i="1"/>
  <c r="L190" i="1"/>
  <c r="M190" i="1"/>
  <c r="F190" i="1"/>
  <c r="K189" i="1"/>
  <c r="F189" i="1"/>
  <c r="K188" i="1"/>
  <c r="L188" i="1"/>
  <c r="M188" i="1"/>
  <c r="F188" i="1"/>
  <c r="K187" i="1"/>
  <c r="F187" i="1"/>
  <c r="K186" i="1"/>
  <c r="L186" i="1"/>
  <c r="M186" i="1"/>
  <c r="F186" i="1"/>
  <c r="K185" i="1"/>
  <c r="F185" i="1"/>
  <c r="K184" i="1"/>
  <c r="L184" i="1"/>
  <c r="M184" i="1"/>
  <c r="F184" i="1"/>
  <c r="K183" i="1"/>
  <c r="F183" i="1"/>
  <c r="K182" i="1"/>
  <c r="L182" i="1"/>
  <c r="M182" i="1"/>
  <c r="F182" i="1"/>
  <c r="K181" i="1"/>
  <c r="F181" i="1"/>
  <c r="K180" i="1"/>
  <c r="L180" i="1"/>
  <c r="M180" i="1"/>
  <c r="F180" i="1"/>
  <c r="K179" i="1"/>
  <c r="F179" i="1"/>
  <c r="K178" i="1"/>
  <c r="L178" i="1"/>
  <c r="M178" i="1"/>
  <c r="F178" i="1"/>
  <c r="K177" i="1"/>
  <c r="F177" i="1"/>
  <c r="K176" i="1"/>
  <c r="L176" i="1"/>
  <c r="M176" i="1"/>
  <c r="F176" i="1"/>
  <c r="K175" i="1"/>
  <c r="F175" i="1"/>
  <c r="K174" i="1"/>
  <c r="L174" i="1"/>
  <c r="M174" i="1"/>
  <c r="F174" i="1"/>
  <c r="K173" i="1"/>
  <c r="F173" i="1"/>
  <c r="K172" i="1"/>
  <c r="L172" i="1"/>
  <c r="M172" i="1"/>
  <c r="F172" i="1"/>
  <c r="K171" i="1"/>
  <c r="F171" i="1"/>
  <c r="K170" i="1"/>
  <c r="L170" i="1"/>
  <c r="M170" i="1"/>
  <c r="F170" i="1"/>
  <c r="K169" i="1"/>
  <c r="F169" i="1"/>
  <c r="K168" i="1"/>
  <c r="L168" i="1"/>
  <c r="M168" i="1"/>
  <c r="F168" i="1"/>
  <c r="K167" i="1"/>
  <c r="F167" i="1"/>
  <c r="K166" i="1"/>
  <c r="L166" i="1"/>
  <c r="M166" i="1"/>
  <c r="F166" i="1"/>
  <c r="K165" i="1"/>
  <c r="F165" i="1"/>
  <c r="K164" i="1"/>
  <c r="L164" i="1"/>
  <c r="M164" i="1"/>
  <c r="F164" i="1"/>
  <c r="K163" i="1"/>
  <c r="F163" i="1"/>
  <c r="K162" i="1"/>
  <c r="L162" i="1"/>
  <c r="M162" i="1"/>
  <c r="F162" i="1"/>
  <c r="K161" i="1"/>
  <c r="F161" i="1"/>
  <c r="K160" i="1"/>
  <c r="L160" i="1"/>
  <c r="M160" i="1"/>
  <c r="F160" i="1"/>
  <c r="K159" i="1"/>
  <c r="F159" i="1"/>
  <c r="K158" i="1"/>
  <c r="L158" i="1"/>
  <c r="M158" i="1"/>
  <c r="F158" i="1"/>
  <c r="K157" i="1"/>
  <c r="F157" i="1"/>
  <c r="K156" i="1"/>
  <c r="L156" i="1"/>
  <c r="M156" i="1"/>
  <c r="F156" i="1"/>
  <c r="K155" i="1"/>
  <c r="F155" i="1"/>
  <c r="K154" i="1"/>
  <c r="L154" i="1"/>
  <c r="M154" i="1"/>
  <c r="F154" i="1"/>
  <c r="K153" i="1"/>
  <c r="F153" i="1"/>
  <c r="K152" i="1"/>
  <c r="L152" i="1"/>
  <c r="M152" i="1"/>
  <c r="F152" i="1"/>
  <c r="K151" i="1"/>
  <c r="F151" i="1"/>
  <c r="K150" i="1"/>
  <c r="L150" i="1"/>
  <c r="M150" i="1"/>
  <c r="F150" i="1"/>
  <c r="K149" i="1"/>
  <c r="F149" i="1"/>
  <c r="K148" i="1"/>
  <c r="L148" i="1"/>
  <c r="M148" i="1"/>
  <c r="F148" i="1"/>
  <c r="K147" i="1"/>
  <c r="F147" i="1"/>
  <c r="K146" i="1"/>
  <c r="L146" i="1"/>
  <c r="M146" i="1"/>
  <c r="F146" i="1"/>
  <c r="K145" i="1"/>
  <c r="F145" i="1"/>
  <c r="K144" i="1"/>
  <c r="L144" i="1"/>
  <c r="M144" i="1"/>
  <c r="F144" i="1"/>
  <c r="K143" i="1"/>
  <c r="F143" i="1"/>
  <c r="K142" i="1"/>
  <c r="L142" i="1"/>
  <c r="M142" i="1"/>
  <c r="F142" i="1"/>
  <c r="K141" i="1"/>
  <c r="F141" i="1"/>
  <c r="K140" i="1"/>
  <c r="L140" i="1"/>
  <c r="M140" i="1"/>
  <c r="F140" i="1"/>
  <c r="K139" i="1"/>
  <c r="F139" i="1"/>
  <c r="K138" i="1"/>
  <c r="L138" i="1"/>
  <c r="M138" i="1"/>
  <c r="F138" i="1"/>
  <c r="K137" i="1"/>
  <c r="F137" i="1"/>
  <c r="K136" i="1"/>
  <c r="L136" i="1"/>
  <c r="M136" i="1"/>
  <c r="F136" i="1"/>
  <c r="K135" i="1"/>
  <c r="F135" i="1"/>
  <c r="K134" i="1"/>
  <c r="L134" i="1"/>
  <c r="M134" i="1"/>
  <c r="F134" i="1"/>
  <c r="K133" i="1"/>
  <c r="F133" i="1"/>
  <c r="K132" i="1"/>
  <c r="L132" i="1"/>
  <c r="M132" i="1"/>
  <c r="F132" i="1"/>
  <c r="K131" i="1"/>
  <c r="F131" i="1"/>
  <c r="K130" i="1"/>
  <c r="L130" i="1"/>
  <c r="M130" i="1"/>
  <c r="F130" i="1"/>
  <c r="K129" i="1"/>
  <c r="F129" i="1"/>
  <c r="K128" i="1"/>
  <c r="L128" i="1"/>
  <c r="M128" i="1"/>
  <c r="F128" i="1"/>
  <c r="K127" i="1"/>
  <c r="F127" i="1"/>
  <c r="K126" i="1"/>
  <c r="L126" i="1"/>
  <c r="M126" i="1"/>
  <c r="F126" i="1"/>
  <c r="K125" i="1"/>
  <c r="F125" i="1"/>
  <c r="K124" i="1"/>
  <c r="L124" i="1"/>
  <c r="M124" i="1"/>
  <c r="F124" i="1"/>
  <c r="K123" i="1"/>
  <c r="F123" i="1"/>
  <c r="K122" i="1"/>
  <c r="L122" i="1"/>
  <c r="M122" i="1"/>
  <c r="F122" i="1"/>
  <c r="K121" i="1"/>
  <c r="F121" i="1"/>
  <c r="K120" i="1"/>
  <c r="L120" i="1"/>
  <c r="M120" i="1"/>
  <c r="F120" i="1"/>
  <c r="K119" i="1"/>
  <c r="F119" i="1"/>
  <c r="K118" i="1"/>
  <c r="L118" i="1"/>
  <c r="M118" i="1"/>
  <c r="F118" i="1"/>
  <c r="K117" i="1"/>
  <c r="F117" i="1"/>
  <c r="K116" i="1"/>
  <c r="L116" i="1"/>
  <c r="M116" i="1"/>
  <c r="F116" i="1"/>
  <c r="K115" i="1"/>
  <c r="F115" i="1"/>
  <c r="K114" i="1"/>
  <c r="L114" i="1"/>
  <c r="M114" i="1"/>
  <c r="F114" i="1"/>
  <c r="K113" i="1"/>
  <c r="F113" i="1"/>
  <c r="K112" i="1"/>
  <c r="L112" i="1"/>
  <c r="M112" i="1"/>
  <c r="F112" i="1"/>
  <c r="K111" i="1"/>
  <c r="F111" i="1"/>
  <c r="K110" i="1"/>
  <c r="L110" i="1"/>
  <c r="M110" i="1"/>
  <c r="F110" i="1"/>
  <c r="K109" i="1"/>
  <c r="F109" i="1"/>
  <c r="K108" i="1"/>
  <c r="L108" i="1"/>
  <c r="M108" i="1"/>
  <c r="F108" i="1"/>
  <c r="K107" i="1"/>
  <c r="F107" i="1"/>
  <c r="K106" i="1"/>
  <c r="L106" i="1"/>
  <c r="M106" i="1"/>
  <c r="F106" i="1"/>
  <c r="K105" i="1"/>
  <c r="F105" i="1"/>
  <c r="K104" i="1"/>
  <c r="L104" i="1"/>
  <c r="M104" i="1"/>
  <c r="F104" i="1"/>
  <c r="K103" i="1"/>
  <c r="F103" i="1"/>
  <c r="K102" i="1"/>
  <c r="L102" i="1"/>
  <c r="M102" i="1"/>
  <c r="F102" i="1"/>
  <c r="K101" i="1"/>
  <c r="F101" i="1"/>
  <c r="K100" i="1"/>
  <c r="L100" i="1"/>
  <c r="M100" i="1"/>
  <c r="F100" i="1"/>
  <c r="K99" i="1"/>
  <c r="F99" i="1"/>
  <c r="K98" i="1"/>
  <c r="L98" i="1"/>
  <c r="M98" i="1"/>
  <c r="F98" i="1"/>
  <c r="K97" i="1"/>
  <c r="F97" i="1"/>
  <c r="K96" i="1"/>
  <c r="L96" i="1"/>
  <c r="M96" i="1"/>
  <c r="F96" i="1"/>
  <c r="K95" i="1"/>
  <c r="F95" i="1"/>
  <c r="K94" i="1"/>
  <c r="L94" i="1"/>
  <c r="M94" i="1"/>
  <c r="F94" i="1"/>
  <c r="K93" i="1"/>
  <c r="F93" i="1"/>
  <c r="K92" i="1"/>
  <c r="L92" i="1"/>
  <c r="M92" i="1"/>
  <c r="F92" i="1"/>
  <c r="K91" i="1"/>
  <c r="F91" i="1"/>
  <c r="K90" i="1"/>
  <c r="L90" i="1"/>
  <c r="M90" i="1"/>
  <c r="F90" i="1"/>
  <c r="K89" i="1"/>
  <c r="F89" i="1"/>
  <c r="K88" i="1"/>
  <c r="L88" i="1"/>
  <c r="M88" i="1"/>
  <c r="F88" i="1"/>
  <c r="K87" i="1"/>
  <c r="F87" i="1"/>
  <c r="K86" i="1"/>
  <c r="L86" i="1"/>
  <c r="M86" i="1"/>
  <c r="F86" i="1"/>
  <c r="K85" i="1"/>
  <c r="F85" i="1"/>
  <c r="K84" i="1"/>
  <c r="L84" i="1"/>
  <c r="M84" i="1"/>
  <c r="F84" i="1"/>
  <c r="K83" i="1"/>
  <c r="F83" i="1"/>
  <c r="K82" i="1"/>
  <c r="L82" i="1"/>
  <c r="M82" i="1"/>
  <c r="F82" i="1"/>
  <c r="K81" i="1"/>
  <c r="F81" i="1"/>
  <c r="K80" i="1"/>
  <c r="L80" i="1"/>
  <c r="M80" i="1"/>
  <c r="F80" i="1"/>
  <c r="K79" i="1"/>
  <c r="F79" i="1"/>
  <c r="K78" i="1"/>
  <c r="L78" i="1"/>
  <c r="M78" i="1"/>
  <c r="F78" i="1"/>
  <c r="K77" i="1"/>
  <c r="F77" i="1"/>
  <c r="K76" i="1"/>
  <c r="L76" i="1"/>
  <c r="M76" i="1"/>
  <c r="F76" i="1"/>
  <c r="K75" i="1"/>
  <c r="F75" i="1"/>
  <c r="K74" i="1"/>
  <c r="L74" i="1"/>
  <c r="M74" i="1"/>
  <c r="F74" i="1"/>
  <c r="K73" i="1"/>
  <c r="F73" i="1"/>
  <c r="K72" i="1"/>
  <c r="L72" i="1"/>
  <c r="M72" i="1"/>
  <c r="F72" i="1"/>
  <c r="K71" i="1"/>
  <c r="F71" i="1"/>
  <c r="K70" i="1"/>
  <c r="L70" i="1"/>
  <c r="M70" i="1"/>
  <c r="F70" i="1"/>
  <c r="K69" i="1"/>
  <c r="F69" i="1"/>
  <c r="K68" i="1"/>
  <c r="L68" i="1"/>
  <c r="M68" i="1"/>
  <c r="F68" i="1"/>
  <c r="K67" i="1"/>
  <c r="F67" i="1"/>
  <c r="K66" i="1"/>
  <c r="L66" i="1"/>
  <c r="M66" i="1"/>
  <c r="F66" i="1"/>
  <c r="K65" i="1"/>
  <c r="F65" i="1"/>
  <c r="K64" i="1"/>
  <c r="L64" i="1"/>
  <c r="M64" i="1"/>
  <c r="F64" i="1"/>
  <c r="K63" i="1"/>
  <c r="F63" i="1"/>
  <c r="K62" i="1"/>
  <c r="L62" i="1"/>
  <c r="M62" i="1"/>
  <c r="F62" i="1"/>
  <c r="K61" i="1"/>
  <c r="F61" i="1"/>
  <c r="K60" i="1"/>
  <c r="L60" i="1"/>
  <c r="M60" i="1"/>
  <c r="F60" i="1"/>
  <c r="K59" i="1"/>
  <c r="F59" i="1"/>
  <c r="K58" i="1"/>
  <c r="L58" i="1"/>
  <c r="M58" i="1"/>
  <c r="F58" i="1"/>
  <c r="K57" i="1"/>
  <c r="F57" i="1"/>
  <c r="K56" i="1"/>
  <c r="L56" i="1"/>
  <c r="M56" i="1"/>
  <c r="F56" i="1"/>
  <c r="K55" i="1"/>
  <c r="F55" i="1"/>
  <c r="K54" i="1"/>
  <c r="L54" i="1"/>
  <c r="M54" i="1"/>
  <c r="F54" i="1"/>
  <c r="K53" i="1"/>
  <c r="F53" i="1"/>
  <c r="K52" i="1"/>
  <c r="L52" i="1"/>
  <c r="M52" i="1"/>
  <c r="F52" i="1"/>
  <c r="K51" i="1"/>
  <c r="F51" i="1"/>
  <c r="K50" i="1"/>
  <c r="L50" i="1"/>
  <c r="M50" i="1"/>
  <c r="F50" i="1"/>
  <c r="K49" i="1"/>
  <c r="F49" i="1"/>
  <c r="K48" i="1"/>
  <c r="L48" i="1"/>
  <c r="M48" i="1"/>
  <c r="F48" i="1"/>
  <c r="K47" i="1"/>
  <c r="F47" i="1"/>
  <c r="K46" i="1"/>
  <c r="L46" i="1"/>
  <c r="M46" i="1"/>
  <c r="F46" i="1"/>
  <c r="K45" i="1"/>
  <c r="F45" i="1"/>
  <c r="K44" i="1"/>
  <c r="L44" i="1"/>
  <c r="M44" i="1"/>
  <c r="F44" i="1"/>
  <c r="K43" i="1"/>
  <c r="F43" i="1"/>
  <c r="K42" i="1"/>
  <c r="L42" i="1"/>
  <c r="M42" i="1"/>
  <c r="F42" i="1"/>
  <c r="K41" i="1"/>
  <c r="F41" i="1"/>
  <c r="K40" i="1"/>
  <c r="L40" i="1"/>
  <c r="M40" i="1"/>
  <c r="F40" i="1"/>
  <c r="K39" i="1"/>
  <c r="F39" i="1"/>
  <c r="K38" i="1"/>
  <c r="L38" i="1"/>
  <c r="M38" i="1"/>
  <c r="F38" i="1"/>
  <c r="K37" i="1"/>
  <c r="F37" i="1"/>
  <c r="K36" i="1"/>
  <c r="L36" i="1"/>
  <c r="M36" i="1"/>
  <c r="F36" i="1"/>
  <c r="K35" i="1"/>
  <c r="F35" i="1"/>
  <c r="K34" i="1"/>
  <c r="L34" i="1"/>
  <c r="M34" i="1"/>
  <c r="F34" i="1"/>
  <c r="K33" i="1"/>
  <c r="F33" i="1"/>
  <c r="K32" i="1"/>
  <c r="L32" i="1"/>
  <c r="M32" i="1"/>
  <c r="F32" i="1"/>
  <c r="K31" i="1"/>
  <c r="F31" i="1"/>
  <c r="K30" i="1"/>
  <c r="L30" i="1"/>
  <c r="M30" i="1"/>
  <c r="F30" i="1"/>
  <c r="K29" i="1"/>
  <c r="F29" i="1"/>
  <c r="K28" i="1"/>
  <c r="L28" i="1"/>
  <c r="M28" i="1"/>
  <c r="F28" i="1"/>
  <c r="K27" i="1"/>
  <c r="F27" i="1"/>
  <c r="K26" i="1"/>
  <c r="L26" i="1"/>
  <c r="M26" i="1"/>
  <c r="F26" i="1"/>
  <c r="K25" i="1"/>
  <c r="F25" i="1"/>
  <c r="K24" i="1"/>
  <c r="L24" i="1"/>
  <c r="M24" i="1"/>
  <c r="F24" i="1"/>
  <c r="K23" i="1"/>
  <c r="F23" i="1"/>
  <c r="K22" i="1"/>
  <c r="L22" i="1"/>
  <c r="M22" i="1"/>
  <c r="F22" i="1"/>
  <c r="K21" i="1"/>
  <c r="F21" i="1"/>
  <c r="K20" i="1"/>
  <c r="L20" i="1"/>
  <c r="M20" i="1"/>
  <c r="F20" i="1"/>
  <c r="K19" i="1"/>
  <c r="F19" i="1"/>
  <c r="K18" i="1"/>
  <c r="L18" i="1"/>
  <c r="M18" i="1"/>
  <c r="F18" i="1"/>
  <c r="K17" i="1"/>
  <c r="F17" i="1"/>
  <c r="K16" i="1"/>
  <c r="L16" i="1"/>
  <c r="M16" i="1"/>
  <c r="F16" i="1"/>
  <c r="K15" i="1"/>
  <c r="F15" i="1"/>
  <c r="K14" i="1"/>
  <c r="L14" i="1"/>
  <c r="M14" i="1"/>
  <c r="F14" i="1"/>
  <c r="K13" i="1"/>
  <c r="F13" i="1"/>
  <c r="K12" i="1"/>
  <c r="L12" i="1"/>
  <c r="M12" i="1"/>
  <c r="F12" i="1"/>
  <c r="K11" i="1"/>
  <c r="F11" i="1"/>
  <c r="K10" i="1"/>
  <c r="L10" i="1"/>
  <c r="M10" i="1"/>
  <c r="F10" i="1"/>
  <c r="K9" i="1"/>
  <c r="G9" i="1"/>
  <c r="G10" i="1"/>
  <c r="O10" i="1"/>
  <c r="BB10" i="1"/>
  <c r="F9" i="1"/>
  <c r="R7" i="1"/>
  <c r="R5" i="1"/>
  <c r="BM4" i="1"/>
  <c r="BM3" i="1"/>
  <c r="BM2" i="1"/>
  <c r="S7" i="1"/>
  <c r="O9" i="1"/>
  <c r="R6" i="1"/>
  <c r="N10" i="1"/>
  <c r="BE10" i="1"/>
  <c r="BC10" i="1"/>
  <c r="BE12" i="1"/>
  <c r="BE14" i="1"/>
  <c r="BE16" i="1"/>
  <c r="BE18" i="1"/>
  <c r="BE20" i="1"/>
  <c r="BE22" i="1"/>
  <c r="BE24" i="1"/>
  <c r="BE26" i="1"/>
  <c r="BE28" i="1"/>
  <c r="BE30" i="1"/>
  <c r="BE32" i="1"/>
  <c r="BE34" i="1"/>
  <c r="BE36" i="1"/>
  <c r="BE38" i="1"/>
  <c r="BE40" i="1"/>
  <c r="BE42" i="1"/>
  <c r="BE44" i="1"/>
  <c r="BE46" i="1"/>
  <c r="BE48" i="1"/>
  <c r="BE50" i="1"/>
  <c r="BE52" i="1"/>
  <c r="BE54" i="1"/>
  <c r="BE56" i="1"/>
  <c r="BE58" i="1"/>
  <c r="BE60" i="1"/>
  <c r="BE62" i="1"/>
  <c r="BE64" i="1"/>
  <c r="BE66" i="1"/>
  <c r="BE68" i="1"/>
  <c r="BE70" i="1"/>
  <c r="BE72" i="1"/>
  <c r="BE74" i="1"/>
  <c r="BE76" i="1"/>
  <c r="BE78" i="1"/>
  <c r="BE80" i="1"/>
  <c r="BE82" i="1"/>
  <c r="BE84" i="1"/>
  <c r="BE86" i="1"/>
  <c r="BE88" i="1"/>
  <c r="BE90" i="1"/>
  <c r="BE92" i="1"/>
  <c r="BE94" i="1"/>
  <c r="BE96" i="1"/>
  <c r="BE98" i="1"/>
  <c r="BE100" i="1"/>
  <c r="BE102" i="1"/>
  <c r="BE104" i="1"/>
  <c r="BE106" i="1"/>
  <c r="BE108" i="1"/>
  <c r="BE110" i="1"/>
  <c r="BE112" i="1"/>
  <c r="BE114" i="1"/>
  <c r="BE116" i="1"/>
  <c r="BE118" i="1"/>
  <c r="BE120" i="1"/>
  <c r="BE122" i="1"/>
  <c r="BE124" i="1"/>
  <c r="BE126" i="1"/>
  <c r="BE128" i="1"/>
  <c r="BE130" i="1"/>
  <c r="BE132" i="1"/>
  <c r="BE134" i="1"/>
  <c r="BE136" i="1"/>
  <c r="BE138" i="1"/>
  <c r="BE140" i="1"/>
  <c r="BE142" i="1"/>
  <c r="BE144" i="1"/>
  <c r="BE146" i="1"/>
  <c r="BE148" i="1"/>
  <c r="BE150" i="1"/>
  <c r="BE152" i="1"/>
  <c r="BE154" i="1"/>
  <c r="BE156" i="1"/>
  <c r="BE158" i="1"/>
  <c r="BE160" i="1"/>
  <c r="BE162" i="1"/>
  <c r="BE164" i="1"/>
  <c r="BE166" i="1"/>
  <c r="BE168" i="1"/>
  <c r="BE170" i="1"/>
  <c r="BE172" i="1"/>
  <c r="BE174" i="1"/>
  <c r="BE176" i="1"/>
  <c r="BE178" i="1"/>
  <c r="BE180" i="1"/>
  <c r="BE182" i="1"/>
  <c r="BE184" i="1"/>
  <c r="BE186" i="1"/>
  <c r="BE188" i="1"/>
  <c r="BE190" i="1"/>
  <c r="BE192" i="1"/>
  <c r="BE194" i="1"/>
  <c r="BE196" i="1"/>
  <c r="BE198" i="1"/>
  <c r="BE200" i="1"/>
  <c r="BE202" i="1"/>
  <c r="BE204" i="1"/>
  <c r="BE206" i="1"/>
  <c r="BE208" i="1"/>
  <c r="BE210" i="1"/>
  <c r="BE212" i="1"/>
  <c r="BE214" i="1"/>
  <c r="BE216" i="1"/>
  <c r="BE218" i="1"/>
  <c r="BE220" i="1"/>
  <c r="BE222" i="1"/>
  <c r="BE224" i="1"/>
  <c r="BE226" i="1"/>
  <c r="BE228" i="1"/>
  <c r="BE230" i="1"/>
  <c r="BE232" i="1"/>
  <c r="BE234" i="1"/>
  <c r="BE236" i="1"/>
  <c r="BE238" i="1"/>
  <c r="BE240" i="1"/>
  <c r="BE242" i="1"/>
  <c r="BE244" i="1"/>
  <c r="BE246" i="1"/>
  <c r="BE248" i="1"/>
  <c r="BE250" i="1"/>
  <c r="BE252" i="1"/>
  <c r="BE254" i="1"/>
  <c r="BE256" i="1"/>
  <c r="BE258" i="1"/>
  <c r="BE260" i="1"/>
  <c r="BE262" i="1"/>
  <c r="BE264" i="1"/>
  <c r="BE266" i="1"/>
  <c r="BE268" i="1"/>
  <c r="BE270" i="1"/>
  <c r="BE272" i="1"/>
  <c r="BE274" i="1"/>
  <c r="BE276" i="1"/>
  <c r="BE278" i="1"/>
  <c r="BE280" i="1"/>
  <c r="BE282" i="1"/>
  <c r="BE284" i="1"/>
  <c r="BE286" i="1"/>
  <c r="BE288" i="1"/>
  <c r="BE290" i="1"/>
  <c r="BE292" i="1"/>
  <c r="BE294" i="1"/>
  <c r="BE296" i="1"/>
  <c r="BE298" i="1"/>
  <c r="BE300" i="1"/>
  <c r="BE302" i="1"/>
  <c r="BE304" i="1"/>
  <c r="BE306" i="1"/>
  <c r="BE308" i="1"/>
  <c r="BE310" i="1"/>
  <c r="BE312" i="1"/>
  <c r="BE314" i="1"/>
  <c r="BE316" i="1"/>
  <c r="BE318" i="1"/>
  <c r="BE320" i="1"/>
  <c r="BE322" i="1"/>
  <c r="BE324" i="1"/>
  <c r="BE326" i="1"/>
  <c r="BE328" i="1"/>
  <c r="BE332" i="1"/>
  <c r="BE334" i="1"/>
  <c r="BE336" i="1"/>
  <c r="BE338" i="1"/>
  <c r="BE340" i="1"/>
  <c r="BE342" i="1"/>
  <c r="BE344" i="1"/>
  <c r="BE346" i="1"/>
  <c r="BE348" i="1"/>
  <c r="BE350" i="1"/>
  <c r="BE352" i="1"/>
  <c r="BE354" i="1"/>
  <c r="BE356" i="1"/>
  <c r="BE358" i="1"/>
  <c r="BE360" i="1"/>
  <c r="BE362" i="1"/>
  <c r="BE364" i="1"/>
  <c r="BE366" i="1"/>
  <c r="BE368" i="1"/>
  <c r="R71" i="11"/>
  <c r="D4" i="11"/>
  <c r="Z71" i="11"/>
  <c r="EF4" i="11"/>
  <c r="EF8" i="11"/>
  <c r="Q116" i="11"/>
  <c r="U116" i="11"/>
  <c r="V116" i="11"/>
  <c r="AE4" i="11"/>
  <c r="AE8" i="11"/>
  <c r="Q117" i="11"/>
  <c r="CZ3" i="11"/>
  <c r="FQ3" i="11"/>
  <c r="AF5" i="11"/>
  <c r="AF3" i="11"/>
  <c r="AE6" i="11"/>
  <c r="FQ6" i="11"/>
  <c r="HB379" i="11"/>
  <c r="HB207" i="11"/>
  <c r="HB183" i="11"/>
  <c r="HB175" i="11"/>
  <c r="HB55" i="11"/>
  <c r="HB47" i="11"/>
  <c r="HQ318" i="11"/>
  <c r="N318" i="11"/>
  <c r="HQ170" i="11"/>
  <c r="N170" i="11"/>
  <c r="HQ74" i="11"/>
  <c r="N74" i="11"/>
  <c r="HQ62" i="11"/>
  <c r="N62" i="11"/>
  <c r="HQ50" i="11"/>
  <c r="N50" i="11"/>
  <c r="HB394" i="11"/>
  <c r="HB62" i="11"/>
  <c r="AG5" i="11"/>
  <c r="AG6" i="11"/>
  <c r="AG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B352" i="11"/>
  <c r="B353" i="11"/>
  <c r="B354" i="11"/>
  <c r="B355" i="11"/>
  <c r="B356" i="11"/>
  <c r="B357" i="11"/>
  <c r="B358" i="11"/>
  <c r="B359" i="11"/>
  <c r="B360" i="11"/>
  <c r="B361" i="11"/>
  <c r="B362" i="11"/>
  <c r="B363" i="11"/>
  <c r="B364" i="11"/>
  <c r="B365" i="11"/>
  <c r="B366" i="11"/>
  <c r="B367" i="11"/>
  <c r="B368" i="11"/>
  <c r="B369" i="11"/>
  <c r="B370" i="11"/>
  <c r="B371" i="11"/>
  <c r="B372" i="11"/>
  <c r="B373" i="11"/>
  <c r="B374" i="11"/>
  <c r="B375" i="11"/>
  <c r="B376" i="11"/>
  <c r="B377" i="11"/>
  <c r="B378" i="11"/>
  <c r="B379" i="11"/>
  <c r="B380" i="11"/>
  <c r="B381" i="11"/>
  <c r="B382" i="11"/>
  <c r="B383" i="11"/>
  <c r="B384" i="11"/>
  <c r="B385" i="11"/>
  <c r="B386" i="11"/>
  <c r="B387" i="11"/>
  <c r="B388" i="11"/>
  <c r="B389" i="11"/>
  <c r="B390" i="11"/>
  <c r="B391" i="11"/>
  <c r="B392" i="11"/>
  <c r="B393" i="11"/>
  <c r="B394" i="11"/>
  <c r="B395" i="11"/>
  <c r="B396" i="11"/>
  <c r="B397" i="11"/>
  <c r="B398" i="11"/>
  <c r="B399" i="11"/>
  <c r="B400" i="11"/>
  <c r="B401" i="11"/>
  <c r="B402" i="11"/>
  <c r="B403" i="11"/>
  <c r="B404" i="11"/>
  <c r="B405" i="11"/>
  <c r="B406" i="11"/>
  <c r="B407" i="11"/>
  <c r="B408" i="11"/>
  <c r="B409" i="11"/>
  <c r="B410" i="11"/>
  <c r="B411" i="11"/>
  <c r="B412" i="11"/>
  <c r="B413" i="11"/>
  <c r="B414" i="11"/>
  <c r="B415" i="11"/>
  <c r="B416" i="11"/>
  <c r="B417" i="11"/>
  <c r="B418" i="11"/>
  <c r="B419" i="11"/>
  <c r="B420" i="11"/>
  <c r="B421" i="11"/>
  <c r="B422" i="11"/>
  <c r="B423" i="11"/>
  <c r="B424" i="11"/>
  <c r="B425" i="11"/>
  <c r="B426" i="11"/>
  <c r="B427" i="11"/>
  <c r="B428" i="11"/>
  <c r="B429" i="11"/>
  <c r="B430" i="11"/>
  <c r="B431" i="11"/>
  <c r="B432" i="11"/>
  <c r="B433" i="11"/>
  <c r="B434" i="11"/>
  <c r="B435" i="11"/>
  <c r="B436" i="11"/>
  <c r="B437" i="11"/>
  <c r="B438" i="11"/>
  <c r="B439" i="11"/>
  <c r="B440" i="11"/>
  <c r="B441" i="11"/>
  <c r="B442" i="11"/>
  <c r="B443" i="11"/>
  <c r="B444" i="11"/>
  <c r="B445" i="11"/>
  <c r="B446" i="11"/>
  <c r="B447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ED401" i="11"/>
  <c r="U117" i="11"/>
  <c r="V117" i="11"/>
  <c r="Q118" i="11"/>
  <c r="BE317" i="1"/>
  <c r="Q107" i="11"/>
  <c r="U106" i="11"/>
  <c r="V106" i="11"/>
  <c r="HB294" i="11"/>
  <c r="HB238" i="11"/>
  <c r="HB222" i="11"/>
  <c r="HB210" i="11"/>
  <c r="HB198" i="11"/>
  <c r="HB78" i="11"/>
  <c r="HB70" i="11"/>
  <c r="L13" i="1"/>
  <c r="M13" i="1"/>
  <c r="L21" i="1"/>
  <c r="M21" i="1"/>
  <c r="L29" i="1"/>
  <c r="M29" i="1"/>
  <c r="L37" i="1"/>
  <c r="M37" i="1"/>
  <c r="L45" i="1"/>
  <c r="M45" i="1"/>
  <c r="L53" i="1"/>
  <c r="M53" i="1"/>
  <c r="M61" i="1"/>
  <c r="L61" i="1"/>
  <c r="L69" i="1"/>
  <c r="M69" i="1"/>
  <c r="L77" i="1"/>
  <c r="M77" i="1"/>
  <c r="L85" i="1"/>
  <c r="M85" i="1"/>
  <c r="L93" i="1"/>
  <c r="M93" i="1"/>
  <c r="L101" i="1"/>
  <c r="M101" i="1"/>
  <c r="L109" i="1"/>
  <c r="M109" i="1"/>
  <c r="L117" i="1"/>
  <c r="M117" i="1"/>
  <c r="L125" i="1"/>
  <c r="M125" i="1"/>
  <c r="L133" i="1"/>
  <c r="M133" i="1"/>
  <c r="L141" i="1"/>
  <c r="M141" i="1"/>
  <c r="L149" i="1"/>
  <c r="M149" i="1"/>
  <c r="L157" i="1"/>
  <c r="M157" i="1"/>
  <c r="L165" i="1"/>
  <c r="M165" i="1"/>
  <c r="L173" i="1"/>
  <c r="M173" i="1"/>
  <c r="L181" i="1"/>
  <c r="M181" i="1"/>
  <c r="L189" i="1"/>
  <c r="M189" i="1"/>
  <c r="L197" i="1"/>
  <c r="M197" i="1"/>
  <c r="L205" i="1"/>
  <c r="M205" i="1"/>
  <c r="L213" i="1"/>
  <c r="M213" i="1"/>
  <c r="L221" i="1"/>
  <c r="M221" i="1"/>
  <c r="L229" i="1"/>
  <c r="M229" i="1"/>
  <c r="L237" i="1"/>
  <c r="M237" i="1"/>
  <c r="L245" i="1"/>
  <c r="M245" i="1"/>
  <c r="L253" i="1"/>
  <c r="M253" i="1"/>
  <c r="L261" i="1"/>
  <c r="M261" i="1"/>
  <c r="L269" i="1"/>
  <c r="M269" i="1"/>
  <c r="L277" i="1"/>
  <c r="M277" i="1"/>
  <c r="L285" i="1"/>
  <c r="M285" i="1"/>
  <c r="L293" i="1"/>
  <c r="M293" i="1"/>
  <c r="L301" i="1"/>
  <c r="M301" i="1"/>
  <c r="L309" i="1"/>
  <c r="M309" i="1"/>
  <c r="L325" i="1"/>
  <c r="M325" i="1"/>
  <c r="L330" i="1"/>
  <c r="M330" i="1"/>
  <c r="L335" i="1"/>
  <c r="M335" i="1"/>
  <c r="L343" i="1"/>
  <c r="M343" i="1"/>
  <c r="L351" i="1"/>
  <c r="M351" i="1"/>
  <c r="L359" i="1"/>
  <c r="M359" i="1"/>
  <c r="L367" i="1"/>
  <c r="M367" i="1"/>
  <c r="L375" i="1"/>
  <c r="M375" i="1"/>
  <c r="L383" i="1"/>
  <c r="M383" i="1"/>
  <c r="L391" i="1"/>
  <c r="M391" i="1"/>
  <c r="L399" i="1"/>
  <c r="M399" i="1"/>
  <c r="T7" i="1"/>
  <c r="S5" i="1"/>
  <c r="S6" i="1"/>
  <c r="L9" i="1"/>
  <c r="M9" i="1"/>
  <c r="L17" i="1"/>
  <c r="M17" i="1"/>
  <c r="L25" i="1"/>
  <c r="M25" i="1"/>
  <c r="L33" i="1"/>
  <c r="M33" i="1"/>
  <c r="L41" i="1"/>
  <c r="M41" i="1"/>
  <c r="L49" i="1"/>
  <c r="M49" i="1"/>
  <c r="L57" i="1"/>
  <c r="M57" i="1"/>
  <c r="L65" i="1"/>
  <c r="M65" i="1"/>
  <c r="L73" i="1"/>
  <c r="M73" i="1"/>
  <c r="L81" i="1"/>
  <c r="M81" i="1"/>
  <c r="L89" i="1"/>
  <c r="M89" i="1"/>
  <c r="L97" i="1"/>
  <c r="M97" i="1"/>
  <c r="L105" i="1"/>
  <c r="M105" i="1"/>
  <c r="L113" i="1"/>
  <c r="M113" i="1"/>
  <c r="L121" i="1"/>
  <c r="M121" i="1"/>
  <c r="L129" i="1"/>
  <c r="M129" i="1"/>
  <c r="L137" i="1"/>
  <c r="M137" i="1"/>
  <c r="L145" i="1"/>
  <c r="M145" i="1"/>
  <c r="L153" i="1"/>
  <c r="M153" i="1"/>
  <c r="L161" i="1"/>
  <c r="M161" i="1"/>
  <c r="L169" i="1"/>
  <c r="M169" i="1"/>
  <c r="L177" i="1"/>
  <c r="M177" i="1"/>
  <c r="L185" i="1"/>
  <c r="M185" i="1"/>
  <c r="L193" i="1"/>
  <c r="M193" i="1"/>
  <c r="L201" i="1"/>
  <c r="M201" i="1"/>
  <c r="L209" i="1"/>
  <c r="M209" i="1"/>
  <c r="L217" i="1"/>
  <c r="M217" i="1"/>
  <c r="L225" i="1"/>
  <c r="M225" i="1"/>
  <c r="L233" i="1"/>
  <c r="M233" i="1"/>
  <c r="L241" i="1"/>
  <c r="M241" i="1"/>
  <c r="L249" i="1"/>
  <c r="M249" i="1"/>
  <c r="L257" i="1"/>
  <c r="M257" i="1"/>
  <c r="L265" i="1"/>
  <c r="M265" i="1"/>
  <c r="L273" i="1"/>
  <c r="M273" i="1"/>
  <c r="L281" i="1"/>
  <c r="M281" i="1"/>
  <c r="L289" i="1"/>
  <c r="M289" i="1"/>
  <c r="L297" i="1"/>
  <c r="M297" i="1"/>
  <c r="L305" i="1"/>
  <c r="M305" i="1"/>
  <c r="L313" i="1"/>
  <c r="M313" i="1"/>
  <c r="L321" i="1"/>
  <c r="M321" i="1"/>
  <c r="L329" i="1"/>
  <c r="M329" i="1"/>
  <c r="L331" i="1"/>
  <c r="M331" i="1"/>
  <c r="L339" i="1"/>
  <c r="M339" i="1"/>
  <c r="L347" i="1"/>
  <c r="M347" i="1"/>
  <c r="L355" i="1"/>
  <c r="M355" i="1"/>
  <c r="L363" i="1"/>
  <c r="M363" i="1"/>
  <c r="L371" i="1"/>
  <c r="M371" i="1"/>
  <c r="L379" i="1"/>
  <c r="M379" i="1"/>
  <c r="L387" i="1"/>
  <c r="M387" i="1"/>
  <c r="L395" i="1"/>
  <c r="M395" i="1"/>
  <c r="BB9" i="1"/>
  <c r="BC9" i="1"/>
  <c r="L15" i="1"/>
  <c r="M15" i="1"/>
  <c r="L23" i="1"/>
  <c r="M23" i="1"/>
  <c r="L31" i="1"/>
  <c r="M31" i="1"/>
  <c r="L39" i="1"/>
  <c r="M39" i="1"/>
  <c r="L47" i="1"/>
  <c r="M47" i="1"/>
  <c r="L55" i="1"/>
  <c r="M55" i="1"/>
  <c r="L63" i="1"/>
  <c r="M63" i="1"/>
  <c r="L71" i="1"/>
  <c r="M71" i="1"/>
  <c r="L79" i="1"/>
  <c r="M79" i="1"/>
  <c r="L87" i="1"/>
  <c r="M87" i="1"/>
  <c r="L95" i="1"/>
  <c r="M95" i="1"/>
  <c r="L103" i="1"/>
  <c r="M103" i="1"/>
  <c r="L111" i="1"/>
  <c r="M111" i="1"/>
  <c r="L119" i="1"/>
  <c r="M119" i="1"/>
  <c r="L127" i="1"/>
  <c r="M127" i="1"/>
  <c r="L135" i="1"/>
  <c r="M135" i="1"/>
  <c r="L143" i="1"/>
  <c r="M143" i="1"/>
  <c r="L151" i="1"/>
  <c r="M151" i="1"/>
  <c r="L159" i="1"/>
  <c r="M159" i="1"/>
  <c r="L167" i="1"/>
  <c r="M167" i="1"/>
  <c r="L175" i="1"/>
  <c r="M175" i="1"/>
  <c r="L183" i="1"/>
  <c r="M183" i="1"/>
  <c r="L191" i="1"/>
  <c r="M191" i="1"/>
  <c r="L199" i="1"/>
  <c r="M199" i="1"/>
  <c r="L207" i="1"/>
  <c r="M207" i="1"/>
  <c r="L215" i="1"/>
  <c r="M215" i="1"/>
  <c r="L223" i="1"/>
  <c r="M223" i="1"/>
  <c r="L231" i="1"/>
  <c r="M231" i="1"/>
  <c r="L239" i="1"/>
  <c r="M239" i="1"/>
  <c r="L247" i="1"/>
  <c r="M247" i="1"/>
  <c r="L255" i="1"/>
  <c r="M255" i="1"/>
  <c r="L263" i="1"/>
  <c r="M263" i="1"/>
  <c r="L271" i="1"/>
  <c r="M271" i="1"/>
  <c r="L279" i="1"/>
  <c r="M279" i="1"/>
  <c r="L287" i="1"/>
  <c r="M287" i="1"/>
  <c r="L295" i="1"/>
  <c r="M295" i="1"/>
  <c r="L303" i="1"/>
  <c r="M303" i="1"/>
  <c r="L311" i="1"/>
  <c r="M311" i="1"/>
  <c r="L319" i="1"/>
  <c r="M319" i="1"/>
  <c r="L327" i="1"/>
  <c r="M327" i="1"/>
  <c r="L337" i="1"/>
  <c r="M337" i="1"/>
  <c r="L345" i="1"/>
  <c r="M345" i="1"/>
  <c r="L353" i="1"/>
  <c r="M353" i="1"/>
  <c r="L361" i="1"/>
  <c r="M361" i="1"/>
  <c r="L369" i="1"/>
  <c r="M369" i="1"/>
  <c r="L377" i="1"/>
  <c r="M377" i="1"/>
  <c r="L385" i="1"/>
  <c r="M385" i="1"/>
  <c r="L393" i="1"/>
  <c r="M393" i="1"/>
  <c r="G11" i="1"/>
  <c r="L11" i="1"/>
  <c r="M11" i="1"/>
  <c r="L19" i="1"/>
  <c r="M19" i="1"/>
  <c r="L27" i="1"/>
  <c r="M27" i="1"/>
  <c r="L35" i="1"/>
  <c r="M35" i="1"/>
  <c r="L43" i="1"/>
  <c r="M43" i="1"/>
  <c r="L51" i="1"/>
  <c r="M51" i="1"/>
  <c r="L59" i="1"/>
  <c r="M59" i="1"/>
  <c r="L67" i="1"/>
  <c r="M67" i="1"/>
  <c r="L75" i="1"/>
  <c r="M75" i="1"/>
  <c r="L83" i="1"/>
  <c r="M83" i="1"/>
  <c r="L91" i="1"/>
  <c r="M91" i="1"/>
  <c r="L99" i="1"/>
  <c r="M99" i="1"/>
  <c r="L107" i="1"/>
  <c r="M107" i="1"/>
  <c r="L115" i="1"/>
  <c r="M115" i="1"/>
  <c r="L123" i="1"/>
  <c r="M123" i="1"/>
  <c r="L131" i="1"/>
  <c r="M131" i="1"/>
  <c r="L139" i="1"/>
  <c r="M139" i="1"/>
  <c r="L147" i="1"/>
  <c r="M147" i="1"/>
  <c r="L155" i="1"/>
  <c r="M155" i="1"/>
  <c r="L163" i="1"/>
  <c r="M163" i="1"/>
  <c r="L171" i="1"/>
  <c r="M171" i="1"/>
  <c r="L179" i="1"/>
  <c r="M179" i="1"/>
  <c r="L187" i="1"/>
  <c r="M187" i="1"/>
  <c r="L195" i="1"/>
  <c r="M195" i="1"/>
  <c r="L203" i="1"/>
  <c r="M203" i="1"/>
  <c r="L211" i="1"/>
  <c r="M211" i="1"/>
  <c r="L219" i="1"/>
  <c r="M219" i="1"/>
  <c r="L227" i="1"/>
  <c r="M227" i="1"/>
  <c r="L235" i="1"/>
  <c r="M235" i="1"/>
  <c r="L243" i="1"/>
  <c r="M243" i="1"/>
  <c r="L251" i="1"/>
  <c r="M251" i="1"/>
  <c r="L259" i="1"/>
  <c r="M259" i="1"/>
  <c r="L267" i="1"/>
  <c r="M267" i="1"/>
  <c r="L275" i="1"/>
  <c r="M275" i="1"/>
  <c r="L283" i="1"/>
  <c r="M283" i="1"/>
  <c r="L291" i="1"/>
  <c r="M291" i="1"/>
  <c r="L299" i="1"/>
  <c r="M299" i="1"/>
  <c r="L307" i="1"/>
  <c r="M307" i="1"/>
  <c r="L315" i="1"/>
  <c r="M315" i="1"/>
  <c r="L323" i="1"/>
  <c r="M323" i="1"/>
  <c r="L333" i="1"/>
  <c r="M333" i="1"/>
  <c r="L341" i="1"/>
  <c r="M341" i="1"/>
  <c r="L349" i="1"/>
  <c r="M349" i="1"/>
  <c r="L357" i="1"/>
  <c r="M357" i="1"/>
  <c r="L365" i="1"/>
  <c r="M365" i="1"/>
  <c r="L373" i="1"/>
  <c r="M373" i="1"/>
  <c r="L381" i="1"/>
  <c r="M381" i="1"/>
  <c r="L389" i="1"/>
  <c r="M389" i="1"/>
  <c r="L397" i="1"/>
  <c r="M397" i="1"/>
  <c r="G4" i="8"/>
  <c r="EF3" i="11"/>
  <c r="EF6" i="11"/>
  <c r="EG5" i="11"/>
  <c r="EG3" i="11"/>
  <c r="HB340" i="11"/>
  <c r="BE259" i="1"/>
  <c r="BE131" i="1"/>
  <c r="BE59" i="1"/>
  <c r="BE255" i="1"/>
  <c r="BE159" i="1"/>
  <c r="BE127" i="1"/>
  <c r="BE347" i="1"/>
  <c r="BE329" i="1"/>
  <c r="BE359" i="1"/>
  <c r="BE277" i="1"/>
  <c r="BE245" i="1"/>
  <c r="BE197" i="1"/>
  <c r="BE165" i="1"/>
  <c r="BE133" i="1"/>
  <c r="BE85" i="1"/>
  <c r="BE53" i="1"/>
  <c r="BE21" i="1"/>
  <c r="BE365" i="1"/>
  <c r="BE333" i="1"/>
  <c r="BE299" i="1"/>
  <c r="BE267" i="1"/>
  <c r="BE235" i="1"/>
  <c r="BE203" i="1"/>
  <c r="BE171" i="1"/>
  <c r="BE139" i="1"/>
  <c r="BE115" i="1"/>
  <c r="BE99" i="1"/>
  <c r="BE43" i="1"/>
  <c r="BE27" i="1"/>
  <c r="BE11" i="1"/>
  <c r="BE361" i="1"/>
  <c r="BE327" i="1"/>
  <c r="BE295" i="1"/>
  <c r="BE263" i="1"/>
  <c r="BE231" i="1"/>
  <c r="BE199" i="1"/>
  <c r="BE167" i="1"/>
  <c r="BE135" i="1"/>
  <c r="BE111" i="1"/>
  <c r="BE87" i="1"/>
  <c r="BE71" i="1"/>
  <c r="BE47" i="1"/>
  <c r="BE31" i="1"/>
  <c r="BE15" i="1"/>
  <c r="BE355" i="1"/>
  <c r="BE313" i="1"/>
  <c r="BE297" i="1"/>
  <c r="BE281" i="1"/>
  <c r="BE265" i="1"/>
  <c r="BE249" i="1"/>
  <c r="BE233" i="1"/>
  <c r="BE217" i="1"/>
  <c r="BE201" i="1"/>
  <c r="BE185" i="1"/>
  <c r="BE169" i="1"/>
  <c r="BE153" i="1"/>
  <c r="BE137" i="1"/>
  <c r="BE121" i="1"/>
  <c r="BE105" i="1"/>
  <c r="BE89" i="1"/>
  <c r="BE73" i="1"/>
  <c r="BE57" i="1"/>
  <c r="BE41" i="1"/>
  <c r="BE25" i="1"/>
  <c r="BE9" i="1"/>
  <c r="N9" i="1"/>
  <c r="BE367" i="1"/>
  <c r="BE335" i="1"/>
  <c r="BE61" i="1"/>
  <c r="U107" i="11"/>
  <c r="V107" i="11"/>
  <c r="Q108" i="11"/>
  <c r="U108" i="11"/>
  <c r="V108" i="11"/>
  <c r="BE357" i="1"/>
  <c r="BE323" i="1"/>
  <c r="BE195" i="1"/>
  <c r="BE319" i="1"/>
  <c r="BE287" i="1"/>
  <c r="BE293" i="1"/>
  <c r="BE261" i="1"/>
  <c r="BE213" i="1"/>
  <c r="BE181" i="1"/>
  <c r="BE149" i="1"/>
  <c r="BE101" i="1"/>
  <c r="BE69" i="1"/>
  <c r="BE37" i="1"/>
  <c r="BE341" i="1"/>
  <c r="BE307" i="1"/>
  <c r="BE275" i="1"/>
  <c r="BE243" i="1"/>
  <c r="BE211" i="1"/>
  <c r="BE179" i="1"/>
  <c r="BE147" i="1"/>
  <c r="BE83" i="1"/>
  <c r="BE67" i="1"/>
  <c r="N11" i="1"/>
  <c r="O11" i="1"/>
  <c r="G12" i="1"/>
  <c r="BE369" i="1"/>
  <c r="BE337" i="1"/>
  <c r="BE303" i="1"/>
  <c r="BE271" i="1"/>
  <c r="BE239" i="1"/>
  <c r="BE207" i="1"/>
  <c r="BE175" i="1"/>
  <c r="BE143" i="1"/>
  <c r="BE95" i="1"/>
  <c r="BE55" i="1"/>
  <c r="BE363" i="1"/>
  <c r="BE331" i="1"/>
  <c r="U7" i="1"/>
  <c r="T6" i="1"/>
  <c r="T5" i="1"/>
  <c r="BE343" i="1"/>
  <c r="BE325" i="1"/>
  <c r="BE301" i="1"/>
  <c r="BE285" i="1"/>
  <c r="BE269" i="1"/>
  <c r="BE253" i="1"/>
  <c r="BE237" i="1"/>
  <c r="BE221" i="1"/>
  <c r="BE205" i="1"/>
  <c r="BE189" i="1"/>
  <c r="BE173" i="1"/>
  <c r="BE157" i="1"/>
  <c r="BE141" i="1"/>
  <c r="BE125" i="1"/>
  <c r="BE109" i="1"/>
  <c r="BE93" i="1"/>
  <c r="BE77" i="1"/>
  <c r="BE45" i="1"/>
  <c r="BE29" i="1"/>
  <c r="BE13" i="1"/>
  <c r="U118" i="11"/>
  <c r="V118" i="11"/>
  <c r="Q119" i="11"/>
  <c r="U119" i="11"/>
  <c r="V119" i="11"/>
  <c r="BE291" i="1"/>
  <c r="BE227" i="1"/>
  <c r="BE163" i="1"/>
  <c r="BE91" i="1"/>
  <c r="BE75" i="1"/>
  <c r="BE353" i="1"/>
  <c r="BE223" i="1"/>
  <c r="BE191" i="1"/>
  <c r="BE309" i="1"/>
  <c r="BE229" i="1"/>
  <c r="BE117" i="1"/>
  <c r="EG4" i="11"/>
  <c r="EG8" i="11"/>
  <c r="EG6" i="11"/>
  <c r="EH5" i="11"/>
  <c r="EI5" i="11"/>
  <c r="EI6" i="11"/>
  <c r="BE349" i="1"/>
  <c r="BE315" i="1"/>
  <c r="BE283" i="1"/>
  <c r="BE251" i="1"/>
  <c r="BE219" i="1"/>
  <c r="BE187" i="1"/>
  <c r="BE155" i="1"/>
  <c r="BE123" i="1"/>
  <c r="BE107" i="1"/>
  <c r="BE51" i="1"/>
  <c r="BE35" i="1"/>
  <c r="BE19" i="1"/>
  <c r="BE345" i="1"/>
  <c r="BE311" i="1"/>
  <c r="BE279" i="1"/>
  <c r="BE247" i="1"/>
  <c r="BE215" i="1"/>
  <c r="BE183" i="1"/>
  <c r="BE151" i="1"/>
  <c r="BE119" i="1"/>
  <c r="BE103" i="1"/>
  <c r="BE79" i="1"/>
  <c r="BE63" i="1"/>
  <c r="BE39" i="1"/>
  <c r="BE23" i="1"/>
  <c r="BE339" i="1"/>
  <c r="BE321" i="1"/>
  <c r="BE305" i="1"/>
  <c r="BE289" i="1"/>
  <c r="BE273" i="1"/>
  <c r="BE257" i="1"/>
  <c r="BE241" i="1"/>
  <c r="BE225" i="1"/>
  <c r="BE209" i="1"/>
  <c r="BE193" i="1"/>
  <c r="BE177" i="1"/>
  <c r="BE161" i="1"/>
  <c r="BE145" i="1"/>
  <c r="BE129" i="1"/>
  <c r="BE113" i="1"/>
  <c r="BE97" i="1"/>
  <c r="BE81" i="1"/>
  <c r="BE65" i="1"/>
  <c r="BE49" i="1"/>
  <c r="BE33" i="1"/>
  <c r="BE17" i="1"/>
  <c r="BE351" i="1"/>
  <c r="BE330" i="1"/>
  <c r="BB11" i="1"/>
  <c r="BC11" i="1"/>
  <c r="Q109" i="11"/>
  <c r="Q110" i="11"/>
  <c r="U110" i="11"/>
  <c r="V110" i="11"/>
  <c r="Q120" i="11"/>
  <c r="U120" i="11"/>
  <c r="V120" i="11"/>
  <c r="V7" i="1"/>
  <c r="U6" i="1"/>
  <c r="U5" i="1"/>
  <c r="N12" i="1"/>
  <c r="G13" i="1"/>
  <c r="O12" i="1"/>
  <c r="BF7" i="1"/>
  <c r="BB12" i="1"/>
  <c r="BC12" i="1"/>
  <c r="BF12" i="1"/>
  <c r="BH12" i="1"/>
  <c r="BJ12" i="1"/>
  <c r="BF10" i="1"/>
  <c r="BH10" i="1"/>
  <c r="BJ10" i="1"/>
  <c r="BF9" i="1"/>
  <c r="BH9" i="1"/>
  <c r="G14" i="1"/>
  <c r="O13" i="1"/>
  <c r="N13" i="1"/>
  <c r="W7" i="1"/>
  <c r="V5" i="1"/>
  <c r="V6" i="1"/>
  <c r="BF11" i="1"/>
  <c r="BH11" i="1"/>
  <c r="BJ11" i="1"/>
  <c r="Q121" i="11"/>
  <c r="U121" i="11"/>
  <c r="V121" i="11"/>
  <c r="EJ5" i="11"/>
  <c r="EJ6" i="11"/>
  <c r="Q111" i="11"/>
  <c r="U111" i="11"/>
  <c r="BB13" i="1"/>
  <c r="BC13" i="1"/>
  <c r="BF13" i="1"/>
  <c r="BH13" i="1"/>
  <c r="BJ13" i="1"/>
  <c r="N14" i="1"/>
  <c r="G15" i="1"/>
  <c r="O14" i="1"/>
  <c r="X7" i="1"/>
  <c r="W6" i="1"/>
  <c r="W5" i="1"/>
  <c r="BJ9" i="1"/>
  <c r="X6" i="1"/>
  <c r="X5" i="1"/>
  <c r="Y7" i="1"/>
  <c r="G16" i="1"/>
  <c r="O15" i="1"/>
  <c r="N15" i="1"/>
  <c r="BB14" i="1"/>
  <c r="BC14" i="1"/>
  <c r="BF14" i="1"/>
  <c r="BH14" i="1"/>
  <c r="BJ14" i="1"/>
  <c r="V111" i="11"/>
  <c r="Z7" i="1"/>
  <c r="Y6" i="1"/>
  <c r="Y5" i="1"/>
  <c r="BB15" i="1"/>
  <c r="BC15" i="1"/>
  <c r="BF15" i="1"/>
  <c r="BH15" i="1"/>
  <c r="BJ15" i="1"/>
  <c r="G17" i="1"/>
  <c r="N16" i="1"/>
  <c r="O16" i="1"/>
  <c r="BB16" i="1"/>
  <c r="BC16" i="1"/>
  <c r="BF16" i="1"/>
  <c r="BH16" i="1"/>
  <c r="BJ16" i="1"/>
  <c r="N17" i="1"/>
  <c r="G18" i="1"/>
  <c r="O17" i="1"/>
  <c r="AA7" i="1"/>
  <c r="Z5" i="1"/>
  <c r="Z6" i="1"/>
  <c r="AA6" i="1"/>
  <c r="AA5" i="1"/>
  <c r="AB7" i="1"/>
  <c r="N18" i="1"/>
  <c r="O18" i="1"/>
  <c r="G19" i="1"/>
  <c r="BB17" i="1"/>
  <c r="BC17" i="1"/>
  <c r="BF17" i="1"/>
  <c r="BH17" i="1"/>
  <c r="BJ17" i="1"/>
  <c r="BB18" i="1"/>
  <c r="BC18" i="1"/>
  <c r="BF18" i="1"/>
  <c r="BH18" i="1"/>
  <c r="BJ18" i="1"/>
  <c r="AC7" i="1"/>
  <c r="AB5" i="1"/>
  <c r="AB6" i="1"/>
  <c r="G20" i="1"/>
  <c r="O19" i="1"/>
  <c r="N19" i="1"/>
  <c r="BB19" i="1"/>
  <c r="BC19" i="1"/>
  <c r="BF19" i="1"/>
  <c r="BH19" i="1"/>
  <c r="BJ19" i="1"/>
  <c r="G21" i="1"/>
  <c r="N20" i="1"/>
  <c r="O20" i="1"/>
  <c r="AC5" i="1"/>
  <c r="AD7" i="1"/>
  <c r="AC6" i="1"/>
  <c r="AD5" i="1"/>
  <c r="AD6" i="1"/>
  <c r="AE7" i="1"/>
  <c r="O21" i="1"/>
  <c r="G22" i="1"/>
  <c r="N21" i="1"/>
  <c r="BB20" i="1"/>
  <c r="BC20" i="1"/>
  <c r="BF20" i="1"/>
  <c r="BH20" i="1"/>
  <c r="BJ20" i="1"/>
  <c r="AE6" i="1"/>
  <c r="AF7" i="1"/>
  <c r="AE5" i="1"/>
  <c r="BB21" i="1"/>
  <c r="BC21" i="1"/>
  <c r="BF21" i="1"/>
  <c r="BH21" i="1"/>
  <c r="BJ21" i="1"/>
  <c r="N22" i="1"/>
  <c r="G23" i="1"/>
  <c r="O22" i="1"/>
  <c r="G24" i="1"/>
  <c r="O23" i="1"/>
  <c r="N23" i="1"/>
  <c r="BB22" i="1"/>
  <c r="BC22" i="1"/>
  <c r="BF22" i="1"/>
  <c r="BH22" i="1"/>
  <c r="BJ22" i="1"/>
  <c r="AF6" i="1"/>
  <c r="AG7" i="1"/>
  <c r="AF5" i="1"/>
  <c r="N24" i="1"/>
  <c r="G25" i="1"/>
  <c r="O24" i="1"/>
  <c r="AG5" i="1"/>
  <c r="AH7" i="1"/>
  <c r="AG6" i="1"/>
  <c r="BB23" i="1"/>
  <c r="BC23" i="1"/>
  <c r="BF23" i="1"/>
  <c r="BH23" i="1"/>
  <c r="BJ23" i="1"/>
  <c r="O25" i="1"/>
  <c r="G26" i="1"/>
  <c r="N25" i="1"/>
  <c r="AH5" i="1"/>
  <c r="AH6" i="1"/>
  <c r="AI7" i="1"/>
  <c r="BB24" i="1"/>
  <c r="BC24" i="1"/>
  <c r="BF24" i="1"/>
  <c r="BH24" i="1"/>
  <c r="BJ24" i="1"/>
  <c r="N26" i="1"/>
  <c r="O26" i="1"/>
  <c r="G27" i="1"/>
  <c r="AI6" i="1"/>
  <c r="AJ7" i="1"/>
  <c r="AI5" i="1"/>
  <c r="BB25" i="1"/>
  <c r="BC25" i="1"/>
  <c r="BF25" i="1"/>
  <c r="BH25" i="1"/>
  <c r="BJ25" i="1"/>
  <c r="AJ6" i="1"/>
  <c r="AK7" i="1"/>
  <c r="AJ5" i="1"/>
  <c r="G28" i="1"/>
  <c r="O27" i="1"/>
  <c r="N27" i="1"/>
  <c r="BB26" i="1"/>
  <c r="BC26" i="1"/>
  <c r="BF26" i="1"/>
  <c r="BH26" i="1"/>
  <c r="BJ26" i="1"/>
  <c r="BB27" i="1"/>
  <c r="BC27" i="1"/>
  <c r="BF27" i="1"/>
  <c r="BH27" i="1"/>
  <c r="BJ27" i="1"/>
  <c r="N28" i="1"/>
  <c r="G29" i="1"/>
  <c r="O28" i="1"/>
  <c r="AK5" i="1"/>
  <c r="AL7" i="1"/>
  <c r="AK6" i="1"/>
  <c r="BB28" i="1"/>
  <c r="BC28" i="1"/>
  <c r="BF28" i="1"/>
  <c r="BH28" i="1"/>
  <c r="BJ28" i="1"/>
  <c r="G30" i="1"/>
  <c r="N29" i="1"/>
  <c r="O29" i="1"/>
  <c r="AL5" i="1"/>
  <c r="AL6" i="1"/>
  <c r="AM7" i="1"/>
  <c r="G31" i="1"/>
  <c r="N30" i="1"/>
  <c r="O30" i="1"/>
  <c r="AM6" i="1"/>
  <c r="AN7" i="1"/>
  <c r="AM5" i="1"/>
  <c r="BB29" i="1"/>
  <c r="BC29" i="1"/>
  <c r="BF29" i="1"/>
  <c r="BH29" i="1"/>
  <c r="BJ29" i="1"/>
  <c r="AO7" i="1"/>
  <c r="AN5" i="1"/>
  <c r="AN6" i="1"/>
  <c r="G32" i="1"/>
  <c r="O31" i="1"/>
  <c r="N31" i="1"/>
  <c r="BB30" i="1"/>
  <c r="BC30" i="1"/>
  <c r="BF30" i="1"/>
  <c r="BH30" i="1"/>
  <c r="BJ30" i="1"/>
  <c r="BF31" i="1"/>
  <c r="BH31" i="1"/>
  <c r="BJ31" i="1"/>
  <c r="BB31" i="1"/>
  <c r="BC31" i="1"/>
  <c r="N32" i="1"/>
  <c r="O32" i="1"/>
  <c r="G33" i="1"/>
  <c r="AO5" i="1"/>
  <c r="AO6" i="1"/>
  <c r="AP7" i="1"/>
  <c r="O33" i="1"/>
  <c r="G34" i="1"/>
  <c r="N33" i="1"/>
  <c r="BB32" i="1"/>
  <c r="BC32" i="1"/>
  <c r="BF32" i="1"/>
  <c r="BH32" i="1"/>
  <c r="BJ32" i="1"/>
  <c r="AP5" i="1"/>
  <c r="AQ7" i="1"/>
  <c r="AP6" i="1"/>
  <c r="G35" i="1"/>
  <c r="O34" i="1"/>
  <c r="N34" i="1"/>
  <c r="AQ5" i="1"/>
  <c r="AR7" i="1"/>
  <c r="AQ6" i="1"/>
  <c r="BF33" i="1"/>
  <c r="BH33" i="1"/>
  <c r="BJ33" i="1"/>
  <c r="BB33" i="1"/>
  <c r="BC33" i="1"/>
  <c r="BF34" i="1"/>
  <c r="BH34" i="1"/>
  <c r="BJ34" i="1"/>
  <c r="BB34" i="1"/>
  <c r="BC34" i="1"/>
  <c r="AS7" i="1"/>
  <c r="AR5" i="1"/>
  <c r="AR6" i="1"/>
  <c r="G36" i="1"/>
  <c r="O35" i="1"/>
  <c r="N35" i="1"/>
  <c r="G37" i="1"/>
  <c r="O36" i="1"/>
  <c r="N36" i="1"/>
  <c r="AS6" i="1"/>
  <c r="AS5" i="1"/>
  <c r="AT7" i="1"/>
  <c r="BB35" i="1"/>
  <c r="BC35" i="1"/>
  <c r="BF35" i="1"/>
  <c r="BH35" i="1"/>
  <c r="BJ35" i="1"/>
  <c r="N37" i="1"/>
  <c r="G38" i="1"/>
  <c r="O37" i="1"/>
  <c r="AT6" i="1"/>
  <c r="AT5" i="1"/>
  <c r="BB36" i="1"/>
  <c r="BC36" i="1"/>
  <c r="BF36" i="1"/>
  <c r="BH36" i="1"/>
  <c r="BJ36" i="1"/>
  <c r="BB37" i="1"/>
  <c r="BC37" i="1"/>
  <c r="BF37" i="1"/>
  <c r="BH37" i="1"/>
  <c r="BJ37" i="1"/>
  <c r="N38" i="1"/>
  <c r="O38" i="1"/>
  <c r="G39" i="1"/>
  <c r="BB38" i="1"/>
  <c r="BC38" i="1"/>
  <c r="BF38" i="1"/>
  <c r="BH38" i="1"/>
  <c r="BJ38" i="1"/>
  <c r="N39" i="1"/>
  <c r="G40" i="1"/>
  <c r="O39" i="1"/>
  <c r="O40" i="1"/>
  <c r="G41" i="1"/>
  <c r="N40" i="1"/>
  <c r="BB39" i="1"/>
  <c r="BC39" i="1"/>
  <c r="BF39" i="1"/>
  <c r="BH39" i="1"/>
  <c r="BJ39" i="1"/>
  <c r="Q39" i="1"/>
  <c r="G42" i="1"/>
  <c r="O41" i="1"/>
  <c r="N41" i="1"/>
  <c r="BF40" i="1"/>
  <c r="BH40" i="1"/>
  <c r="BJ40" i="1"/>
  <c r="BB40" i="1"/>
  <c r="BC40" i="1"/>
  <c r="Q40" i="1"/>
  <c r="R39" i="1"/>
  <c r="BB41" i="1"/>
  <c r="BC41" i="1"/>
  <c r="BF41" i="1"/>
  <c r="BH41" i="1"/>
  <c r="BJ41" i="1"/>
  <c r="R40" i="1"/>
  <c r="S39" i="1"/>
  <c r="Q41" i="1"/>
  <c r="O42" i="1"/>
  <c r="G43" i="1"/>
  <c r="N42" i="1"/>
  <c r="G44" i="1"/>
  <c r="N43" i="1"/>
  <c r="O43" i="1"/>
  <c r="BF42" i="1"/>
  <c r="BH42" i="1"/>
  <c r="BJ42" i="1"/>
  <c r="BB42" i="1"/>
  <c r="BC42" i="1"/>
  <c r="S40" i="1"/>
  <c r="T39" i="1"/>
  <c r="R41" i="1"/>
  <c r="Q42" i="1"/>
  <c r="G45" i="1"/>
  <c r="N44" i="1"/>
  <c r="O44" i="1"/>
  <c r="BB43" i="1"/>
  <c r="BC43" i="1"/>
  <c r="BF43" i="1"/>
  <c r="BH43" i="1"/>
  <c r="BJ43" i="1"/>
  <c r="U39" i="1"/>
  <c r="Q43" i="1"/>
  <c r="R42" i="1"/>
  <c r="T40" i="1"/>
  <c r="S41" i="1"/>
  <c r="BB44" i="1"/>
  <c r="BC44" i="1"/>
  <c r="BF44" i="1"/>
  <c r="BH44" i="1"/>
  <c r="BJ44" i="1"/>
  <c r="U40" i="1"/>
  <c r="V39" i="1"/>
  <c r="S42" i="1"/>
  <c r="R43" i="1"/>
  <c r="Q44" i="1"/>
  <c r="T41" i="1"/>
  <c r="G46" i="1"/>
  <c r="N45" i="1"/>
  <c r="O45" i="1"/>
  <c r="BF45" i="1"/>
  <c r="BH45" i="1"/>
  <c r="BJ45" i="1"/>
  <c r="BB45" i="1"/>
  <c r="BC45" i="1"/>
  <c r="W39" i="1"/>
  <c r="V40" i="1"/>
  <c r="R44" i="1"/>
  <c r="S43" i="1"/>
  <c r="T42" i="1"/>
  <c r="Q45" i="1"/>
  <c r="U41" i="1"/>
  <c r="N46" i="1"/>
  <c r="G47" i="1"/>
  <c r="O46" i="1"/>
  <c r="BF46" i="1"/>
  <c r="BH46" i="1"/>
  <c r="BJ46" i="1"/>
  <c r="BB46" i="1"/>
  <c r="BC46" i="1"/>
  <c r="S44" i="1"/>
  <c r="Q46" i="1"/>
  <c r="U42" i="1"/>
  <c r="R45" i="1"/>
  <c r="T43" i="1"/>
  <c r="V41" i="1"/>
  <c r="X39" i="1"/>
  <c r="W40" i="1"/>
  <c r="N47" i="1"/>
  <c r="O47" i="1"/>
  <c r="G48" i="1"/>
  <c r="BB47" i="1"/>
  <c r="BC47" i="1"/>
  <c r="BF47" i="1"/>
  <c r="BH47" i="1"/>
  <c r="BJ47" i="1"/>
  <c r="V42" i="1"/>
  <c r="R46" i="1"/>
  <c r="W41" i="1"/>
  <c r="Y39" i="1"/>
  <c r="T44" i="1"/>
  <c r="X40" i="1"/>
  <c r="Q47" i="1"/>
  <c r="S45" i="1"/>
  <c r="U43" i="1"/>
  <c r="O48" i="1"/>
  <c r="N48" i="1"/>
  <c r="G49" i="1"/>
  <c r="BB48" i="1"/>
  <c r="BC48" i="1"/>
  <c r="BF48" i="1"/>
  <c r="BH48" i="1"/>
  <c r="BJ48" i="1"/>
  <c r="X41" i="1"/>
  <c r="U44" i="1"/>
  <c r="Y40" i="1"/>
  <c r="W42" i="1"/>
  <c r="Z39" i="1"/>
  <c r="Q48" i="1"/>
  <c r="R47" i="1"/>
  <c r="T45" i="1"/>
  <c r="V43" i="1"/>
  <c r="S46" i="1"/>
  <c r="G50" i="1"/>
  <c r="N49" i="1"/>
  <c r="O49" i="1"/>
  <c r="BB49" i="1"/>
  <c r="BC49" i="1"/>
  <c r="BF49" i="1"/>
  <c r="BH49" i="1"/>
  <c r="BJ49" i="1"/>
  <c r="U45" i="1"/>
  <c r="W43" i="1"/>
  <c r="AA39" i="1"/>
  <c r="R48" i="1"/>
  <c r="Z40" i="1"/>
  <c r="V44" i="1"/>
  <c r="T46" i="1"/>
  <c r="Q49" i="1"/>
  <c r="X42" i="1"/>
  <c r="S47" i="1"/>
  <c r="Y41" i="1"/>
  <c r="N50" i="1"/>
  <c r="G51" i="1"/>
  <c r="O50" i="1"/>
  <c r="BB50" i="1"/>
  <c r="BC50" i="1"/>
  <c r="BF50" i="1"/>
  <c r="BH50" i="1"/>
  <c r="BJ50" i="1"/>
  <c r="Q50" i="1"/>
  <c r="V45" i="1"/>
  <c r="U46" i="1"/>
  <c r="Y42" i="1"/>
  <c r="S48" i="1"/>
  <c r="T47" i="1"/>
  <c r="Z41" i="1"/>
  <c r="AB39" i="1"/>
  <c r="R49" i="1"/>
  <c r="W44" i="1"/>
  <c r="AA40" i="1"/>
  <c r="X43" i="1"/>
  <c r="O51" i="1"/>
  <c r="N51" i="1"/>
  <c r="G52" i="1"/>
  <c r="N52" i="1"/>
  <c r="O52" i="1"/>
  <c r="G53" i="1"/>
  <c r="BB51" i="1"/>
  <c r="BC51" i="1"/>
  <c r="BF51" i="1"/>
  <c r="BH51" i="1"/>
  <c r="BJ51" i="1"/>
  <c r="X44" i="1"/>
  <c r="Z42" i="1"/>
  <c r="W45" i="1"/>
  <c r="AB40" i="1"/>
  <c r="R50" i="1"/>
  <c r="AA41" i="1"/>
  <c r="AC39" i="1"/>
  <c r="V46" i="1"/>
  <c r="Y43" i="1"/>
  <c r="T48" i="1"/>
  <c r="Q51" i="1"/>
  <c r="S49" i="1"/>
  <c r="U47" i="1"/>
  <c r="BB52" i="1"/>
  <c r="BC52" i="1"/>
  <c r="BF52" i="1"/>
  <c r="BH52" i="1"/>
  <c r="BJ52" i="1"/>
  <c r="W46" i="1"/>
  <c r="AC40" i="1"/>
  <c r="AB41" i="1"/>
  <c r="Q52" i="1"/>
  <c r="X45" i="1"/>
  <c r="U48" i="1"/>
  <c r="T49" i="1"/>
  <c r="V47" i="1"/>
  <c r="Y44" i="1"/>
  <c r="S50" i="1"/>
  <c r="AA42" i="1"/>
  <c r="Z43" i="1"/>
  <c r="R51" i="1"/>
  <c r="AD39" i="1"/>
  <c r="G54" i="1"/>
  <c r="N53" i="1"/>
  <c r="O53" i="1"/>
  <c r="N54" i="1"/>
  <c r="G55" i="1"/>
  <c r="O54" i="1"/>
  <c r="BB53" i="1"/>
  <c r="BC53" i="1"/>
  <c r="BF53" i="1"/>
  <c r="BH53" i="1"/>
  <c r="BJ53" i="1"/>
  <c r="AE39" i="1"/>
  <c r="T50" i="1"/>
  <c r="X46" i="1"/>
  <c r="W47" i="1"/>
  <c r="Y45" i="1"/>
  <c r="AA43" i="1"/>
  <c r="Z44" i="1"/>
  <c r="R52" i="1"/>
  <c r="V48" i="1"/>
  <c r="Q53" i="1"/>
  <c r="AC41" i="1"/>
  <c r="U49" i="1"/>
  <c r="AD40" i="1"/>
  <c r="S51" i="1"/>
  <c r="AB42" i="1"/>
  <c r="BB54" i="1"/>
  <c r="BC54" i="1"/>
  <c r="BF54" i="1"/>
  <c r="BH54" i="1"/>
  <c r="BJ54" i="1"/>
  <c r="Q54" i="1"/>
  <c r="Y46" i="1"/>
  <c r="U50" i="1"/>
  <c r="Z45" i="1"/>
  <c r="V49" i="1"/>
  <c r="X47" i="1"/>
  <c r="W48" i="1"/>
  <c r="S52" i="1"/>
  <c r="AC42" i="1"/>
  <c r="AB43" i="1"/>
  <c r="AD41" i="1"/>
  <c r="AF39" i="1"/>
  <c r="AA44" i="1"/>
  <c r="R53" i="1"/>
  <c r="T51" i="1"/>
  <c r="AE40" i="1"/>
  <c r="N55" i="1"/>
  <c r="G56" i="1"/>
  <c r="O55" i="1"/>
  <c r="BB55" i="1"/>
  <c r="BC55" i="1"/>
  <c r="BF55" i="1"/>
  <c r="BH55" i="1"/>
  <c r="BJ55" i="1"/>
  <c r="AA45" i="1"/>
  <c r="Y47" i="1"/>
  <c r="V50" i="1"/>
  <c r="AG39" i="1"/>
  <c r="X48" i="1"/>
  <c r="AD42" i="1"/>
  <c r="T52" i="1"/>
  <c r="U51" i="1"/>
  <c r="R54" i="1"/>
  <c r="Z46" i="1"/>
  <c r="AE41" i="1"/>
  <c r="W49" i="1"/>
  <c r="AB44" i="1"/>
  <c r="AF40" i="1"/>
  <c r="AC43" i="1"/>
  <c r="S53" i="1"/>
  <c r="Q55" i="1"/>
  <c r="O56" i="1"/>
  <c r="N56" i="1"/>
  <c r="G57" i="1"/>
  <c r="G58" i="1"/>
  <c r="O57" i="1"/>
  <c r="N57" i="1"/>
  <c r="BF56" i="1"/>
  <c r="BH56" i="1"/>
  <c r="BJ56" i="1"/>
  <c r="BB56" i="1"/>
  <c r="BC56" i="1"/>
  <c r="Q56" i="1"/>
  <c r="X49" i="1"/>
  <c r="AB45" i="1"/>
  <c r="AF41" i="1"/>
  <c r="V51" i="1"/>
  <c r="W50" i="1"/>
  <c r="U52" i="1"/>
  <c r="AD43" i="1"/>
  <c r="AA46" i="1"/>
  <c r="AG40" i="1"/>
  <c r="Z47" i="1"/>
  <c r="AH39" i="1"/>
  <c r="Y48" i="1"/>
  <c r="T53" i="1"/>
  <c r="R55" i="1"/>
  <c r="AE42" i="1"/>
  <c r="AC44" i="1"/>
  <c r="S54" i="1"/>
  <c r="BB57" i="1"/>
  <c r="BC57" i="1"/>
  <c r="BF57" i="1"/>
  <c r="BH57" i="1"/>
  <c r="BJ57" i="1"/>
  <c r="AC45" i="1"/>
  <c r="V52" i="1"/>
  <c r="Z48" i="1"/>
  <c r="W51" i="1"/>
  <c r="AH40" i="1"/>
  <c r="T54" i="1"/>
  <c r="AB46" i="1"/>
  <c r="AI39" i="1"/>
  <c r="AE43" i="1"/>
  <c r="R56" i="1"/>
  <c r="X50" i="1"/>
  <c r="Y49" i="1"/>
  <c r="AA47" i="1"/>
  <c r="AD44" i="1"/>
  <c r="U53" i="1"/>
  <c r="S55" i="1"/>
  <c r="AF42" i="1"/>
  <c r="AG41" i="1"/>
  <c r="Q57" i="1"/>
  <c r="O58" i="1"/>
  <c r="N58" i="1"/>
  <c r="G59" i="1"/>
  <c r="BB58" i="1"/>
  <c r="BC58" i="1"/>
  <c r="BF58" i="1"/>
  <c r="BH58" i="1"/>
  <c r="BJ58" i="1"/>
  <c r="S56" i="1"/>
  <c r="Z49" i="1"/>
  <c r="U54" i="1"/>
  <c r="AD45" i="1"/>
  <c r="AG42" i="1"/>
  <c r="AC46" i="1"/>
  <c r="Y50" i="1"/>
  <c r="AE44" i="1"/>
  <c r="AA48" i="1"/>
  <c r="W52" i="1"/>
  <c r="AB47" i="1"/>
  <c r="AF43" i="1"/>
  <c r="X51" i="1"/>
  <c r="Q58" i="1"/>
  <c r="AH41" i="1"/>
  <c r="AI40" i="1"/>
  <c r="T55" i="1"/>
  <c r="V53" i="1"/>
  <c r="AJ39" i="1"/>
  <c r="R57" i="1"/>
  <c r="O59" i="1"/>
  <c r="N59" i="1"/>
  <c r="G60" i="1"/>
  <c r="O60" i="1"/>
  <c r="N60" i="1"/>
  <c r="G61" i="1"/>
  <c r="BB59" i="1"/>
  <c r="BC59" i="1"/>
  <c r="BF59" i="1"/>
  <c r="BH59" i="1"/>
  <c r="BJ59" i="1"/>
  <c r="T56" i="1"/>
  <c r="W53" i="1"/>
  <c r="AB48" i="1"/>
  <c r="AD46" i="1"/>
  <c r="Z50" i="1"/>
  <c r="AA49" i="1"/>
  <c r="Y51" i="1"/>
  <c r="X52" i="1"/>
  <c r="AK39" i="1"/>
  <c r="AE45" i="1"/>
  <c r="AC47" i="1"/>
  <c r="AH42" i="1"/>
  <c r="AI41" i="1"/>
  <c r="V54" i="1"/>
  <c r="S57" i="1"/>
  <c r="AG43" i="1"/>
  <c r="AJ40" i="1"/>
  <c r="R58" i="1"/>
  <c r="Q59" i="1"/>
  <c r="U55" i="1"/>
  <c r="AF44" i="1"/>
  <c r="G62" i="1"/>
  <c r="O61" i="1"/>
  <c r="N61" i="1"/>
  <c r="BF60" i="1"/>
  <c r="BH60" i="1"/>
  <c r="BJ60" i="1"/>
  <c r="BB60" i="1"/>
  <c r="BC60" i="1"/>
  <c r="AA50" i="1"/>
  <c r="Y52" i="1"/>
  <c r="AE46" i="1"/>
  <c r="S58" i="1"/>
  <c r="W54" i="1"/>
  <c r="AJ41" i="1"/>
  <c r="AF45" i="1"/>
  <c r="U56" i="1"/>
  <c r="Z51" i="1"/>
  <c r="AK40" i="1"/>
  <c r="V55" i="1"/>
  <c r="X53" i="1"/>
  <c r="Q60" i="1"/>
  <c r="AB49" i="1"/>
  <c r="AC48" i="1"/>
  <c r="AD47" i="1"/>
  <c r="AG44" i="1"/>
  <c r="R59" i="1"/>
  <c r="AH43" i="1"/>
  <c r="AL39" i="1"/>
  <c r="AI42" i="1"/>
  <c r="T57" i="1"/>
  <c r="N62" i="1"/>
  <c r="G63" i="1"/>
  <c r="O62" i="1"/>
  <c r="BB61" i="1"/>
  <c r="BC61" i="1"/>
  <c r="BF61" i="1"/>
  <c r="BH61" i="1"/>
  <c r="BJ61" i="1"/>
  <c r="R60" i="1"/>
  <c r="AA51" i="1"/>
  <c r="AC49" i="1"/>
  <c r="Y53" i="1"/>
  <c r="V56" i="1"/>
  <c r="AI43" i="1"/>
  <c r="Z52" i="1"/>
  <c r="W55" i="1"/>
  <c r="AM39" i="1"/>
  <c r="AE47" i="1"/>
  <c r="AD48" i="1"/>
  <c r="U57" i="1"/>
  <c r="AJ42" i="1"/>
  <c r="AB50" i="1"/>
  <c r="AG45" i="1"/>
  <c r="AL40" i="1"/>
  <c r="AH44" i="1"/>
  <c r="T58" i="1"/>
  <c r="X54" i="1"/>
  <c r="AF46" i="1"/>
  <c r="AK41" i="1"/>
  <c r="Q61" i="1"/>
  <c r="S59" i="1"/>
  <c r="N63" i="1"/>
  <c r="O63" i="1"/>
  <c r="G64" i="1"/>
  <c r="BB62" i="1"/>
  <c r="BC62" i="1"/>
  <c r="BF62" i="1"/>
  <c r="BH62" i="1"/>
  <c r="BJ62" i="1"/>
  <c r="AK42" i="1"/>
  <c r="AB51" i="1"/>
  <c r="AC50" i="1"/>
  <c r="Z53" i="1"/>
  <c r="X55" i="1"/>
  <c r="U58" i="1"/>
  <c r="W56" i="1"/>
  <c r="AE48" i="1"/>
  <c r="AD49" i="1"/>
  <c r="AG46" i="1"/>
  <c r="V57" i="1"/>
  <c r="AI44" i="1"/>
  <c r="AA52" i="1"/>
  <c r="AF47" i="1"/>
  <c r="Q62" i="1"/>
  <c r="S60" i="1"/>
  <c r="AJ43" i="1"/>
  <c r="Y54" i="1"/>
  <c r="AH45" i="1"/>
  <c r="R61" i="1"/>
  <c r="AL41" i="1"/>
  <c r="AN39" i="1"/>
  <c r="T59" i="1"/>
  <c r="AM40" i="1"/>
  <c r="O64" i="1"/>
  <c r="N64" i="1"/>
  <c r="G65" i="1"/>
  <c r="BB63" i="1"/>
  <c r="BC63" i="1"/>
  <c r="BF63" i="1"/>
  <c r="BH63" i="1"/>
  <c r="BJ63" i="1"/>
  <c r="AB52" i="1"/>
  <c r="AJ44" i="1"/>
  <c r="X56" i="1"/>
  <c r="AA53" i="1"/>
  <c r="AF48" i="1"/>
  <c r="AL42" i="1"/>
  <c r="AE49" i="1"/>
  <c r="AI45" i="1"/>
  <c r="Z54" i="1"/>
  <c r="AD50" i="1"/>
  <c r="V58" i="1"/>
  <c r="T60" i="1"/>
  <c r="AM41" i="1"/>
  <c r="W57" i="1"/>
  <c r="AH46" i="1"/>
  <c r="AN40" i="1"/>
  <c r="Y55" i="1"/>
  <c r="S61" i="1"/>
  <c r="AO39" i="1"/>
  <c r="R62" i="1"/>
  <c r="U59" i="1"/>
  <c r="AC51" i="1"/>
  <c r="AG47" i="1"/>
  <c r="Q63" i="1"/>
  <c r="AK43" i="1"/>
  <c r="BF64" i="1"/>
  <c r="BH64" i="1"/>
  <c r="BJ64" i="1"/>
  <c r="BB64" i="1"/>
  <c r="BC64" i="1"/>
  <c r="R63" i="1"/>
  <c r="AO40" i="1"/>
  <c r="AE50" i="1"/>
  <c r="AI46" i="1"/>
  <c r="AA54" i="1"/>
  <c r="U60" i="1"/>
  <c r="Y56" i="1"/>
  <c r="AB53" i="1"/>
  <c r="AN41" i="1"/>
  <c r="AJ45" i="1"/>
  <c r="W58" i="1"/>
  <c r="AG48" i="1"/>
  <c r="X57" i="1"/>
  <c r="AK44" i="1"/>
  <c r="Q64" i="1"/>
  <c r="AC52" i="1"/>
  <c r="AF49" i="1"/>
  <c r="V59" i="1"/>
  <c r="AH47" i="1"/>
  <c r="S62" i="1"/>
  <c r="AD51" i="1"/>
  <c r="AM42" i="1"/>
  <c r="AP39" i="1"/>
  <c r="Z55" i="1"/>
  <c r="T61" i="1"/>
  <c r="AL43" i="1"/>
  <c r="G66" i="1"/>
  <c r="O65" i="1"/>
  <c r="N65" i="1"/>
  <c r="BB65" i="1"/>
  <c r="BC65" i="1"/>
  <c r="BF65" i="1"/>
  <c r="BH65" i="1"/>
  <c r="BJ65" i="1"/>
  <c r="AP40" i="1"/>
  <c r="AL44" i="1"/>
  <c r="AC53" i="1"/>
  <c r="AF50" i="1"/>
  <c r="AG49" i="1"/>
  <c r="AQ39" i="1"/>
  <c r="Y57" i="1"/>
  <c r="R64" i="1"/>
  <c r="AD52" i="1"/>
  <c r="Z56" i="1"/>
  <c r="AB54" i="1"/>
  <c r="T62" i="1"/>
  <c r="AA55" i="1"/>
  <c r="AM43" i="1"/>
  <c r="W59" i="1"/>
  <c r="X58" i="1"/>
  <c r="AE51" i="1"/>
  <c r="U61" i="1"/>
  <c r="AJ46" i="1"/>
  <c r="AI47" i="1"/>
  <c r="AH48" i="1"/>
  <c r="AK45" i="1"/>
  <c r="V60" i="1"/>
  <c r="AO41" i="1"/>
  <c r="S63" i="1"/>
  <c r="Q65" i="1"/>
  <c r="AN42" i="1"/>
  <c r="N66" i="1"/>
  <c r="G67" i="1"/>
  <c r="O66" i="1"/>
  <c r="BB66" i="1"/>
  <c r="BC66" i="1"/>
  <c r="BF66" i="1"/>
  <c r="BH66" i="1"/>
  <c r="BJ66" i="1"/>
  <c r="Q66" i="1"/>
  <c r="AI48" i="1"/>
  <c r="AE52" i="1"/>
  <c r="Y58" i="1"/>
  <c r="AO42" i="1"/>
  <c r="AD53" i="1"/>
  <c r="AK46" i="1"/>
  <c r="AB55" i="1"/>
  <c r="AM44" i="1"/>
  <c r="AF51" i="1"/>
  <c r="Z57" i="1"/>
  <c r="AC54" i="1"/>
  <c r="AH49" i="1"/>
  <c r="AJ47" i="1"/>
  <c r="AG50" i="1"/>
  <c r="AA56" i="1"/>
  <c r="U62" i="1"/>
  <c r="AL45" i="1"/>
  <c r="W60" i="1"/>
  <c r="V61" i="1"/>
  <c r="R65" i="1"/>
  <c r="X59" i="1"/>
  <c r="AN43" i="1"/>
  <c r="AQ40" i="1"/>
  <c r="AP41" i="1"/>
  <c r="T63" i="1"/>
  <c r="S64" i="1"/>
  <c r="AR39" i="1"/>
  <c r="O67" i="1"/>
  <c r="N67" i="1"/>
  <c r="G68" i="1"/>
  <c r="BB67" i="1"/>
  <c r="BC67" i="1"/>
  <c r="BF67" i="1"/>
  <c r="BH67" i="1"/>
  <c r="BJ67" i="1"/>
  <c r="Y59" i="1"/>
  <c r="T64" i="1"/>
  <c r="AI49" i="1"/>
  <c r="AP42" i="1"/>
  <c r="AD54" i="1"/>
  <c r="V62" i="1"/>
  <c r="W61" i="1"/>
  <c r="AA57" i="1"/>
  <c r="AL46" i="1"/>
  <c r="AM45" i="1"/>
  <c r="AQ41" i="1"/>
  <c r="AC55" i="1"/>
  <c r="Z58" i="1"/>
  <c r="AE53" i="1"/>
  <c r="AH50" i="1"/>
  <c r="AG51" i="1"/>
  <c r="AS39" i="1"/>
  <c r="AK47" i="1"/>
  <c r="AO43" i="1"/>
  <c r="AF52" i="1"/>
  <c r="AJ48" i="1"/>
  <c r="X60" i="1"/>
  <c r="AB56" i="1"/>
  <c r="R66" i="1"/>
  <c r="AN44" i="1"/>
  <c r="S65" i="1"/>
  <c r="U63" i="1"/>
  <c r="AR40" i="1"/>
  <c r="Q67" i="1"/>
  <c r="N68" i="1"/>
  <c r="O68" i="1"/>
  <c r="G69" i="1"/>
  <c r="G70" i="1"/>
  <c r="O69" i="1"/>
  <c r="N69" i="1"/>
  <c r="BB68" i="1"/>
  <c r="BC68" i="1"/>
  <c r="BF68" i="1"/>
  <c r="BH68" i="1"/>
  <c r="BJ68" i="1"/>
  <c r="AQ42" i="1"/>
  <c r="AG52" i="1"/>
  <c r="W62" i="1"/>
  <c r="AA58" i="1"/>
  <c r="AD55" i="1"/>
  <c r="V63" i="1"/>
  <c r="AM46" i="1"/>
  <c r="Z59" i="1"/>
  <c r="T65" i="1"/>
  <c r="AL47" i="1"/>
  <c r="AE54" i="1"/>
  <c r="AR41" i="1"/>
  <c r="X61" i="1"/>
  <c r="Q68" i="1"/>
  <c r="AC56" i="1"/>
  <c r="AS40" i="1"/>
  <c r="AB57" i="1"/>
  <c r="AF53" i="1"/>
  <c r="AJ49" i="1"/>
  <c r="AH51" i="1"/>
  <c r="AT39" i="1"/>
  <c r="AP43" i="1"/>
  <c r="AN45" i="1"/>
  <c r="AO44" i="1"/>
  <c r="AK48" i="1"/>
  <c r="S66" i="1"/>
  <c r="Y60" i="1"/>
  <c r="U64" i="1"/>
  <c r="AI50" i="1"/>
  <c r="R67" i="1"/>
  <c r="BB69" i="1"/>
  <c r="BC69" i="1"/>
  <c r="BF69" i="1"/>
  <c r="BH69" i="1"/>
  <c r="BJ69" i="1"/>
  <c r="AE55" i="1"/>
  <c r="AO45" i="1"/>
  <c r="AN46" i="1"/>
  <c r="AJ50" i="1"/>
  <c r="AG53" i="1"/>
  <c r="Y61" i="1"/>
  <c r="X62" i="1"/>
  <c r="U65" i="1"/>
  <c r="R68" i="1"/>
  <c r="AT40" i="1"/>
  <c r="AA59" i="1"/>
  <c r="AK49" i="1"/>
  <c r="AF54" i="1"/>
  <c r="AD56" i="1"/>
  <c r="V64" i="1"/>
  <c r="W63" i="1"/>
  <c r="AP44" i="1"/>
  <c r="AC57" i="1"/>
  <c r="AB58" i="1"/>
  <c r="AM47" i="1"/>
  <c r="AH52" i="1"/>
  <c r="AL48" i="1"/>
  <c r="Z60" i="1"/>
  <c r="AI51" i="1"/>
  <c r="AQ43" i="1"/>
  <c r="S67" i="1"/>
  <c r="Q69" i="1"/>
  <c r="AS41" i="1"/>
  <c r="T66" i="1"/>
  <c r="AR42" i="1"/>
  <c r="O70" i="1"/>
  <c r="N70" i="1"/>
  <c r="G71" i="1"/>
  <c r="BB70" i="1"/>
  <c r="BC70" i="1"/>
  <c r="BF70" i="1"/>
  <c r="BH70" i="1"/>
  <c r="BJ70" i="1"/>
  <c r="AF55" i="1"/>
  <c r="AE56" i="1"/>
  <c r="AQ44" i="1"/>
  <c r="AM48" i="1"/>
  <c r="AI52" i="1"/>
  <c r="AB59" i="1"/>
  <c r="AL49" i="1"/>
  <c r="X63" i="1"/>
  <c r="AJ51" i="1"/>
  <c r="AA60" i="1"/>
  <c r="AH53" i="1"/>
  <c r="Y62" i="1"/>
  <c r="V65" i="1"/>
  <c r="U66" i="1"/>
  <c r="AN47" i="1"/>
  <c r="AR43" i="1"/>
  <c r="R69" i="1"/>
  <c r="AP45" i="1"/>
  <c r="AG54" i="1"/>
  <c r="W64" i="1"/>
  <c r="AO46" i="1"/>
  <c r="Z61" i="1"/>
  <c r="Q70" i="1"/>
  <c r="AC58" i="1"/>
  <c r="AK50" i="1"/>
  <c r="AD57" i="1"/>
  <c r="T67" i="1"/>
  <c r="AS42" i="1"/>
  <c r="S68" i="1"/>
  <c r="AT41" i="1"/>
  <c r="N71" i="1"/>
  <c r="O71" i="1"/>
  <c r="G72" i="1"/>
  <c r="N72" i="1"/>
  <c r="O72" i="1"/>
  <c r="G73" i="1"/>
  <c r="BB71" i="1"/>
  <c r="BC71" i="1"/>
  <c r="BF71" i="1"/>
  <c r="BH71" i="1"/>
  <c r="BJ71" i="1"/>
  <c r="AG55" i="1"/>
  <c r="AI53" i="1"/>
  <c r="AP46" i="1"/>
  <c r="U67" i="1"/>
  <c r="AB60" i="1"/>
  <c r="X64" i="1"/>
  <c r="W65" i="1"/>
  <c r="AE57" i="1"/>
  <c r="AL50" i="1"/>
  <c r="AC59" i="1"/>
  <c r="T68" i="1"/>
  <c r="AM49" i="1"/>
  <c r="AF56" i="1"/>
  <c r="Z62" i="1"/>
  <c r="AQ45" i="1"/>
  <c r="AJ52" i="1"/>
  <c r="AT42" i="1"/>
  <c r="Y63" i="1"/>
  <c r="AA61" i="1"/>
  <c r="AH54" i="1"/>
  <c r="AD58" i="1"/>
  <c r="V66" i="1"/>
  <c r="AR44" i="1"/>
  <c r="AK51" i="1"/>
  <c r="AO47" i="1"/>
  <c r="AN48" i="1"/>
  <c r="R70" i="1"/>
  <c r="S69" i="1"/>
  <c r="Q71" i="1"/>
  <c r="AS43" i="1"/>
  <c r="O73" i="1"/>
  <c r="G74" i="1"/>
  <c r="N73" i="1"/>
  <c r="BF72" i="1"/>
  <c r="BH72" i="1"/>
  <c r="BJ72" i="1"/>
  <c r="BB72" i="1"/>
  <c r="BC72" i="1"/>
  <c r="AK52" i="1"/>
  <c r="AI54" i="1"/>
  <c r="Q72" i="1"/>
  <c r="AB61" i="1"/>
  <c r="AD59" i="1"/>
  <c r="AR45" i="1"/>
  <c r="AE58" i="1"/>
  <c r="AG56" i="1"/>
  <c r="AF57" i="1"/>
  <c r="AO48" i="1"/>
  <c r="AA62" i="1"/>
  <c r="Y64" i="1"/>
  <c r="T69" i="1"/>
  <c r="Z63" i="1"/>
  <c r="V67" i="1"/>
  <c r="AQ46" i="1"/>
  <c r="AL51" i="1"/>
  <c r="X65" i="1"/>
  <c r="AP47" i="1"/>
  <c r="S70" i="1"/>
  <c r="W66" i="1"/>
  <c r="AH55" i="1"/>
  <c r="AJ53" i="1"/>
  <c r="AT43" i="1"/>
  <c r="AN49" i="1"/>
  <c r="AC60" i="1"/>
  <c r="AM50" i="1"/>
  <c r="U68" i="1"/>
  <c r="AS44" i="1"/>
  <c r="R71" i="1"/>
  <c r="O74" i="1"/>
  <c r="G75" i="1"/>
  <c r="N74" i="1"/>
  <c r="BB73" i="1"/>
  <c r="BC73" i="1"/>
  <c r="BF73" i="1"/>
  <c r="BH73" i="1"/>
  <c r="BJ73" i="1"/>
  <c r="AF58" i="1"/>
  <c r="AP48" i="1"/>
  <c r="T70" i="1"/>
  <c r="AN50" i="1"/>
  <c r="R72" i="1"/>
  <c r="AB62" i="1"/>
  <c r="AT44" i="1"/>
  <c r="AJ54" i="1"/>
  <c r="AH56" i="1"/>
  <c r="Z64" i="1"/>
  <c r="AD60" i="1"/>
  <c r="W67" i="1"/>
  <c r="AQ47" i="1"/>
  <c r="AA63" i="1"/>
  <c r="AL52" i="1"/>
  <c r="AM51" i="1"/>
  <c r="Y65" i="1"/>
  <c r="AO49" i="1"/>
  <c r="AS45" i="1"/>
  <c r="AR46" i="1"/>
  <c r="X66" i="1"/>
  <c r="AK53" i="1"/>
  <c r="V68" i="1"/>
  <c r="AI55" i="1"/>
  <c r="S71" i="1"/>
  <c r="AC61" i="1"/>
  <c r="AE59" i="1"/>
  <c r="AG57" i="1"/>
  <c r="U69" i="1"/>
  <c r="Q73" i="1"/>
  <c r="BB74" i="1"/>
  <c r="BC74" i="1"/>
  <c r="BF74" i="1"/>
  <c r="BH74" i="1"/>
  <c r="BJ74" i="1"/>
  <c r="Q74" i="1"/>
  <c r="AM52" i="1"/>
  <c r="Y66" i="1"/>
  <c r="AE60" i="1"/>
  <c r="AI56" i="1"/>
  <c r="X67" i="1"/>
  <c r="U70" i="1"/>
  <c r="AA64" i="1"/>
  <c r="W68" i="1"/>
  <c r="AB63" i="1"/>
  <c r="AQ48" i="1"/>
  <c r="AD61" i="1"/>
  <c r="AO50" i="1"/>
  <c r="AP49" i="1"/>
  <c r="AS46" i="1"/>
  <c r="AK54" i="1"/>
  <c r="AC62" i="1"/>
  <c r="AJ55" i="1"/>
  <c r="AG58" i="1"/>
  <c r="AL53" i="1"/>
  <c r="AH57" i="1"/>
  <c r="V69" i="1"/>
  <c r="AF59" i="1"/>
  <c r="AR47" i="1"/>
  <c r="AN51" i="1"/>
  <c r="AT45" i="1"/>
  <c r="S72" i="1"/>
  <c r="Z65" i="1"/>
  <c r="R73" i="1"/>
  <c r="T71" i="1"/>
  <c r="O75" i="1"/>
  <c r="N75" i="1"/>
  <c r="G76" i="1"/>
  <c r="O76" i="1"/>
  <c r="N76" i="1"/>
  <c r="G77" i="1"/>
  <c r="BB75" i="1"/>
  <c r="BC75" i="1"/>
  <c r="BF75" i="1"/>
  <c r="BH75" i="1"/>
  <c r="BJ75" i="1"/>
  <c r="X68" i="1"/>
  <c r="AR48" i="1"/>
  <c r="AB64" i="1"/>
  <c r="V70" i="1"/>
  <c r="AT46" i="1"/>
  <c r="AG59" i="1"/>
  <c r="AE61" i="1"/>
  <c r="AF60" i="1"/>
  <c r="U71" i="1"/>
  <c r="AM53" i="1"/>
  <c r="AL54" i="1"/>
  <c r="AD62" i="1"/>
  <c r="W69" i="1"/>
  <c r="AI57" i="1"/>
  <c r="AK55" i="1"/>
  <c r="AN52" i="1"/>
  <c r="Y67" i="1"/>
  <c r="AH58" i="1"/>
  <c r="R74" i="1"/>
  <c r="AS47" i="1"/>
  <c r="AP50" i="1"/>
  <c r="AC63" i="1"/>
  <c r="Z66" i="1"/>
  <c r="Q75" i="1"/>
  <c r="AO51" i="1"/>
  <c r="AA65" i="1"/>
  <c r="AJ56" i="1"/>
  <c r="AQ49" i="1"/>
  <c r="T72" i="1"/>
  <c r="S73" i="1"/>
  <c r="BF76" i="1"/>
  <c r="BH76" i="1"/>
  <c r="BJ76" i="1"/>
  <c r="BB76" i="1"/>
  <c r="BC76" i="1"/>
  <c r="U72" i="1"/>
  <c r="AQ50" i="1"/>
  <c r="AO52" i="1"/>
  <c r="AB65" i="1"/>
  <c r="AE62" i="1"/>
  <c r="AS48" i="1"/>
  <c r="AI58" i="1"/>
  <c r="AK56" i="1"/>
  <c r="AT47" i="1"/>
  <c r="AN53" i="1"/>
  <c r="Y68" i="1"/>
  <c r="W70" i="1"/>
  <c r="S74" i="1"/>
  <c r="AA66" i="1"/>
  <c r="V71" i="1"/>
  <c r="X69" i="1"/>
  <c r="AG60" i="1"/>
  <c r="Z67" i="1"/>
  <c r="AF61" i="1"/>
  <c r="AJ57" i="1"/>
  <c r="AH59" i="1"/>
  <c r="AR49" i="1"/>
  <c r="AL55" i="1"/>
  <c r="AD63" i="1"/>
  <c r="AP51" i="1"/>
  <c r="T73" i="1"/>
  <c r="AC64" i="1"/>
  <c r="Q76" i="1"/>
  <c r="AM54" i="1"/>
  <c r="R75" i="1"/>
  <c r="N77" i="1"/>
  <c r="G78" i="1"/>
  <c r="O77" i="1"/>
  <c r="BB77" i="1"/>
  <c r="BC77" i="1"/>
  <c r="BF77" i="1"/>
  <c r="BH77" i="1"/>
  <c r="BJ77" i="1"/>
  <c r="AA67" i="1"/>
  <c r="AR50" i="1"/>
  <c r="AD64" i="1"/>
  <c r="V72" i="1"/>
  <c r="W71" i="1"/>
  <c r="AP52" i="1"/>
  <c r="AO53" i="1"/>
  <c r="AN54" i="1"/>
  <c r="Y69" i="1"/>
  <c r="AG61" i="1"/>
  <c r="AC65" i="1"/>
  <c r="Z68" i="1"/>
  <c r="AL56" i="1"/>
  <c r="AJ58" i="1"/>
  <c r="AK57" i="1"/>
  <c r="AQ51" i="1"/>
  <c r="AB66" i="1"/>
  <c r="R76" i="1"/>
  <c r="AE63" i="1"/>
  <c r="AT48" i="1"/>
  <c r="AS49" i="1"/>
  <c r="T74" i="1"/>
  <c r="AH60" i="1"/>
  <c r="U73" i="1"/>
  <c r="AM55" i="1"/>
  <c r="AF62" i="1"/>
  <c r="AI59" i="1"/>
  <c r="Q77" i="1"/>
  <c r="X70" i="1"/>
  <c r="S75" i="1"/>
  <c r="N78" i="1"/>
  <c r="G79" i="1"/>
  <c r="O78" i="1"/>
  <c r="BB78" i="1"/>
  <c r="BC78" i="1"/>
  <c r="BF78" i="1"/>
  <c r="BH78" i="1"/>
  <c r="BJ78" i="1"/>
  <c r="S76" i="1"/>
  <c r="AB67" i="1"/>
  <c r="AC66" i="1"/>
  <c r="AQ52" i="1"/>
  <c r="AM56" i="1"/>
  <c r="AL57" i="1"/>
  <c r="AI60" i="1"/>
  <c r="Y70" i="1"/>
  <c r="Q78" i="1"/>
  <c r="AA68" i="1"/>
  <c r="V73" i="1"/>
  <c r="AE64" i="1"/>
  <c r="AS50" i="1"/>
  <c r="AK58" i="1"/>
  <c r="X71" i="1"/>
  <c r="AF63" i="1"/>
  <c r="W72" i="1"/>
  <c r="AG62" i="1"/>
  <c r="AH61" i="1"/>
  <c r="AT49" i="1"/>
  <c r="AP53" i="1"/>
  <c r="AO54" i="1"/>
  <c r="U74" i="1"/>
  <c r="AR51" i="1"/>
  <c r="Z69" i="1"/>
  <c r="AD65" i="1"/>
  <c r="AN55" i="1"/>
  <c r="AJ59" i="1"/>
  <c r="R77" i="1"/>
  <c r="T75" i="1"/>
  <c r="N79" i="1"/>
  <c r="G80" i="1"/>
  <c r="O79" i="1"/>
  <c r="N80" i="1"/>
  <c r="O80" i="1"/>
  <c r="G81" i="1"/>
  <c r="BB79" i="1"/>
  <c r="BC79" i="1"/>
  <c r="BF79" i="1"/>
  <c r="BH79" i="1"/>
  <c r="BJ79" i="1"/>
  <c r="AL58" i="1"/>
  <c r="AE65" i="1"/>
  <c r="X72" i="1"/>
  <c r="AB68" i="1"/>
  <c r="AO55" i="1"/>
  <c r="AK59" i="1"/>
  <c r="AD66" i="1"/>
  <c r="AA69" i="1"/>
  <c r="AP54" i="1"/>
  <c r="AN56" i="1"/>
  <c r="W73" i="1"/>
  <c r="AJ60" i="1"/>
  <c r="U75" i="1"/>
  <c r="AS51" i="1"/>
  <c r="Y71" i="1"/>
  <c r="AH62" i="1"/>
  <c r="AG63" i="1"/>
  <c r="AT50" i="1"/>
  <c r="T76" i="1"/>
  <c r="AC67" i="1"/>
  <c r="AM57" i="1"/>
  <c r="AF64" i="1"/>
  <c r="AI61" i="1"/>
  <c r="Q79" i="1"/>
  <c r="V74" i="1"/>
  <c r="AR52" i="1"/>
  <c r="AQ53" i="1"/>
  <c r="Z70" i="1"/>
  <c r="R78" i="1"/>
  <c r="S77" i="1"/>
  <c r="G82" i="1"/>
  <c r="O81" i="1"/>
  <c r="N81" i="1"/>
  <c r="BB80" i="1"/>
  <c r="BC80" i="1"/>
  <c r="BF80" i="1"/>
  <c r="BH80" i="1"/>
  <c r="BJ80" i="1"/>
  <c r="AR53" i="1"/>
  <c r="Y72" i="1"/>
  <c r="X73" i="1"/>
  <c r="U76" i="1"/>
  <c r="AO56" i="1"/>
  <c r="AJ61" i="1"/>
  <c r="AC68" i="1"/>
  <c r="AF65" i="1"/>
  <c r="AG64" i="1"/>
  <c r="AK60" i="1"/>
  <c r="R79" i="1"/>
  <c r="AP55" i="1"/>
  <c r="AA70" i="1"/>
  <c r="W74" i="1"/>
  <c r="AE66" i="1"/>
  <c r="AB69" i="1"/>
  <c r="AI62" i="1"/>
  <c r="AH63" i="1"/>
  <c r="AM58" i="1"/>
  <c r="AN57" i="1"/>
  <c r="AT51" i="1"/>
  <c r="S78" i="1"/>
  <c r="T77" i="1"/>
  <c r="AL59" i="1"/>
  <c r="Z71" i="1"/>
  <c r="AQ54" i="1"/>
  <c r="AD67" i="1"/>
  <c r="V75" i="1"/>
  <c r="AS52" i="1"/>
  <c r="Q80" i="1"/>
  <c r="N82" i="1"/>
  <c r="G83" i="1"/>
  <c r="O82" i="1"/>
  <c r="BB81" i="1"/>
  <c r="BC81" i="1"/>
  <c r="BF81" i="1"/>
  <c r="BH81" i="1"/>
  <c r="BJ81" i="1"/>
  <c r="AE67" i="1"/>
  <c r="X74" i="1"/>
  <c r="AI63" i="1"/>
  <c r="Y73" i="1"/>
  <c r="AL60" i="1"/>
  <c r="AC69" i="1"/>
  <c r="U77" i="1"/>
  <c r="AJ62" i="1"/>
  <c r="R80" i="1"/>
  <c r="AR54" i="1"/>
  <c r="AA71" i="1"/>
  <c r="W75" i="1"/>
  <c r="AN58" i="1"/>
  <c r="AM59" i="1"/>
  <c r="AF66" i="1"/>
  <c r="AG65" i="1"/>
  <c r="AH64" i="1"/>
  <c r="AB70" i="1"/>
  <c r="AT52" i="1"/>
  <c r="AP56" i="1"/>
  <c r="AQ55" i="1"/>
  <c r="T78" i="1"/>
  <c r="AO57" i="1"/>
  <c r="AS53" i="1"/>
  <c r="Z72" i="1"/>
  <c r="S79" i="1"/>
  <c r="V76" i="1"/>
  <c r="AD68" i="1"/>
  <c r="AK61" i="1"/>
  <c r="Q81" i="1"/>
  <c r="O83" i="1"/>
  <c r="N83" i="1"/>
  <c r="G84" i="1"/>
  <c r="BB82" i="1"/>
  <c r="BC82" i="1"/>
  <c r="BF82" i="1"/>
  <c r="BH82" i="1"/>
  <c r="BJ82" i="1"/>
  <c r="AH65" i="1"/>
  <c r="Z73" i="1"/>
  <c r="AD69" i="1"/>
  <c r="AO58" i="1"/>
  <c r="V77" i="1"/>
  <c r="AR55" i="1"/>
  <c r="AN59" i="1"/>
  <c r="W76" i="1"/>
  <c r="T79" i="1"/>
  <c r="AA72" i="1"/>
  <c r="S80" i="1"/>
  <c r="AE68" i="1"/>
  <c r="AJ63" i="1"/>
  <c r="X75" i="1"/>
  <c r="AQ56" i="1"/>
  <c r="AK62" i="1"/>
  <c r="AF67" i="1"/>
  <c r="R81" i="1"/>
  <c r="Y74" i="1"/>
  <c r="AC70" i="1"/>
  <c r="AI64" i="1"/>
  <c r="AT53" i="1"/>
  <c r="AM60" i="1"/>
  <c r="U78" i="1"/>
  <c r="AG66" i="1"/>
  <c r="AS54" i="1"/>
  <c r="AB71" i="1"/>
  <c r="AP57" i="1"/>
  <c r="Q82" i="1"/>
  <c r="AL61" i="1"/>
  <c r="O84" i="1"/>
  <c r="N84" i="1"/>
  <c r="G85" i="1"/>
  <c r="BB83" i="1"/>
  <c r="BC83" i="1"/>
  <c r="BF83" i="1"/>
  <c r="BH83" i="1"/>
  <c r="BJ83" i="1"/>
  <c r="R82" i="1"/>
  <c r="AI65" i="1"/>
  <c r="X76" i="1"/>
  <c r="AF68" i="1"/>
  <c r="AJ64" i="1"/>
  <c r="Z74" i="1"/>
  <c r="AB72" i="1"/>
  <c r="W77" i="1"/>
  <c r="AM61" i="1"/>
  <c r="AE69" i="1"/>
  <c r="AL62" i="1"/>
  <c r="AQ57" i="1"/>
  <c r="AS55" i="1"/>
  <c r="AK63" i="1"/>
  <c r="AA73" i="1"/>
  <c r="AC71" i="1"/>
  <c r="AD70" i="1"/>
  <c r="AN60" i="1"/>
  <c r="V78" i="1"/>
  <c r="AT54" i="1"/>
  <c r="AP58" i="1"/>
  <c r="AR56" i="1"/>
  <c r="Y75" i="1"/>
  <c r="AO59" i="1"/>
  <c r="AG67" i="1"/>
  <c r="AH66" i="1"/>
  <c r="Q83" i="1"/>
  <c r="S81" i="1"/>
  <c r="T80" i="1"/>
  <c r="U79" i="1"/>
  <c r="O85" i="1"/>
  <c r="G86" i="1"/>
  <c r="N85" i="1"/>
  <c r="BF84" i="1"/>
  <c r="BH84" i="1"/>
  <c r="BJ84" i="1"/>
  <c r="BB84" i="1"/>
  <c r="BC84" i="1"/>
  <c r="V79" i="1"/>
  <c r="AT55" i="1"/>
  <c r="AO60" i="1"/>
  <c r="AM62" i="1"/>
  <c r="Z75" i="1"/>
  <c r="Q84" i="1"/>
  <c r="AP59" i="1"/>
  <c r="AH67" i="1"/>
  <c r="AD71" i="1"/>
  <c r="AF69" i="1"/>
  <c r="AA74" i="1"/>
  <c r="AB73" i="1"/>
  <c r="AC72" i="1"/>
  <c r="W78" i="1"/>
  <c r="AJ65" i="1"/>
  <c r="AN61" i="1"/>
  <c r="AE70" i="1"/>
  <c r="AL63" i="1"/>
  <c r="AI66" i="1"/>
  <c r="U80" i="1"/>
  <c r="AS56" i="1"/>
  <c r="X77" i="1"/>
  <c r="Y76" i="1"/>
  <c r="S82" i="1"/>
  <c r="AR57" i="1"/>
  <c r="AG68" i="1"/>
  <c r="AQ58" i="1"/>
  <c r="AK64" i="1"/>
  <c r="T81" i="1"/>
  <c r="R83" i="1"/>
  <c r="N86" i="1"/>
  <c r="G87" i="1"/>
  <c r="O86" i="1"/>
  <c r="BB85" i="1"/>
  <c r="BC85" i="1"/>
  <c r="BF85" i="1"/>
  <c r="BH85" i="1"/>
  <c r="BJ85" i="1"/>
  <c r="AR58" i="1"/>
  <c r="AM63" i="1"/>
  <c r="AJ66" i="1"/>
  <c r="Z76" i="1"/>
  <c r="AI67" i="1"/>
  <c r="AG69" i="1"/>
  <c r="X78" i="1"/>
  <c r="AD72" i="1"/>
  <c r="AL64" i="1"/>
  <c r="W79" i="1"/>
  <c r="AO61" i="1"/>
  <c r="Q85" i="1"/>
  <c r="AH68" i="1"/>
  <c r="AT56" i="1"/>
  <c r="AN62" i="1"/>
  <c r="AP60" i="1"/>
  <c r="AQ59" i="1"/>
  <c r="V80" i="1"/>
  <c r="AB74" i="1"/>
  <c r="Y77" i="1"/>
  <c r="AE71" i="1"/>
  <c r="AC73" i="1"/>
  <c r="AA75" i="1"/>
  <c r="AS57" i="1"/>
  <c r="AF70" i="1"/>
  <c r="AK65" i="1"/>
  <c r="T82" i="1"/>
  <c r="U81" i="1"/>
  <c r="R84" i="1"/>
  <c r="S83" i="1"/>
  <c r="BB86" i="1"/>
  <c r="BC86" i="1"/>
  <c r="BF86" i="1"/>
  <c r="BH86" i="1"/>
  <c r="BJ86" i="1"/>
  <c r="AL65" i="1"/>
  <c r="AF71" i="1"/>
  <c r="AQ60" i="1"/>
  <c r="AD73" i="1"/>
  <c r="AN63" i="1"/>
  <c r="AA76" i="1"/>
  <c r="AO62" i="1"/>
  <c r="V81" i="1"/>
  <c r="Y78" i="1"/>
  <c r="AI68" i="1"/>
  <c r="AK66" i="1"/>
  <c r="X79" i="1"/>
  <c r="AR59" i="1"/>
  <c r="AJ67" i="1"/>
  <c r="AC74" i="1"/>
  <c r="AM64" i="1"/>
  <c r="AH69" i="1"/>
  <c r="AP61" i="1"/>
  <c r="Q86" i="1"/>
  <c r="U82" i="1"/>
  <c r="AS58" i="1"/>
  <c r="Z77" i="1"/>
  <c r="AT57" i="1"/>
  <c r="W80" i="1"/>
  <c r="AB75" i="1"/>
  <c r="AE72" i="1"/>
  <c r="AG70" i="1"/>
  <c r="T83" i="1"/>
  <c r="R85" i="1"/>
  <c r="S84" i="1"/>
  <c r="N87" i="1"/>
  <c r="O87" i="1"/>
  <c r="G88" i="1"/>
  <c r="N88" i="1"/>
  <c r="O88" i="1"/>
  <c r="G89" i="1"/>
  <c r="BB87" i="1"/>
  <c r="BC87" i="1"/>
  <c r="BF87" i="1"/>
  <c r="BH87" i="1"/>
  <c r="BJ87" i="1"/>
  <c r="V82" i="1"/>
  <c r="AQ61" i="1"/>
  <c r="T84" i="1"/>
  <c r="AL66" i="1"/>
  <c r="AE73" i="1"/>
  <c r="AD74" i="1"/>
  <c r="AH70" i="1"/>
  <c r="AA77" i="1"/>
  <c r="W81" i="1"/>
  <c r="AO63" i="1"/>
  <c r="AR60" i="1"/>
  <c r="Z78" i="1"/>
  <c r="AI69" i="1"/>
  <c r="AC75" i="1"/>
  <c r="Y79" i="1"/>
  <c r="AN64" i="1"/>
  <c r="AS59" i="1"/>
  <c r="AB76" i="1"/>
  <c r="X80" i="1"/>
  <c r="AJ68" i="1"/>
  <c r="AF72" i="1"/>
  <c r="AK67" i="1"/>
  <c r="AT58" i="1"/>
  <c r="R86" i="1"/>
  <c r="AP62" i="1"/>
  <c r="AM65" i="1"/>
  <c r="AG71" i="1"/>
  <c r="U83" i="1"/>
  <c r="Q87" i="1"/>
  <c r="S85" i="1"/>
  <c r="O89" i="1"/>
  <c r="N89" i="1"/>
  <c r="G90" i="1"/>
  <c r="BF88" i="1"/>
  <c r="BH88" i="1"/>
  <c r="BJ88" i="1"/>
  <c r="BB88" i="1"/>
  <c r="BC88" i="1"/>
  <c r="AQ62" i="1"/>
  <c r="Y80" i="1"/>
  <c r="AI70" i="1"/>
  <c r="AP63" i="1"/>
  <c r="Q88" i="1"/>
  <c r="V83" i="1"/>
  <c r="AB77" i="1"/>
  <c r="AT59" i="1"/>
  <c r="Z79" i="1"/>
  <c r="S86" i="1"/>
  <c r="AE74" i="1"/>
  <c r="AR61" i="1"/>
  <c r="AM66" i="1"/>
  <c r="AD75" i="1"/>
  <c r="AN65" i="1"/>
  <c r="AS60" i="1"/>
  <c r="AO64" i="1"/>
  <c r="AG72" i="1"/>
  <c r="AA78" i="1"/>
  <c r="AC76" i="1"/>
  <c r="T85" i="1"/>
  <c r="W82" i="1"/>
  <c r="X81" i="1"/>
  <c r="AK68" i="1"/>
  <c r="AJ69" i="1"/>
  <c r="AL67" i="1"/>
  <c r="AF73" i="1"/>
  <c r="AH71" i="1"/>
  <c r="R87" i="1"/>
  <c r="U84" i="1"/>
  <c r="N90" i="1"/>
  <c r="O90" i="1"/>
  <c r="G91" i="1"/>
  <c r="BB89" i="1"/>
  <c r="BC89" i="1"/>
  <c r="BF89" i="1"/>
  <c r="BH89" i="1"/>
  <c r="BJ89" i="1"/>
  <c r="AT60" i="1"/>
  <c r="AO65" i="1"/>
  <c r="AQ63" i="1"/>
  <c r="AN66" i="1"/>
  <c r="AE75" i="1"/>
  <c r="V84" i="1"/>
  <c r="AL68" i="1"/>
  <c r="Z80" i="1"/>
  <c r="AA79" i="1"/>
  <c r="AR62" i="1"/>
  <c r="AK69" i="1"/>
  <c r="W83" i="1"/>
  <c r="AJ70" i="1"/>
  <c r="AP64" i="1"/>
  <c r="AG73" i="1"/>
  <c r="AB78" i="1"/>
  <c r="AI71" i="1"/>
  <c r="Y81" i="1"/>
  <c r="AM67" i="1"/>
  <c r="AC77" i="1"/>
  <c r="X82" i="1"/>
  <c r="AD76" i="1"/>
  <c r="AS61" i="1"/>
  <c r="AH72" i="1"/>
  <c r="AF74" i="1"/>
  <c r="T86" i="1"/>
  <c r="U85" i="1"/>
  <c r="S87" i="1"/>
  <c r="Q89" i="1"/>
  <c r="R88" i="1"/>
  <c r="O91" i="1"/>
  <c r="N91" i="1"/>
  <c r="G92" i="1"/>
  <c r="BF90" i="1"/>
  <c r="BH90" i="1"/>
  <c r="BJ90" i="1"/>
  <c r="BB90" i="1"/>
  <c r="BC90" i="1"/>
  <c r="Z81" i="1"/>
  <c r="X83" i="1"/>
  <c r="AQ64" i="1"/>
  <c r="AE76" i="1"/>
  <c r="AG74" i="1"/>
  <c r="V85" i="1"/>
  <c r="AC78" i="1"/>
  <c r="AP65" i="1"/>
  <c r="AO66" i="1"/>
  <c r="AD77" i="1"/>
  <c r="AB79" i="1"/>
  <c r="AR63" i="1"/>
  <c r="AK70" i="1"/>
  <c r="AL69" i="1"/>
  <c r="AJ71" i="1"/>
  <c r="W84" i="1"/>
  <c r="AS62" i="1"/>
  <c r="AF75" i="1"/>
  <c r="AN67" i="1"/>
  <c r="U86" i="1"/>
  <c r="AM68" i="1"/>
  <c r="AA80" i="1"/>
  <c r="AH73" i="1"/>
  <c r="AT61" i="1"/>
  <c r="AI72" i="1"/>
  <c r="Y82" i="1"/>
  <c r="Q90" i="1"/>
  <c r="S88" i="1"/>
  <c r="R89" i="1"/>
  <c r="T87" i="1"/>
  <c r="BB91" i="1"/>
  <c r="BC91" i="1"/>
  <c r="BF91" i="1"/>
  <c r="BH91" i="1"/>
  <c r="BJ91" i="1"/>
  <c r="R90" i="1"/>
  <c r="AB80" i="1"/>
  <c r="T88" i="1"/>
  <c r="AC79" i="1"/>
  <c r="AE77" i="1"/>
  <c r="AG75" i="1"/>
  <c r="AS63" i="1"/>
  <c r="AH74" i="1"/>
  <c r="AF76" i="1"/>
  <c r="Z82" i="1"/>
  <c r="AI73" i="1"/>
  <c r="AK71" i="1"/>
  <c r="W85" i="1"/>
  <c r="Y83" i="1"/>
  <c r="AA81" i="1"/>
  <c r="AT62" i="1"/>
  <c r="V86" i="1"/>
  <c r="AJ72" i="1"/>
  <c r="AP66" i="1"/>
  <c r="X84" i="1"/>
  <c r="AD78" i="1"/>
  <c r="AM69" i="1"/>
  <c r="AO67" i="1"/>
  <c r="AQ65" i="1"/>
  <c r="AL70" i="1"/>
  <c r="AN68" i="1"/>
  <c r="AR64" i="1"/>
  <c r="Q91" i="1"/>
  <c r="S89" i="1"/>
  <c r="U87" i="1"/>
  <c r="N92" i="1"/>
  <c r="O92" i="1"/>
  <c r="G93" i="1"/>
  <c r="O93" i="1"/>
  <c r="N93" i="1"/>
  <c r="G94" i="1"/>
  <c r="BF92" i="1"/>
  <c r="BH92" i="1"/>
  <c r="BJ92" i="1"/>
  <c r="BB92" i="1"/>
  <c r="BC92" i="1"/>
  <c r="AC80" i="1"/>
  <c r="AT63" i="1"/>
  <c r="W86" i="1"/>
  <c r="Y84" i="1"/>
  <c r="AR65" i="1"/>
  <c r="Q92" i="1"/>
  <c r="U88" i="1"/>
  <c r="AN69" i="1"/>
  <c r="AD79" i="1"/>
  <c r="S90" i="1"/>
  <c r="Z83" i="1"/>
  <c r="AF77" i="1"/>
  <c r="AL71" i="1"/>
  <c r="AB81" i="1"/>
  <c r="AH75" i="1"/>
  <c r="X85" i="1"/>
  <c r="AG76" i="1"/>
  <c r="AQ66" i="1"/>
  <c r="V87" i="1"/>
  <c r="AS64" i="1"/>
  <c r="AA82" i="1"/>
  <c r="AM70" i="1"/>
  <c r="AO68" i="1"/>
  <c r="AI74" i="1"/>
  <c r="AK72" i="1"/>
  <c r="AE78" i="1"/>
  <c r="AJ73" i="1"/>
  <c r="AP67" i="1"/>
  <c r="R91" i="1"/>
  <c r="T89" i="1"/>
  <c r="BB93" i="1"/>
  <c r="BC93" i="1"/>
  <c r="BF93" i="1"/>
  <c r="BH93" i="1"/>
  <c r="BJ93" i="1"/>
  <c r="AT64" i="1"/>
  <c r="AE79" i="1"/>
  <c r="AR66" i="1"/>
  <c r="AD80" i="1"/>
  <c r="AM71" i="1"/>
  <c r="AO69" i="1"/>
  <c r="U89" i="1"/>
  <c r="AF78" i="1"/>
  <c r="AH76" i="1"/>
  <c r="AB82" i="1"/>
  <c r="AC81" i="1"/>
  <c r="W87" i="1"/>
  <c r="Y85" i="1"/>
  <c r="AJ74" i="1"/>
  <c r="AL72" i="1"/>
  <c r="AQ67" i="1"/>
  <c r="AN70" i="1"/>
  <c r="AP68" i="1"/>
  <c r="V88" i="1"/>
  <c r="AS65" i="1"/>
  <c r="AG77" i="1"/>
  <c r="AA83" i="1"/>
  <c r="X86" i="1"/>
  <c r="Z84" i="1"/>
  <c r="AI75" i="1"/>
  <c r="AK73" i="1"/>
  <c r="T90" i="1"/>
  <c r="R92" i="1"/>
  <c r="S91" i="1"/>
  <c r="Q93" i="1"/>
  <c r="N94" i="1"/>
  <c r="O94" i="1"/>
  <c r="G95" i="1"/>
  <c r="N95" i="1"/>
  <c r="G96" i="1"/>
  <c r="O95" i="1"/>
  <c r="BF94" i="1"/>
  <c r="BH94" i="1"/>
  <c r="BJ94" i="1"/>
  <c r="BB94" i="1"/>
  <c r="BC94" i="1"/>
  <c r="AQ68" i="1"/>
  <c r="W88" i="1"/>
  <c r="AE80" i="1"/>
  <c r="AI76" i="1"/>
  <c r="AM72" i="1"/>
  <c r="AS66" i="1"/>
  <c r="AH77" i="1"/>
  <c r="AB83" i="1"/>
  <c r="X87" i="1"/>
  <c r="AC82" i="1"/>
  <c r="AK74" i="1"/>
  <c r="AP69" i="1"/>
  <c r="AJ75" i="1"/>
  <c r="AL73" i="1"/>
  <c r="AR67" i="1"/>
  <c r="AO70" i="1"/>
  <c r="U90" i="1"/>
  <c r="Z85" i="1"/>
  <c r="R93" i="1"/>
  <c r="V89" i="1"/>
  <c r="AA84" i="1"/>
  <c r="AD81" i="1"/>
  <c r="AN71" i="1"/>
  <c r="AG78" i="1"/>
  <c r="AF79" i="1"/>
  <c r="S92" i="1"/>
  <c r="Y86" i="1"/>
  <c r="T91" i="1"/>
  <c r="AT65" i="1"/>
  <c r="Q94" i="1"/>
  <c r="BB95" i="1"/>
  <c r="BC95" i="1"/>
  <c r="BF95" i="1"/>
  <c r="BH95" i="1"/>
  <c r="BJ95" i="1"/>
  <c r="AL74" i="1"/>
  <c r="AC83" i="1"/>
  <c r="AP70" i="1"/>
  <c r="AK75" i="1"/>
  <c r="AS67" i="1"/>
  <c r="AD82" i="1"/>
  <c r="AO71" i="1"/>
  <c r="V90" i="1"/>
  <c r="AG79" i="1"/>
  <c r="AT66" i="1"/>
  <c r="Z86" i="1"/>
  <c r="U91" i="1"/>
  <c r="AH78" i="1"/>
  <c r="Q95" i="1"/>
  <c r="AN72" i="1"/>
  <c r="AJ76" i="1"/>
  <c r="AM73" i="1"/>
  <c r="W89" i="1"/>
  <c r="T92" i="1"/>
  <c r="X88" i="1"/>
  <c r="AF80" i="1"/>
  <c r="Y87" i="1"/>
  <c r="AE81" i="1"/>
  <c r="AR68" i="1"/>
  <c r="AI77" i="1"/>
  <c r="AA85" i="1"/>
  <c r="AQ69" i="1"/>
  <c r="AB84" i="1"/>
  <c r="R94" i="1"/>
  <c r="S93" i="1"/>
  <c r="N96" i="1"/>
  <c r="G97" i="1"/>
  <c r="O96" i="1"/>
  <c r="O97" i="1"/>
  <c r="N97" i="1"/>
  <c r="G98" i="1"/>
  <c r="BB96" i="1"/>
  <c r="BC96" i="1"/>
  <c r="BF96" i="1"/>
  <c r="BH96" i="1"/>
  <c r="BJ96" i="1"/>
  <c r="AF81" i="1"/>
  <c r="AD83" i="1"/>
  <c r="AR69" i="1"/>
  <c r="S94" i="1"/>
  <c r="Q96" i="1"/>
  <c r="AJ77" i="1"/>
  <c r="Z87" i="1"/>
  <c r="AN73" i="1"/>
  <c r="AT67" i="1"/>
  <c r="AE82" i="1"/>
  <c r="AH79" i="1"/>
  <c r="AI78" i="1"/>
  <c r="V91" i="1"/>
  <c r="AK76" i="1"/>
  <c r="AP71" i="1"/>
  <c r="AA86" i="1"/>
  <c r="Y88" i="1"/>
  <c r="AL75" i="1"/>
  <c r="W90" i="1"/>
  <c r="AQ70" i="1"/>
  <c r="AO72" i="1"/>
  <c r="AB85" i="1"/>
  <c r="AM74" i="1"/>
  <c r="X89" i="1"/>
  <c r="U92" i="1"/>
  <c r="AC84" i="1"/>
  <c r="AG80" i="1"/>
  <c r="AS68" i="1"/>
  <c r="T93" i="1"/>
  <c r="R95" i="1"/>
  <c r="BB97" i="1"/>
  <c r="BC97" i="1"/>
  <c r="BF97" i="1"/>
  <c r="BH97" i="1"/>
  <c r="BJ97" i="1"/>
  <c r="R96" i="1"/>
  <c r="AC85" i="1"/>
  <c r="AG81" i="1"/>
  <c r="T94" i="1"/>
  <c r="AS69" i="1"/>
  <c r="AK77" i="1"/>
  <c r="Y89" i="1"/>
  <c r="AO73" i="1"/>
  <c r="AF82" i="1"/>
  <c r="AD84" i="1"/>
  <c r="AE83" i="1"/>
  <c r="X90" i="1"/>
  <c r="AQ71" i="1"/>
  <c r="AJ78" i="1"/>
  <c r="AH80" i="1"/>
  <c r="AI79" i="1"/>
  <c r="AR70" i="1"/>
  <c r="AP72" i="1"/>
  <c r="AA87" i="1"/>
  <c r="AM75" i="1"/>
  <c r="AB86" i="1"/>
  <c r="Z88" i="1"/>
  <c r="AL76" i="1"/>
  <c r="W91" i="1"/>
  <c r="AT68" i="1"/>
  <c r="AN74" i="1"/>
  <c r="V92" i="1"/>
  <c r="S95" i="1"/>
  <c r="U93" i="1"/>
  <c r="Q97" i="1"/>
  <c r="O98" i="1"/>
  <c r="N98" i="1"/>
  <c r="G99" i="1"/>
  <c r="N99" i="1"/>
  <c r="O99" i="1"/>
  <c r="G100" i="1"/>
  <c r="BB98" i="1"/>
  <c r="BC98" i="1"/>
  <c r="BF98" i="1"/>
  <c r="BH98" i="1"/>
  <c r="BJ98" i="1"/>
  <c r="X91" i="1"/>
  <c r="Q98" i="1"/>
  <c r="AD85" i="1"/>
  <c r="S96" i="1"/>
  <c r="AE84" i="1"/>
  <c r="AC86" i="1"/>
  <c r="AQ72" i="1"/>
  <c r="AO74" i="1"/>
  <c r="AM76" i="1"/>
  <c r="AF83" i="1"/>
  <c r="AP73" i="1"/>
  <c r="AL77" i="1"/>
  <c r="AA88" i="1"/>
  <c r="Y90" i="1"/>
  <c r="W92" i="1"/>
  <c r="AK78" i="1"/>
  <c r="Z89" i="1"/>
  <c r="AR71" i="1"/>
  <c r="V93" i="1"/>
  <c r="AN75" i="1"/>
  <c r="AH81" i="1"/>
  <c r="AJ79" i="1"/>
  <c r="AT69" i="1"/>
  <c r="U94" i="1"/>
  <c r="AI80" i="1"/>
  <c r="AG82" i="1"/>
  <c r="AB87" i="1"/>
  <c r="AS70" i="1"/>
  <c r="R97" i="1"/>
  <c r="T95" i="1"/>
  <c r="N100" i="1"/>
  <c r="G101" i="1"/>
  <c r="O100" i="1"/>
  <c r="BB99" i="1"/>
  <c r="BC99" i="1"/>
  <c r="BF99" i="1"/>
  <c r="BH99" i="1"/>
  <c r="BJ99" i="1"/>
  <c r="AQ73" i="1"/>
  <c r="AE85" i="1"/>
  <c r="R98" i="1"/>
  <c r="X92" i="1"/>
  <c r="W93" i="1"/>
  <c r="AJ80" i="1"/>
  <c r="AN76" i="1"/>
  <c r="AB88" i="1"/>
  <c r="AA89" i="1"/>
  <c r="AI81" i="1"/>
  <c r="AR72" i="1"/>
  <c r="AF84" i="1"/>
  <c r="AK79" i="1"/>
  <c r="AT70" i="1"/>
  <c r="Z90" i="1"/>
  <c r="T96" i="1"/>
  <c r="AG83" i="1"/>
  <c r="AD86" i="1"/>
  <c r="AO75" i="1"/>
  <c r="AL78" i="1"/>
  <c r="Y91" i="1"/>
  <c r="AS71" i="1"/>
  <c r="V94" i="1"/>
  <c r="AH82" i="1"/>
  <c r="AC87" i="1"/>
  <c r="AP74" i="1"/>
  <c r="AM77" i="1"/>
  <c r="U95" i="1"/>
  <c r="Q99" i="1"/>
  <c r="S97" i="1"/>
  <c r="BB100" i="1"/>
  <c r="BC100" i="1"/>
  <c r="BF100" i="1"/>
  <c r="BH100" i="1"/>
  <c r="BJ100" i="1"/>
  <c r="AJ81" i="1"/>
  <c r="X93" i="1"/>
  <c r="AB89" i="1"/>
  <c r="AR73" i="1"/>
  <c r="AN77" i="1"/>
  <c r="AF85" i="1"/>
  <c r="AE86" i="1"/>
  <c r="AA90" i="1"/>
  <c r="R99" i="1"/>
  <c r="Q100" i="1"/>
  <c r="AI82" i="1"/>
  <c r="AM78" i="1"/>
  <c r="AQ74" i="1"/>
  <c r="AH83" i="1"/>
  <c r="AK80" i="1"/>
  <c r="AT71" i="1"/>
  <c r="AP75" i="1"/>
  <c r="Y92" i="1"/>
  <c r="U96" i="1"/>
  <c r="Z91" i="1"/>
  <c r="AD87" i="1"/>
  <c r="V95" i="1"/>
  <c r="W94" i="1"/>
  <c r="AS72" i="1"/>
  <c r="AO76" i="1"/>
  <c r="AG84" i="1"/>
  <c r="AL79" i="1"/>
  <c r="AC88" i="1"/>
  <c r="T97" i="1"/>
  <c r="S98" i="1"/>
  <c r="N101" i="1"/>
  <c r="O101" i="1"/>
  <c r="G102" i="1"/>
  <c r="BB101" i="1"/>
  <c r="BC101" i="1"/>
  <c r="BF101" i="1"/>
  <c r="BH101" i="1"/>
  <c r="BJ101" i="1"/>
  <c r="AE87" i="1"/>
  <c r="AM79" i="1"/>
  <c r="AT72" i="1"/>
  <c r="AF86" i="1"/>
  <c r="X94" i="1"/>
  <c r="R100" i="1"/>
  <c r="AB90" i="1"/>
  <c r="Z92" i="1"/>
  <c r="T98" i="1"/>
  <c r="S99" i="1"/>
  <c r="AO77" i="1"/>
  <c r="AS73" i="1"/>
  <c r="AN78" i="1"/>
  <c r="AH84" i="1"/>
  <c r="AR74" i="1"/>
  <c r="AC89" i="1"/>
  <c r="AG85" i="1"/>
  <c r="AL80" i="1"/>
  <c r="AA91" i="1"/>
  <c r="U97" i="1"/>
  <c r="V96" i="1"/>
  <c r="Y93" i="1"/>
  <c r="AP76" i="1"/>
  <c r="W95" i="1"/>
  <c r="AJ82" i="1"/>
  <c r="AD88" i="1"/>
  <c r="AI83" i="1"/>
  <c r="AQ75" i="1"/>
  <c r="AK81" i="1"/>
  <c r="Q101" i="1"/>
  <c r="O102" i="1"/>
  <c r="N102" i="1"/>
  <c r="G103" i="1"/>
  <c r="BB102" i="1"/>
  <c r="BC102" i="1"/>
  <c r="BF102" i="1"/>
  <c r="BH102" i="1"/>
  <c r="BJ102" i="1"/>
  <c r="Q102" i="1"/>
  <c r="AS74" i="1"/>
  <c r="AM80" i="1"/>
  <c r="Y94" i="1"/>
  <c r="U98" i="1"/>
  <c r="AD89" i="1"/>
  <c r="AQ76" i="1"/>
  <c r="AC90" i="1"/>
  <c r="W96" i="1"/>
  <c r="AL81" i="1"/>
  <c r="AJ83" i="1"/>
  <c r="AH85" i="1"/>
  <c r="AF87" i="1"/>
  <c r="AG86" i="1"/>
  <c r="AA92" i="1"/>
  <c r="AP77" i="1"/>
  <c r="AN79" i="1"/>
  <c r="V97" i="1"/>
  <c r="S100" i="1"/>
  <c r="AE88" i="1"/>
  <c r="AR75" i="1"/>
  <c r="Z93" i="1"/>
  <c r="X95" i="1"/>
  <c r="AO78" i="1"/>
  <c r="AI84" i="1"/>
  <c r="AK82" i="1"/>
  <c r="AT73" i="1"/>
  <c r="AB91" i="1"/>
  <c r="T99" i="1"/>
  <c r="R101" i="1"/>
  <c r="O103" i="1"/>
  <c r="N103" i="1"/>
  <c r="G104" i="1"/>
  <c r="O104" i="1"/>
  <c r="G105" i="1"/>
  <c r="N104" i="1"/>
  <c r="BB103" i="1"/>
  <c r="BC103" i="1"/>
  <c r="BF103" i="1"/>
  <c r="BH103" i="1"/>
  <c r="BJ103" i="1"/>
  <c r="R102" i="1"/>
  <c r="AE89" i="1"/>
  <c r="AS75" i="1"/>
  <c r="T100" i="1"/>
  <c r="AT74" i="1"/>
  <c r="U99" i="1"/>
  <c r="AH86" i="1"/>
  <c r="AJ84" i="1"/>
  <c r="X96" i="1"/>
  <c r="AI85" i="1"/>
  <c r="W97" i="1"/>
  <c r="AK83" i="1"/>
  <c r="AA93" i="1"/>
  <c r="Y95" i="1"/>
  <c r="V98" i="1"/>
  <c r="AN80" i="1"/>
  <c r="Z94" i="1"/>
  <c r="AB92" i="1"/>
  <c r="AG87" i="1"/>
  <c r="AM81" i="1"/>
  <c r="AQ77" i="1"/>
  <c r="AO79" i="1"/>
  <c r="AL82" i="1"/>
  <c r="AC91" i="1"/>
  <c r="AP78" i="1"/>
  <c r="AR76" i="1"/>
  <c r="AD90" i="1"/>
  <c r="AF88" i="1"/>
  <c r="S101" i="1"/>
  <c r="Q103" i="1"/>
  <c r="N105" i="1"/>
  <c r="O105" i="1"/>
  <c r="G106" i="1"/>
  <c r="BF104" i="1"/>
  <c r="BH104" i="1"/>
  <c r="BJ104" i="1"/>
  <c r="BB104" i="1"/>
  <c r="BC104" i="1"/>
  <c r="AK84" i="1"/>
  <c r="Z95" i="1"/>
  <c r="AD91" i="1"/>
  <c r="AP79" i="1"/>
  <c r="AT75" i="1"/>
  <c r="T101" i="1"/>
  <c r="Q104" i="1"/>
  <c r="V99" i="1"/>
  <c r="AH87" i="1"/>
  <c r="AL83" i="1"/>
  <c r="AM82" i="1"/>
  <c r="AR77" i="1"/>
  <c r="Y96" i="1"/>
  <c r="AQ78" i="1"/>
  <c r="AG88" i="1"/>
  <c r="W98" i="1"/>
  <c r="AB93" i="1"/>
  <c r="AN81" i="1"/>
  <c r="AI86" i="1"/>
  <c r="AS76" i="1"/>
  <c r="X97" i="1"/>
  <c r="U100" i="1"/>
  <c r="AA94" i="1"/>
  <c r="AF89" i="1"/>
  <c r="AC92" i="1"/>
  <c r="AO80" i="1"/>
  <c r="AE90" i="1"/>
  <c r="AJ85" i="1"/>
  <c r="R103" i="1"/>
  <c r="S102" i="1"/>
  <c r="O106" i="1"/>
  <c r="G107" i="1"/>
  <c r="N106" i="1"/>
  <c r="BB105" i="1"/>
  <c r="BC105" i="1"/>
  <c r="BF105" i="1"/>
  <c r="BH105" i="1"/>
  <c r="BJ105" i="1"/>
  <c r="T102" i="1"/>
  <c r="AI87" i="1"/>
  <c r="AS77" i="1"/>
  <c r="AR78" i="1"/>
  <c r="X98" i="1"/>
  <c r="U101" i="1"/>
  <c r="W99" i="1"/>
  <c r="AG89" i="1"/>
  <c r="AC93" i="1"/>
  <c r="AB94" i="1"/>
  <c r="AO81" i="1"/>
  <c r="AT76" i="1"/>
  <c r="AJ86" i="1"/>
  <c r="AL84" i="1"/>
  <c r="AE91" i="1"/>
  <c r="Y97" i="1"/>
  <c r="AD92" i="1"/>
  <c r="R104" i="1"/>
  <c r="Z96" i="1"/>
  <c r="AF90" i="1"/>
  <c r="V100" i="1"/>
  <c r="AH88" i="1"/>
  <c r="AN82" i="1"/>
  <c r="AA95" i="1"/>
  <c r="AK85" i="1"/>
  <c r="AM83" i="1"/>
  <c r="AP80" i="1"/>
  <c r="Q105" i="1"/>
  <c r="S103" i="1"/>
  <c r="AQ79" i="1"/>
  <c r="G108" i="1"/>
  <c r="N107" i="1"/>
  <c r="O107" i="1"/>
  <c r="BB106" i="1"/>
  <c r="BC106" i="1"/>
  <c r="BF106" i="1"/>
  <c r="BH106" i="1"/>
  <c r="BJ106" i="1"/>
  <c r="X99" i="1"/>
  <c r="AF91" i="1"/>
  <c r="AN83" i="1"/>
  <c r="AA96" i="1"/>
  <c r="AE92" i="1"/>
  <c r="AB95" i="1"/>
  <c r="AS78" i="1"/>
  <c r="AH89" i="1"/>
  <c r="AJ87" i="1"/>
  <c r="AP81" i="1"/>
  <c r="V101" i="1"/>
  <c r="AD93" i="1"/>
  <c r="AM84" i="1"/>
  <c r="AK86" i="1"/>
  <c r="AT77" i="1"/>
  <c r="Z97" i="1"/>
  <c r="AC94" i="1"/>
  <c r="U102" i="1"/>
  <c r="W100" i="1"/>
  <c r="AI88" i="1"/>
  <c r="AO82" i="1"/>
  <c r="AQ80" i="1"/>
  <c r="Q106" i="1"/>
  <c r="AR79" i="1"/>
  <c r="AL85" i="1"/>
  <c r="Y98" i="1"/>
  <c r="R105" i="1"/>
  <c r="T103" i="1"/>
  <c r="S104" i="1"/>
  <c r="AG90" i="1"/>
  <c r="G109" i="1"/>
  <c r="N108" i="1"/>
  <c r="O108" i="1"/>
  <c r="BB107" i="1"/>
  <c r="BC107" i="1"/>
  <c r="BF107" i="1"/>
  <c r="BH107" i="1"/>
  <c r="BJ107" i="1"/>
  <c r="S105" i="1"/>
  <c r="AE93" i="1"/>
  <c r="AR80" i="1"/>
  <c r="T104" i="1"/>
  <c r="AJ88" i="1"/>
  <c r="AQ81" i="1"/>
  <c r="AI89" i="1"/>
  <c r="W101" i="1"/>
  <c r="AM85" i="1"/>
  <c r="X100" i="1"/>
  <c r="AB96" i="1"/>
  <c r="AF92" i="1"/>
  <c r="AA97" i="1"/>
  <c r="AN84" i="1"/>
  <c r="AT78" i="1"/>
  <c r="AS79" i="1"/>
  <c r="AL86" i="1"/>
  <c r="AK87" i="1"/>
  <c r="AD94" i="1"/>
  <c r="AP82" i="1"/>
  <c r="V102" i="1"/>
  <c r="AC95" i="1"/>
  <c r="AG91" i="1"/>
  <c r="Z98" i="1"/>
  <c r="AO83" i="1"/>
  <c r="AH90" i="1"/>
  <c r="Y99" i="1"/>
  <c r="R106" i="1"/>
  <c r="Q107" i="1"/>
  <c r="U103" i="1"/>
  <c r="BF108" i="1"/>
  <c r="BH108" i="1"/>
  <c r="BJ108" i="1"/>
  <c r="BB108" i="1"/>
  <c r="BC108" i="1"/>
  <c r="AL87" i="1"/>
  <c r="AF93" i="1"/>
  <c r="W102" i="1"/>
  <c r="AC96" i="1"/>
  <c r="AO84" i="1"/>
  <c r="AJ89" i="1"/>
  <c r="V103" i="1"/>
  <c r="AQ82" i="1"/>
  <c r="AR81" i="1"/>
  <c r="AT79" i="1"/>
  <c r="AN85" i="1"/>
  <c r="AP83" i="1"/>
  <c r="AG92" i="1"/>
  <c r="AA98" i="1"/>
  <c r="AB97" i="1"/>
  <c r="AD95" i="1"/>
  <c r="AK88" i="1"/>
  <c r="X101" i="1"/>
  <c r="Z99" i="1"/>
  <c r="AE94" i="1"/>
  <c r="Y100" i="1"/>
  <c r="AH91" i="1"/>
  <c r="AM86" i="1"/>
  <c r="U104" i="1"/>
  <c r="AI90" i="1"/>
  <c r="AS80" i="1"/>
  <c r="R107" i="1"/>
  <c r="S106" i="1"/>
  <c r="Q108" i="1"/>
  <c r="T105" i="1"/>
  <c r="G110" i="1"/>
  <c r="O109" i="1"/>
  <c r="N109" i="1"/>
  <c r="BB109" i="1"/>
  <c r="BC109" i="1"/>
  <c r="BF109" i="1"/>
  <c r="BH109" i="1"/>
  <c r="BJ109" i="1"/>
  <c r="AP84" i="1"/>
  <c r="AN86" i="1"/>
  <c r="AD96" i="1"/>
  <c r="AB98" i="1"/>
  <c r="AM87" i="1"/>
  <c r="V104" i="1"/>
  <c r="AT80" i="1"/>
  <c r="AR82" i="1"/>
  <c r="AF94" i="1"/>
  <c r="AL88" i="1"/>
  <c r="AJ90" i="1"/>
  <c r="AE95" i="1"/>
  <c r="Y101" i="1"/>
  <c r="AH92" i="1"/>
  <c r="AC97" i="1"/>
  <c r="AA99" i="1"/>
  <c r="Z100" i="1"/>
  <c r="X102" i="1"/>
  <c r="AK89" i="1"/>
  <c r="AI91" i="1"/>
  <c r="AO85" i="1"/>
  <c r="W103" i="1"/>
  <c r="AS81" i="1"/>
  <c r="AQ83" i="1"/>
  <c r="AG93" i="1"/>
  <c r="T106" i="1"/>
  <c r="Q109" i="1"/>
  <c r="S107" i="1"/>
  <c r="U105" i="1"/>
  <c r="R108" i="1"/>
  <c r="G111" i="1"/>
  <c r="O110" i="1"/>
  <c r="N110" i="1"/>
  <c r="BB110" i="1"/>
  <c r="BC110" i="1"/>
  <c r="BF110" i="1"/>
  <c r="BH110" i="1"/>
  <c r="BJ110" i="1"/>
  <c r="AP85" i="1"/>
  <c r="Q110" i="1"/>
  <c r="AE96" i="1"/>
  <c r="U106" i="1"/>
  <c r="V105" i="1"/>
  <c r="AB99" i="1"/>
  <c r="AC98" i="1"/>
  <c r="AA100" i="1"/>
  <c r="AG94" i="1"/>
  <c r="AK90" i="1"/>
  <c r="AI92" i="1"/>
  <c r="AL89" i="1"/>
  <c r="AR83" i="1"/>
  <c r="AS82" i="1"/>
  <c r="AQ84" i="1"/>
  <c r="AD97" i="1"/>
  <c r="AJ91" i="1"/>
  <c r="S108" i="1"/>
  <c r="X103" i="1"/>
  <c r="Y102" i="1"/>
  <c r="W104" i="1"/>
  <c r="Z101" i="1"/>
  <c r="AF95" i="1"/>
  <c r="AT81" i="1"/>
  <c r="AN87" i="1"/>
  <c r="AH93" i="1"/>
  <c r="AO86" i="1"/>
  <c r="AM88" i="1"/>
  <c r="R109" i="1"/>
  <c r="T107" i="1"/>
  <c r="G112" i="1"/>
  <c r="O111" i="1"/>
  <c r="N111" i="1"/>
  <c r="BB111" i="1"/>
  <c r="BC111" i="1"/>
  <c r="BF111" i="1"/>
  <c r="BH111" i="1"/>
  <c r="BJ111" i="1"/>
  <c r="AG95" i="1"/>
  <c r="AK91" i="1"/>
  <c r="Y103" i="1"/>
  <c r="AP86" i="1"/>
  <c r="AC99" i="1"/>
  <c r="AA101" i="1"/>
  <c r="X104" i="1"/>
  <c r="V106" i="1"/>
  <c r="AI93" i="1"/>
  <c r="AB100" i="1"/>
  <c r="AO87" i="1"/>
  <c r="W105" i="1"/>
  <c r="AS83" i="1"/>
  <c r="AQ85" i="1"/>
  <c r="AJ92" i="1"/>
  <c r="AH94" i="1"/>
  <c r="AN88" i="1"/>
  <c r="AL90" i="1"/>
  <c r="AR84" i="1"/>
  <c r="AM89" i="1"/>
  <c r="AD98" i="1"/>
  <c r="AE97" i="1"/>
  <c r="R110" i="1"/>
  <c r="Z102" i="1"/>
  <c r="AF96" i="1"/>
  <c r="AT82" i="1"/>
  <c r="S109" i="1"/>
  <c r="T108" i="1"/>
  <c r="U107" i="1"/>
  <c r="Q111" i="1"/>
  <c r="G113" i="1"/>
  <c r="N112" i="1"/>
  <c r="O112" i="1"/>
  <c r="G114" i="1"/>
  <c r="O113" i="1"/>
  <c r="N113" i="1"/>
  <c r="BB112" i="1"/>
  <c r="BC112" i="1"/>
  <c r="BF112" i="1"/>
  <c r="BH112" i="1"/>
  <c r="BJ112" i="1"/>
  <c r="AB101" i="1"/>
  <c r="AM90" i="1"/>
  <c r="AF97" i="1"/>
  <c r="Z103" i="1"/>
  <c r="AN89" i="1"/>
  <c r="AT83" i="1"/>
  <c r="AR85" i="1"/>
  <c r="AH95" i="1"/>
  <c r="U108" i="1"/>
  <c r="AL91" i="1"/>
  <c r="AJ93" i="1"/>
  <c r="AP87" i="1"/>
  <c r="AC100" i="1"/>
  <c r="AA102" i="1"/>
  <c r="Y104" i="1"/>
  <c r="AE98" i="1"/>
  <c r="AS84" i="1"/>
  <c r="AI94" i="1"/>
  <c r="AG96" i="1"/>
  <c r="W106" i="1"/>
  <c r="AQ86" i="1"/>
  <c r="AO88" i="1"/>
  <c r="X105" i="1"/>
  <c r="AD99" i="1"/>
  <c r="T109" i="1"/>
  <c r="V107" i="1"/>
  <c r="Q112" i="1"/>
  <c r="R111" i="1"/>
  <c r="AK92" i="1"/>
  <c r="S110" i="1"/>
  <c r="BB113" i="1"/>
  <c r="BC113" i="1"/>
  <c r="BF113" i="1"/>
  <c r="BH113" i="1"/>
  <c r="BJ113" i="1"/>
  <c r="AT84" i="1"/>
  <c r="AE99" i="1"/>
  <c r="AK93" i="1"/>
  <c r="AI95" i="1"/>
  <c r="AM91" i="1"/>
  <c r="AC101" i="1"/>
  <c r="AJ94" i="1"/>
  <c r="X106" i="1"/>
  <c r="V108" i="1"/>
  <c r="AB102" i="1"/>
  <c r="Z104" i="1"/>
  <c r="AF98" i="1"/>
  <c r="AS85" i="1"/>
  <c r="AA103" i="1"/>
  <c r="AN90" i="1"/>
  <c r="AL92" i="1"/>
  <c r="AR86" i="1"/>
  <c r="Y105" i="1"/>
  <c r="AP88" i="1"/>
  <c r="AD100" i="1"/>
  <c r="AQ87" i="1"/>
  <c r="AG97" i="1"/>
  <c r="AH96" i="1"/>
  <c r="T110" i="1"/>
  <c r="AO89" i="1"/>
  <c r="W107" i="1"/>
  <c r="U109" i="1"/>
  <c r="Q113" i="1"/>
  <c r="R112" i="1"/>
  <c r="S111" i="1"/>
  <c r="G115" i="1"/>
  <c r="O114" i="1"/>
  <c r="N114" i="1"/>
  <c r="BF114" i="1"/>
  <c r="BH114" i="1"/>
  <c r="BJ114" i="1"/>
  <c r="BB114" i="1"/>
  <c r="BC114" i="1"/>
  <c r="AS86" i="1"/>
  <c r="AQ88" i="1"/>
  <c r="AO90" i="1"/>
  <c r="X107" i="1"/>
  <c r="U110" i="1"/>
  <c r="S112" i="1"/>
  <c r="V109" i="1"/>
  <c r="AC102" i="1"/>
  <c r="AA104" i="1"/>
  <c r="Y106" i="1"/>
  <c r="AP89" i="1"/>
  <c r="AJ95" i="1"/>
  <c r="AF99" i="1"/>
  <c r="AH97" i="1"/>
  <c r="AR87" i="1"/>
  <c r="AT85" i="1"/>
  <c r="AM92" i="1"/>
  <c r="Z105" i="1"/>
  <c r="AG98" i="1"/>
  <c r="Q114" i="1"/>
  <c r="AB103" i="1"/>
  <c r="AD101" i="1"/>
  <c r="AN91" i="1"/>
  <c r="W108" i="1"/>
  <c r="AK94" i="1"/>
  <c r="AI96" i="1"/>
  <c r="AL93" i="1"/>
  <c r="AE100" i="1"/>
  <c r="R113" i="1"/>
  <c r="T111" i="1"/>
  <c r="G116" i="1"/>
  <c r="N115" i="1"/>
  <c r="O115" i="1"/>
  <c r="BB115" i="1"/>
  <c r="BC115" i="1"/>
  <c r="BF115" i="1"/>
  <c r="BH115" i="1"/>
  <c r="BJ115" i="1"/>
  <c r="AB104" i="1"/>
  <c r="AO91" i="1"/>
  <c r="AM93" i="1"/>
  <c r="AS87" i="1"/>
  <c r="AQ89" i="1"/>
  <c r="R114" i="1"/>
  <c r="AD102" i="1"/>
  <c r="AN92" i="1"/>
  <c r="AH98" i="1"/>
  <c r="AR88" i="1"/>
  <c r="V110" i="1"/>
  <c r="Z106" i="1"/>
  <c r="AG99" i="1"/>
  <c r="AT86" i="1"/>
  <c r="AL94" i="1"/>
  <c r="AF100" i="1"/>
  <c r="AP90" i="1"/>
  <c r="AE101" i="1"/>
  <c r="AK95" i="1"/>
  <c r="T112" i="1"/>
  <c r="Y107" i="1"/>
  <c r="W109" i="1"/>
  <c r="AC103" i="1"/>
  <c r="AA105" i="1"/>
  <c r="AJ96" i="1"/>
  <c r="AI97" i="1"/>
  <c r="X108" i="1"/>
  <c r="U111" i="1"/>
  <c r="S113" i="1"/>
  <c r="Q115" i="1"/>
  <c r="G117" i="1"/>
  <c r="N116" i="1"/>
  <c r="O116" i="1"/>
  <c r="G118" i="1"/>
  <c r="O117" i="1"/>
  <c r="N117" i="1"/>
  <c r="BB116" i="1"/>
  <c r="BC116" i="1"/>
  <c r="BF116" i="1"/>
  <c r="BH116" i="1"/>
  <c r="BJ116" i="1"/>
  <c r="AS88" i="1"/>
  <c r="AI98" i="1"/>
  <c r="AF101" i="1"/>
  <c r="Y108" i="1"/>
  <c r="AQ90" i="1"/>
  <c r="V111" i="1"/>
  <c r="AN93" i="1"/>
  <c r="AH99" i="1"/>
  <c r="AT87" i="1"/>
  <c r="X109" i="1"/>
  <c r="AP91" i="1"/>
  <c r="AR89" i="1"/>
  <c r="AA106" i="1"/>
  <c r="AM94" i="1"/>
  <c r="AJ97" i="1"/>
  <c r="AD103" i="1"/>
  <c r="AE102" i="1"/>
  <c r="Z107" i="1"/>
  <c r="AB105" i="1"/>
  <c r="AK96" i="1"/>
  <c r="W110" i="1"/>
  <c r="AG100" i="1"/>
  <c r="AC104" i="1"/>
  <c r="AO92" i="1"/>
  <c r="R115" i="1"/>
  <c r="AL95" i="1"/>
  <c r="U112" i="1"/>
  <c r="Q116" i="1"/>
  <c r="T113" i="1"/>
  <c r="S114" i="1"/>
  <c r="G119" i="1"/>
  <c r="O118" i="1"/>
  <c r="N118" i="1"/>
  <c r="BB117" i="1"/>
  <c r="BC117" i="1"/>
  <c r="BF117" i="1"/>
  <c r="BH117" i="1"/>
  <c r="BJ117" i="1"/>
  <c r="AE103" i="1"/>
  <c r="AO93" i="1"/>
  <c r="AI99" i="1"/>
  <c r="AS89" i="1"/>
  <c r="W111" i="1"/>
  <c r="AG101" i="1"/>
  <c r="AA107" i="1"/>
  <c r="U113" i="1"/>
  <c r="X110" i="1"/>
  <c r="V112" i="1"/>
  <c r="AB106" i="1"/>
  <c r="Z108" i="1"/>
  <c r="AM95" i="1"/>
  <c r="AQ91" i="1"/>
  <c r="AK97" i="1"/>
  <c r="AN94" i="1"/>
  <c r="AL96" i="1"/>
  <c r="AR90" i="1"/>
  <c r="AP92" i="1"/>
  <c r="AF102" i="1"/>
  <c r="AD104" i="1"/>
  <c r="T114" i="1"/>
  <c r="Y109" i="1"/>
  <c r="AC105" i="1"/>
  <c r="AT88" i="1"/>
  <c r="AJ98" i="1"/>
  <c r="AH100" i="1"/>
  <c r="Q117" i="1"/>
  <c r="S115" i="1"/>
  <c r="R116" i="1"/>
  <c r="BB118" i="1"/>
  <c r="BC118" i="1"/>
  <c r="BF118" i="1"/>
  <c r="BH118" i="1"/>
  <c r="BJ118" i="1"/>
  <c r="Q118" i="1"/>
  <c r="AS90" i="1"/>
  <c r="S116" i="1"/>
  <c r="AH101" i="1"/>
  <c r="AN95" i="1"/>
  <c r="AL97" i="1"/>
  <c r="AR91" i="1"/>
  <c r="Y110" i="1"/>
  <c r="AA108" i="1"/>
  <c r="AD105" i="1"/>
  <c r="AJ99" i="1"/>
  <c r="U114" i="1"/>
  <c r="W112" i="1"/>
  <c r="AQ92" i="1"/>
  <c r="AT89" i="1"/>
  <c r="AG102" i="1"/>
  <c r="AI100" i="1"/>
  <c r="AK98" i="1"/>
  <c r="AM96" i="1"/>
  <c r="AF103" i="1"/>
  <c r="AC106" i="1"/>
  <c r="AE104" i="1"/>
  <c r="X111" i="1"/>
  <c r="V113" i="1"/>
  <c r="AB107" i="1"/>
  <c r="AP93" i="1"/>
  <c r="AO94" i="1"/>
  <c r="T115" i="1"/>
  <c r="Z109" i="1"/>
  <c r="R117" i="1"/>
  <c r="G120" i="1"/>
  <c r="O119" i="1"/>
  <c r="N119" i="1"/>
  <c r="BB119" i="1"/>
  <c r="BC119" i="1"/>
  <c r="BF119" i="1"/>
  <c r="BH119" i="1"/>
  <c r="BJ119" i="1"/>
  <c r="AR92" i="1"/>
  <c r="AA109" i="1"/>
  <c r="AS91" i="1"/>
  <c r="AM97" i="1"/>
  <c r="AO95" i="1"/>
  <c r="AP94" i="1"/>
  <c r="AF104" i="1"/>
  <c r="AB108" i="1"/>
  <c r="AC107" i="1"/>
  <c r="W113" i="1"/>
  <c r="Y111" i="1"/>
  <c r="Z110" i="1"/>
  <c r="AE105" i="1"/>
  <c r="AG103" i="1"/>
  <c r="AH102" i="1"/>
  <c r="AN96" i="1"/>
  <c r="AT90" i="1"/>
  <c r="AI101" i="1"/>
  <c r="AK99" i="1"/>
  <c r="AL98" i="1"/>
  <c r="AQ93" i="1"/>
  <c r="X112" i="1"/>
  <c r="AD106" i="1"/>
  <c r="R118" i="1"/>
  <c r="V114" i="1"/>
  <c r="U115" i="1"/>
  <c r="Q119" i="1"/>
  <c r="AJ100" i="1"/>
  <c r="T116" i="1"/>
  <c r="S117" i="1"/>
  <c r="G121" i="1"/>
  <c r="N120" i="1"/>
  <c r="O120" i="1"/>
  <c r="G122" i="1"/>
  <c r="O121" i="1"/>
  <c r="N121" i="1"/>
  <c r="BB120" i="1"/>
  <c r="BC120" i="1"/>
  <c r="BF120" i="1"/>
  <c r="BH120" i="1"/>
  <c r="BJ120" i="1"/>
  <c r="AJ101" i="1"/>
  <c r="AT91" i="1"/>
  <c r="AN97" i="1"/>
  <c r="AG104" i="1"/>
  <c r="AM98" i="1"/>
  <c r="AQ94" i="1"/>
  <c r="Y112" i="1"/>
  <c r="AE106" i="1"/>
  <c r="AC108" i="1"/>
  <c r="AH103" i="1"/>
  <c r="AB109" i="1"/>
  <c r="V115" i="1"/>
  <c r="AF105" i="1"/>
  <c r="Z111" i="1"/>
  <c r="AO96" i="1"/>
  <c r="AS92" i="1"/>
  <c r="Q120" i="1"/>
  <c r="AR93" i="1"/>
  <c r="AL99" i="1"/>
  <c r="U116" i="1"/>
  <c r="AP95" i="1"/>
  <c r="AD107" i="1"/>
  <c r="X113" i="1"/>
  <c r="AI102" i="1"/>
  <c r="W114" i="1"/>
  <c r="AK100" i="1"/>
  <c r="AA110" i="1"/>
  <c r="R119" i="1"/>
  <c r="T117" i="1"/>
  <c r="S118" i="1"/>
  <c r="G123" i="1"/>
  <c r="O122" i="1"/>
  <c r="N122" i="1"/>
  <c r="BB121" i="1"/>
  <c r="BC121" i="1"/>
  <c r="BF121" i="1"/>
  <c r="BH121" i="1"/>
  <c r="BJ121" i="1"/>
  <c r="X114" i="1"/>
  <c r="AA111" i="1"/>
  <c r="V116" i="1"/>
  <c r="AF106" i="1"/>
  <c r="AN98" i="1"/>
  <c r="AH104" i="1"/>
  <c r="AQ95" i="1"/>
  <c r="AL100" i="1"/>
  <c r="R120" i="1"/>
  <c r="AJ102" i="1"/>
  <c r="W115" i="1"/>
  <c r="AE107" i="1"/>
  <c r="AI103" i="1"/>
  <c r="AM99" i="1"/>
  <c r="AR94" i="1"/>
  <c r="S119" i="1"/>
  <c r="AT92" i="1"/>
  <c r="Y113" i="1"/>
  <c r="AP96" i="1"/>
  <c r="AO97" i="1"/>
  <c r="AD108" i="1"/>
  <c r="AB110" i="1"/>
  <c r="Z112" i="1"/>
  <c r="U117" i="1"/>
  <c r="AG105" i="1"/>
  <c r="AS93" i="1"/>
  <c r="AK101" i="1"/>
  <c r="AC109" i="1"/>
  <c r="Q121" i="1"/>
  <c r="T118" i="1"/>
  <c r="G124" i="1"/>
  <c r="N123" i="1"/>
  <c r="O123" i="1"/>
  <c r="BB122" i="1"/>
  <c r="BC122" i="1"/>
  <c r="BF122" i="1"/>
  <c r="BH122" i="1"/>
  <c r="BJ122" i="1"/>
  <c r="W116" i="1"/>
  <c r="Q122" i="1"/>
  <c r="AL101" i="1"/>
  <c r="AB111" i="1"/>
  <c r="Y114" i="1"/>
  <c r="AE108" i="1"/>
  <c r="AD109" i="1"/>
  <c r="AJ103" i="1"/>
  <c r="S120" i="1"/>
  <c r="AN99" i="1"/>
  <c r="U118" i="1"/>
  <c r="AR95" i="1"/>
  <c r="AO98" i="1"/>
  <c r="AF107" i="1"/>
  <c r="AT93" i="1"/>
  <c r="AG106" i="1"/>
  <c r="AM100" i="1"/>
  <c r="R121" i="1"/>
  <c r="AK102" i="1"/>
  <c r="AA112" i="1"/>
  <c r="Z113" i="1"/>
  <c r="AC110" i="1"/>
  <c r="AI104" i="1"/>
  <c r="V117" i="1"/>
  <c r="AQ96" i="1"/>
  <c r="AP97" i="1"/>
  <c r="AS94" i="1"/>
  <c r="AH105" i="1"/>
  <c r="X115" i="1"/>
  <c r="T119" i="1"/>
  <c r="BB123" i="1"/>
  <c r="BC123" i="1"/>
  <c r="BF123" i="1"/>
  <c r="BH123" i="1"/>
  <c r="BJ123" i="1"/>
  <c r="Q123" i="1"/>
  <c r="AI105" i="1"/>
  <c r="AO99" i="1"/>
  <c r="AK103" i="1"/>
  <c r="X116" i="1"/>
  <c r="T120" i="1"/>
  <c r="W117" i="1"/>
  <c r="AC111" i="1"/>
  <c r="Y115" i="1"/>
  <c r="U119" i="1"/>
  <c r="AQ97" i="1"/>
  <c r="AH106" i="1"/>
  <c r="AN100" i="1"/>
  <c r="AT94" i="1"/>
  <c r="AP98" i="1"/>
  <c r="AF108" i="1"/>
  <c r="AL102" i="1"/>
  <c r="AR96" i="1"/>
  <c r="AA113" i="1"/>
  <c r="R122" i="1"/>
  <c r="AD110" i="1"/>
  <c r="AJ104" i="1"/>
  <c r="Z114" i="1"/>
  <c r="AE109" i="1"/>
  <c r="V118" i="1"/>
  <c r="AB112" i="1"/>
  <c r="AG107" i="1"/>
  <c r="AM101" i="1"/>
  <c r="AS95" i="1"/>
  <c r="S121" i="1"/>
  <c r="G125" i="1"/>
  <c r="N124" i="1"/>
  <c r="O124" i="1"/>
  <c r="G126" i="1"/>
  <c r="O125" i="1"/>
  <c r="N125" i="1"/>
  <c r="BB124" i="1"/>
  <c r="BC124" i="1"/>
  <c r="BF124" i="1"/>
  <c r="BH124" i="1"/>
  <c r="BJ124" i="1"/>
  <c r="AF109" i="1"/>
  <c r="AL103" i="1"/>
  <c r="AJ105" i="1"/>
  <c r="AP99" i="1"/>
  <c r="AN101" i="1"/>
  <c r="AH107" i="1"/>
  <c r="AA114" i="1"/>
  <c r="U120" i="1"/>
  <c r="AE110" i="1"/>
  <c r="AT95" i="1"/>
  <c r="AB113" i="1"/>
  <c r="AC112" i="1"/>
  <c r="W118" i="1"/>
  <c r="AG108" i="1"/>
  <c r="AQ98" i="1"/>
  <c r="AK104" i="1"/>
  <c r="Y116" i="1"/>
  <c r="AR97" i="1"/>
  <c r="AM102" i="1"/>
  <c r="V119" i="1"/>
  <c r="Q124" i="1"/>
  <c r="Z115" i="1"/>
  <c r="X117" i="1"/>
  <c r="AO100" i="1"/>
  <c r="AI106" i="1"/>
  <c r="S122" i="1"/>
  <c r="AS96" i="1"/>
  <c r="R123" i="1"/>
  <c r="AD111" i="1"/>
  <c r="T121" i="1"/>
  <c r="BB125" i="1"/>
  <c r="BC125" i="1"/>
  <c r="BF125" i="1"/>
  <c r="BH125" i="1"/>
  <c r="BJ125" i="1"/>
  <c r="AB114" i="1"/>
  <c r="AA115" i="1"/>
  <c r="AS97" i="1"/>
  <c r="AM103" i="1"/>
  <c r="Y117" i="1"/>
  <c r="AD112" i="1"/>
  <c r="AK105" i="1"/>
  <c r="AE111" i="1"/>
  <c r="AP100" i="1"/>
  <c r="AN102" i="1"/>
  <c r="AL104" i="1"/>
  <c r="AC113" i="1"/>
  <c r="W119" i="1"/>
  <c r="AH108" i="1"/>
  <c r="AF110" i="1"/>
  <c r="Z116" i="1"/>
  <c r="X118" i="1"/>
  <c r="V120" i="1"/>
  <c r="AJ106" i="1"/>
  <c r="AI107" i="1"/>
  <c r="AR98" i="1"/>
  <c r="AG109" i="1"/>
  <c r="AQ99" i="1"/>
  <c r="S123" i="1"/>
  <c r="R124" i="1"/>
  <c r="AO101" i="1"/>
  <c r="AT96" i="1"/>
  <c r="T122" i="1"/>
  <c r="Q125" i="1"/>
  <c r="U121" i="1"/>
  <c r="G127" i="1"/>
  <c r="O126" i="1"/>
  <c r="N126" i="1"/>
  <c r="BF126" i="1"/>
  <c r="BH126" i="1"/>
  <c r="BJ126" i="1"/>
  <c r="BB126" i="1"/>
  <c r="BC126" i="1"/>
  <c r="Y118" i="1"/>
  <c r="AD113" i="1"/>
  <c r="X119" i="1"/>
  <c r="AH109" i="1"/>
  <c r="AR99" i="1"/>
  <c r="AG110" i="1"/>
  <c r="AI108" i="1"/>
  <c r="AK106" i="1"/>
  <c r="W120" i="1"/>
  <c r="AO102" i="1"/>
  <c r="AT97" i="1"/>
  <c r="AN103" i="1"/>
  <c r="AC114" i="1"/>
  <c r="V121" i="1"/>
  <c r="AM104" i="1"/>
  <c r="AA116" i="1"/>
  <c r="AS98" i="1"/>
  <c r="AE112" i="1"/>
  <c r="AL105" i="1"/>
  <c r="AF111" i="1"/>
  <c r="Z117" i="1"/>
  <c r="S124" i="1"/>
  <c r="AQ100" i="1"/>
  <c r="AB115" i="1"/>
  <c r="Q126" i="1"/>
  <c r="U122" i="1"/>
  <c r="AJ107" i="1"/>
  <c r="T123" i="1"/>
  <c r="AP101" i="1"/>
  <c r="R125" i="1"/>
  <c r="N127" i="1"/>
  <c r="O127" i="1"/>
  <c r="G128" i="1"/>
  <c r="N128" i="1"/>
  <c r="O128" i="1"/>
  <c r="G129" i="1"/>
  <c r="BB127" i="1"/>
  <c r="BC127" i="1"/>
  <c r="BF127" i="1"/>
  <c r="BH127" i="1"/>
  <c r="BJ127" i="1"/>
  <c r="X120" i="1"/>
  <c r="AP102" i="1"/>
  <c r="AD114" i="1"/>
  <c r="V122" i="1"/>
  <c r="Z118" i="1"/>
  <c r="AT98" i="1"/>
  <c r="T124" i="1"/>
  <c r="AL106" i="1"/>
  <c r="AH110" i="1"/>
  <c r="S125" i="1"/>
  <c r="W121" i="1"/>
  <c r="AB116" i="1"/>
  <c r="AC115" i="1"/>
  <c r="AE113" i="1"/>
  <c r="AQ101" i="1"/>
  <c r="AG111" i="1"/>
  <c r="AI109" i="1"/>
  <c r="AN104" i="1"/>
  <c r="AO103" i="1"/>
  <c r="AA117" i="1"/>
  <c r="AK107" i="1"/>
  <c r="R126" i="1"/>
  <c r="Y119" i="1"/>
  <c r="AM105" i="1"/>
  <c r="AR100" i="1"/>
  <c r="AS99" i="1"/>
  <c r="AJ108" i="1"/>
  <c r="U123" i="1"/>
  <c r="AF112" i="1"/>
  <c r="Q127" i="1"/>
  <c r="N129" i="1"/>
  <c r="G130" i="1"/>
  <c r="O129" i="1"/>
  <c r="BB128" i="1"/>
  <c r="BC128" i="1"/>
  <c r="BF128" i="1"/>
  <c r="BH128" i="1"/>
  <c r="BJ128" i="1"/>
  <c r="AO104" i="1"/>
  <c r="AA118" i="1"/>
  <c r="AP103" i="1"/>
  <c r="AL107" i="1"/>
  <c r="Y120" i="1"/>
  <c r="AH111" i="1"/>
  <c r="U124" i="1"/>
  <c r="AT99" i="1"/>
  <c r="AJ109" i="1"/>
  <c r="Z119" i="1"/>
  <c r="AF113" i="1"/>
  <c r="AR101" i="1"/>
  <c r="AN105" i="1"/>
  <c r="AD115" i="1"/>
  <c r="AI110" i="1"/>
  <c r="AS100" i="1"/>
  <c r="W122" i="1"/>
  <c r="AE114" i="1"/>
  <c r="AB117" i="1"/>
  <c r="AQ102" i="1"/>
  <c r="X121" i="1"/>
  <c r="AM106" i="1"/>
  <c r="AG112" i="1"/>
  <c r="Q128" i="1"/>
  <c r="AC116" i="1"/>
  <c r="AK108" i="1"/>
  <c r="R127" i="1"/>
  <c r="V123" i="1"/>
  <c r="T125" i="1"/>
  <c r="S126" i="1"/>
  <c r="BB129" i="1"/>
  <c r="BC129" i="1"/>
  <c r="BF129" i="1"/>
  <c r="BH129" i="1"/>
  <c r="BJ129" i="1"/>
  <c r="AK109" i="1"/>
  <c r="AE115" i="1"/>
  <c r="AF114" i="1"/>
  <c r="Z120" i="1"/>
  <c r="AS101" i="1"/>
  <c r="AM107" i="1"/>
  <c r="AI111" i="1"/>
  <c r="AN106" i="1"/>
  <c r="AT100" i="1"/>
  <c r="AQ103" i="1"/>
  <c r="AC117" i="1"/>
  <c r="W123" i="1"/>
  <c r="AH112" i="1"/>
  <c r="AJ110" i="1"/>
  <c r="AD116" i="1"/>
  <c r="AG113" i="1"/>
  <c r="AA119" i="1"/>
  <c r="AL108" i="1"/>
  <c r="R128" i="1"/>
  <c r="T126" i="1"/>
  <c r="AP104" i="1"/>
  <c r="AB118" i="1"/>
  <c r="V124" i="1"/>
  <c r="X122" i="1"/>
  <c r="Y121" i="1"/>
  <c r="AO105" i="1"/>
  <c r="S127" i="1"/>
  <c r="AR102" i="1"/>
  <c r="U125" i="1"/>
  <c r="Q129" i="1"/>
  <c r="N130" i="1"/>
  <c r="G131" i="1"/>
  <c r="O130" i="1"/>
  <c r="N131" i="1"/>
  <c r="G132" i="1"/>
  <c r="O131" i="1"/>
  <c r="BB130" i="1"/>
  <c r="BC130" i="1"/>
  <c r="BF130" i="1"/>
  <c r="BH130" i="1"/>
  <c r="BJ130" i="1"/>
  <c r="AJ111" i="1"/>
  <c r="AO106" i="1"/>
  <c r="U126" i="1"/>
  <c r="S128" i="1"/>
  <c r="AG114" i="1"/>
  <c r="AD117" i="1"/>
  <c r="X123" i="1"/>
  <c r="AK110" i="1"/>
  <c r="AB119" i="1"/>
  <c r="V125" i="1"/>
  <c r="Q130" i="1"/>
  <c r="AT101" i="1"/>
  <c r="AN107" i="1"/>
  <c r="AR103" i="1"/>
  <c r="Y122" i="1"/>
  <c r="AL109" i="1"/>
  <c r="R129" i="1"/>
  <c r="AF115" i="1"/>
  <c r="AS102" i="1"/>
  <c r="Z121" i="1"/>
  <c r="AE116" i="1"/>
  <c r="AP105" i="1"/>
  <c r="AQ104" i="1"/>
  <c r="AM108" i="1"/>
  <c r="AI112" i="1"/>
  <c r="AH113" i="1"/>
  <c r="AC118" i="1"/>
  <c r="AA120" i="1"/>
  <c r="W124" i="1"/>
  <c r="T127" i="1"/>
  <c r="BB131" i="1"/>
  <c r="BC131" i="1"/>
  <c r="BF131" i="1"/>
  <c r="BH131" i="1"/>
  <c r="BJ131" i="1"/>
  <c r="AN108" i="1"/>
  <c r="AB120" i="1"/>
  <c r="AR104" i="1"/>
  <c r="AE117" i="1"/>
  <c r="AF116" i="1"/>
  <c r="AJ112" i="1"/>
  <c r="AK111" i="1"/>
  <c r="AA121" i="1"/>
  <c r="AG115" i="1"/>
  <c r="Y123" i="1"/>
  <c r="AP106" i="1"/>
  <c r="AL110" i="1"/>
  <c r="AI113" i="1"/>
  <c r="AT102" i="1"/>
  <c r="AC119" i="1"/>
  <c r="Z122" i="1"/>
  <c r="AM109" i="1"/>
  <c r="V126" i="1"/>
  <c r="R130" i="1"/>
  <c r="AO107" i="1"/>
  <c r="Q131" i="1"/>
  <c r="AD118" i="1"/>
  <c r="AQ105" i="1"/>
  <c r="W125" i="1"/>
  <c r="AS103" i="1"/>
  <c r="AH114" i="1"/>
  <c r="X124" i="1"/>
  <c r="S129" i="1"/>
  <c r="U127" i="1"/>
  <c r="T128" i="1"/>
  <c r="N132" i="1"/>
  <c r="O132" i="1"/>
  <c r="G133" i="1"/>
  <c r="N133" i="1"/>
  <c r="G134" i="1"/>
  <c r="O133" i="1"/>
  <c r="BF132" i="1"/>
  <c r="BH132" i="1"/>
  <c r="BJ132" i="1"/>
  <c r="BB132" i="1"/>
  <c r="BC132" i="1"/>
  <c r="Q132" i="1"/>
  <c r="AN109" i="1"/>
  <c r="AR105" i="1"/>
  <c r="AF117" i="1"/>
  <c r="X125" i="1"/>
  <c r="AJ113" i="1"/>
  <c r="AB121" i="1"/>
  <c r="AI114" i="1"/>
  <c r="Z123" i="1"/>
  <c r="AA122" i="1"/>
  <c r="AK112" i="1"/>
  <c r="W126" i="1"/>
  <c r="AG116" i="1"/>
  <c r="AS104" i="1"/>
  <c r="AL111" i="1"/>
  <c r="AH115" i="1"/>
  <c r="AE118" i="1"/>
  <c r="AC120" i="1"/>
  <c r="V127" i="1"/>
  <c r="AO108" i="1"/>
  <c r="U128" i="1"/>
  <c r="AD119" i="1"/>
  <c r="AP107" i="1"/>
  <c r="AQ106" i="1"/>
  <c r="Y124" i="1"/>
  <c r="AM110" i="1"/>
  <c r="R131" i="1"/>
  <c r="S130" i="1"/>
  <c r="AT103" i="1"/>
  <c r="T129" i="1"/>
  <c r="BB133" i="1"/>
  <c r="BC133" i="1"/>
  <c r="BF133" i="1"/>
  <c r="BH133" i="1"/>
  <c r="BJ133" i="1"/>
  <c r="AG117" i="1"/>
  <c r="W127" i="1"/>
  <c r="AF118" i="1"/>
  <c r="AH116" i="1"/>
  <c r="AO109" i="1"/>
  <c r="AS105" i="1"/>
  <c r="AI115" i="1"/>
  <c r="AM111" i="1"/>
  <c r="U129" i="1"/>
  <c r="AA123" i="1"/>
  <c r="V128" i="1"/>
  <c r="Z124" i="1"/>
  <c r="X126" i="1"/>
  <c r="AD120" i="1"/>
  <c r="AB122" i="1"/>
  <c r="AK113" i="1"/>
  <c r="AQ107" i="1"/>
  <c r="AL112" i="1"/>
  <c r="AP108" i="1"/>
  <c r="AN110" i="1"/>
  <c r="AT104" i="1"/>
  <c r="AR106" i="1"/>
  <c r="T130" i="1"/>
  <c r="Y125" i="1"/>
  <c r="AE119" i="1"/>
  <c r="AC121" i="1"/>
  <c r="R132" i="1"/>
  <c r="Q133" i="1"/>
  <c r="S131" i="1"/>
  <c r="AJ114" i="1"/>
  <c r="O134" i="1"/>
  <c r="G135" i="1"/>
  <c r="N134" i="1"/>
  <c r="N135" i="1"/>
  <c r="O135" i="1"/>
  <c r="G136" i="1"/>
  <c r="BF134" i="1"/>
  <c r="BH134" i="1"/>
  <c r="BJ134" i="1"/>
  <c r="BB134" i="1"/>
  <c r="BC134" i="1"/>
  <c r="AR107" i="1"/>
  <c r="AL113" i="1"/>
  <c r="AE120" i="1"/>
  <c r="AD121" i="1"/>
  <c r="AN111" i="1"/>
  <c r="AH117" i="1"/>
  <c r="AA124" i="1"/>
  <c r="U130" i="1"/>
  <c r="AF119" i="1"/>
  <c r="AP109" i="1"/>
  <c r="AJ115" i="1"/>
  <c r="W128" i="1"/>
  <c r="Q134" i="1"/>
  <c r="AT105" i="1"/>
  <c r="AQ108" i="1"/>
  <c r="AK114" i="1"/>
  <c r="Y126" i="1"/>
  <c r="AC122" i="1"/>
  <c r="AM112" i="1"/>
  <c r="AG118" i="1"/>
  <c r="AB123" i="1"/>
  <c r="V129" i="1"/>
  <c r="AO110" i="1"/>
  <c r="AI116" i="1"/>
  <c r="AS106" i="1"/>
  <c r="X127" i="1"/>
  <c r="S132" i="1"/>
  <c r="Z125" i="1"/>
  <c r="R133" i="1"/>
  <c r="T131" i="1"/>
  <c r="N136" i="1"/>
  <c r="G137" i="1"/>
  <c r="O136" i="1"/>
  <c r="BB135" i="1"/>
  <c r="BC135" i="1"/>
  <c r="BF135" i="1"/>
  <c r="BH135" i="1"/>
  <c r="BJ135" i="1"/>
  <c r="AE121" i="1"/>
  <c r="Y127" i="1"/>
  <c r="AI117" i="1"/>
  <c r="AC123" i="1"/>
  <c r="AM113" i="1"/>
  <c r="AQ109" i="1"/>
  <c r="AK115" i="1"/>
  <c r="X128" i="1"/>
  <c r="AO111" i="1"/>
  <c r="Z126" i="1"/>
  <c r="AB124" i="1"/>
  <c r="AS107" i="1"/>
  <c r="AD122" i="1"/>
  <c r="AF120" i="1"/>
  <c r="AH118" i="1"/>
  <c r="T132" i="1"/>
  <c r="V130" i="1"/>
  <c r="AN112" i="1"/>
  <c r="AP110" i="1"/>
  <c r="AR108" i="1"/>
  <c r="AT106" i="1"/>
  <c r="AJ116" i="1"/>
  <c r="AL114" i="1"/>
  <c r="R134" i="1"/>
  <c r="W129" i="1"/>
  <c r="AG119" i="1"/>
  <c r="AA125" i="1"/>
  <c r="U131" i="1"/>
  <c r="S133" i="1"/>
  <c r="Q135" i="1"/>
  <c r="G138" i="1"/>
  <c r="N137" i="1"/>
  <c r="O137" i="1"/>
  <c r="BB136" i="1"/>
  <c r="BC136" i="1"/>
  <c r="BF136" i="1"/>
  <c r="BH136" i="1"/>
  <c r="BJ136" i="1"/>
  <c r="U132" i="1"/>
  <c r="W130" i="1"/>
  <c r="AG120" i="1"/>
  <c r="AI118" i="1"/>
  <c r="AS108" i="1"/>
  <c r="AE122" i="1"/>
  <c r="AO112" i="1"/>
  <c r="AQ110" i="1"/>
  <c r="AP111" i="1"/>
  <c r="AR109" i="1"/>
  <c r="AC124" i="1"/>
  <c r="AT107" i="1"/>
  <c r="Y128" i="1"/>
  <c r="AA126" i="1"/>
  <c r="Z127" i="1"/>
  <c r="AB125" i="1"/>
  <c r="V131" i="1"/>
  <c r="AN113" i="1"/>
  <c r="AH119" i="1"/>
  <c r="AJ117" i="1"/>
  <c r="AD123" i="1"/>
  <c r="AK116" i="1"/>
  <c r="AM114" i="1"/>
  <c r="X129" i="1"/>
  <c r="Q136" i="1"/>
  <c r="AF121" i="1"/>
  <c r="AL115" i="1"/>
  <c r="T133" i="1"/>
  <c r="S134" i="1"/>
  <c r="R135" i="1"/>
  <c r="N138" i="1"/>
  <c r="G139" i="1"/>
  <c r="O138" i="1"/>
  <c r="BB137" i="1"/>
  <c r="BC137" i="1"/>
  <c r="BF137" i="1"/>
  <c r="BH137" i="1"/>
  <c r="BJ137" i="1"/>
  <c r="AN114" i="1"/>
  <c r="AL116" i="1"/>
  <c r="AE123" i="1"/>
  <c r="AA127" i="1"/>
  <c r="X130" i="1"/>
  <c r="V132" i="1"/>
  <c r="AJ118" i="1"/>
  <c r="AH120" i="1"/>
  <c r="AK117" i="1"/>
  <c r="AT108" i="1"/>
  <c r="AR110" i="1"/>
  <c r="AP112" i="1"/>
  <c r="AS109" i="1"/>
  <c r="AM115" i="1"/>
  <c r="AO113" i="1"/>
  <c r="R136" i="1"/>
  <c r="AD124" i="1"/>
  <c r="Z128" i="1"/>
  <c r="AC125" i="1"/>
  <c r="W131" i="1"/>
  <c r="Y129" i="1"/>
  <c r="AI119" i="1"/>
  <c r="AF122" i="1"/>
  <c r="AG121" i="1"/>
  <c r="AQ111" i="1"/>
  <c r="S135" i="1"/>
  <c r="U133" i="1"/>
  <c r="Q137" i="1"/>
  <c r="AB126" i="1"/>
  <c r="T134" i="1"/>
  <c r="BB138" i="1"/>
  <c r="BC138" i="1"/>
  <c r="BF138" i="1"/>
  <c r="BH138" i="1"/>
  <c r="BJ138" i="1"/>
  <c r="V133" i="1"/>
  <c r="Z129" i="1"/>
  <c r="AT109" i="1"/>
  <c r="AL117" i="1"/>
  <c r="AP113" i="1"/>
  <c r="AH121" i="1"/>
  <c r="AD125" i="1"/>
  <c r="X131" i="1"/>
  <c r="AE124" i="1"/>
  <c r="AK118" i="1"/>
  <c r="AM116" i="1"/>
  <c r="AJ119" i="1"/>
  <c r="AS110" i="1"/>
  <c r="AA128" i="1"/>
  <c r="AR111" i="1"/>
  <c r="U134" i="1"/>
  <c r="W132" i="1"/>
  <c r="Q138" i="1"/>
  <c r="AC126" i="1"/>
  <c r="AO114" i="1"/>
  <c r="AB127" i="1"/>
  <c r="AN115" i="1"/>
  <c r="AG122" i="1"/>
  <c r="AI120" i="1"/>
  <c r="AF123" i="1"/>
  <c r="Y130" i="1"/>
  <c r="AQ112" i="1"/>
  <c r="R137" i="1"/>
  <c r="T135" i="1"/>
  <c r="S136" i="1"/>
  <c r="O139" i="1"/>
  <c r="N139" i="1"/>
  <c r="G140" i="1"/>
  <c r="BB139" i="1"/>
  <c r="BC139" i="1"/>
  <c r="BF139" i="1"/>
  <c r="BH139" i="1"/>
  <c r="BJ139" i="1"/>
  <c r="R138" i="1"/>
  <c r="AF124" i="1"/>
  <c r="AT110" i="1"/>
  <c r="AH122" i="1"/>
  <c r="Z130" i="1"/>
  <c r="Y131" i="1"/>
  <c r="AG123" i="1"/>
  <c r="AP114" i="1"/>
  <c r="AO115" i="1"/>
  <c r="AD126" i="1"/>
  <c r="AC127" i="1"/>
  <c r="V134" i="1"/>
  <c r="AS111" i="1"/>
  <c r="AL118" i="1"/>
  <c r="AK119" i="1"/>
  <c r="X132" i="1"/>
  <c r="AQ113" i="1"/>
  <c r="AB128" i="1"/>
  <c r="AI121" i="1"/>
  <c r="AA129" i="1"/>
  <c r="Q139" i="1"/>
  <c r="AJ120" i="1"/>
  <c r="W133" i="1"/>
  <c r="T136" i="1"/>
  <c r="AE125" i="1"/>
  <c r="AR112" i="1"/>
  <c r="AM117" i="1"/>
  <c r="S137" i="1"/>
  <c r="U135" i="1"/>
  <c r="AN116" i="1"/>
  <c r="N140" i="1"/>
  <c r="G141" i="1"/>
  <c r="O140" i="1"/>
  <c r="BB140" i="1"/>
  <c r="BC140" i="1"/>
  <c r="BF140" i="1"/>
  <c r="BH140" i="1"/>
  <c r="BJ140" i="1"/>
  <c r="AE126" i="1"/>
  <c r="V135" i="1"/>
  <c r="Z131" i="1"/>
  <c r="W134" i="1"/>
  <c r="AO116" i="1"/>
  <c r="AL119" i="1"/>
  <c r="AP115" i="1"/>
  <c r="AM118" i="1"/>
  <c r="AH123" i="1"/>
  <c r="AA130" i="1"/>
  <c r="AQ114" i="1"/>
  <c r="AI122" i="1"/>
  <c r="AT111" i="1"/>
  <c r="U136" i="1"/>
  <c r="AG124" i="1"/>
  <c r="AS112" i="1"/>
  <c r="AJ121" i="1"/>
  <c r="AF125" i="1"/>
  <c r="AC128" i="1"/>
  <c r="AB129" i="1"/>
  <c r="AR113" i="1"/>
  <c r="AK120" i="1"/>
  <c r="AN117" i="1"/>
  <c r="X133" i="1"/>
  <c r="Y132" i="1"/>
  <c r="T137" i="1"/>
  <c r="Q140" i="1"/>
  <c r="AD127" i="1"/>
  <c r="R139" i="1"/>
  <c r="S138" i="1"/>
  <c r="O141" i="1"/>
  <c r="N141" i="1"/>
  <c r="G142" i="1"/>
  <c r="O142" i="1"/>
  <c r="N142" i="1"/>
  <c r="G143" i="1"/>
  <c r="BB141" i="1"/>
  <c r="BC141" i="1"/>
  <c r="BF141" i="1"/>
  <c r="BH141" i="1"/>
  <c r="BJ141" i="1"/>
  <c r="AM119" i="1"/>
  <c r="AP116" i="1"/>
  <c r="AE127" i="1"/>
  <c r="AQ115" i="1"/>
  <c r="X134" i="1"/>
  <c r="W135" i="1"/>
  <c r="AK121" i="1"/>
  <c r="Z132" i="1"/>
  <c r="AG125" i="1"/>
  <c r="AL120" i="1"/>
  <c r="AA131" i="1"/>
  <c r="AO117" i="1"/>
  <c r="AT112" i="1"/>
  <c r="AI123" i="1"/>
  <c r="V136" i="1"/>
  <c r="AS113" i="1"/>
  <c r="AR114" i="1"/>
  <c r="AH124" i="1"/>
  <c r="Y133" i="1"/>
  <c r="AD128" i="1"/>
  <c r="AJ122" i="1"/>
  <c r="AF126" i="1"/>
  <c r="AC129" i="1"/>
  <c r="AB130" i="1"/>
  <c r="AN118" i="1"/>
  <c r="R140" i="1"/>
  <c r="S139" i="1"/>
  <c r="U137" i="1"/>
  <c r="Q141" i="1"/>
  <c r="T138" i="1"/>
  <c r="BB142" i="1"/>
  <c r="BC142" i="1"/>
  <c r="BF142" i="1"/>
  <c r="BH142" i="1"/>
  <c r="BJ142" i="1"/>
  <c r="AS114" i="1"/>
  <c r="AT113" i="1"/>
  <c r="AR115" i="1"/>
  <c r="V137" i="1"/>
  <c r="X135" i="1"/>
  <c r="AH125" i="1"/>
  <c r="AB131" i="1"/>
  <c r="AC130" i="1"/>
  <c r="AM120" i="1"/>
  <c r="AD129" i="1"/>
  <c r="AO118" i="1"/>
  <c r="AI124" i="1"/>
  <c r="Z133" i="1"/>
  <c r="AQ116" i="1"/>
  <c r="W136" i="1"/>
  <c r="Y134" i="1"/>
  <c r="S140" i="1"/>
  <c r="AK122" i="1"/>
  <c r="AE128" i="1"/>
  <c r="Q142" i="1"/>
  <c r="AA132" i="1"/>
  <c r="AG126" i="1"/>
  <c r="AJ123" i="1"/>
  <c r="AF127" i="1"/>
  <c r="U138" i="1"/>
  <c r="AL121" i="1"/>
  <c r="AN119" i="1"/>
  <c r="T139" i="1"/>
  <c r="AP117" i="1"/>
  <c r="R141" i="1"/>
  <c r="O143" i="1"/>
  <c r="N143" i="1"/>
  <c r="G144" i="1"/>
  <c r="N144" i="1"/>
  <c r="G145" i="1"/>
  <c r="O144" i="1"/>
  <c r="BB143" i="1"/>
  <c r="BC143" i="1"/>
  <c r="BF143" i="1"/>
  <c r="BH143" i="1"/>
  <c r="BJ143" i="1"/>
  <c r="AG127" i="1"/>
  <c r="Y135" i="1"/>
  <c r="AO119" i="1"/>
  <c r="AC131" i="1"/>
  <c r="AS115" i="1"/>
  <c r="AK123" i="1"/>
  <c r="AI125" i="1"/>
  <c r="AD130" i="1"/>
  <c r="AA133" i="1"/>
  <c r="AM121" i="1"/>
  <c r="AE129" i="1"/>
  <c r="AR116" i="1"/>
  <c r="AT114" i="1"/>
  <c r="W137" i="1"/>
  <c r="AJ124" i="1"/>
  <c r="AL122" i="1"/>
  <c r="AH126" i="1"/>
  <c r="AB132" i="1"/>
  <c r="AN120" i="1"/>
  <c r="AP118" i="1"/>
  <c r="R142" i="1"/>
  <c r="V138" i="1"/>
  <c r="AQ117" i="1"/>
  <c r="X136" i="1"/>
  <c r="Z134" i="1"/>
  <c r="S141" i="1"/>
  <c r="T140" i="1"/>
  <c r="AF128" i="1"/>
  <c r="U139" i="1"/>
  <c r="Q143" i="1"/>
  <c r="BB144" i="1"/>
  <c r="BC144" i="1"/>
  <c r="BF144" i="1"/>
  <c r="BH144" i="1"/>
  <c r="BJ144" i="1"/>
  <c r="AN121" i="1"/>
  <c r="AR117" i="1"/>
  <c r="AF129" i="1"/>
  <c r="W138" i="1"/>
  <c r="AJ125" i="1"/>
  <c r="AA134" i="1"/>
  <c r="AI126" i="1"/>
  <c r="AM122" i="1"/>
  <c r="AQ118" i="1"/>
  <c r="AE130" i="1"/>
  <c r="X137" i="1"/>
  <c r="AB133" i="1"/>
  <c r="AT115" i="1"/>
  <c r="Z135" i="1"/>
  <c r="AO120" i="1"/>
  <c r="AG128" i="1"/>
  <c r="AD131" i="1"/>
  <c r="Y136" i="1"/>
  <c r="AK124" i="1"/>
  <c r="AP119" i="1"/>
  <c r="AS116" i="1"/>
  <c r="AH127" i="1"/>
  <c r="U140" i="1"/>
  <c r="AL123" i="1"/>
  <c r="AC132" i="1"/>
  <c r="T141" i="1"/>
  <c r="R143" i="1"/>
  <c r="V139" i="1"/>
  <c r="S142" i="1"/>
  <c r="Q144" i="1"/>
  <c r="N145" i="1"/>
  <c r="O145" i="1"/>
  <c r="G146" i="1"/>
  <c r="O146" i="1"/>
  <c r="N146" i="1"/>
  <c r="G147" i="1"/>
  <c r="BB145" i="1"/>
  <c r="BC145" i="1"/>
  <c r="BF145" i="1"/>
  <c r="BH145" i="1"/>
  <c r="BJ145" i="1"/>
  <c r="T142" i="1"/>
  <c r="AM123" i="1"/>
  <c r="AE131" i="1"/>
  <c r="AA135" i="1"/>
  <c r="W139" i="1"/>
  <c r="AQ119" i="1"/>
  <c r="AI127" i="1"/>
  <c r="R144" i="1"/>
  <c r="AG129" i="1"/>
  <c r="AS117" i="1"/>
  <c r="AT116" i="1"/>
  <c r="AN122" i="1"/>
  <c r="U141" i="1"/>
  <c r="AL124" i="1"/>
  <c r="AF130" i="1"/>
  <c r="AC133" i="1"/>
  <c r="AD132" i="1"/>
  <c r="AP120" i="1"/>
  <c r="X138" i="1"/>
  <c r="V140" i="1"/>
  <c r="AH128" i="1"/>
  <c r="AO121" i="1"/>
  <c r="Z136" i="1"/>
  <c r="AB134" i="1"/>
  <c r="Y137" i="1"/>
  <c r="AK125" i="1"/>
  <c r="AJ126" i="1"/>
  <c r="AR118" i="1"/>
  <c r="S143" i="1"/>
  <c r="Q145" i="1"/>
  <c r="G148" i="1"/>
  <c r="O147" i="1"/>
  <c r="N147" i="1"/>
  <c r="BF146" i="1"/>
  <c r="BH146" i="1"/>
  <c r="BJ146" i="1"/>
  <c r="BB146" i="1"/>
  <c r="BC146" i="1"/>
  <c r="AC134" i="1"/>
  <c r="AQ120" i="1"/>
  <c r="AL125" i="1"/>
  <c r="W140" i="1"/>
  <c r="AK126" i="1"/>
  <c r="Q146" i="1"/>
  <c r="AT117" i="1"/>
  <c r="AR119" i="1"/>
  <c r="AP121" i="1"/>
  <c r="AN123" i="1"/>
  <c r="AA136" i="1"/>
  <c r="V141" i="1"/>
  <c r="AJ127" i="1"/>
  <c r="U142" i="1"/>
  <c r="AD133" i="1"/>
  <c r="AB135" i="1"/>
  <c r="Z137" i="1"/>
  <c r="X139" i="1"/>
  <c r="AO122" i="1"/>
  <c r="AF131" i="1"/>
  <c r="AG130" i="1"/>
  <c r="AE132" i="1"/>
  <c r="AS118" i="1"/>
  <c r="Y138" i="1"/>
  <c r="AM124" i="1"/>
  <c r="AI128" i="1"/>
  <c r="S144" i="1"/>
  <c r="T143" i="1"/>
  <c r="AH129" i="1"/>
  <c r="R145" i="1"/>
  <c r="BF147" i="1"/>
  <c r="BH147" i="1"/>
  <c r="BJ147" i="1"/>
  <c r="BB147" i="1"/>
  <c r="BC147" i="1"/>
  <c r="AI129" i="1"/>
  <c r="AO123" i="1"/>
  <c r="AJ128" i="1"/>
  <c r="AD134" i="1"/>
  <c r="AQ121" i="1"/>
  <c r="AG131" i="1"/>
  <c r="AB136" i="1"/>
  <c r="V142" i="1"/>
  <c r="AS119" i="1"/>
  <c r="Y139" i="1"/>
  <c r="T144" i="1"/>
  <c r="AK127" i="1"/>
  <c r="AA137" i="1"/>
  <c r="AN124" i="1"/>
  <c r="AH130" i="1"/>
  <c r="AE133" i="1"/>
  <c r="AP122" i="1"/>
  <c r="W141" i="1"/>
  <c r="AC135" i="1"/>
  <c r="AL126" i="1"/>
  <c r="R146" i="1"/>
  <c r="AT118" i="1"/>
  <c r="AF132" i="1"/>
  <c r="Z138" i="1"/>
  <c r="AR120" i="1"/>
  <c r="AM125" i="1"/>
  <c r="U143" i="1"/>
  <c r="X140" i="1"/>
  <c r="S145" i="1"/>
  <c r="Q147" i="1"/>
  <c r="N148" i="1"/>
  <c r="G149" i="1"/>
  <c r="O148" i="1"/>
  <c r="BB148" i="1"/>
  <c r="BC148" i="1"/>
  <c r="BF148" i="1"/>
  <c r="BH148" i="1"/>
  <c r="BJ148" i="1"/>
  <c r="AE134" i="1"/>
  <c r="AS120" i="1"/>
  <c r="AQ122" i="1"/>
  <c r="AK128" i="1"/>
  <c r="AD135" i="1"/>
  <c r="AI130" i="1"/>
  <c r="S146" i="1"/>
  <c r="V143" i="1"/>
  <c r="Z139" i="1"/>
  <c r="AL127" i="1"/>
  <c r="AG132" i="1"/>
  <c r="AP123" i="1"/>
  <c r="AO124" i="1"/>
  <c r="W142" i="1"/>
  <c r="Y140" i="1"/>
  <c r="AC136" i="1"/>
  <c r="AA138" i="1"/>
  <c r="U144" i="1"/>
  <c r="AM126" i="1"/>
  <c r="AH131" i="1"/>
  <c r="AN125" i="1"/>
  <c r="AF133" i="1"/>
  <c r="AB137" i="1"/>
  <c r="X141" i="1"/>
  <c r="AR121" i="1"/>
  <c r="AJ129" i="1"/>
  <c r="Q148" i="1"/>
  <c r="T145" i="1"/>
  <c r="AT119" i="1"/>
  <c r="R147" i="1"/>
  <c r="N149" i="1"/>
  <c r="O149" i="1"/>
  <c r="G150" i="1"/>
  <c r="O150" i="1"/>
  <c r="N150" i="1"/>
  <c r="G151" i="1"/>
  <c r="BB149" i="1"/>
  <c r="BC149" i="1"/>
  <c r="BF149" i="1"/>
  <c r="BH149" i="1"/>
  <c r="BJ149" i="1"/>
  <c r="Z140" i="1"/>
  <c r="AO125" i="1"/>
  <c r="U145" i="1"/>
  <c r="AI131" i="1"/>
  <c r="T146" i="1"/>
  <c r="AS121" i="1"/>
  <c r="AD136" i="1"/>
  <c r="AQ123" i="1"/>
  <c r="Y141" i="1"/>
  <c r="AL128" i="1"/>
  <c r="AG133" i="1"/>
  <c r="AA139" i="1"/>
  <c r="AN126" i="1"/>
  <c r="AM127" i="1"/>
  <c r="V144" i="1"/>
  <c r="AB138" i="1"/>
  <c r="AE135" i="1"/>
  <c r="AR122" i="1"/>
  <c r="AC137" i="1"/>
  <c r="AP124" i="1"/>
  <c r="X142" i="1"/>
  <c r="W143" i="1"/>
  <c r="AH132" i="1"/>
  <c r="AF134" i="1"/>
  <c r="AT120" i="1"/>
  <c r="AK129" i="1"/>
  <c r="S147" i="1"/>
  <c r="AJ130" i="1"/>
  <c r="Q149" i="1"/>
  <c r="R148" i="1"/>
  <c r="BB150" i="1"/>
  <c r="BC150" i="1"/>
  <c r="BF150" i="1"/>
  <c r="BH150" i="1"/>
  <c r="BJ150" i="1"/>
  <c r="AN127" i="1"/>
  <c r="AD137" i="1"/>
  <c r="AR123" i="1"/>
  <c r="AF135" i="1"/>
  <c r="V145" i="1"/>
  <c r="AJ131" i="1"/>
  <c r="AL129" i="1"/>
  <c r="AA140" i="1"/>
  <c r="AP125" i="1"/>
  <c r="AC138" i="1"/>
  <c r="Q150" i="1"/>
  <c r="AH133" i="1"/>
  <c r="U146" i="1"/>
  <c r="AE136" i="1"/>
  <c r="AS122" i="1"/>
  <c r="AI132" i="1"/>
  <c r="S148" i="1"/>
  <c r="W144" i="1"/>
  <c r="AK130" i="1"/>
  <c r="AQ124" i="1"/>
  <c r="Y142" i="1"/>
  <c r="AT121" i="1"/>
  <c r="X143" i="1"/>
  <c r="AB139" i="1"/>
  <c r="AG134" i="1"/>
  <c r="AM128" i="1"/>
  <c r="AO126" i="1"/>
  <c r="Z141" i="1"/>
  <c r="R149" i="1"/>
  <c r="T147" i="1"/>
  <c r="O151" i="1"/>
  <c r="N151" i="1"/>
  <c r="G152" i="1"/>
  <c r="BB151" i="1"/>
  <c r="BC151" i="1"/>
  <c r="BF151" i="1"/>
  <c r="BH151" i="1"/>
  <c r="BJ151" i="1"/>
  <c r="AN128" i="1"/>
  <c r="AK131" i="1"/>
  <c r="AI133" i="1"/>
  <c r="AE137" i="1"/>
  <c r="AS123" i="1"/>
  <c r="AQ125" i="1"/>
  <c r="Y143" i="1"/>
  <c r="AP126" i="1"/>
  <c r="AG135" i="1"/>
  <c r="AC139" i="1"/>
  <c r="AA141" i="1"/>
  <c r="AL130" i="1"/>
  <c r="AJ132" i="1"/>
  <c r="AT122" i="1"/>
  <c r="AR124" i="1"/>
  <c r="Z142" i="1"/>
  <c r="AM129" i="1"/>
  <c r="AO127" i="1"/>
  <c r="V146" i="1"/>
  <c r="R150" i="1"/>
  <c r="AH134" i="1"/>
  <c r="AF136" i="1"/>
  <c r="AD138" i="1"/>
  <c r="AB140" i="1"/>
  <c r="W145" i="1"/>
  <c r="X144" i="1"/>
  <c r="Q151" i="1"/>
  <c r="T148" i="1"/>
  <c r="S149" i="1"/>
  <c r="U147" i="1"/>
  <c r="N152" i="1"/>
  <c r="G153" i="1"/>
  <c r="O152" i="1"/>
  <c r="BB152" i="1"/>
  <c r="BC152" i="1"/>
  <c r="BF152" i="1"/>
  <c r="BH152" i="1"/>
  <c r="BJ152" i="1"/>
  <c r="AN129" i="1"/>
  <c r="Z143" i="1"/>
  <c r="AJ133" i="1"/>
  <c r="AC140" i="1"/>
  <c r="AP127" i="1"/>
  <c r="AG136" i="1"/>
  <c r="AF137" i="1"/>
  <c r="AH135" i="1"/>
  <c r="Y144" i="1"/>
  <c r="W146" i="1"/>
  <c r="AS124" i="1"/>
  <c r="AA142" i="1"/>
  <c r="AB141" i="1"/>
  <c r="AD139" i="1"/>
  <c r="U148" i="1"/>
  <c r="AO128" i="1"/>
  <c r="AM130" i="1"/>
  <c r="X145" i="1"/>
  <c r="AQ126" i="1"/>
  <c r="AT123" i="1"/>
  <c r="AR125" i="1"/>
  <c r="AE138" i="1"/>
  <c r="AK132" i="1"/>
  <c r="AI134" i="1"/>
  <c r="Q152" i="1"/>
  <c r="V147" i="1"/>
  <c r="T149" i="1"/>
  <c r="S150" i="1"/>
  <c r="AL131" i="1"/>
  <c r="R151" i="1"/>
  <c r="O153" i="1"/>
  <c r="N153" i="1"/>
  <c r="G154" i="1"/>
  <c r="BB153" i="1"/>
  <c r="BC153" i="1"/>
  <c r="BF153" i="1"/>
  <c r="BH153" i="1"/>
  <c r="BJ153" i="1"/>
  <c r="AF138" i="1"/>
  <c r="AS125" i="1"/>
  <c r="AN130" i="1"/>
  <c r="AO129" i="1"/>
  <c r="AR126" i="1"/>
  <c r="Y145" i="1"/>
  <c r="AC141" i="1"/>
  <c r="Q153" i="1"/>
  <c r="AK133" i="1"/>
  <c r="X146" i="1"/>
  <c r="AJ134" i="1"/>
  <c r="Z144" i="1"/>
  <c r="AL132" i="1"/>
  <c r="AM131" i="1"/>
  <c r="AT124" i="1"/>
  <c r="R152" i="1"/>
  <c r="AE139" i="1"/>
  <c r="V148" i="1"/>
  <c r="AQ127" i="1"/>
  <c r="W147" i="1"/>
  <c r="AD140" i="1"/>
  <c r="AG137" i="1"/>
  <c r="AI135" i="1"/>
  <c r="AH136" i="1"/>
  <c r="AA143" i="1"/>
  <c r="AP128" i="1"/>
  <c r="T150" i="1"/>
  <c r="U149" i="1"/>
  <c r="S151" i="1"/>
  <c r="AB142" i="1"/>
  <c r="O154" i="1"/>
  <c r="N154" i="1"/>
  <c r="G155" i="1"/>
  <c r="O155" i="1"/>
  <c r="N155" i="1"/>
  <c r="G156" i="1"/>
  <c r="BB154" i="1"/>
  <c r="BC154" i="1"/>
  <c r="BF154" i="1"/>
  <c r="BH154" i="1"/>
  <c r="BJ154" i="1"/>
  <c r="AN131" i="1"/>
  <c r="AC142" i="1"/>
  <c r="AE140" i="1"/>
  <c r="AF139" i="1"/>
  <c r="Z145" i="1"/>
  <c r="U150" i="1"/>
  <c r="AB143" i="1"/>
  <c r="AL133" i="1"/>
  <c r="X147" i="1"/>
  <c r="AH137" i="1"/>
  <c r="AT125" i="1"/>
  <c r="AQ128" i="1"/>
  <c r="V149" i="1"/>
  <c r="AG138" i="1"/>
  <c r="AI136" i="1"/>
  <c r="S152" i="1"/>
  <c r="AJ135" i="1"/>
  <c r="AD141" i="1"/>
  <c r="AO130" i="1"/>
  <c r="AA144" i="1"/>
  <c r="AM132" i="1"/>
  <c r="Q154" i="1"/>
  <c r="AS126" i="1"/>
  <c r="Y146" i="1"/>
  <c r="AP129" i="1"/>
  <c r="AK134" i="1"/>
  <c r="AR127" i="1"/>
  <c r="W148" i="1"/>
  <c r="T151" i="1"/>
  <c r="R153" i="1"/>
  <c r="BB155" i="1"/>
  <c r="BC155" i="1"/>
  <c r="BF155" i="1"/>
  <c r="BH155" i="1"/>
  <c r="BJ155" i="1"/>
  <c r="T152" i="1"/>
  <c r="AO131" i="1"/>
  <c r="W149" i="1"/>
  <c r="R154" i="1"/>
  <c r="AR128" i="1"/>
  <c r="U151" i="1"/>
  <c r="AI137" i="1"/>
  <c r="AJ136" i="1"/>
  <c r="AS127" i="1"/>
  <c r="AM133" i="1"/>
  <c r="AG139" i="1"/>
  <c r="AA145" i="1"/>
  <c r="AK135" i="1"/>
  <c r="AE141" i="1"/>
  <c r="AF140" i="1"/>
  <c r="AQ129" i="1"/>
  <c r="X148" i="1"/>
  <c r="AB144" i="1"/>
  <c r="AH138" i="1"/>
  <c r="Y147" i="1"/>
  <c r="AC143" i="1"/>
  <c r="Z146" i="1"/>
  <c r="AT126" i="1"/>
  <c r="AL134" i="1"/>
  <c r="AD142" i="1"/>
  <c r="AN132" i="1"/>
  <c r="V150" i="1"/>
  <c r="AP130" i="1"/>
  <c r="S153" i="1"/>
  <c r="Q155" i="1"/>
  <c r="O156" i="1"/>
  <c r="N156" i="1"/>
  <c r="G157" i="1"/>
  <c r="BB156" i="1"/>
  <c r="BC156" i="1"/>
  <c r="BF156" i="1"/>
  <c r="BH156" i="1"/>
  <c r="BJ156" i="1"/>
  <c r="AE142" i="1"/>
  <c r="AF141" i="1"/>
  <c r="AB145" i="1"/>
  <c r="AJ137" i="1"/>
  <c r="W150" i="1"/>
  <c r="AA146" i="1"/>
  <c r="AR129" i="1"/>
  <c r="AM134" i="1"/>
  <c r="X149" i="1"/>
  <c r="AQ130" i="1"/>
  <c r="AI138" i="1"/>
  <c r="AN133" i="1"/>
  <c r="AS128" i="1"/>
  <c r="AO132" i="1"/>
  <c r="U152" i="1"/>
  <c r="AC144" i="1"/>
  <c r="Y148" i="1"/>
  <c r="AL135" i="1"/>
  <c r="V151" i="1"/>
  <c r="AH139" i="1"/>
  <c r="AT127" i="1"/>
  <c r="AP131" i="1"/>
  <c r="T153" i="1"/>
  <c r="Q156" i="1"/>
  <c r="Z147" i="1"/>
  <c r="AK136" i="1"/>
  <c r="AG140" i="1"/>
  <c r="AD143" i="1"/>
  <c r="R155" i="1"/>
  <c r="S154" i="1"/>
  <c r="O157" i="1"/>
  <c r="N157" i="1"/>
  <c r="G158" i="1"/>
  <c r="BB157" i="1"/>
  <c r="BC157" i="1"/>
  <c r="BF157" i="1"/>
  <c r="BH157" i="1"/>
  <c r="BJ157" i="1"/>
  <c r="V152" i="1"/>
  <c r="AJ138" i="1"/>
  <c r="AD144" i="1"/>
  <c r="AP132" i="1"/>
  <c r="AM135" i="1"/>
  <c r="R156" i="1"/>
  <c r="AN134" i="1"/>
  <c r="AH140" i="1"/>
  <c r="AF142" i="1"/>
  <c r="Z148" i="1"/>
  <c r="W151" i="1"/>
  <c r="X150" i="1"/>
  <c r="AE143" i="1"/>
  <c r="AS129" i="1"/>
  <c r="AQ131" i="1"/>
  <c r="AO133" i="1"/>
  <c r="AR130" i="1"/>
  <c r="AL136" i="1"/>
  <c r="AI139" i="1"/>
  <c r="AG141" i="1"/>
  <c r="AT128" i="1"/>
  <c r="AC145" i="1"/>
  <c r="AA147" i="1"/>
  <c r="Y149" i="1"/>
  <c r="AB146" i="1"/>
  <c r="AK137" i="1"/>
  <c r="T154" i="1"/>
  <c r="U153" i="1"/>
  <c r="Q157" i="1"/>
  <c r="S155" i="1"/>
  <c r="N158" i="1"/>
  <c r="O158" i="1"/>
  <c r="G159" i="1"/>
  <c r="BB158" i="1"/>
  <c r="BC158" i="1"/>
  <c r="BF158" i="1"/>
  <c r="BH158" i="1"/>
  <c r="BJ158" i="1"/>
  <c r="AB147" i="1"/>
  <c r="Z149" i="1"/>
  <c r="AF143" i="1"/>
  <c r="AT129" i="1"/>
  <c r="U154" i="1"/>
  <c r="W152" i="1"/>
  <c r="Y150" i="1"/>
  <c r="AR131" i="1"/>
  <c r="AI140" i="1"/>
  <c r="AK138" i="1"/>
  <c r="AM136" i="1"/>
  <c r="AO134" i="1"/>
  <c r="AA148" i="1"/>
  <c r="AC146" i="1"/>
  <c r="AG142" i="1"/>
  <c r="S156" i="1"/>
  <c r="X151" i="1"/>
  <c r="V153" i="1"/>
  <c r="AQ132" i="1"/>
  <c r="AS130" i="1"/>
  <c r="AE144" i="1"/>
  <c r="AD145" i="1"/>
  <c r="AJ139" i="1"/>
  <c r="AH141" i="1"/>
  <c r="AN135" i="1"/>
  <c r="AL137" i="1"/>
  <c r="AP133" i="1"/>
  <c r="R157" i="1"/>
  <c r="T155" i="1"/>
  <c r="Q158" i="1"/>
  <c r="G160" i="1"/>
  <c r="N159" i="1"/>
  <c r="O159" i="1"/>
  <c r="N160" i="1"/>
  <c r="G161" i="1"/>
  <c r="O160" i="1"/>
  <c r="BB159" i="1"/>
  <c r="BC159" i="1"/>
  <c r="BF159" i="1"/>
  <c r="BH159" i="1"/>
  <c r="BJ159" i="1"/>
  <c r="AH142" i="1"/>
  <c r="Z150" i="1"/>
  <c r="AD146" i="1"/>
  <c r="Q159" i="1"/>
  <c r="V154" i="1"/>
  <c r="AP134" i="1"/>
  <c r="AT130" i="1"/>
  <c r="AL138" i="1"/>
  <c r="AS131" i="1"/>
  <c r="AA149" i="1"/>
  <c r="AK139" i="1"/>
  <c r="AG143" i="1"/>
  <c r="S157" i="1"/>
  <c r="AC147" i="1"/>
  <c r="AO135" i="1"/>
  <c r="U155" i="1"/>
  <c r="AM137" i="1"/>
  <c r="AJ140" i="1"/>
  <c r="AI141" i="1"/>
  <c r="Y151" i="1"/>
  <c r="AE145" i="1"/>
  <c r="AR132" i="1"/>
  <c r="AN136" i="1"/>
  <c r="W153" i="1"/>
  <c r="AQ133" i="1"/>
  <c r="AB148" i="1"/>
  <c r="X152" i="1"/>
  <c r="T156" i="1"/>
  <c r="AF144" i="1"/>
  <c r="R158" i="1"/>
  <c r="O161" i="1"/>
  <c r="N161" i="1"/>
  <c r="G162" i="1"/>
  <c r="BF160" i="1"/>
  <c r="BH160" i="1"/>
  <c r="BJ160" i="1"/>
  <c r="BB160" i="1"/>
  <c r="BC160" i="1"/>
  <c r="W154" i="1"/>
  <c r="S158" i="1"/>
  <c r="AH143" i="1"/>
  <c r="U156" i="1"/>
  <c r="AL139" i="1"/>
  <c r="Y152" i="1"/>
  <c r="AP135" i="1"/>
  <c r="AS132" i="1"/>
  <c r="AM138" i="1"/>
  <c r="AG144" i="1"/>
  <c r="X153" i="1"/>
  <c r="AK140" i="1"/>
  <c r="AE146" i="1"/>
  <c r="AO136" i="1"/>
  <c r="AD147" i="1"/>
  <c r="AA150" i="1"/>
  <c r="AN137" i="1"/>
  <c r="AB149" i="1"/>
  <c r="Q160" i="1"/>
  <c r="AF145" i="1"/>
  <c r="AT131" i="1"/>
  <c r="AJ141" i="1"/>
  <c r="AQ134" i="1"/>
  <c r="V155" i="1"/>
  <c r="AR133" i="1"/>
  <c r="Z151" i="1"/>
  <c r="AI142" i="1"/>
  <c r="AC148" i="1"/>
  <c r="R159" i="1"/>
  <c r="T157" i="1"/>
  <c r="N162" i="1"/>
  <c r="G163" i="1"/>
  <c r="O162" i="1"/>
  <c r="BB161" i="1"/>
  <c r="BC161" i="1"/>
  <c r="BF161" i="1"/>
  <c r="BH161" i="1"/>
  <c r="BJ161" i="1"/>
  <c r="AG145" i="1"/>
  <c r="AK141" i="1"/>
  <c r="AC149" i="1"/>
  <c r="S159" i="1"/>
  <c r="AS133" i="1"/>
  <c r="Y153" i="1"/>
  <c r="U157" i="1"/>
  <c r="AO137" i="1"/>
  <c r="Z152" i="1"/>
  <c r="AD148" i="1"/>
  <c r="W155" i="1"/>
  <c r="AI143" i="1"/>
  <c r="AJ142" i="1"/>
  <c r="AE147" i="1"/>
  <c r="AF146" i="1"/>
  <c r="AQ135" i="1"/>
  <c r="AT132" i="1"/>
  <c r="AN138" i="1"/>
  <c r="R160" i="1"/>
  <c r="AL140" i="1"/>
  <c r="AA151" i="1"/>
  <c r="AB150" i="1"/>
  <c r="X154" i="1"/>
  <c r="AP136" i="1"/>
  <c r="V156" i="1"/>
  <c r="AH144" i="1"/>
  <c r="AM139" i="1"/>
  <c r="T158" i="1"/>
  <c r="AR134" i="1"/>
  <c r="Q161" i="1"/>
  <c r="BB162" i="1"/>
  <c r="BC162" i="1"/>
  <c r="BF162" i="1"/>
  <c r="BH162" i="1"/>
  <c r="BJ162" i="1"/>
  <c r="Z153" i="1"/>
  <c r="AQ136" i="1"/>
  <c r="U158" i="1"/>
  <c r="AE148" i="1"/>
  <c r="AO138" i="1"/>
  <c r="AM140" i="1"/>
  <c r="AP137" i="1"/>
  <c r="X155" i="1"/>
  <c r="AK142" i="1"/>
  <c r="AI144" i="1"/>
  <c r="S160" i="1"/>
  <c r="AN139" i="1"/>
  <c r="AD149" i="1"/>
  <c r="AB151" i="1"/>
  <c r="AF147" i="1"/>
  <c r="AC150" i="1"/>
  <c r="AL141" i="1"/>
  <c r="AJ143" i="1"/>
  <c r="AG146" i="1"/>
  <c r="AA152" i="1"/>
  <c r="AT133" i="1"/>
  <c r="AR135" i="1"/>
  <c r="Y154" i="1"/>
  <c r="AS134" i="1"/>
  <c r="W156" i="1"/>
  <c r="R161" i="1"/>
  <c r="V157" i="1"/>
  <c r="AH145" i="1"/>
  <c r="Q162" i="1"/>
  <c r="T159" i="1"/>
  <c r="N163" i="1"/>
  <c r="O163" i="1"/>
  <c r="G164" i="1"/>
  <c r="N164" i="1"/>
  <c r="O164" i="1"/>
  <c r="G165" i="1"/>
  <c r="BB163" i="1"/>
  <c r="BC163" i="1"/>
  <c r="BF163" i="1"/>
  <c r="BH163" i="1"/>
  <c r="BJ163" i="1"/>
  <c r="AJ144" i="1"/>
  <c r="AA153" i="1"/>
  <c r="AM141" i="1"/>
  <c r="AR136" i="1"/>
  <c r="AQ137" i="1"/>
  <c r="AE149" i="1"/>
  <c r="X156" i="1"/>
  <c r="Q163" i="1"/>
  <c r="AN140" i="1"/>
  <c r="AF148" i="1"/>
  <c r="W157" i="1"/>
  <c r="AB152" i="1"/>
  <c r="AD150" i="1"/>
  <c r="AI145" i="1"/>
  <c r="AP138" i="1"/>
  <c r="V158" i="1"/>
  <c r="AO139" i="1"/>
  <c r="Z154" i="1"/>
  <c r="AS135" i="1"/>
  <c r="S161" i="1"/>
  <c r="Y155" i="1"/>
  <c r="AC151" i="1"/>
  <c r="AT134" i="1"/>
  <c r="AG147" i="1"/>
  <c r="AL142" i="1"/>
  <c r="AH146" i="1"/>
  <c r="AK143" i="1"/>
  <c r="U159" i="1"/>
  <c r="T160" i="1"/>
  <c r="R162" i="1"/>
  <c r="O165" i="1"/>
  <c r="N165" i="1"/>
  <c r="G166" i="1"/>
  <c r="BB164" i="1"/>
  <c r="BC164" i="1"/>
  <c r="BF164" i="1"/>
  <c r="BH164" i="1"/>
  <c r="BJ164" i="1"/>
  <c r="AM142" i="1"/>
  <c r="AQ138" i="1"/>
  <c r="AO140" i="1"/>
  <c r="AE150" i="1"/>
  <c r="Q164" i="1"/>
  <c r="AB153" i="1"/>
  <c r="AF149" i="1"/>
  <c r="Z155" i="1"/>
  <c r="S162" i="1"/>
  <c r="AC152" i="1"/>
  <c r="AH147" i="1"/>
  <c r="AR137" i="1"/>
  <c r="V159" i="1"/>
  <c r="U160" i="1"/>
  <c r="AP139" i="1"/>
  <c r="AJ145" i="1"/>
  <c r="AD151" i="1"/>
  <c r="X157" i="1"/>
  <c r="AS136" i="1"/>
  <c r="AL143" i="1"/>
  <c r="W158" i="1"/>
  <c r="AK144" i="1"/>
  <c r="AA154" i="1"/>
  <c r="Y156" i="1"/>
  <c r="AN141" i="1"/>
  <c r="AI146" i="1"/>
  <c r="AG148" i="1"/>
  <c r="T161" i="1"/>
  <c r="AT135" i="1"/>
  <c r="R163" i="1"/>
  <c r="N166" i="1"/>
  <c r="G167" i="1"/>
  <c r="O166" i="1"/>
  <c r="BB165" i="1"/>
  <c r="BC165" i="1"/>
  <c r="BF165" i="1"/>
  <c r="BH165" i="1"/>
  <c r="BJ165" i="1"/>
  <c r="U161" i="1"/>
  <c r="W159" i="1"/>
  <c r="Z156" i="1"/>
  <c r="AS137" i="1"/>
  <c r="R164" i="1"/>
  <c r="AG149" i="1"/>
  <c r="AI147" i="1"/>
  <c r="AK145" i="1"/>
  <c r="AM143" i="1"/>
  <c r="AP140" i="1"/>
  <c r="AD152" i="1"/>
  <c r="V160" i="1"/>
  <c r="AB154" i="1"/>
  <c r="Y157" i="1"/>
  <c r="AA155" i="1"/>
  <c r="AT136" i="1"/>
  <c r="AR138" i="1"/>
  <c r="AH148" i="1"/>
  <c r="AN142" i="1"/>
  <c r="AL144" i="1"/>
  <c r="AO141" i="1"/>
  <c r="AF150" i="1"/>
  <c r="AC153" i="1"/>
  <c r="AE151" i="1"/>
  <c r="T162" i="1"/>
  <c r="AQ139" i="1"/>
  <c r="X158" i="1"/>
  <c r="AJ146" i="1"/>
  <c r="Q165" i="1"/>
  <c r="S163" i="1"/>
  <c r="BB166" i="1"/>
  <c r="BC166" i="1"/>
  <c r="BF166" i="1"/>
  <c r="BH166" i="1"/>
  <c r="BJ166" i="1"/>
  <c r="AB155" i="1"/>
  <c r="AN143" i="1"/>
  <c r="AT137" i="1"/>
  <c r="AJ147" i="1"/>
  <c r="AP141" i="1"/>
  <c r="Y158" i="1"/>
  <c r="AL145" i="1"/>
  <c r="AK146" i="1"/>
  <c r="X159" i="1"/>
  <c r="AD153" i="1"/>
  <c r="Z157" i="1"/>
  <c r="AF151" i="1"/>
  <c r="V161" i="1"/>
  <c r="U162" i="1"/>
  <c r="AE152" i="1"/>
  <c r="AG150" i="1"/>
  <c r="AQ140" i="1"/>
  <c r="AS138" i="1"/>
  <c r="AM144" i="1"/>
  <c r="AI148" i="1"/>
  <c r="AR139" i="1"/>
  <c r="AH149" i="1"/>
  <c r="AA156" i="1"/>
  <c r="AC154" i="1"/>
  <c r="W160" i="1"/>
  <c r="AO142" i="1"/>
  <c r="S164" i="1"/>
  <c r="Q166" i="1"/>
  <c r="R165" i="1"/>
  <c r="T163" i="1"/>
  <c r="N167" i="1"/>
  <c r="G168" i="1"/>
  <c r="O167" i="1"/>
  <c r="O168" i="1"/>
  <c r="N168" i="1"/>
  <c r="G169" i="1"/>
  <c r="BB167" i="1"/>
  <c r="BC167" i="1"/>
  <c r="BF167" i="1"/>
  <c r="BH167" i="1"/>
  <c r="BJ167" i="1"/>
  <c r="AB156" i="1"/>
  <c r="R166" i="1"/>
  <c r="AG151" i="1"/>
  <c r="AP142" i="1"/>
  <c r="AE153" i="1"/>
  <c r="Y159" i="1"/>
  <c r="AQ141" i="1"/>
  <c r="U163" i="1"/>
  <c r="W161" i="1"/>
  <c r="AT138" i="1"/>
  <c r="AM145" i="1"/>
  <c r="AF152" i="1"/>
  <c r="Z158" i="1"/>
  <c r="AS139" i="1"/>
  <c r="AL146" i="1"/>
  <c r="AA157" i="1"/>
  <c r="AJ148" i="1"/>
  <c r="AK147" i="1"/>
  <c r="AI149" i="1"/>
  <c r="AC155" i="1"/>
  <c r="V162" i="1"/>
  <c r="AN144" i="1"/>
  <c r="AH150" i="1"/>
  <c r="T164" i="1"/>
  <c r="AD154" i="1"/>
  <c r="AR140" i="1"/>
  <c r="AO143" i="1"/>
  <c r="X160" i="1"/>
  <c r="Q167" i="1"/>
  <c r="S165" i="1"/>
  <c r="N169" i="1"/>
  <c r="G170" i="1"/>
  <c r="O169" i="1"/>
  <c r="BF168" i="1"/>
  <c r="BH168" i="1"/>
  <c r="BJ168" i="1"/>
  <c r="BB168" i="1"/>
  <c r="BC168" i="1"/>
  <c r="AM146" i="1"/>
  <c r="AQ142" i="1"/>
  <c r="AG152" i="1"/>
  <c r="AJ149" i="1"/>
  <c r="Y160" i="1"/>
  <c r="AC156" i="1"/>
  <c r="AE154" i="1"/>
  <c r="U164" i="1"/>
  <c r="AI150" i="1"/>
  <c r="AO144" i="1"/>
  <c r="AB157" i="1"/>
  <c r="AS140" i="1"/>
  <c r="AF153" i="1"/>
  <c r="AK148" i="1"/>
  <c r="X161" i="1"/>
  <c r="W162" i="1"/>
  <c r="AR141" i="1"/>
  <c r="AA158" i="1"/>
  <c r="S166" i="1"/>
  <c r="AN145" i="1"/>
  <c r="AT139" i="1"/>
  <c r="V163" i="1"/>
  <c r="AD155" i="1"/>
  <c r="AH151" i="1"/>
  <c r="AP143" i="1"/>
  <c r="T165" i="1"/>
  <c r="Q168" i="1"/>
  <c r="R167" i="1"/>
  <c r="Z159" i="1"/>
  <c r="AL147" i="1"/>
  <c r="BB169" i="1"/>
  <c r="BC169" i="1"/>
  <c r="BF169" i="1"/>
  <c r="BH169" i="1"/>
  <c r="BJ169" i="1"/>
  <c r="R168" i="1"/>
  <c r="AQ143" i="1"/>
  <c r="V164" i="1"/>
  <c r="AI151" i="1"/>
  <c r="AD156" i="1"/>
  <c r="AM147" i="1"/>
  <c r="AL148" i="1"/>
  <c r="AE155" i="1"/>
  <c r="AH152" i="1"/>
  <c r="AC157" i="1"/>
  <c r="AG153" i="1"/>
  <c r="AP144" i="1"/>
  <c r="U165" i="1"/>
  <c r="W163" i="1"/>
  <c r="AT140" i="1"/>
  <c r="AA159" i="1"/>
  <c r="AS141" i="1"/>
  <c r="T166" i="1"/>
  <c r="AK149" i="1"/>
  <c r="Z160" i="1"/>
  <c r="X162" i="1"/>
  <c r="Y161" i="1"/>
  <c r="AB158" i="1"/>
  <c r="AR142" i="1"/>
  <c r="AJ150" i="1"/>
  <c r="AN146" i="1"/>
  <c r="AF154" i="1"/>
  <c r="AO145" i="1"/>
  <c r="Q169" i="1"/>
  <c r="S167" i="1"/>
  <c r="N170" i="1"/>
  <c r="O170" i="1"/>
  <c r="G171" i="1"/>
  <c r="N171" i="1"/>
  <c r="O171" i="1"/>
  <c r="G172" i="1"/>
  <c r="BB170" i="1"/>
  <c r="BC170" i="1"/>
  <c r="BF170" i="1"/>
  <c r="BH170" i="1"/>
  <c r="BJ170" i="1"/>
  <c r="AM148" i="1"/>
  <c r="AQ144" i="1"/>
  <c r="AD157" i="1"/>
  <c r="Q170" i="1"/>
  <c r="W164" i="1"/>
  <c r="V165" i="1"/>
  <c r="Z161" i="1"/>
  <c r="AT141" i="1"/>
  <c r="AL149" i="1"/>
  <c r="AP145" i="1"/>
  <c r="AI152" i="1"/>
  <c r="AA160" i="1"/>
  <c r="AE156" i="1"/>
  <c r="AS142" i="1"/>
  <c r="AJ151" i="1"/>
  <c r="U166" i="1"/>
  <c r="AR143" i="1"/>
  <c r="AC158" i="1"/>
  <c r="AF155" i="1"/>
  <c r="AB159" i="1"/>
  <c r="AN147" i="1"/>
  <c r="AO146" i="1"/>
  <c r="Y162" i="1"/>
  <c r="AG154" i="1"/>
  <c r="X163" i="1"/>
  <c r="AK150" i="1"/>
  <c r="AH153" i="1"/>
  <c r="R169" i="1"/>
  <c r="T167" i="1"/>
  <c r="S168" i="1"/>
  <c r="BB171" i="1"/>
  <c r="BC171" i="1"/>
  <c r="BF171" i="1"/>
  <c r="BH171" i="1"/>
  <c r="BJ171" i="1"/>
  <c r="AD158" i="1"/>
  <c r="AH154" i="1"/>
  <c r="AJ152" i="1"/>
  <c r="V166" i="1"/>
  <c r="X164" i="1"/>
  <c r="AG155" i="1"/>
  <c r="AE157" i="1"/>
  <c r="R170" i="1"/>
  <c r="AT142" i="1"/>
  <c r="AF156" i="1"/>
  <c r="Y163" i="1"/>
  <c r="W165" i="1"/>
  <c r="AL150" i="1"/>
  <c r="Z162" i="1"/>
  <c r="T168" i="1"/>
  <c r="AO147" i="1"/>
  <c r="AM149" i="1"/>
  <c r="AC159" i="1"/>
  <c r="AA161" i="1"/>
  <c r="AP146" i="1"/>
  <c r="AR144" i="1"/>
  <c r="AK151" i="1"/>
  <c r="AI153" i="1"/>
  <c r="S169" i="1"/>
  <c r="AS143" i="1"/>
  <c r="AQ145" i="1"/>
  <c r="Q171" i="1"/>
  <c r="U167" i="1"/>
  <c r="AB160" i="1"/>
  <c r="AN148" i="1"/>
  <c r="N172" i="1"/>
  <c r="O172" i="1"/>
  <c r="G173" i="1"/>
  <c r="N173" i="1"/>
  <c r="G174" i="1"/>
  <c r="O173" i="1"/>
  <c r="BB172" i="1"/>
  <c r="BC172" i="1"/>
  <c r="BF172" i="1"/>
  <c r="BH172" i="1"/>
  <c r="BJ172" i="1"/>
  <c r="Q172" i="1"/>
  <c r="U168" i="1"/>
  <c r="AR145" i="1"/>
  <c r="AH155" i="1"/>
  <c r="X165" i="1"/>
  <c r="AG156" i="1"/>
  <c r="AP147" i="1"/>
  <c r="AF157" i="1"/>
  <c r="AM150" i="1"/>
  <c r="AB161" i="1"/>
  <c r="AE158" i="1"/>
  <c r="Z163" i="1"/>
  <c r="W166" i="1"/>
  <c r="AO148" i="1"/>
  <c r="AI154" i="1"/>
  <c r="AK152" i="1"/>
  <c r="AT143" i="1"/>
  <c r="AJ153" i="1"/>
  <c r="AQ146" i="1"/>
  <c r="AS144" i="1"/>
  <c r="AL151" i="1"/>
  <c r="Y164" i="1"/>
  <c r="AN149" i="1"/>
  <c r="AD159" i="1"/>
  <c r="AA162" i="1"/>
  <c r="AC160" i="1"/>
  <c r="V167" i="1"/>
  <c r="S170" i="1"/>
  <c r="R171" i="1"/>
  <c r="T169" i="1"/>
  <c r="BB173" i="1"/>
  <c r="BC173" i="1"/>
  <c r="BF173" i="1"/>
  <c r="BH173" i="1"/>
  <c r="BJ173" i="1"/>
  <c r="AO149" i="1"/>
  <c r="AM151" i="1"/>
  <c r="AS145" i="1"/>
  <c r="AG157" i="1"/>
  <c r="AE159" i="1"/>
  <c r="AK153" i="1"/>
  <c r="AR146" i="1"/>
  <c r="AD160" i="1"/>
  <c r="AF158" i="1"/>
  <c r="AA163" i="1"/>
  <c r="AJ154" i="1"/>
  <c r="X166" i="1"/>
  <c r="T170" i="1"/>
  <c r="AT144" i="1"/>
  <c r="R172" i="1"/>
  <c r="AQ147" i="1"/>
  <c r="V168" i="1"/>
  <c r="AN150" i="1"/>
  <c r="Z164" i="1"/>
  <c r="AI155" i="1"/>
  <c r="Y165" i="1"/>
  <c r="W167" i="1"/>
  <c r="AC161" i="1"/>
  <c r="AH156" i="1"/>
  <c r="AL152" i="1"/>
  <c r="U169" i="1"/>
  <c r="AP148" i="1"/>
  <c r="AB162" i="1"/>
  <c r="S171" i="1"/>
  <c r="Q173" i="1"/>
  <c r="N174" i="1"/>
  <c r="G175" i="1"/>
  <c r="O174" i="1"/>
  <c r="G176" i="1"/>
  <c r="O175" i="1"/>
  <c r="N175" i="1"/>
  <c r="BF174" i="1"/>
  <c r="BH174" i="1"/>
  <c r="BJ174" i="1"/>
  <c r="BB174" i="1"/>
  <c r="BC174" i="1"/>
  <c r="AK154" i="1"/>
  <c r="Z165" i="1"/>
  <c r="AI156" i="1"/>
  <c r="Y166" i="1"/>
  <c r="AA164" i="1"/>
  <c r="AG158" i="1"/>
  <c r="AM152" i="1"/>
  <c r="AS146" i="1"/>
  <c r="AL153" i="1"/>
  <c r="AR147" i="1"/>
  <c r="AH157" i="1"/>
  <c r="AN151" i="1"/>
  <c r="W168" i="1"/>
  <c r="AC162" i="1"/>
  <c r="AQ148" i="1"/>
  <c r="V169" i="1"/>
  <c r="AB163" i="1"/>
  <c r="X167" i="1"/>
  <c r="AT145" i="1"/>
  <c r="AJ155" i="1"/>
  <c r="AF159" i="1"/>
  <c r="AO150" i="1"/>
  <c r="AE160" i="1"/>
  <c r="AP149" i="1"/>
  <c r="AD161" i="1"/>
  <c r="T171" i="1"/>
  <c r="S172" i="1"/>
  <c r="Q174" i="1"/>
  <c r="U170" i="1"/>
  <c r="R173" i="1"/>
  <c r="N176" i="1"/>
  <c r="G177" i="1"/>
  <c r="O176" i="1"/>
  <c r="BB175" i="1"/>
  <c r="BC175" i="1"/>
  <c r="BF175" i="1"/>
  <c r="BH175" i="1"/>
  <c r="BJ175" i="1"/>
  <c r="AF160" i="1"/>
  <c r="AC163" i="1"/>
  <c r="AQ149" i="1"/>
  <c r="Z166" i="1"/>
  <c r="AN152" i="1"/>
  <c r="W169" i="1"/>
  <c r="V170" i="1"/>
  <c r="AT146" i="1"/>
  <c r="AA165" i="1"/>
  <c r="X168" i="1"/>
  <c r="AK155" i="1"/>
  <c r="AG159" i="1"/>
  <c r="AE161" i="1"/>
  <c r="AD162" i="1"/>
  <c r="AR148" i="1"/>
  <c r="AO151" i="1"/>
  <c r="AJ156" i="1"/>
  <c r="AS147" i="1"/>
  <c r="AB164" i="1"/>
  <c r="AP150" i="1"/>
  <c r="Y167" i="1"/>
  <c r="AM153" i="1"/>
  <c r="AL154" i="1"/>
  <c r="T172" i="1"/>
  <c r="AI157" i="1"/>
  <c r="AH158" i="1"/>
  <c r="R174" i="1"/>
  <c r="Q175" i="1"/>
  <c r="U171" i="1"/>
  <c r="S173" i="1"/>
  <c r="BB176" i="1"/>
  <c r="BC176" i="1"/>
  <c r="BF176" i="1"/>
  <c r="BH176" i="1"/>
  <c r="BJ176" i="1"/>
  <c r="AT147" i="1"/>
  <c r="AN153" i="1"/>
  <c r="U172" i="1"/>
  <c r="V171" i="1"/>
  <c r="AR149" i="1"/>
  <c r="AP151" i="1"/>
  <c r="AJ157" i="1"/>
  <c r="AL155" i="1"/>
  <c r="AF161" i="1"/>
  <c r="AD163" i="1"/>
  <c r="Q176" i="1"/>
  <c r="AQ150" i="1"/>
  <c r="AS148" i="1"/>
  <c r="AM154" i="1"/>
  <c r="AH159" i="1"/>
  <c r="AB165" i="1"/>
  <c r="X169" i="1"/>
  <c r="AG160" i="1"/>
  <c r="AA166" i="1"/>
  <c r="AC164" i="1"/>
  <c r="W170" i="1"/>
  <c r="AO152" i="1"/>
  <c r="AI158" i="1"/>
  <c r="AK156" i="1"/>
  <c r="AE162" i="1"/>
  <c r="S174" i="1"/>
  <c r="T173" i="1"/>
  <c r="Y168" i="1"/>
  <c r="Z167" i="1"/>
  <c r="R175" i="1"/>
  <c r="G178" i="1"/>
  <c r="O177" i="1"/>
  <c r="N177" i="1"/>
  <c r="G179" i="1"/>
  <c r="N178" i="1"/>
  <c r="O178" i="1"/>
  <c r="BB177" i="1"/>
  <c r="BC177" i="1"/>
  <c r="BF177" i="1"/>
  <c r="BH177" i="1"/>
  <c r="BJ177" i="1"/>
  <c r="AQ151" i="1"/>
  <c r="AB166" i="1"/>
  <c r="AE163" i="1"/>
  <c r="AM155" i="1"/>
  <c r="X170" i="1"/>
  <c r="S175" i="1"/>
  <c r="AN154" i="1"/>
  <c r="T174" i="1"/>
  <c r="AA167" i="1"/>
  <c r="AI159" i="1"/>
  <c r="AJ158" i="1"/>
  <c r="AH160" i="1"/>
  <c r="AT148" i="1"/>
  <c r="Z168" i="1"/>
  <c r="AK157" i="1"/>
  <c r="AO153" i="1"/>
  <c r="R176" i="1"/>
  <c r="AD164" i="1"/>
  <c r="AG161" i="1"/>
  <c r="Y169" i="1"/>
  <c r="U173" i="1"/>
  <c r="AS149" i="1"/>
  <c r="AL156" i="1"/>
  <c r="AP152" i="1"/>
  <c r="AC165" i="1"/>
  <c r="V172" i="1"/>
  <c r="W171" i="1"/>
  <c r="AR150" i="1"/>
  <c r="AF162" i="1"/>
  <c r="Q177" i="1"/>
  <c r="G180" i="1"/>
  <c r="O179" i="1"/>
  <c r="N179" i="1"/>
  <c r="BB178" i="1"/>
  <c r="BC178" i="1"/>
  <c r="BF178" i="1"/>
  <c r="BH178" i="1"/>
  <c r="BJ178" i="1"/>
  <c r="AS150" i="1"/>
  <c r="V173" i="1"/>
  <c r="Y170" i="1"/>
  <c r="AD165" i="1"/>
  <c r="AL157" i="1"/>
  <c r="Z169" i="1"/>
  <c r="AO154" i="1"/>
  <c r="AP153" i="1"/>
  <c r="AH161" i="1"/>
  <c r="AG162" i="1"/>
  <c r="U174" i="1"/>
  <c r="AC166" i="1"/>
  <c r="AK158" i="1"/>
  <c r="AT149" i="1"/>
  <c r="AE164" i="1"/>
  <c r="AQ152" i="1"/>
  <c r="X171" i="1"/>
  <c r="AM156" i="1"/>
  <c r="AI160" i="1"/>
  <c r="Q178" i="1"/>
  <c r="AA168" i="1"/>
  <c r="AJ159" i="1"/>
  <c r="R177" i="1"/>
  <c r="AF163" i="1"/>
  <c r="AR151" i="1"/>
  <c r="S176" i="1"/>
  <c r="W172" i="1"/>
  <c r="AB167" i="1"/>
  <c r="AN155" i="1"/>
  <c r="T175" i="1"/>
  <c r="G181" i="1"/>
  <c r="O180" i="1"/>
  <c r="N180" i="1"/>
  <c r="BB179" i="1"/>
  <c r="BC179" i="1"/>
  <c r="BF179" i="1"/>
  <c r="BH179" i="1"/>
  <c r="BJ179" i="1"/>
  <c r="AJ160" i="1"/>
  <c r="AB168" i="1"/>
  <c r="AN156" i="1"/>
  <c r="AP154" i="1"/>
  <c r="R178" i="1"/>
  <c r="V174" i="1"/>
  <c r="AH162" i="1"/>
  <c r="AG163" i="1"/>
  <c r="AE165" i="1"/>
  <c r="X172" i="1"/>
  <c r="Z170" i="1"/>
  <c r="AM157" i="1"/>
  <c r="AF164" i="1"/>
  <c r="AT150" i="1"/>
  <c r="AS151" i="1"/>
  <c r="AQ153" i="1"/>
  <c r="AO155" i="1"/>
  <c r="W173" i="1"/>
  <c r="AI161" i="1"/>
  <c r="AR152" i="1"/>
  <c r="AD166" i="1"/>
  <c r="AC167" i="1"/>
  <c r="Y171" i="1"/>
  <c r="AL158" i="1"/>
  <c r="AK159" i="1"/>
  <c r="T176" i="1"/>
  <c r="AA169" i="1"/>
  <c r="Q179" i="1"/>
  <c r="U175" i="1"/>
  <c r="S177" i="1"/>
  <c r="BB180" i="1"/>
  <c r="BC180" i="1"/>
  <c r="BF180" i="1"/>
  <c r="BH180" i="1"/>
  <c r="BJ180" i="1"/>
  <c r="X173" i="1"/>
  <c r="AB169" i="1"/>
  <c r="W174" i="1"/>
  <c r="AF165" i="1"/>
  <c r="AJ161" i="1"/>
  <c r="AN157" i="1"/>
  <c r="AR153" i="1"/>
  <c r="AM158" i="1"/>
  <c r="AA170" i="1"/>
  <c r="AQ154" i="1"/>
  <c r="AE166" i="1"/>
  <c r="U176" i="1"/>
  <c r="AO156" i="1"/>
  <c r="AL159" i="1"/>
  <c r="AS152" i="1"/>
  <c r="AD167" i="1"/>
  <c r="V175" i="1"/>
  <c r="Q180" i="1"/>
  <c r="AI162" i="1"/>
  <c r="AP155" i="1"/>
  <c r="AC168" i="1"/>
  <c r="AK160" i="1"/>
  <c r="AG164" i="1"/>
  <c r="S178" i="1"/>
  <c r="Z171" i="1"/>
  <c r="AH163" i="1"/>
  <c r="T177" i="1"/>
  <c r="R179" i="1"/>
  <c r="Y172" i="1"/>
  <c r="AT151" i="1"/>
  <c r="G182" i="1"/>
  <c r="N181" i="1"/>
  <c r="O181" i="1"/>
  <c r="BB181" i="1"/>
  <c r="BC181" i="1"/>
  <c r="BF181" i="1"/>
  <c r="BH181" i="1"/>
  <c r="BJ181" i="1"/>
  <c r="AH164" i="1"/>
  <c r="AB170" i="1"/>
  <c r="AL160" i="1"/>
  <c r="Q181" i="1"/>
  <c r="Y173" i="1"/>
  <c r="AR154" i="1"/>
  <c r="AG165" i="1"/>
  <c r="Z172" i="1"/>
  <c r="AO157" i="1"/>
  <c r="AC169" i="1"/>
  <c r="T178" i="1"/>
  <c r="AK161" i="1"/>
  <c r="AP156" i="1"/>
  <c r="AD168" i="1"/>
  <c r="AS153" i="1"/>
  <c r="AF166" i="1"/>
  <c r="V176" i="1"/>
  <c r="AM159" i="1"/>
  <c r="AI163" i="1"/>
  <c r="AQ155" i="1"/>
  <c r="AN158" i="1"/>
  <c r="AE167" i="1"/>
  <c r="AA171" i="1"/>
  <c r="X174" i="1"/>
  <c r="AJ162" i="1"/>
  <c r="W175" i="1"/>
  <c r="R180" i="1"/>
  <c r="U177" i="1"/>
  <c r="AT152" i="1"/>
  <c r="S179" i="1"/>
  <c r="G183" i="1"/>
  <c r="N182" i="1"/>
  <c r="O182" i="1"/>
  <c r="BB182" i="1"/>
  <c r="BC182" i="1"/>
  <c r="BF182" i="1"/>
  <c r="BH182" i="1"/>
  <c r="BJ182" i="1"/>
  <c r="AM160" i="1"/>
  <c r="U178" i="1"/>
  <c r="AD169" i="1"/>
  <c r="AH165" i="1"/>
  <c r="AG166" i="1"/>
  <c r="AK162" i="1"/>
  <c r="AA172" i="1"/>
  <c r="AN159" i="1"/>
  <c r="AF167" i="1"/>
  <c r="V177" i="1"/>
  <c r="AB171" i="1"/>
  <c r="Z173" i="1"/>
  <c r="AQ156" i="1"/>
  <c r="AE168" i="1"/>
  <c r="AJ163" i="1"/>
  <c r="AI164" i="1"/>
  <c r="X175" i="1"/>
  <c r="AL161" i="1"/>
  <c r="W176" i="1"/>
  <c r="AR155" i="1"/>
  <c r="AP157" i="1"/>
  <c r="S180" i="1"/>
  <c r="Y174" i="1"/>
  <c r="AS154" i="1"/>
  <c r="AO158" i="1"/>
  <c r="Q182" i="1"/>
  <c r="AC170" i="1"/>
  <c r="T179" i="1"/>
  <c r="AT153" i="1"/>
  <c r="R181" i="1"/>
  <c r="G184" i="1"/>
  <c r="O183" i="1"/>
  <c r="N183" i="1"/>
  <c r="BB183" i="1"/>
  <c r="BC183" i="1"/>
  <c r="BF183" i="1"/>
  <c r="BH183" i="1"/>
  <c r="BJ183" i="1"/>
  <c r="AE169" i="1"/>
  <c r="AF168" i="1"/>
  <c r="AD170" i="1"/>
  <c r="AM161" i="1"/>
  <c r="X176" i="1"/>
  <c r="V178" i="1"/>
  <c r="AS155" i="1"/>
  <c r="AQ157" i="1"/>
  <c r="W177" i="1"/>
  <c r="AG167" i="1"/>
  <c r="AI165" i="1"/>
  <c r="AC171" i="1"/>
  <c r="AO159" i="1"/>
  <c r="AK163" i="1"/>
  <c r="AR156" i="1"/>
  <c r="AP158" i="1"/>
  <c r="R182" i="1"/>
  <c r="T180" i="1"/>
  <c r="Y175" i="1"/>
  <c r="AT154" i="1"/>
  <c r="AB172" i="1"/>
  <c r="Z174" i="1"/>
  <c r="AN160" i="1"/>
  <c r="AL162" i="1"/>
  <c r="S181" i="1"/>
  <c r="Q183" i="1"/>
  <c r="AA173" i="1"/>
  <c r="AH166" i="1"/>
  <c r="U179" i="1"/>
  <c r="AJ164" i="1"/>
  <c r="G185" i="1"/>
  <c r="O184" i="1"/>
  <c r="N184" i="1"/>
  <c r="G186" i="1"/>
  <c r="O185" i="1"/>
  <c r="N185" i="1"/>
  <c r="BF184" i="1"/>
  <c r="BH184" i="1"/>
  <c r="BJ184" i="1"/>
  <c r="BB184" i="1"/>
  <c r="BC184" i="1"/>
  <c r="AC172" i="1"/>
  <c r="AQ158" i="1"/>
  <c r="AM162" i="1"/>
  <c r="AK164" i="1"/>
  <c r="AL163" i="1"/>
  <c r="AR157" i="1"/>
  <c r="AE170" i="1"/>
  <c r="AN161" i="1"/>
  <c r="AH167" i="1"/>
  <c r="AO160" i="1"/>
  <c r="U180" i="1"/>
  <c r="V179" i="1"/>
  <c r="AB173" i="1"/>
  <c r="X177" i="1"/>
  <c r="AT155" i="1"/>
  <c r="Y176" i="1"/>
  <c r="AP159" i="1"/>
  <c r="AI166" i="1"/>
  <c r="AG168" i="1"/>
  <c r="AD171" i="1"/>
  <c r="AJ165" i="1"/>
  <c r="Z175" i="1"/>
  <c r="AF169" i="1"/>
  <c r="Q184" i="1"/>
  <c r="AS156" i="1"/>
  <c r="W178" i="1"/>
  <c r="AA174" i="1"/>
  <c r="T181" i="1"/>
  <c r="R183" i="1"/>
  <c r="S182" i="1"/>
  <c r="BB185" i="1"/>
  <c r="BC185" i="1"/>
  <c r="BF185" i="1"/>
  <c r="BH185" i="1"/>
  <c r="BJ185" i="1"/>
  <c r="AO161" i="1"/>
  <c r="AS157" i="1"/>
  <c r="AD172" i="1"/>
  <c r="AQ159" i="1"/>
  <c r="AN162" i="1"/>
  <c r="T182" i="1"/>
  <c r="V180" i="1"/>
  <c r="AI167" i="1"/>
  <c r="W179" i="1"/>
  <c r="AJ166" i="1"/>
  <c r="S183" i="1"/>
  <c r="AL164" i="1"/>
  <c r="Z176" i="1"/>
  <c r="AM163" i="1"/>
  <c r="AG169" i="1"/>
  <c r="AK165" i="1"/>
  <c r="AH168" i="1"/>
  <c r="Y177" i="1"/>
  <c r="AP160" i="1"/>
  <c r="AA175" i="1"/>
  <c r="X178" i="1"/>
  <c r="AT156" i="1"/>
  <c r="AF170" i="1"/>
  <c r="AC173" i="1"/>
  <c r="AR158" i="1"/>
  <c r="AB174" i="1"/>
  <c r="Q185" i="1"/>
  <c r="R184" i="1"/>
  <c r="U181" i="1"/>
  <c r="AE171" i="1"/>
  <c r="G187" i="1"/>
  <c r="N186" i="1"/>
  <c r="O186" i="1"/>
  <c r="G188" i="1"/>
  <c r="O187" i="1"/>
  <c r="N187" i="1"/>
  <c r="BB186" i="1"/>
  <c r="BC186" i="1"/>
  <c r="BF186" i="1"/>
  <c r="BH186" i="1"/>
  <c r="BJ186" i="1"/>
  <c r="W180" i="1"/>
  <c r="AN163" i="1"/>
  <c r="AA176" i="1"/>
  <c r="AF171" i="1"/>
  <c r="AJ167" i="1"/>
  <c r="AQ160" i="1"/>
  <c r="AB175" i="1"/>
  <c r="Q186" i="1"/>
  <c r="AM164" i="1"/>
  <c r="X179" i="1"/>
  <c r="AE172" i="1"/>
  <c r="AR159" i="1"/>
  <c r="AI168" i="1"/>
  <c r="AK166" i="1"/>
  <c r="V181" i="1"/>
  <c r="AC174" i="1"/>
  <c r="AO162" i="1"/>
  <c r="U182" i="1"/>
  <c r="AP161" i="1"/>
  <c r="Y178" i="1"/>
  <c r="AT157" i="1"/>
  <c r="Z177" i="1"/>
  <c r="AH169" i="1"/>
  <c r="AG170" i="1"/>
  <c r="AD173" i="1"/>
  <c r="AS158" i="1"/>
  <c r="S184" i="1"/>
  <c r="R185" i="1"/>
  <c r="T183" i="1"/>
  <c r="AL165" i="1"/>
  <c r="G189" i="1"/>
  <c r="O188" i="1"/>
  <c r="N188" i="1"/>
  <c r="BB187" i="1"/>
  <c r="BC187" i="1"/>
  <c r="BF187" i="1"/>
  <c r="BH187" i="1"/>
  <c r="BJ187" i="1"/>
  <c r="AK167" i="1"/>
  <c r="AI169" i="1"/>
  <c r="AR160" i="1"/>
  <c r="AS159" i="1"/>
  <c r="AM165" i="1"/>
  <c r="X180" i="1"/>
  <c r="AF172" i="1"/>
  <c r="AJ168" i="1"/>
  <c r="AN164" i="1"/>
  <c r="AO163" i="1"/>
  <c r="AQ161" i="1"/>
  <c r="AB176" i="1"/>
  <c r="W181" i="1"/>
  <c r="AG171" i="1"/>
  <c r="AE173" i="1"/>
  <c r="R186" i="1"/>
  <c r="U183" i="1"/>
  <c r="Q187" i="1"/>
  <c r="AL166" i="1"/>
  <c r="AP162" i="1"/>
  <c r="V182" i="1"/>
  <c r="AH170" i="1"/>
  <c r="AT158" i="1"/>
  <c r="Z178" i="1"/>
  <c r="AA177" i="1"/>
  <c r="AD174" i="1"/>
  <c r="Y179" i="1"/>
  <c r="AC175" i="1"/>
  <c r="T184" i="1"/>
  <c r="S185" i="1"/>
  <c r="G190" i="1"/>
  <c r="N189" i="1"/>
  <c r="O189" i="1"/>
  <c r="BB188" i="1"/>
  <c r="BC188" i="1"/>
  <c r="BF188" i="1"/>
  <c r="BH188" i="1"/>
  <c r="BJ188" i="1"/>
  <c r="AO164" i="1"/>
  <c r="AS160" i="1"/>
  <c r="T185" i="1"/>
  <c r="U184" i="1"/>
  <c r="AC176" i="1"/>
  <c r="AB177" i="1"/>
  <c r="AE174" i="1"/>
  <c r="AP163" i="1"/>
  <c r="S186" i="1"/>
  <c r="Y180" i="1"/>
  <c r="W182" i="1"/>
  <c r="AI170" i="1"/>
  <c r="AT159" i="1"/>
  <c r="Z179" i="1"/>
  <c r="AQ162" i="1"/>
  <c r="AF173" i="1"/>
  <c r="AD175" i="1"/>
  <c r="AN165" i="1"/>
  <c r="V183" i="1"/>
  <c r="AA178" i="1"/>
  <c r="AR161" i="1"/>
  <c r="X181" i="1"/>
  <c r="AJ169" i="1"/>
  <c r="AL167" i="1"/>
  <c r="AM166" i="1"/>
  <c r="AH171" i="1"/>
  <c r="AG172" i="1"/>
  <c r="AK168" i="1"/>
  <c r="R187" i="1"/>
  <c r="Q188" i="1"/>
  <c r="BB189" i="1"/>
  <c r="BC189" i="1"/>
  <c r="BF189" i="1"/>
  <c r="BH189" i="1"/>
  <c r="BJ189" i="1"/>
  <c r="AF174" i="1"/>
  <c r="AT160" i="1"/>
  <c r="Y181" i="1"/>
  <c r="AI171" i="1"/>
  <c r="AS161" i="1"/>
  <c r="AM167" i="1"/>
  <c r="AG173" i="1"/>
  <c r="AA179" i="1"/>
  <c r="AE175" i="1"/>
  <c r="AO165" i="1"/>
  <c r="X182" i="1"/>
  <c r="V184" i="1"/>
  <c r="AB178" i="1"/>
  <c r="Z180" i="1"/>
  <c r="AQ163" i="1"/>
  <c r="AK169" i="1"/>
  <c r="R188" i="1"/>
  <c r="T186" i="1"/>
  <c r="AN166" i="1"/>
  <c r="AL168" i="1"/>
  <c r="AR162" i="1"/>
  <c r="AP164" i="1"/>
  <c r="AD176" i="1"/>
  <c r="AJ170" i="1"/>
  <c r="AH172" i="1"/>
  <c r="AC177" i="1"/>
  <c r="W183" i="1"/>
  <c r="U185" i="1"/>
  <c r="Q189" i="1"/>
  <c r="S187" i="1"/>
  <c r="G191" i="1"/>
  <c r="N190" i="1"/>
  <c r="O190" i="1"/>
  <c r="BB190" i="1"/>
  <c r="BC190" i="1"/>
  <c r="BF190" i="1"/>
  <c r="BH190" i="1"/>
  <c r="BJ190" i="1"/>
  <c r="AS162" i="1"/>
  <c r="Y182" i="1"/>
  <c r="V185" i="1"/>
  <c r="X183" i="1"/>
  <c r="AH173" i="1"/>
  <c r="AJ171" i="1"/>
  <c r="AC178" i="1"/>
  <c r="AP165" i="1"/>
  <c r="AR163" i="1"/>
  <c r="AK170" i="1"/>
  <c r="AI172" i="1"/>
  <c r="Q190" i="1"/>
  <c r="AF175" i="1"/>
  <c r="Z181" i="1"/>
  <c r="AB179" i="1"/>
  <c r="U186" i="1"/>
  <c r="AG174" i="1"/>
  <c r="AD177" i="1"/>
  <c r="AQ164" i="1"/>
  <c r="AO166" i="1"/>
  <c r="AM168" i="1"/>
  <c r="AL169" i="1"/>
  <c r="AN167" i="1"/>
  <c r="AT161" i="1"/>
  <c r="R189" i="1"/>
  <c r="AA180" i="1"/>
  <c r="T187" i="1"/>
  <c r="AE176" i="1"/>
  <c r="S188" i="1"/>
  <c r="W184" i="1"/>
  <c r="G192" i="1"/>
  <c r="O191" i="1"/>
  <c r="N191" i="1"/>
  <c r="BB191" i="1"/>
  <c r="BC191" i="1"/>
  <c r="BF191" i="1"/>
  <c r="BH191" i="1"/>
  <c r="BJ191" i="1"/>
  <c r="AR164" i="1"/>
  <c r="AQ165" i="1"/>
  <c r="AK171" i="1"/>
  <c r="AH174" i="1"/>
  <c r="AN168" i="1"/>
  <c r="AS163" i="1"/>
  <c r="AP166" i="1"/>
  <c r="R190" i="1"/>
  <c r="AC179" i="1"/>
  <c r="Z182" i="1"/>
  <c r="AD178" i="1"/>
  <c r="Y183" i="1"/>
  <c r="W185" i="1"/>
  <c r="AT162" i="1"/>
  <c r="AJ172" i="1"/>
  <c r="AE177" i="1"/>
  <c r="AO167" i="1"/>
  <c r="V186" i="1"/>
  <c r="AB180" i="1"/>
  <c r="AG175" i="1"/>
  <c r="T188" i="1"/>
  <c r="AL170" i="1"/>
  <c r="AA181" i="1"/>
  <c r="X184" i="1"/>
  <c r="AF176" i="1"/>
  <c r="S189" i="1"/>
  <c r="Q191" i="1"/>
  <c r="AI173" i="1"/>
  <c r="AM169" i="1"/>
  <c r="U187" i="1"/>
  <c r="G193" i="1"/>
  <c r="O192" i="1"/>
  <c r="N192" i="1"/>
  <c r="BB192" i="1"/>
  <c r="BC192" i="1"/>
  <c r="BF192" i="1"/>
  <c r="BH192" i="1"/>
  <c r="BJ192" i="1"/>
  <c r="AS164" i="1"/>
  <c r="AQ166" i="1"/>
  <c r="AH175" i="1"/>
  <c r="AB181" i="1"/>
  <c r="V187" i="1"/>
  <c r="AK172" i="1"/>
  <c r="Q192" i="1"/>
  <c r="AJ173" i="1"/>
  <c r="AD179" i="1"/>
  <c r="AC180" i="1"/>
  <c r="AA182" i="1"/>
  <c r="AO168" i="1"/>
  <c r="AM170" i="1"/>
  <c r="S190" i="1"/>
  <c r="U188" i="1"/>
  <c r="AN169" i="1"/>
  <c r="T189" i="1"/>
  <c r="AR165" i="1"/>
  <c r="AG176" i="1"/>
  <c r="AF177" i="1"/>
  <c r="AP167" i="1"/>
  <c r="Y184" i="1"/>
  <c r="W186" i="1"/>
  <c r="X185" i="1"/>
  <c r="AE178" i="1"/>
  <c r="AL171" i="1"/>
  <c r="AT163" i="1"/>
  <c r="Z183" i="1"/>
  <c r="R191" i="1"/>
  <c r="AI174" i="1"/>
  <c r="G194" i="1"/>
  <c r="O193" i="1"/>
  <c r="N193" i="1"/>
  <c r="BB193" i="1"/>
  <c r="BC193" i="1"/>
  <c r="BF193" i="1"/>
  <c r="BH193" i="1"/>
  <c r="BJ193" i="1"/>
  <c r="AF178" i="1"/>
  <c r="AA183" i="1"/>
  <c r="AR166" i="1"/>
  <c r="AP168" i="1"/>
  <c r="AT164" i="1"/>
  <c r="AS165" i="1"/>
  <c r="AQ167" i="1"/>
  <c r="X186" i="1"/>
  <c r="V188" i="1"/>
  <c r="U189" i="1"/>
  <c r="AL172" i="1"/>
  <c r="T190" i="1"/>
  <c r="AN170" i="1"/>
  <c r="AB182" i="1"/>
  <c r="AI175" i="1"/>
  <c r="AD180" i="1"/>
  <c r="AK173" i="1"/>
  <c r="AO169" i="1"/>
  <c r="W187" i="1"/>
  <c r="AJ174" i="1"/>
  <c r="AH176" i="1"/>
  <c r="R192" i="1"/>
  <c r="Z184" i="1"/>
  <c r="AM171" i="1"/>
  <c r="AE179" i="1"/>
  <c r="Q193" i="1"/>
  <c r="S191" i="1"/>
  <c r="AC181" i="1"/>
  <c r="Y185" i="1"/>
  <c r="AG177" i="1"/>
  <c r="G195" i="1"/>
  <c r="N194" i="1"/>
  <c r="O194" i="1"/>
  <c r="G196" i="1"/>
  <c r="O195" i="1"/>
  <c r="N195" i="1"/>
  <c r="BB194" i="1"/>
  <c r="BC194" i="1"/>
  <c r="BF194" i="1"/>
  <c r="BH194" i="1"/>
  <c r="BJ194" i="1"/>
  <c r="S192" i="1"/>
  <c r="AI176" i="1"/>
  <c r="AD181" i="1"/>
  <c r="AB183" i="1"/>
  <c r="Z185" i="1"/>
  <c r="X187" i="1"/>
  <c r="AL173" i="1"/>
  <c r="AJ175" i="1"/>
  <c r="AM172" i="1"/>
  <c r="AS166" i="1"/>
  <c r="AE180" i="1"/>
  <c r="V189" i="1"/>
  <c r="AQ168" i="1"/>
  <c r="AG178" i="1"/>
  <c r="AC182" i="1"/>
  <c r="Y186" i="1"/>
  <c r="AK174" i="1"/>
  <c r="AA184" i="1"/>
  <c r="AT165" i="1"/>
  <c r="AR167" i="1"/>
  <c r="AP169" i="1"/>
  <c r="AN171" i="1"/>
  <c r="U190" i="1"/>
  <c r="AH177" i="1"/>
  <c r="AF179" i="1"/>
  <c r="AO170" i="1"/>
  <c r="Q194" i="1"/>
  <c r="R193" i="1"/>
  <c r="T191" i="1"/>
  <c r="W188" i="1"/>
  <c r="BB195" i="1"/>
  <c r="BC195" i="1"/>
  <c r="BF195" i="1"/>
  <c r="BH195" i="1"/>
  <c r="BJ195" i="1"/>
  <c r="AS167" i="1"/>
  <c r="AL174" i="1"/>
  <c r="AR168" i="1"/>
  <c r="AP170" i="1"/>
  <c r="AF180" i="1"/>
  <c r="AH178" i="1"/>
  <c r="AJ176" i="1"/>
  <c r="AE181" i="1"/>
  <c r="W189" i="1"/>
  <c r="AN172" i="1"/>
  <c r="AA185" i="1"/>
  <c r="Y187" i="1"/>
  <c r="AI177" i="1"/>
  <c r="AG179" i="1"/>
  <c r="AM173" i="1"/>
  <c r="AC183" i="1"/>
  <c r="AD182" i="1"/>
  <c r="AQ169" i="1"/>
  <c r="AO171" i="1"/>
  <c r="X188" i="1"/>
  <c r="V190" i="1"/>
  <c r="AB184" i="1"/>
  <c r="Z186" i="1"/>
  <c r="R194" i="1"/>
  <c r="AT166" i="1"/>
  <c r="T192" i="1"/>
  <c r="Q195" i="1"/>
  <c r="AK175" i="1"/>
  <c r="U191" i="1"/>
  <c r="S193" i="1"/>
  <c r="G197" i="1"/>
  <c r="O196" i="1"/>
  <c r="N196" i="1"/>
  <c r="BB196" i="1"/>
  <c r="BC196" i="1"/>
  <c r="BF196" i="1"/>
  <c r="BH196" i="1"/>
  <c r="BJ196" i="1"/>
  <c r="Q196" i="1"/>
  <c r="AS168" i="1"/>
  <c r="AM174" i="1"/>
  <c r="AL175" i="1"/>
  <c r="U192" i="1"/>
  <c r="AP171" i="1"/>
  <c r="X189" i="1"/>
  <c r="AD183" i="1"/>
  <c r="AC184" i="1"/>
  <c r="W190" i="1"/>
  <c r="AF181" i="1"/>
  <c r="V191" i="1"/>
  <c r="AR169" i="1"/>
  <c r="AH179" i="1"/>
  <c r="AG180" i="1"/>
  <c r="AQ170" i="1"/>
  <c r="AJ177" i="1"/>
  <c r="AO172" i="1"/>
  <c r="Z187" i="1"/>
  <c r="AB185" i="1"/>
  <c r="S194" i="1"/>
  <c r="Y188" i="1"/>
  <c r="AK176" i="1"/>
  <c r="AN173" i="1"/>
  <c r="AT167" i="1"/>
  <c r="R195" i="1"/>
  <c r="AI178" i="1"/>
  <c r="AE182" i="1"/>
  <c r="T193" i="1"/>
  <c r="AA186" i="1"/>
  <c r="G198" i="1"/>
  <c r="N197" i="1"/>
  <c r="O197" i="1"/>
  <c r="BB197" i="1"/>
  <c r="BC197" i="1"/>
  <c r="BF197" i="1"/>
  <c r="BH197" i="1"/>
  <c r="BJ197" i="1"/>
  <c r="AJ178" i="1"/>
  <c r="AE183" i="1"/>
  <c r="AM175" i="1"/>
  <c r="AP172" i="1"/>
  <c r="AN174" i="1"/>
  <c r="AG181" i="1"/>
  <c r="AS169" i="1"/>
  <c r="AA187" i="1"/>
  <c r="AR170" i="1"/>
  <c r="W191" i="1"/>
  <c r="Z188" i="1"/>
  <c r="X190" i="1"/>
  <c r="AH180" i="1"/>
  <c r="AF182" i="1"/>
  <c r="AT168" i="1"/>
  <c r="AB186" i="1"/>
  <c r="AC185" i="1"/>
  <c r="V192" i="1"/>
  <c r="AO173" i="1"/>
  <c r="AD184" i="1"/>
  <c r="AK177" i="1"/>
  <c r="AI179" i="1"/>
  <c r="AL176" i="1"/>
  <c r="Y189" i="1"/>
  <c r="R196" i="1"/>
  <c r="S195" i="1"/>
  <c r="Q197" i="1"/>
  <c r="U193" i="1"/>
  <c r="AQ171" i="1"/>
  <c r="T194" i="1"/>
  <c r="G199" i="1"/>
  <c r="N198" i="1"/>
  <c r="O198" i="1"/>
  <c r="BB198" i="1"/>
  <c r="BC198" i="1"/>
  <c r="BF198" i="1"/>
  <c r="BH198" i="1"/>
  <c r="BJ198" i="1"/>
  <c r="AE184" i="1"/>
  <c r="AL177" i="1"/>
  <c r="AR171" i="1"/>
  <c r="Z189" i="1"/>
  <c r="AF183" i="1"/>
  <c r="AT169" i="1"/>
  <c r="AK178" i="1"/>
  <c r="AH181" i="1"/>
  <c r="AN175" i="1"/>
  <c r="AC186" i="1"/>
  <c r="AP173" i="1"/>
  <c r="S196" i="1"/>
  <c r="Y190" i="1"/>
  <c r="AS170" i="1"/>
  <c r="AA188" i="1"/>
  <c r="AG182" i="1"/>
  <c r="AJ179" i="1"/>
  <c r="AI180" i="1"/>
  <c r="AO174" i="1"/>
  <c r="V193" i="1"/>
  <c r="AB187" i="1"/>
  <c r="AQ172" i="1"/>
  <c r="AD185" i="1"/>
  <c r="U194" i="1"/>
  <c r="X191" i="1"/>
  <c r="Q198" i="1"/>
  <c r="AM176" i="1"/>
  <c r="W192" i="1"/>
  <c r="T195" i="1"/>
  <c r="R197" i="1"/>
  <c r="G200" i="1"/>
  <c r="O199" i="1"/>
  <c r="N199" i="1"/>
  <c r="BB199" i="1"/>
  <c r="BC199" i="1"/>
  <c r="BF199" i="1"/>
  <c r="BH199" i="1"/>
  <c r="BJ199" i="1"/>
  <c r="X192" i="1"/>
  <c r="AB188" i="1"/>
  <c r="R198" i="1"/>
  <c r="AF184" i="1"/>
  <c r="AN176" i="1"/>
  <c r="AR172" i="1"/>
  <c r="AJ180" i="1"/>
  <c r="AM177" i="1"/>
  <c r="V194" i="1"/>
  <c r="AS171" i="1"/>
  <c r="AI181" i="1"/>
  <c r="AO175" i="1"/>
  <c r="AA189" i="1"/>
  <c r="U195" i="1"/>
  <c r="W193" i="1"/>
  <c r="AE185" i="1"/>
  <c r="Y191" i="1"/>
  <c r="AP174" i="1"/>
  <c r="AH182" i="1"/>
  <c r="AT170" i="1"/>
  <c r="Z190" i="1"/>
  <c r="AL178" i="1"/>
  <c r="AD186" i="1"/>
  <c r="AQ173" i="1"/>
  <c r="S197" i="1"/>
  <c r="AG183" i="1"/>
  <c r="AC187" i="1"/>
  <c r="Q199" i="1"/>
  <c r="T196" i="1"/>
  <c r="AK179" i="1"/>
  <c r="G201" i="1"/>
  <c r="O200" i="1"/>
  <c r="N200" i="1"/>
  <c r="BF200" i="1"/>
  <c r="BH200" i="1"/>
  <c r="BJ200" i="1"/>
  <c r="BB200" i="1"/>
  <c r="BC200" i="1"/>
  <c r="Q200" i="1"/>
  <c r="AP175" i="1"/>
  <c r="Y192" i="1"/>
  <c r="AB189" i="1"/>
  <c r="V195" i="1"/>
  <c r="AJ181" i="1"/>
  <c r="AO176" i="1"/>
  <c r="AR173" i="1"/>
  <c r="AQ174" i="1"/>
  <c r="AG184" i="1"/>
  <c r="AL179" i="1"/>
  <c r="U196" i="1"/>
  <c r="X193" i="1"/>
  <c r="AD187" i="1"/>
  <c r="W194" i="1"/>
  <c r="AH183" i="1"/>
  <c r="AE186" i="1"/>
  <c r="AK180" i="1"/>
  <c r="Z191" i="1"/>
  <c r="AI182" i="1"/>
  <c r="AN177" i="1"/>
  <c r="AT171" i="1"/>
  <c r="AM178" i="1"/>
  <c r="AC188" i="1"/>
  <c r="AF185" i="1"/>
  <c r="S198" i="1"/>
  <c r="R199" i="1"/>
  <c r="T197" i="1"/>
  <c r="AS172" i="1"/>
  <c r="AA190" i="1"/>
  <c r="G202" i="1"/>
  <c r="O201" i="1"/>
  <c r="N201" i="1"/>
  <c r="BB201" i="1"/>
  <c r="BC201" i="1"/>
  <c r="BF201" i="1"/>
  <c r="BH201" i="1"/>
  <c r="BJ201" i="1"/>
  <c r="R200" i="1"/>
  <c r="AR174" i="1"/>
  <c r="T198" i="1"/>
  <c r="W195" i="1"/>
  <c r="AF186" i="1"/>
  <c r="S199" i="1"/>
  <c r="AA191" i="1"/>
  <c r="AJ182" i="1"/>
  <c r="X194" i="1"/>
  <c r="AI183" i="1"/>
  <c r="AB190" i="1"/>
  <c r="AM179" i="1"/>
  <c r="AQ175" i="1"/>
  <c r="AN178" i="1"/>
  <c r="AH184" i="1"/>
  <c r="U197" i="1"/>
  <c r="AS173" i="1"/>
  <c r="Q201" i="1"/>
  <c r="AP176" i="1"/>
  <c r="AG185" i="1"/>
  <c r="AC189" i="1"/>
  <c r="AT172" i="1"/>
  <c r="Z192" i="1"/>
  <c r="AE187" i="1"/>
  <c r="AD188" i="1"/>
  <c r="AK181" i="1"/>
  <c r="AL180" i="1"/>
  <c r="V196" i="1"/>
  <c r="AO177" i="1"/>
  <c r="Y193" i="1"/>
  <c r="G203" i="1"/>
  <c r="N202" i="1"/>
  <c r="O202" i="1"/>
  <c r="BF202" i="1"/>
  <c r="BH202" i="1"/>
  <c r="BJ202" i="1"/>
  <c r="BB202" i="1"/>
  <c r="BC202" i="1"/>
  <c r="AD189" i="1"/>
  <c r="W196" i="1"/>
  <c r="V197" i="1"/>
  <c r="Z193" i="1"/>
  <c r="AJ183" i="1"/>
  <c r="Y194" i="1"/>
  <c r="AT173" i="1"/>
  <c r="X195" i="1"/>
  <c r="AC190" i="1"/>
  <c r="Q202" i="1"/>
  <c r="AG186" i="1"/>
  <c r="AL181" i="1"/>
  <c r="AF187" i="1"/>
  <c r="AP177" i="1"/>
  <c r="AN179" i="1"/>
  <c r="AS174" i="1"/>
  <c r="AH185" i="1"/>
  <c r="AB191" i="1"/>
  <c r="AA192" i="1"/>
  <c r="U198" i="1"/>
  <c r="AO178" i="1"/>
  <c r="AR175" i="1"/>
  <c r="AQ176" i="1"/>
  <c r="AK182" i="1"/>
  <c r="S200" i="1"/>
  <c r="AI184" i="1"/>
  <c r="R201" i="1"/>
  <c r="AM180" i="1"/>
  <c r="T199" i="1"/>
  <c r="AE188" i="1"/>
  <c r="G204" i="1"/>
  <c r="O203" i="1"/>
  <c r="N203" i="1"/>
  <c r="G205" i="1"/>
  <c r="O204" i="1"/>
  <c r="N204" i="1"/>
  <c r="BB203" i="1"/>
  <c r="BC203" i="1"/>
  <c r="BF203" i="1"/>
  <c r="BH203" i="1"/>
  <c r="BJ203" i="1"/>
  <c r="T200" i="1"/>
  <c r="AN180" i="1"/>
  <c r="R202" i="1"/>
  <c r="AE189" i="1"/>
  <c r="AM181" i="1"/>
  <c r="AJ184" i="1"/>
  <c r="X196" i="1"/>
  <c r="AF188" i="1"/>
  <c r="AB192" i="1"/>
  <c r="AR176" i="1"/>
  <c r="U199" i="1"/>
  <c r="AA193" i="1"/>
  <c r="AT174" i="1"/>
  <c r="W197" i="1"/>
  <c r="AL182" i="1"/>
  <c r="AG187" i="1"/>
  <c r="AD190" i="1"/>
  <c r="AO179" i="1"/>
  <c r="V198" i="1"/>
  <c r="AS175" i="1"/>
  <c r="Y195" i="1"/>
  <c r="AI185" i="1"/>
  <c r="AK183" i="1"/>
  <c r="AH186" i="1"/>
  <c r="AQ177" i="1"/>
  <c r="AP178" i="1"/>
  <c r="AC191" i="1"/>
  <c r="S201" i="1"/>
  <c r="Q203" i="1"/>
  <c r="Z194" i="1"/>
  <c r="BB204" i="1"/>
  <c r="BC204" i="1"/>
  <c r="BF204" i="1"/>
  <c r="BH204" i="1"/>
  <c r="BJ204" i="1"/>
  <c r="Z195" i="1"/>
  <c r="AN181" i="1"/>
  <c r="Y196" i="1"/>
  <c r="AK184" i="1"/>
  <c r="AL183" i="1"/>
  <c r="AJ185" i="1"/>
  <c r="U200" i="1"/>
  <c r="AG188" i="1"/>
  <c r="AR177" i="1"/>
  <c r="AA194" i="1"/>
  <c r="AS176" i="1"/>
  <c r="AM182" i="1"/>
  <c r="V199" i="1"/>
  <c r="Q204" i="1"/>
  <c r="AH187" i="1"/>
  <c r="AF189" i="1"/>
  <c r="AT175" i="1"/>
  <c r="S202" i="1"/>
  <c r="AB193" i="1"/>
  <c r="AP179" i="1"/>
  <c r="AC192" i="1"/>
  <c r="W198" i="1"/>
  <c r="AO180" i="1"/>
  <c r="AI186" i="1"/>
  <c r="AE190" i="1"/>
  <c r="AD191" i="1"/>
  <c r="AQ178" i="1"/>
  <c r="R203" i="1"/>
  <c r="T201" i="1"/>
  <c r="X197" i="1"/>
  <c r="G206" i="1"/>
  <c r="N205" i="1"/>
  <c r="O205" i="1"/>
  <c r="G207" i="1"/>
  <c r="N206" i="1"/>
  <c r="O206" i="1"/>
  <c r="BB205" i="1"/>
  <c r="BC205" i="1"/>
  <c r="BF205" i="1"/>
  <c r="BH205" i="1"/>
  <c r="BJ205" i="1"/>
  <c r="Z196" i="1"/>
  <c r="W199" i="1"/>
  <c r="AC193" i="1"/>
  <c r="AQ179" i="1"/>
  <c r="T202" i="1"/>
  <c r="X198" i="1"/>
  <c r="AP180" i="1"/>
  <c r="AM183" i="1"/>
  <c r="AS177" i="1"/>
  <c r="AF190" i="1"/>
  <c r="AH188" i="1"/>
  <c r="AJ186" i="1"/>
  <c r="AL184" i="1"/>
  <c r="AN182" i="1"/>
  <c r="AB194" i="1"/>
  <c r="AD192" i="1"/>
  <c r="Y197" i="1"/>
  <c r="AR178" i="1"/>
  <c r="AT176" i="1"/>
  <c r="AA195" i="1"/>
  <c r="AE191" i="1"/>
  <c r="AI187" i="1"/>
  <c r="R204" i="1"/>
  <c r="Q205" i="1"/>
  <c r="AK185" i="1"/>
  <c r="AO181" i="1"/>
  <c r="S203" i="1"/>
  <c r="AG189" i="1"/>
  <c r="V200" i="1"/>
  <c r="U201" i="1"/>
  <c r="BB206" i="1"/>
  <c r="BC206" i="1"/>
  <c r="BF206" i="1"/>
  <c r="BH206" i="1"/>
  <c r="BJ206" i="1"/>
  <c r="AF191" i="1"/>
  <c r="AP181" i="1"/>
  <c r="AR179" i="1"/>
  <c r="Y198" i="1"/>
  <c r="AK186" i="1"/>
  <c r="R205" i="1"/>
  <c r="Z197" i="1"/>
  <c r="AS178" i="1"/>
  <c r="AN183" i="1"/>
  <c r="U202" i="1"/>
  <c r="AT177" i="1"/>
  <c r="AG190" i="1"/>
  <c r="AQ180" i="1"/>
  <c r="AL185" i="1"/>
  <c r="AC194" i="1"/>
  <c r="AM184" i="1"/>
  <c r="V201" i="1"/>
  <c r="X199" i="1"/>
  <c r="AH189" i="1"/>
  <c r="AJ187" i="1"/>
  <c r="AA196" i="1"/>
  <c r="AD193" i="1"/>
  <c r="W200" i="1"/>
  <c r="AO182" i="1"/>
  <c r="AI188" i="1"/>
  <c r="S204" i="1"/>
  <c r="AB195" i="1"/>
  <c r="AE192" i="1"/>
  <c r="T203" i="1"/>
  <c r="Q206" i="1"/>
  <c r="G208" i="1"/>
  <c r="O207" i="1"/>
  <c r="N207" i="1"/>
  <c r="BB207" i="1"/>
  <c r="BC207" i="1"/>
  <c r="BF207" i="1"/>
  <c r="BH207" i="1"/>
  <c r="BJ207" i="1"/>
  <c r="Y199" i="1"/>
  <c r="AN184" i="1"/>
  <c r="AT178" i="1"/>
  <c r="AH190" i="1"/>
  <c r="T204" i="1"/>
  <c r="AO183" i="1"/>
  <c r="W201" i="1"/>
  <c r="AP182" i="1"/>
  <c r="AB196" i="1"/>
  <c r="AG191" i="1"/>
  <c r="AE193" i="1"/>
  <c r="R206" i="1"/>
  <c r="AJ188" i="1"/>
  <c r="AM185" i="1"/>
  <c r="AC195" i="1"/>
  <c r="AA197" i="1"/>
  <c r="AR180" i="1"/>
  <c r="AI189" i="1"/>
  <c r="AL186" i="1"/>
  <c r="X200" i="1"/>
  <c r="AQ181" i="1"/>
  <c r="AD194" i="1"/>
  <c r="AF192" i="1"/>
  <c r="AK187" i="1"/>
  <c r="Q207" i="1"/>
  <c r="Z198" i="1"/>
  <c r="AS179" i="1"/>
  <c r="S205" i="1"/>
  <c r="V202" i="1"/>
  <c r="U203" i="1"/>
  <c r="G209" i="1"/>
  <c r="O208" i="1"/>
  <c r="N208" i="1"/>
  <c r="BF208" i="1"/>
  <c r="BH208" i="1"/>
  <c r="BJ208" i="1"/>
  <c r="BB208" i="1"/>
  <c r="BC208" i="1"/>
  <c r="AO184" i="1"/>
  <c r="U204" i="1"/>
  <c r="AT179" i="1"/>
  <c r="AP183" i="1"/>
  <c r="AR181" i="1"/>
  <c r="AL187" i="1"/>
  <c r="Y200" i="1"/>
  <c r="AJ189" i="1"/>
  <c r="AD195" i="1"/>
  <c r="AF193" i="1"/>
  <c r="Z199" i="1"/>
  <c r="AB197" i="1"/>
  <c r="V203" i="1"/>
  <c r="AN185" i="1"/>
  <c r="AH191" i="1"/>
  <c r="Q208" i="1"/>
  <c r="AS180" i="1"/>
  <c r="X201" i="1"/>
  <c r="AK188" i="1"/>
  <c r="AE194" i="1"/>
  <c r="AG192" i="1"/>
  <c r="AA198" i="1"/>
  <c r="AC196" i="1"/>
  <c r="W202" i="1"/>
  <c r="R207" i="1"/>
  <c r="AI190" i="1"/>
  <c r="T205" i="1"/>
  <c r="AM186" i="1"/>
  <c r="AQ182" i="1"/>
  <c r="S206" i="1"/>
  <c r="G210" i="1"/>
  <c r="O209" i="1"/>
  <c r="N209" i="1"/>
  <c r="G211" i="1"/>
  <c r="N210" i="1"/>
  <c r="O210" i="1"/>
  <c r="BB209" i="1"/>
  <c r="BC209" i="1"/>
  <c r="BF209" i="1"/>
  <c r="BH209" i="1"/>
  <c r="BJ209" i="1"/>
  <c r="T206" i="1"/>
  <c r="V204" i="1"/>
  <c r="AT180" i="1"/>
  <c r="U205" i="1"/>
  <c r="AP184" i="1"/>
  <c r="AS181" i="1"/>
  <c r="Y201" i="1"/>
  <c r="AM187" i="1"/>
  <c r="AR182" i="1"/>
  <c r="Z200" i="1"/>
  <c r="AN186" i="1"/>
  <c r="AQ183" i="1"/>
  <c r="AC197" i="1"/>
  <c r="AI191" i="1"/>
  <c r="AB198" i="1"/>
  <c r="X202" i="1"/>
  <c r="AA199" i="1"/>
  <c r="AJ190" i="1"/>
  <c r="AH192" i="1"/>
  <c r="AK189" i="1"/>
  <c r="AE195" i="1"/>
  <c r="AL188" i="1"/>
  <c r="W203" i="1"/>
  <c r="AO185" i="1"/>
  <c r="AF194" i="1"/>
  <c r="AD196" i="1"/>
  <c r="AG193" i="1"/>
  <c r="R208" i="1"/>
  <c r="Q209" i="1"/>
  <c r="S207" i="1"/>
  <c r="BF210" i="1"/>
  <c r="BH210" i="1"/>
  <c r="BJ210" i="1"/>
  <c r="BB210" i="1"/>
  <c r="BC210" i="1"/>
  <c r="AM188" i="1"/>
  <c r="AJ191" i="1"/>
  <c r="U206" i="1"/>
  <c r="AR183" i="1"/>
  <c r="AF195" i="1"/>
  <c r="AG194" i="1"/>
  <c r="AN187" i="1"/>
  <c r="AK190" i="1"/>
  <c r="Y202" i="1"/>
  <c r="AC198" i="1"/>
  <c r="S208" i="1"/>
  <c r="AO186" i="1"/>
  <c r="AS182" i="1"/>
  <c r="AI192" i="1"/>
  <c r="AH193" i="1"/>
  <c r="AA200" i="1"/>
  <c r="Z201" i="1"/>
  <c r="R209" i="1"/>
  <c r="Q210" i="1"/>
  <c r="W204" i="1"/>
  <c r="X203" i="1"/>
  <c r="AL189" i="1"/>
  <c r="AT181" i="1"/>
  <c r="AP185" i="1"/>
  <c r="AE196" i="1"/>
  <c r="AQ184" i="1"/>
  <c r="AD197" i="1"/>
  <c r="V205" i="1"/>
  <c r="AB199" i="1"/>
  <c r="T207" i="1"/>
  <c r="G212" i="1"/>
  <c r="O211" i="1"/>
  <c r="N211" i="1"/>
  <c r="BB211" i="1"/>
  <c r="BC211" i="1"/>
  <c r="BF211" i="1"/>
  <c r="BH211" i="1"/>
  <c r="BJ211" i="1"/>
  <c r="AI193" i="1"/>
  <c r="AM189" i="1"/>
  <c r="AP186" i="1"/>
  <c r="AD198" i="1"/>
  <c r="AG195" i="1"/>
  <c r="AC199" i="1"/>
  <c r="AT182" i="1"/>
  <c r="AE197" i="1"/>
  <c r="AA201" i="1"/>
  <c r="U207" i="1"/>
  <c r="AL190" i="1"/>
  <c r="W205" i="1"/>
  <c r="Z202" i="1"/>
  <c r="AQ185" i="1"/>
  <c r="Y203" i="1"/>
  <c r="T208" i="1"/>
  <c r="AN188" i="1"/>
  <c r="X204" i="1"/>
  <c r="AF196" i="1"/>
  <c r="AH194" i="1"/>
  <c r="S209" i="1"/>
  <c r="AJ192" i="1"/>
  <c r="R210" i="1"/>
  <c r="AR184" i="1"/>
  <c r="V206" i="1"/>
  <c r="AS183" i="1"/>
  <c r="AO187" i="1"/>
  <c r="AB200" i="1"/>
  <c r="Q211" i="1"/>
  <c r="AK191" i="1"/>
  <c r="G213" i="1"/>
  <c r="O212" i="1"/>
  <c r="N212" i="1"/>
  <c r="BF212" i="1"/>
  <c r="BH212" i="1"/>
  <c r="BJ212" i="1"/>
  <c r="BB212" i="1"/>
  <c r="BC212" i="1"/>
  <c r="AM190" i="1"/>
  <c r="AA202" i="1"/>
  <c r="AQ186" i="1"/>
  <c r="AI194" i="1"/>
  <c r="W206" i="1"/>
  <c r="AE198" i="1"/>
  <c r="AK192" i="1"/>
  <c r="AL191" i="1"/>
  <c r="AS184" i="1"/>
  <c r="Y204" i="1"/>
  <c r="U208" i="1"/>
  <c r="V207" i="1"/>
  <c r="AC200" i="1"/>
  <c r="AT183" i="1"/>
  <c r="AN189" i="1"/>
  <c r="AP187" i="1"/>
  <c r="AJ193" i="1"/>
  <c r="AG196" i="1"/>
  <c r="AH195" i="1"/>
  <c r="AD199" i="1"/>
  <c r="X205" i="1"/>
  <c r="Z203" i="1"/>
  <c r="Q212" i="1"/>
  <c r="S210" i="1"/>
  <c r="AR185" i="1"/>
  <c r="AO188" i="1"/>
  <c r="AF197" i="1"/>
  <c r="R211" i="1"/>
  <c r="T209" i="1"/>
  <c r="AB201" i="1"/>
  <c r="G214" i="1"/>
  <c r="N213" i="1"/>
  <c r="O213" i="1"/>
  <c r="BB213" i="1"/>
  <c r="BC213" i="1"/>
  <c r="BF213" i="1"/>
  <c r="BH213" i="1"/>
  <c r="BJ213" i="1"/>
  <c r="S211" i="1"/>
  <c r="AS185" i="1"/>
  <c r="W207" i="1"/>
  <c r="AI195" i="1"/>
  <c r="X206" i="1"/>
  <c r="AJ194" i="1"/>
  <c r="AC201" i="1"/>
  <c r="Y205" i="1"/>
  <c r="AK193" i="1"/>
  <c r="AE199" i="1"/>
  <c r="AH196" i="1"/>
  <c r="AF198" i="1"/>
  <c r="V208" i="1"/>
  <c r="AR186" i="1"/>
  <c r="U209" i="1"/>
  <c r="AT184" i="1"/>
  <c r="AG197" i="1"/>
  <c r="AQ187" i="1"/>
  <c r="AP188" i="1"/>
  <c r="AM191" i="1"/>
  <c r="AB202" i="1"/>
  <c r="AN190" i="1"/>
  <c r="AD200" i="1"/>
  <c r="T210" i="1"/>
  <c r="AA203" i="1"/>
  <c r="AL192" i="1"/>
  <c r="AO189" i="1"/>
  <c r="Z204" i="1"/>
  <c r="R212" i="1"/>
  <c r="Q213" i="1"/>
  <c r="G215" i="1"/>
  <c r="N214" i="1"/>
  <c r="O214" i="1"/>
  <c r="BB214" i="1"/>
  <c r="BC214" i="1"/>
  <c r="BF214" i="1"/>
  <c r="BH214" i="1"/>
  <c r="BJ214" i="1"/>
  <c r="AR187" i="1"/>
  <c r="AI196" i="1"/>
  <c r="AK194" i="1"/>
  <c r="V209" i="1"/>
  <c r="AA204" i="1"/>
  <c r="AE200" i="1"/>
  <c r="AF199" i="1"/>
  <c r="AL193" i="1"/>
  <c r="AD201" i="1"/>
  <c r="AH197" i="1"/>
  <c r="W208" i="1"/>
  <c r="Y206" i="1"/>
  <c r="Z205" i="1"/>
  <c r="AT185" i="1"/>
  <c r="AB203" i="1"/>
  <c r="AG198" i="1"/>
  <c r="S212" i="1"/>
  <c r="U210" i="1"/>
  <c r="AO190" i="1"/>
  <c r="AP189" i="1"/>
  <c r="AN191" i="1"/>
  <c r="AC202" i="1"/>
  <c r="AS186" i="1"/>
  <c r="R213" i="1"/>
  <c r="AQ188" i="1"/>
  <c r="T211" i="1"/>
  <c r="AJ195" i="1"/>
  <c r="Q214" i="1"/>
  <c r="AM192" i="1"/>
  <c r="X207" i="1"/>
  <c r="G216" i="1"/>
  <c r="O215" i="1"/>
  <c r="N215" i="1"/>
  <c r="G217" i="1"/>
  <c r="O216" i="1"/>
  <c r="N216" i="1"/>
  <c r="BB215" i="1"/>
  <c r="BC215" i="1"/>
  <c r="BF215" i="1"/>
  <c r="BH215" i="1"/>
  <c r="BJ215" i="1"/>
  <c r="AS187" i="1"/>
  <c r="AN192" i="1"/>
  <c r="T212" i="1"/>
  <c r="Y207" i="1"/>
  <c r="R214" i="1"/>
  <c r="AF200" i="1"/>
  <c r="AT186" i="1"/>
  <c r="AC203" i="1"/>
  <c r="X208" i="1"/>
  <c r="AL194" i="1"/>
  <c r="AJ196" i="1"/>
  <c r="AM193" i="1"/>
  <c r="AP190" i="1"/>
  <c r="AE201" i="1"/>
  <c r="W209" i="1"/>
  <c r="AG199" i="1"/>
  <c r="AR188" i="1"/>
  <c r="Z206" i="1"/>
  <c r="AQ189" i="1"/>
  <c r="AO191" i="1"/>
  <c r="AA205" i="1"/>
  <c r="AK195" i="1"/>
  <c r="AI197" i="1"/>
  <c r="AB204" i="1"/>
  <c r="Q215" i="1"/>
  <c r="AH198" i="1"/>
  <c r="AD202" i="1"/>
  <c r="V210" i="1"/>
  <c r="S213" i="1"/>
  <c r="U211" i="1"/>
  <c r="G218" i="1"/>
  <c r="O217" i="1"/>
  <c r="N217" i="1"/>
  <c r="BB216" i="1"/>
  <c r="BC216" i="1"/>
  <c r="BF216" i="1"/>
  <c r="BH216" i="1"/>
  <c r="BJ216" i="1"/>
  <c r="AD203" i="1"/>
  <c r="AC204" i="1"/>
  <c r="AF201" i="1"/>
  <c r="Z207" i="1"/>
  <c r="AT187" i="1"/>
  <c r="X209" i="1"/>
  <c r="AS188" i="1"/>
  <c r="AP191" i="1"/>
  <c r="Y208" i="1"/>
  <c r="AN193" i="1"/>
  <c r="Q216" i="1"/>
  <c r="V211" i="1"/>
  <c r="W210" i="1"/>
  <c r="U212" i="1"/>
  <c r="AA206" i="1"/>
  <c r="AJ197" i="1"/>
  <c r="AO192" i="1"/>
  <c r="AE202" i="1"/>
  <c r="AH199" i="1"/>
  <c r="AI198" i="1"/>
  <c r="AG200" i="1"/>
  <c r="AL195" i="1"/>
  <c r="AM194" i="1"/>
  <c r="AK196" i="1"/>
  <c r="AR189" i="1"/>
  <c r="AB205" i="1"/>
  <c r="AQ190" i="1"/>
  <c r="R215" i="1"/>
  <c r="T213" i="1"/>
  <c r="S214" i="1"/>
  <c r="BB217" i="1"/>
  <c r="BC217" i="1"/>
  <c r="BF217" i="1"/>
  <c r="BH217" i="1"/>
  <c r="BJ217" i="1"/>
  <c r="T214" i="1"/>
  <c r="V212" i="1"/>
  <c r="W211" i="1"/>
  <c r="AJ198" i="1"/>
  <c r="AI199" i="1"/>
  <c r="AG201" i="1"/>
  <c r="AS189" i="1"/>
  <c r="X210" i="1"/>
  <c r="AF202" i="1"/>
  <c r="AE203" i="1"/>
  <c r="AC205" i="1"/>
  <c r="AQ191" i="1"/>
  <c r="AK197" i="1"/>
  <c r="AH200" i="1"/>
  <c r="AT188" i="1"/>
  <c r="AR190" i="1"/>
  <c r="AA207" i="1"/>
  <c r="Y209" i="1"/>
  <c r="AM195" i="1"/>
  <c r="AD204" i="1"/>
  <c r="AB206" i="1"/>
  <c r="AP192" i="1"/>
  <c r="AN194" i="1"/>
  <c r="AL196" i="1"/>
  <c r="Q217" i="1"/>
  <c r="Z208" i="1"/>
  <c r="U213" i="1"/>
  <c r="S215" i="1"/>
  <c r="R216" i="1"/>
  <c r="AO193" i="1"/>
  <c r="G219" i="1"/>
  <c r="N218" i="1"/>
  <c r="O218" i="1"/>
  <c r="BF218" i="1"/>
  <c r="BH218" i="1"/>
  <c r="BJ218" i="1"/>
  <c r="BB218" i="1"/>
  <c r="BC218" i="1"/>
  <c r="AK198" i="1"/>
  <c r="AH201" i="1"/>
  <c r="AE204" i="1"/>
  <c r="AS190" i="1"/>
  <c r="AQ192" i="1"/>
  <c r="Y210" i="1"/>
  <c r="AP193" i="1"/>
  <c r="U214" i="1"/>
  <c r="AI200" i="1"/>
  <c r="AC206" i="1"/>
  <c r="AA208" i="1"/>
  <c r="AL197" i="1"/>
  <c r="AR191" i="1"/>
  <c r="AN195" i="1"/>
  <c r="AT189" i="1"/>
  <c r="Z209" i="1"/>
  <c r="AM196" i="1"/>
  <c r="AB207" i="1"/>
  <c r="AG202" i="1"/>
  <c r="AD205" i="1"/>
  <c r="Q218" i="1"/>
  <c r="AO194" i="1"/>
  <c r="W212" i="1"/>
  <c r="V213" i="1"/>
  <c r="X211" i="1"/>
  <c r="T215" i="1"/>
  <c r="R217" i="1"/>
  <c r="S216" i="1"/>
  <c r="AF203" i="1"/>
  <c r="AJ199" i="1"/>
  <c r="N219" i="1"/>
  <c r="O219" i="1"/>
  <c r="G220" i="1"/>
  <c r="N220" i="1"/>
  <c r="G221" i="1"/>
  <c r="O220" i="1"/>
  <c r="BB219" i="1"/>
  <c r="BC219" i="1"/>
  <c r="BF219" i="1"/>
  <c r="BH219" i="1"/>
  <c r="BJ219" i="1"/>
  <c r="AO195" i="1"/>
  <c r="AM197" i="1"/>
  <c r="AC207" i="1"/>
  <c r="AK199" i="1"/>
  <c r="AA209" i="1"/>
  <c r="X212" i="1"/>
  <c r="R218" i="1"/>
  <c r="AF204" i="1"/>
  <c r="AQ193" i="1"/>
  <c r="AN196" i="1"/>
  <c r="AG203" i="1"/>
  <c r="AB208" i="1"/>
  <c r="AI201" i="1"/>
  <c r="Y211" i="1"/>
  <c r="W213" i="1"/>
  <c r="AE205" i="1"/>
  <c r="AR192" i="1"/>
  <c r="Q219" i="1"/>
  <c r="AJ200" i="1"/>
  <c r="AT190" i="1"/>
  <c r="Z210" i="1"/>
  <c r="AL198" i="1"/>
  <c r="AH202" i="1"/>
  <c r="V214" i="1"/>
  <c r="S217" i="1"/>
  <c r="AS191" i="1"/>
  <c r="AP194" i="1"/>
  <c r="U215" i="1"/>
  <c r="T216" i="1"/>
  <c r="AD206" i="1"/>
  <c r="BB220" i="1"/>
  <c r="BC220" i="1"/>
  <c r="BF220" i="1"/>
  <c r="BH220" i="1"/>
  <c r="BJ220" i="1"/>
  <c r="X213" i="1"/>
  <c r="AK200" i="1"/>
  <c r="Y212" i="1"/>
  <c r="AR193" i="1"/>
  <c r="AC208" i="1"/>
  <c r="AG204" i="1"/>
  <c r="AF205" i="1"/>
  <c r="AS192" i="1"/>
  <c r="U216" i="1"/>
  <c r="AO196" i="1"/>
  <c r="AM198" i="1"/>
  <c r="AL199" i="1"/>
  <c r="AE206" i="1"/>
  <c r="AT191" i="1"/>
  <c r="W214" i="1"/>
  <c r="AH203" i="1"/>
  <c r="V215" i="1"/>
  <c r="AD207" i="1"/>
  <c r="AN197" i="1"/>
  <c r="AP195" i="1"/>
  <c r="AI202" i="1"/>
  <c r="S218" i="1"/>
  <c r="AQ194" i="1"/>
  <c r="Z211" i="1"/>
  <c r="AA210" i="1"/>
  <c r="AJ201" i="1"/>
  <c r="T217" i="1"/>
  <c r="AB209" i="1"/>
  <c r="Q220" i="1"/>
  <c r="R219" i="1"/>
  <c r="O221" i="1"/>
  <c r="N221" i="1"/>
  <c r="G222" i="1"/>
  <c r="BB221" i="1"/>
  <c r="BC221" i="1"/>
  <c r="BF221" i="1"/>
  <c r="BH221" i="1"/>
  <c r="BJ221" i="1"/>
  <c r="AD208" i="1"/>
  <c r="AJ202" i="1"/>
  <c r="Y213" i="1"/>
  <c r="AO197" i="1"/>
  <c r="AC209" i="1"/>
  <c r="AG205" i="1"/>
  <c r="AK201" i="1"/>
  <c r="AS193" i="1"/>
  <c r="AL200" i="1"/>
  <c r="AM199" i="1"/>
  <c r="AT192" i="1"/>
  <c r="T218" i="1"/>
  <c r="AP196" i="1"/>
  <c r="V216" i="1"/>
  <c r="W215" i="1"/>
  <c r="AR194" i="1"/>
  <c r="AN198" i="1"/>
  <c r="AQ195" i="1"/>
  <c r="AF206" i="1"/>
  <c r="AB210" i="1"/>
  <c r="AA211" i="1"/>
  <c r="R220" i="1"/>
  <c r="AI203" i="1"/>
  <c r="AE207" i="1"/>
  <c r="U217" i="1"/>
  <c r="S219" i="1"/>
  <c r="AH204" i="1"/>
  <c r="Z212" i="1"/>
  <c r="X214" i="1"/>
  <c r="Q221" i="1"/>
  <c r="N222" i="1"/>
  <c r="O222" i="1"/>
  <c r="G223" i="1"/>
  <c r="N223" i="1"/>
  <c r="O223" i="1"/>
  <c r="G224" i="1"/>
  <c r="BB222" i="1"/>
  <c r="BC222" i="1"/>
  <c r="BF222" i="1"/>
  <c r="BH222" i="1"/>
  <c r="BJ222" i="1"/>
  <c r="S220" i="1"/>
  <c r="AG206" i="1"/>
  <c r="X215" i="1"/>
  <c r="AK202" i="1"/>
  <c r="Y214" i="1"/>
  <c r="AJ203" i="1"/>
  <c r="AN199" i="1"/>
  <c r="AS194" i="1"/>
  <c r="AO198" i="1"/>
  <c r="AB211" i="1"/>
  <c r="Q222" i="1"/>
  <c r="U218" i="1"/>
  <c r="AC210" i="1"/>
  <c r="AQ196" i="1"/>
  <c r="AT193" i="1"/>
  <c r="Z213" i="1"/>
  <c r="AA212" i="1"/>
  <c r="AH205" i="1"/>
  <c r="AD209" i="1"/>
  <c r="AL201" i="1"/>
  <c r="AM200" i="1"/>
  <c r="AI204" i="1"/>
  <c r="AE208" i="1"/>
  <c r="V217" i="1"/>
  <c r="AP197" i="1"/>
  <c r="AR195" i="1"/>
  <c r="T219" i="1"/>
  <c r="R221" i="1"/>
  <c r="AF207" i="1"/>
  <c r="W216" i="1"/>
  <c r="N224" i="1"/>
  <c r="O224" i="1"/>
  <c r="G225" i="1"/>
  <c r="BB223" i="1"/>
  <c r="BC223" i="1"/>
  <c r="BF223" i="1"/>
  <c r="BH223" i="1"/>
  <c r="BJ223" i="1"/>
  <c r="X216" i="1"/>
  <c r="AB212" i="1"/>
  <c r="AF208" i="1"/>
  <c r="AE209" i="1"/>
  <c r="AN200" i="1"/>
  <c r="AR196" i="1"/>
  <c r="AJ204" i="1"/>
  <c r="AA213" i="1"/>
  <c r="Y215" i="1"/>
  <c r="Z214" i="1"/>
  <c r="AO199" i="1"/>
  <c r="U219" i="1"/>
  <c r="AT194" i="1"/>
  <c r="AM201" i="1"/>
  <c r="AI205" i="1"/>
  <c r="AH206" i="1"/>
  <c r="W217" i="1"/>
  <c r="S221" i="1"/>
  <c r="AG207" i="1"/>
  <c r="R222" i="1"/>
  <c r="AS195" i="1"/>
  <c r="AQ197" i="1"/>
  <c r="AK203" i="1"/>
  <c r="T220" i="1"/>
  <c r="AC211" i="1"/>
  <c r="AL202" i="1"/>
  <c r="V218" i="1"/>
  <c r="AP198" i="1"/>
  <c r="AD210" i="1"/>
  <c r="Q223" i="1"/>
  <c r="N225" i="1"/>
  <c r="G226" i="1"/>
  <c r="O225" i="1"/>
  <c r="BB224" i="1"/>
  <c r="BC224" i="1"/>
  <c r="BF224" i="1"/>
  <c r="BH224" i="1"/>
  <c r="BJ224" i="1"/>
  <c r="AG208" i="1"/>
  <c r="AF209" i="1"/>
  <c r="V219" i="1"/>
  <c r="X217" i="1"/>
  <c r="AT195" i="1"/>
  <c r="AP199" i="1"/>
  <c r="AM202" i="1"/>
  <c r="AS196" i="1"/>
  <c r="AI206" i="1"/>
  <c r="AO200" i="1"/>
  <c r="AE210" i="1"/>
  <c r="AD211" i="1"/>
  <c r="AQ198" i="1"/>
  <c r="W218" i="1"/>
  <c r="AC212" i="1"/>
  <c r="Y216" i="1"/>
  <c r="AK204" i="1"/>
  <c r="AA214" i="1"/>
  <c r="AL203" i="1"/>
  <c r="AR197" i="1"/>
  <c r="AH207" i="1"/>
  <c r="AN201" i="1"/>
  <c r="Z215" i="1"/>
  <c r="T221" i="1"/>
  <c r="AJ205" i="1"/>
  <c r="S222" i="1"/>
  <c r="U220" i="1"/>
  <c r="AB213" i="1"/>
  <c r="Q224" i="1"/>
  <c r="R223" i="1"/>
  <c r="BB225" i="1"/>
  <c r="BC225" i="1"/>
  <c r="BF225" i="1"/>
  <c r="BH225" i="1"/>
  <c r="BJ225" i="1"/>
  <c r="S223" i="1"/>
  <c r="Z216" i="1"/>
  <c r="X218" i="1"/>
  <c r="AB214" i="1"/>
  <c r="AN202" i="1"/>
  <c r="AR198" i="1"/>
  <c r="AF210" i="1"/>
  <c r="AK205" i="1"/>
  <c r="AM203" i="1"/>
  <c r="AG209" i="1"/>
  <c r="AQ199" i="1"/>
  <c r="AI207" i="1"/>
  <c r="AS197" i="1"/>
  <c r="AD212" i="1"/>
  <c r="AA215" i="1"/>
  <c r="AJ206" i="1"/>
  <c r="AL204" i="1"/>
  <c r="T222" i="1"/>
  <c r="AC213" i="1"/>
  <c r="AO201" i="1"/>
  <c r="AP200" i="1"/>
  <c r="V220" i="1"/>
  <c r="AE211" i="1"/>
  <c r="Y217" i="1"/>
  <c r="AT196" i="1"/>
  <c r="AH208" i="1"/>
  <c r="U221" i="1"/>
  <c r="W219" i="1"/>
  <c r="Q225" i="1"/>
  <c r="R224" i="1"/>
  <c r="N226" i="1"/>
  <c r="G227" i="1"/>
  <c r="O226" i="1"/>
  <c r="BF226" i="1"/>
  <c r="BH226" i="1"/>
  <c r="BJ226" i="1"/>
  <c r="BB226" i="1"/>
  <c r="BC226" i="1"/>
  <c r="W220" i="1"/>
  <c r="Y218" i="1"/>
  <c r="S224" i="1"/>
  <c r="AK206" i="1"/>
  <c r="AO202" i="1"/>
  <c r="AJ207" i="1"/>
  <c r="AC214" i="1"/>
  <c r="X219" i="1"/>
  <c r="AG210" i="1"/>
  <c r="AS198" i="1"/>
  <c r="AM204" i="1"/>
  <c r="AE212" i="1"/>
  <c r="AF211" i="1"/>
  <c r="AB215" i="1"/>
  <c r="AT197" i="1"/>
  <c r="AP201" i="1"/>
  <c r="AL205" i="1"/>
  <c r="AH209" i="1"/>
  <c r="AN203" i="1"/>
  <c r="AD213" i="1"/>
  <c r="V221" i="1"/>
  <c r="AQ200" i="1"/>
  <c r="AI208" i="1"/>
  <c r="AA216" i="1"/>
  <c r="Z217" i="1"/>
  <c r="Q226" i="1"/>
  <c r="T223" i="1"/>
  <c r="AR199" i="1"/>
  <c r="U222" i="1"/>
  <c r="R225" i="1"/>
  <c r="N227" i="1"/>
  <c r="G228" i="1"/>
  <c r="O227" i="1"/>
  <c r="BB227" i="1"/>
  <c r="BC227" i="1"/>
  <c r="BF227" i="1"/>
  <c r="BH227" i="1"/>
  <c r="BJ227" i="1"/>
  <c r="AP202" i="1"/>
  <c r="AQ201" i="1"/>
  <c r="AC215" i="1"/>
  <c r="AE213" i="1"/>
  <c r="AN204" i="1"/>
  <c r="AH210" i="1"/>
  <c r="T224" i="1"/>
  <c r="Y219" i="1"/>
  <c r="U223" i="1"/>
  <c r="AJ208" i="1"/>
  <c r="AS199" i="1"/>
  <c r="AT198" i="1"/>
  <c r="AK207" i="1"/>
  <c r="V222" i="1"/>
  <c r="AO203" i="1"/>
  <c r="AG211" i="1"/>
  <c r="AM205" i="1"/>
  <c r="Z218" i="1"/>
  <c r="AA217" i="1"/>
  <c r="S225" i="1"/>
  <c r="AI209" i="1"/>
  <c r="X220" i="1"/>
  <c r="AL206" i="1"/>
  <c r="AF212" i="1"/>
  <c r="W221" i="1"/>
  <c r="AD214" i="1"/>
  <c r="AB216" i="1"/>
  <c r="R226" i="1"/>
  <c r="AR200" i="1"/>
  <c r="Q227" i="1"/>
  <c r="N228" i="1"/>
  <c r="O228" i="1"/>
  <c r="G229" i="1"/>
  <c r="N229" i="1"/>
  <c r="G230" i="1"/>
  <c r="O229" i="1"/>
  <c r="BF228" i="1"/>
  <c r="BH228" i="1"/>
  <c r="BJ228" i="1"/>
  <c r="BB228" i="1"/>
  <c r="BC228" i="1"/>
  <c r="AQ202" i="1"/>
  <c r="W222" i="1"/>
  <c r="AM206" i="1"/>
  <c r="AI210" i="1"/>
  <c r="AE214" i="1"/>
  <c r="AK208" i="1"/>
  <c r="AT199" i="1"/>
  <c r="AN205" i="1"/>
  <c r="AP203" i="1"/>
  <c r="AS200" i="1"/>
  <c r="AL207" i="1"/>
  <c r="AD215" i="1"/>
  <c r="X221" i="1"/>
  <c r="R227" i="1"/>
  <c r="Z219" i="1"/>
  <c r="AC216" i="1"/>
  <c r="V223" i="1"/>
  <c r="AH211" i="1"/>
  <c r="AG212" i="1"/>
  <c r="AF213" i="1"/>
  <c r="AA218" i="1"/>
  <c r="AO204" i="1"/>
  <c r="S226" i="1"/>
  <c r="AB217" i="1"/>
  <c r="T225" i="1"/>
  <c r="U224" i="1"/>
  <c r="Y220" i="1"/>
  <c r="AJ209" i="1"/>
  <c r="Q228" i="1"/>
  <c r="AR201" i="1"/>
  <c r="N230" i="1"/>
  <c r="O230" i="1"/>
  <c r="G231" i="1"/>
  <c r="BB229" i="1"/>
  <c r="BC229" i="1"/>
  <c r="BF229" i="1"/>
  <c r="BH229" i="1"/>
  <c r="BJ229" i="1"/>
  <c r="V224" i="1"/>
  <c r="AI211" i="1"/>
  <c r="AT200" i="1"/>
  <c r="AQ203" i="1"/>
  <c r="AL208" i="1"/>
  <c r="AE215" i="1"/>
  <c r="AM207" i="1"/>
  <c r="Z220" i="1"/>
  <c r="AD216" i="1"/>
  <c r="Q229" i="1"/>
  <c r="AO205" i="1"/>
  <c r="AK209" i="1"/>
  <c r="AS201" i="1"/>
  <c r="S227" i="1"/>
  <c r="AH212" i="1"/>
  <c r="Y221" i="1"/>
  <c r="U225" i="1"/>
  <c r="R228" i="1"/>
  <c r="AC217" i="1"/>
  <c r="AF214" i="1"/>
  <c r="AR202" i="1"/>
  <c r="AN206" i="1"/>
  <c r="AJ210" i="1"/>
  <c r="AA219" i="1"/>
  <c r="X222" i="1"/>
  <c r="AB218" i="1"/>
  <c r="T226" i="1"/>
  <c r="AP204" i="1"/>
  <c r="AG213" i="1"/>
  <c r="W223" i="1"/>
  <c r="N231" i="1"/>
  <c r="O231" i="1"/>
  <c r="G232" i="1"/>
  <c r="BB230" i="1"/>
  <c r="BC230" i="1"/>
  <c r="BF230" i="1"/>
  <c r="BH230" i="1"/>
  <c r="BJ230" i="1"/>
  <c r="W224" i="1"/>
  <c r="AB219" i="1"/>
  <c r="X223" i="1"/>
  <c r="AR203" i="1"/>
  <c r="V225" i="1"/>
  <c r="AQ204" i="1"/>
  <c r="AG214" i="1"/>
  <c r="AT201" i="1"/>
  <c r="AK210" i="1"/>
  <c r="AA220" i="1"/>
  <c r="AJ211" i="1"/>
  <c r="AP205" i="1"/>
  <c r="AE216" i="1"/>
  <c r="AH213" i="1"/>
  <c r="AI212" i="1"/>
  <c r="Z221" i="1"/>
  <c r="AF215" i="1"/>
  <c r="AL209" i="1"/>
  <c r="AS202" i="1"/>
  <c r="AC218" i="1"/>
  <c r="AM208" i="1"/>
  <c r="AO206" i="1"/>
  <c r="AN207" i="1"/>
  <c r="Y222" i="1"/>
  <c r="U226" i="1"/>
  <c r="R229" i="1"/>
  <c r="S228" i="1"/>
  <c r="T227" i="1"/>
  <c r="Q230" i="1"/>
  <c r="AD217" i="1"/>
  <c r="N232" i="1"/>
  <c r="O232" i="1"/>
  <c r="G233" i="1"/>
  <c r="BB231" i="1"/>
  <c r="BC231" i="1"/>
  <c r="BF231" i="1"/>
  <c r="BH231" i="1"/>
  <c r="BJ231" i="1"/>
  <c r="R230" i="1"/>
  <c r="Z222" i="1"/>
  <c r="AQ205" i="1"/>
  <c r="AD218" i="1"/>
  <c r="AP206" i="1"/>
  <c r="S229" i="1"/>
  <c r="AI213" i="1"/>
  <c r="AM209" i="1"/>
  <c r="AE217" i="1"/>
  <c r="AH214" i="1"/>
  <c r="V226" i="1"/>
  <c r="AG215" i="1"/>
  <c r="AC219" i="1"/>
  <c r="Y223" i="1"/>
  <c r="AK211" i="1"/>
  <c r="AF216" i="1"/>
  <c r="AR204" i="1"/>
  <c r="U227" i="1"/>
  <c r="AJ212" i="1"/>
  <c r="X224" i="1"/>
  <c r="AB220" i="1"/>
  <c r="AN208" i="1"/>
  <c r="AS203" i="1"/>
  <c r="AO207" i="1"/>
  <c r="AT202" i="1"/>
  <c r="W225" i="1"/>
  <c r="T228" i="1"/>
  <c r="AL210" i="1"/>
  <c r="Q231" i="1"/>
  <c r="AA221" i="1"/>
  <c r="N233" i="1"/>
  <c r="G234" i="1"/>
  <c r="O233" i="1"/>
  <c r="BB232" i="1"/>
  <c r="BC232" i="1"/>
  <c r="BF232" i="1"/>
  <c r="BH232" i="1"/>
  <c r="BJ232" i="1"/>
  <c r="AJ213" i="1"/>
  <c r="AL211" i="1"/>
  <c r="AQ206" i="1"/>
  <c r="AD219" i="1"/>
  <c r="X225" i="1"/>
  <c r="Z223" i="1"/>
  <c r="V227" i="1"/>
  <c r="AE218" i="1"/>
  <c r="AO208" i="1"/>
  <c r="AA222" i="1"/>
  <c r="AG216" i="1"/>
  <c r="AM210" i="1"/>
  <c r="T229" i="1"/>
  <c r="AH215" i="1"/>
  <c r="W226" i="1"/>
  <c r="AS204" i="1"/>
  <c r="AF217" i="1"/>
  <c r="AB221" i="1"/>
  <c r="AT203" i="1"/>
  <c r="AK212" i="1"/>
  <c r="AN209" i="1"/>
  <c r="AP207" i="1"/>
  <c r="AC220" i="1"/>
  <c r="Y224" i="1"/>
  <c r="U228" i="1"/>
  <c r="Q232" i="1"/>
  <c r="R231" i="1"/>
  <c r="S230" i="1"/>
  <c r="AI214" i="1"/>
  <c r="AR205" i="1"/>
  <c r="BB233" i="1"/>
  <c r="BC233" i="1"/>
  <c r="BF233" i="1"/>
  <c r="BH233" i="1"/>
  <c r="BJ233" i="1"/>
  <c r="AS205" i="1"/>
  <c r="AG217" i="1"/>
  <c r="R232" i="1"/>
  <c r="Z224" i="1"/>
  <c r="X226" i="1"/>
  <c r="AB222" i="1"/>
  <c r="S231" i="1"/>
  <c r="AI215" i="1"/>
  <c r="AK213" i="1"/>
  <c r="AJ214" i="1"/>
  <c r="AN210" i="1"/>
  <c r="AD220" i="1"/>
  <c r="AR206" i="1"/>
  <c r="V228" i="1"/>
  <c r="Y225" i="1"/>
  <c r="AQ207" i="1"/>
  <c r="AC221" i="1"/>
  <c r="AT204" i="1"/>
  <c r="AL212" i="1"/>
  <c r="AM211" i="1"/>
  <c r="AO209" i="1"/>
  <c r="AF218" i="1"/>
  <c r="W227" i="1"/>
  <c r="Q233" i="1"/>
  <c r="T230" i="1"/>
  <c r="AP208" i="1"/>
  <c r="U229" i="1"/>
  <c r="AE219" i="1"/>
  <c r="AH216" i="1"/>
  <c r="AA223" i="1"/>
  <c r="N234" i="1"/>
  <c r="G235" i="1"/>
  <c r="O234" i="1"/>
  <c r="BF234" i="1"/>
  <c r="BH234" i="1"/>
  <c r="BJ234" i="1"/>
  <c r="BB234" i="1"/>
  <c r="BC234" i="1"/>
  <c r="W228" i="1"/>
  <c r="S232" i="1"/>
  <c r="AQ208" i="1"/>
  <c r="AT205" i="1"/>
  <c r="X227" i="1"/>
  <c r="Z225" i="1"/>
  <c r="AE220" i="1"/>
  <c r="V229" i="1"/>
  <c r="AG218" i="1"/>
  <c r="AA224" i="1"/>
  <c r="AR207" i="1"/>
  <c r="AD221" i="1"/>
  <c r="AI216" i="1"/>
  <c r="AO210" i="1"/>
  <c r="R233" i="1"/>
  <c r="AK214" i="1"/>
  <c r="AB223" i="1"/>
  <c r="AS206" i="1"/>
  <c r="AJ215" i="1"/>
  <c r="AF219" i="1"/>
  <c r="AH217" i="1"/>
  <c r="AM212" i="1"/>
  <c r="AP209" i="1"/>
  <c r="AN211" i="1"/>
  <c r="Y226" i="1"/>
  <c r="T231" i="1"/>
  <c r="U230" i="1"/>
  <c r="AC222" i="1"/>
  <c r="Q234" i="1"/>
  <c r="AL213" i="1"/>
  <c r="N235" i="1"/>
  <c r="G236" i="1"/>
  <c r="O235" i="1"/>
  <c r="N236" i="1"/>
  <c r="O236" i="1"/>
  <c r="G237" i="1"/>
  <c r="BB235" i="1"/>
  <c r="BC235" i="1"/>
  <c r="BF235" i="1"/>
  <c r="BH235" i="1"/>
  <c r="BJ235" i="1"/>
  <c r="AL214" i="1"/>
  <c r="U231" i="1"/>
  <c r="AH218" i="1"/>
  <c r="AG219" i="1"/>
  <c r="AM213" i="1"/>
  <c r="AS207" i="1"/>
  <c r="AB224" i="1"/>
  <c r="AO211" i="1"/>
  <c r="V230" i="1"/>
  <c r="AQ209" i="1"/>
  <c r="T232" i="1"/>
  <c r="S233" i="1"/>
  <c r="AC223" i="1"/>
  <c r="AP210" i="1"/>
  <c r="Y227" i="1"/>
  <c r="AN212" i="1"/>
  <c r="AJ216" i="1"/>
  <c r="AI217" i="1"/>
  <c r="Z226" i="1"/>
  <c r="X228" i="1"/>
  <c r="AF220" i="1"/>
  <c r="AD222" i="1"/>
  <c r="AR208" i="1"/>
  <c r="R234" i="1"/>
  <c r="AK215" i="1"/>
  <c r="AE221" i="1"/>
  <c r="W229" i="1"/>
  <c r="AT206" i="1"/>
  <c r="Q235" i="1"/>
  <c r="AA225" i="1"/>
  <c r="BB236" i="1"/>
  <c r="BC236" i="1"/>
  <c r="BF236" i="1"/>
  <c r="BH236" i="1"/>
  <c r="BJ236" i="1"/>
  <c r="AD223" i="1"/>
  <c r="AS208" i="1"/>
  <c r="AT207" i="1"/>
  <c r="S234" i="1"/>
  <c r="V231" i="1"/>
  <c r="AO212" i="1"/>
  <c r="Z227" i="1"/>
  <c r="AH219" i="1"/>
  <c r="AL215" i="1"/>
  <c r="AP211" i="1"/>
  <c r="Q236" i="1"/>
  <c r="AA226" i="1"/>
  <c r="AM214" i="1"/>
  <c r="AG220" i="1"/>
  <c r="AN213" i="1"/>
  <c r="X229" i="1"/>
  <c r="AE222" i="1"/>
  <c r="AF221" i="1"/>
  <c r="AC224" i="1"/>
  <c r="AI218" i="1"/>
  <c r="AK216" i="1"/>
  <c r="AQ210" i="1"/>
  <c r="AB225" i="1"/>
  <c r="W230" i="1"/>
  <c r="Y228" i="1"/>
  <c r="U232" i="1"/>
  <c r="AJ217" i="1"/>
  <c r="R235" i="1"/>
  <c r="T233" i="1"/>
  <c r="AR209" i="1"/>
  <c r="O237" i="1"/>
  <c r="N237" i="1"/>
  <c r="G238" i="1"/>
  <c r="BB237" i="1"/>
  <c r="BC237" i="1"/>
  <c r="BF237" i="1"/>
  <c r="BH237" i="1"/>
  <c r="BJ237" i="1"/>
  <c r="AL216" i="1"/>
  <c r="AH220" i="1"/>
  <c r="AD224" i="1"/>
  <c r="Z228" i="1"/>
  <c r="AT208" i="1"/>
  <c r="V232" i="1"/>
  <c r="X230" i="1"/>
  <c r="Y229" i="1"/>
  <c r="AM215" i="1"/>
  <c r="U233" i="1"/>
  <c r="R236" i="1"/>
  <c r="AR210" i="1"/>
  <c r="AS209" i="1"/>
  <c r="AB226" i="1"/>
  <c r="AC225" i="1"/>
  <c r="AQ211" i="1"/>
  <c r="AJ218" i="1"/>
  <c r="AF222" i="1"/>
  <c r="AG221" i="1"/>
  <c r="AO213" i="1"/>
  <c r="AK217" i="1"/>
  <c r="T234" i="1"/>
  <c r="AA227" i="1"/>
  <c r="W231" i="1"/>
  <c r="AI219" i="1"/>
  <c r="AP212" i="1"/>
  <c r="S235" i="1"/>
  <c r="Q237" i="1"/>
  <c r="AN214" i="1"/>
  <c r="AE223" i="1"/>
  <c r="N238" i="1"/>
  <c r="O238" i="1"/>
  <c r="G239" i="1"/>
  <c r="O239" i="1"/>
  <c r="N239" i="1"/>
  <c r="G240" i="1"/>
  <c r="BB238" i="1"/>
  <c r="BC238" i="1"/>
  <c r="BF238" i="1"/>
  <c r="BH238" i="1"/>
  <c r="BJ238" i="1"/>
  <c r="W232" i="1"/>
  <c r="Q238" i="1"/>
  <c r="AS210" i="1"/>
  <c r="AO214" i="1"/>
  <c r="AE224" i="1"/>
  <c r="AP213" i="1"/>
  <c r="AJ219" i="1"/>
  <c r="AA228" i="1"/>
  <c r="AT209" i="1"/>
  <c r="AN215" i="1"/>
  <c r="AQ212" i="1"/>
  <c r="Z229" i="1"/>
  <c r="AI220" i="1"/>
  <c r="AL217" i="1"/>
  <c r="AH221" i="1"/>
  <c r="AR211" i="1"/>
  <c r="AD225" i="1"/>
  <c r="X231" i="1"/>
  <c r="V233" i="1"/>
  <c r="AF223" i="1"/>
  <c r="AB227" i="1"/>
  <c r="AK218" i="1"/>
  <c r="S236" i="1"/>
  <c r="U234" i="1"/>
  <c r="AG222" i="1"/>
  <c r="Y230" i="1"/>
  <c r="AC226" i="1"/>
  <c r="R237" i="1"/>
  <c r="AM216" i="1"/>
  <c r="T235" i="1"/>
  <c r="O240" i="1"/>
  <c r="N240" i="1"/>
  <c r="G241" i="1"/>
  <c r="BB239" i="1"/>
  <c r="BC239" i="1"/>
  <c r="BF239" i="1"/>
  <c r="BH239" i="1"/>
  <c r="BJ239" i="1"/>
  <c r="S237" i="1"/>
  <c r="AQ213" i="1"/>
  <c r="R238" i="1"/>
  <c r="AF224" i="1"/>
  <c r="AO215" i="1"/>
  <c r="T236" i="1"/>
  <c r="X232" i="1"/>
  <c r="AS211" i="1"/>
  <c r="Y231" i="1"/>
  <c r="AP214" i="1"/>
  <c r="AG223" i="1"/>
  <c r="AC227" i="1"/>
  <c r="AR212" i="1"/>
  <c r="Z230" i="1"/>
  <c r="AH222" i="1"/>
  <c r="AM217" i="1"/>
  <c r="AD226" i="1"/>
  <c r="AB228" i="1"/>
  <c r="AK219" i="1"/>
  <c r="AN216" i="1"/>
  <c r="V234" i="1"/>
  <c r="AJ220" i="1"/>
  <c r="AA229" i="1"/>
  <c r="Q239" i="1"/>
  <c r="U235" i="1"/>
  <c r="W233" i="1"/>
  <c r="AI221" i="1"/>
  <c r="AT210" i="1"/>
  <c r="AE225" i="1"/>
  <c r="AL218" i="1"/>
  <c r="BB240" i="1"/>
  <c r="BC240" i="1"/>
  <c r="BF240" i="1"/>
  <c r="BH240" i="1"/>
  <c r="BJ240" i="1"/>
  <c r="AA230" i="1"/>
  <c r="AI222" i="1"/>
  <c r="W234" i="1"/>
  <c r="AQ214" i="1"/>
  <c r="Q240" i="1"/>
  <c r="AE226" i="1"/>
  <c r="AM218" i="1"/>
  <c r="AS212" i="1"/>
  <c r="AN217" i="1"/>
  <c r="AH223" i="1"/>
  <c r="AF225" i="1"/>
  <c r="Z231" i="1"/>
  <c r="X233" i="1"/>
  <c r="AT211" i="1"/>
  <c r="AO216" i="1"/>
  <c r="AL219" i="1"/>
  <c r="AJ221" i="1"/>
  <c r="AD227" i="1"/>
  <c r="AB229" i="1"/>
  <c r="V235" i="1"/>
  <c r="R239" i="1"/>
  <c r="AR213" i="1"/>
  <c r="U236" i="1"/>
  <c r="Y232" i="1"/>
  <c r="AC228" i="1"/>
  <c r="AK220" i="1"/>
  <c r="AP215" i="1"/>
  <c r="S238" i="1"/>
  <c r="AG224" i="1"/>
  <c r="T237" i="1"/>
  <c r="N241" i="1"/>
  <c r="G242" i="1"/>
  <c r="O241" i="1"/>
  <c r="BB241" i="1"/>
  <c r="BC241" i="1"/>
  <c r="BF241" i="1"/>
  <c r="BH241" i="1"/>
  <c r="BJ241" i="1"/>
  <c r="AQ215" i="1"/>
  <c r="S239" i="1"/>
  <c r="AP216" i="1"/>
  <c r="AR214" i="1"/>
  <c r="V236" i="1"/>
  <c r="AJ222" i="1"/>
  <c r="AM219" i="1"/>
  <c r="AS213" i="1"/>
  <c r="Z232" i="1"/>
  <c r="AB230" i="1"/>
  <c r="AK221" i="1"/>
  <c r="AN218" i="1"/>
  <c r="T238" i="1"/>
  <c r="W235" i="1"/>
  <c r="AT212" i="1"/>
  <c r="AC229" i="1"/>
  <c r="X234" i="1"/>
  <c r="AG225" i="1"/>
  <c r="AE227" i="1"/>
  <c r="AA231" i="1"/>
  <c r="AD228" i="1"/>
  <c r="AF226" i="1"/>
  <c r="Y233" i="1"/>
  <c r="AL220" i="1"/>
  <c r="AH224" i="1"/>
  <c r="AI223" i="1"/>
  <c r="R240" i="1"/>
  <c r="U237" i="1"/>
  <c r="Q241" i="1"/>
  <c r="AO217" i="1"/>
  <c r="O242" i="1"/>
  <c r="N242" i="1"/>
  <c r="G243" i="1"/>
  <c r="O243" i="1"/>
  <c r="N243" i="1"/>
  <c r="G244" i="1"/>
  <c r="BF242" i="1"/>
  <c r="BH242" i="1"/>
  <c r="BJ242" i="1"/>
  <c r="BB242" i="1"/>
  <c r="BC242" i="1"/>
  <c r="W236" i="1"/>
  <c r="AF227" i="1"/>
  <c r="Z233" i="1"/>
  <c r="AD229" i="1"/>
  <c r="AO218" i="1"/>
  <c r="AM220" i="1"/>
  <c r="AR215" i="1"/>
  <c r="AS214" i="1"/>
  <c r="AA232" i="1"/>
  <c r="AP217" i="1"/>
  <c r="AT213" i="1"/>
  <c r="AI224" i="1"/>
  <c r="V237" i="1"/>
  <c r="AQ216" i="1"/>
  <c r="AE228" i="1"/>
  <c r="X235" i="1"/>
  <c r="S240" i="1"/>
  <c r="T239" i="1"/>
  <c r="AL221" i="1"/>
  <c r="AJ223" i="1"/>
  <c r="AN219" i="1"/>
  <c r="AH225" i="1"/>
  <c r="AB231" i="1"/>
  <c r="Q242" i="1"/>
  <c r="AK222" i="1"/>
  <c r="Y234" i="1"/>
  <c r="R241" i="1"/>
  <c r="AC230" i="1"/>
  <c r="AG226" i="1"/>
  <c r="U238" i="1"/>
  <c r="N244" i="1"/>
  <c r="G245" i="1"/>
  <c r="O244" i="1"/>
  <c r="BB243" i="1"/>
  <c r="BC243" i="1"/>
  <c r="BF243" i="1"/>
  <c r="BH243" i="1"/>
  <c r="BJ243" i="1"/>
  <c r="AS215" i="1"/>
  <c r="U239" i="1"/>
  <c r="AO219" i="1"/>
  <c r="AD230" i="1"/>
  <c r="AK223" i="1"/>
  <c r="Z234" i="1"/>
  <c r="AI225" i="1"/>
  <c r="AQ217" i="1"/>
  <c r="AH226" i="1"/>
  <c r="V238" i="1"/>
  <c r="AP218" i="1"/>
  <c r="AC231" i="1"/>
  <c r="AG227" i="1"/>
  <c r="AL222" i="1"/>
  <c r="T240" i="1"/>
  <c r="Y235" i="1"/>
  <c r="AJ224" i="1"/>
  <c r="AB232" i="1"/>
  <c r="S241" i="1"/>
  <c r="AN220" i="1"/>
  <c r="X236" i="1"/>
  <c r="AF228" i="1"/>
  <c r="Q243" i="1"/>
  <c r="AE229" i="1"/>
  <c r="R242" i="1"/>
  <c r="AT214" i="1"/>
  <c r="AM221" i="1"/>
  <c r="AA233" i="1"/>
  <c r="W237" i="1"/>
  <c r="AR216" i="1"/>
  <c r="BB244" i="1"/>
  <c r="BC244" i="1"/>
  <c r="BF244" i="1"/>
  <c r="BH244" i="1"/>
  <c r="BJ244" i="1"/>
  <c r="V239" i="1"/>
  <c r="X237" i="1"/>
  <c r="AS216" i="1"/>
  <c r="AI226" i="1"/>
  <c r="AF229" i="1"/>
  <c r="AR217" i="1"/>
  <c r="AT215" i="1"/>
  <c r="AE230" i="1"/>
  <c r="AB233" i="1"/>
  <c r="AA234" i="1"/>
  <c r="AM222" i="1"/>
  <c r="AD231" i="1"/>
  <c r="AJ225" i="1"/>
  <c r="AP219" i="1"/>
  <c r="AL223" i="1"/>
  <c r="AH227" i="1"/>
  <c r="AN221" i="1"/>
  <c r="W238" i="1"/>
  <c r="S242" i="1"/>
  <c r="Z235" i="1"/>
  <c r="U240" i="1"/>
  <c r="AO220" i="1"/>
  <c r="AC232" i="1"/>
  <c r="Y236" i="1"/>
  <c r="R243" i="1"/>
  <c r="AQ218" i="1"/>
  <c r="AG228" i="1"/>
  <c r="Q244" i="1"/>
  <c r="T241" i="1"/>
  <c r="AK224" i="1"/>
  <c r="N245" i="1"/>
  <c r="G246" i="1"/>
  <c r="O245" i="1"/>
  <c r="N246" i="1"/>
  <c r="G247" i="1"/>
  <c r="O246" i="1"/>
  <c r="BB245" i="1"/>
  <c r="BC245" i="1"/>
  <c r="BF245" i="1"/>
  <c r="BH245" i="1"/>
  <c r="BJ245" i="1"/>
  <c r="R244" i="1"/>
  <c r="AS217" i="1"/>
  <c r="AJ226" i="1"/>
  <c r="AH228" i="1"/>
  <c r="AF230" i="1"/>
  <c r="AT216" i="1"/>
  <c r="AR218" i="1"/>
  <c r="AC233" i="1"/>
  <c r="AL224" i="1"/>
  <c r="AO221" i="1"/>
  <c r="T242" i="1"/>
  <c r="AD232" i="1"/>
  <c r="AB234" i="1"/>
  <c r="AP220" i="1"/>
  <c r="AN222" i="1"/>
  <c r="V240" i="1"/>
  <c r="Y237" i="1"/>
  <c r="AK225" i="1"/>
  <c r="AG229" i="1"/>
  <c r="Z236" i="1"/>
  <c r="X238" i="1"/>
  <c r="W239" i="1"/>
  <c r="S243" i="1"/>
  <c r="AI227" i="1"/>
  <c r="U241" i="1"/>
  <c r="AQ219" i="1"/>
  <c r="AA235" i="1"/>
  <c r="AM223" i="1"/>
  <c r="Q245" i="1"/>
  <c r="AE231" i="1"/>
  <c r="N247" i="1"/>
  <c r="O247" i="1"/>
  <c r="G248" i="1"/>
  <c r="BB246" i="1"/>
  <c r="BC246" i="1"/>
  <c r="BF246" i="1"/>
  <c r="BH246" i="1"/>
  <c r="BJ246" i="1"/>
  <c r="W240" i="1"/>
  <c r="AE232" i="1"/>
  <c r="AP221" i="1"/>
  <c r="AR219" i="1"/>
  <c r="V241" i="1"/>
  <c r="AN223" i="1"/>
  <c r="AH229" i="1"/>
  <c r="AF231" i="1"/>
  <c r="Z237" i="1"/>
  <c r="AB235" i="1"/>
  <c r="X239" i="1"/>
  <c r="AJ227" i="1"/>
  <c r="AD233" i="1"/>
  <c r="AQ220" i="1"/>
  <c r="AS218" i="1"/>
  <c r="AM224" i="1"/>
  <c r="AI228" i="1"/>
  <c r="AA236" i="1"/>
  <c r="AL225" i="1"/>
  <c r="U242" i="1"/>
  <c r="AO222" i="1"/>
  <c r="Y238" i="1"/>
  <c r="AK226" i="1"/>
  <c r="AG230" i="1"/>
  <c r="AC234" i="1"/>
  <c r="R245" i="1"/>
  <c r="S244" i="1"/>
  <c r="AT217" i="1"/>
  <c r="Q246" i="1"/>
  <c r="T243" i="1"/>
  <c r="BB247" i="1"/>
  <c r="BC247" i="1"/>
  <c r="BF247" i="1"/>
  <c r="BH247" i="1"/>
  <c r="BJ247" i="1"/>
  <c r="AG231" i="1"/>
  <c r="U243" i="1"/>
  <c r="V242" i="1"/>
  <c r="Q247" i="1"/>
  <c r="Z238" i="1"/>
  <c r="AD234" i="1"/>
  <c r="AK227" i="1"/>
  <c r="R246" i="1"/>
  <c r="Y239" i="1"/>
  <c r="AL226" i="1"/>
  <c r="AC235" i="1"/>
  <c r="AP222" i="1"/>
  <c r="AT218" i="1"/>
  <c r="AH230" i="1"/>
  <c r="AO223" i="1"/>
  <c r="AS219" i="1"/>
  <c r="AN224" i="1"/>
  <c r="X240" i="1"/>
  <c r="AB236" i="1"/>
  <c r="S245" i="1"/>
  <c r="AR220" i="1"/>
  <c r="AJ228" i="1"/>
  <c r="AF232" i="1"/>
  <c r="AA237" i="1"/>
  <c r="AI229" i="1"/>
  <c r="W241" i="1"/>
  <c r="AM225" i="1"/>
  <c r="AE233" i="1"/>
  <c r="T244" i="1"/>
  <c r="AQ221" i="1"/>
  <c r="N248" i="1"/>
  <c r="O248" i="1"/>
  <c r="G249" i="1"/>
  <c r="N249" i="1"/>
  <c r="O249" i="1"/>
  <c r="G250" i="1"/>
  <c r="BB248" i="1"/>
  <c r="BC248" i="1"/>
  <c r="BF248" i="1"/>
  <c r="BH248" i="1"/>
  <c r="BJ248" i="1"/>
  <c r="AA238" i="1"/>
  <c r="AT219" i="1"/>
  <c r="AL227" i="1"/>
  <c r="AH231" i="1"/>
  <c r="AM226" i="1"/>
  <c r="AD235" i="1"/>
  <c r="AJ229" i="1"/>
  <c r="AI230" i="1"/>
  <c r="AP223" i="1"/>
  <c r="AF233" i="1"/>
  <c r="V243" i="1"/>
  <c r="AR221" i="1"/>
  <c r="AN225" i="1"/>
  <c r="W242" i="1"/>
  <c r="Z239" i="1"/>
  <c r="AE234" i="1"/>
  <c r="AB237" i="1"/>
  <c r="X241" i="1"/>
  <c r="AQ222" i="1"/>
  <c r="S246" i="1"/>
  <c r="Q248" i="1"/>
  <c r="AC236" i="1"/>
  <c r="T245" i="1"/>
  <c r="AS220" i="1"/>
  <c r="Y240" i="1"/>
  <c r="AG232" i="1"/>
  <c r="U244" i="1"/>
  <c r="AO224" i="1"/>
  <c r="R247" i="1"/>
  <c r="AK228" i="1"/>
  <c r="N250" i="1"/>
  <c r="G251" i="1"/>
  <c r="O250" i="1"/>
  <c r="BB249" i="1"/>
  <c r="BC249" i="1"/>
  <c r="BF249" i="1"/>
  <c r="BH249" i="1"/>
  <c r="BJ249" i="1"/>
  <c r="AS221" i="1"/>
  <c r="X242" i="1"/>
  <c r="V244" i="1"/>
  <c r="AJ230" i="1"/>
  <c r="S247" i="1"/>
  <c r="AK229" i="1"/>
  <c r="AR222" i="1"/>
  <c r="AC237" i="1"/>
  <c r="AO225" i="1"/>
  <c r="R248" i="1"/>
  <c r="AH232" i="1"/>
  <c r="AT220" i="1"/>
  <c r="AB238" i="1"/>
  <c r="AP224" i="1"/>
  <c r="Y241" i="1"/>
  <c r="AF234" i="1"/>
  <c r="AD236" i="1"/>
  <c r="AG233" i="1"/>
  <c r="Z240" i="1"/>
  <c r="AN226" i="1"/>
  <c r="AL228" i="1"/>
  <c r="AA239" i="1"/>
  <c r="T246" i="1"/>
  <c r="Q249" i="1"/>
  <c r="AE235" i="1"/>
  <c r="AM227" i="1"/>
  <c r="U245" i="1"/>
  <c r="AQ223" i="1"/>
  <c r="AI231" i="1"/>
  <c r="W243" i="1"/>
  <c r="BB250" i="1"/>
  <c r="BC250" i="1"/>
  <c r="BF250" i="1"/>
  <c r="BH250" i="1"/>
  <c r="BJ250" i="1"/>
  <c r="W244" i="1"/>
  <c r="AD237" i="1"/>
  <c r="AH233" i="1"/>
  <c r="V245" i="1"/>
  <c r="Z241" i="1"/>
  <c r="AT221" i="1"/>
  <c r="AL229" i="1"/>
  <c r="AP225" i="1"/>
  <c r="Q250" i="1"/>
  <c r="AC238" i="1"/>
  <c r="AR223" i="1"/>
  <c r="X243" i="1"/>
  <c r="S248" i="1"/>
  <c r="AO226" i="1"/>
  <c r="AG234" i="1"/>
  <c r="AF235" i="1"/>
  <c r="AB239" i="1"/>
  <c r="AQ224" i="1"/>
  <c r="AM228" i="1"/>
  <c r="AS222" i="1"/>
  <c r="AI232" i="1"/>
  <c r="AE236" i="1"/>
  <c r="AA240" i="1"/>
  <c r="Y242" i="1"/>
  <c r="AN227" i="1"/>
  <c r="AJ231" i="1"/>
  <c r="U246" i="1"/>
  <c r="AK230" i="1"/>
  <c r="T247" i="1"/>
  <c r="R249" i="1"/>
  <c r="O251" i="1"/>
  <c r="N251" i="1"/>
  <c r="G252" i="1"/>
  <c r="BB251" i="1"/>
  <c r="BC251" i="1"/>
  <c r="BF251" i="1"/>
  <c r="BH251" i="1"/>
  <c r="BJ251" i="1"/>
  <c r="S249" i="1"/>
  <c r="AS223" i="1"/>
  <c r="Y243" i="1"/>
  <c r="X244" i="1"/>
  <c r="AO227" i="1"/>
  <c r="AB240" i="1"/>
  <c r="AF236" i="1"/>
  <c r="T248" i="1"/>
  <c r="AN228" i="1"/>
  <c r="AR224" i="1"/>
  <c r="AC239" i="1"/>
  <c r="AG235" i="1"/>
  <c r="AJ232" i="1"/>
  <c r="AK231" i="1"/>
  <c r="AL230" i="1"/>
  <c r="V246" i="1"/>
  <c r="R250" i="1"/>
  <c r="AH234" i="1"/>
  <c r="AT222" i="1"/>
  <c r="AP226" i="1"/>
  <c r="AD238" i="1"/>
  <c r="Z242" i="1"/>
  <c r="U247" i="1"/>
  <c r="Q251" i="1"/>
  <c r="AI233" i="1"/>
  <c r="W245" i="1"/>
  <c r="AM229" i="1"/>
  <c r="AQ225" i="1"/>
  <c r="AA241" i="1"/>
  <c r="AE237" i="1"/>
  <c r="N252" i="1"/>
  <c r="G253" i="1"/>
  <c r="O252" i="1"/>
  <c r="BB252" i="1"/>
  <c r="BC252" i="1"/>
  <c r="BF252" i="1"/>
  <c r="BH252" i="1"/>
  <c r="BJ252" i="1"/>
  <c r="AJ233" i="1"/>
  <c r="X245" i="1"/>
  <c r="AL231" i="1"/>
  <c r="W246" i="1"/>
  <c r="AA242" i="1"/>
  <c r="AN229" i="1"/>
  <c r="S250" i="1"/>
  <c r="AR225" i="1"/>
  <c r="AM230" i="1"/>
  <c r="AD239" i="1"/>
  <c r="AQ226" i="1"/>
  <c r="AH235" i="1"/>
  <c r="AI234" i="1"/>
  <c r="Z243" i="1"/>
  <c r="AT223" i="1"/>
  <c r="AE238" i="1"/>
  <c r="V247" i="1"/>
  <c r="AB241" i="1"/>
  <c r="AP227" i="1"/>
  <c r="AF237" i="1"/>
  <c r="U248" i="1"/>
  <c r="AS224" i="1"/>
  <c r="T249" i="1"/>
  <c r="Q252" i="1"/>
  <c r="AC240" i="1"/>
  <c r="Y244" i="1"/>
  <c r="AG236" i="1"/>
  <c r="R251" i="1"/>
  <c r="AK232" i="1"/>
  <c r="AO228" i="1"/>
  <c r="N253" i="1"/>
  <c r="O253" i="1"/>
  <c r="G254" i="1"/>
  <c r="O254" i="1"/>
  <c r="N254" i="1"/>
  <c r="G255" i="1"/>
  <c r="BB253" i="1"/>
  <c r="BC253" i="1"/>
  <c r="BF253" i="1"/>
  <c r="BH253" i="1"/>
  <c r="BJ253" i="1"/>
  <c r="T250" i="1"/>
  <c r="AT224" i="1"/>
  <c r="AR226" i="1"/>
  <c r="R252" i="1"/>
  <c r="Y245" i="1"/>
  <c r="AL232" i="1"/>
  <c r="AJ234" i="1"/>
  <c r="AG237" i="1"/>
  <c r="AD240" i="1"/>
  <c r="AB242" i="1"/>
  <c r="AP228" i="1"/>
  <c r="AN230" i="1"/>
  <c r="V248" i="1"/>
  <c r="AS225" i="1"/>
  <c r="Z244" i="1"/>
  <c r="X246" i="1"/>
  <c r="AK233" i="1"/>
  <c r="AH236" i="1"/>
  <c r="AF238" i="1"/>
  <c r="AC241" i="1"/>
  <c r="AO229" i="1"/>
  <c r="Q253" i="1"/>
  <c r="W247" i="1"/>
  <c r="S251" i="1"/>
  <c r="U249" i="1"/>
  <c r="AQ227" i="1"/>
  <c r="AE239" i="1"/>
  <c r="AM231" i="1"/>
  <c r="AA243" i="1"/>
  <c r="AI235" i="1"/>
  <c r="BB254" i="1"/>
  <c r="BC254" i="1"/>
  <c r="BF254" i="1"/>
  <c r="BH254" i="1"/>
  <c r="BJ254" i="1"/>
  <c r="W248" i="1"/>
  <c r="AL233" i="1"/>
  <c r="AI236" i="1"/>
  <c r="AN231" i="1"/>
  <c r="AE240" i="1"/>
  <c r="AJ235" i="1"/>
  <c r="AF239" i="1"/>
  <c r="V249" i="1"/>
  <c r="AR227" i="1"/>
  <c r="X247" i="1"/>
  <c r="AT225" i="1"/>
  <c r="AP229" i="1"/>
  <c r="AM232" i="1"/>
  <c r="AB243" i="1"/>
  <c r="AH237" i="1"/>
  <c r="AD241" i="1"/>
  <c r="AQ228" i="1"/>
  <c r="Z245" i="1"/>
  <c r="S252" i="1"/>
  <c r="AA244" i="1"/>
  <c r="AG238" i="1"/>
  <c r="T251" i="1"/>
  <c r="R253" i="1"/>
  <c r="U250" i="1"/>
  <c r="AK234" i="1"/>
  <c r="AO230" i="1"/>
  <c r="AC242" i="1"/>
  <c r="Y246" i="1"/>
  <c r="AS226" i="1"/>
  <c r="Q254" i="1"/>
  <c r="N255" i="1"/>
  <c r="O255" i="1"/>
  <c r="G256" i="1"/>
  <c r="N256" i="1"/>
  <c r="G257" i="1"/>
  <c r="O256" i="1"/>
  <c r="BB255" i="1"/>
  <c r="BC255" i="1"/>
  <c r="BF255" i="1"/>
  <c r="BH255" i="1"/>
  <c r="BJ255" i="1"/>
  <c r="Q255" i="1"/>
  <c r="AJ236" i="1"/>
  <c r="AG239" i="1"/>
  <c r="AN232" i="1"/>
  <c r="AO231" i="1"/>
  <c r="AF240" i="1"/>
  <c r="AC243" i="1"/>
  <c r="AB244" i="1"/>
  <c r="AS227" i="1"/>
  <c r="T252" i="1"/>
  <c r="R254" i="1"/>
  <c r="X248" i="1"/>
  <c r="AK235" i="1"/>
  <c r="AR228" i="1"/>
  <c r="Y247" i="1"/>
  <c r="Z246" i="1"/>
  <c r="S253" i="1"/>
  <c r="AI237" i="1"/>
  <c r="AL234" i="1"/>
  <c r="W249" i="1"/>
  <c r="V250" i="1"/>
  <c r="AT226" i="1"/>
  <c r="AM233" i="1"/>
  <c r="AP230" i="1"/>
  <c r="AH238" i="1"/>
  <c r="AD242" i="1"/>
  <c r="AA245" i="1"/>
  <c r="AE241" i="1"/>
  <c r="U251" i="1"/>
  <c r="AQ229" i="1"/>
  <c r="N257" i="1"/>
  <c r="O257" i="1"/>
  <c r="G258" i="1"/>
  <c r="BB256" i="1"/>
  <c r="BC256" i="1"/>
  <c r="BF256" i="1"/>
  <c r="BH256" i="1"/>
  <c r="BJ256" i="1"/>
  <c r="AP231" i="1"/>
  <c r="Z247" i="1"/>
  <c r="AD243" i="1"/>
  <c r="AH239" i="1"/>
  <c r="AL235" i="1"/>
  <c r="AT227" i="1"/>
  <c r="V251" i="1"/>
  <c r="AG240" i="1"/>
  <c r="AN233" i="1"/>
  <c r="AQ230" i="1"/>
  <c r="S254" i="1"/>
  <c r="X249" i="1"/>
  <c r="AJ237" i="1"/>
  <c r="AB245" i="1"/>
  <c r="AA246" i="1"/>
  <c r="AM234" i="1"/>
  <c r="AE242" i="1"/>
  <c r="AI238" i="1"/>
  <c r="AR229" i="1"/>
  <c r="AF241" i="1"/>
  <c r="W250" i="1"/>
  <c r="Q256" i="1"/>
  <c r="AC244" i="1"/>
  <c r="Y248" i="1"/>
  <c r="AO232" i="1"/>
  <c r="AK236" i="1"/>
  <c r="U252" i="1"/>
  <c r="AS228" i="1"/>
  <c r="T253" i="1"/>
  <c r="R255" i="1"/>
  <c r="O258" i="1"/>
  <c r="N258" i="1"/>
  <c r="G259" i="1"/>
  <c r="BB257" i="1"/>
  <c r="BC257" i="1"/>
  <c r="BF257" i="1"/>
  <c r="BH257" i="1"/>
  <c r="BJ257" i="1"/>
  <c r="T254" i="1"/>
  <c r="AM235" i="1"/>
  <c r="AD244" i="1"/>
  <c r="Z248" i="1"/>
  <c r="V252" i="1"/>
  <c r="AN234" i="1"/>
  <c r="AJ238" i="1"/>
  <c r="AK237" i="1"/>
  <c r="AG241" i="1"/>
  <c r="AS229" i="1"/>
  <c r="X250" i="1"/>
  <c r="AO233" i="1"/>
  <c r="AR230" i="1"/>
  <c r="S255" i="1"/>
  <c r="AH240" i="1"/>
  <c r="AC245" i="1"/>
  <c r="AT228" i="1"/>
  <c r="Y249" i="1"/>
  <c r="AP232" i="1"/>
  <c r="AF242" i="1"/>
  <c r="AL236" i="1"/>
  <c r="AB246" i="1"/>
  <c r="AE243" i="1"/>
  <c r="AA247" i="1"/>
  <c r="Q257" i="1"/>
  <c r="U253" i="1"/>
  <c r="AQ231" i="1"/>
  <c r="AI239" i="1"/>
  <c r="R256" i="1"/>
  <c r="W251" i="1"/>
  <c r="BF258" i="1"/>
  <c r="BH258" i="1"/>
  <c r="BJ258" i="1"/>
  <c r="BB258" i="1"/>
  <c r="BC258" i="1"/>
  <c r="W252" i="1"/>
  <c r="S256" i="1"/>
  <c r="Z249" i="1"/>
  <c r="AB247" i="1"/>
  <c r="AQ232" i="1"/>
  <c r="AE244" i="1"/>
  <c r="AI240" i="1"/>
  <c r="AP233" i="1"/>
  <c r="AR231" i="1"/>
  <c r="AD245" i="1"/>
  <c r="V253" i="1"/>
  <c r="X251" i="1"/>
  <c r="AM236" i="1"/>
  <c r="AT229" i="1"/>
  <c r="AF243" i="1"/>
  <c r="AH241" i="1"/>
  <c r="AJ239" i="1"/>
  <c r="AL237" i="1"/>
  <c r="AN235" i="1"/>
  <c r="AA248" i="1"/>
  <c r="AK238" i="1"/>
  <c r="AS230" i="1"/>
  <c r="Y250" i="1"/>
  <c r="AO234" i="1"/>
  <c r="U254" i="1"/>
  <c r="T255" i="1"/>
  <c r="AC246" i="1"/>
  <c r="Q258" i="1"/>
  <c r="R257" i="1"/>
  <c r="AG242" i="1"/>
  <c r="O259" i="1"/>
  <c r="N259" i="1"/>
  <c r="G260" i="1"/>
  <c r="BB259" i="1"/>
  <c r="BC259" i="1"/>
  <c r="BF259" i="1"/>
  <c r="BH259" i="1"/>
  <c r="BJ259" i="1"/>
  <c r="AN236" i="1"/>
  <c r="AP234" i="1"/>
  <c r="AC247" i="1"/>
  <c r="S257" i="1"/>
  <c r="V254" i="1"/>
  <c r="Y251" i="1"/>
  <c r="AS231" i="1"/>
  <c r="AF244" i="1"/>
  <c r="AH242" i="1"/>
  <c r="AJ240" i="1"/>
  <c r="AL238" i="1"/>
  <c r="AO235" i="1"/>
  <c r="AB248" i="1"/>
  <c r="AD246" i="1"/>
  <c r="T256" i="1"/>
  <c r="X252" i="1"/>
  <c r="Z250" i="1"/>
  <c r="AR232" i="1"/>
  <c r="AT230" i="1"/>
  <c r="AG243" i="1"/>
  <c r="AK239" i="1"/>
  <c r="U255" i="1"/>
  <c r="AQ233" i="1"/>
  <c r="AA249" i="1"/>
  <c r="AM237" i="1"/>
  <c r="W253" i="1"/>
  <c r="AE245" i="1"/>
  <c r="R258" i="1"/>
  <c r="AI241" i="1"/>
  <c r="Q259" i="1"/>
  <c r="N260" i="1"/>
  <c r="O260" i="1"/>
  <c r="G261" i="1"/>
  <c r="N261" i="1"/>
  <c r="O261" i="1"/>
  <c r="G262" i="1"/>
  <c r="BF260" i="1"/>
  <c r="BH260" i="1"/>
  <c r="BJ260" i="1"/>
  <c r="BB260" i="1"/>
  <c r="BC260" i="1"/>
  <c r="S258" i="1"/>
  <c r="X253" i="1"/>
  <c r="AQ234" i="1"/>
  <c r="Z251" i="1"/>
  <c r="AD247" i="1"/>
  <c r="AN237" i="1"/>
  <c r="AH243" i="1"/>
  <c r="AB249" i="1"/>
  <c r="AE246" i="1"/>
  <c r="AP235" i="1"/>
  <c r="AJ241" i="1"/>
  <c r="AT231" i="1"/>
  <c r="AR233" i="1"/>
  <c r="V255" i="1"/>
  <c r="W254" i="1"/>
  <c r="AA250" i="1"/>
  <c r="AL239" i="1"/>
  <c r="AF245" i="1"/>
  <c r="AI242" i="1"/>
  <c r="AM238" i="1"/>
  <c r="AO236" i="1"/>
  <c r="Q260" i="1"/>
  <c r="T257" i="1"/>
  <c r="AK240" i="1"/>
  <c r="R259" i="1"/>
  <c r="AC248" i="1"/>
  <c r="Y252" i="1"/>
  <c r="AG244" i="1"/>
  <c r="AS232" i="1"/>
  <c r="U256" i="1"/>
  <c r="BB261" i="1"/>
  <c r="BC261" i="1"/>
  <c r="BF261" i="1"/>
  <c r="BH261" i="1"/>
  <c r="BJ261" i="1"/>
  <c r="AC249" i="1"/>
  <c r="Y253" i="1"/>
  <c r="AD248" i="1"/>
  <c r="AF246" i="1"/>
  <c r="AG245" i="1"/>
  <c r="AB250" i="1"/>
  <c r="AL240" i="1"/>
  <c r="AP236" i="1"/>
  <c r="R260" i="1"/>
  <c r="V256" i="1"/>
  <c r="AN238" i="1"/>
  <c r="AH244" i="1"/>
  <c r="AK241" i="1"/>
  <c r="Z252" i="1"/>
  <c r="AS233" i="1"/>
  <c r="X254" i="1"/>
  <c r="AO237" i="1"/>
  <c r="AJ242" i="1"/>
  <c r="AT232" i="1"/>
  <c r="T258" i="1"/>
  <c r="AR234" i="1"/>
  <c r="Q261" i="1"/>
  <c r="AA251" i="1"/>
  <c r="S259" i="1"/>
  <c r="U257" i="1"/>
  <c r="AQ235" i="1"/>
  <c r="AE247" i="1"/>
  <c r="AI243" i="1"/>
  <c r="W255" i="1"/>
  <c r="AM239" i="1"/>
  <c r="N262" i="1"/>
  <c r="O262" i="1"/>
  <c r="G263" i="1"/>
  <c r="N263" i="1"/>
  <c r="G264" i="1"/>
  <c r="O263" i="1"/>
  <c r="BB262" i="1"/>
  <c r="BC262" i="1"/>
  <c r="BF262" i="1"/>
  <c r="BH262" i="1"/>
  <c r="BJ262" i="1"/>
  <c r="W256" i="1"/>
  <c r="AM240" i="1"/>
  <c r="AB251" i="1"/>
  <c r="AP237" i="1"/>
  <c r="AI244" i="1"/>
  <c r="Z253" i="1"/>
  <c r="AE248" i="1"/>
  <c r="AH245" i="1"/>
  <c r="AT233" i="1"/>
  <c r="AN239" i="1"/>
  <c r="AL241" i="1"/>
  <c r="AQ236" i="1"/>
  <c r="AF247" i="1"/>
  <c r="AD249" i="1"/>
  <c r="AR235" i="1"/>
  <c r="X255" i="1"/>
  <c r="V257" i="1"/>
  <c r="AJ243" i="1"/>
  <c r="AA252" i="1"/>
  <c r="T259" i="1"/>
  <c r="U258" i="1"/>
  <c r="AG246" i="1"/>
  <c r="R261" i="1"/>
  <c r="AK242" i="1"/>
  <c r="Y254" i="1"/>
  <c r="AS234" i="1"/>
  <c r="AC250" i="1"/>
  <c r="AO238" i="1"/>
  <c r="Q262" i="1"/>
  <c r="S260" i="1"/>
  <c r="BB263" i="1"/>
  <c r="BC263" i="1"/>
  <c r="BF263" i="1"/>
  <c r="BH263" i="1"/>
  <c r="BJ263" i="1"/>
  <c r="AB252" i="1"/>
  <c r="AK243" i="1"/>
  <c r="AF248" i="1"/>
  <c r="Y255" i="1"/>
  <c r="AC251" i="1"/>
  <c r="AR236" i="1"/>
  <c r="AO239" i="1"/>
  <c r="AS235" i="1"/>
  <c r="AJ244" i="1"/>
  <c r="X256" i="1"/>
  <c r="Q263" i="1"/>
  <c r="S261" i="1"/>
  <c r="AN240" i="1"/>
  <c r="AG247" i="1"/>
  <c r="V258" i="1"/>
  <c r="AH246" i="1"/>
  <c r="AT234" i="1"/>
  <c r="R262" i="1"/>
  <c r="AP238" i="1"/>
  <c r="Z254" i="1"/>
  <c r="AL242" i="1"/>
  <c r="AD250" i="1"/>
  <c r="T260" i="1"/>
  <c r="AM241" i="1"/>
  <c r="AE249" i="1"/>
  <c r="AA253" i="1"/>
  <c r="W257" i="1"/>
  <c r="U259" i="1"/>
  <c r="AI245" i="1"/>
  <c r="AQ237" i="1"/>
  <c r="O264" i="1"/>
  <c r="G265" i="1"/>
  <c r="N264" i="1"/>
  <c r="N265" i="1"/>
  <c r="O265" i="1"/>
  <c r="G266" i="1"/>
  <c r="BF264" i="1"/>
  <c r="BH264" i="1"/>
  <c r="BJ264" i="1"/>
  <c r="BB264" i="1"/>
  <c r="BC264" i="1"/>
  <c r="AF249" i="1"/>
  <c r="W258" i="1"/>
  <c r="AB253" i="1"/>
  <c r="AH247" i="1"/>
  <c r="X257" i="1"/>
  <c r="AT235" i="1"/>
  <c r="AJ245" i="1"/>
  <c r="AA254" i="1"/>
  <c r="AI246" i="1"/>
  <c r="AD251" i="1"/>
  <c r="AL243" i="1"/>
  <c r="AE250" i="1"/>
  <c r="AP239" i="1"/>
  <c r="AM242" i="1"/>
  <c r="V259" i="1"/>
  <c r="AR237" i="1"/>
  <c r="AN241" i="1"/>
  <c r="AQ238" i="1"/>
  <c r="Z255" i="1"/>
  <c r="AC252" i="1"/>
  <c r="Y256" i="1"/>
  <c r="T261" i="1"/>
  <c r="AK244" i="1"/>
  <c r="R263" i="1"/>
  <c r="U260" i="1"/>
  <c r="S262" i="1"/>
  <c r="AS236" i="1"/>
  <c r="AG248" i="1"/>
  <c r="Q264" i="1"/>
  <c r="AO240" i="1"/>
  <c r="N266" i="1"/>
  <c r="O266" i="1"/>
  <c r="G267" i="1"/>
  <c r="BB265" i="1"/>
  <c r="BC265" i="1"/>
  <c r="BF265" i="1"/>
  <c r="BH265" i="1"/>
  <c r="BJ265" i="1"/>
  <c r="AD252" i="1"/>
  <c r="AN242" i="1"/>
  <c r="AG249" i="1"/>
  <c r="R264" i="1"/>
  <c r="AL244" i="1"/>
  <c r="AS237" i="1"/>
  <c r="Y257" i="1"/>
  <c r="AK245" i="1"/>
  <c r="X258" i="1"/>
  <c r="AP240" i="1"/>
  <c r="V260" i="1"/>
  <c r="AC253" i="1"/>
  <c r="AH248" i="1"/>
  <c r="AR238" i="1"/>
  <c r="S263" i="1"/>
  <c r="U261" i="1"/>
  <c r="Z256" i="1"/>
  <c r="AF250" i="1"/>
  <c r="AB254" i="1"/>
  <c r="AT236" i="1"/>
  <c r="AJ246" i="1"/>
  <c r="AO241" i="1"/>
  <c r="AQ239" i="1"/>
  <c r="AE251" i="1"/>
  <c r="T262" i="1"/>
  <c r="AA255" i="1"/>
  <c r="W259" i="1"/>
  <c r="Q265" i="1"/>
  <c r="AI247" i="1"/>
  <c r="AM243" i="1"/>
  <c r="BB266" i="1"/>
  <c r="BC266" i="1"/>
  <c r="BF266" i="1"/>
  <c r="BH266" i="1"/>
  <c r="BJ266" i="1"/>
  <c r="W260" i="1"/>
  <c r="AN243" i="1"/>
  <c r="Z257" i="1"/>
  <c r="AT237" i="1"/>
  <c r="AP241" i="1"/>
  <c r="S264" i="1"/>
  <c r="AH249" i="1"/>
  <c r="AB255" i="1"/>
  <c r="V261" i="1"/>
  <c r="AJ247" i="1"/>
  <c r="X259" i="1"/>
  <c r="AR239" i="1"/>
  <c r="AL245" i="1"/>
  <c r="AF251" i="1"/>
  <c r="AD253" i="1"/>
  <c r="Q266" i="1"/>
  <c r="AM244" i="1"/>
  <c r="AQ240" i="1"/>
  <c r="R265" i="1"/>
  <c r="U262" i="1"/>
  <c r="AI248" i="1"/>
  <c r="AA256" i="1"/>
  <c r="AC254" i="1"/>
  <c r="AG250" i="1"/>
  <c r="AE252" i="1"/>
  <c r="AS238" i="1"/>
  <c r="AK246" i="1"/>
  <c r="AO242" i="1"/>
  <c r="Y258" i="1"/>
  <c r="T263" i="1"/>
  <c r="O267" i="1"/>
  <c r="N267" i="1"/>
  <c r="G268" i="1"/>
  <c r="BB267" i="1"/>
  <c r="BC267" i="1"/>
  <c r="BF267" i="1"/>
  <c r="BH267" i="1"/>
  <c r="BJ267" i="1"/>
  <c r="R266" i="1"/>
  <c r="AB256" i="1"/>
  <c r="S265" i="1"/>
  <c r="AR240" i="1"/>
  <c r="AF252" i="1"/>
  <c r="AJ248" i="1"/>
  <c r="X260" i="1"/>
  <c r="AN244" i="1"/>
  <c r="Y259" i="1"/>
  <c r="Z258" i="1"/>
  <c r="AQ241" i="1"/>
  <c r="AT238" i="1"/>
  <c r="U263" i="1"/>
  <c r="AD254" i="1"/>
  <c r="AK247" i="1"/>
  <c r="AL246" i="1"/>
  <c r="AG251" i="1"/>
  <c r="AH250" i="1"/>
  <c r="AS239" i="1"/>
  <c r="AO243" i="1"/>
  <c r="AP242" i="1"/>
  <c r="AC255" i="1"/>
  <c r="V262" i="1"/>
  <c r="T264" i="1"/>
  <c r="Q267" i="1"/>
  <c r="W261" i="1"/>
  <c r="AA257" i="1"/>
  <c r="AE253" i="1"/>
  <c r="AI249" i="1"/>
  <c r="AM245" i="1"/>
  <c r="N268" i="1"/>
  <c r="G269" i="1"/>
  <c r="O268" i="1"/>
  <c r="BB268" i="1"/>
  <c r="BC268" i="1"/>
  <c r="BF268" i="1"/>
  <c r="BH268" i="1"/>
  <c r="BJ268" i="1"/>
  <c r="AP243" i="1"/>
  <c r="AF253" i="1"/>
  <c r="AM246" i="1"/>
  <c r="S266" i="1"/>
  <c r="X261" i="1"/>
  <c r="AT239" i="1"/>
  <c r="AJ249" i="1"/>
  <c r="Z259" i="1"/>
  <c r="AL247" i="1"/>
  <c r="AD255" i="1"/>
  <c r="AQ242" i="1"/>
  <c r="V263" i="1"/>
  <c r="AB257" i="1"/>
  <c r="AR241" i="1"/>
  <c r="W262" i="1"/>
  <c r="AI250" i="1"/>
  <c r="AE254" i="1"/>
  <c r="AA258" i="1"/>
  <c r="AH251" i="1"/>
  <c r="AN245" i="1"/>
  <c r="Q268" i="1"/>
  <c r="U264" i="1"/>
  <c r="AC256" i="1"/>
  <c r="AK248" i="1"/>
  <c r="AG252" i="1"/>
  <c r="AO244" i="1"/>
  <c r="T265" i="1"/>
  <c r="Y260" i="1"/>
  <c r="R267" i="1"/>
  <c r="AS240" i="1"/>
  <c r="N269" i="1"/>
  <c r="G270" i="1"/>
  <c r="O269" i="1"/>
  <c r="BB269" i="1"/>
  <c r="BC269" i="1"/>
  <c r="BF269" i="1"/>
  <c r="BH269" i="1"/>
  <c r="BJ269" i="1"/>
  <c r="Z260" i="1"/>
  <c r="AF254" i="1"/>
  <c r="V264" i="1"/>
  <c r="U265" i="1"/>
  <c r="X262" i="1"/>
  <c r="AD256" i="1"/>
  <c r="AS241" i="1"/>
  <c r="AO245" i="1"/>
  <c r="AH252" i="1"/>
  <c r="AG253" i="1"/>
  <c r="AC257" i="1"/>
  <c r="Y261" i="1"/>
  <c r="AR242" i="1"/>
  <c r="R268" i="1"/>
  <c r="T266" i="1"/>
  <c r="AJ250" i="1"/>
  <c r="AP244" i="1"/>
  <c r="AL248" i="1"/>
  <c r="AB258" i="1"/>
  <c r="AK249" i="1"/>
  <c r="AN246" i="1"/>
  <c r="AT240" i="1"/>
  <c r="AI251" i="1"/>
  <c r="Q269" i="1"/>
  <c r="S267" i="1"/>
  <c r="AM247" i="1"/>
  <c r="AQ243" i="1"/>
  <c r="W263" i="1"/>
  <c r="AA259" i="1"/>
  <c r="AE255" i="1"/>
  <c r="N270" i="1"/>
  <c r="O270" i="1"/>
  <c r="G271" i="1"/>
  <c r="BF270" i="1"/>
  <c r="BH270" i="1"/>
  <c r="BJ270" i="1"/>
  <c r="BB270" i="1"/>
  <c r="BC270" i="1"/>
  <c r="S268" i="1"/>
  <c r="W264" i="1"/>
  <c r="AR243" i="1"/>
  <c r="AL249" i="1"/>
  <c r="AF255" i="1"/>
  <c r="AP245" i="1"/>
  <c r="AM248" i="1"/>
  <c r="AA260" i="1"/>
  <c r="AE256" i="1"/>
  <c r="AI252" i="1"/>
  <c r="AD257" i="1"/>
  <c r="AH253" i="1"/>
  <c r="AQ244" i="1"/>
  <c r="AT241" i="1"/>
  <c r="X263" i="1"/>
  <c r="AB259" i="1"/>
  <c r="V265" i="1"/>
  <c r="Z261" i="1"/>
  <c r="AN247" i="1"/>
  <c r="AJ251" i="1"/>
  <c r="AC258" i="1"/>
  <c r="AS242" i="1"/>
  <c r="AO246" i="1"/>
  <c r="AK250" i="1"/>
  <c r="Y262" i="1"/>
  <c r="AG254" i="1"/>
  <c r="Q270" i="1"/>
  <c r="R269" i="1"/>
  <c r="T267" i="1"/>
  <c r="U266" i="1"/>
  <c r="N271" i="1"/>
  <c r="G272" i="1"/>
  <c r="O271" i="1"/>
  <c r="BB271" i="1"/>
  <c r="BC271" i="1"/>
  <c r="BF271" i="1"/>
  <c r="BH271" i="1"/>
  <c r="BJ271" i="1"/>
  <c r="S269" i="1"/>
  <c r="Z262" i="1"/>
  <c r="AF256" i="1"/>
  <c r="V266" i="1"/>
  <c r="AO247" i="1"/>
  <c r="AJ252" i="1"/>
  <c r="R270" i="1"/>
  <c r="AR244" i="1"/>
  <c r="AG255" i="1"/>
  <c r="AN248" i="1"/>
  <c r="AT242" i="1"/>
  <c r="AS243" i="1"/>
  <c r="AB260" i="1"/>
  <c r="AH254" i="1"/>
  <c r="T268" i="1"/>
  <c r="X264" i="1"/>
  <c r="AD258" i="1"/>
  <c r="AC259" i="1"/>
  <c r="AP246" i="1"/>
  <c r="Y263" i="1"/>
  <c r="AL250" i="1"/>
  <c r="AK251" i="1"/>
  <c r="AA261" i="1"/>
  <c r="AQ245" i="1"/>
  <c r="AM249" i="1"/>
  <c r="Q271" i="1"/>
  <c r="AI253" i="1"/>
  <c r="W265" i="1"/>
  <c r="U267" i="1"/>
  <c r="AE257" i="1"/>
  <c r="N272" i="1"/>
  <c r="O272" i="1"/>
  <c r="G273" i="1"/>
  <c r="N273" i="1"/>
  <c r="O273" i="1"/>
  <c r="G274" i="1"/>
  <c r="BB272" i="1"/>
  <c r="BC272" i="1"/>
  <c r="BF272" i="1"/>
  <c r="BH272" i="1"/>
  <c r="BJ272" i="1"/>
  <c r="AE258" i="1"/>
  <c r="AB261" i="1"/>
  <c r="V267" i="1"/>
  <c r="X265" i="1"/>
  <c r="W266" i="1"/>
  <c r="AH255" i="1"/>
  <c r="AJ253" i="1"/>
  <c r="AN249" i="1"/>
  <c r="AF257" i="1"/>
  <c r="AP247" i="1"/>
  <c r="AQ246" i="1"/>
  <c r="AM250" i="1"/>
  <c r="AL251" i="1"/>
  <c r="AI254" i="1"/>
  <c r="Z263" i="1"/>
  <c r="AR245" i="1"/>
  <c r="AA262" i="1"/>
  <c r="AT243" i="1"/>
  <c r="AD259" i="1"/>
  <c r="S270" i="1"/>
  <c r="AO248" i="1"/>
  <c r="R271" i="1"/>
  <c r="Y264" i="1"/>
  <c r="AK252" i="1"/>
  <c r="T269" i="1"/>
  <c r="AG256" i="1"/>
  <c r="Q272" i="1"/>
  <c r="U268" i="1"/>
  <c r="AC260" i="1"/>
  <c r="AS244" i="1"/>
  <c r="BB273" i="1"/>
  <c r="BC273" i="1"/>
  <c r="BF273" i="1"/>
  <c r="BH273" i="1"/>
  <c r="BJ273" i="1"/>
  <c r="S271" i="1"/>
  <c r="AK253" i="1"/>
  <c r="V268" i="1"/>
  <c r="AN250" i="1"/>
  <c r="AS245" i="1"/>
  <c r="T270" i="1"/>
  <c r="AJ254" i="1"/>
  <c r="AL252" i="1"/>
  <c r="Z264" i="1"/>
  <c r="AB262" i="1"/>
  <c r="AD260" i="1"/>
  <c r="AH256" i="1"/>
  <c r="Y265" i="1"/>
  <c r="AP248" i="1"/>
  <c r="AR246" i="1"/>
  <c r="AG257" i="1"/>
  <c r="AF258" i="1"/>
  <c r="AO249" i="1"/>
  <c r="X266" i="1"/>
  <c r="AC261" i="1"/>
  <c r="AT244" i="1"/>
  <c r="U269" i="1"/>
  <c r="AM251" i="1"/>
  <c r="W267" i="1"/>
  <c r="AI255" i="1"/>
  <c r="AQ247" i="1"/>
  <c r="AE259" i="1"/>
  <c r="R272" i="1"/>
  <c r="AA263" i="1"/>
  <c r="Q273" i="1"/>
  <c r="O274" i="1"/>
  <c r="N274" i="1"/>
  <c r="G275" i="1"/>
  <c r="N275" i="1"/>
  <c r="G276" i="1"/>
  <c r="O275" i="1"/>
  <c r="BB274" i="1"/>
  <c r="BC274" i="1"/>
  <c r="BF274" i="1"/>
  <c r="BH274" i="1"/>
  <c r="BJ274" i="1"/>
  <c r="S272" i="1"/>
  <c r="W268" i="1"/>
  <c r="AA264" i="1"/>
  <c r="X267" i="1"/>
  <c r="AI256" i="1"/>
  <c r="AL253" i="1"/>
  <c r="AR247" i="1"/>
  <c r="AM252" i="1"/>
  <c r="AF259" i="1"/>
  <c r="V269" i="1"/>
  <c r="AB263" i="1"/>
  <c r="AH257" i="1"/>
  <c r="AT245" i="1"/>
  <c r="AJ255" i="1"/>
  <c r="AP249" i="1"/>
  <c r="AE260" i="1"/>
  <c r="AQ248" i="1"/>
  <c r="AN251" i="1"/>
  <c r="AD261" i="1"/>
  <c r="Z265" i="1"/>
  <c r="R273" i="1"/>
  <c r="AK254" i="1"/>
  <c r="AS246" i="1"/>
  <c r="Y266" i="1"/>
  <c r="T271" i="1"/>
  <c r="AC262" i="1"/>
  <c r="U270" i="1"/>
  <c r="AO250" i="1"/>
  <c r="Q274" i="1"/>
  <c r="AG258" i="1"/>
  <c r="BB275" i="1"/>
  <c r="BC275" i="1"/>
  <c r="BF275" i="1"/>
  <c r="BH275" i="1"/>
  <c r="BJ275" i="1"/>
  <c r="AO251" i="1"/>
  <c r="AT246" i="1"/>
  <c r="AK255" i="1"/>
  <c r="AN252" i="1"/>
  <c r="AP250" i="1"/>
  <c r="AG259" i="1"/>
  <c r="AL254" i="1"/>
  <c r="AH258" i="1"/>
  <c r="Y267" i="1"/>
  <c r="AD262" i="1"/>
  <c r="S273" i="1"/>
  <c r="X268" i="1"/>
  <c r="Z266" i="1"/>
  <c r="AJ256" i="1"/>
  <c r="V270" i="1"/>
  <c r="AS247" i="1"/>
  <c r="AF260" i="1"/>
  <c r="AR248" i="1"/>
  <c r="T272" i="1"/>
  <c r="AC263" i="1"/>
  <c r="AB264" i="1"/>
  <c r="AI257" i="1"/>
  <c r="R274" i="1"/>
  <c r="Q275" i="1"/>
  <c r="U271" i="1"/>
  <c r="W269" i="1"/>
  <c r="AQ249" i="1"/>
  <c r="AA265" i="1"/>
  <c r="AM253" i="1"/>
  <c r="AE261" i="1"/>
  <c r="N276" i="1"/>
  <c r="G277" i="1"/>
  <c r="O276" i="1"/>
  <c r="BB276" i="1"/>
  <c r="BC276" i="1"/>
  <c r="BF276" i="1"/>
  <c r="BH276" i="1"/>
  <c r="BJ276" i="1"/>
  <c r="AB265" i="1"/>
  <c r="Z267" i="1"/>
  <c r="S274" i="1"/>
  <c r="W270" i="1"/>
  <c r="AR249" i="1"/>
  <c r="AP251" i="1"/>
  <c r="AJ257" i="1"/>
  <c r="AH259" i="1"/>
  <c r="AM254" i="1"/>
  <c r="AA266" i="1"/>
  <c r="AE262" i="1"/>
  <c r="AD263" i="1"/>
  <c r="X269" i="1"/>
  <c r="V271" i="1"/>
  <c r="AQ250" i="1"/>
  <c r="AF261" i="1"/>
  <c r="AT247" i="1"/>
  <c r="AI258" i="1"/>
  <c r="AN253" i="1"/>
  <c r="AL255" i="1"/>
  <c r="T273" i="1"/>
  <c r="AO252" i="1"/>
  <c r="AK256" i="1"/>
  <c r="AC264" i="1"/>
  <c r="AG260" i="1"/>
  <c r="AS248" i="1"/>
  <c r="U272" i="1"/>
  <c r="Y268" i="1"/>
  <c r="Q276" i="1"/>
  <c r="R275" i="1"/>
  <c r="N277" i="1"/>
  <c r="G278" i="1"/>
  <c r="O277" i="1"/>
  <c r="N278" i="1"/>
  <c r="O278" i="1"/>
  <c r="G279" i="1"/>
  <c r="BB277" i="1"/>
  <c r="BC277" i="1"/>
  <c r="BF277" i="1"/>
  <c r="BH277" i="1"/>
  <c r="BJ277" i="1"/>
  <c r="R276" i="1"/>
  <c r="AP252" i="1"/>
  <c r="U273" i="1"/>
  <c r="AS249" i="1"/>
  <c r="AO253" i="1"/>
  <c r="AN254" i="1"/>
  <c r="Z268" i="1"/>
  <c r="AF262" i="1"/>
  <c r="AC265" i="1"/>
  <c r="Y269" i="1"/>
  <c r="X270" i="1"/>
  <c r="AJ258" i="1"/>
  <c r="AL256" i="1"/>
  <c r="AG261" i="1"/>
  <c r="AH260" i="1"/>
  <c r="AR250" i="1"/>
  <c r="AT248" i="1"/>
  <c r="AK257" i="1"/>
  <c r="V272" i="1"/>
  <c r="T274" i="1"/>
  <c r="AB266" i="1"/>
  <c r="AD264" i="1"/>
  <c r="AI259" i="1"/>
  <c r="AQ251" i="1"/>
  <c r="W271" i="1"/>
  <c r="AA267" i="1"/>
  <c r="AE263" i="1"/>
  <c r="Q277" i="1"/>
  <c r="AM255" i="1"/>
  <c r="S275" i="1"/>
  <c r="N279" i="1"/>
  <c r="G280" i="1"/>
  <c r="O279" i="1"/>
  <c r="BB278" i="1"/>
  <c r="BC278" i="1"/>
  <c r="BF278" i="1"/>
  <c r="BH278" i="1"/>
  <c r="BJ278" i="1"/>
  <c r="W272" i="1"/>
  <c r="AJ259" i="1"/>
  <c r="AI260" i="1"/>
  <c r="AB267" i="1"/>
  <c r="AH261" i="1"/>
  <c r="AN255" i="1"/>
  <c r="AT249" i="1"/>
  <c r="AP253" i="1"/>
  <c r="AL257" i="1"/>
  <c r="AQ252" i="1"/>
  <c r="AD265" i="1"/>
  <c r="Z269" i="1"/>
  <c r="AE264" i="1"/>
  <c r="V273" i="1"/>
  <c r="AA268" i="1"/>
  <c r="AM256" i="1"/>
  <c r="AF263" i="1"/>
  <c r="AR251" i="1"/>
  <c r="X271" i="1"/>
  <c r="AK258" i="1"/>
  <c r="Q278" i="1"/>
  <c r="U274" i="1"/>
  <c r="S276" i="1"/>
  <c r="R277" i="1"/>
  <c r="AG262" i="1"/>
  <c r="AS250" i="1"/>
  <c r="AO254" i="1"/>
  <c r="AC266" i="1"/>
  <c r="T275" i="1"/>
  <c r="Y270" i="1"/>
  <c r="BB279" i="1"/>
  <c r="BC279" i="1"/>
  <c r="BF279" i="1"/>
  <c r="BH279" i="1"/>
  <c r="BJ279" i="1"/>
  <c r="AL258" i="1"/>
  <c r="AJ260" i="1"/>
  <c r="AT250" i="1"/>
  <c r="AR252" i="1"/>
  <c r="Y271" i="1"/>
  <c r="AN256" i="1"/>
  <c r="V274" i="1"/>
  <c r="R278" i="1"/>
  <c r="AG263" i="1"/>
  <c r="AD266" i="1"/>
  <c r="AK259" i="1"/>
  <c r="S277" i="1"/>
  <c r="AS251" i="1"/>
  <c r="Z270" i="1"/>
  <c r="X272" i="1"/>
  <c r="AP254" i="1"/>
  <c r="U275" i="1"/>
  <c r="AH262" i="1"/>
  <c r="AF264" i="1"/>
  <c r="AC267" i="1"/>
  <c r="AO255" i="1"/>
  <c r="AB268" i="1"/>
  <c r="T276" i="1"/>
  <c r="W273" i="1"/>
  <c r="AM257" i="1"/>
  <c r="Q279" i="1"/>
  <c r="AQ253" i="1"/>
  <c r="AE265" i="1"/>
  <c r="AA269" i="1"/>
  <c r="AI261" i="1"/>
  <c r="N280" i="1"/>
  <c r="O280" i="1"/>
  <c r="G281" i="1"/>
  <c r="N281" i="1"/>
  <c r="O281" i="1"/>
  <c r="G282" i="1"/>
  <c r="BB280" i="1"/>
  <c r="BC280" i="1"/>
  <c r="BF280" i="1"/>
  <c r="BH280" i="1"/>
  <c r="BJ280" i="1"/>
  <c r="AI262" i="1"/>
  <c r="AM258" i="1"/>
  <c r="AN257" i="1"/>
  <c r="AF265" i="1"/>
  <c r="AQ254" i="1"/>
  <c r="AE266" i="1"/>
  <c r="AR253" i="1"/>
  <c r="Q280" i="1"/>
  <c r="W274" i="1"/>
  <c r="AJ261" i="1"/>
  <c r="X273" i="1"/>
  <c r="AB269" i="1"/>
  <c r="Z271" i="1"/>
  <c r="AL259" i="1"/>
  <c r="AA270" i="1"/>
  <c r="V275" i="1"/>
  <c r="AH263" i="1"/>
  <c r="AT251" i="1"/>
  <c r="T277" i="1"/>
  <c r="AD267" i="1"/>
  <c r="AP255" i="1"/>
  <c r="S278" i="1"/>
  <c r="R279" i="1"/>
  <c r="AK260" i="1"/>
  <c r="AG264" i="1"/>
  <c r="AC268" i="1"/>
  <c r="U276" i="1"/>
  <c r="AO256" i="1"/>
  <c r="Y272" i="1"/>
  <c r="AS252" i="1"/>
  <c r="N282" i="1"/>
  <c r="O282" i="1"/>
  <c r="G283" i="1"/>
  <c r="BB281" i="1"/>
  <c r="BC281" i="1"/>
  <c r="BF281" i="1"/>
  <c r="BH281" i="1"/>
  <c r="BJ281" i="1"/>
  <c r="AO257" i="1"/>
  <c r="U277" i="1"/>
  <c r="AB270" i="1"/>
  <c r="AC269" i="1"/>
  <c r="AK261" i="1"/>
  <c r="AR254" i="1"/>
  <c r="Y273" i="1"/>
  <c r="AG265" i="1"/>
  <c r="T278" i="1"/>
  <c r="AS253" i="1"/>
  <c r="AD268" i="1"/>
  <c r="AN258" i="1"/>
  <c r="AF266" i="1"/>
  <c r="X274" i="1"/>
  <c r="AH264" i="1"/>
  <c r="AP256" i="1"/>
  <c r="AL260" i="1"/>
  <c r="AT252" i="1"/>
  <c r="AJ262" i="1"/>
  <c r="V276" i="1"/>
  <c r="Z272" i="1"/>
  <c r="AA271" i="1"/>
  <c r="W275" i="1"/>
  <c r="Q281" i="1"/>
  <c r="R280" i="1"/>
  <c r="AM259" i="1"/>
  <c r="AQ255" i="1"/>
  <c r="AE267" i="1"/>
  <c r="AI263" i="1"/>
  <c r="S279" i="1"/>
  <c r="BF282" i="1"/>
  <c r="BH282" i="1"/>
  <c r="BJ282" i="1"/>
  <c r="BB282" i="1"/>
  <c r="BC282" i="1"/>
  <c r="W276" i="1"/>
  <c r="AM260" i="1"/>
  <c r="AE268" i="1"/>
  <c r="AI264" i="1"/>
  <c r="AK262" i="1"/>
  <c r="AJ263" i="1"/>
  <c r="X275" i="1"/>
  <c r="AB271" i="1"/>
  <c r="AF267" i="1"/>
  <c r="AN259" i="1"/>
  <c r="AR255" i="1"/>
  <c r="Q282" i="1"/>
  <c r="Z273" i="1"/>
  <c r="AH265" i="1"/>
  <c r="AC270" i="1"/>
  <c r="T279" i="1"/>
  <c r="AT253" i="1"/>
  <c r="AQ256" i="1"/>
  <c r="AL261" i="1"/>
  <c r="S280" i="1"/>
  <c r="U278" i="1"/>
  <c r="AD269" i="1"/>
  <c r="AA272" i="1"/>
  <c r="V277" i="1"/>
  <c r="AO258" i="1"/>
  <c r="Y274" i="1"/>
  <c r="AP257" i="1"/>
  <c r="AS254" i="1"/>
  <c r="R281" i="1"/>
  <c r="AG266" i="1"/>
  <c r="O283" i="1"/>
  <c r="N283" i="1"/>
  <c r="G284" i="1"/>
  <c r="BB283" i="1"/>
  <c r="BC283" i="1"/>
  <c r="BF283" i="1"/>
  <c r="BH283" i="1"/>
  <c r="BJ283" i="1"/>
  <c r="T280" i="1"/>
  <c r="AN260" i="1"/>
  <c r="AL262" i="1"/>
  <c r="Y275" i="1"/>
  <c r="AS255" i="1"/>
  <c r="AJ264" i="1"/>
  <c r="AH266" i="1"/>
  <c r="U279" i="1"/>
  <c r="AO259" i="1"/>
  <c r="AD270" i="1"/>
  <c r="AK263" i="1"/>
  <c r="AB272" i="1"/>
  <c r="Z274" i="1"/>
  <c r="AF268" i="1"/>
  <c r="AT254" i="1"/>
  <c r="AG267" i="1"/>
  <c r="X276" i="1"/>
  <c r="V278" i="1"/>
  <c r="AR256" i="1"/>
  <c r="AP258" i="1"/>
  <c r="AC271" i="1"/>
  <c r="AI265" i="1"/>
  <c r="AM261" i="1"/>
  <c r="AA273" i="1"/>
  <c r="AE269" i="1"/>
  <c r="S281" i="1"/>
  <c r="W277" i="1"/>
  <c r="AQ257" i="1"/>
  <c r="Q283" i="1"/>
  <c r="R282" i="1"/>
  <c r="N284" i="1"/>
  <c r="O284" i="1"/>
  <c r="G285" i="1"/>
  <c r="N285" i="1"/>
  <c r="G286" i="1"/>
  <c r="O285" i="1"/>
  <c r="BF284" i="1"/>
  <c r="BH284" i="1"/>
  <c r="BJ284" i="1"/>
  <c r="BB284" i="1"/>
  <c r="BC284" i="1"/>
  <c r="Q284" i="1"/>
  <c r="S282" i="1"/>
  <c r="AM262" i="1"/>
  <c r="AQ258" i="1"/>
  <c r="W278" i="1"/>
  <c r="AP259" i="1"/>
  <c r="AN261" i="1"/>
  <c r="AE270" i="1"/>
  <c r="U280" i="1"/>
  <c r="AJ265" i="1"/>
  <c r="AA274" i="1"/>
  <c r="AT255" i="1"/>
  <c r="AR257" i="1"/>
  <c r="Z275" i="1"/>
  <c r="X277" i="1"/>
  <c r="AL263" i="1"/>
  <c r="AH267" i="1"/>
  <c r="AF269" i="1"/>
  <c r="AD271" i="1"/>
  <c r="AB273" i="1"/>
  <c r="AI266" i="1"/>
  <c r="V279" i="1"/>
  <c r="Y276" i="1"/>
  <c r="AG268" i="1"/>
  <c r="AC272" i="1"/>
  <c r="R283" i="1"/>
  <c r="AS256" i="1"/>
  <c r="T281" i="1"/>
  <c r="AK264" i="1"/>
  <c r="AO260" i="1"/>
  <c r="BB285" i="1"/>
  <c r="BC285" i="1"/>
  <c r="BF285" i="1"/>
  <c r="BH285" i="1"/>
  <c r="BJ285" i="1"/>
  <c r="T282" i="1"/>
  <c r="AR258" i="1"/>
  <c r="AF270" i="1"/>
  <c r="AO261" i="1"/>
  <c r="AS257" i="1"/>
  <c r="AG269" i="1"/>
  <c r="AH268" i="1"/>
  <c r="W279" i="1"/>
  <c r="Z276" i="1"/>
  <c r="AD272" i="1"/>
  <c r="X278" i="1"/>
  <c r="AP260" i="1"/>
  <c r="AJ266" i="1"/>
  <c r="AT256" i="1"/>
  <c r="AN262" i="1"/>
  <c r="AB274" i="1"/>
  <c r="AK265" i="1"/>
  <c r="AL264" i="1"/>
  <c r="Y277" i="1"/>
  <c r="AC273" i="1"/>
  <c r="AE271" i="1"/>
  <c r="V280" i="1"/>
  <c r="AM263" i="1"/>
  <c r="AA275" i="1"/>
  <c r="AI267" i="1"/>
  <c r="R284" i="1"/>
  <c r="AQ259" i="1"/>
  <c r="Q285" i="1"/>
  <c r="U281" i="1"/>
  <c r="S283" i="1"/>
  <c r="O286" i="1"/>
  <c r="N286" i="1"/>
  <c r="G287" i="1"/>
  <c r="BB286" i="1"/>
  <c r="BC286" i="1"/>
  <c r="BF286" i="1"/>
  <c r="BH286" i="1"/>
  <c r="BJ286" i="1"/>
  <c r="Q286" i="1"/>
  <c r="AJ267" i="1"/>
  <c r="AD273" i="1"/>
  <c r="AA276" i="1"/>
  <c r="AR259" i="1"/>
  <c r="AL265" i="1"/>
  <c r="AN263" i="1"/>
  <c r="AH269" i="1"/>
  <c r="S284" i="1"/>
  <c r="AP261" i="1"/>
  <c r="AB275" i="1"/>
  <c r="V281" i="1"/>
  <c r="AE272" i="1"/>
  <c r="AF271" i="1"/>
  <c r="Z277" i="1"/>
  <c r="AM264" i="1"/>
  <c r="AI268" i="1"/>
  <c r="U282" i="1"/>
  <c r="AT257" i="1"/>
  <c r="AQ260" i="1"/>
  <c r="W280" i="1"/>
  <c r="AO262" i="1"/>
  <c r="X279" i="1"/>
  <c r="T283" i="1"/>
  <c r="AG270" i="1"/>
  <c r="Y278" i="1"/>
  <c r="R285" i="1"/>
  <c r="AK266" i="1"/>
  <c r="AS258" i="1"/>
  <c r="AC274" i="1"/>
  <c r="N287" i="1"/>
  <c r="O287" i="1"/>
  <c r="G288" i="1"/>
  <c r="N288" i="1"/>
  <c r="O288" i="1"/>
  <c r="G289" i="1"/>
  <c r="BB287" i="1"/>
  <c r="BC287" i="1"/>
  <c r="BF287" i="1"/>
  <c r="BH287" i="1"/>
  <c r="BJ287" i="1"/>
  <c r="T284" i="1"/>
  <c r="AH270" i="1"/>
  <c r="AJ268" i="1"/>
  <c r="AS259" i="1"/>
  <c r="AP262" i="1"/>
  <c r="AC275" i="1"/>
  <c r="Y279" i="1"/>
  <c r="AR260" i="1"/>
  <c r="AK267" i="1"/>
  <c r="X280" i="1"/>
  <c r="AT258" i="1"/>
  <c r="W281" i="1"/>
  <c r="Z278" i="1"/>
  <c r="AF272" i="1"/>
  <c r="AL266" i="1"/>
  <c r="AB276" i="1"/>
  <c r="AD274" i="1"/>
  <c r="AG271" i="1"/>
  <c r="AO263" i="1"/>
  <c r="AN264" i="1"/>
  <c r="V282" i="1"/>
  <c r="AA277" i="1"/>
  <c r="U283" i="1"/>
  <c r="AI269" i="1"/>
  <c r="AM265" i="1"/>
  <c r="Q287" i="1"/>
  <c r="R286" i="1"/>
  <c r="AE273" i="1"/>
  <c r="S285" i="1"/>
  <c r="AQ261" i="1"/>
  <c r="BB288" i="1"/>
  <c r="BC288" i="1"/>
  <c r="BF288" i="1"/>
  <c r="BH288" i="1"/>
  <c r="BJ288" i="1"/>
  <c r="Q288" i="1"/>
  <c r="AR261" i="1"/>
  <c r="AE274" i="1"/>
  <c r="W282" i="1"/>
  <c r="Y280" i="1"/>
  <c r="AM266" i="1"/>
  <c r="AA278" i="1"/>
  <c r="AQ262" i="1"/>
  <c r="AF273" i="1"/>
  <c r="AI270" i="1"/>
  <c r="U284" i="1"/>
  <c r="AN265" i="1"/>
  <c r="AB277" i="1"/>
  <c r="AJ269" i="1"/>
  <c r="S286" i="1"/>
  <c r="AP263" i="1"/>
  <c r="AT259" i="1"/>
  <c r="Z279" i="1"/>
  <c r="AH271" i="1"/>
  <c r="AD275" i="1"/>
  <c r="AL267" i="1"/>
  <c r="V283" i="1"/>
  <c r="R287" i="1"/>
  <c r="AC276" i="1"/>
  <c r="X281" i="1"/>
  <c r="AO264" i="1"/>
  <c r="T285" i="1"/>
  <c r="AK268" i="1"/>
  <c r="AG272" i="1"/>
  <c r="AS260" i="1"/>
  <c r="N289" i="1"/>
  <c r="G290" i="1"/>
  <c r="O289" i="1"/>
  <c r="N290" i="1"/>
  <c r="G291" i="1"/>
  <c r="O290" i="1"/>
  <c r="BB289" i="1"/>
  <c r="BC289" i="1"/>
  <c r="BF289" i="1"/>
  <c r="BH289" i="1"/>
  <c r="BJ289" i="1"/>
  <c r="Y281" i="1"/>
  <c r="AH272" i="1"/>
  <c r="AA279" i="1"/>
  <c r="AR262" i="1"/>
  <c r="AD276" i="1"/>
  <c r="AL268" i="1"/>
  <c r="AN266" i="1"/>
  <c r="AK269" i="1"/>
  <c r="T286" i="1"/>
  <c r="AB278" i="1"/>
  <c r="AP264" i="1"/>
  <c r="AS261" i="1"/>
  <c r="X282" i="1"/>
  <c r="W283" i="1"/>
  <c r="AJ270" i="1"/>
  <c r="AG273" i="1"/>
  <c r="AC277" i="1"/>
  <c r="AO265" i="1"/>
  <c r="AF274" i="1"/>
  <c r="AT260" i="1"/>
  <c r="AE275" i="1"/>
  <c r="S287" i="1"/>
  <c r="U285" i="1"/>
  <c r="Z280" i="1"/>
  <c r="AQ263" i="1"/>
  <c r="Q289" i="1"/>
  <c r="V284" i="1"/>
  <c r="AM267" i="1"/>
  <c r="R288" i="1"/>
  <c r="AI271" i="1"/>
  <c r="BB290" i="1"/>
  <c r="BC290" i="1"/>
  <c r="BF290" i="1"/>
  <c r="BH290" i="1"/>
  <c r="BJ290" i="1"/>
  <c r="AA280" i="1"/>
  <c r="AN267" i="1"/>
  <c r="Z281" i="1"/>
  <c r="AQ264" i="1"/>
  <c r="AP265" i="1"/>
  <c r="W284" i="1"/>
  <c r="Q290" i="1"/>
  <c r="S288" i="1"/>
  <c r="V285" i="1"/>
  <c r="AE276" i="1"/>
  <c r="U286" i="1"/>
  <c r="AR263" i="1"/>
  <c r="AD277" i="1"/>
  <c r="AM268" i="1"/>
  <c r="AH273" i="1"/>
  <c r="AJ271" i="1"/>
  <c r="AL269" i="1"/>
  <c r="AI272" i="1"/>
  <c r="Y282" i="1"/>
  <c r="AT261" i="1"/>
  <c r="AF275" i="1"/>
  <c r="AC278" i="1"/>
  <c r="AS262" i="1"/>
  <c r="T287" i="1"/>
  <c r="AB279" i="1"/>
  <c r="R289" i="1"/>
  <c r="X283" i="1"/>
  <c r="AG274" i="1"/>
  <c r="AK270" i="1"/>
  <c r="AO266" i="1"/>
  <c r="G292" i="1"/>
  <c r="O291" i="1"/>
  <c r="N291" i="1"/>
  <c r="BB291" i="1"/>
  <c r="BC291" i="1"/>
  <c r="BF291" i="1"/>
  <c r="BH291" i="1"/>
  <c r="BJ291" i="1"/>
  <c r="T288" i="1"/>
  <c r="U287" i="1"/>
  <c r="AA281" i="1"/>
  <c r="Y283" i="1"/>
  <c r="AP266" i="1"/>
  <c r="X284" i="1"/>
  <c r="AJ272" i="1"/>
  <c r="AT262" i="1"/>
  <c r="AF276" i="1"/>
  <c r="AK271" i="1"/>
  <c r="AG275" i="1"/>
  <c r="AS263" i="1"/>
  <c r="AD278" i="1"/>
  <c r="AR264" i="1"/>
  <c r="AL270" i="1"/>
  <c r="AH274" i="1"/>
  <c r="AC279" i="1"/>
  <c r="AO267" i="1"/>
  <c r="W285" i="1"/>
  <c r="AB280" i="1"/>
  <c r="AN268" i="1"/>
  <c r="AI273" i="1"/>
  <c r="AM269" i="1"/>
  <c r="AQ265" i="1"/>
  <c r="Q291" i="1"/>
  <c r="AE277" i="1"/>
  <c r="R290" i="1"/>
  <c r="S289" i="1"/>
  <c r="Z282" i="1"/>
  <c r="V286" i="1"/>
  <c r="N292" i="1"/>
  <c r="O292" i="1"/>
  <c r="G293" i="1"/>
  <c r="O293" i="1"/>
  <c r="N293" i="1"/>
  <c r="G294" i="1"/>
  <c r="BB292" i="1"/>
  <c r="BC292" i="1"/>
  <c r="BF292" i="1"/>
  <c r="BH292" i="1"/>
  <c r="BJ292" i="1"/>
  <c r="AN269" i="1"/>
  <c r="W286" i="1"/>
  <c r="AC280" i="1"/>
  <c r="AL271" i="1"/>
  <c r="AQ266" i="1"/>
  <c r="AP267" i="1"/>
  <c r="AD279" i="1"/>
  <c r="AM270" i="1"/>
  <c r="AR265" i="1"/>
  <c r="S290" i="1"/>
  <c r="AT263" i="1"/>
  <c r="Y284" i="1"/>
  <c r="AH275" i="1"/>
  <c r="AJ273" i="1"/>
  <c r="V287" i="1"/>
  <c r="AA282" i="1"/>
  <c r="AF277" i="1"/>
  <c r="Z283" i="1"/>
  <c r="AE278" i="1"/>
  <c r="U288" i="1"/>
  <c r="AI274" i="1"/>
  <c r="AB281" i="1"/>
  <c r="AO268" i="1"/>
  <c r="AG276" i="1"/>
  <c r="T289" i="1"/>
  <c r="X285" i="1"/>
  <c r="R291" i="1"/>
  <c r="AS264" i="1"/>
  <c r="AK272" i="1"/>
  <c r="Q292" i="1"/>
  <c r="BB293" i="1"/>
  <c r="BC293" i="1"/>
  <c r="BF293" i="1"/>
  <c r="BH293" i="1"/>
  <c r="BJ293" i="1"/>
  <c r="AK273" i="1"/>
  <c r="AO269" i="1"/>
  <c r="AG277" i="1"/>
  <c r="AS265" i="1"/>
  <c r="AC281" i="1"/>
  <c r="U289" i="1"/>
  <c r="Y285" i="1"/>
  <c r="T290" i="1"/>
  <c r="AA283" i="1"/>
  <c r="W287" i="1"/>
  <c r="AJ274" i="1"/>
  <c r="AL272" i="1"/>
  <c r="AF278" i="1"/>
  <c r="AR266" i="1"/>
  <c r="AT264" i="1"/>
  <c r="AN270" i="1"/>
  <c r="AP268" i="1"/>
  <c r="AE279" i="1"/>
  <c r="AB282" i="1"/>
  <c r="X286" i="1"/>
  <c r="AH276" i="1"/>
  <c r="AQ267" i="1"/>
  <c r="Z284" i="1"/>
  <c r="R292" i="1"/>
  <c r="Q293" i="1"/>
  <c r="AI275" i="1"/>
  <c r="AD280" i="1"/>
  <c r="V288" i="1"/>
  <c r="S291" i="1"/>
  <c r="AM271" i="1"/>
  <c r="G295" i="1"/>
  <c r="O294" i="1"/>
  <c r="N294" i="1"/>
  <c r="N295" i="1"/>
  <c r="G296" i="1"/>
  <c r="O295" i="1"/>
  <c r="BB294" i="1"/>
  <c r="BC294" i="1"/>
  <c r="BF294" i="1"/>
  <c r="BH294" i="1"/>
  <c r="BJ294" i="1"/>
  <c r="AC282" i="1"/>
  <c r="AQ268" i="1"/>
  <c r="V289" i="1"/>
  <c r="AR267" i="1"/>
  <c r="AP269" i="1"/>
  <c r="AJ275" i="1"/>
  <c r="AA284" i="1"/>
  <c r="AM272" i="1"/>
  <c r="AH277" i="1"/>
  <c r="U290" i="1"/>
  <c r="AT265" i="1"/>
  <c r="AE280" i="1"/>
  <c r="Z285" i="1"/>
  <c r="W288" i="1"/>
  <c r="AI276" i="1"/>
  <c r="AD281" i="1"/>
  <c r="AN271" i="1"/>
  <c r="AL273" i="1"/>
  <c r="Y286" i="1"/>
  <c r="X287" i="1"/>
  <c r="AS266" i="1"/>
  <c r="AO270" i="1"/>
  <c r="Q294" i="1"/>
  <c r="R293" i="1"/>
  <c r="T291" i="1"/>
  <c r="AG278" i="1"/>
  <c r="AB283" i="1"/>
  <c r="S292" i="1"/>
  <c r="AF279" i="1"/>
  <c r="AK274" i="1"/>
  <c r="N296" i="1"/>
  <c r="G297" i="1"/>
  <c r="O296" i="1"/>
  <c r="BB295" i="1"/>
  <c r="BC295" i="1"/>
  <c r="BF295" i="1"/>
  <c r="BH295" i="1"/>
  <c r="BJ295" i="1"/>
  <c r="T292" i="1"/>
  <c r="AB284" i="1"/>
  <c r="AN272" i="1"/>
  <c r="AH278" i="1"/>
  <c r="AP270" i="1"/>
  <c r="AK275" i="1"/>
  <c r="X288" i="1"/>
  <c r="AJ276" i="1"/>
  <c r="AS267" i="1"/>
  <c r="AF280" i="1"/>
  <c r="AO271" i="1"/>
  <c r="W289" i="1"/>
  <c r="U291" i="1"/>
  <c r="AG279" i="1"/>
  <c r="AE281" i="1"/>
  <c r="AC283" i="1"/>
  <c r="AR268" i="1"/>
  <c r="AL274" i="1"/>
  <c r="AT266" i="1"/>
  <c r="AA285" i="1"/>
  <c r="Y287" i="1"/>
  <c r="AM273" i="1"/>
  <c r="V290" i="1"/>
  <c r="AI277" i="1"/>
  <c r="R294" i="1"/>
  <c r="Q295" i="1"/>
  <c r="AD282" i="1"/>
  <c r="Z286" i="1"/>
  <c r="S293" i="1"/>
  <c r="AQ269" i="1"/>
  <c r="BB296" i="1"/>
  <c r="BC296" i="1"/>
  <c r="BF296" i="1"/>
  <c r="BH296" i="1"/>
  <c r="BJ296" i="1"/>
  <c r="AJ277" i="1"/>
  <c r="AI278" i="1"/>
  <c r="AG280" i="1"/>
  <c r="U292" i="1"/>
  <c r="Y288" i="1"/>
  <c r="S294" i="1"/>
  <c r="AE282" i="1"/>
  <c r="AN273" i="1"/>
  <c r="AC284" i="1"/>
  <c r="AA286" i="1"/>
  <c r="Q296" i="1"/>
  <c r="AR269" i="1"/>
  <c r="AQ270" i="1"/>
  <c r="AD283" i="1"/>
  <c r="AM274" i="1"/>
  <c r="W290" i="1"/>
  <c r="AP271" i="1"/>
  <c r="AL275" i="1"/>
  <c r="AK276" i="1"/>
  <c r="AH279" i="1"/>
  <c r="AT267" i="1"/>
  <c r="Z287" i="1"/>
  <c r="V291" i="1"/>
  <c r="AO272" i="1"/>
  <c r="AF281" i="1"/>
  <c r="R295" i="1"/>
  <c r="AB285" i="1"/>
  <c r="T293" i="1"/>
  <c r="X289" i="1"/>
  <c r="AS268" i="1"/>
  <c r="N297" i="1"/>
  <c r="G298" i="1"/>
  <c r="O297" i="1"/>
  <c r="BB297" i="1"/>
  <c r="BC297" i="1"/>
  <c r="BF297" i="1"/>
  <c r="BH297" i="1"/>
  <c r="BJ297" i="1"/>
  <c r="AP272" i="1"/>
  <c r="AL276" i="1"/>
  <c r="AT268" i="1"/>
  <c r="AN274" i="1"/>
  <c r="AA287" i="1"/>
  <c r="AS269" i="1"/>
  <c r="W291" i="1"/>
  <c r="U293" i="1"/>
  <c r="V292" i="1"/>
  <c r="AG281" i="1"/>
  <c r="X290" i="1"/>
  <c r="AC285" i="1"/>
  <c r="AR270" i="1"/>
  <c r="AI279" i="1"/>
  <c r="T294" i="1"/>
  <c r="AE283" i="1"/>
  <c r="AJ278" i="1"/>
  <c r="AO273" i="1"/>
  <c r="AF282" i="1"/>
  <c r="AB286" i="1"/>
  <c r="Y289" i="1"/>
  <c r="AK277" i="1"/>
  <c r="AH280" i="1"/>
  <c r="Z288" i="1"/>
  <c r="S295" i="1"/>
  <c r="AD284" i="1"/>
  <c r="AM275" i="1"/>
  <c r="Q297" i="1"/>
  <c r="R296" i="1"/>
  <c r="AQ271" i="1"/>
  <c r="N298" i="1"/>
  <c r="O298" i="1"/>
  <c r="G299" i="1"/>
  <c r="BF298" i="1"/>
  <c r="BH298" i="1"/>
  <c r="BJ298" i="1"/>
  <c r="BB298" i="1"/>
  <c r="BC298" i="1"/>
  <c r="AG282" i="1"/>
  <c r="Y290" i="1"/>
  <c r="AC286" i="1"/>
  <c r="AE284" i="1"/>
  <c r="Z289" i="1"/>
  <c r="AR271" i="1"/>
  <c r="S296" i="1"/>
  <c r="V293" i="1"/>
  <c r="AP273" i="1"/>
  <c r="AH281" i="1"/>
  <c r="AT269" i="1"/>
  <c r="AQ272" i="1"/>
  <c r="Q298" i="1"/>
  <c r="AM276" i="1"/>
  <c r="AS270" i="1"/>
  <c r="AD285" i="1"/>
  <c r="U294" i="1"/>
  <c r="AA288" i="1"/>
  <c r="AN275" i="1"/>
  <c r="W292" i="1"/>
  <c r="AI280" i="1"/>
  <c r="AL277" i="1"/>
  <c r="AF283" i="1"/>
  <c r="R297" i="1"/>
  <c r="AO274" i="1"/>
  <c r="AK278" i="1"/>
  <c r="AJ279" i="1"/>
  <c r="X291" i="1"/>
  <c r="T295" i="1"/>
  <c r="AB287" i="1"/>
  <c r="G300" i="1"/>
  <c r="O299" i="1"/>
  <c r="N299" i="1"/>
  <c r="BB299" i="1"/>
  <c r="BC299" i="1"/>
  <c r="BF299" i="1"/>
  <c r="BH299" i="1"/>
  <c r="BJ299" i="1"/>
  <c r="T296" i="1"/>
  <c r="AB288" i="1"/>
  <c r="U295" i="1"/>
  <c r="AL278" i="1"/>
  <c r="X292" i="1"/>
  <c r="AP274" i="1"/>
  <c r="AR272" i="1"/>
  <c r="AK279" i="1"/>
  <c r="AN276" i="1"/>
  <c r="AC287" i="1"/>
  <c r="AT270" i="1"/>
  <c r="AG283" i="1"/>
  <c r="Y291" i="1"/>
  <c r="AS271" i="1"/>
  <c r="AF284" i="1"/>
  <c r="AJ280" i="1"/>
  <c r="AO275" i="1"/>
  <c r="AI281" i="1"/>
  <c r="AH282" i="1"/>
  <c r="AD286" i="1"/>
  <c r="R298" i="1"/>
  <c r="AE285" i="1"/>
  <c r="W293" i="1"/>
  <c r="V294" i="1"/>
  <c r="AA289" i="1"/>
  <c r="S297" i="1"/>
  <c r="Z290" i="1"/>
  <c r="Q299" i="1"/>
  <c r="AM277" i="1"/>
  <c r="AQ273" i="1"/>
  <c r="G301" i="1"/>
  <c r="O300" i="1"/>
  <c r="N300" i="1"/>
  <c r="BB300" i="1"/>
  <c r="BC300" i="1"/>
  <c r="BF300" i="1"/>
  <c r="BH300" i="1"/>
  <c r="BJ300" i="1"/>
  <c r="S298" i="1"/>
  <c r="AT271" i="1"/>
  <c r="AL279" i="1"/>
  <c r="AA290" i="1"/>
  <c r="AE286" i="1"/>
  <c r="AG284" i="1"/>
  <c r="W294" i="1"/>
  <c r="AQ274" i="1"/>
  <c r="Z291" i="1"/>
  <c r="AH283" i="1"/>
  <c r="AM278" i="1"/>
  <c r="AP275" i="1"/>
  <c r="AD287" i="1"/>
  <c r="AI282" i="1"/>
  <c r="V295" i="1"/>
  <c r="Y292" i="1"/>
  <c r="AN277" i="1"/>
  <c r="U296" i="1"/>
  <c r="T297" i="1"/>
  <c r="AC288" i="1"/>
  <c r="Q300" i="1"/>
  <c r="AR273" i="1"/>
  <c r="AK280" i="1"/>
  <c r="R299" i="1"/>
  <c r="AB289" i="1"/>
  <c r="AJ281" i="1"/>
  <c r="X293" i="1"/>
  <c r="AS272" i="1"/>
  <c r="AF285" i="1"/>
  <c r="AO276" i="1"/>
  <c r="G302" i="1"/>
  <c r="O301" i="1"/>
  <c r="N301" i="1"/>
  <c r="BB301" i="1"/>
  <c r="BC301" i="1"/>
  <c r="BF301" i="1"/>
  <c r="BH301" i="1"/>
  <c r="BJ301" i="1"/>
  <c r="AM279" i="1"/>
  <c r="AC289" i="1"/>
  <c r="X294" i="1"/>
  <c r="AO277" i="1"/>
  <c r="AK281" i="1"/>
  <c r="AS273" i="1"/>
  <c r="AE287" i="1"/>
  <c r="AI283" i="1"/>
  <c r="AB290" i="1"/>
  <c r="AG285" i="1"/>
  <c r="T298" i="1"/>
  <c r="AF286" i="1"/>
  <c r="Y293" i="1"/>
  <c r="W295" i="1"/>
  <c r="AR274" i="1"/>
  <c r="AA291" i="1"/>
  <c r="AJ282" i="1"/>
  <c r="AN278" i="1"/>
  <c r="AP276" i="1"/>
  <c r="R300" i="1"/>
  <c r="AT272" i="1"/>
  <c r="U297" i="1"/>
  <c r="S299" i="1"/>
  <c r="AQ275" i="1"/>
  <c r="Z292" i="1"/>
  <c r="AL280" i="1"/>
  <c r="V296" i="1"/>
  <c r="AD288" i="1"/>
  <c r="AH284" i="1"/>
  <c r="Q301" i="1"/>
  <c r="G303" i="1"/>
  <c r="N302" i="1"/>
  <c r="O302" i="1"/>
  <c r="BB302" i="1"/>
  <c r="BC302" i="1"/>
  <c r="BF302" i="1"/>
  <c r="BH302" i="1"/>
  <c r="BJ302" i="1"/>
  <c r="S300" i="1"/>
  <c r="T299" i="1"/>
  <c r="AL281" i="1"/>
  <c r="Q302" i="1"/>
  <c r="U298" i="1"/>
  <c r="AM280" i="1"/>
  <c r="Y294" i="1"/>
  <c r="AQ276" i="1"/>
  <c r="AC290" i="1"/>
  <c r="AE288" i="1"/>
  <c r="AG286" i="1"/>
  <c r="AI284" i="1"/>
  <c r="AK282" i="1"/>
  <c r="AD289" i="1"/>
  <c r="Z293" i="1"/>
  <c r="AT273" i="1"/>
  <c r="AH285" i="1"/>
  <c r="V297" i="1"/>
  <c r="AP277" i="1"/>
  <c r="AR275" i="1"/>
  <c r="W296" i="1"/>
  <c r="AA292" i="1"/>
  <c r="AJ283" i="1"/>
  <c r="AF287" i="1"/>
  <c r="AN279" i="1"/>
  <c r="AS274" i="1"/>
  <c r="AO278" i="1"/>
  <c r="X295" i="1"/>
  <c r="R301" i="1"/>
  <c r="AB291" i="1"/>
  <c r="N303" i="1"/>
  <c r="O303" i="1"/>
  <c r="G304" i="1"/>
  <c r="N304" i="1"/>
  <c r="G305" i="1"/>
  <c r="O304" i="1"/>
  <c r="BB303" i="1"/>
  <c r="BC303" i="1"/>
  <c r="BF303" i="1"/>
  <c r="BH303" i="1"/>
  <c r="BJ303" i="1"/>
  <c r="T300" i="1"/>
  <c r="R302" i="1"/>
  <c r="AG287" i="1"/>
  <c r="AC291" i="1"/>
  <c r="AK283" i="1"/>
  <c r="AS275" i="1"/>
  <c r="AO279" i="1"/>
  <c r="Y295" i="1"/>
  <c r="AB292" i="1"/>
  <c r="AN280" i="1"/>
  <c r="AF288" i="1"/>
  <c r="AT274" i="1"/>
  <c r="X296" i="1"/>
  <c r="AJ284" i="1"/>
  <c r="AM281" i="1"/>
  <c r="AE289" i="1"/>
  <c r="AA293" i="1"/>
  <c r="W297" i="1"/>
  <c r="AI285" i="1"/>
  <c r="AR276" i="1"/>
  <c r="AP278" i="1"/>
  <c r="V298" i="1"/>
  <c r="Z294" i="1"/>
  <c r="AQ277" i="1"/>
  <c r="AH286" i="1"/>
  <c r="U299" i="1"/>
  <c r="S301" i="1"/>
  <c r="AD290" i="1"/>
  <c r="Q303" i="1"/>
  <c r="AL282" i="1"/>
  <c r="BB304" i="1"/>
  <c r="BC304" i="1"/>
  <c r="BF304" i="1"/>
  <c r="BH304" i="1"/>
  <c r="BJ304" i="1"/>
  <c r="Y296" i="1"/>
  <c r="Q304" i="1"/>
  <c r="AE290" i="1"/>
  <c r="AD291" i="1"/>
  <c r="S302" i="1"/>
  <c r="AA294" i="1"/>
  <c r="AR277" i="1"/>
  <c r="W298" i="1"/>
  <c r="AK284" i="1"/>
  <c r="AH287" i="1"/>
  <c r="U300" i="1"/>
  <c r="AP279" i="1"/>
  <c r="AC292" i="1"/>
  <c r="AL283" i="1"/>
  <c r="AO280" i="1"/>
  <c r="AI286" i="1"/>
  <c r="AT275" i="1"/>
  <c r="AG288" i="1"/>
  <c r="AQ278" i="1"/>
  <c r="Z295" i="1"/>
  <c r="AM282" i="1"/>
  <c r="V299" i="1"/>
  <c r="AJ285" i="1"/>
  <c r="AN281" i="1"/>
  <c r="AS276" i="1"/>
  <c r="T301" i="1"/>
  <c r="R303" i="1"/>
  <c r="AF289" i="1"/>
  <c r="X297" i="1"/>
  <c r="AB293" i="1"/>
  <c r="N305" i="1"/>
  <c r="G306" i="1"/>
  <c r="O305" i="1"/>
  <c r="BB305" i="1"/>
  <c r="BC305" i="1"/>
  <c r="BF305" i="1"/>
  <c r="BH305" i="1"/>
  <c r="BJ305" i="1"/>
  <c r="T302" i="1"/>
  <c r="AT276" i="1"/>
  <c r="U301" i="1"/>
  <c r="AK285" i="1"/>
  <c r="AE291" i="1"/>
  <c r="AO281" i="1"/>
  <c r="AC293" i="1"/>
  <c r="W299" i="1"/>
  <c r="AA295" i="1"/>
  <c r="AM283" i="1"/>
  <c r="AI287" i="1"/>
  <c r="AS277" i="1"/>
  <c r="AG289" i="1"/>
  <c r="AQ279" i="1"/>
  <c r="AN282" i="1"/>
  <c r="Y297" i="1"/>
  <c r="X298" i="1"/>
  <c r="AF290" i="1"/>
  <c r="AJ286" i="1"/>
  <c r="AR278" i="1"/>
  <c r="AB294" i="1"/>
  <c r="AP280" i="1"/>
  <c r="Q305" i="1"/>
  <c r="AL284" i="1"/>
  <c r="AH288" i="1"/>
  <c r="R304" i="1"/>
  <c r="AD292" i="1"/>
  <c r="V300" i="1"/>
  <c r="Z296" i="1"/>
  <c r="S303" i="1"/>
  <c r="N306" i="1"/>
  <c r="G307" i="1"/>
  <c r="O306" i="1"/>
  <c r="N307" i="1"/>
  <c r="O307" i="1"/>
  <c r="G308" i="1"/>
  <c r="BB306" i="1"/>
  <c r="BC306" i="1"/>
  <c r="BF306" i="1"/>
  <c r="BH306" i="1"/>
  <c r="BJ306" i="1"/>
  <c r="AD293" i="1"/>
  <c r="AO282" i="1"/>
  <c r="Z297" i="1"/>
  <c r="V301" i="1"/>
  <c r="AE292" i="1"/>
  <c r="AQ280" i="1"/>
  <c r="AM284" i="1"/>
  <c r="Q306" i="1"/>
  <c r="AK286" i="1"/>
  <c r="AC294" i="1"/>
  <c r="AA296" i="1"/>
  <c r="W300" i="1"/>
  <c r="Y298" i="1"/>
  <c r="U302" i="1"/>
  <c r="AH289" i="1"/>
  <c r="AT277" i="1"/>
  <c r="AP281" i="1"/>
  <c r="AI288" i="1"/>
  <c r="AL285" i="1"/>
  <c r="S304" i="1"/>
  <c r="AG290" i="1"/>
  <c r="AS278" i="1"/>
  <c r="AJ287" i="1"/>
  <c r="R305" i="1"/>
  <c r="AB295" i="1"/>
  <c r="AF291" i="1"/>
  <c r="X299" i="1"/>
  <c r="AN283" i="1"/>
  <c r="AR279" i="1"/>
  <c r="T303" i="1"/>
  <c r="N308" i="1"/>
  <c r="O308" i="1"/>
  <c r="G309" i="1"/>
  <c r="BB307" i="1"/>
  <c r="BC307" i="1"/>
  <c r="BF307" i="1"/>
  <c r="BH307" i="1"/>
  <c r="BJ307" i="1"/>
  <c r="T304" i="1"/>
  <c r="AA297" i="1"/>
  <c r="AK287" i="1"/>
  <c r="AR280" i="1"/>
  <c r="W301" i="1"/>
  <c r="X300" i="1"/>
  <c r="AS279" i="1"/>
  <c r="AJ288" i="1"/>
  <c r="Y299" i="1"/>
  <c r="AN284" i="1"/>
  <c r="AO283" i="1"/>
  <c r="AB296" i="1"/>
  <c r="AG291" i="1"/>
  <c r="AI289" i="1"/>
  <c r="AC295" i="1"/>
  <c r="AT278" i="1"/>
  <c r="AF292" i="1"/>
  <c r="AE293" i="1"/>
  <c r="AQ281" i="1"/>
  <c r="AM285" i="1"/>
  <c r="AP282" i="1"/>
  <c r="Z298" i="1"/>
  <c r="U303" i="1"/>
  <c r="AL286" i="1"/>
  <c r="R306" i="1"/>
  <c r="V302" i="1"/>
  <c r="Q307" i="1"/>
  <c r="S305" i="1"/>
  <c r="AH290" i="1"/>
  <c r="AD294" i="1"/>
  <c r="N309" i="1"/>
  <c r="O309" i="1"/>
  <c r="G310" i="1"/>
  <c r="BB308" i="1"/>
  <c r="BC308" i="1"/>
  <c r="BF308" i="1"/>
  <c r="BH308" i="1"/>
  <c r="BJ308" i="1"/>
  <c r="AD295" i="1"/>
  <c r="AL287" i="1"/>
  <c r="AP283" i="1"/>
  <c r="AT279" i="1"/>
  <c r="AH291" i="1"/>
  <c r="U304" i="1"/>
  <c r="W302" i="1"/>
  <c r="Y300" i="1"/>
  <c r="AA298" i="1"/>
  <c r="AC296" i="1"/>
  <c r="AE294" i="1"/>
  <c r="S306" i="1"/>
  <c r="AK288" i="1"/>
  <c r="AM286" i="1"/>
  <c r="AO284" i="1"/>
  <c r="AQ282" i="1"/>
  <c r="AS280" i="1"/>
  <c r="AG292" i="1"/>
  <c r="AI290" i="1"/>
  <c r="V303" i="1"/>
  <c r="Z299" i="1"/>
  <c r="AF293" i="1"/>
  <c r="R307" i="1"/>
  <c r="AR281" i="1"/>
  <c r="AJ289" i="1"/>
  <c r="X301" i="1"/>
  <c r="AB297" i="1"/>
  <c r="Q308" i="1"/>
  <c r="AN285" i="1"/>
  <c r="T305" i="1"/>
  <c r="N310" i="1"/>
  <c r="G311" i="1"/>
  <c r="O310" i="1"/>
  <c r="BB309" i="1"/>
  <c r="BC309" i="1"/>
  <c r="BF309" i="1"/>
  <c r="BH309" i="1"/>
  <c r="BJ309" i="1"/>
  <c r="T306" i="1"/>
  <c r="AC297" i="1"/>
  <c r="AM287" i="1"/>
  <c r="AO285" i="1"/>
  <c r="AB298" i="1"/>
  <c r="V304" i="1"/>
  <c r="AK289" i="1"/>
  <c r="AN286" i="1"/>
  <c r="AG293" i="1"/>
  <c r="AQ283" i="1"/>
  <c r="W303" i="1"/>
  <c r="Y301" i="1"/>
  <c r="AL288" i="1"/>
  <c r="U305" i="1"/>
  <c r="X302" i="1"/>
  <c r="AJ290" i="1"/>
  <c r="AA299" i="1"/>
  <c r="AF294" i="1"/>
  <c r="AR282" i="1"/>
  <c r="S307" i="1"/>
  <c r="AE295" i="1"/>
  <c r="AS281" i="1"/>
  <c r="AI291" i="1"/>
  <c r="AH292" i="1"/>
  <c r="Z300" i="1"/>
  <c r="AD296" i="1"/>
  <c r="AP284" i="1"/>
  <c r="Q309" i="1"/>
  <c r="R308" i="1"/>
  <c r="AT280" i="1"/>
  <c r="BB310" i="1"/>
  <c r="BC310" i="1"/>
  <c r="BF310" i="1"/>
  <c r="BH310" i="1"/>
  <c r="BJ310" i="1"/>
  <c r="AP285" i="1"/>
  <c r="U306" i="1"/>
  <c r="AG294" i="1"/>
  <c r="AE296" i="1"/>
  <c r="AS282" i="1"/>
  <c r="AQ284" i="1"/>
  <c r="AD297" i="1"/>
  <c r="AO286" i="1"/>
  <c r="AM288" i="1"/>
  <c r="Z301" i="1"/>
  <c r="AL289" i="1"/>
  <c r="AH293" i="1"/>
  <c r="AC298" i="1"/>
  <c r="AA300" i="1"/>
  <c r="Y302" i="1"/>
  <c r="W304" i="1"/>
  <c r="V305" i="1"/>
  <c r="AK290" i="1"/>
  <c r="AI292" i="1"/>
  <c r="AT281" i="1"/>
  <c r="AJ291" i="1"/>
  <c r="Q310" i="1"/>
  <c r="R309" i="1"/>
  <c r="T307" i="1"/>
  <c r="X303" i="1"/>
  <c r="S308" i="1"/>
  <c r="AF295" i="1"/>
  <c r="AR283" i="1"/>
  <c r="AN287" i="1"/>
  <c r="AB299" i="1"/>
  <c r="N311" i="1"/>
  <c r="O311" i="1"/>
  <c r="G312" i="1"/>
  <c r="O312" i="1"/>
  <c r="N312" i="1"/>
  <c r="G313" i="1"/>
  <c r="BB311" i="1"/>
  <c r="BC311" i="1"/>
  <c r="BF311" i="1"/>
  <c r="BH311" i="1"/>
  <c r="BJ311" i="1"/>
  <c r="AM289" i="1"/>
  <c r="AG295" i="1"/>
  <c r="AI293" i="1"/>
  <c r="AS283" i="1"/>
  <c r="AO287" i="1"/>
  <c r="W305" i="1"/>
  <c r="T308" i="1"/>
  <c r="AC299" i="1"/>
  <c r="AE297" i="1"/>
  <c r="Y303" i="1"/>
  <c r="AF296" i="1"/>
  <c r="AR284" i="1"/>
  <c r="AN288" i="1"/>
  <c r="AQ285" i="1"/>
  <c r="AK291" i="1"/>
  <c r="AB300" i="1"/>
  <c r="X304" i="1"/>
  <c r="AJ292" i="1"/>
  <c r="AA301" i="1"/>
  <c r="U307" i="1"/>
  <c r="Z302" i="1"/>
  <c r="AP286" i="1"/>
  <c r="S309" i="1"/>
  <c r="V306" i="1"/>
  <c r="AT282" i="1"/>
  <c r="AH294" i="1"/>
  <c r="Q311" i="1"/>
  <c r="AD298" i="1"/>
  <c r="AL290" i="1"/>
  <c r="R310" i="1"/>
  <c r="BB312" i="1"/>
  <c r="BC312" i="1"/>
  <c r="BF312" i="1"/>
  <c r="BH312" i="1"/>
  <c r="BJ312" i="1"/>
  <c r="AM290" i="1"/>
  <c r="AE298" i="1"/>
  <c r="Q312" i="1"/>
  <c r="Z303" i="1"/>
  <c r="AI294" i="1"/>
  <c r="AQ286" i="1"/>
  <c r="AP287" i="1"/>
  <c r="AT283" i="1"/>
  <c r="Y304" i="1"/>
  <c r="AA302" i="1"/>
  <c r="AD299" i="1"/>
  <c r="AS284" i="1"/>
  <c r="AL291" i="1"/>
  <c r="AK292" i="1"/>
  <c r="W306" i="1"/>
  <c r="AG296" i="1"/>
  <c r="AC300" i="1"/>
  <c r="AO288" i="1"/>
  <c r="V307" i="1"/>
  <c r="U308" i="1"/>
  <c r="AH295" i="1"/>
  <c r="AJ293" i="1"/>
  <c r="AB301" i="1"/>
  <c r="T309" i="1"/>
  <c r="S310" i="1"/>
  <c r="R311" i="1"/>
  <c r="AR285" i="1"/>
  <c r="AN289" i="1"/>
  <c r="X305" i="1"/>
  <c r="AF297" i="1"/>
  <c r="N313" i="1"/>
  <c r="G314" i="1"/>
  <c r="O313" i="1"/>
  <c r="BB313" i="1"/>
  <c r="BC313" i="1"/>
  <c r="BF313" i="1"/>
  <c r="BH313" i="1"/>
  <c r="BJ313" i="1"/>
  <c r="AG297" i="1"/>
  <c r="AK293" i="1"/>
  <c r="U309" i="1"/>
  <c r="AS285" i="1"/>
  <c r="AO289" i="1"/>
  <c r="AC301" i="1"/>
  <c r="W307" i="1"/>
  <c r="AF298" i="1"/>
  <c r="AQ287" i="1"/>
  <c r="S311" i="1"/>
  <c r="AN290" i="1"/>
  <c r="AJ294" i="1"/>
  <c r="AI295" i="1"/>
  <c r="AR286" i="1"/>
  <c r="AA303" i="1"/>
  <c r="R312" i="1"/>
  <c r="X306" i="1"/>
  <c r="AE299" i="1"/>
  <c r="AB302" i="1"/>
  <c r="T310" i="1"/>
  <c r="AM291" i="1"/>
  <c r="Y305" i="1"/>
  <c r="AD300" i="1"/>
  <c r="AL292" i="1"/>
  <c r="AH296" i="1"/>
  <c r="Q313" i="1"/>
  <c r="V308" i="1"/>
  <c r="Z304" i="1"/>
  <c r="AT284" i="1"/>
  <c r="AP288" i="1"/>
  <c r="N314" i="1"/>
  <c r="G315" i="1"/>
  <c r="O314" i="1"/>
  <c r="BB314" i="1"/>
  <c r="BC314" i="1"/>
  <c r="BF314" i="1"/>
  <c r="BH314" i="1"/>
  <c r="BJ314" i="1"/>
  <c r="AK294" i="1"/>
  <c r="AQ288" i="1"/>
  <c r="AL293" i="1"/>
  <c r="AC302" i="1"/>
  <c r="W308" i="1"/>
  <c r="AH297" i="1"/>
  <c r="AO290" i="1"/>
  <c r="AI296" i="1"/>
  <c r="AT285" i="1"/>
  <c r="U310" i="1"/>
  <c r="AE300" i="1"/>
  <c r="AG298" i="1"/>
  <c r="AA304" i="1"/>
  <c r="V309" i="1"/>
  <c r="Y306" i="1"/>
  <c r="Q314" i="1"/>
  <c r="AD301" i="1"/>
  <c r="AP289" i="1"/>
  <c r="S312" i="1"/>
  <c r="Z305" i="1"/>
  <c r="AS286" i="1"/>
  <c r="AM292" i="1"/>
  <c r="AJ295" i="1"/>
  <c r="R313" i="1"/>
  <c r="X307" i="1"/>
  <c r="AN291" i="1"/>
  <c r="T311" i="1"/>
  <c r="AR287" i="1"/>
  <c r="AF299" i="1"/>
  <c r="AB303" i="1"/>
  <c r="N315" i="1"/>
  <c r="O315" i="1"/>
  <c r="G316" i="1"/>
  <c r="N316" i="1"/>
  <c r="O316" i="1"/>
  <c r="G317" i="1"/>
  <c r="BB315" i="1"/>
  <c r="BC315" i="1"/>
  <c r="BF315" i="1"/>
  <c r="BH315" i="1"/>
  <c r="BJ315" i="1"/>
  <c r="T312" i="1"/>
  <c r="X308" i="1"/>
  <c r="AJ296" i="1"/>
  <c r="AR288" i="1"/>
  <c r="AE301" i="1"/>
  <c r="AI297" i="1"/>
  <c r="W309" i="1"/>
  <c r="AA305" i="1"/>
  <c r="AM293" i="1"/>
  <c r="AQ289" i="1"/>
  <c r="AB304" i="1"/>
  <c r="AF300" i="1"/>
  <c r="AN292" i="1"/>
  <c r="U311" i="1"/>
  <c r="AS287" i="1"/>
  <c r="AO291" i="1"/>
  <c r="AK295" i="1"/>
  <c r="AG299" i="1"/>
  <c r="AC303" i="1"/>
  <c r="Y307" i="1"/>
  <c r="Q315" i="1"/>
  <c r="Z306" i="1"/>
  <c r="S313" i="1"/>
  <c r="R314" i="1"/>
  <c r="AP290" i="1"/>
  <c r="AD302" i="1"/>
  <c r="AL294" i="1"/>
  <c r="AH298" i="1"/>
  <c r="AT286" i="1"/>
  <c r="V310" i="1"/>
  <c r="N317" i="1"/>
  <c r="O317" i="1"/>
  <c r="G318" i="1"/>
  <c r="BB316" i="1"/>
  <c r="BC316" i="1"/>
  <c r="BF316" i="1"/>
  <c r="BH316" i="1"/>
  <c r="BJ316" i="1"/>
  <c r="AM294" i="1"/>
  <c r="AI298" i="1"/>
  <c r="AE302" i="1"/>
  <c r="AF301" i="1"/>
  <c r="AO292" i="1"/>
  <c r="AH299" i="1"/>
  <c r="Q316" i="1"/>
  <c r="AN293" i="1"/>
  <c r="AJ297" i="1"/>
  <c r="AL295" i="1"/>
  <c r="Y308" i="1"/>
  <c r="S314" i="1"/>
  <c r="AT287" i="1"/>
  <c r="AS288" i="1"/>
  <c r="X309" i="1"/>
  <c r="AQ290" i="1"/>
  <c r="V311" i="1"/>
  <c r="W310" i="1"/>
  <c r="AK296" i="1"/>
  <c r="AD303" i="1"/>
  <c r="AP291" i="1"/>
  <c r="AC304" i="1"/>
  <c r="AA306" i="1"/>
  <c r="U312" i="1"/>
  <c r="AG300" i="1"/>
  <c r="Z307" i="1"/>
  <c r="R315" i="1"/>
  <c r="AB305" i="1"/>
  <c r="AR289" i="1"/>
  <c r="T313" i="1"/>
  <c r="O318" i="1"/>
  <c r="N318" i="1"/>
  <c r="G319" i="1"/>
  <c r="BB317" i="1"/>
  <c r="BC317" i="1"/>
  <c r="BF317" i="1"/>
  <c r="BH317" i="1"/>
  <c r="BJ317" i="1"/>
  <c r="AN294" i="1"/>
  <c r="AB306" i="1"/>
  <c r="AI299" i="1"/>
  <c r="W311" i="1"/>
  <c r="AC305" i="1"/>
  <c r="AA307" i="1"/>
  <c r="AR290" i="1"/>
  <c r="AF302" i="1"/>
  <c r="AM295" i="1"/>
  <c r="AS289" i="1"/>
  <c r="AQ291" i="1"/>
  <c r="U313" i="1"/>
  <c r="Y309" i="1"/>
  <c r="T314" i="1"/>
  <c r="X310" i="1"/>
  <c r="AG301" i="1"/>
  <c r="AE303" i="1"/>
  <c r="AK297" i="1"/>
  <c r="AO293" i="1"/>
  <c r="AJ298" i="1"/>
  <c r="V312" i="1"/>
  <c r="AP292" i="1"/>
  <c r="Z308" i="1"/>
  <c r="AH300" i="1"/>
  <c r="AT288" i="1"/>
  <c r="AD304" i="1"/>
  <c r="S315" i="1"/>
  <c r="Q317" i="1"/>
  <c r="R316" i="1"/>
  <c r="AL296" i="1"/>
  <c r="N319" i="1"/>
  <c r="O319" i="1"/>
  <c r="G320" i="1"/>
  <c r="BB318" i="1"/>
  <c r="BC318" i="1"/>
  <c r="BF318" i="1"/>
  <c r="BH318" i="1"/>
  <c r="BJ318" i="1"/>
  <c r="AP293" i="1"/>
  <c r="AD305" i="1"/>
  <c r="S316" i="1"/>
  <c r="AG302" i="1"/>
  <c r="T315" i="1"/>
  <c r="V313" i="1"/>
  <c r="Y310" i="1"/>
  <c r="AC306" i="1"/>
  <c r="U314" i="1"/>
  <c r="AL297" i="1"/>
  <c r="AO294" i="1"/>
  <c r="AS290" i="1"/>
  <c r="AK298" i="1"/>
  <c r="Z309" i="1"/>
  <c r="AH301" i="1"/>
  <c r="AT289" i="1"/>
  <c r="AQ292" i="1"/>
  <c r="AM296" i="1"/>
  <c r="AI300" i="1"/>
  <c r="AN295" i="1"/>
  <c r="Q318" i="1"/>
  <c r="AA308" i="1"/>
  <c r="AE304" i="1"/>
  <c r="X311" i="1"/>
  <c r="W312" i="1"/>
  <c r="AB307" i="1"/>
  <c r="AF303" i="1"/>
  <c r="AJ299" i="1"/>
  <c r="AR291" i="1"/>
  <c r="R317" i="1"/>
  <c r="BB319" i="1"/>
  <c r="BC319" i="1"/>
  <c r="BF319" i="1"/>
  <c r="BH319" i="1"/>
  <c r="BJ319" i="1"/>
  <c r="T316" i="1"/>
  <c r="AE305" i="1"/>
  <c r="AR292" i="1"/>
  <c r="AA309" i="1"/>
  <c r="X312" i="1"/>
  <c r="AJ300" i="1"/>
  <c r="AF304" i="1"/>
  <c r="AK299" i="1"/>
  <c r="AB308" i="1"/>
  <c r="AG303" i="1"/>
  <c r="AM297" i="1"/>
  <c r="AS291" i="1"/>
  <c r="AI301" i="1"/>
  <c r="AO295" i="1"/>
  <c r="W313" i="1"/>
  <c r="AC307" i="1"/>
  <c r="Y311" i="1"/>
  <c r="AQ293" i="1"/>
  <c r="AN296" i="1"/>
  <c r="V314" i="1"/>
  <c r="U315" i="1"/>
  <c r="AL298" i="1"/>
  <c r="Z310" i="1"/>
  <c r="AP294" i="1"/>
  <c r="AD306" i="1"/>
  <c r="R318" i="1"/>
  <c r="AH302" i="1"/>
  <c r="Q319" i="1"/>
  <c r="S317" i="1"/>
  <c r="AT290" i="1"/>
  <c r="N320" i="1"/>
  <c r="G321" i="1"/>
  <c r="O320" i="1"/>
  <c r="BB320" i="1"/>
  <c r="BC320" i="1"/>
  <c r="BF320" i="1"/>
  <c r="BH320" i="1"/>
  <c r="BJ320" i="1"/>
  <c r="W314" i="1"/>
  <c r="AM298" i="1"/>
  <c r="AH303" i="1"/>
  <c r="AI302" i="1"/>
  <c r="AS292" i="1"/>
  <c r="AP295" i="1"/>
  <c r="V315" i="1"/>
  <c r="S318" i="1"/>
  <c r="AC308" i="1"/>
  <c r="Z311" i="1"/>
  <c r="AQ294" i="1"/>
  <c r="AK300" i="1"/>
  <c r="AG304" i="1"/>
  <c r="AT291" i="1"/>
  <c r="AO296" i="1"/>
  <c r="AA310" i="1"/>
  <c r="U316" i="1"/>
  <c r="Q320" i="1"/>
  <c r="AD307" i="1"/>
  <c r="AE306" i="1"/>
  <c r="Y312" i="1"/>
  <c r="AL299" i="1"/>
  <c r="R319" i="1"/>
  <c r="AN297" i="1"/>
  <c r="AR293" i="1"/>
  <c r="X313" i="1"/>
  <c r="AF305" i="1"/>
  <c r="AJ301" i="1"/>
  <c r="T317" i="1"/>
  <c r="AB309" i="1"/>
  <c r="G322" i="1"/>
  <c r="O321" i="1"/>
  <c r="N321" i="1"/>
  <c r="BB321" i="1"/>
  <c r="BC321" i="1"/>
  <c r="BF321" i="1"/>
  <c r="BH321" i="1"/>
  <c r="BJ321" i="1"/>
  <c r="AE307" i="1"/>
  <c r="AF306" i="1"/>
  <c r="AN298" i="1"/>
  <c r="AJ302" i="1"/>
  <c r="AB310" i="1"/>
  <c r="X314" i="1"/>
  <c r="AR294" i="1"/>
  <c r="R320" i="1"/>
  <c r="AM299" i="1"/>
  <c r="AI303" i="1"/>
  <c r="AS293" i="1"/>
  <c r="AA311" i="1"/>
  <c r="W315" i="1"/>
  <c r="AK301" i="1"/>
  <c r="T318" i="1"/>
  <c r="AC309" i="1"/>
  <c r="U317" i="1"/>
  <c r="Y313" i="1"/>
  <c r="AG305" i="1"/>
  <c r="AQ295" i="1"/>
  <c r="AO297" i="1"/>
  <c r="S319" i="1"/>
  <c r="V316" i="1"/>
  <c r="Q321" i="1"/>
  <c r="AP296" i="1"/>
  <c r="Z312" i="1"/>
  <c r="AT292" i="1"/>
  <c r="AH304" i="1"/>
  <c r="AD308" i="1"/>
  <c r="AL300" i="1"/>
  <c r="N322" i="1"/>
  <c r="O322" i="1"/>
  <c r="G323" i="1"/>
  <c r="O323" i="1"/>
  <c r="N323" i="1"/>
  <c r="G324" i="1"/>
  <c r="BB322" i="1"/>
  <c r="BC322" i="1"/>
  <c r="BF322" i="1"/>
  <c r="BH322" i="1"/>
  <c r="BJ322" i="1"/>
  <c r="AK302" i="1"/>
  <c r="AI304" i="1"/>
  <c r="AM300" i="1"/>
  <c r="AA312" i="1"/>
  <c r="AG306" i="1"/>
  <c r="AE308" i="1"/>
  <c r="V317" i="1"/>
  <c r="Z313" i="1"/>
  <c r="AD309" i="1"/>
  <c r="AQ296" i="1"/>
  <c r="AL301" i="1"/>
  <c r="Y314" i="1"/>
  <c r="AP297" i="1"/>
  <c r="AC310" i="1"/>
  <c r="AT293" i="1"/>
  <c r="S320" i="1"/>
  <c r="AH305" i="1"/>
  <c r="U318" i="1"/>
  <c r="Q322" i="1"/>
  <c r="AO298" i="1"/>
  <c r="W316" i="1"/>
  <c r="AS294" i="1"/>
  <c r="AF307" i="1"/>
  <c r="AR295" i="1"/>
  <c r="R321" i="1"/>
  <c r="AJ303" i="1"/>
  <c r="AN299" i="1"/>
  <c r="AB311" i="1"/>
  <c r="T319" i="1"/>
  <c r="X315" i="1"/>
  <c r="BB323" i="1"/>
  <c r="BC323" i="1"/>
  <c r="BF323" i="1"/>
  <c r="BH323" i="1"/>
  <c r="BJ323" i="1"/>
  <c r="T320" i="1"/>
  <c r="W317" i="1"/>
  <c r="R322" i="1"/>
  <c r="AR296" i="1"/>
  <c r="AE309" i="1"/>
  <c r="U319" i="1"/>
  <c r="AQ297" i="1"/>
  <c r="AC311" i="1"/>
  <c r="AF308" i="1"/>
  <c r="AB312" i="1"/>
  <c r="AG307" i="1"/>
  <c r="AN300" i="1"/>
  <c r="AA313" i="1"/>
  <c r="AJ304" i="1"/>
  <c r="Y315" i="1"/>
  <c r="X316" i="1"/>
  <c r="AM301" i="1"/>
  <c r="AS295" i="1"/>
  <c r="AI305" i="1"/>
  <c r="AO299" i="1"/>
  <c r="AK303" i="1"/>
  <c r="AH306" i="1"/>
  <c r="V318" i="1"/>
  <c r="Q323" i="1"/>
  <c r="AL302" i="1"/>
  <c r="AT294" i="1"/>
  <c r="S321" i="1"/>
  <c r="Z314" i="1"/>
  <c r="AD310" i="1"/>
  <c r="AP298" i="1"/>
  <c r="N324" i="1"/>
  <c r="G325" i="1"/>
  <c r="O324" i="1"/>
  <c r="N325" i="1"/>
  <c r="O325" i="1"/>
  <c r="G326" i="1"/>
  <c r="BB324" i="1"/>
  <c r="BC324" i="1"/>
  <c r="BF324" i="1"/>
  <c r="BH324" i="1"/>
  <c r="BJ324" i="1"/>
  <c r="AM302" i="1"/>
  <c r="AE310" i="1"/>
  <c r="Z315" i="1"/>
  <c r="V319" i="1"/>
  <c r="W318" i="1"/>
  <c r="AI306" i="1"/>
  <c r="AT295" i="1"/>
  <c r="AO300" i="1"/>
  <c r="AK304" i="1"/>
  <c r="AQ298" i="1"/>
  <c r="AH307" i="1"/>
  <c r="AS296" i="1"/>
  <c r="S322" i="1"/>
  <c r="AD311" i="1"/>
  <c r="Y316" i="1"/>
  <c r="U320" i="1"/>
  <c r="AA314" i="1"/>
  <c r="AC312" i="1"/>
  <c r="AP299" i="1"/>
  <c r="AL303" i="1"/>
  <c r="AG308" i="1"/>
  <c r="X317" i="1"/>
  <c r="AN301" i="1"/>
  <c r="R323" i="1"/>
  <c r="T321" i="1"/>
  <c r="AJ305" i="1"/>
  <c r="AF309" i="1"/>
  <c r="Q324" i="1"/>
  <c r="AR297" i="1"/>
  <c r="AB313" i="1"/>
  <c r="BB325" i="1"/>
  <c r="BC325" i="1"/>
  <c r="BF325" i="1"/>
  <c r="BH325" i="1"/>
  <c r="BJ325" i="1"/>
  <c r="AR298" i="1"/>
  <c r="AO301" i="1"/>
  <c r="AI307" i="1"/>
  <c r="AK305" i="1"/>
  <c r="AE311" i="1"/>
  <c r="AB314" i="1"/>
  <c r="Y317" i="1"/>
  <c r="AF310" i="1"/>
  <c r="AS297" i="1"/>
  <c r="AM303" i="1"/>
  <c r="AN302" i="1"/>
  <c r="AJ306" i="1"/>
  <c r="AQ299" i="1"/>
  <c r="AC313" i="1"/>
  <c r="W319" i="1"/>
  <c r="X318" i="1"/>
  <c r="AG309" i="1"/>
  <c r="AA315" i="1"/>
  <c r="Q325" i="1"/>
  <c r="R324" i="1"/>
  <c r="S323" i="1"/>
  <c r="V320" i="1"/>
  <c r="U321" i="1"/>
  <c r="AD312" i="1"/>
  <c r="AH308" i="1"/>
  <c r="AT296" i="1"/>
  <c r="AL304" i="1"/>
  <c r="AP300" i="1"/>
  <c r="Z316" i="1"/>
  <c r="T322" i="1"/>
  <c r="N326" i="1"/>
  <c r="G327" i="1"/>
  <c r="O326" i="1"/>
  <c r="BB326" i="1"/>
  <c r="BC326" i="1"/>
  <c r="BF326" i="1"/>
  <c r="BH326" i="1"/>
  <c r="BJ326" i="1"/>
  <c r="V321" i="1"/>
  <c r="Z317" i="1"/>
  <c r="AD313" i="1"/>
  <c r="AG310" i="1"/>
  <c r="U322" i="1"/>
  <c r="AL305" i="1"/>
  <c r="Y318" i="1"/>
  <c r="AP301" i="1"/>
  <c r="AC314" i="1"/>
  <c r="AT297" i="1"/>
  <c r="AH309" i="1"/>
  <c r="AK306" i="1"/>
  <c r="AO302" i="1"/>
  <c r="AS298" i="1"/>
  <c r="Q326" i="1"/>
  <c r="W320" i="1"/>
  <c r="AE312" i="1"/>
  <c r="AQ300" i="1"/>
  <c r="AA316" i="1"/>
  <c r="S324" i="1"/>
  <c r="AM304" i="1"/>
  <c r="AI308" i="1"/>
  <c r="AF311" i="1"/>
  <c r="AJ307" i="1"/>
  <c r="R325" i="1"/>
  <c r="X319" i="1"/>
  <c r="AN303" i="1"/>
  <c r="T323" i="1"/>
  <c r="AB315" i="1"/>
  <c r="AR299" i="1"/>
  <c r="G328" i="1"/>
  <c r="O327" i="1"/>
  <c r="N327" i="1"/>
  <c r="BB327" i="1"/>
  <c r="BC327" i="1"/>
  <c r="BF327" i="1"/>
  <c r="BH327" i="1"/>
  <c r="BJ327" i="1"/>
  <c r="T324" i="1"/>
  <c r="AN304" i="1"/>
  <c r="AC315" i="1"/>
  <c r="AB316" i="1"/>
  <c r="Y319" i="1"/>
  <c r="AS299" i="1"/>
  <c r="AJ308" i="1"/>
  <c r="AG311" i="1"/>
  <c r="AK307" i="1"/>
  <c r="AR300" i="1"/>
  <c r="AO303" i="1"/>
  <c r="X320" i="1"/>
  <c r="V322" i="1"/>
  <c r="AA317" i="1"/>
  <c r="AT298" i="1"/>
  <c r="AL306" i="1"/>
  <c r="AP302" i="1"/>
  <c r="AI309" i="1"/>
  <c r="AE313" i="1"/>
  <c r="AM305" i="1"/>
  <c r="AD314" i="1"/>
  <c r="AF312" i="1"/>
  <c r="W321" i="1"/>
  <c r="AQ301" i="1"/>
  <c r="AH310" i="1"/>
  <c r="R326" i="1"/>
  <c r="Q327" i="1"/>
  <c r="S325" i="1"/>
  <c r="U323" i="1"/>
  <c r="Z318" i="1"/>
  <c r="N328" i="1"/>
  <c r="G329" i="1"/>
  <c r="O328" i="1"/>
  <c r="BB328" i="1"/>
  <c r="BC328" i="1"/>
  <c r="BF328" i="1"/>
  <c r="BH328" i="1"/>
  <c r="BJ328" i="1"/>
  <c r="AL307" i="1"/>
  <c r="AA318" i="1"/>
  <c r="W322" i="1"/>
  <c r="Z319" i="1"/>
  <c r="AQ302" i="1"/>
  <c r="AI310" i="1"/>
  <c r="V323" i="1"/>
  <c r="AM306" i="1"/>
  <c r="AP303" i="1"/>
  <c r="AF313" i="1"/>
  <c r="AB317" i="1"/>
  <c r="AE314" i="1"/>
  <c r="AK308" i="1"/>
  <c r="Y320" i="1"/>
  <c r="AC316" i="1"/>
  <c r="AJ309" i="1"/>
  <c r="T325" i="1"/>
  <c r="U324" i="1"/>
  <c r="AG312" i="1"/>
  <c r="AN305" i="1"/>
  <c r="AS300" i="1"/>
  <c r="AT299" i="1"/>
  <c r="Q328" i="1"/>
  <c r="R327" i="1"/>
  <c r="X321" i="1"/>
  <c r="AO304" i="1"/>
  <c r="AD315" i="1"/>
  <c r="AH311" i="1"/>
  <c r="AR301" i="1"/>
  <c r="S326" i="1"/>
  <c r="G330" i="1"/>
  <c r="O329" i="1"/>
  <c r="N329" i="1"/>
  <c r="BB329" i="1"/>
  <c r="BC329" i="1"/>
  <c r="BF329" i="1"/>
  <c r="BH329" i="1"/>
  <c r="BJ329" i="1"/>
  <c r="T326" i="1"/>
  <c r="AA319" i="1"/>
  <c r="AJ310" i="1"/>
  <c r="X322" i="1"/>
  <c r="AF314" i="1"/>
  <c r="AB318" i="1"/>
  <c r="AQ303" i="1"/>
  <c r="W323" i="1"/>
  <c r="AR302" i="1"/>
  <c r="AE315" i="1"/>
  <c r="AI311" i="1"/>
  <c r="AM307" i="1"/>
  <c r="AN306" i="1"/>
  <c r="AS301" i="1"/>
  <c r="AK309" i="1"/>
  <c r="V324" i="1"/>
  <c r="R328" i="1"/>
  <c r="AD316" i="1"/>
  <c r="AH312" i="1"/>
  <c r="AO305" i="1"/>
  <c r="S327" i="1"/>
  <c r="AG313" i="1"/>
  <c r="Y321" i="1"/>
  <c r="AL308" i="1"/>
  <c r="AC317" i="1"/>
  <c r="U325" i="1"/>
  <c r="AT300" i="1"/>
  <c r="AP304" i="1"/>
  <c r="Q329" i="1"/>
  <c r="Z320" i="1"/>
  <c r="G331" i="1"/>
  <c r="N330" i="1"/>
  <c r="O330" i="1"/>
  <c r="G332" i="1"/>
  <c r="N331" i="1"/>
  <c r="O331" i="1"/>
  <c r="BB330" i="1"/>
  <c r="BC330" i="1"/>
  <c r="BF330" i="1"/>
  <c r="BH330" i="1"/>
  <c r="BJ330" i="1"/>
  <c r="S328" i="1"/>
  <c r="Q330" i="1"/>
  <c r="Y322" i="1"/>
  <c r="AT301" i="1"/>
  <c r="AI312" i="1"/>
  <c r="AG314" i="1"/>
  <c r="AM308" i="1"/>
  <c r="AA320" i="1"/>
  <c r="AO306" i="1"/>
  <c r="AC318" i="1"/>
  <c r="U326" i="1"/>
  <c r="AQ304" i="1"/>
  <c r="AE316" i="1"/>
  <c r="AS302" i="1"/>
  <c r="AK310" i="1"/>
  <c r="W324" i="1"/>
  <c r="V325" i="1"/>
  <c r="AJ311" i="1"/>
  <c r="AH313" i="1"/>
  <c r="AP305" i="1"/>
  <c r="Z321" i="1"/>
  <c r="AD317" i="1"/>
  <c r="AL309" i="1"/>
  <c r="T327" i="1"/>
  <c r="AN307" i="1"/>
  <c r="AB319" i="1"/>
  <c r="X323" i="1"/>
  <c r="AR303" i="1"/>
  <c r="AF315" i="1"/>
  <c r="R329" i="1"/>
  <c r="BB331" i="1"/>
  <c r="BC331" i="1"/>
  <c r="BF331" i="1"/>
  <c r="BH331" i="1"/>
  <c r="BJ331" i="1"/>
  <c r="T328" i="1"/>
  <c r="Y323" i="1"/>
  <c r="AC319" i="1"/>
  <c r="AO307" i="1"/>
  <c r="AS303" i="1"/>
  <c r="AG315" i="1"/>
  <c r="AK311" i="1"/>
  <c r="AF316" i="1"/>
  <c r="AI313" i="1"/>
  <c r="AN308" i="1"/>
  <c r="AJ312" i="1"/>
  <c r="X324" i="1"/>
  <c r="AM309" i="1"/>
  <c r="AB320" i="1"/>
  <c r="AA321" i="1"/>
  <c r="AE317" i="1"/>
  <c r="AQ305" i="1"/>
  <c r="W325" i="1"/>
  <c r="AR304" i="1"/>
  <c r="AT302" i="1"/>
  <c r="R330" i="1"/>
  <c r="Z322" i="1"/>
  <c r="AP306" i="1"/>
  <c r="AL310" i="1"/>
  <c r="AH314" i="1"/>
  <c r="U327" i="1"/>
  <c r="S329" i="1"/>
  <c r="V326" i="1"/>
  <c r="AD318" i="1"/>
  <c r="Q331" i="1"/>
  <c r="G333" i="1"/>
  <c r="N332" i="1"/>
  <c r="O332" i="1"/>
  <c r="BF332" i="1"/>
  <c r="BH332" i="1"/>
  <c r="BJ332" i="1"/>
  <c r="BB332" i="1"/>
  <c r="BC332" i="1"/>
  <c r="AD319" i="1"/>
  <c r="AP307" i="1"/>
  <c r="AA322" i="1"/>
  <c r="AC320" i="1"/>
  <c r="W326" i="1"/>
  <c r="AH315" i="1"/>
  <c r="R331" i="1"/>
  <c r="Z323" i="1"/>
  <c r="Q332" i="1"/>
  <c r="AL311" i="1"/>
  <c r="AI314" i="1"/>
  <c r="AO308" i="1"/>
  <c r="AK312" i="1"/>
  <c r="AG316" i="1"/>
  <c r="V327" i="1"/>
  <c r="AE318" i="1"/>
  <c r="Y324" i="1"/>
  <c r="S330" i="1"/>
  <c r="AT303" i="1"/>
  <c r="U328" i="1"/>
  <c r="AQ306" i="1"/>
  <c r="AS304" i="1"/>
  <c r="AM310" i="1"/>
  <c r="T329" i="1"/>
  <c r="AR305" i="1"/>
  <c r="X325" i="1"/>
  <c r="AF317" i="1"/>
  <c r="AN309" i="1"/>
  <c r="AJ313" i="1"/>
  <c r="AB321" i="1"/>
  <c r="G334" i="1"/>
  <c r="O333" i="1"/>
  <c r="N333" i="1"/>
  <c r="BB333" i="1"/>
  <c r="BC333" i="1"/>
  <c r="BF333" i="1"/>
  <c r="BH333" i="1"/>
  <c r="BJ333" i="1"/>
  <c r="AI315" i="1"/>
  <c r="AG317" i="1"/>
  <c r="AB322" i="1"/>
  <c r="T330" i="1"/>
  <c r="AN310" i="1"/>
  <c r="AA323" i="1"/>
  <c r="AO309" i="1"/>
  <c r="AK313" i="1"/>
  <c r="AE319" i="1"/>
  <c r="X326" i="1"/>
  <c r="Y325" i="1"/>
  <c r="AM311" i="1"/>
  <c r="U329" i="1"/>
  <c r="AS305" i="1"/>
  <c r="AQ307" i="1"/>
  <c r="AJ314" i="1"/>
  <c r="W327" i="1"/>
  <c r="AF318" i="1"/>
  <c r="AR306" i="1"/>
  <c r="AC321" i="1"/>
  <c r="S331" i="1"/>
  <c r="R332" i="1"/>
  <c r="Q333" i="1"/>
  <c r="AL312" i="1"/>
  <c r="AD320" i="1"/>
  <c r="AP308" i="1"/>
  <c r="Z324" i="1"/>
  <c r="AT304" i="1"/>
  <c r="V328" i="1"/>
  <c r="AH316" i="1"/>
  <c r="G335" i="1"/>
  <c r="O334" i="1"/>
  <c r="N334" i="1"/>
  <c r="BB334" i="1"/>
  <c r="BC334" i="1"/>
  <c r="BF334" i="1"/>
  <c r="BH334" i="1"/>
  <c r="BJ334" i="1"/>
  <c r="Q334" i="1"/>
  <c r="AO310" i="1"/>
  <c r="AS306" i="1"/>
  <c r="AK314" i="1"/>
  <c r="AG318" i="1"/>
  <c r="Y326" i="1"/>
  <c r="AC322" i="1"/>
  <c r="U330" i="1"/>
  <c r="W328" i="1"/>
  <c r="AI316" i="1"/>
  <c r="AE320" i="1"/>
  <c r="V329" i="1"/>
  <c r="AT305" i="1"/>
  <c r="AP309" i="1"/>
  <c r="S332" i="1"/>
  <c r="AQ308" i="1"/>
  <c r="AD321" i="1"/>
  <c r="Z325" i="1"/>
  <c r="AH317" i="1"/>
  <c r="AL313" i="1"/>
  <c r="AM312" i="1"/>
  <c r="AA324" i="1"/>
  <c r="AB323" i="1"/>
  <c r="AR307" i="1"/>
  <c r="R333" i="1"/>
  <c r="AN311" i="1"/>
  <c r="X327" i="1"/>
  <c r="AJ315" i="1"/>
  <c r="T331" i="1"/>
  <c r="AF319" i="1"/>
  <c r="G336" i="1"/>
  <c r="O335" i="1"/>
  <c r="N335" i="1"/>
  <c r="BB335" i="1"/>
  <c r="BC335" i="1"/>
  <c r="BF335" i="1"/>
  <c r="BH335" i="1"/>
  <c r="BJ335" i="1"/>
  <c r="T332" i="1"/>
  <c r="Q335" i="1"/>
  <c r="AF320" i="1"/>
  <c r="AB324" i="1"/>
  <c r="AN312" i="1"/>
  <c r="AO311" i="1"/>
  <c r="AA325" i="1"/>
  <c r="AG319" i="1"/>
  <c r="X328" i="1"/>
  <c r="Y327" i="1"/>
  <c r="AJ316" i="1"/>
  <c r="AI317" i="1"/>
  <c r="AK315" i="1"/>
  <c r="AQ309" i="1"/>
  <c r="AS307" i="1"/>
  <c r="AM313" i="1"/>
  <c r="AR308" i="1"/>
  <c r="W329" i="1"/>
  <c r="U331" i="1"/>
  <c r="AE321" i="1"/>
  <c r="AC323" i="1"/>
  <c r="AP310" i="1"/>
  <c r="R334" i="1"/>
  <c r="Z326" i="1"/>
  <c r="S333" i="1"/>
  <c r="AT306" i="1"/>
  <c r="AD322" i="1"/>
  <c r="V330" i="1"/>
  <c r="AH318" i="1"/>
  <c r="AL314" i="1"/>
  <c r="G337" i="1"/>
  <c r="N336" i="1"/>
  <c r="O336" i="1"/>
  <c r="BF336" i="1"/>
  <c r="BH336" i="1"/>
  <c r="BJ336" i="1"/>
  <c r="BB336" i="1"/>
  <c r="BC336" i="1"/>
  <c r="AO312" i="1"/>
  <c r="AA326" i="1"/>
  <c r="AG320" i="1"/>
  <c r="W330" i="1"/>
  <c r="AL315" i="1"/>
  <c r="AQ310" i="1"/>
  <c r="AC324" i="1"/>
  <c r="Z327" i="1"/>
  <c r="AI318" i="1"/>
  <c r="U332" i="1"/>
  <c r="AD323" i="1"/>
  <c r="AM314" i="1"/>
  <c r="AE322" i="1"/>
  <c r="S334" i="1"/>
  <c r="AS308" i="1"/>
  <c r="AP311" i="1"/>
  <c r="AK316" i="1"/>
  <c r="AT307" i="1"/>
  <c r="Y328" i="1"/>
  <c r="AH319" i="1"/>
  <c r="Q336" i="1"/>
  <c r="V331" i="1"/>
  <c r="X329" i="1"/>
  <c r="AJ317" i="1"/>
  <c r="AN313" i="1"/>
  <c r="T333" i="1"/>
  <c r="AR309" i="1"/>
  <c r="AB325" i="1"/>
  <c r="AF321" i="1"/>
  <c r="R335" i="1"/>
  <c r="G338" i="1"/>
  <c r="O337" i="1"/>
  <c r="N337" i="1"/>
  <c r="BB337" i="1"/>
  <c r="BC337" i="1"/>
  <c r="BF337" i="1"/>
  <c r="BH337" i="1"/>
  <c r="BJ337" i="1"/>
  <c r="AN314" i="1"/>
  <c r="AR310" i="1"/>
  <c r="Y329" i="1"/>
  <c r="AE323" i="1"/>
  <c r="AJ318" i="1"/>
  <c r="W331" i="1"/>
  <c r="U333" i="1"/>
  <c r="AA327" i="1"/>
  <c r="AO313" i="1"/>
  <c r="AF322" i="1"/>
  <c r="AC325" i="1"/>
  <c r="AG321" i="1"/>
  <c r="AM315" i="1"/>
  <c r="AK317" i="1"/>
  <c r="AQ311" i="1"/>
  <c r="AS309" i="1"/>
  <c r="AI319" i="1"/>
  <c r="X330" i="1"/>
  <c r="AB326" i="1"/>
  <c r="T334" i="1"/>
  <c r="R336" i="1"/>
  <c r="V332" i="1"/>
  <c r="Q337" i="1"/>
  <c r="AH320" i="1"/>
  <c r="AP312" i="1"/>
  <c r="AD324" i="1"/>
  <c r="AT308" i="1"/>
  <c r="S335" i="1"/>
  <c r="Z328" i="1"/>
  <c r="AL316" i="1"/>
  <c r="G339" i="1"/>
  <c r="O338" i="1"/>
  <c r="N338" i="1"/>
  <c r="BB338" i="1"/>
  <c r="BC338" i="1"/>
  <c r="BF338" i="1"/>
  <c r="BH338" i="1"/>
  <c r="BJ338" i="1"/>
  <c r="AH321" i="1"/>
  <c r="U334" i="1"/>
  <c r="AG322" i="1"/>
  <c r="AE324" i="1"/>
  <c r="Z329" i="1"/>
  <c r="AQ312" i="1"/>
  <c r="AL317" i="1"/>
  <c r="AO314" i="1"/>
  <c r="AM316" i="1"/>
  <c r="AT309" i="1"/>
  <c r="S336" i="1"/>
  <c r="AA328" i="1"/>
  <c r="V333" i="1"/>
  <c r="Y330" i="1"/>
  <c r="W332" i="1"/>
  <c r="AD325" i="1"/>
  <c r="AS310" i="1"/>
  <c r="Q338" i="1"/>
  <c r="AK318" i="1"/>
  <c r="AI320" i="1"/>
  <c r="AP313" i="1"/>
  <c r="AC326" i="1"/>
  <c r="AB327" i="1"/>
  <c r="AR311" i="1"/>
  <c r="AF323" i="1"/>
  <c r="T335" i="1"/>
  <c r="R337" i="1"/>
  <c r="AJ319" i="1"/>
  <c r="X331" i="1"/>
  <c r="AN315" i="1"/>
  <c r="G340" i="1"/>
  <c r="N339" i="1"/>
  <c r="O339" i="1"/>
  <c r="G341" i="1"/>
  <c r="N340" i="1"/>
  <c r="O340" i="1"/>
  <c r="BB339" i="1"/>
  <c r="BC339" i="1"/>
  <c r="BF339" i="1"/>
  <c r="BH339" i="1"/>
  <c r="BJ339" i="1"/>
  <c r="T336" i="1"/>
  <c r="AC327" i="1"/>
  <c r="AR312" i="1"/>
  <c r="AO315" i="1"/>
  <c r="X332" i="1"/>
  <c r="AS311" i="1"/>
  <c r="AG323" i="1"/>
  <c r="AA329" i="1"/>
  <c r="AN316" i="1"/>
  <c r="AE325" i="1"/>
  <c r="AI321" i="1"/>
  <c r="W333" i="1"/>
  <c r="AJ320" i="1"/>
  <c r="AQ313" i="1"/>
  <c r="AB328" i="1"/>
  <c r="AF324" i="1"/>
  <c r="AK319" i="1"/>
  <c r="AM317" i="1"/>
  <c r="Y331" i="1"/>
  <c r="AP314" i="1"/>
  <c r="Q339" i="1"/>
  <c r="V334" i="1"/>
  <c r="S337" i="1"/>
  <c r="U335" i="1"/>
  <c r="R338" i="1"/>
  <c r="AT310" i="1"/>
  <c r="AD326" i="1"/>
  <c r="Z330" i="1"/>
  <c r="AL318" i="1"/>
  <c r="AH322" i="1"/>
  <c r="G342" i="1"/>
  <c r="O341" i="1"/>
  <c r="N341" i="1"/>
  <c r="BB340" i="1"/>
  <c r="BC340" i="1"/>
  <c r="BF340" i="1"/>
  <c r="BH340" i="1"/>
  <c r="BJ340" i="1"/>
  <c r="S338" i="1"/>
  <c r="Y332" i="1"/>
  <c r="AK320" i="1"/>
  <c r="AO316" i="1"/>
  <c r="AC328" i="1"/>
  <c r="AS312" i="1"/>
  <c r="AG324" i="1"/>
  <c r="U336" i="1"/>
  <c r="AR313" i="1"/>
  <c r="AE326" i="1"/>
  <c r="AA330" i="1"/>
  <c r="AM318" i="1"/>
  <c r="V335" i="1"/>
  <c r="AF325" i="1"/>
  <c r="W334" i="1"/>
  <c r="AD327" i="1"/>
  <c r="Z331" i="1"/>
  <c r="X333" i="1"/>
  <c r="AT311" i="1"/>
  <c r="AP315" i="1"/>
  <c r="AN317" i="1"/>
  <c r="AQ314" i="1"/>
  <c r="AL319" i="1"/>
  <c r="AI322" i="1"/>
  <c r="AH323" i="1"/>
  <c r="AB329" i="1"/>
  <c r="T337" i="1"/>
  <c r="Q340" i="1"/>
  <c r="R339" i="1"/>
  <c r="AJ321" i="1"/>
  <c r="G343" i="1"/>
  <c r="O342" i="1"/>
  <c r="N342" i="1"/>
  <c r="BB341" i="1"/>
  <c r="BC341" i="1"/>
  <c r="BF341" i="1"/>
  <c r="BH341" i="1"/>
  <c r="BJ341" i="1"/>
  <c r="AR314" i="1"/>
  <c r="AQ315" i="1"/>
  <c r="X334" i="1"/>
  <c r="AM319" i="1"/>
  <c r="AS313" i="1"/>
  <c r="AE327" i="1"/>
  <c r="AO317" i="1"/>
  <c r="AB330" i="1"/>
  <c r="AA331" i="1"/>
  <c r="AK321" i="1"/>
  <c r="W335" i="1"/>
  <c r="AJ322" i="1"/>
  <c r="AC329" i="1"/>
  <c r="Y333" i="1"/>
  <c r="AI323" i="1"/>
  <c r="AN318" i="1"/>
  <c r="AG325" i="1"/>
  <c r="AF326" i="1"/>
  <c r="V336" i="1"/>
  <c r="AL320" i="1"/>
  <c r="U337" i="1"/>
  <c r="AT312" i="1"/>
  <c r="AP316" i="1"/>
  <c r="R340" i="1"/>
  <c r="AH324" i="1"/>
  <c r="S339" i="1"/>
  <c r="T338" i="1"/>
  <c r="AD328" i="1"/>
  <c r="Z332" i="1"/>
  <c r="Q341" i="1"/>
  <c r="G344" i="1"/>
  <c r="O343" i="1"/>
  <c r="N343" i="1"/>
  <c r="BB342" i="1"/>
  <c r="BC342" i="1"/>
  <c r="BF342" i="1"/>
  <c r="BH342" i="1"/>
  <c r="BJ342" i="1"/>
  <c r="AP317" i="1"/>
  <c r="AT313" i="1"/>
  <c r="AO318" i="1"/>
  <c r="AL321" i="1"/>
  <c r="V337" i="1"/>
  <c r="S340" i="1"/>
  <c r="AC330" i="1"/>
  <c r="AG326" i="1"/>
  <c r="U338" i="1"/>
  <c r="AS314" i="1"/>
  <c r="Z333" i="1"/>
  <c r="AD329" i="1"/>
  <c r="AK322" i="1"/>
  <c r="AH325" i="1"/>
  <c r="Y334" i="1"/>
  <c r="AM320" i="1"/>
  <c r="AE328" i="1"/>
  <c r="AI324" i="1"/>
  <c r="AQ316" i="1"/>
  <c r="AA332" i="1"/>
  <c r="W336" i="1"/>
  <c r="Q342" i="1"/>
  <c r="X335" i="1"/>
  <c r="AJ323" i="1"/>
  <c r="R341" i="1"/>
  <c r="AN319" i="1"/>
  <c r="AR315" i="1"/>
  <c r="AB331" i="1"/>
  <c r="T339" i="1"/>
  <c r="AF327" i="1"/>
  <c r="BB343" i="1"/>
  <c r="BC343" i="1"/>
  <c r="BF343" i="1"/>
  <c r="BH343" i="1"/>
  <c r="BJ343" i="1"/>
  <c r="X336" i="1"/>
  <c r="AN320" i="1"/>
  <c r="AR316" i="1"/>
  <c r="AF328" i="1"/>
  <c r="AJ324" i="1"/>
  <c r="AB332" i="1"/>
  <c r="AM321" i="1"/>
  <c r="AC331" i="1"/>
  <c r="AO319" i="1"/>
  <c r="AA333" i="1"/>
  <c r="AK323" i="1"/>
  <c r="W337" i="1"/>
  <c r="AI325" i="1"/>
  <c r="Y335" i="1"/>
  <c r="AG327" i="1"/>
  <c r="R342" i="1"/>
  <c r="T340" i="1"/>
  <c r="AS315" i="1"/>
  <c r="AE329" i="1"/>
  <c r="AQ317" i="1"/>
  <c r="AL322" i="1"/>
  <c r="Z334" i="1"/>
  <c r="AT314" i="1"/>
  <c r="AD330" i="1"/>
  <c r="V338" i="1"/>
  <c r="S341" i="1"/>
  <c r="U339" i="1"/>
  <c r="AP318" i="1"/>
  <c r="AH326" i="1"/>
  <c r="Q343" i="1"/>
  <c r="G345" i="1"/>
  <c r="N344" i="1"/>
  <c r="O344" i="1"/>
  <c r="BF344" i="1"/>
  <c r="BH344" i="1"/>
  <c r="BJ344" i="1"/>
  <c r="BB344" i="1"/>
  <c r="BC344" i="1"/>
  <c r="AJ325" i="1"/>
  <c r="AT315" i="1"/>
  <c r="AA334" i="1"/>
  <c r="R343" i="1"/>
  <c r="AQ318" i="1"/>
  <c r="AE330" i="1"/>
  <c r="AP319" i="1"/>
  <c r="Q344" i="1"/>
  <c r="W338" i="1"/>
  <c r="AI326" i="1"/>
  <c r="AM322" i="1"/>
  <c r="Z335" i="1"/>
  <c r="AG328" i="1"/>
  <c r="AL323" i="1"/>
  <c r="V339" i="1"/>
  <c r="AO320" i="1"/>
  <c r="AK324" i="1"/>
  <c r="AC332" i="1"/>
  <c r="Y336" i="1"/>
  <c r="U340" i="1"/>
  <c r="AS316" i="1"/>
  <c r="AH327" i="1"/>
  <c r="AD331" i="1"/>
  <c r="AF329" i="1"/>
  <c r="X337" i="1"/>
  <c r="AN321" i="1"/>
  <c r="AB333" i="1"/>
  <c r="T341" i="1"/>
  <c r="AR317" i="1"/>
  <c r="S342" i="1"/>
  <c r="G346" i="1"/>
  <c r="O345" i="1"/>
  <c r="N345" i="1"/>
  <c r="BB345" i="1"/>
  <c r="BC345" i="1"/>
  <c r="BF345" i="1"/>
  <c r="BH345" i="1"/>
  <c r="BJ345" i="1"/>
  <c r="AJ326" i="1"/>
  <c r="AN322" i="1"/>
  <c r="T342" i="1"/>
  <c r="Y337" i="1"/>
  <c r="AM323" i="1"/>
  <c r="AA335" i="1"/>
  <c r="AI327" i="1"/>
  <c r="AO321" i="1"/>
  <c r="AF330" i="1"/>
  <c r="AQ319" i="1"/>
  <c r="AG329" i="1"/>
  <c r="AE331" i="1"/>
  <c r="AK325" i="1"/>
  <c r="AB334" i="1"/>
  <c r="AC333" i="1"/>
  <c r="X338" i="1"/>
  <c r="AR318" i="1"/>
  <c r="W339" i="1"/>
  <c r="AS317" i="1"/>
  <c r="AD332" i="1"/>
  <c r="R344" i="1"/>
  <c r="AH328" i="1"/>
  <c r="AT316" i="1"/>
  <c r="S343" i="1"/>
  <c r="V340" i="1"/>
  <c r="Z336" i="1"/>
  <c r="U341" i="1"/>
  <c r="AL324" i="1"/>
  <c r="AP320" i="1"/>
  <c r="Q345" i="1"/>
  <c r="G347" i="1"/>
  <c r="O346" i="1"/>
  <c r="N346" i="1"/>
  <c r="BB346" i="1"/>
  <c r="BC346" i="1"/>
  <c r="BF346" i="1"/>
  <c r="BH346" i="1"/>
  <c r="BJ346" i="1"/>
  <c r="V341" i="1"/>
  <c r="U342" i="1"/>
  <c r="AM324" i="1"/>
  <c r="S344" i="1"/>
  <c r="AL325" i="1"/>
  <c r="Q346" i="1"/>
  <c r="AI328" i="1"/>
  <c r="AK326" i="1"/>
  <c r="AD333" i="1"/>
  <c r="AH329" i="1"/>
  <c r="AE332" i="1"/>
  <c r="AG330" i="1"/>
  <c r="Z337" i="1"/>
  <c r="AT317" i="1"/>
  <c r="Y338" i="1"/>
  <c r="AA336" i="1"/>
  <c r="AC334" i="1"/>
  <c r="AP321" i="1"/>
  <c r="W340" i="1"/>
  <c r="AO322" i="1"/>
  <c r="AQ320" i="1"/>
  <c r="AS318" i="1"/>
  <c r="X339" i="1"/>
  <c r="R345" i="1"/>
  <c r="AN323" i="1"/>
  <c r="T343" i="1"/>
  <c r="AR319" i="1"/>
  <c r="AB335" i="1"/>
  <c r="AF331" i="1"/>
  <c r="AJ327" i="1"/>
  <c r="G348" i="1"/>
  <c r="N347" i="1"/>
  <c r="O347" i="1"/>
  <c r="BB347" i="1"/>
  <c r="BC347" i="1"/>
  <c r="BF347" i="1"/>
  <c r="BH347" i="1"/>
  <c r="BJ347" i="1"/>
  <c r="T344" i="1"/>
  <c r="AN324" i="1"/>
  <c r="Q347" i="1"/>
  <c r="R346" i="1"/>
  <c r="AA337" i="1"/>
  <c r="AR320" i="1"/>
  <c r="AK327" i="1"/>
  <c r="X340" i="1"/>
  <c r="AG331" i="1"/>
  <c r="AS319" i="1"/>
  <c r="AO323" i="1"/>
  <c r="AB336" i="1"/>
  <c r="U343" i="1"/>
  <c r="AE333" i="1"/>
  <c r="AC335" i="1"/>
  <c r="AF332" i="1"/>
  <c r="Y339" i="1"/>
  <c r="AM325" i="1"/>
  <c r="W341" i="1"/>
  <c r="AI329" i="1"/>
  <c r="AJ328" i="1"/>
  <c r="AQ321" i="1"/>
  <c r="AD334" i="1"/>
  <c r="AH330" i="1"/>
  <c r="Z338" i="1"/>
  <c r="AT318" i="1"/>
  <c r="AP322" i="1"/>
  <c r="S345" i="1"/>
  <c r="AL326" i="1"/>
  <c r="V342" i="1"/>
  <c r="G349" i="1"/>
  <c r="N348" i="1"/>
  <c r="O348" i="1"/>
  <c r="G350" i="1"/>
  <c r="O349" i="1"/>
  <c r="N349" i="1"/>
  <c r="BB348" i="1"/>
  <c r="BC348" i="1"/>
  <c r="BF348" i="1"/>
  <c r="BH348" i="1"/>
  <c r="BJ348" i="1"/>
  <c r="AP323" i="1"/>
  <c r="AK328" i="1"/>
  <c r="AQ322" i="1"/>
  <c r="W342" i="1"/>
  <c r="AT319" i="1"/>
  <c r="Q348" i="1"/>
  <c r="Z339" i="1"/>
  <c r="U344" i="1"/>
  <c r="AA338" i="1"/>
  <c r="AG332" i="1"/>
  <c r="AH331" i="1"/>
  <c r="AI330" i="1"/>
  <c r="AD335" i="1"/>
  <c r="AL327" i="1"/>
  <c r="R347" i="1"/>
  <c r="AM326" i="1"/>
  <c r="S346" i="1"/>
  <c r="V343" i="1"/>
  <c r="Y340" i="1"/>
  <c r="AE334" i="1"/>
  <c r="AB337" i="1"/>
  <c r="AO324" i="1"/>
  <c r="AC336" i="1"/>
  <c r="T345" i="1"/>
  <c r="AS320" i="1"/>
  <c r="AJ329" i="1"/>
  <c r="X341" i="1"/>
  <c r="AR321" i="1"/>
  <c r="AF333" i="1"/>
  <c r="AN325" i="1"/>
  <c r="BB349" i="1"/>
  <c r="BC349" i="1"/>
  <c r="BF349" i="1"/>
  <c r="BH349" i="1"/>
  <c r="BJ349" i="1"/>
  <c r="S347" i="1"/>
  <c r="R348" i="1"/>
  <c r="AC337" i="1"/>
  <c r="AN326" i="1"/>
  <c r="AR322" i="1"/>
  <c r="AK329" i="1"/>
  <c r="AQ323" i="1"/>
  <c r="AO325" i="1"/>
  <c r="AF334" i="1"/>
  <c r="AE335" i="1"/>
  <c r="AS321" i="1"/>
  <c r="AI331" i="1"/>
  <c r="W343" i="1"/>
  <c r="T346" i="1"/>
  <c r="AG333" i="1"/>
  <c r="AM327" i="1"/>
  <c r="AA339" i="1"/>
  <c r="AJ330" i="1"/>
  <c r="X342" i="1"/>
  <c r="AB338" i="1"/>
  <c r="Y341" i="1"/>
  <c r="Q349" i="1"/>
  <c r="U345" i="1"/>
  <c r="AT320" i="1"/>
  <c r="AD336" i="1"/>
  <c r="AP324" i="1"/>
  <c r="Z340" i="1"/>
  <c r="AL328" i="1"/>
  <c r="V344" i="1"/>
  <c r="AH332" i="1"/>
  <c r="G351" i="1"/>
  <c r="O350" i="1"/>
  <c r="N350" i="1"/>
  <c r="BB350" i="1"/>
  <c r="BC350" i="1"/>
  <c r="BF350" i="1"/>
  <c r="BH350" i="1"/>
  <c r="BJ350" i="1"/>
  <c r="Z341" i="1"/>
  <c r="AP325" i="1"/>
  <c r="S348" i="1"/>
  <c r="AI332" i="1"/>
  <c r="W344" i="1"/>
  <c r="AA340" i="1"/>
  <c r="AE336" i="1"/>
  <c r="AH333" i="1"/>
  <c r="AM328" i="1"/>
  <c r="AQ324" i="1"/>
  <c r="Y342" i="1"/>
  <c r="U346" i="1"/>
  <c r="V345" i="1"/>
  <c r="AS322" i="1"/>
  <c r="X343" i="1"/>
  <c r="AK330" i="1"/>
  <c r="AC338" i="1"/>
  <c r="AN327" i="1"/>
  <c r="AT321" i="1"/>
  <c r="AG334" i="1"/>
  <c r="AO326" i="1"/>
  <c r="AD337" i="1"/>
  <c r="Q350" i="1"/>
  <c r="AL329" i="1"/>
  <c r="AB339" i="1"/>
  <c r="AR323" i="1"/>
  <c r="AJ331" i="1"/>
  <c r="R349" i="1"/>
  <c r="AF335" i="1"/>
  <c r="T347" i="1"/>
  <c r="N351" i="1"/>
  <c r="O351" i="1"/>
  <c r="G352" i="1"/>
  <c r="G353" i="1"/>
  <c r="O352" i="1"/>
  <c r="N352" i="1"/>
  <c r="BB351" i="1"/>
  <c r="BC351" i="1"/>
  <c r="BF351" i="1"/>
  <c r="BH351" i="1"/>
  <c r="BJ351" i="1"/>
  <c r="AC339" i="1"/>
  <c r="U347" i="1"/>
  <c r="Y343" i="1"/>
  <c r="AS323" i="1"/>
  <c r="AO327" i="1"/>
  <c r="T348" i="1"/>
  <c r="AK331" i="1"/>
  <c r="AG335" i="1"/>
  <c r="X344" i="1"/>
  <c r="AJ332" i="1"/>
  <c r="AF336" i="1"/>
  <c r="AE337" i="1"/>
  <c r="AQ325" i="1"/>
  <c r="AM329" i="1"/>
  <c r="AI333" i="1"/>
  <c r="AR324" i="1"/>
  <c r="AA341" i="1"/>
  <c r="AN328" i="1"/>
  <c r="W345" i="1"/>
  <c r="AB340" i="1"/>
  <c r="AP326" i="1"/>
  <c r="S349" i="1"/>
  <c r="AT322" i="1"/>
  <c r="AD338" i="1"/>
  <c r="Z342" i="1"/>
  <c r="AH334" i="1"/>
  <c r="R350" i="1"/>
  <c r="AL330" i="1"/>
  <c r="V346" i="1"/>
  <c r="Q351" i="1"/>
  <c r="BB352" i="1"/>
  <c r="BC352" i="1"/>
  <c r="BF352" i="1"/>
  <c r="BH352" i="1"/>
  <c r="BJ352" i="1"/>
  <c r="AQ326" i="1"/>
  <c r="Z343" i="1"/>
  <c r="AE338" i="1"/>
  <c r="AD339" i="1"/>
  <c r="AH335" i="1"/>
  <c r="W346" i="1"/>
  <c r="U348" i="1"/>
  <c r="AL331" i="1"/>
  <c r="Y344" i="1"/>
  <c r="AP327" i="1"/>
  <c r="AT323" i="1"/>
  <c r="S350" i="1"/>
  <c r="AM330" i="1"/>
  <c r="AK332" i="1"/>
  <c r="AO328" i="1"/>
  <c r="AC340" i="1"/>
  <c r="AI334" i="1"/>
  <c r="AG336" i="1"/>
  <c r="AA342" i="1"/>
  <c r="AS324" i="1"/>
  <c r="V347" i="1"/>
  <c r="T349" i="1"/>
  <c r="Q352" i="1"/>
  <c r="AB341" i="1"/>
  <c r="AN329" i="1"/>
  <c r="AJ333" i="1"/>
  <c r="R351" i="1"/>
  <c r="X345" i="1"/>
  <c r="AF337" i="1"/>
  <c r="AR325" i="1"/>
  <c r="N353" i="1"/>
  <c r="O353" i="1"/>
  <c r="G354" i="1"/>
  <c r="N354" i="1"/>
  <c r="G355" i="1"/>
  <c r="O354" i="1"/>
  <c r="BB353" i="1"/>
  <c r="BC353" i="1"/>
  <c r="BF353" i="1"/>
  <c r="BH353" i="1"/>
  <c r="BJ353" i="1"/>
  <c r="R352" i="1"/>
  <c r="AJ334" i="1"/>
  <c r="AS325" i="1"/>
  <c r="W347" i="1"/>
  <c r="AO329" i="1"/>
  <c r="AI335" i="1"/>
  <c r="Q353" i="1"/>
  <c r="AC341" i="1"/>
  <c r="Y345" i="1"/>
  <c r="AN330" i="1"/>
  <c r="AG337" i="1"/>
  <c r="AQ327" i="1"/>
  <c r="AF338" i="1"/>
  <c r="AR326" i="1"/>
  <c r="X346" i="1"/>
  <c r="AA343" i="1"/>
  <c r="AM331" i="1"/>
  <c r="AB342" i="1"/>
  <c r="AK333" i="1"/>
  <c r="AE339" i="1"/>
  <c r="AD340" i="1"/>
  <c r="AH336" i="1"/>
  <c r="V348" i="1"/>
  <c r="AT324" i="1"/>
  <c r="U349" i="1"/>
  <c r="AL332" i="1"/>
  <c r="Z344" i="1"/>
  <c r="S351" i="1"/>
  <c r="AP328" i="1"/>
  <c r="T350" i="1"/>
  <c r="BB354" i="1"/>
  <c r="BC354" i="1"/>
  <c r="BF354" i="1"/>
  <c r="BH354" i="1"/>
  <c r="BJ354" i="1"/>
  <c r="AP329" i="1"/>
  <c r="U350" i="1"/>
  <c r="AH337" i="1"/>
  <c r="AS326" i="1"/>
  <c r="Z345" i="1"/>
  <c r="AL333" i="1"/>
  <c r="AG338" i="1"/>
  <c r="AM332" i="1"/>
  <c r="S352" i="1"/>
  <c r="AC342" i="1"/>
  <c r="AT325" i="1"/>
  <c r="AO330" i="1"/>
  <c r="AE340" i="1"/>
  <c r="AQ328" i="1"/>
  <c r="V349" i="1"/>
  <c r="W348" i="1"/>
  <c r="AD341" i="1"/>
  <c r="Y346" i="1"/>
  <c r="AK334" i="1"/>
  <c r="AA344" i="1"/>
  <c r="AI336" i="1"/>
  <c r="AN331" i="1"/>
  <c r="AB343" i="1"/>
  <c r="X347" i="1"/>
  <c r="AJ335" i="1"/>
  <c r="Q354" i="1"/>
  <c r="AR327" i="1"/>
  <c r="R353" i="1"/>
  <c r="T351" i="1"/>
  <c r="AF339" i="1"/>
  <c r="N355" i="1"/>
  <c r="O355" i="1"/>
  <c r="G356" i="1"/>
  <c r="N356" i="1"/>
  <c r="G357" i="1"/>
  <c r="O356" i="1"/>
  <c r="BF355" i="1"/>
  <c r="BH355" i="1"/>
  <c r="BJ355" i="1"/>
  <c r="BB355" i="1"/>
  <c r="BC355" i="1"/>
  <c r="R354" i="1"/>
  <c r="T352" i="1"/>
  <c r="AI337" i="1"/>
  <c r="AE341" i="1"/>
  <c r="AA345" i="1"/>
  <c r="W349" i="1"/>
  <c r="AM333" i="1"/>
  <c r="AQ329" i="1"/>
  <c r="AK335" i="1"/>
  <c r="AR328" i="1"/>
  <c r="V350" i="1"/>
  <c r="S353" i="1"/>
  <c r="AB344" i="1"/>
  <c r="AO331" i="1"/>
  <c r="AJ336" i="1"/>
  <c r="AG339" i="1"/>
  <c r="AS327" i="1"/>
  <c r="Y347" i="1"/>
  <c r="AF340" i="1"/>
  <c r="AC343" i="1"/>
  <c r="AN332" i="1"/>
  <c r="AT326" i="1"/>
  <c r="AD342" i="1"/>
  <c r="Q355" i="1"/>
  <c r="AH338" i="1"/>
  <c r="Z346" i="1"/>
  <c r="X348" i="1"/>
  <c r="AP330" i="1"/>
  <c r="U351" i="1"/>
  <c r="AL334" i="1"/>
  <c r="BB356" i="1"/>
  <c r="BC356" i="1"/>
  <c r="BF356" i="1"/>
  <c r="BH356" i="1"/>
  <c r="BJ356" i="1"/>
  <c r="AE342" i="1"/>
  <c r="AD343" i="1"/>
  <c r="AQ330" i="1"/>
  <c r="AK336" i="1"/>
  <c r="Y348" i="1"/>
  <c r="AA346" i="1"/>
  <c r="Z347" i="1"/>
  <c r="S354" i="1"/>
  <c r="AO332" i="1"/>
  <c r="V351" i="1"/>
  <c r="AM334" i="1"/>
  <c r="AC344" i="1"/>
  <c r="AG340" i="1"/>
  <c r="AT327" i="1"/>
  <c r="AH339" i="1"/>
  <c r="AI338" i="1"/>
  <c r="AL335" i="1"/>
  <c r="AS328" i="1"/>
  <c r="AP331" i="1"/>
  <c r="T353" i="1"/>
  <c r="W350" i="1"/>
  <c r="Q356" i="1"/>
  <c r="U352" i="1"/>
  <c r="AR329" i="1"/>
  <c r="AF341" i="1"/>
  <c r="AB345" i="1"/>
  <c r="X349" i="1"/>
  <c r="AN333" i="1"/>
  <c r="AJ337" i="1"/>
  <c r="R355" i="1"/>
  <c r="G358" i="1"/>
  <c r="O357" i="1"/>
  <c r="N357" i="1"/>
  <c r="BB357" i="1"/>
  <c r="BC357" i="1"/>
  <c r="BF357" i="1"/>
  <c r="BH357" i="1"/>
  <c r="BJ357" i="1"/>
  <c r="T354" i="1"/>
  <c r="AS329" i="1"/>
  <c r="V352" i="1"/>
  <c r="AR330" i="1"/>
  <c r="AO333" i="1"/>
  <c r="R356" i="1"/>
  <c r="AE343" i="1"/>
  <c r="X350" i="1"/>
  <c r="AA347" i="1"/>
  <c r="AG341" i="1"/>
  <c r="Z348" i="1"/>
  <c r="AK337" i="1"/>
  <c r="AI339" i="1"/>
  <c r="AN334" i="1"/>
  <c r="AM335" i="1"/>
  <c r="AC345" i="1"/>
  <c r="AQ331" i="1"/>
  <c r="AB346" i="1"/>
  <c r="Y349" i="1"/>
  <c r="AL336" i="1"/>
  <c r="AP332" i="1"/>
  <c r="AJ338" i="1"/>
  <c r="AF342" i="1"/>
  <c r="AH340" i="1"/>
  <c r="U353" i="1"/>
  <c r="W351" i="1"/>
  <c r="Q357" i="1"/>
  <c r="AD344" i="1"/>
  <c r="AT328" i="1"/>
  <c r="S355" i="1"/>
  <c r="G359" i="1"/>
  <c r="O358" i="1"/>
  <c r="N358" i="1"/>
  <c r="BF358" i="1"/>
  <c r="BH358" i="1"/>
  <c r="BJ358" i="1"/>
  <c r="BB358" i="1"/>
  <c r="BC358" i="1"/>
  <c r="S356" i="1"/>
  <c r="AT329" i="1"/>
  <c r="AC346" i="1"/>
  <c r="AG342" i="1"/>
  <c r="AH341" i="1"/>
  <c r="AK338" i="1"/>
  <c r="AS330" i="1"/>
  <c r="V353" i="1"/>
  <c r="AD345" i="1"/>
  <c r="AL337" i="1"/>
  <c r="AP333" i="1"/>
  <c r="X351" i="1"/>
  <c r="AE344" i="1"/>
  <c r="AO334" i="1"/>
  <c r="Y350" i="1"/>
  <c r="AM336" i="1"/>
  <c r="AI340" i="1"/>
  <c r="AQ332" i="1"/>
  <c r="T355" i="1"/>
  <c r="AJ339" i="1"/>
  <c r="U354" i="1"/>
  <c r="Z349" i="1"/>
  <c r="R357" i="1"/>
  <c r="AA348" i="1"/>
  <c r="W352" i="1"/>
  <c r="AR331" i="1"/>
  <c r="AN335" i="1"/>
  <c r="AF343" i="1"/>
  <c r="AB347" i="1"/>
  <c r="Q358" i="1"/>
  <c r="G360" i="1"/>
  <c r="O359" i="1"/>
  <c r="N359" i="1"/>
  <c r="BB359" i="1"/>
  <c r="BC359" i="1"/>
  <c r="BF359" i="1"/>
  <c r="BH359" i="1"/>
  <c r="BJ359" i="1"/>
  <c r="T356" i="1"/>
  <c r="AQ333" i="1"/>
  <c r="AC347" i="1"/>
  <c r="AO335" i="1"/>
  <c r="AI341" i="1"/>
  <c r="AA349" i="1"/>
  <c r="AN336" i="1"/>
  <c r="AR332" i="1"/>
  <c r="V354" i="1"/>
  <c r="X352" i="1"/>
  <c r="AJ340" i="1"/>
  <c r="AF344" i="1"/>
  <c r="AG343" i="1"/>
  <c r="AB348" i="1"/>
  <c r="AS331" i="1"/>
  <c r="AM337" i="1"/>
  <c r="R358" i="1"/>
  <c r="S357" i="1"/>
  <c r="AK339" i="1"/>
  <c r="AE345" i="1"/>
  <c r="AD346" i="1"/>
  <c r="AL338" i="1"/>
  <c r="Z350" i="1"/>
  <c r="W353" i="1"/>
  <c r="Q359" i="1"/>
  <c r="Y351" i="1"/>
  <c r="AP334" i="1"/>
  <c r="AT330" i="1"/>
  <c r="AH342" i="1"/>
  <c r="U355" i="1"/>
  <c r="G361" i="1"/>
  <c r="N360" i="1"/>
  <c r="O360" i="1"/>
  <c r="G362" i="1"/>
  <c r="O361" i="1"/>
  <c r="N361" i="1"/>
  <c r="BB360" i="1"/>
  <c r="BC360" i="1"/>
  <c r="BF360" i="1"/>
  <c r="BH360" i="1"/>
  <c r="BJ360" i="1"/>
  <c r="AP335" i="1"/>
  <c r="AK340" i="1"/>
  <c r="AM338" i="1"/>
  <c r="AT331" i="1"/>
  <c r="Z351" i="1"/>
  <c r="X353" i="1"/>
  <c r="AL339" i="1"/>
  <c r="AI342" i="1"/>
  <c r="AD347" i="1"/>
  <c r="AO336" i="1"/>
  <c r="AQ334" i="1"/>
  <c r="V355" i="1"/>
  <c r="AG344" i="1"/>
  <c r="S358" i="1"/>
  <c r="AS332" i="1"/>
  <c r="AB349" i="1"/>
  <c r="AC348" i="1"/>
  <c r="AE346" i="1"/>
  <c r="AA350" i="1"/>
  <c r="AH343" i="1"/>
  <c r="AJ341" i="1"/>
  <c r="AN337" i="1"/>
  <c r="U356" i="1"/>
  <c r="W354" i="1"/>
  <c r="Y352" i="1"/>
  <c r="T357" i="1"/>
  <c r="Q360" i="1"/>
  <c r="AR333" i="1"/>
  <c r="AF345" i="1"/>
  <c r="R359" i="1"/>
  <c r="BB361" i="1"/>
  <c r="BC361" i="1"/>
  <c r="BF361" i="1"/>
  <c r="BH361" i="1"/>
  <c r="BJ361" i="1"/>
  <c r="T358" i="1"/>
  <c r="AN338" i="1"/>
  <c r="AE347" i="1"/>
  <c r="AI343" i="1"/>
  <c r="AR334" i="1"/>
  <c r="AK341" i="1"/>
  <c r="AQ335" i="1"/>
  <c r="AO337" i="1"/>
  <c r="Q361" i="1"/>
  <c r="AS333" i="1"/>
  <c r="AG345" i="1"/>
  <c r="AM339" i="1"/>
  <c r="AJ342" i="1"/>
  <c r="X354" i="1"/>
  <c r="AF346" i="1"/>
  <c r="AA351" i="1"/>
  <c r="AB350" i="1"/>
  <c r="Z352" i="1"/>
  <c r="U357" i="1"/>
  <c r="S359" i="1"/>
  <c r="W355" i="1"/>
  <c r="V356" i="1"/>
  <c r="AD348" i="1"/>
  <c r="AC349" i="1"/>
  <c r="AL340" i="1"/>
  <c r="AP336" i="1"/>
  <c r="Y353" i="1"/>
  <c r="AT332" i="1"/>
  <c r="R360" i="1"/>
  <c r="AH344" i="1"/>
  <c r="G363" i="1"/>
  <c r="O362" i="1"/>
  <c r="N362" i="1"/>
  <c r="BF362" i="1"/>
  <c r="BH362" i="1"/>
  <c r="BJ362" i="1"/>
  <c r="BB362" i="1"/>
  <c r="BC362" i="1"/>
  <c r="S360" i="1"/>
  <c r="AE348" i="1"/>
  <c r="AP337" i="1"/>
  <c r="AI344" i="1"/>
  <c r="AQ336" i="1"/>
  <c r="V357" i="1"/>
  <c r="AD349" i="1"/>
  <c r="AL341" i="1"/>
  <c r="Z353" i="1"/>
  <c r="AT333" i="1"/>
  <c r="AM340" i="1"/>
  <c r="AK342" i="1"/>
  <c r="AG346" i="1"/>
  <c r="AS334" i="1"/>
  <c r="AB351" i="1"/>
  <c r="AH345" i="1"/>
  <c r="AC350" i="1"/>
  <c r="AA352" i="1"/>
  <c r="AO338" i="1"/>
  <c r="X355" i="1"/>
  <c r="AR335" i="1"/>
  <c r="W356" i="1"/>
  <c r="Q362" i="1"/>
  <c r="AF347" i="1"/>
  <c r="R361" i="1"/>
  <c r="AJ343" i="1"/>
  <c r="T359" i="1"/>
  <c r="AN339" i="1"/>
  <c r="U358" i="1"/>
  <c r="Y354" i="1"/>
  <c r="G364" i="1"/>
  <c r="N363" i="1"/>
  <c r="O363" i="1"/>
  <c r="BB363" i="1"/>
  <c r="BC363" i="1"/>
  <c r="BF363" i="1"/>
  <c r="BH363" i="1"/>
  <c r="BJ363" i="1"/>
  <c r="X356" i="1"/>
  <c r="AB352" i="1"/>
  <c r="AJ344" i="1"/>
  <c r="AN340" i="1"/>
  <c r="AR336" i="1"/>
  <c r="AF348" i="1"/>
  <c r="R362" i="1"/>
  <c r="S361" i="1"/>
  <c r="AQ337" i="1"/>
  <c r="AD350" i="1"/>
  <c r="Z354" i="1"/>
  <c r="AS335" i="1"/>
  <c r="AM341" i="1"/>
  <c r="V358" i="1"/>
  <c r="AE349" i="1"/>
  <c r="AG347" i="1"/>
  <c r="AO339" i="1"/>
  <c r="T360" i="1"/>
  <c r="AI345" i="1"/>
  <c r="AK343" i="1"/>
  <c r="Q363" i="1"/>
  <c r="Y355" i="1"/>
  <c r="AC351" i="1"/>
  <c r="U359" i="1"/>
  <c r="AH346" i="1"/>
  <c r="AL342" i="1"/>
  <c r="AP338" i="1"/>
  <c r="W357" i="1"/>
  <c r="AT334" i="1"/>
  <c r="AA353" i="1"/>
  <c r="G365" i="1"/>
  <c r="N364" i="1"/>
  <c r="O364" i="1"/>
  <c r="BB364" i="1"/>
  <c r="BC364" i="1"/>
  <c r="BF364" i="1"/>
  <c r="BH364" i="1"/>
  <c r="BJ364" i="1"/>
  <c r="AQ338" i="1"/>
  <c r="X357" i="1"/>
  <c r="S362" i="1"/>
  <c r="AB353" i="1"/>
  <c r="T361" i="1"/>
  <c r="AI346" i="1"/>
  <c r="AM342" i="1"/>
  <c r="AD351" i="1"/>
  <c r="Z355" i="1"/>
  <c r="V359" i="1"/>
  <c r="AN341" i="1"/>
  <c r="AJ345" i="1"/>
  <c r="AS336" i="1"/>
  <c r="AO340" i="1"/>
  <c r="AK344" i="1"/>
  <c r="AG348" i="1"/>
  <c r="AE350" i="1"/>
  <c r="AH347" i="1"/>
  <c r="AT335" i="1"/>
  <c r="AP339" i="1"/>
  <c r="AL343" i="1"/>
  <c r="AA354" i="1"/>
  <c r="W358" i="1"/>
  <c r="AC352" i="1"/>
  <c r="R363" i="1"/>
  <c r="AF349" i="1"/>
  <c r="U360" i="1"/>
  <c r="AR337" i="1"/>
  <c r="Y356" i="1"/>
  <c r="Q364" i="1"/>
  <c r="G366" i="1"/>
  <c r="O365" i="1"/>
  <c r="N365" i="1"/>
  <c r="BB365" i="1"/>
  <c r="BC365" i="1"/>
  <c r="BF365" i="1"/>
  <c r="BH365" i="1"/>
  <c r="BJ365" i="1"/>
  <c r="T362" i="1"/>
  <c r="AH348" i="1"/>
  <c r="AN342" i="1"/>
  <c r="AD352" i="1"/>
  <c r="AI347" i="1"/>
  <c r="AB354" i="1"/>
  <c r="AJ346" i="1"/>
  <c r="V360" i="1"/>
  <c r="AR338" i="1"/>
  <c r="AQ339" i="1"/>
  <c r="AF350" i="1"/>
  <c r="R364" i="1"/>
  <c r="X358" i="1"/>
  <c r="AM343" i="1"/>
  <c r="AO341" i="1"/>
  <c r="AS337" i="1"/>
  <c r="S363" i="1"/>
  <c r="Z356" i="1"/>
  <c r="AK345" i="1"/>
  <c r="AG349" i="1"/>
  <c r="U361" i="1"/>
  <c r="AC353" i="1"/>
  <c r="AT336" i="1"/>
  <c r="W359" i="1"/>
  <c r="AA355" i="1"/>
  <c r="AE351" i="1"/>
  <c r="Y357" i="1"/>
  <c r="Q365" i="1"/>
  <c r="AL344" i="1"/>
  <c r="AP340" i="1"/>
  <c r="G367" i="1"/>
  <c r="O366" i="1"/>
  <c r="N366" i="1"/>
  <c r="BB366" i="1"/>
  <c r="BC366" i="1"/>
  <c r="BF366" i="1"/>
  <c r="BH366" i="1"/>
  <c r="BJ366" i="1"/>
  <c r="AP341" i="1"/>
  <c r="AD353" i="1"/>
  <c r="AT337" i="1"/>
  <c r="V361" i="1"/>
  <c r="AL345" i="1"/>
  <c r="Z357" i="1"/>
  <c r="AF351" i="1"/>
  <c r="AS338" i="1"/>
  <c r="AB355" i="1"/>
  <c r="AK346" i="1"/>
  <c r="AQ340" i="1"/>
  <c r="AM344" i="1"/>
  <c r="X359" i="1"/>
  <c r="AG350" i="1"/>
  <c r="AO342" i="1"/>
  <c r="T363" i="1"/>
  <c r="S364" i="1"/>
  <c r="AH349" i="1"/>
  <c r="AN343" i="1"/>
  <c r="AA356" i="1"/>
  <c r="Y358" i="1"/>
  <c r="W360" i="1"/>
  <c r="R365" i="1"/>
  <c r="AC354" i="1"/>
  <c r="AE352" i="1"/>
  <c r="AR339" i="1"/>
  <c r="Q366" i="1"/>
  <c r="U362" i="1"/>
  <c r="AJ347" i="1"/>
  <c r="AI348" i="1"/>
  <c r="G368" i="1"/>
  <c r="O367" i="1"/>
  <c r="N367" i="1"/>
  <c r="BB367" i="1"/>
  <c r="BC367" i="1"/>
  <c r="BF367" i="1"/>
  <c r="BH367" i="1"/>
  <c r="BJ367" i="1"/>
  <c r="T364" i="1"/>
  <c r="AO343" i="1"/>
  <c r="R366" i="1"/>
  <c r="AS339" i="1"/>
  <c r="AK347" i="1"/>
  <c r="AM345" i="1"/>
  <c r="AI349" i="1"/>
  <c r="S365" i="1"/>
  <c r="AQ341" i="1"/>
  <c r="Z358" i="1"/>
  <c r="V362" i="1"/>
  <c r="AR340" i="1"/>
  <c r="AN344" i="1"/>
  <c r="AG351" i="1"/>
  <c r="AF352" i="1"/>
  <c r="AD354" i="1"/>
  <c r="AB356" i="1"/>
  <c r="X360" i="1"/>
  <c r="AJ348" i="1"/>
  <c r="Y359" i="1"/>
  <c r="AC355" i="1"/>
  <c r="U363" i="1"/>
  <c r="Q367" i="1"/>
  <c r="AA357" i="1"/>
  <c r="W361" i="1"/>
  <c r="AT338" i="1"/>
  <c r="AH350" i="1"/>
  <c r="AP342" i="1"/>
  <c r="AL346" i="1"/>
  <c r="AE353" i="1"/>
  <c r="G369" i="1"/>
  <c r="N368" i="1"/>
  <c r="O368" i="1"/>
  <c r="G370" i="1"/>
  <c r="O369" i="1"/>
  <c r="N369" i="1"/>
  <c r="BB368" i="1"/>
  <c r="BC368" i="1"/>
  <c r="BC7" i="1"/>
  <c r="BF368" i="1"/>
  <c r="BH368" i="1"/>
  <c r="S366" i="1"/>
  <c r="AL347" i="1"/>
  <c r="AK348" i="1"/>
  <c r="AB357" i="1"/>
  <c r="AI350" i="1"/>
  <c r="AP343" i="1"/>
  <c r="X361" i="1"/>
  <c r="AO344" i="1"/>
  <c r="V363" i="1"/>
  <c r="AM346" i="1"/>
  <c r="AS340" i="1"/>
  <c r="AQ342" i="1"/>
  <c r="AF353" i="1"/>
  <c r="AT339" i="1"/>
  <c r="Z359" i="1"/>
  <c r="AJ349" i="1"/>
  <c r="AH351" i="1"/>
  <c r="AD355" i="1"/>
  <c r="T365" i="1"/>
  <c r="AE354" i="1"/>
  <c r="AN345" i="1"/>
  <c r="U364" i="1"/>
  <c r="W362" i="1"/>
  <c r="AC356" i="1"/>
  <c r="AA358" i="1"/>
  <c r="AR341" i="1"/>
  <c r="AG352" i="1"/>
  <c r="Y360" i="1"/>
  <c r="R367" i="1"/>
  <c r="Q368" i="1"/>
  <c r="BB369" i="1"/>
  <c r="BC369" i="1"/>
  <c r="BF369" i="1"/>
  <c r="BH369" i="1"/>
  <c r="BJ369" i="1"/>
  <c r="T366" i="1"/>
  <c r="X362" i="1"/>
  <c r="AS341" i="1"/>
  <c r="AM347" i="1"/>
  <c r="AQ343" i="1"/>
  <c r="AN346" i="1"/>
  <c r="AD356" i="1"/>
  <c r="R368" i="1"/>
  <c r="AH352" i="1"/>
  <c r="Z360" i="1"/>
  <c r="AB358" i="1"/>
  <c r="AF354" i="1"/>
  <c r="V364" i="1"/>
  <c r="AR342" i="1"/>
  <c r="AO345" i="1"/>
  <c r="AA359" i="1"/>
  <c r="Y361" i="1"/>
  <c r="AT340" i="1"/>
  <c r="AE355" i="1"/>
  <c r="AJ350" i="1"/>
  <c r="AC357" i="1"/>
  <c r="AG353" i="1"/>
  <c r="S367" i="1"/>
  <c r="AL348" i="1"/>
  <c r="AI351" i="1"/>
  <c r="AK349" i="1"/>
  <c r="Q369" i="1"/>
  <c r="U365" i="1"/>
  <c r="W363" i="1"/>
  <c r="AP344" i="1"/>
  <c r="BJ368" i="1"/>
  <c r="BJ7" i="1"/>
  <c r="L3" i="1"/>
  <c r="BH7" i="1"/>
  <c r="N370" i="1"/>
  <c r="O370" i="1"/>
  <c r="G371" i="1"/>
  <c r="Z361" i="1"/>
  <c r="X363" i="1"/>
  <c r="AO346" i="1"/>
  <c r="AB359" i="1"/>
  <c r="AH353" i="1"/>
  <c r="AM348" i="1"/>
  <c r="AP345" i="1"/>
  <c r="AS342" i="1"/>
  <c r="AD357" i="1"/>
  <c r="V365" i="1"/>
  <c r="S368" i="1"/>
  <c r="AT341" i="1"/>
  <c r="AL349" i="1"/>
  <c r="AJ351" i="1"/>
  <c r="AQ344" i="1"/>
  <c r="AK350" i="1"/>
  <c r="AF355" i="1"/>
  <c r="W364" i="1"/>
  <c r="AE356" i="1"/>
  <c r="U366" i="1"/>
  <c r="AR343" i="1"/>
  <c r="Y362" i="1"/>
  <c r="AA360" i="1"/>
  <c r="T367" i="1"/>
  <c r="AC358" i="1"/>
  <c r="Q370" i="1"/>
  <c r="R369" i="1"/>
  <c r="AI352" i="1"/>
  <c r="AN347" i="1"/>
  <c r="AG354" i="1"/>
  <c r="O371" i="1"/>
  <c r="G372" i="1"/>
  <c r="N371" i="1"/>
  <c r="G373" i="1"/>
  <c r="N372" i="1"/>
  <c r="O372" i="1"/>
  <c r="T368" i="1"/>
  <c r="AQ345" i="1"/>
  <c r="R370" i="1"/>
  <c r="AO347" i="1"/>
  <c r="Z362" i="1"/>
  <c r="AJ352" i="1"/>
  <c r="S369" i="1"/>
  <c r="AL350" i="1"/>
  <c r="AM349" i="1"/>
  <c r="AR344" i="1"/>
  <c r="V366" i="1"/>
  <c r="AS343" i="1"/>
  <c r="AB360" i="1"/>
  <c r="X364" i="1"/>
  <c r="AF356" i="1"/>
  <c r="AH354" i="1"/>
  <c r="AD358" i="1"/>
  <c r="AK351" i="1"/>
  <c r="W365" i="1"/>
  <c r="Y363" i="1"/>
  <c r="Q371" i="1"/>
  <c r="AI353" i="1"/>
  <c r="AC359" i="1"/>
  <c r="AN348" i="1"/>
  <c r="AG355" i="1"/>
  <c r="AT342" i="1"/>
  <c r="AA361" i="1"/>
  <c r="AE357" i="1"/>
  <c r="U367" i="1"/>
  <c r="AP346" i="1"/>
  <c r="S370" i="1"/>
  <c r="AQ346" i="1"/>
  <c r="AS344" i="1"/>
  <c r="AH355" i="1"/>
  <c r="AT343" i="1"/>
  <c r="AP347" i="1"/>
  <c r="AL351" i="1"/>
  <c r="AD359" i="1"/>
  <c r="Z363" i="1"/>
  <c r="V367" i="1"/>
  <c r="AF357" i="1"/>
  <c r="AB361" i="1"/>
  <c r="X365" i="1"/>
  <c r="AJ353" i="1"/>
  <c r="AO348" i="1"/>
  <c r="AG356" i="1"/>
  <c r="AN349" i="1"/>
  <c r="AA362" i="1"/>
  <c r="R371" i="1"/>
  <c r="Y364" i="1"/>
  <c r="AC360" i="1"/>
  <c r="Q372" i="1"/>
  <c r="AK352" i="1"/>
  <c r="W366" i="1"/>
  <c r="AI354" i="1"/>
  <c r="AE358" i="1"/>
  <c r="U368" i="1"/>
  <c r="AM350" i="1"/>
  <c r="T369" i="1"/>
  <c r="AR345" i="1"/>
  <c r="G374" i="1"/>
  <c r="O373" i="1"/>
  <c r="N373" i="1"/>
  <c r="N374" i="1"/>
  <c r="O374" i="1"/>
  <c r="G375" i="1"/>
  <c r="T370" i="1"/>
  <c r="V368" i="1"/>
  <c r="AQ347" i="1"/>
  <c r="R372" i="1"/>
  <c r="AL352" i="1"/>
  <c r="AB362" i="1"/>
  <c r="AS345" i="1"/>
  <c r="AF358" i="1"/>
  <c r="AJ354" i="1"/>
  <c r="X366" i="1"/>
  <c r="Z364" i="1"/>
  <c r="AR346" i="1"/>
  <c r="AN350" i="1"/>
  <c r="AP348" i="1"/>
  <c r="AD360" i="1"/>
  <c r="AA363" i="1"/>
  <c r="AO349" i="1"/>
  <c r="AH356" i="1"/>
  <c r="U369" i="1"/>
  <c r="AE359" i="1"/>
  <c r="AK353" i="1"/>
  <c r="AC361" i="1"/>
  <c r="Y365" i="1"/>
  <c r="S371" i="1"/>
  <c r="AT344" i="1"/>
  <c r="Q373" i="1"/>
  <c r="W367" i="1"/>
  <c r="AI355" i="1"/>
  <c r="AM351" i="1"/>
  <c r="AG357" i="1"/>
  <c r="O375" i="1"/>
  <c r="G376" i="1"/>
  <c r="N375" i="1"/>
  <c r="W368" i="1"/>
  <c r="AI356" i="1"/>
  <c r="AJ355" i="1"/>
  <c r="AS346" i="1"/>
  <c r="AB363" i="1"/>
  <c r="Z365" i="1"/>
  <c r="AQ348" i="1"/>
  <c r="AA364" i="1"/>
  <c r="AM352" i="1"/>
  <c r="AH357" i="1"/>
  <c r="AT345" i="1"/>
  <c r="AL353" i="1"/>
  <c r="S372" i="1"/>
  <c r="AD361" i="1"/>
  <c r="AE360" i="1"/>
  <c r="V369" i="1"/>
  <c r="AN351" i="1"/>
  <c r="AF359" i="1"/>
  <c r="X367" i="1"/>
  <c r="U370" i="1"/>
  <c r="AR347" i="1"/>
  <c r="AC362" i="1"/>
  <c r="Y366" i="1"/>
  <c r="AG358" i="1"/>
  <c r="Q374" i="1"/>
  <c r="AO350" i="1"/>
  <c r="AP349" i="1"/>
  <c r="AK354" i="1"/>
  <c r="R373" i="1"/>
  <c r="T371" i="1"/>
  <c r="G377" i="1"/>
  <c r="O376" i="1"/>
  <c r="N376" i="1"/>
  <c r="T372" i="1"/>
  <c r="X368" i="1"/>
  <c r="R374" i="1"/>
  <c r="S373" i="1"/>
  <c r="AJ356" i="1"/>
  <c r="AN352" i="1"/>
  <c r="AB364" i="1"/>
  <c r="AF360" i="1"/>
  <c r="AS347" i="1"/>
  <c r="AR348" i="1"/>
  <c r="Q375" i="1"/>
  <c r="AQ349" i="1"/>
  <c r="AL354" i="1"/>
  <c r="Z366" i="1"/>
  <c r="Y367" i="1"/>
  <c r="AA365" i="1"/>
  <c r="AD362" i="1"/>
  <c r="V370" i="1"/>
  <c r="AI357" i="1"/>
  <c r="U371" i="1"/>
  <c r="AE361" i="1"/>
  <c r="AH358" i="1"/>
  <c r="AO351" i="1"/>
  <c r="AK355" i="1"/>
  <c r="AG359" i="1"/>
  <c r="AP350" i="1"/>
  <c r="AC363" i="1"/>
  <c r="AT346" i="1"/>
  <c r="W369" i="1"/>
  <c r="AM353" i="1"/>
  <c r="G378" i="1"/>
  <c r="O377" i="1"/>
  <c r="N377" i="1"/>
  <c r="AS348" i="1"/>
  <c r="AD363" i="1"/>
  <c r="AL355" i="1"/>
  <c r="AH359" i="1"/>
  <c r="V371" i="1"/>
  <c r="X369" i="1"/>
  <c r="AB365" i="1"/>
  <c r="Z367" i="1"/>
  <c r="AN353" i="1"/>
  <c r="AR349" i="1"/>
  <c r="AF361" i="1"/>
  <c r="AP351" i="1"/>
  <c r="AJ357" i="1"/>
  <c r="S374" i="1"/>
  <c r="Y368" i="1"/>
  <c r="AG360" i="1"/>
  <c r="AA366" i="1"/>
  <c r="AQ350" i="1"/>
  <c r="R375" i="1"/>
  <c r="AC364" i="1"/>
  <c r="AM354" i="1"/>
  <c r="AT347" i="1"/>
  <c r="AK356" i="1"/>
  <c r="Q376" i="1"/>
  <c r="AI358" i="1"/>
  <c r="AE362" i="1"/>
  <c r="T373" i="1"/>
  <c r="U372" i="1"/>
  <c r="AO352" i="1"/>
  <c r="W370" i="1"/>
  <c r="N378" i="1"/>
  <c r="G379" i="1"/>
  <c r="O378" i="1"/>
  <c r="T374" i="1"/>
  <c r="AJ358" i="1"/>
  <c r="AH360" i="1"/>
  <c r="AD364" i="1"/>
  <c r="AN354" i="1"/>
  <c r="R376" i="1"/>
  <c r="AR350" i="1"/>
  <c r="X370" i="1"/>
  <c r="AL356" i="1"/>
  <c r="AB366" i="1"/>
  <c r="AP352" i="1"/>
  <c r="V372" i="1"/>
  <c r="AF362" i="1"/>
  <c r="Z368" i="1"/>
  <c r="AT348" i="1"/>
  <c r="W371" i="1"/>
  <c r="AA367" i="1"/>
  <c r="S375" i="1"/>
  <c r="AE363" i="1"/>
  <c r="AS349" i="1"/>
  <c r="AG361" i="1"/>
  <c r="AM355" i="1"/>
  <c r="AI359" i="1"/>
  <c r="AO353" i="1"/>
  <c r="Y369" i="1"/>
  <c r="AC365" i="1"/>
  <c r="Q377" i="1"/>
  <c r="U373" i="1"/>
  <c r="AQ351" i="1"/>
  <c r="AK357" i="1"/>
  <c r="G380" i="1"/>
  <c r="N379" i="1"/>
  <c r="O379" i="1"/>
  <c r="AH361" i="1"/>
  <c r="AR351" i="1"/>
  <c r="V373" i="1"/>
  <c r="AN355" i="1"/>
  <c r="AJ359" i="1"/>
  <c r="AP353" i="1"/>
  <c r="S376" i="1"/>
  <c r="AB367" i="1"/>
  <c r="X371" i="1"/>
  <c r="AT349" i="1"/>
  <c r="AF363" i="1"/>
  <c r="Z369" i="1"/>
  <c r="AD365" i="1"/>
  <c r="AL357" i="1"/>
  <c r="AK358" i="1"/>
  <c r="AA368" i="1"/>
  <c r="U374" i="1"/>
  <c r="AQ352" i="1"/>
  <c r="AM356" i="1"/>
  <c r="AI360" i="1"/>
  <c r="R377" i="1"/>
  <c r="Y370" i="1"/>
  <c r="AC366" i="1"/>
  <c r="AG362" i="1"/>
  <c r="Q378" i="1"/>
  <c r="AO354" i="1"/>
  <c r="AS350" i="1"/>
  <c r="AE364" i="1"/>
  <c r="W372" i="1"/>
  <c r="T375" i="1"/>
  <c r="N380" i="1"/>
  <c r="G381" i="1"/>
  <c r="O380" i="1"/>
  <c r="T376" i="1"/>
  <c r="V374" i="1"/>
  <c r="R378" i="1"/>
  <c r="AL358" i="1"/>
  <c r="AP354" i="1"/>
  <c r="AJ360" i="1"/>
  <c r="AF364" i="1"/>
  <c r="Z370" i="1"/>
  <c r="AB368" i="1"/>
  <c r="AR352" i="1"/>
  <c r="AN356" i="1"/>
  <c r="AH362" i="1"/>
  <c r="AT350" i="1"/>
  <c r="S377" i="1"/>
  <c r="AD366" i="1"/>
  <c r="X372" i="1"/>
  <c r="U375" i="1"/>
  <c r="AK359" i="1"/>
  <c r="Q379" i="1"/>
  <c r="W373" i="1"/>
  <c r="AQ353" i="1"/>
  <c r="AG363" i="1"/>
  <c r="Y371" i="1"/>
  <c r="AO355" i="1"/>
  <c r="AI361" i="1"/>
  <c r="AA369" i="1"/>
  <c r="AE365" i="1"/>
  <c r="AC367" i="1"/>
  <c r="AM357" i="1"/>
  <c r="AS351" i="1"/>
  <c r="Q380" i="1"/>
  <c r="AB369" i="1"/>
  <c r="X373" i="1"/>
  <c r="AH363" i="1"/>
  <c r="AP355" i="1"/>
  <c r="AL359" i="1"/>
  <c r="S378" i="1"/>
  <c r="AT351" i="1"/>
  <c r="AF365" i="1"/>
  <c r="Z371" i="1"/>
  <c r="V375" i="1"/>
  <c r="AJ361" i="1"/>
  <c r="AD367" i="1"/>
  <c r="AR353" i="1"/>
  <c r="AN357" i="1"/>
  <c r="AA370" i="1"/>
  <c r="T377" i="1"/>
  <c r="U376" i="1"/>
  <c r="AK360" i="1"/>
  <c r="AQ354" i="1"/>
  <c r="AM358" i="1"/>
  <c r="W374" i="1"/>
  <c r="Y372" i="1"/>
  <c r="AS352" i="1"/>
  <c r="AE366" i="1"/>
  <c r="AO356" i="1"/>
  <c r="AC368" i="1"/>
  <c r="R379" i="1"/>
  <c r="AG364" i="1"/>
  <c r="AI362" i="1"/>
  <c r="G382" i="1"/>
  <c r="O381" i="1"/>
  <c r="N381" i="1"/>
  <c r="T378" i="1"/>
  <c r="AJ362" i="1"/>
  <c r="AR354" i="1"/>
  <c r="AF366" i="1"/>
  <c r="AD368" i="1"/>
  <c r="Z372" i="1"/>
  <c r="AT352" i="1"/>
  <c r="AH364" i="1"/>
  <c r="X374" i="1"/>
  <c r="V376" i="1"/>
  <c r="AP356" i="1"/>
  <c r="R380" i="1"/>
  <c r="AN358" i="1"/>
  <c r="AL360" i="1"/>
  <c r="AB370" i="1"/>
  <c r="AI363" i="1"/>
  <c r="W375" i="1"/>
  <c r="AC369" i="1"/>
  <c r="AQ355" i="1"/>
  <c r="Y373" i="1"/>
  <c r="S379" i="1"/>
  <c r="AM359" i="1"/>
  <c r="AE367" i="1"/>
  <c r="AG365" i="1"/>
  <c r="Q381" i="1"/>
  <c r="AS353" i="1"/>
  <c r="AO357" i="1"/>
  <c r="AA371" i="1"/>
  <c r="U377" i="1"/>
  <c r="AK361" i="1"/>
  <c r="N382" i="1"/>
  <c r="O382" i="1"/>
  <c r="G383" i="1"/>
  <c r="X375" i="1"/>
  <c r="AB371" i="1"/>
  <c r="T379" i="1"/>
  <c r="AN359" i="1"/>
  <c r="AR355" i="1"/>
  <c r="AF367" i="1"/>
  <c r="AJ363" i="1"/>
  <c r="AD369" i="1"/>
  <c r="AH365" i="1"/>
  <c r="AT353" i="1"/>
  <c r="V377" i="1"/>
  <c r="S380" i="1"/>
  <c r="AP357" i="1"/>
  <c r="AL361" i="1"/>
  <c r="Z373" i="1"/>
  <c r="Q382" i="1"/>
  <c r="AE368" i="1"/>
  <c r="AA372" i="1"/>
  <c r="AI364" i="1"/>
  <c r="R381" i="1"/>
  <c r="AQ356" i="1"/>
  <c r="AC370" i="1"/>
  <c r="W376" i="1"/>
  <c r="AS354" i="1"/>
  <c r="AM360" i="1"/>
  <c r="AO358" i="1"/>
  <c r="U378" i="1"/>
  <c r="AK362" i="1"/>
  <c r="Y374" i="1"/>
  <c r="AG366" i="1"/>
  <c r="O383" i="1"/>
  <c r="G384" i="1"/>
  <c r="N383" i="1"/>
  <c r="G385" i="1"/>
  <c r="N384" i="1"/>
  <c r="O384" i="1"/>
  <c r="T380" i="1"/>
  <c r="AR356" i="1"/>
  <c r="AH366" i="1"/>
  <c r="AP358" i="1"/>
  <c r="X376" i="1"/>
  <c r="AD370" i="1"/>
  <c r="AF368" i="1"/>
  <c r="V378" i="1"/>
  <c r="AJ364" i="1"/>
  <c r="AN360" i="1"/>
  <c r="AT354" i="1"/>
  <c r="AL362" i="1"/>
  <c r="AB372" i="1"/>
  <c r="S381" i="1"/>
  <c r="R382" i="1"/>
  <c r="Z374" i="1"/>
  <c r="Y375" i="1"/>
  <c r="AA373" i="1"/>
  <c r="AG367" i="1"/>
  <c r="AO359" i="1"/>
  <c r="AI365" i="1"/>
  <c r="U379" i="1"/>
  <c r="Q383" i="1"/>
  <c r="AC371" i="1"/>
  <c r="AM361" i="1"/>
  <c r="AS355" i="1"/>
  <c r="AE369" i="1"/>
  <c r="W377" i="1"/>
  <c r="AQ357" i="1"/>
  <c r="AK363" i="1"/>
  <c r="G386" i="1"/>
  <c r="O385" i="1"/>
  <c r="N385" i="1"/>
  <c r="S382" i="1"/>
  <c r="T381" i="1"/>
  <c r="AB373" i="1"/>
  <c r="AD371" i="1"/>
  <c r="AJ365" i="1"/>
  <c r="AF369" i="1"/>
  <c r="AL363" i="1"/>
  <c r="AK364" i="1"/>
  <c r="AG368" i="1"/>
  <c r="AP359" i="1"/>
  <c r="V379" i="1"/>
  <c r="AN361" i="1"/>
  <c r="AT355" i="1"/>
  <c r="AH367" i="1"/>
  <c r="AR357" i="1"/>
  <c r="X377" i="1"/>
  <c r="Z375" i="1"/>
  <c r="U380" i="1"/>
  <c r="Y376" i="1"/>
  <c r="AI366" i="1"/>
  <c r="AE370" i="1"/>
  <c r="AO360" i="1"/>
  <c r="Q384" i="1"/>
  <c r="AM362" i="1"/>
  <c r="AA374" i="1"/>
  <c r="AC372" i="1"/>
  <c r="AQ358" i="1"/>
  <c r="W378" i="1"/>
  <c r="R383" i="1"/>
  <c r="AS356" i="1"/>
  <c r="T382" i="1"/>
  <c r="V380" i="1"/>
  <c r="R384" i="1"/>
  <c r="AP360" i="1"/>
  <c r="AT356" i="1"/>
  <c r="AD372" i="1"/>
  <c r="AR358" i="1"/>
  <c r="Z376" i="1"/>
  <c r="AN362" i="1"/>
  <c r="AB374" i="1"/>
  <c r="X378" i="1"/>
  <c r="AL364" i="1"/>
  <c r="AJ366" i="1"/>
  <c r="AH368" i="1"/>
  <c r="AF370" i="1"/>
  <c r="AO361" i="1"/>
  <c r="AE371" i="1"/>
  <c r="AG369" i="1"/>
  <c r="AQ359" i="1"/>
  <c r="AA375" i="1"/>
  <c r="AK365" i="1"/>
  <c r="U381" i="1"/>
  <c r="Y377" i="1"/>
  <c r="S383" i="1"/>
  <c r="AI367" i="1"/>
  <c r="AM363" i="1"/>
  <c r="W379" i="1"/>
  <c r="AC373" i="1"/>
  <c r="AS357" i="1"/>
  <c r="Q385" i="1"/>
  <c r="G387" i="1"/>
  <c r="N386" i="1"/>
  <c r="O386" i="1"/>
  <c r="N387" i="1"/>
  <c r="G388" i="1"/>
  <c r="O387" i="1"/>
  <c r="AB375" i="1"/>
  <c r="AR359" i="1"/>
  <c r="AJ367" i="1"/>
  <c r="Z377" i="1"/>
  <c r="AL365" i="1"/>
  <c r="AF371" i="1"/>
  <c r="V381" i="1"/>
  <c r="AN363" i="1"/>
  <c r="AT357" i="1"/>
  <c r="X379" i="1"/>
  <c r="AD373" i="1"/>
  <c r="AP361" i="1"/>
  <c r="S384" i="1"/>
  <c r="AH369" i="1"/>
  <c r="AO362" i="1"/>
  <c r="U382" i="1"/>
  <c r="AS358" i="1"/>
  <c r="Q386" i="1"/>
  <c r="AG370" i="1"/>
  <c r="AC374" i="1"/>
  <c r="W380" i="1"/>
  <c r="AK366" i="1"/>
  <c r="R385" i="1"/>
  <c r="T383" i="1"/>
  <c r="Y378" i="1"/>
  <c r="AE372" i="1"/>
  <c r="AM364" i="1"/>
  <c r="AQ360" i="1"/>
  <c r="AI368" i="1"/>
  <c r="AA376" i="1"/>
  <c r="T384" i="1"/>
  <c r="R386" i="1"/>
  <c r="AJ368" i="1"/>
  <c r="AB376" i="1"/>
  <c r="AF372" i="1"/>
  <c r="AR360" i="1"/>
  <c r="AP362" i="1"/>
  <c r="AT358" i="1"/>
  <c r="AK367" i="1"/>
  <c r="Z378" i="1"/>
  <c r="AH370" i="1"/>
  <c r="AD374" i="1"/>
  <c r="AL366" i="1"/>
  <c r="S385" i="1"/>
  <c r="AN364" i="1"/>
  <c r="U383" i="1"/>
  <c r="AG371" i="1"/>
  <c r="V382" i="1"/>
  <c r="X380" i="1"/>
  <c r="Y379" i="1"/>
  <c r="AC375" i="1"/>
  <c r="AO363" i="1"/>
  <c r="AS359" i="1"/>
  <c r="W381" i="1"/>
  <c r="AI369" i="1"/>
  <c r="AQ361" i="1"/>
  <c r="AA377" i="1"/>
  <c r="Q387" i="1"/>
  <c r="AE373" i="1"/>
  <c r="AM365" i="1"/>
  <c r="G389" i="1"/>
  <c r="O388" i="1"/>
  <c r="N388" i="1"/>
  <c r="O389" i="1"/>
  <c r="G390" i="1"/>
  <c r="N389" i="1"/>
  <c r="S386" i="1"/>
  <c r="AN365" i="1"/>
  <c r="AJ369" i="1"/>
  <c r="AB377" i="1"/>
  <c r="AF373" i="1"/>
  <c r="AR361" i="1"/>
  <c r="X381" i="1"/>
  <c r="Z379" i="1"/>
  <c r="AL367" i="1"/>
  <c r="AT359" i="1"/>
  <c r="V383" i="1"/>
  <c r="AD375" i="1"/>
  <c r="AE374" i="1"/>
  <c r="AP363" i="1"/>
  <c r="AH371" i="1"/>
  <c r="R387" i="1"/>
  <c r="AG372" i="1"/>
  <c r="AQ362" i="1"/>
  <c r="AC376" i="1"/>
  <c r="U384" i="1"/>
  <c r="AA378" i="1"/>
  <c r="AM366" i="1"/>
  <c r="AK368" i="1"/>
  <c r="T385" i="1"/>
  <c r="AI370" i="1"/>
  <c r="W382" i="1"/>
  <c r="Q388" i="1"/>
  <c r="AS360" i="1"/>
  <c r="Y380" i="1"/>
  <c r="AO364" i="1"/>
  <c r="O390" i="1"/>
  <c r="G391" i="1"/>
  <c r="N390" i="1"/>
  <c r="T386" i="1"/>
  <c r="AT360" i="1"/>
  <c r="AP364" i="1"/>
  <c r="R388" i="1"/>
  <c r="AH372" i="1"/>
  <c r="AA379" i="1"/>
  <c r="AD376" i="1"/>
  <c r="Z380" i="1"/>
  <c r="AL368" i="1"/>
  <c r="AN366" i="1"/>
  <c r="V384" i="1"/>
  <c r="AF374" i="1"/>
  <c r="AR362" i="1"/>
  <c r="AQ363" i="1"/>
  <c r="X382" i="1"/>
  <c r="AJ370" i="1"/>
  <c r="AB378" i="1"/>
  <c r="AI371" i="1"/>
  <c r="AG373" i="1"/>
  <c r="S387" i="1"/>
  <c r="AM367" i="1"/>
  <c r="AS361" i="1"/>
  <c r="Y381" i="1"/>
  <c r="W383" i="1"/>
  <c r="U385" i="1"/>
  <c r="AO365" i="1"/>
  <c r="AC377" i="1"/>
  <c r="AE375" i="1"/>
  <c r="AK369" i="1"/>
  <c r="Q389" i="1"/>
  <c r="O391" i="1"/>
  <c r="G392" i="1"/>
  <c r="N391" i="1"/>
  <c r="AB379" i="1"/>
  <c r="AT361" i="1"/>
  <c r="S388" i="1"/>
  <c r="AD377" i="1"/>
  <c r="AP365" i="1"/>
  <c r="AF375" i="1"/>
  <c r="AH373" i="1"/>
  <c r="X383" i="1"/>
  <c r="Z381" i="1"/>
  <c r="AR363" i="1"/>
  <c r="AL369" i="1"/>
  <c r="AQ364" i="1"/>
  <c r="Y382" i="1"/>
  <c r="AM368" i="1"/>
  <c r="AJ371" i="1"/>
  <c r="AO366" i="1"/>
  <c r="AS362" i="1"/>
  <c r="W384" i="1"/>
  <c r="AC378" i="1"/>
  <c r="AA380" i="1"/>
  <c r="V385" i="1"/>
  <c r="AN367" i="1"/>
  <c r="AG374" i="1"/>
  <c r="Q390" i="1"/>
  <c r="T387" i="1"/>
  <c r="R389" i="1"/>
  <c r="U386" i="1"/>
  <c r="AI372" i="1"/>
  <c r="AE376" i="1"/>
  <c r="AK370" i="1"/>
  <c r="G393" i="1"/>
  <c r="O392" i="1"/>
  <c r="N392" i="1"/>
  <c r="T388" i="1"/>
  <c r="AN368" i="1"/>
  <c r="Z382" i="1"/>
  <c r="S389" i="1"/>
  <c r="AL370" i="1"/>
  <c r="AJ372" i="1"/>
  <c r="R390" i="1"/>
  <c r="AT362" i="1"/>
  <c r="AR364" i="1"/>
  <c r="X384" i="1"/>
  <c r="V386" i="1"/>
  <c r="AH374" i="1"/>
  <c r="AF376" i="1"/>
  <c r="AD378" i="1"/>
  <c r="AB380" i="1"/>
  <c r="AP366" i="1"/>
  <c r="AQ365" i="1"/>
  <c r="AA381" i="1"/>
  <c r="Y383" i="1"/>
  <c r="W385" i="1"/>
  <c r="Q391" i="1"/>
  <c r="AI373" i="1"/>
  <c r="AG375" i="1"/>
  <c r="AS363" i="1"/>
  <c r="AK371" i="1"/>
  <c r="AM369" i="1"/>
  <c r="AC379" i="1"/>
  <c r="U387" i="1"/>
  <c r="AO367" i="1"/>
  <c r="AE377" i="1"/>
  <c r="O393" i="1"/>
  <c r="N393" i="1"/>
  <c r="G394" i="1"/>
  <c r="S390" i="1"/>
  <c r="AF377" i="1"/>
  <c r="AJ373" i="1"/>
  <c r="X385" i="1"/>
  <c r="AB381" i="1"/>
  <c r="AN369" i="1"/>
  <c r="AR365" i="1"/>
  <c r="AH375" i="1"/>
  <c r="AK372" i="1"/>
  <c r="AS364" i="1"/>
  <c r="T389" i="1"/>
  <c r="AC380" i="1"/>
  <c r="AD379" i="1"/>
  <c r="AL371" i="1"/>
  <c r="AT363" i="1"/>
  <c r="V387" i="1"/>
  <c r="AP367" i="1"/>
  <c r="AG376" i="1"/>
  <c r="Z383" i="1"/>
  <c r="U388" i="1"/>
  <c r="Y384" i="1"/>
  <c r="W386" i="1"/>
  <c r="Q392" i="1"/>
  <c r="AM370" i="1"/>
  <c r="AQ366" i="1"/>
  <c r="AE378" i="1"/>
  <c r="R391" i="1"/>
  <c r="AO368" i="1"/>
  <c r="AI374" i="1"/>
  <c r="AA382" i="1"/>
  <c r="O394" i="1"/>
  <c r="G395" i="1"/>
  <c r="N394" i="1"/>
  <c r="T390" i="1"/>
  <c r="AE379" i="1"/>
  <c r="R392" i="1"/>
  <c r="AL372" i="1"/>
  <c r="Q393" i="1"/>
  <c r="Z384" i="1"/>
  <c r="AD380" i="1"/>
  <c r="AH376" i="1"/>
  <c r="AP368" i="1"/>
  <c r="AT364" i="1"/>
  <c r="V388" i="1"/>
  <c r="AN370" i="1"/>
  <c r="X386" i="1"/>
  <c r="AG377" i="1"/>
  <c r="U389" i="1"/>
  <c r="AI375" i="1"/>
  <c r="AR366" i="1"/>
  <c r="AJ374" i="1"/>
  <c r="AK373" i="1"/>
  <c r="AB382" i="1"/>
  <c r="AF378" i="1"/>
  <c r="AM371" i="1"/>
  <c r="AO369" i="1"/>
  <c r="Y385" i="1"/>
  <c r="AC381" i="1"/>
  <c r="AA383" i="1"/>
  <c r="AQ367" i="1"/>
  <c r="W387" i="1"/>
  <c r="AS365" i="1"/>
  <c r="S391" i="1"/>
  <c r="N395" i="1"/>
  <c r="G396" i="1"/>
  <c r="O395" i="1"/>
  <c r="S392" i="1"/>
  <c r="AH377" i="1"/>
  <c r="V389" i="1"/>
  <c r="AL373" i="1"/>
  <c r="AP369" i="1"/>
  <c r="AD381" i="1"/>
  <c r="Z385" i="1"/>
  <c r="AT365" i="1"/>
  <c r="AR367" i="1"/>
  <c r="AJ375" i="1"/>
  <c r="AK374" i="1"/>
  <c r="AB383" i="1"/>
  <c r="AG378" i="1"/>
  <c r="U390" i="1"/>
  <c r="AN371" i="1"/>
  <c r="AF379" i="1"/>
  <c r="T391" i="1"/>
  <c r="X387" i="1"/>
  <c r="AI376" i="1"/>
  <c r="AE380" i="1"/>
  <c r="Y386" i="1"/>
  <c r="Q394" i="1"/>
  <c r="AO370" i="1"/>
  <c r="R393" i="1"/>
  <c r="AC382" i="1"/>
  <c r="AQ368" i="1"/>
  <c r="W388" i="1"/>
  <c r="AM372" i="1"/>
  <c r="AS366" i="1"/>
  <c r="AA384" i="1"/>
  <c r="N396" i="1"/>
  <c r="G397" i="1"/>
  <c r="O396" i="1"/>
  <c r="T392" i="1"/>
  <c r="AT366" i="1"/>
  <c r="AD382" i="1"/>
  <c r="Z386" i="1"/>
  <c r="AH378" i="1"/>
  <c r="AL374" i="1"/>
  <c r="AP370" i="1"/>
  <c r="V390" i="1"/>
  <c r="AN372" i="1"/>
  <c r="S393" i="1"/>
  <c r="AJ376" i="1"/>
  <c r="AR368" i="1"/>
  <c r="X388" i="1"/>
  <c r="R394" i="1"/>
  <c r="AF380" i="1"/>
  <c r="AB384" i="1"/>
  <c r="AM373" i="1"/>
  <c r="AG379" i="1"/>
  <c r="U391" i="1"/>
  <c r="AQ369" i="1"/>
  <c r="AK375" i="1"/>
  <c r="AO371" i="1"/>
  <c r="AE381" i="1"/>
  <c r="AC383" i="1"/>
  <c r="W389" i="1"/>
  <c r="Y387" i="1"/>
  <c r="AI377" i="1"/>
  <c r="AS367" i="1"/>
  <c r="AA385" i="1"/>
  <c r="Q395" i="1"/>
  <c r="O397" i="1"/>
  <c r="N397" i="1"/>
  <c r="G398" i="1"/>
  <c r="S394" i="1"/>
  <c r="AL375" i="1"/>
  <c r="AB385" i="1"/>
  <c r="V391" i="1"/>
  <c r="AF381" i="1"/>
  <c r="AR369" i="1"/>
  <c r="X389" i="1"/>
  <c r="AD383" i="1"/>
  <c r="AP371" i="1"/>
  <c r="Z387" i="1"/>
  <c r="AN373" i="1"/>
  <c r="AT367" i="1"/>
  <c r="AJ377" i="1"/>
  <c r="Y388" i="1"/>
  <c r="AC384" i="1"/>
  <c r="AH379" i="1"/>
  <c r="AM374" i="1"/>
  <c r="AI378" i="1"/>
  <c r="T393" i="1"/>
  <c r="AO372" i="1"/>
  <c r="AQ370" i="1"/>
  <c r="W390" i="1"/>
  <c r="AE382" i="1"/>
  <c r="U392" i="1"/>
  <c r="AK376" i="1"/>
  <c r="AA386" i="1"/>
  <c r="R395" i="1"/>
  <c r="AG380" i="1"/>
  <c r="Q396" i="1"/>
  <c r="AS368" i="1"/>
  <c r="T394" i="1"/>
  <c r="AF382" i="1"/>
  <c r="AR370" i="1"/>
  <c r="AP372" i="1"/>
  <c r="AB386" i="1"/>
  <c r="V392" i="1"/>
  <c r="AL376" i="1"/>
  <c r="Z388" i="1"/>
  <c r="AD384" i="1"/>
  <c r="AQ371" i="1"/>
  <c r="AH380" i="1"/>
  <c r="AM375" i="1"/>
  <c r="AA387" i="1"/>
  <c r="AJ378" i="1"/>
  <c r="X390" i="1"/>
  <c r="R396" i="1"/>
  <c r="AE383" i="1"/>
  <c r="AT368" i="1"/>
  <c r="AN374" i="1"/>
  <c r="W391" i="1"/>
  <c r="Q397" i="1"/>
  <c r="Y389" i="1"/>
  <c r="AG381" i="1"/>
  <c r="U393" i="1"/>
  <c r="AS369" i="1"/>
  <c r="AI379" i="1"/>
  <c r="AK377" i="1"/>
  <c r="AO373" i="1"/>
  <c r="AC385" i="1"/>
  <c r="S395" i="1"/>
  <c r="G399" i="1"/>
  <c r="N398" i="1"/>
  <c r="O398" i="1"/>
  <c r="N399" i="1"/>
  <c r="O399" i="1"/>
  <c r="AS397" i="1"/>
  <c r="AT396" i="1"/>
  <c r="S396" i="1"/>
  <c r="AD385" i="1"/>
  <c r="X391" i="1"/>
  <c r="AL377" i="1"/>
  <c r="AJ379" i="1"/>
  <c r="V393" i="1"/>
  <c r="AB387" i="1"/>
  <c r="AN375" i="1"/>
  <c r="AH381" i="1"/>
  <c r="AT369" i="1"/>
  <c r="AR371" i="1"/>
  <c r="AI380" i="1"/>
  <c r="T395" i="1"/>
  <c r="R397" i="1"/>
  <c r="AM376" i="1"/>
  <c r="AG382" i="1"/>
  <c r="AF383" i="1"/>
  <c r="Q398" i="1"/>
  <c r="AA388" i="1"/>
  <c r="AQ372" i="1"/>
  <c r="Z389" i="1"/>
  <c r="AP373" i="1"/>
  <c r="W392" i="1"/>
  <c r="AO374" i="1"/>
  <c r="AS370" i="1"/>
  <c r="Y390" i="1"/>
  <c r="AC386" i="1"/>
  <c r="AE384" i="1"/>
  <c r="AK378" i="1"/>
  <c r="U394" i="1"/>
  <c r="AT397" i="1"/>
  <c r="AQ396" i="1"/>
  <c r="AP399" i="1"/>
  <c r="AR397" i="1"/>
  <c r="AT395" i="1"/>
  <c r="AO398" i="1"/>
  <c r="AR399" i="1"/>
  <c r="AS394" i="1"/>
  <c r="AS398" i="1"/>
  <c r="AS396" i="1"/>
  <c r="AS395" i="1"/>
  <c r="AT398" i="1"/>
  <c r="AT399" i="1"/>
  <c r="R398" i="1"/>
  <c r="T396" i="1"/>
  <c r="V394" i="1"/>
  <c r="Z390" i="1"/>
  <c r="AR372" i="1"/>
  <c r="AD386" i="1"/>
  <c r="AH382" i="1"/>
  <c r="AT370" i="1"/>
  <c r="AB388" i="1"/>
  <c r="AN376" i="1"/>
  <c r="AJ380" i="1"/>
  <c r="AH383" i="1"/>
  <c r="V395" i="1"/>
  <c r="Q399" i="1"/>
  <c r="Y391" i="1"/>
  <c r="X392" i="1"/>
  <c r="S397" i="1"/>
  <c r="S398" i="1"/>
  <c r="AL379" i="1"/>
  <c r="AO375" i="1"/>
  <c r="AG383" i="1"/>
  <c r="AC387" i="1"/>
  <c r="AT371" i="1"/>
  <c r="AP374" i="1"/>
  <c r="AF384" i="1"/>
  <c r="AS371" i="1"/>
  <c r="AJ381" i="1"/>
  <c r="X393" i="1"/>
  <c r="Z391" i="1"/>
  <c r="AF385" i="1"/>
  <c r="T398" i="1"/>
  <c r="AD387" i="1"/>
  <c r="AL378" i="1"/>
  <c r="AN377" i="1"/>
  <c r="AP375" i="1"/>
  <c r="AI381" i="1"/>
  <c r="AR373" i="1"/>
  <c r="AQ373" i="1"/>
  <c r="AM377" i="1"/>
  <c r="AE385" i="1"/>
  <c r="W393" i="1"/>
  <c r="AK379" i="1"/>
  <c r="AB389" i="1"/>
  <c r="U395" i="1"/>
  <c r="AA389" i="1"/>
  <c r="Y392" i="1"/>
  <c r="AN378" i="1"/>
  <c r="AT372" i="1"/>
  <c r="AP376" i="1"/>
  <c r="Z392" i="1"/>
  <c r="AK380" i="1"/>
  <c r="W396" i="1"/>
  <c r="AR374" i="1"/>
  <c r="U396" i="1"/>
  <c r="X394" i="1"/>
  <c r="AD388" i="1"/>
  <c r="AG384" i="1"/>
  <c r="AL380" i="1"/>
  <c r="AB390" i="1"/>
  <c r="AH384" i="1"/>
  <c r="AJ382" i="1"/>
  <c r="R399" i="1"/>
  <c r="AC388" i="1"/>
  <c r="AS372" i="1"/>
  <c r="V396" i="1"/>
  <c r="AO376" i="1"/>
  <c r="AF386" i="1"/>
  <c r="AM378" i="1"/>
  <c r="AT373" i="1"/>
  <c r="AH385" i="1"/>
  <c r="AE386" i="1"/>
  <c r="AM379" i="1"/>
  <c r="T397" i="1"/>
  <c r="Z393" i="1"/>
  <c r="W394" i="1"/>
  <c r="AN379" i="1"/>
  <c r="AI382" i="1"/>
  <c r="AQ374" i="1"/>
  <c r="AD389" i="1"/>
  <c r="AR375" i="1"/>
  <c r="X395" i="1"/>
  <c r="AL381" i="1"/>
  <c r="AB391" i="1"/>
  <c r="V397" i="1"/>
  <c r="AJ383" i="1"/>
  <c r="W395" i="1"/>
  <c r="AP377" i="1"/>
  <c r="AF387" i="1"/>
  <c r="AA390" i="1"/>
  <c r="AQ375" i="1"/>
  <c r="AI383" i="1"/>
  <c r="AA391" i="1"/>
  <c r="AE387" i="1"/>
  <c r="S399" i="1"/>
  <c r="AT374" i="1"/>
  <c r="AF388" i="1"/>
  <c r="AS373" i="1"/>
  <c r="AA392" i="1"/>
  <c r="AK382" i="1"/>
  <c r="V398" i="1"/>
  <c r="AC390" i="1"/>
  <c r="X396" i="1"/>
  <c r="U398" i="1"/>
  <c r="Z394" i="1"/>
  <c r="Y394" i="1"/>
  <c r="AN380" i="1"/>
  <c r="AM380" i="1"/>
  <c r="AB392" i="1"/>
  <c r="AQ376" i="1"/>
  <c r="AG386" i="1"/>
  <c r="AK381" i="1"/>
  <c r="AE388" i="1"/>
  <c r="Y393" i="1"/>
  <c r="AS374" i="1"/>
  <c r="AJ384" i="1"/>
  <c r="AL382" i="1"/>
  <c r="AP378" i="1"/>
  <c r="AO378" i="1"/>
  <c r="U397" i="1"/>
  <c r="T399" i="1"/>
  <c r="AI384" i="1"/>
  <c r="AC389" i="1"/>
  <c r="AO377" i="1"/>
  <c r="AD390" i="1"/>
  <c r="AH386" i="1"/>
  <c r="AR376" i="1"/>
  <c r="AG385" i="1"/>
  <c r="AR377" i="1"/>
  <c r="AF389" i="1"/>
  <c r="AH387" i="1"/>
  <c r="AT375" i="1"/>
  <c r="AN381" i="1"/>
  <c r="AP379" i="1"/>
  <c r="X397" i="1"/>
  <c r="AL383" i="1"/>
  <c r="AB393" i="1"/>
  <c r="Z395" i="1"/>
  <c r="V399" i="1"/>
  <c r="AJ385" i="1"/>
  <c r="AD391" i="1"/>
  <c r="AO379" i="1"/>
  <c r="AN382" i="1"/>
  <c r="AC391" i="1"/>
  <c r="AB394" i="1"/>
  <c r="AS375" i="1"/>
  <c r="AG387" i="1"/>
  <c r="AT376" i="1"/>
  <c r="AJ386" i="1"/>
  <c r="AH388" i="1"/>
  <c r="AA393" i="1"/>
  <c r="AD392" i="1"/>
  <c r="AR378" i="1"/>
  <c r="W397" i="1"/>
  <c r="AQ377" i="1"/>
  <c r="AE389" i="1"/>
  <c r="AK383" i="1"/>
  <c r="AI385" i="1"/>
  <c r="Z396" i="1"/>
  <c r="U399" i="1"/>
  <c r="AM381" i="1"/>
  <c r="X398" i="1"/>
  <c r="AL384" i="1"/>
  <c r="AF390" i="1"/>
  <c r="AP380" i="1"/>
  <c r="Y395" i="1"/>
  <c r="AQ378" i="1"/>
  <c r="AC392" i="1"/>
  <c r="AF391" i="1"/>
  <c r="AH389" i="1"/>
  <c r="AI386" i="1"/>
  <c r="X399" i="1"/>
  <c r="AG388" i="1"/>
  <c r="AB395" i="1"/>
  <c r="AE390" i="1"/>
  <c r="AP381" i="1"/>
  <c r="Z397" i="1"/>
  <c r="AT377" i="1"/>
  <c r="AN383" i="1"/>
  <c r="AR379" i="1"/>
  <c r="W398" i="1"/>
  <c r="AA394" i="1"/>
  <c r="AO380" i="1"/>
  <c r="AD393" i="1"/>
  <c r="AJ387" i="1"/>
  <c r="AM382" i="1"/>
  <c r="AS376" i="1"/>
  <c r="AL385" i="1"/>
  <c r="Y396" i="1"/>
  <c r="AK384" i="1"/>
  <c r="AD397" i="1"/>
  <c r="AL387" i="1"/>
  <c r="AN385" i="1"/>
  <c r="AH391" i="1"/>
  <c r="AB396" i="1"/>
  <c r="AG389" i="1"/>
  <c r="Y397" i="1"/>
  <c r="AP382" i="1"/>
  <c r="AD394" i="1"/>
  <c r="AB397" i="1"/>
  <c r="AA396" i="1"/>
  <c r="AR381" i="1"/>
  <c r="AR380" i="1"/>
  <c r="AH390" i="1"/>
  <c r="AF392" i="1"/>
  <c r="AL386" i="1"/>
  <c r="AJ388" i="1"/>
  <c r="AO381" i="1"/>
  <c r="W399" i="1"/>
  <c r="AN384" i="1"/>
  <c r="AT378" i="1"/>
  <c r="AF393" i="1"/>
  <c r="AJ389" i="1"/>
  <c r="AC394" i="1"/>
  <c r="AQ380" i="1"/>
  <c r="AO382" i="1"/>
  <c r="AS378" i="1"/>
  <c r="AQ379" i="1"/>
  <c r="AS377" i="1"/>
  <c r="AA395" i="1"/>
  <c r="AE391" i="1"/>
  <c r="AI387" i="1"/>
  <c r="AK385" i="1"/>
  <c r="AC393" i="1"/>
  <c r="AI388" i="1"/>
  <c r="AT379" i="1"/>
  <c r="AE392" i="1"/>
  <c r="AG390" i="1"/>
  <c r="Z398" i="1"/>
  <c r="AM383" i="1"/>
  <c r="AK386" i="1"/>
  <c r="AD395" i="1"/>
  <c r="Y398" i="1"/>
  <c r="AM384" i="1"/>
  <c r="AG391" i="1"/>
  <c r="AI389" i="1"/>
  <c r="AG392" i="1"/>
  <c r="AA397" i="1"/>
  <c r="AF394" i="1"/>
  <c r="AH393" i="1"/>
  <c r="AE394" i="1"/>
  <c r="AE393" i="1"/>
  <c r="AP383" i="1"/>
  <c r="AN386" i="1"/>
  <c r="AM385" i="1"/>
  <c r="AK387" i="1"/>
  <c r="AT381" i="1"/>
  <c r="AI390" i="1"/>
  <c r="AR382" i="1"/>
  <c r="Z399" i="1"/>
  <c r="AQ381" i="1"/>
  <c r="AO383" i="1"/>
  <c r="AM386" i="1"/>
  <c r="Y399" i="1"/>
  <c r="AH392" i="1"/>
  <c r="AB398" i="1"/>
  <c r="AT380" i="1"/>
  <c r="AL389" i="1"/>
  <c r="AK388" i="1"/>
  <c r="AC395" i="1"/>
  <c r="AP384" i="1"/>
  <c r="AP385" i="1"/>
  <c r="AJ390" i="1"/>
  <c r="AL388" i="1"/>
  <c r="AS379" i="1"/>
  <c r="AD396" i="1"/>
  <c r="AK389" i="1"/>
  <c r="AA398" i="1"/>
  <c r="AQ382" i="1"/>
  <c r="AC396" i="1"/>
  <c r="AE395" i="1"/>
  <c r="AI391" i="1"/>
  <c r="AJ392" i="1"/>
  <c r="AC397" i="1"/>
  <c r="AM388" i="1"/>
  <c r="AR383" i="1"/>
  <c r="AF396" i="1"/>
  <c r="AM387" i="1"/>
  <c r="AN387" i="1"/>
  <c r="AN388" i="1"/>
  <c r="AS380" i="1"/>
  <c r="AI392" i="1"/>
  <c r="AB399" i="1"/>
  <c r="AO385" i="1"/>
  <c r="AJ391" i="1"/>
  <c r="AF395" i="1"/>
  <c r="AQ384" i="1"/>
  <c r="AS381" i="1"/>
  <c r="AR384" i="1"/>
  <c r="AO384" i="1"/>
  <c r="AE397" i="1"/>
  <c r="AQ383" i="1"/>
  <c r="AT382" i="1"/>
  <c r="AL390" i="1"/>
  <c r="AG393" i="1"/>
  <c r="AD398" i="1"/>
  <c r="AJ393" i="1"/>
  <c r="AH394" i="1"/>
  <c r="AE396" i="1"/>
  <c r="AA399" i="1"/>
  <c r="AP386" i="1"/>
  <c r="AE398" i="1"/>
  <c r="AN389" i="1"/>
  <c r="AT383" i="1"/>
  <c r="AO386" i="1"/>
  <c r="AL391" i="1"/>
  <c r="AS382" i="1"/>
  <c r="AH395" i="1"/>
  <c r="AI393" i="1"/>
  <c r="AD399" i="1"/>
  <c r="AG394" i="1"/>
  <c r="AF397" i="1"/>
  <c r="AK390" i="1"/>
  <c r="AQ385" i="1"/>
  <c r="AK391" i="1"/>
  <c r="AP387" i="1"/>
  <c r="AS383" i="1"/>
  <c r="AR385" i="1"/>
  <c r="AM389" i="1"/>
  <c r="AO387" i="1"/>
  <c r="AC398" i="1"/>
  <c r="AC399" i="1"/>
  <c r="AG395" i="1"/>
  <c r="AJ396" i="1"/>
  <c r="AH396" i="1"/>
  <c r="AS384" i="1"/>
  <c r="AT384" i="1"/>
  <c r="AP388" i="1"/>
  <c r="AF398" i="1"/>
  <c r="AI394" i="1"/>
  <c r="AG396" i="1"/>
  <c r="AO388" i="1"/>
  <c r="AN390" i="1"/>
  <c r="AJ394" i="1"/>
  <c r="AL392" i="1"/>
  <c r="AR386" i="1"/>
  <c r="AM390" i="1"/>
  <c r="AK392" i="1"/>
  <c r="AQ386" i="1"/>
  <c r="AQ387" i="1"/>
  <c r="AT386" i="1"/>
  <c r="AR388" i="1"/>
  <c r="AE399" i="1"/>
  <c r="AT385" i="1"/>
  <c r="AG397" i="1"/>
  <c r="AH398" i="1"/>
  <c r="AS385" i="1"/>
  <c r="AJ395" i="1"/>
  <c r="AO389" i="1"/>
  <c r="AN391" i="1"/>
  <c r="AP389" i="1"/>
  <c r="AL394" i="1"/>
  <c r="AF399" i="1"/>
  <c r="AK393" i="1"/>
  <c r="AM391" i="1"/>
  <c r="AI395" i="1"/>
  <c r="AH397" i="1"/>
  <c r="AL393" i="1"/>
  <c r="AP390" i="1"/>
  <c r="AR387" i="1"/>
  <c r="AN392" i="1"/>
  <c r="AK395" i="1"/>
  <c r="AG399" i="1"/>
  <c r="AO391" i="1"/>
  <c r="AS387" i="1"/>
  <c r="AM392" i="1"/>
  <c r="AN393" i="1"/>
  <c r="AK394" i="1"/>
  <c r="AR389" i="1"/>
  <c r="AM393" i="1"/>
  <c r="AQ389" i="1"/>
  <c r="AH399" i="1"/>
  <c r="AT388" i="1"/>
  <c r="AO390" i="1"/>
  <c r="AP392" i="1"/>
  <c r="AL396" i="1"/>
  <c r="AI397" i="1"/>
  <c r="AN394" i="1"/>
  <c r="AL395" i="1"/>
  <c r="AJ398" i="1"/>
  <c r="AI396" i="1"/>
  <c r="AJ397" i="1"/>
  <c r="AT387" i="1"/>
  <c r="AG398" i="1"/>
  <c r="AR390" i="1"/>
  <c r="AK397" i="1"/>
  <c r="AP391" i="1"/>
  <c r="AQ388" i="1"/>
  <c r="AS386" i="1"/>
  <c r="AM398" i="1"/>
  <c r="AM395" i="1"/>
  <c r="AN395" i="1"/>
  <c r="AS389" i="1"/>
  <c r="AT389" i="1"/>
  <c r="AO392" i="1"/>
  <c r="AJ399" i="1"/>
  <c r="AO393" i="1"/>
  <c r="AI398" i="1"/>
  <c r="AP393" i="1"/>
  <c r="AI399" i="1"/>
  <c r="AS388" i="1"/>
  <c r="AK396" i="1"/>
  <c r="AM394" i="1"/>
  <c r="AQ391" i="1"/>
  <c r="AQ390" i="1"/>
  <c r="AR391" i="1"/>
  <c r="AL397" i="1"/>
  <c r="AR392" i="1"/>
  <c r="AL398" i="1"/>
  <c r="AT390" i="1"/>
  <c r="AP394" i="1"/>
  <c r="AN396" i="1"/>
  <c r="AS390" i="1"/>
  <c r="AT391" i="1"/>
  <c r="AK398" i="1"/>
  <c r="AL399" i="1"/>
  <c r="AN397" i="1"/>
  <c r="AO394" i="1"/>
  <c r="AM396" i="1"/>
  <c r="AQ392" i="1"/>
  <c r="AQ394" i="1"/>
  <c r="AP395" i="1"/>
  <c r="AR393" i="1"/>
  <c r="AO395" i="1"/>
  <c r="AS391" i="1"/>
  <c r="AN398" i="1"/>
  <c r="AM397" i="1"/>
  <c r="AT392" i="1"/>
  <c r="AK399" i="1"/>
  <c r="AP396" i="1"/>
  <c r="AR394" i="1"/>
  <c r="AQ393" i="1"/>
  <c r="AR395" i="1"/>
  <c r="AN399" i="1"/>
  <c r="AO396" i="1"/>
  <c r="AS392" i="1"/>
  <c r="AT393" i="1"/>
  <c r="AP397" i="1"/>
  <c r="AR396" i="1"/>
  <c r="AS393" i="1"/>
  <c r="AQ395" i="1"/>
  <c r="AO397" i="1"/>
  <c r="AQ398" i="1"/>
  <c r="AP398" i="1"/>
  <c r="AT394" i="1"/>
  <c r="AM399" i="1"/>
  <c r="AQ397" i="1"/>
  <c r="AQ399" i="1"/>
  <c r="AO399" i="1"/>
  <c r="AS399" i="1"/>
  <c r="AR398" i="1"/>
  <c r="HB346" i="11"/>
  <c r="HB165" i="11"/>
  <c r="HB125" i="11"/>
  <c r="HB105" i="11"/>
  <c r="HB93" i="11"/>
  <c r="HB65" i="11"/>
  <c r="HB51" i="11"/>
  <c r="HB43" i="11"/>
  <c r="HB39" i="11"/>
  <c r="HQ386" i="11"/>
  <c r="N386" i="11"/>
  <c r="HQ265" i="11"/>
  <c r="N265" i="11"/>
  <c r="HQ194" i="11"/>
  <c r="N194" i="11"/>
  <c r="HQ113" i="11"/>
  <c r="N113" i="11"/>
  <c r="HQ114" i="11"/>
  <c r="N114" i="11"/>
  <c r="HB342" i="11"/>
  <c r="HB330" i="11"/>
  <c r="HB298" i="11"/>
  <c r="HB112" i="11"/>
  <c r="HB100" i="11"/>
  <c r="HB96" i="11"/>
  <c r="HB156" i="11"/>
  <c r="HQ369" i="11"/>
  <c r="N369" i="11"/>
  <c r="HQ349" i="11"/>
  <c r="N349" i="11"/>
  <c r="HQ285" i="11"/>
  <c r="N285" i="11"/>
  <c r="HQ281" i="11"/>
  <c r="N281" i="11"/>
  <c r="HQ241" i="11"/>
  <c r="N241" i="11"/>
  <c r="HQ189" i="11"/>
  <c r="N189" i="11"/>
  <c r="HQ177" i="11"/>
  <c r="N177" i="11"/>
  <c r="HQ141" i="11"/>
  <c r="N141" i="11"/>
  <c r="HQ93" i="11"/>
  <c r="N93" i="11"/>
  <c r="HQ85" i="11"/>
  <c r="N85" i="11"/>
  <c r="HQ65" i="11"/>
  <c r="N65" i="11"/>
  <c r="HB46" i="11"/>
  <c r="HB275" i="11"/>
  <c r="HB256" i="11"/>
  <c r="HB398" i="11"/>
  <c r="HB284" i="11"/>
  <c r="BP312" i="11"/>
  <c r="HB362" i="11"/>
  <c r="HB115" i="11"/>
  <c r="HB373" i="11"/>
  <c r="HB359" i="11"/>
  <c r="HB195" i="11"/>
  <c r="HB76" i="11"/>
  <c r="HB68" i="11"/>
  <c r="HB42" i="11"/>
  <c r="HQ360" i="11"/>
  <c r="N360" i="11"/>
  <c r="HQ97" i="11"/>
  <c r="N97" i="11"/>
  <c r="HQ61" i="11"/>
  <c r="N61" i="11"/>
  <c r="HB392" i="11"/>
  <c r="HB384" i="11"/>
  <c r="HB287" i="11"/>
  <c r="HB277" i="11"/>
  <c r="HB119" i="11"/>
  <c r="HB111" i="11"/>
  <c r="HB107" i="11"/>
  <c r="HB95" i="11"/>
  <c r="HQ304" i="11"/>
  <c r="N304" i="11"/>
  <c r="BL275" i="11"/>
  <c r="BM275" i="11"/>
  <c r="HT219" i="11"/>
  <c r="HQ187" i="11"/>
  <c r="N187" i="11"/>
  <c r="BP129" i="11"/>
  <c r="BL89" i="11"/>
  <c r="BM89" i="11"/>
  <c r="BL79" i="11"/>
  <c r="BM79" i="11"/>
  <c r="HB206" i="11"/>
  <c r="HB347" i="11"/>
  <c r="HQ308" i="11"/>
  <c r="N308" i="11"/>
  <c r="HB79" i="11"/>
  <c r="HB202" i="11"/>
  <c r="HB214" i="11"/>
  <c r="HB230" i="11"/>
  <c r="HQ51" i="11"/>
  <c r="N51" i="11"/>
  <c r="HB103" i="11"/>
  <c r="HB239" i="11"/>
  <c r="HB231" i="11"/>
  <c r="HB227" i="11"/>
  <c r="HB203" i="11"/>
  <c r="HB334" i="11"/>
  <c r="HB303" i="11"/>
  <c r="HB264" i="11"/>
  <c r="HB160" i="11"/>
  <c r="HB132" i="11"/>
  <c r="HB368" i="11"/>
  <c r="HB271" i="11"/>
  <c r="HB200" i="11"/>
  <c r="HB360" i="11"/>
  <c r="HB204" i="11"/>
  <c r="HQ249" i="11"/>
  <c r="N249" i="11"/>
  <c r="BK83" i="11"/>
  <c r="HB98" i="11"/>
  <c r="HB194" i="11"/>
  <c r="HQ319" i="11"/>
  <c r="N319" i="11"/>
  <c r="HQ331" i="11"/>
  <c r="N331" i="11"/>
  <c r="HQ387" i="11"/>
  <c r="N387" i="11"/>
  <c r="HQ232" i="11"/>
  <c r="N232" i="11"/>
  <c r="HQ372" i="11"/>
  <c r="N372" i="11"/>
  <c r="HB358" i="11"/>
  <c r="HB213" i="11"/>
  <c r="HB209" i="11"/>
  <c r="HB187" i="11"/>
  <c r="HB64" i="11"/>
  <c r="HB60" i="11"/>
  <c r="BL426" i="11"/>
  <c r="BM426" i="11"/>
  <c r="BL425" i="11"/>
  <c r="BM425" i="11"/>
  <c r="BL392" i="11"/>
  <c r="BM392" i="11"/>
  <c r="HQ395" i="11"/>
  <c r="N395" i="11"/>
  <c r="HQ391" i="11"/>
  <c r="N391" i="11"/>
  <c r="HQ384" i="11"/>
  <c r="N384" i="11"/>
  <c r="HQ379" i="11"/>
  <c r="N379" i="11"/>
  <c r="BL373" i="11"/>
  <c r="BM373" i="11"/>
  <c r="HQ375" i="11"/>
  <c r="N375" i="11"/>
  <c r="HQ364" i="11"/>
  <c r="N364" i="11"/>
  <c r="BP358" i="11"/>
  <c r="BP356" i="11"/>
  <c r="HQ355" i="11"/>
  <c r="N355" i="11"/>
  <c r="HQ352" i="11"/>
  <c r="N352" i="11"/>
  <c r="HQ351" i="11"/>
  <c r="N351" i="11"/>
  <c r="HQ347" i="11"/>
  <c r="N347" i="11"/>
  <c r="HQ343" i="11"/>
  <c r="N343" i="11"/>
  <c r="HQ344" i="11"/>
  <c r="N344" i="11"/>
  <c r="HT339" i="11"/>
  <c r="HQ339" i="11"/>
  <c r="N339" i="11"/>
  <c r="HQ336" i="11"/>
  <c r="N336" i="11"/>
  <c r="HQ332" i="11"/>
  <c r="N332" i="11"/>
  <c r="HQ327" i="11"/>
  <c r="N327" i="11"/>
  <c r="BL322" i="11"/>
  <c r="BM322" i="11"/>
  <c r="BP320" i="11"/>
  <c r="HQ320" i="11"/>
  <c r="N320" i="11"/>
  <c r="HQ316" i="11"/>
  <c r="N316" i="11"/>
  <c r="HQ315" i="11"/>
  <c r="N315" i="11"/>
  <c r="HQ311" i="11"/>
  <c r="N311" i="11"/>
  <c r="BL304" i="11"/>
  <c r="BM304" i="11"/>
  <c r="BL303" i="11"/>
  <c r="BM303" i="11"/>
  <c r="BP302" i="11"/>
  <c r="HQ303" i="11"/>
  <c r="N303" i="11"/>
  <c r="HQ292" i="11"/>
  <c r="N292" i="11"/>
  <c r="BP288" i="11"/>
  <c r="HQ291" i="11"/>
  <c r="N291" i="11"/>
  <c r="HQ287" i="11"/>
  <c r="N287" i="11"/>
  <c r="HT280" i="11"/>
  <c r="HQ284" i="11"/>
  <c r="N284" i="11"/>
  <c r="HQ279" i="11"/>
  <c r="N279" i="11"/>
  <c r="HQ276" i="11"/>
  <c r="N276" i="11"/>
  <c r="HQ271" i="11"/>
  <c r="N271" i="11"/>
  <c r="HT266" i="11"/>
  <c r="HT260" i="11"/>
  <c r="HQ263" i="11"/>
  <c r="N263" i="11"/>
  <c r="HQ260" i="11"/>
  <c r="N260" i="11"/>
  <c r="HT243" i="11"/>
  <c r="HQ243" i="11"/>
  <c r="N243" i="11"/>
  <c r="HQ240" i="11"/>
  <c r="N240" i="11"/>
  <c r="HQ235" i="11"/>
  <c r="N235" i="11"/>
  <c r="HQ231" i="11"/>
  <c r="N231" i="11"/>
  <c r="HQ227" i="11"/>
  <c r="N227" i="11"/>
  <c r="HQ223" i="11"/>
  <c r="N223" i="11"/>
  <c r="HQ219" i="11"/>
  <c r="N219" i="11"/>
  <c r="HQ215" i="11"/>
  <c r="N215" i="11"/>
  <c r="HQ216" i="11"/>
  <c r="N216" i="11"/>
  <c r="HQ203" i="11"/>
  <c r="N203" i="11"/>
  <c r="HQ195" i="11"/>
  <c r="N195" i="11"/>
  <c r="HQ188" i="11"/>
  <c r="N188" i="11"/>
  <c r="HT177" i="11"/>
  <c r="HQ179" i="11"/>
  <c r="N179" i="11"/>
  <c r="HQ176" i="11"/>
  <c r="N176" i="11"/>
  <c r="HQ163" i="11"/>
  <c r="N163" i="11"/>
  <c r="HQ159" i="11"/>
  <c r="N159" i="11"/>
  <c r="HQ160" i="11"/>
  <c r="N160" i="11"/>
  <c r="HQ155" i="11"/>
  <c r="N155" i="11"/>
  <c r="HQ151" i="11"/>
  <c r="N151" i="11"/>
  <c r="HQ144" i="11"/>
  <c r="N144" i="11"/>
  <c r="BP137" i="11"/>
  <c r="HQ139" i="11"/>
  <c r="N139" i="11"/>
  <c r="BL132" i="11"/>
  <c r="BM132" i="11"/>
  <c r="BL131" i="11"/>
  <c r="BM131" i="11"/>
  <c r="BP130" i="11"/>
  <c r="BL126" i="11"/>
  <c r="BM126" i="11"/>
  <c r="BP124" i="11"/>
  <c r="HQ127" i="11"/>
  <c r="N127" i="11"/>
  <c r="BL122" i="11"/>
  <c r="BM122" i="11"/>
  <c r="HQ123" i="11"/>
  <c r="N123" i="11"/>
  <c r="BP116" i="11"/>
  <c r="BL119" i="11"/>
  <c r="BM119" i="11"/>
  <c r="BP115" i="11"/>
  <c r="HT109" i="11"/>
  <c r="HQ111" i="11"/>
  <c r="N111" i="11"/>
  <c r="BL104" i="11"/>
  <c r="BM104" i="11"/>
  <c r="BL107" i="11"/>
  <c r="BM107" i="11"/>
  <c r="BP107" i="11"/>
  <c r="BL102" i="11"/>
  <c r="BM102" i="11"/>
  <c r="HQ103" i="11"/>
  <c r="N103" i="11"/>
  <c r="HQ100" i="11"/>
  <c r="N100" i="11"/>
  <c r="BP96" i="11"/>
  <c r="HQ99" i="11"/>
  <c r="N99" i="11"/>
  <c r="BP93" i="11"/>
  <c r="BL92" i="11"/>
  <c r="BM92" i="11"/>
  <c r="HT94" i="11"/>
  <c r="HQ95" i="11"/>
  <c r="N95" i="11"/>
  <c r="BP89" i="11"/>
  <c r="BL91" i="11"/>
  <c r="BM91" i="11"/>
  <c r="HQ91" i="11"/>
  <c r="N91" i="11"/>
  <c r="HT90" i="11"/>
  <c r="BP85" i="11"/>
  <c r="HT86" i="11"/>
  <c r="HQ87" i="11"/>
  <c r="N87" i="11"/>
  <c r="BP84" i="11"/>
  <c r="BP87" i="11"/>
  <c r="HQ83" i="11"/>
  <c r="N83" i="11"/>
  <c r="BL82" i="11"/>
  <c r="BM82" i="11"/>
  <c r="BP80" i="11"/>
  <c r="HT77" i="11"/>
  <c r="HQ80" i="11"/>
  <c r="N80" i="11"/>
  <c r="BP79" i="11"/>
  <c r="BL72" i="11"/>
  <c r="BM72" i="11"/>
  <c r="BL74" i="11"/>
  <c r="BM74" i="11"/>
  <c r="HT75" i="11"/>
  <c r="HT70" i="11"/>
  <c r="BL68" i="11"/>
  <c r="BM68" i="11"/>
  <c r="BL71" i="11"/>
  <c r="BM71" i="11"/>
  <c r="BL67" i="11"/>
  <c r="BM67" i="11"/>
  <c r="HT64" i="11"/>
  <c r="BL66" i="11"/>
  <c r="BM66" i="11"/>
  <c r="BP62" i="11"/>
  <c r="HT63" i="11"/>
  <c r="BP63" i="11"/>
  <c r="HT58" i="11"/>
  <c r="BL58" i="11"/>
  <c r="BM58" i="11"/>
  <c r="HQ60" i="11"/>
  <c r="N60" i="11"/>
  <c r="HQ59" i="11"/>
  <c r="N59" i="11"/>
  <c r="BP53" i="11"/>
  <c r="BP52" i="11"/>
  <c r="HT54" i="11"/>
  <c r="HQ55" i="11"/>
  <c r="N55" i="11"/>
  <c r="BP49" i="11"/>
  <c r="BL49" i="11"/>
  <c r="BM49" i="11"/>
  <c r="BL50" i="11"/>
  <c r="BM50" i="11"/>
  <c r="HQ52" i="11"/>
  <c r="N52" i="11"/>
  <c r="BP44" i="11"/>
  <c r="BP46" i="11"/>
  <c r="BL46" i="11"/>
  <c r="BM46" i="11"/>
  <c r="HQ47" i="11"/>
  <c r="N47" i="11"/>
  <c r="BP42" i="11"/>
  <c r="HT42" i="11"/>
  <c r="HQ43" i="11"/>
  <c r="N43" i="11"/>
  <c r="BK172" i="11"/>
  <c r="BP43" i="11"/>
  <c r="BP55" i="11"/>
  <c r="HQ63" i="11"/>
  <c r="N63" i="11"/>
  <c r="HQ75" i="11"/>
  <c r="N75" i="11"/>
  <c r="HT99" i="11"/>
  <c r="HT111" i="11"/>
  <c r="HQ131" i="11"/>
  <c r="N131" i="11"/>
  <c r="HQ143" i="11"/>
  <c r="N143" i="11"/>
  <c r="HQ199" i="11"/>
  <c r="N199" i="11"/>
  <c r="HQ359" i="11"/>
  <c r="N359" i="11"/>
  <c r="HQ371" i="11"/>
  <c r="N371" i="11"/>
  <c r="HQ383" i="11"/>
  <c r="N383" i="11"/>
  <c r="HT83" i="11"/>
  <c r="HT56" i="11"/>
  <c r="HQ152" i="11"/>
  <c r="N152" i="11"/>
  <c r="HQ268" i="11"/>
  <c r="N268" i="11"/>
  <c r="BL63" i="11"/>
  <c r="BM63" i="11"/>
  <c r="BL402" i="11"/>
  <c r="BM402" i="11"/>
  <c r="BK56" i="11"/>
  <c r="HB102" i="11"/>
  <c r="HB114" i="11"/>
  <c r="HB174" i="11"/>
  <c r="BK426" i="11"/>
  <c r="HQ67" i="11"/>
  <c r="N67" i="11"/>
  <c r="HQ79" i="11"/>
  <c r="N79" i="11"/>
  <c r="HQ135" i="11"/>
  <c r="N135" i="11"/>
  <c r="HQ307" i="11"/>
  <c r="N307" i="11"/>
  <c r="HQ363" i="11"/>
  <c r="N363" i="11"/>
  <c r="HT132" i="11"/>
  <c r="HT120" i="11"/>
  <c r="HQ256" i="11"/>
  <c r="N256" i="11"/>
  <c r="HQ392" i="11"/>
  <c r="N392" i="11"/>
  <c r="HB50" i="11"/>
  <c r="BL80" i="11"/>
  <c r="BM80" i="11"/>
  <c r="BL307" i="11"/>
  <c r="BM307" i="11"/>
  <c r="BL114" i="11"/>
  <c r="BM114" i="11"/>
  <c r="HB396" i="11"/>
  <c r="HB375" i="11"/>
  <c r="HB223" i="11"/>
  <c r="HB219" i="11"/>
  <c r="HB208" i="11"/>
  <c r="HB77" i="11"/>
  <c r="HB67" i="11"/>
  <c r="HB45" i="11"/>
  <c r="HB41" i="11"/>
  <c r="HB300" i="11"/>
  <c r="HB99" i="11"/>
  <c r="HB338" i="11"/>
  <c r="HB268" i="11"/>
  <c r="HB252" i="11"/>
  <c r="HB236" i="11"/>
  <c r="HB148" i="11"/>
  <c r="HB123" i="11"/>
  <c r="HB108" i="11"/>
  <c r="HB84" i="11"/>
  <c r="HB388" i="11"/>
  <c r="HB364" i="11"/>
  <c r="HB332" i="11"/>
  <c r="HB356" i="11"/>
  <c r="HB180" i="11"/>
  <c r="BK69" i="11"/>
  <c r="BK90" i="11"/>
  <c r="BK93" i="11"/>
  <c r="BK99" i="11"/>
  <c r="BK105" i="11"/>
  <c r="HB267" i="11"/>
  <c r="HB378" i="11"/>
  <c r="HB369" i="11"/>
  <c r="HB353" i="11"/>
  <c r="HB344" i="11"/>
  <c r="HB305" i="11"/>
  <c r="HB240" i="11"/>
  <c r="BK240" i="11"/>
  <c r="HB211" i="11"/>
  <c r="HB191" i="11"/>
  <c r="HB184" i="11"/>
  <c r="HB127" i="11"/>
  <c r="HB87" i="11"/>
  <c r="HB391" i="11"/>
  <c r="HB387" i="11"/>
  <c r="BK385" i="11"/>
  <c r="HB381" i="11"/>
  <c r="HB374" i="11"/>
  <c r="HB371" i="11"/>
  <c r="HB326" i="11"/>
  <c r="HB312" i="11"/>
  <c r="HB301" i="11"/>
  <c r="HB276" i="11"/>
  <c r="HB258" i="11"/>
  <c r="HB249" i="11"/>
  <c r="BK245" i="11"/>
  <c r="HB246" i="11"/>
  <c r="BK421" i="11"/>
  <c r="HB397" i="11"/>
  <c r="HB389" i="11"/>
  <c r="HB383" i="11"/>
  <c r="HB380" i="11"/>
  <c r="BK335" i="11"/>
  <c r="BK332" i="11"/>
  <c r="HB336" i="11"/>
  <c r="BK336" i="11"/>
  <c r="HB323" i="11"/>
  <c r="HB285" i="11"/>
  <c r="HB272" i="11"/>
  <c r="BK243" i="11"/>
  <c r="BK281" i="11"/>
  <c r="BK378" i="11"/>
  <c r="BK418" i="11"/>
  <c r="HB279" i="11"/>
  <c r="HB348" i="11"/>
  <c r="HB296" i="11"/>
  <c r="HB281" i="11"/>
  <c r="HB244" i="11"/>
  <c r="BK221" i="11"/>
  <c r="HB188" i="11"/>
  <c r="HB161" i="11"/>
  <c r="HB131" i="11"/>
  <c r="HB72" i="11"/>
  <c r="BP159" i="11"/>
  <c r="BL127" i="11"/>
  <c r="BM127" i="11"/>
  <c r="HT124" i="11"/>
  <c r="BL117" i="11"/>
  <c r="BM117" i="11"/>
  <c r="HT113" i="11"/>
  <c r="BP109" i="11"/>
  <c r="BL108" i="11"/>
  <c r="BM108" i="11"/>
  <c r="HT107" i="11"/>
  <c r="HT100" i="11"/>
  <c r="BL73" i="11"/>
  <c r="BM73" i="11"/>
  <c r="BL43" i="11"/>
  <c r="BM43" i="11"/>
  <c r="HQ370" i="11"/>
  <c r="N370" i="11"/>
  <c r="HQ342" i="11"/>
  <c r="N342" i="11"/>
  <c r="HQ337" i="11"/>
  <c r="N337" i="11"/>
  <c r="HQ333" i="11"/>
  <c r="N333" i="11"/>
  <c r="HQ330" i="11"/>
  <c r="N330" i="11"/>
  <c r="HT325" i="11"/>
  <c r="HT319" i="11"/>
  <c r="BP308" i="11"/>
  <c r="BP305" i="11"/>
  <c r="HT302" i="11"/>
  <c r="BL298" i="11"/>
  <c r="BM298" i="11"/>
  <c r="HQ299" i="11"/>
  <c r="N299" i="11"/>
  <c r="HQ290" i="11"/>
  <c r="N290" i="11"/>
  <c r="HT285" i="11"/>
  <c r="HQ282" i="11"/>
  <c r="N282" i="11"/>
  <c r="HQ283" i="11"/>
  <c r="N283" i="11"/>
  <c r="HQ274" i="11"/>
  <c r="N274" i="11"/>
  <c r="HQ275" i="11"/>
  <c r="N275" i="11"/>
  <c r="BP261" i="11"/>
  <c r="HQ259" i="11"/>
  <c r="N259" i="11"/>
  <c r="HQ234" i="11"/>
  <c r="N234" i="11"/>
  <c r="BP180" i="11"/>
  <c r="HT179" i="11"/>
  <c r="HQ162" i="11"/>
  <c r="N162" i="11"/>
  <c r="HB325" i="11"/>
  <c r="HB260" i="11"/>
  <c r="HB212" i="11"/>
  <c r="HB201" i="11"/>
  <c r="HB177" i="11"/>
  <c r="HB162" i="11"/>
  <c r="HB158" i="11"/>
  <c r="HB138" i="11"/>
  <c r="HB134" i="11"/>
  <c r="HB118" i="11"/>
  <c r="HB110" i="11"/>
  <c r="BK86" i="11"/>
  <c r="BK60" i="11"/>
  <c r="HB90" i="11"/>
  <c r="BL414" i="11"/>
  <c r="BM414" i="11"/>
  <c r="BL397" i="11"/>
  <c r="BM397" i="11"/>
  <c r="HQ393" i="11"/>
  <c r="N393" i="11"/>
  <c r="BL385" i="11"/>
  <c r="BM385" i="11"/>
  <c r="BP387" i="11"/>
  <c r="HT382" i="11"/>
  <c r="HB316" i="11"/>
  <c r="HB339" i="11"/>
  <c r="BK136" i="11"/>
  <c r="HB151" i="11"/>
  <c r="HQ314" i="11"/>
  <c r="N314" i="11"/>
  <c r="HQ267" i="11"/>
  <c r="N267" i="11"/>
  <c r="HQ251" i="11"/>
  <c r="N251" i="11"/>
  <c r="HQ239" i="11"/>
  <c r="N239" i="11"/>
  <c r="HQ183" i="11"/>
  <c r="N183" i="11"/>
  <c r="HB320" i="11"/>
  <c r="HB317" i="11"/>
  <c r="HQ302" i="11"/>
  <c r="N302" i="11"/>
  <c r="HQ242" i="11"/>
  <c r="N242" i="11"/>
  <c r="HT192" i="11"/>
  <c r="HQ115" i="11"/>
  <c r="N115" i="11"/>
  <c r="HQ86" i="11"/>
  <c r="N86" i="11"/>
  <c r="HQ82" i="11"/>
  <c r="N82" i="11"/>
  <c r="HQ129" i="11"/>
  <c r="N129" i="11"/>
  <c r="HQ58" i="11"/>
  <c r="N58" i="11"/>
  <c r="HQ46" i="11"/>
  <c r="N46" i="11"/>
  <c r="HB163" i="11"/>
  <c r="HB159" i="11"/>
  <c r="HQ381" i="11"/>
  <c r="N381" i="11"/>
  <c r="BP380" i="11"/>
  <c r="HQ377" i="11"/>
  <c r="N377" i="11"/>
  <c r="HQ362" i="11"/>
  <c r="N362" i="11"/>
  <c r="BP361" i="11"/>
  <c r="HQ358" i="11"/>
  <c r="N358" i="11"/>
  <c r="HT329" i="11"/>
  <c r="HT375" i="11"/>
  <c r="BK156" i="11"/>
  <c r="HT358" i="11"/>
  <c r="HQ367" i="11"/>
  <c r="N367" i="11"/>
  <c r="BP366" i="11"/>
  <c r="HT373" i="11"/>
  <c r="HB372" i="11"/>
  <c r="HB311" i="11"/>
  <c r="HB286" i="11"/>
  <c r="HB274" i="11"/>
  <c r="HB266" i="11"/>
  <c r="HB263" i="11"/>
  <c r="HB259" i="11"/>
  <c r="HB247" i="11"/>
  <c r="HB235" i="11"/>
  <c r="HB215" i="11"/>
  <c r="HB166" i="11"/>
  <c r="HQ96" i="11"/>
  <c r="N96" i="11"/>
  <c r="BP95" i="11"/>
  <c r="HT76" i="11"/>
  <c r="BL60" i="11"/>
  <c r="BM60" i="11"/>
  <c r="BL42" i="11"/>
  <c r="BM42" i="11"/>
  <c r="BP172" i="11"/>
  <c r="HT152" i="11"/>
  <c r="HQ149" i="11"/>
  <c r="N149" i="11"/>
  <c r="HQ142" i="11"/>
  <c r="N142" i="11"/>
  <c r="HQ138" i="11"/>
  <c r="N138" i="11"/>
  <c r="BL133" i="11"/>
  <c r="BM133" i="11"/>
  <c r="BP132" i="11"/>
  <c r="HQ107" i="11"/>
  <c r="N107" i="11"/>
  <c r="HQ106" i="11"/>
  <c r="N106" i="11"/>
  <c r="HQ206" i="11"/>
  <c r="N206" i="11"/>
  <c r="HT205" i="11"/>
  <c r="HQ207" i="11"/>
  <c r="N207" i="11"/>
  <c r="HQ202" i="11"/>
  <c r="N202" i="11"/>
  <c r="HB354" i="11"/>
  <c r="HB283" i="11"/>
  <c r="HB185" i="11"/>
  <c r="BL419" i="11"/>
  <c r="BM419" i="11"/>
  <c r="BL415" i="11"/>
  <c r="BM415" i="11"/>
  <c r="BL403" i="11"/>
  <c r="BM403" i="11"/>
  <c r="HQ394" i="11"/>
  <c r="N394" i="11"/>
  <c r="BP383" i="11"/>
  <c r="HQ382" i="11"/>
  <c r="N382" i="11"/>
  <c r="HB130" i="11"/>
  <c r="BK104" i="11"/>
  <c r="HB80" i="11"/>
  <c r="HQ326" i="11"/>
  <c r="N326" i="11"/>
  <c r="HQ186" i="11"/>
  <c r="N186" i="11"/>
  <c r="HB149" i="11"/>
  <c r="HB145" i="11"/>
  <c r="HB101" i="11"/>
  <c r="HB86" i="11"/>
  <c r="HQ294" i="11"/>
  <c r="N294" i="11"/>
  <c r="HQ286" i="11"/>
  <c r="N286" i="11"/>
  <c r="HB273" i="11"/>
  <c r="HB262" i="11"/>
  <c r="HB218" i="11"/>
  <c r="HB120" i="11"/>
  <c r="HQ350" i="11"/>
  <c r="N350" i="11"/>
  <c r="HQ323" i="11"/>
  <c r="N323" i="11"/>
  <c r="HQ178" i="11"/>
  <c r="N178" i="11"/>
  <c r="HQ175" i="11"/>
  <c r="N175" i="11"/>
  <c r="HQ174" i="11"/>
  <c r="N174" i="11"/>
  <c r="HB351" i="11"/>
  <c r="HB333" i="11"/>
  <c r="HB153" i="11"/>
  <c r="HB57" i="11"/>
  <c r="HQ334" i="11"/>
  <c r="N334" i="11"/>
  <c r="HQ335" i="11"/>
  <c r="N335" i="11"/>
  <c r="HQ150" i="11"/>
  <c r="N150" i="11"/>
  <c r="HQ378" i="11"/>
  <c r="N378" i="11"/>
  <c r="HQ374" i="11"/>
  <c r="N374" i="11"/>
  <c r="HQ310" i="11"/>
  <c r="N310" i="11"/>
  <c r="HQ238" i="11"/>
  <c r="N238" i="11"/>
  <c r="HQ322" i="11"/>
  <c r="N322" i="11"/>
  <c r="HQ306" i="11"/>
  <c r="N306" i="11"/>
  <c r="HQ173" i="11"/>
  <c r="N173" i="11"/>
  <c r="HQ54" i="11"/>
  <c r="N54" i="11"/>
  <c r="BK429" i="11"/>
  <c r="BK396" i="11"/>
  <c r="HB321" i="11"/>
  <c r="HB315" i="11"/>
  <c r="HB308" i="11"/>
  <c r="HB248" i="11"/>
  <c r="BK234" i="11"/>
  <c r="BK229" i="11"/>
  <c r="BK218" i="11"/>
  <c r="BK217" i="11"/>
  <c r="HB216" i="11"/>
  <c r="BK212" i="11"/>
  <c r="BK213" i="11"/>
  <c r="HB197" i="11"/>
  <c r="HB193" i="11"/>
  <c r="HB189" i="11"/>
  <c r="HB182" i="11"/>
  <c r="BK182" i="11"/>
  <c r="BK174" i="11"/>
  <c r="BK177" i="11"/>
  <c r="HB172" i="11"/>
  <c r="HB168" i="11"/>
  <c r="HB164" i="11"/>
  <c r="BK160" i="11"/>
  <c r="HB157" i="11"/>
  <c r="BK154" i="11"/>
  <c r="BK152" i="11"/>
  <c r="HB150" i="11"/>
  <c r="HB147" i="11"/>
  <c r="BK147" i="11"/>
  <c r="BK140" i="11"/>
  <c r="HB139" i="11"/>
  <c r="BK135" i="11"/>
  <c r="BK107" i="11"/>
  <c r="BK121" i="11"/>
  <c r="BK109" i="11"/>
  <c r="HQ296" i="11"/>
  <c r="N296" i="11"/>
  <c r="BP295" i="11"/>
  <c r="BL289" i="11"/>
  <c r="BM289" i="11"/>
  <c r="BP291" i="11"/>
  <c r="BL293" i="11"/>
  <c r="BM293" i="11"/>
  <c r="HT293" i="11"/>
  <c r="HQ295" i="11"/>
  <c r="N295" i="11"/>
  <c r="HT284" i="11"/>
  <c r="BL274" i="11"/>
  <c r="BM274" i="11"/>
  <c r="HT272" i="11"/>
  <c r="HT269" i="11"/>
  <c r="HT264" i="11"/>
  <c r="BL269" i="11"/>
  <c r="BM269" i="11"/>
  <c r="HT279" i="11"/>
  <c r="HT273" i="11"/>
  <c r="HT274" i="11"/>
  <c r="BL264" i="11"/>
  <c r="BM264" i="11"/>
  <c r="BL284" i="11"/>
  <c r="BM284" i="11"/>
  <c r="BL280" i="11"/>
  <c r="BM280" i="11"/>
  <c r="HT283" i="11"/>
  <c r="BL277" i="11"/>
  <c r="BM277" i="11"/>
  <c r="HT278" i="11"/>
  <c r="HQ258" i="11"/>
  <c r="N258" i="11"/>
  <c r="BP254" i="11"/>
  <c r="HT257" i="11"/>
  <c r="HT256" i="11"/>
  <c r="BL254" i="11"/>
  <c r="BM254" i="11"/>
  <c r="HQ254" i="11"/>
  <c r="N254" i="11"/>
  <c r="BL249" i="11"/>
  <c r="BM249" i="11"/>
  <c r="BP248" i="11"/>
  <c r="BL247" i="11"/>
  <c r="BM247" i="11"/>
  <c r="HT239" i="11"/>
  <c r="BL246" i="11"/>
  <c r="BM246" i="11"/>
  <c r="HQ247" i="11"/>
  <c r="N247" i="11"/>
  <c r="BL231" i="11"/>
  <c r="BM231" i="11"/>
  <c r="BL232" i="11"/>
  <c r="BM232" i="11"/>
  <c r="BL233" i="11"/>
  <c r="BM233" i="11"/>
  <c r="HT226" i="11"/>
  <c r="HQ228" i="11"/>
  <c r="N228" i="11"/>
  <c r="HT227" i="11"/>
  <c r="BP228" i="11"/>
  <c r="BL226" i="11"/>
  <c r="BM226" i="11"/>
  <c r="BL227" i="11"/>
  <c r="BM227" i="11"/>
  <c r="HQ217" i="11"/>
  <c r="N217" i="11"/>
  <c r="BL217" i="11"/>
  <c r="BM217" i="11"/>
  <c r="BP215" i="11"/>
  <c r="HT217" i="11"/>
  <c r="HT213" i="11"/>
  <c r="HT215" i="11"/>
  <c r="HT203" i="11"/>
  <c r="HT200" i="11"/>
  <c r="HT197" i="11"/>
  <c r="HT187" i="11"/>
  <c r="BP181" i="11"/>
  <c r="BL182" i="11"/>
  <c r="BM182" i="11"/>
  <c r="HT196" i="11"/>
  <c r="BL206" i="11"/>
  <c r="BM206" i="11"/>
  <c r="BL193" i="11"/>
  <c r="BM193" i="11"/>
  <c r="BL183" i="11"/>
  <c r="BM183" i="11"/>
  <c r="HT183" i="11"/>
  <c r="BP210" i="11"/>
  <c r="HQ211" i="11"/>
  <c r="N211" i="11"/>
  <c r="BP208" i="11"/>
  <c r="BL189" i="11"/>
  <c r="BM189" i="11"/>
  <c r="BL185" i="11"/>
  <c r="BM185" i="11"/>
  <c r="HT181" i="11"/>
  <c r="BP191" i="11"/>
  <c r="HQ212" i="11"/>
  <c r="N212" i="11"/>
  <c r="HQ171" i="11"/>
  <c r="N171" i="11"/>
  <c r="HQ172" i="11"/>
  <c r="N172" i="11"/>
  <c r="BL171" i="11"/>
  <c r="BM171" i="11"/>
  <c r="HT170" i="11"/>
  <c r="BP170" i="11"/>
  <c r="HT168" i="11"/>
  <c r="HT143" i="11"/>
  <c r="HQ167" i="11"/>
  <c r="N167" i="11"/>
  <c r="BP162" i="11"/>
  <c r="BL162" i="11"/>
  <c r="BM162" i="11"/>
  <c r="BL159" i="11"/>
  <c r="BM159" i="11"/>
  <c r="HT149" i="11"/>
  <c r="HT140" i="11"/>
  <c r="BL139" i="11"/>
  <c r="BM139" i="11"/>
  <c r="HT167" i="11"/>
  <c r="BP151" i="11"/>
  <c r="HT163" i="11"/>
  <c r="HT153" i="11"/>
  <c r="BL155" i="11"/>
  <c r="BM155" i="11"/>
  <c r="HT150" i="11"/>
  <c r="BP146" i="11"/>
  <c r="HT39" i="11"/>
  <c r="HT40" i="11"/>
  <c r="BL39" i="11"/>
  <c r="BM39" i="11"/>
  <c r="BP39" i="11"/>
  <c r="BP40" i="11"/>
  <c r="BK215" i="11"/>
  <c r="BK420" i="11"/>
  <c r="BK166" i="11"/>
  <c r="BK116" i="11"/>
  <c r="BK239" i="11"/>
  <c r="BP196" i="11"/>
  <c r="BP207" i="11"/>
  <c r="BK210" i="11"/>
  <c r="BK146" i="11"/>
  <c r="HT202" i="11"/>
  <c r="BK158" i="11"/>
  <c r="BP143" i="11"/>
  <c r="HQ168" i="11"/>
  <c r="N168" i="11"/>
  <c r="BP171" i="11"/>
  <c r="BL168" i="11"/>
  <c r="BM168" i="11"/>
  <c r="BL210" i="11"/>
  <c r="BM210" i="11"/>
  <c r="BP227" i="11"/>
  <c r="HT236" i="11"/>
  <c r="HT242" i="11"/>
  <c r="BL245" i="11"/>
  <c r="BM245" i="11"/>
  <c r="BP253" i="11"/>
  <c r="HT295" i="11"/>
  <c r="BP293" i="11"/>
  <c r="HQ253" i="11"/>
  <c r="N253" i="11"/>
  <c r="BK114" i="11"/>
  <c r="BK171" i="11"/>
  <c r="BK207" i="11"/>
  <c r="BK233" i="11"/>
  <c r="BK228" i="11"/>
  <c r="BK142" i="11"/>
  <c r="HB136" i="11"/>
  <c r="HB232" i="11"/>
  <c r="HT276" i="11"/>
  <c r="BP195" i="11"/>
  <c r="BP283" i="11"/>
  <c r="HT142" i="11"/>
  <c r="BL141" i="11"/>
  <c r="BM141" i="11"/>
  <c r="BP145" i="11"/>
  <c r="BP164" i="11"/>
  <c r="HT171" i="11"/>
  <c r="HT182" i="11"/>
  <c r="HT188" i="11"/>
  <c r="BP193" i="11"/>
  <c r="BP206" i="11"/>
  <c r="BL215" i="11"/>
  <c r="BM215" i="11"/>
  <c r="HT234" i="11"/>
  <c r="BP237" i="11"/>
  <c r="HT251" i="11"/>
  <c r="BL255" i="11"/>
  <c r="BM255" i="11"/>
  <c r="BL266" i="11"/>
  <c r="BM266" i="11"/>
  <c r="BP289" i="11"/>
  <c r="BK185" i="11"/>
  <c r="BL253" i="11"/>
  <c r="BM253" i="11"/>
  <c r="BL211" i="11"/>
  <c r="BM211" i="11"/>
  <c r="BK110" i="11"/>
  <c r="HQ229" i="11"/>
  <c r="N229" i="11"/>
  <c r="HB318" i="11"/>
  <c r="HQ365" i="11"/>
  <c r="N365" i="11"/>
  <c r="BL364" i="11"/>
  <c r="BM364" i="11"/>
  <c r="HT364" i="11"/>
  <c r="BP359" i="11"/>
  <c r="BL352" i="11"/>
  <c r="BM352" i="11"/>
  <c r="BP352" i="11"/>
  <c r="BL350" i="11"/>
  <c r="BM350" i="11"/>
  <c r="HT341" i="11"/>
  <c r="HT342" i="11"/>
  <c r="BP316" i="11"/>
  <c r="HT318" i="11"/>
  <c r="BP344" i="11"/>
  <c r="HQ133" i="11"/>
  <c r="N133" i="11"/>
  <c r="HT130" i="11"/>
  <c r="BL106" i="11"/>
  <c r="BM106" i="11"/>
  <c r="HQ338" i="11"/>
  <c r="N338" i="11"/>
  <c r="HT336" i="11"/>
  <c r="BL334" i="11"/>
  <c r="BM334" i="11"/>
  <c r="HT332" i="11"/>
  <c r="BL327" i="11"/>
  <c r="BM327" i="11"/>
  <c r="HT324" i="11"/>
  <c r="BL320" i="11"/>
  <c r="BM320" i="11"/>
  <c r="HQ298" i="11"/>
  <c r="N298" i="11"/>
  <c r="HQ69" i="11"/>
  <c r="N69" i="11"/>
  <c r="HT66" i="11"/>
  <c r="BL47" i="11"/>
  <c r="BM47" i="11"/>
  <c r="BK386" i="11"/>
  <c r="HB288" i="11"/>
  <c r="HB133" i="11"/>
  <c r="BK111" i="11"/>
  <c r="BP397" i="11"/>
  <c r="HQ390" i="11"/>
  <c r="N390" i="11"/>
  <c r="HQ385" i="11"/>
  <c r="N385" i="11"/>
  <c r="BL384" i="11"/>
  <c r="BM384" i="11"/>
  <c r="HT384" i="11"/>
  <c r="BP382" i="11"/>
  <c r="HT383" i="11"/>
  <c r="BL378" i="11"/>
  <c r="BM378" i="11"/>
  <c r="BL374" i="11"/>
  <c r="BM374" i="11"/>
  <c r="BL368" i="11"/>
  <c r="BM368" i="11"/>
  <c r="BP371" i="11"/>
  <c r="BL367" i="11"/>
  <c r="BM367" i="11"/>
  <c r="BP362" i="11"/>
  <c r="BP363" i="11"/>
  <c r="BL358" i="11"/>
  <c r="BM358" i="11"/>
  <c r="HQ354" i="11"/>
  <c r="N354" i="11"/>
  <c r="BL354" i="11"/>
  <c r="BM354" i="11"/>
  <c r="HT354" i="11"/>
  <c r="BL349" i="11"/>
  <c r="BM349" i="11"/>
  <c r="HT346" i="11"/>
  <c r="BL347" i="11"/>
  <c r="BM347" i="11"/>
  <c r="HQ288" i="11"/>
  <c r="N288" i="11"/>
  <c r="HQ218" i="11"/>
  <c r="N218" i="11"/>
  <c r="HQ201" i="11"/>
  <c r="N201" i="11"/>
  <c r="HQ200" i="11"/>
  <c r="N200" i="11"/>
  <c r="HQ154" i="11"/>
  <c r="N154" i="11"/>
  <c r="BP144" i="11"/>
  <c r="HB337" i="11"/>
  <c r="HB251" i="11"/>
  <c r="HB243" i="11"/>
  <c r="HB116" i="11"/>
  <c r="HB295" i="11"/>
  <c r="HB54" i="11"/>
  <c r="HQ345" i="11"/>
  <c r="N345" i="11"/>
  <c r="HQ119" i="11"/>
  <c r="N119" i="11"/>
  <c r="HB176" i="11"/>
  <c r="HB128" i="11"/>
  <c r="HQ210" i="11"/>
  <c r="N210" i="11"/>
  <c r="HQ166" i="11"/>
  <c r="N166" i="11"/>
  <c r="HQ146" i="11"/>
  <c r="N146" i="11"/>
  <c r="HB390" i="11"/>
  <c r="HQ398" i="11"/>
  <c r="N398" i="11"/>
  <c r="HQ366" i="11"/>
  <c r="N366" i="11"/>
  <c r="HQ346" i="11"/>
  <c r="N346" i="11"/>
  <c r="BL144" i="11"/>
  <c r="BM144" i="11"/>
  <c r="HQ134" i="11"/>
  <c r="N134" i="11"/>
  <c r="HQ98" i="11"/>
  <c r="N98" i="11"/>
  <c r="HQ70" i="11"/>
  <c r="N70" i="11"/>
  <c r="HT60" i="11"/>
  <c r="HQ42" i="11"/>
  <c r="N42" i="11"/>
  <c r="BK409" i="11"/>
  <c r="BK425" i="11"/>
  <c r="BK424" i="11"/>
  <c r="BK422" i="11"/>
  <c r="BK390" i="11"/>
  <c r="BK391" i="11"/>
  <c r="BK381" i="11"/>
  <c r="BK371" i="11"/>
  <c r="HB370" i="11"/>
  <c r="BK369" i="11"/>
  <c r="HB366" i="11"/>
  <c r="BK365" i="11"/>
  <c r="BK344" i="11"/>
  <c r="BK347" i="11"/>
  <c r="HB343" i="11"/>
  <c r="BK340" i="11"/>
  <c r="BK339" i="11"/>
  <c r="BK333" i="11"/>
  <c r="BK337" i="11"/>
  <c r="HB331" i="11"/>
  <c r="HB328" i="11"/>
  <c r="HB324" i="11"/>
  <c r="BK324" i="11"/>
  <c r="BK317" i="11"/>
  <c r="HB319" i="11"/>
  <c r="HB313" i="11"/>
  <c r="HB310" i="11"/>
  <c r="BK301" i="11"/>
  <c r="BK289" i="11"/>
  <c r="BK286" i="11"/>
  <c r="BK285" i="11"/>
  <c r="HB291" i="11"/>
  <c r="BK290" i="11"/>
  <c r="HB282" i="11"/>
  <c r="BK282" i="11"/>
  <c r="BK278" i="11"/>
  <c r="HB376" i="11"/>
  <c r="BK374" i="11"/>
  <c r="HB280" i="11"/>
  <c r="BK280" i="11"/>
  <c r="BK273" i="11"/>
  <c r="BK275" i="11"/>
  <c r="BK266" i="11"/>
  <c r="HB257" i="11"/>
  <c r="HB253" i="11"/>
  <c r="HB245" i="11"/>
  <c r="HB242" i="11"/>
  <c r="BK235" i="11"/>
  <c r="HB224" i="11"/>
  <c r="BK223" i="11"/>
  <c r="BK224" i="11"/>
  <c r="HB220" i="11"/>
  <c r="BK220" i="11"/>
  <c r="BK206" i="11"/>
  <c r="BK216" i="11"/>
  <c r="BK209" i="11"/>
  <c r="HB199" i="11"/>
  <c r="HB196" i="11"/>
  <c r="HB192" i="11"/>
  <c r="BK188" i="11"/>
  <c r="HB181" i="11"/>
  <c r="HB178" i="11"/>
  <c r="BK173" i="11"/>
  <c r="HB171" i="11"/>
  <c r="BK168" i="11"/>
  <c r="BK169" i="11"/>
  <c r="BK165" i="11"/>
  <c r="BK148" i="11"/>
  <c r="BK149" i="11"/>
  <c r="HB146" i="11"/>
  <c r="BK144" i="11"/>
  <c r="BK145" i="11"/>
  <c r="HB142" i="11"/>
  <c r="BK130" i="11"/>
  <c r="BK120" i="11"/>
  <c r="BK117" i="11"/>
  <c r="BK125" i="11"/>
  <c r="HB113" i="11"/>
  <c r="BK103" i="11"/>
  <c r="BK98" i="11"/>
  <c r="BK97" i="11"/>
  <c r="HB94" i="11"/>
  <c r="BK89" i="11"/>
  <c r="BK91" i="11"/>
  <c r="BK82" i="11"/>
  <c r="BK76" i="11"/>
  <c r="HB73" i="11"/>
  <c r="BK73" i="11"/>
  <c r="BK72" i="11"/>
  <c r="HB59" i="11"/>
  <c r="BK55" i="11"/>
  <c r="HB53" i="11"/>
  <c r="BK52" i="11"/>
  <c r="BK50" i="11"/>
  <c r="HB49" i="11"/>
  <c r="BK222" i="11"/>
  <c r="BK214" i="11"/>
  <c r="BK260" i="11"/>
  <c r="BK380" i="11"/>
  <c r="BK257" i="11"/>
  <c r="BK205" i="11"/>
  <c r="BK227" i="11"/>
  <c r="BK376" i="11"/>
  <c r="BK162" i="11"/>
  <c r="BK133" i="11"/>
  <c r="BK112" i="11"/>
  <c r="BK88" i="11"/>
  <c r="BK129" i="11"/>
  <c r="BK181" i="11"/>
  <c r="BK153" i="11"/>
  <c r="BK78" i="11"/>
  <c r="BK64" i="11"/>
  <c r="BK170" i="11"/>
  <c r="BK108" i="11"/>
  <c r="BK79" i="11"/>
  <c r="BK208" i="11"/>
  <c r="BK159" i="11"/>
  <c r="BK106" i="11"/>
  <c r="BK100" i="11"/>
  <c r="HB167" i="11"/>
  <c r="BK226" i="11"/>
  <c r="BK87" i="11"/>
  <c r="BK118" i="11"/>
  <c r="HB91" i="11"/>
  <c r="BK138" i="11"/>
  <c r="HB109" i="11"/>
  <c r="BK139" i="11"/>
  <c r="BK126" i="11"/>
  <c r="BK419" i="11"/>
  <c r="BK407" i="11"/>
  <c r="BK413" i="11"/>
  <c r="BK414" i="11"/>
  <c r="HB386" i="11"/>
  <c r="HB363" i="11"/>
  <c r="HB270" i="11"/>
  <c r="HB241" i="11"/>
  <c r="HB155" i="11"/>
  <c r="BK150" i="11"/>
  <c r="HB141" i="11"/>
  <c r="BK137" i="11"/>
  <c r="BK141" i="11"/>
  <c r="BK132" i="11"/>
  <c r="BK128" i="11"/>
  <c r="BK127" i="11"/>
  <c r="HB126" i="11"/>
  <c r="BK123" i="11"/>
  <c r="BK119" i="11"/>
  <c r="BK122" i="11"/>
  <c r="HB97" i="11"/>
  <c r="BK95" i="11"/>
  <c r="HB52" i="11"/>
  <c r="HB48" i="11"/>
  <c r="BK131" i="11"/>
  <c r="BL428" i="11"/>
  <c r="BM428" i="11"/>
  <c r="BL427" i="11"/>
  <c r="BM427" i="11"/>
  <c r="BL423" i="11"/>
  <c r="BM423" i="11"/>
  <c r="BL421" i="11"/>
  <c r="BM421" i="11"/>
  <c r="BL418" i="11"/>
  <c r="BM418" i="11"/>
  <c r="HT395" i="11"/>
  <c r="BP395" i="11"/>
  <c r="HQ396" i="11"/>
  <c r="N396" i="11"/>
  <c r="HT391" i="11"/>
  <c r="BP390" i="11"/>
  <c r="HT387" i="11"/>
  <c r="BL381" i="11"/>
  <c r="BM381" i="11"/>
  <c r="BP374" i="11"/>
  <c r="BP369" i="11"/>
  <c r="HQ373" i="11"/>
  <c r="N373" i="11"/>
  <c r="BL370" i="11"/>
  <c r="BM370" i="11"/>
  <c r="HQ361" i="11"/>
  <c r="N361" i="11"/>
  <c r="BL359" i="11"/>
  <c r="BM359" i="11"/>
  <c r="BL353" i="11"/>
  <c r="BM353" i="11"/>
  <c r="BL355" i="11"/>
  <c r="BM355" i="11"/>
  <c r="HQ348" i="11"/>
  <c r="N348" i="11"/>
  <c r="HT348" i="11"/>
  <c r="BP339" i="11"/>
  <c r="HQ341" i="11"/>
  <c r="N341" i="11"/>
  <c r="HT340" i="11"/>
  <c r="HQ340" i="11"/>
  <c r="N340" i="11"/>
  <c r="BL333" i="11"/>
  <c r="BM333" i="11"/>
  <c r="HT335" i="11"/>
  <c r="BP324" i="11"/>
  <c r="BL323" i="11"/>
  <c r="BM323" i="11"/>
  <c r="HQ321" i="11"/>
  <c r="N321" i="11"/>
  <c r="HT320" i="11"/>
  <c r="BP314" i="11"/>
  <c r="HQ317" i="11"/>
  <c r="N317" i="11"/>
  <c r="BP309" i="11"/>
  <c r="BP304" i="11"/>
  <c r="HT304" i="11"/>
  <c r="BP300" i="11"/>
  <c r="HQ300" i="11"/>
  <c r="N300" i="11"/>
  <c r="HT288" i="11"/>
  <c r="BP276" i="11"/>
  <c r="HQ273" i="11"/>
  <c r="N273" i="11"/>
  <c r="HQ272" i="11"/>
  <c r="N272" i="11"/>
  <c r="HQ269" i="11"/>
  <c r="N269" i="11"/>
  <c r="BP268" i="11"/>
  <c r="BP209" i="11"/>
  <c r="HQ209" i="11"/>
  <c r="N209" i="11"/>
  <c r="HQ208" i="11"/>
  <c r="N208" i="11"/>
  <c r="HQ205" i="11"/>
  <c r="N205" i="11"/>
  <c r="BP202" i="11"/>
  <c r="BP186" i="11"/>
  <c r="BP185" i="11"/>
  <c r="HQ185" i="11"/>
  <c r="N185" i="11"/>
  <c r="HQ184" i="11"/>
  <c r="N184" i="11"/>
  <c r="HQ180" i="11"/>
  <c r="N180" i="11"/>
  <c r="BL178" i="11"/>
  <c r="BM178" i="11"/>
  <c r="BP175" i="11"/>
  <c r="BL163" i="11"/>
  <c r="BM163" i="11"/>
  <c r="BL154" i="11"/>
  <c r="BM154" i="11"/>
  <c r="HQ140" i="11"/>
  <c r="N140" i="11"/>
  <c r="BP139" i="11"/>
  <c r="BL135" i="11"/>
  <c r="BM135" i="11"/>
  <c r="HT133" i="11"/>
  <c r="HT129" i="11"/>
  <c r="BL130" i="11"/>
  <c r="BM130" i="11"/>
  <c r="HQ132" i="11"/>
  <c r="N132" i="11"/>
  <c r="HQ128" i="11"/>
  <c r="N128" i="11"/>
  <c r="BP127" i="11"/>
  <c r="HT128" i="11"/>
  <c r="BP128" i="11"/>
  <c r="HT125" i="11"/>
  <c r="HT127" i="11"/>
  <c r="BP123" i="11"/>
  <c r="HQ124" i="11"/>
  <c r="N124" i="11"/>
  <c r="BL118" i="11"/>
  <c r="BM118" i="11"/>
  <c r="BP118" i="11"/>
  <c r="HQ120" i="11"/>
  <c r="N120" i="11"/>
  <c r="HQ116" i="11"/>
  <c r="N116" i="11"/>
  <c r="HT115" i="11"/>
  <c r="HT116" i="11"/>
  <c r="HT114" i="11"/>
  <c r="HQ112" i="11"/>
  <c r="N112" i="11"/>
  <c r="BP110" i="11"/>
  <c r="BL109" i="11"/>
  <c r="BM109" i="11"/>
  <c r="HT112" i="11"/>
  <c r="HQ108" i="11"/>
  <c r="N108" i="11"/>
  <c r="BP108" i="11"/>
  <c r="BP106" i="11"/>
  <c r="HQ109" i="11"/>
  <c r="N109" i="11"/>
  <c r="BP102" i="11"/>
  <c r="HT104" i="11"/>
  <c r="HQ104" i="11"/>
  <c r="N104" i="11"/>
  <c r="HT103" i="11"/>
  <c r="HQ105" i="11"/>
  <c r="N105" i="11"/>
  <c r="HQ101" i="11"/>
  <c r="N101" i="11"/>
  <c r="BP100" i="11"/>
  <c r="HT97" i="11"/>
  <c r="BL97" i="11"/>
  <c r="BM97" i="11"/>
  <c r="HT98" i="11"/>
  <c r="BP97" i="11"/>
  <c r="BL96" i="11"/>
  <c r="BM96" i="11"/>
  <c r="BP94" i="11"/>
  <c r="BL94" i="11"/>
  <c r="BM94" i="11"/>
  <c r="HT96" i="11"/>
  <c r="HQ92" i="11"/>
  <c r="N92" i="11"/>
  <c r="HT89" i="11"/>
  <c r="BP90" i="11"/>
  <c r="BP86" i="11"/>
  <c r="BL85" i="11"/>
  <c r="BM85" i="11"/>
  <c r="BP88" i="11"/>
  <c r="HT87" i="11"/>
  <c r="BP81" i="11"/>
  <c r="HQ84" i="11"/>
  <c r="N84" i="11"/>
  <c r="BP82" i="11"/>
  <c r="BL81" i="11"/>
  <c r="BM81" i="11"/>
  <c r="HT80" i="11"/>
  <c r="HT78" i="11"/>
  <c r="HT79" i="11"/>
  <c r="BP77" i="11"/>
  <c r="BL77" i="11"/>
  <c r="BM77" i="11"/>
  <c r="HQ77" i="11"/>
  <c r="N77" i="11"/>
  <c r="BL75" i="11"/>
  <c r="BM75" i="11"/>
  <c r="HQ76" i="11"/>
  <c r="N76" i="11"/>
  <c r="BP69" i="11"/>
  <c r="BL70" i="11"/>
  <c r="BM70" i="11"/>
  <c r="HT69" i="11"/>
  <c r="BL65" i="11"/>
  <c r="BM65" i="11"/>
  <c r="BP65" i="11"/>
  <c r="HQ68" i="11"/>
  <c r="N68" i="11"/>
  <c r="BP64" i="11"/>
  <c r="HT61" i="11"/>
  <c r="HQ64" i="11"/>
  <c r="N64" i="11"/>
  <c r="BL62" i="11"/>
  <c r="BM62" i="11"/>
  <c r="BL59" i="11"/>
  <c r="BM59" i="11"/>
  <c r="BP57" i="11"/>
  <c r="HQ57" i="11"/>
  <c r="N57" i="11"/>
  <c r="HT53" i="11"/>
  <c r="BL55" i="11"/>
  <c r="BM55" i="11"/>
  <c r="HQ56" i="11"/>
  <c r="N56" i="11"/>
  <c r="HT49" i="11"/>
  <c r="BP50" i="11"/>
  <c r="BL52" i="11"/>
  <c r="BM52" i="11"/>
  <c r="HT51" i="11"/>
  <c r="HT48" i="11"/>
  <c r="BL48" i="11"/>
  <c r="BM48" i="11"/>
  <c r="BL45" i="11"/>
  <c r="BM45" i="11"/>
  <c r="HT46" i="11"/>
  <c r="HT47" i="11"/>
  <c r="HQ49" i="11"/>
  <c r="N49" i="11"/>
  <c r="BP48" i="11"/>
  <c r="HT41" i="11"/>
  <c r="HQ44" i="11"/>
  <c r="N44" i="11"/>
  <c r="BL44" i="11"/>
  <c r="BM44" i="11"/>
  <c r="HQ45" i="11"/>
  <c r="N45" i="11"/>
  <c r="BL40" i="11"/>
  <c r="BM40" i="11"/>
  <c r="HQ125" i="11"/>
  <c r="N125" i="11"/>
  <c r="HQ153" i="11"/>
  <c r="N153" i="11"/>
  <c r="HQ289" i="11"/>
  <c r="N289" i="11"/>
  <c r="HT351" i="11"/>
  <c r="BP367" i="11"/>
  <c r="HT369" i="11"/>
  <c r="BL380" i="11"/>
  <c r="BM380" i="11"/>
  <c r="BP385" i="11"/>
  <c r="HQ397" i="11"/>
  <c r="N397" i="11"/>
  <c r="BL341" i="11"/>
  <c r="BM341" i="11"/>
  <c r="HQ356" i="11"/>
  <c r="N356" i="11"/>
  <c r="HT361" i="11"/>
  <c r="BL41" i="11"/>
  <c r="BM41" i="11"/>
  <c r="BL281" i="11"/>
  <c r="BM281" i="11"/>
  <c r="BL240" i="11"/>
  <c r="BM240" i="11"/>
  <c r="BP211" i="11"/>
  <c r="BP187" i="11"/>
  <c r="BL230" i="11"/>
  <c r="BM230" i="11"/>
  <c r="BP189" i="11"/>
  <c r="HT148" i="11"/>
  <c r="BP41" i="11"/>
  <c r="BL137" i="11"/>
  <c r="BM137" i="11"/>
  <c r="BP157" i="11"/>
  <c r="BP138" i="11"/>
  <c r="BL156" i="11"/>
  <c r="BM156" i="11"/>
  <c r="BL187" i="11"/>
  <c r="BM187" i="11"/>
  <c r="HT186" i="11"/>
  <c r="BP184" i="11"/>
  <c r="BP205" i="11"/>
  <c r="BP220" i="11"/>
  <c r="BP223" i="11"/>
  <c r="BL241" i="11"/>
  <c r="BM241" i="11"/>
  <c r="BP231" i="11"/>
  <c r="BP251" i="11"/>
  <c r="BP275" i="11"/>
  <c r="BL283" i="11"/>
  <c r="BM283" i="11"/>
  <c r="HT275" i="11"/>
  <c r="HT270" i="11"/>
  <c r="BL288" i="11"/>
  <c r="BM288" i="11"/>
  <c r="HS267" i="11"/>
  <c r="HQ81" i="11"/>
  <c r="N81" i="11"/>
  <c r="HQ237" i="11"/>
  <c r="N237" i="11"/>
  <c r="HQ137" i="11"/>
  <c r="N137" i="11"/>
  <c r="HT162" i="11"/>
  <c r="BP83" i="11"/>
  <c r="BP373" i="11"/>
  <c r="HT360" i="11"/>
  <c r="BL340" i="11"/>
  <c r="BM340" i="11"/>
  <c r="HQ117" i="11"/>
  <c r="N117" i="11"/>
  <c r="HQ376" i="11"/>
  <c r="N376" i="11"/>
  <c r="BL389" i="11"/>
  <c r="BM389" i="11"/>
  <c r="BL424" i="11"/>
  <c r="BM424" i="11"/>
  <c r="HT175" i="11"/>
  <c r="HQ305" i="11"/>
  <c r="N305" i="11"/>
  <c r="HQ329" i="11"/>
  <c r="N329" i="11"/>
  <c r="BP92" i="11"/>
  <c r="HT110" i="11"/>
  <c r="BP120" i="11"/>
  <c r="HQ164" i="11"/>
  <c r="N164" i="11"/>
  <c r="BL422" i="11"/>
  <c r="BM422" i="11"/>
  <c r="BL388" i="11"/>
  <c r="BM388" i="11"/>
  <c r="HQ48" i="11"/>
  <c r="N48" i="11"/>
  <c r="HT366" i="11"/>
  <c r="HQ192" i="11"/>
  <c r="N192" i="11"/>
  <c r="HT43" i="11"/>
  <c r="BP45" i="11"/>
  <c r="HT50" i="11"/>
  <c r="BL53" i="11"/>
  <c r="BM53" i="11"/>
  <c r="BL56" i="11"/>
  <c r="BM56" i="11"/>
  <c r="BP61" i="11"/>
  <c r="BP66" i="11"/>
  <c r="BP70" i="11"/>
  <c r="BP73" i="11"/>
  <c r="BP78" i="11"/>
  <c r="HQ88" i="11"/>
  <c r="N88" i="11"/>
  <c r="BL86" i="11"/>
  <c r="BM86" i="11"/>
  <c r="BL93" i="11"/>
  <c r="BM93" i="11"/>
  <c r="BL98" i="11"/>
  <c r="BM98" i="11"/>
  <c r="BP103" i="11"/>
  <c r="HT106" i="11"/>
  <c r="BL111" i="11"/>
  <c r="BM111" i="11"/>
  <c r="HT118" i="11"/>
  <c r="BP121" i="11"/>
  <c r="HT126" i="11"/>
  <c r="BP160" i="11"/>
  <c r="HT180" i="11"/>
  <c r="HQ204" i="11"/>
  <c r="N204" i="11"/>
  <c r="BP264" i="11"/>
  <c r="BP274" i="11"/>
  <c r="HQ312" i="11"/>
  <c r="N312" i="11"/>
  <c r="HT314" i="11"/>
  <c r="BP321" i="11"/>
  <c r="BP347" i="11"/>
  <c r="BP386" i="11"/>
  <c r="HQ53" i="11"/>
  <c r="N53" i="11"/>
  <c r="HQ72" i="11"/>
  <c r="N72" i="11"/>
  <c r="HQ136" i="11"/>
  <c r="N136" i="11"/>
  <c r="HQ41" i="11"/>
  <c r="N41" i="11"/>
  <c r="HQ121" i="11"/>
  <c r="N121" i="11"/>
  <c r="HQ225" i="11"/>
  <c r="N225" i="11"/>
  <c r="HQ313" i="11"/>
  <c r="N313" i="11"/>
  <c r="HQ270" i="11"/>
  <c r="N270" i="11"/>
  <c r="HQ266" i="11"/>
  <c r="N266" i="11"/>
  <c r="HQ250" i="11"/>
  <c r="N250" i="11"/>
  <c r="HQ226" i="11"/>
  <c r="N226" i="11"/>
  <c r="HQ222" i="11"/>
  <c r="N222" i="11"/>
  <c r="HQ158" i="11"/>
  <c r="N158" i="11"/>
  <c r="HQ130" i="11"/>
  <c r="N130" i="11"/>
  <c r="HQ126" i="11"/>
  <c r="N126" i="11"/>
  <c r="HQ122" i="11"/>
  <c r="N122" i="11"/>
  <c r="HQ110" i="11"/>
  <c r="N110" i="11"/>
  <c r="HQ90" i="11"/>
  <c r="N90" i="11"/>
  <c r="HQ78" i="11"/>
  <c r="N78" i="11"/>
  <c r="HQ66" i="11"/>
  <c r="N66" i="11"/>
  <c r="FR6" i="11"/>
  <c r="FS5" i="11"/>
  <c r="FR4" i="11"/>
  <c r="FR8" i="11"/>
  <c r="FR3" i="11"/>
  <c r="EK5" i="11"/>
  <c r="EK4" i="11"/>
  <c r="EK8" i="11"/>
  <c r="DA5" i="11"/>
  <c r="EH4" i="11"/>
  <c r="EH8" i="11"/>
  <c r="AH5" i="11"/>
  <c r="EH6" i="11"/>
  <c r="HQ73" i="11"/>
  <c r="N73" i="11"/>
  <c r="HQ301" i="11"/>
  <c r="N301" i="11"/>
  <c r="HQ297" i="11"/>
  <c r="N297" i="11"/>
  <c r="HQ257" i="11"/>
  <c r="N257" i="11"/>
  <c r="HQ221" i="11"/>
  <c r="N221" i="11"/>
  <c r="HQ169" i="11"/>
  <c r="N169" i="11"/>
  <c r="HQ157" i="11"/>
  <c r="N157" i="11"/>
  <c r="HQ145" i="11"/>
  <c r="N145" i="11"/>
  <c r="HQ89" i="11"/>
  <c r="N89" i="11"/>
  <c r="Q112" i="11"/>
  <c r="EI4" i="11"/>
  <c r="EI8" i="11"/>
  <c r="EI3" i="11"/>
  <c r="EK6" i="11"/>
  <c r="EL5" i="11"/>
  <c r="EK3" i="11"/>
  <c r="EJ4" i="11"/>
  <c r="EJ8" i="11"/>
  <c r="EJ3" i="11"/>
  <c r="U109" i="11"/>
  <c r="V109" i="11"/>
  <c r="EH3" i="11"/>
  <c r="BU5" i="11"/>
  <c r="BT3" i="11"/>
  <c r="HQ156" i="11"/>
  <c r="N156" i="11"/>
  <c r="AG4" i="11"/>
  <c r="AG8" i="11"/>
  <c r="AF6" i="11"/>
  <c r="BK375" i="11"/>
  <c r="BK338" i="11"/>
  <c r="BK270" i="11"/>
  <c r="HQ255" i="11"/>
  <c r="N255" i="11"/>
  <c r="HQ191" i="11"/>
  <c r="N191" i="11"/>
  <c r="HQ147" i="11"/>
  <c r="N147" i="11"/>
  <c r="AF4" i="11"/>
  <c r="AF8" i="11"/>
  <c r="BT4" i="11"/>
  <c r="BT8" i="11"/>
  <c r="AV41" i="1"/>
  <c r="AW41" i="1"/>
  <c r="AX41" i="1"/>
  <c r="BL292" i="11"/>
  <c r="BM292" i="11"/>
  <c r="HT289" i="11"/>
  <c r="BP292" i="11"/>
  <c r="BP286" i="11"/>
  <c r="BP287" i="11"/>
  <c r="BP285" i="11"/>
  <c r="HT287" i="11"/>
  <c r="HT290" i="11"/>
  <c r="BP279" i="11"/>
  <c r="BP280" i="11"/>
  <c r="BL290" i="11"/>
  <c r="BM290" i="11"/>
  <c r="HT291" i="11"/>
  <c r="BL279" i="11"/>
  <c r="BM279" i="11"/>
  <c r="HT292" i="11"/>
  <c r="BL285" i="11"/>
  <c r="BM285" i="11"/>
  <c r="BP284" i="11"/>
  <c r="BP278" i="11"/>
  <c r="BP281" i="11"/>
  <c r="BL287" i="11"/>
  <c r="BM287" i="11"/>
  <c r="BP290" i="11"/>
  <c r="HT282" i="11"/>
  <c r="HT286" i="11"/>
  <c r="HT281" i="11"/>
  <c r="HQ293" i="11"/>
  <c r="N293" i="11"/>
  <c r="BL278" i="11"/>
  <c r="BM278" i="11"/>
  <c r="BP282" i="11"/>
  <c r="BL286" i="11"/>
  <c r="BM286" i="11"/>
  <c r="HQ278" i="11"/>
  <c r="N278" i="11"/>
  <c r="BP266" i="11"/>
  <c r="BP277" i="11"/>
  <c r="BL267" i="11"/>
  <c r="BM267" i="11"/>
  <c r="BP270" i="11"/>
  <c r="BL262" i="11"/>
  <c r="BM262" i="11"/>
  <c r="HT268" i="11"/>
  <c r="BP265" i="11"/>
  <c r="BP269" i="11"/>
  <c r="HT263" i="11"/>
  <c r="BL273" i="11"/>
  <c r="BM273" i="11"/>
  <c r="BL272" i="11"/>
  <c r="BM272" i="11"/>
  <c r="HQ277" i="11"/>
  <c r="N277" i="11"/>
  <c r="HT277" i="11"/>
  <c r="BL263" i="11"/>
  <c r="BM263" i="11"/>
  <c r="BL271" i="11"/>
  <c r="BM271" i="11"/>
  <c r="BL265" i="11"/>
  <c r="BM265" i="11"/>
  <c r="BP263" i="11"/>
  <c r="HT265" i="11"/>
  <c r="BL276" i="11"/>
  <c r="BM276" i="11"/>
  <c r="HT267" i="11"/>
  <c r="HT262" i="11"/>
  <c r="BP262" i="11"/>
  <c r="BP271" i="11"/>
  <c r="BP272" i="11"/>
  <c r="BP273" i="11"/>
  <c r="BP267" i="11"/>
  <c r="BL270" i="11"/>
  <c r="BM270" i="11"/>
  <c r="HT271" i="11"/>
  <c r="BL268" i="11"/>
  <c r="BM268" i="11"/>
  <c r="BP247" i="11"/>
  <c r="BP252" i="11"/>
  <c r="BL252" i="11"/>
  <c r="BM252" i="11"/>
  <c r="HQ262" i="11"/>
  <c r="N262" i="11"/>
  <c r="BP257" i="11"/>
  <c r="BL251" i="11"/>
  <c r="BM251" i="11"/>
  <c r="HQ261" i="11"/>
  <c r="N261" i="11"/>
  <c r="BP256" i="11"/>
  <c r="BP250" i="11"/>
  <c r="HT259" i="11"/>
  <c r="BP258" i="11"/>
  <c r="BP260" i="11"/>
  <c r="HT258" i="11"/>
  <c r="HT252" i="11"/>
  <c r="BP246" i="11"/>
  <c r="HT250" i="11"/>
  <c r="HT261" i="11"/>
  <c r="HT249" i="11"/>
  <c r="BL260" i="11"/>
  <c r="BM260" i="11"/>
  <c r="BL259" i="11"/>
  <c r="BM259" i="11"/>
  <c r="BL250" i="11"/>
  <c r="BM250" i="11"/>
  <c r="HT247" i="11"/>
  <c r="BP259" i="11"/>
  <c r="HT248" i="11"/>
  <c r="HT253" i="11"/>
  <c r="BP249" i="11"/>
  <c r="HT254" i="11"/>
  <c r="BL257" i="11"/>
  <c r="BM257" i="11"/>
  <c r="BL248" i="11"/>
  <c r="BM248" i="11"/>
  <c r="BL258" i="11"/>
  <c r="BM258" i="11"/>
  <c r="BL261" i="11"/>
  <c r="BM261" i="11"/>
  <c r="HT255" i="11"/>
  <c r="HT246" i="11"/>
  <c r="BP255" i="11"/>
  <c r="BL239" i="11"/>
  <c r="BM239" i="11"/>
  <c r="BP234" i="11"/>
  <c r="HQ246" i="11"/>
  <c r="N246" i="11"/>
  <c r="BL237" i="11"/>
  <c r="BM237" i="11"/>
  <c r="BP233" i="11"/>
  <c r="BL235" i="11"/>
  <c r="BM235" i="11"/>
  <c r="HT240" i="11"/>
  <c r="BP241" i="11"/>
  <c r="BL236" i="11"/>
  <c r="BM236" i="11"/>
  <c r="HT244" i="11"/>
  <c r="BP236" i="11"/>
  <c r="BP244" i="11"/>
  <c r="HT245" i="11"/>
  <c r="HT233" i="11"/>
  <c r="BP242" i="11"/>
  <c r="BL234" i="11"/>
  <c r="BM234" i="11"/>
  <c r="BP232" i="11"/>
  <c r="BL242" i="11"/>
  <c r="BM242" i="11"/>
  <c r="BP243" i="11"/>
  <c r="BP235" i="11"/>
  <c r="HT238" i="11"/>
  <c r="HT232" i="11"/>
  <c r="HQ245" i="11"/>
  <c r="N245" i="11"/>
  <c r="HT230" i="11"/>
  <c r="BP245" i="11"/>
  <c r="BL243" i="11"/>
  <c r="BM243" i="11"/>
  <c r="BP239" i="11"/>
  <c r="HT241" i="11"/>
  <c r="BL244" i="11"/>
  <c r="BM244" i="11"/>
  <c r="BP230" i="11"/>
  <c r="HT235" i="11"/>
  <c r="HT237" i="11"/>
  <c r="HT231" i="11"/>
  <c r="BL238" i="11"/>
  <c r="BM238" i="11"/>
  <c r="BP240" i="11"/>
  <c r="BL222" i="11"/>
  <c r="BM222" i="11"/>
  <c r="BP225" i="11"/>
  <c r="HT228" i="11"/>
  <c r="HT220" i="11"/>
  <c r="BL216" i="11"/>
  <c r="BM216" i="11"/>
  <c r="BL229" i="11"/>
  <c r="BM229" i="11"/>
  <c r="HS229" i="11"/>
  <c r="BP216" i="11"/>
  <c r="HT229" i="11"/>
  <c r="HT223" i="11"/>
  <c r="HT221" i="11"/>
  <c r="HT222" i="11"/>
  <c r="BP224" i="11"/>
  <c r="BP219" i="11"/>
  <c r="HT218" i="11"/>
  <c r="BL218" i="11"/>
  <c r="BM218" i="11"/>
  <c r="BP226" i="11"/>
  <c r="BL219" i="11"/>
  <c r="BM219" i="11"/>
  <c r="HT224" i="11"/>
  <c r="BP221" i="11"/>
  <c r="BP222" i="11"/>
  <c r="HT225" i="11"/>
  <c r="BL220" i="11"/>
  <c r="BM220" i="11"/>
  <c r="BL225" i="11"/>
  <c r="BM225" i="11"/>
  <c r="BL224" i="11"/>
  <c r="BM224" i="11"/>
  <c r="BP218" i="11"/>
  <c r="BP217" i="11"/>
  <c r="BP229" i="11"/>
  <c r="BL223" i="11"/>
  <c r="BM223" i="11"/>
  <c r="HT216" i="11"/>
  <c r="HQ230" i="11"/>
  <c r="N230" i="11"/>
  <c r="BL214" i="11"/>
  <c r="BM214" i="11"/>
  <c r="BL221" i="11"/>
  <c r="BM221" i="11"/>
  <c r="BP214" i="11"/>
  <c r="HQ213" i="11"/>
  <c r="N213" i="11"/>
  <c r="BL203" i="11"/>
  <c r="BM203" i="11"/>
  <c r="BL212" i="11"/>
  <c r="BM212" i="11"/>
  <c r="HT199" i="11"/>
  <c r="BL199" i="11"/>
  <c r="BM199" i="11"/>
  <c r="BP212" i="11"/>
  <c r="HT208" i="11"/>
  <c r="HT201" i="11"/>
  <c r="BL202" i="11"/>
  <c r="BM202" i="11"/>
  <c r="BP213" i="11"/>
  <c r="HT204" i="11"/>
  <c r="HT206" i="11"/>
  <c r="HT209" i="11"/>
  <c r="BP203" i="11"/>
  <c r="HT198" i="11"/>
  <c r="BP200" i="11"/>
  <c r="BP201" i="11"/>
  <c r="BP199" i="11"/>
  <c r="BL204" i="11"/>
  <c r="BM204" i="11"/>
  <c r="HT212" i="11"/>
  <c r="HT210" i="11"/>
  <c r="BL198" i="11"/>
  <c r="BM198" i="11"/>
  <c r="BL209" i="11"/>
  <c r="BM209" i="11"/>
  <c r="BL207" i="11"/>
  <c r="BM207" i="11"/>
  <c r="BL201" i="11"/>
  <c r="BM201" i="11"/>
  <c r="HT207" i="11"/>
  <c r="BL200" i="11"/>
  <c r="BM200" i="11"/>
  <c r="BP204" i="11"/>
  <c r="BL213" i="11"/>
  <c r="BM213" i="11"/>
  <c r="HT211" i="11"/>
  <c r="BL205" i="11"/>
  <c r="BM205" i="11"/>
  <c r="BL208" i="11"/>
  <c r="BM208" i="11"/>
  <c r="HQ197" i="11"/>
  <c r="N197" i="11"/>
  <c r="HT189" i="11"/>
  <c r="HT185" i="11"/>
  <c r="BL195" i="11"/>
  <c r="BM195" i="11"/>
  <c r="BP194" i="11"/>
  <c r="BL196" i="11"/>
  <c r="BM196" i="11"/>
  <c r="BL184" i="11"/>
  <c r="BM184" i="11"/>
  <c r="HT184" i="11"/>
  <c r="BL197" i="11"/>
  <c r="BM197" i="11"/>
  <c r="BP197" i="11"/>
  <c r="BL191" i="11"/>
  <c r="BM191" i="11"/>
  <c r="HT194" i="11"/>
  <c r="HT193" i="11"/>
  <c r="BL190" i="11"/>
  <c r="BM190" i="11"/>
  <c r="BL192" i="11"/>
  <c r="BM192" i="11"/>
  <c r="BP188" i="11"/>
  <c r="HT195" i="11"/>
  <c r="BP190" i="11"/>
  <c r="HT190" i="11"/>
  <c r="BL186" i="11"/>
  <c r="BM186" i="11"/>
  <c r="HT191" i="11"/>
  <c r="BL188" i="11"/>
  <c r="BM188" i="11"/>
  <c r="HQ198" i="11"/>
  <c r="N198" i="11"/>
  <c r="BP192" i="11"/>
  <c r="BP182" i="11"/>
  <c r="BL194" i="11"/>
  <c r="BM194" i="11"/>
  <c r="BP183" i="11"/>
  <c r="BL180" i="11"/>
  <c r="BM180" i="11"/>
  <c r="BL179" i="11"/>
  <c r="BM179" i="11"/>
  <c r="BP169" i="11"/>
  <c r="HT172" i="11"/>
  <c r="HT166" i="11"/>
  <c r="BP177" i="11"/>
  <c r="BL177" i="11"/>
  <c r="BM177" i="11"/>
  <c r="HT176" i="11"/>
  <c r="BL176" i="11"/>
  <c r="BM176" i="11"/>
  <c r="HQ181" i="11"/>
  <c r="N181" i="11"/>
  <c r="BP176" i="11"/>
  <c r="BP166" i="11"/>
  <c r="HT174" i="11"/>
  <c r="BL175" i="11"/>
  <c r="BM175" i="11"/>
  <c r="BP179" i="11"/>
  <c r="HT173" i="11"/>
  <c r="BL174" i="11"/>
  <c r="BM174" i="11"/>
  <c r="BP178" i="11"/>
  <c r="BL172" i="11"/>
  <c r="BM172" i="11"/>
  <c r="BP167" i="11"/>
  <c r="BL166" i="11"/>
  <c r="BM166" i="11"/>
  <c r="BP168" i="11"/>
  <c r="BL173" i="11"/>
  <c r="BM173" i="11"/>
  <c r="BL167" i="11"/>
  <c r="BM167" i="11"/>
  <c r="BP174" i="11"/>
  <c r="HT169" i="11"/>
  <c r="HQ182" i="11"/>
  <c r="N182" i="11"/>
  <c r="HT178" i="11"/>
  <c r="BP173" i="11"/>
  <c r="BL170" i="11"/>
  <c r="BM170" i="11"/>
  <c r="BL181" i="11"/>
  <c r="BM181" i="11"/>
  <c r="HT160" i="11"/>
  <c r="HQ165" i="11"/>
  <c r="N165" i="11"/>
  <c r="BP155" i="11"/>
  <c r="HT156" i="11"/>
  <c r="BP150" i="11"/>
  <c r="BP149" i="11"/>
  <c r="BL138" i="11"/>
  <c r="BM138" i="11"/>
  <c r="BL164" i="11"/>
  <c r="BM164" i="11"/>
  <c r="BL153" i="11"/>
  <c r="BM153" i="11"/>
  <c r="HT145" i="11"/>
  <c r="BL142" i="11"/>
  <c r="BM142" i="11"/>
  <c r="BP153" i="11"/>
  <c r="BL147" i="11"/>
  <c r="BM147" i="11"/>
  <c r="HT138" i="11"/>
  <c r="BL157" i="11"/>
  <c r="BM157" i="11"/>
  <c r="HS148" i="11"/>
  <c r="HT135" i="11"/>
  <c r="HT159" i="11"/>
  <c r="HT155" i="11"/>
  <c r="BL146" i="11"/>
  <c r="BM146" i="11"/>
  <c r="HT158" i="11"/>
  <c r="HT144" i="11"/>
  <c r="BP163" i="11"/>
  <c r="BP147" i="11"/>
  <c r="BP141" i="11"/>
  <c r="HT136" i="11"/>
  <c r="BL152" i="11"/>
  <c r="BM152" i="11"/>
  <c r="BP140" i="11"/>
  <c r="HT151" i="11"/>
  <c r="BL165" i="11"/>
  <c r="BM165" i="11"/>
  <c r="BP142" i="11"/>
  <c r="BL145" i="11"/>
  <c r="BM145" i="11"/>
  <c r="BL136" i="11"/>
  <c r="BM136" i="11"/>
  <c r="BP165" i="11"/>
  <c r="BP148" i="11"/>
  <c r="BL143" i="11"/>
  <c r="BM143" i="11"/>
  <c r="BP161" i="11"/>
  <c r="BP136" i="11"/>
  <c r="BL161" i="11"/>
  <c r="BM161" i="11"/>
  <c r="BL140" i="11"/>
  <c r="BM140" i="11"/>
  <c r="BL160" i="11"/>
  <c r="BM160" i="11"/>
  <c r="HT137" i="11"/>
  <c r="HT154" i="11"/>
  <c r="HT165" i="11"/>
  <c r="HT147" i="11"/>
  <c r="BL158" i="11"/>
  <c r="BM158" i="11"/>
  <c r="BL148" i="11"/>
  <c r="BM148" i="11"/>
  <c r="BP158" i="11"/>
  <c r="BP152" i="11"/>
  <c r="BL149" i="11"/>
  <c r="BM149" i="11"/>
  <c r="HT157" i="11"/>
  <c r="HT161" i="11"/>
  <c r="HT164" i="11"/>
  <c r="BP156" i="11"/>
  <c r="BP154" i="11"/>
  <c r="HT139" i="11"/>
  <c r="BL150" i="11"/>
  <c r="BM150" i="11"/>
  <c r="BL409" i="11"/>
  <c r="BM409" i="11"/>
  <c r="BL413" i="11"/>
  <c r="BM413" i="11"/>
  <c r="BL408" i="11"/>
  <c r="BM408" i="11"/>
  <c r="BL406" i="11"/>
  <c r="BM406" i="11"/>
  <c r="BL417" i="11"/>
  <c r="BM417" i="11"/>
  <c r="BL405" i="11"/>
  <c r="BM405" i="11"/>
  <c r="BL416" i="11"/>
  <c r="BM416" i="11"/>
  <c r="BL420" i="11"/>
  <c r="BM420" i="11"/>
  <c r="BL410" i="11"/>
  <c r="BM410" i="11"/>
  <c r="BL407" i="11"/>
  <c r="BM407" i="11"/>
  <c r="BL411" i="11"/>
  <c r="BM411" i="11"/>
  <c r="HT397" i="11"/>
  <c r="BP398" i="11"/>
  <c r="BL398" i="11"/>
  <c r="BM398" i="11"/>
  <c r="BL396" i="11"/>
  <c r="BM396" i="11"/>
  <c r="BP391" i="11"/>
  <c r="HT396" i="11"/>
  <c r="HT394" i="11"/>
  <c r="BL390" i="11"/>
  <c r="BM390" i="11"/>
  <c r="BL395" i="11"/>
  <c r="BM395" i="11"/>
  <c r="BL399" i="11"/>
  <c r="BM399" i="11"/>
  <c r="BP389" i="11"/>
  <c r="BP399" i="11"/>
  <c r="BL404" i="11"/>
  <c r="BM404" i="11"/>
  <c r="BP393" i="11"/>
  <c r="BP392" i="11"/>
  <c r="BL391" i="11"/>
  <c r="BM391" i="11"/>
  <c r="BL400" i="11"/>
  <c r="BM400" i="11"/>
  <c r="HT393" i="11"/>
  <c r="BL394" i="11"/>
  <c r="BM394" i="11"/>
  <c r="HT398" i="11"/>
  <c r="HT392" i="11"/>
  <c r="HT389" i="11"/>
  <c r="BL393" i="11"/>
  <c r="BM393" i="11"/>
  <c r="BP394" i="11"/>
  <c r="HT390" i="11"/>
  <c r="BL401" i="11"/>
  <c r="BM401" i="11"/>
  <c r="BP396" i="11"/>
  <c r="BL382" i="11"/>
  <c r="BM382" i="11"/>
  <c r="BP379" i="11"/>
  <c r="BP388" i="11"/>
  <c r="HT377" i="11"/>
  <c r="HT374" i="11"/>
  <c r="HT388" i="11"/>
  <c r="HT376" i="11"/>
  <c r="HT385" i="11"/>
  <c r="BL379" i="11"/>
  <c r="BM379" i="11"/>
  <c r="BP384" i="11"/>
  <c r="BP381" i="11"/>
  <c r="BL376" i="11"/>
  <c r="BM376" i="11"/>
  <c r="BL386" i="11"/>
  <c r="BM386" i="11"/>
  <c r="BP378" i="11"/>
  <c r="HT378" i="11"/>
  <c r="HT386" i="11"/>
  <c r="HT379" i="11"/>
  <c r="HQ388" i="11"/>
  <c r="N388" i="11"/>
  <c r="BP376" i="11"/>
  <c r="BL383" i="11"/>
  <c r="BM383" i="11"/>
  <c r="BL377" i="11"/>
  <c r="BM377" i="11"/>
  <c r="BL387" i="11"/>
  <c r="BM387" i="11"/>
  <c r="BP375" i="11"/>
  <c r="BL375" i="11"/>
  <c r="BM375" i="11"/>
  <c r="HQ389" i="11"/>
  <c r="N389" i="11"/>
  <c r="HT380" i="11"/>
  <c r="HT381" i="11"/>
  <c r="BP377" i="11"/>
  <c r="BL361" i="11"/>
  <c r="BM361" i="11"/>
  <c r="HT362" i="11"/>
  <c r="BL362" i="11"/>
  <c r="BM362" i="11"/>
  <c r="BP368" i="11"/>
  <c r="BL360" i="11"/>
  <c r="BM360" i="11"/>
  <c r="HS360" i="11"/>
  <c r="BL366" i="11"/>
  <c r="BM366" i="11"/>
  <c r="HS365" i="11"/>
  <c r="HT370" i="11"/>
  <c r="BL369" i="11"/>
  <c r="BM369" i="11"/>
  <c r="BL371" i="11"/>
  <c r="BM371" i="11"/>
  <c r="BP370" i="11"/>
  <c r="BL365" i="11"/>
  <c r="BM365" i="11"/>
  <c r="HT365" i="11"/>
  <c r="BP364" i="11"/>
  <c r="HT371" i="11"/>
  <c r="BP365" i="11"/>
  <c r="BP372" i="11"/>
  <c r="HT357" i="11"/>
  <c r="HT372" i="11"/>
  <c r="HT363" i="11"/>
  <c r="BP360" i="11"/>
  <c r="HT368" i="11"/>
  <c r="HT367" i="11"/>
  <c r="HT359" i="11"/>
  <c r="BL372" i="11"/>
  <c r="BM372" i="11"/>
  <c r="BL357" i="11"/>
  <c r="BM357" i="11"/>
  <c r="BP357" i="11"/>
  <c r="HQ357" i="11"/>
  <c r="N357" i="11"/>
  <c r="BL351" i="11"/>
  <c r="BM351" i="11"/>
  <c r="BP346" i="11"/>
  <c r="HT355" i="11"/>
  <c r="BP348" i="11"/>
  <c r="BP345" i="11"/>
  <c r="BL344" i="11"/>
  <c r="BM344" i="11"/>
  <c r="HT343" i="11"/>
  <c r="HT353" i="11"/>
  <c r="BP353" i="11"/>
  <c r="BP349" i="11"/>
  <c r="BL345" i="11"/>
  <c r="BM345" i="11"/>
  <c r="HT356" i="11"/>
  <c r="BL348" i="11"/>
  <c r="BM348" i="11"/>
  <c r="HT350" i="11"/>
  <c r="BP355" i="11"/>
  <c r="BP341" i="11"/>
  <c r="HT345" i="11"/>
  <c r="HT344" i="11"/>
  <c r="BL346" i="11"/>
  <c r="BM346" i="11"/>
  <c r="BL342" i="11"/>
  <c r="BM342" i="11"/>
  <c r="BP354" i="11"/>
  <c r="HT352" i="11"/>
  <c r="BL343" i="11"/>
  <c r="BM343" i="11"/>
  <c r="BP351" i="11"/>
  <c r="BP342" i="11"/>
  <c r="BL356" i="11"/>
  <c r="BM356" i="11"/>
  <c r="BP350" i="11"/>
  <c r="HT349" i="11"/>
  <c r="HT347" i="11"/>
  <c r="HT330" i="11"/>
  <c r="HT338" i="11"/>
  <c r="BL325" i="11"/>
  <c r="BM325" i="11"/>
  <c r="BP331" i="11"/>
  <c r="BP338" i="11"/>
  <c r="HT327" i="11"/>
  <c r="HT331" i="11"/>
  <c r="BP327" i="11"/>
  <c r="HT334" i="11"/>
  <c r="BL338" i="11"/>
  <c r="BM338" i="11"/>
  <c r="BP330" i="11"/>
  <c r="BL339" i="11"/>
  <c r="BM339" i="11"/>
  <c r="BP326" i="11"/>
  <c r="BP337" i="11"/>
  <c r="BP335" i="11"/>
  <c r="BP334" i="11"/>
  <c r="BL329" i="11"/>
  <c r="BM329" i="11"/>
  <c r="BP340" i="11"/>
  <c r="HT328" i="11"/>
  <c r="BL328" i="11"/>
  <c r="BM328" i="11"/>
  <c r="BL337" i="11"/>
  <c r="BM337" i="11"/>
  <c r="HT337" i="11"/>
  <c r="HT326" i="11"/>
  <c r="HT333" i="11"/>
  <c r="BP336" i="11"/>
  <c r="BL335" i="11"/>
  <c r="BM335" i="11"/>
  <c r="BL332" i="11"/>
  <c r="BM332" i="11"/>
  <c r="BP333" i="11"/>
  <c r="BP332" i="11"/>
  <c r="BL326" i="11"/>
  <c r="BM326" i="11"/>
  <c r="BP325" i="11"/>
  <c r="BL331" i="11"/>
  <c r="BM331" i="11"/>
  <c r="BL336" i="11"/>
  <c r="BM336" i="11"/>
  <c r="BP328" i="11"/>
  <c r="BL330" i="11"/>
  <c r="BM330" i="11"/>
  <c r="BP323" i="11"/>
  <c r="HT315" i="11"/>
  <c r="BL318" i="11"/>
  <c r="BM318" i="11"/>
  <c r="HT317" i="11"/>
  <c r="BL315" i="11"/>
  <c r="BM315" i="11"/>
  <c r="HT316" i="11"/>
  <c r="BP315" i="11"/>
  <c r="BP317" i="11"/>
  <c r="BP318" i="11"/>
  <c r="BL311" i="11"/>
  <c r="BM311" i="11"/>
  <c r="BP322" i="11"/>
  <c r="BP310" i="11"/>
  <c r="BL309" i="11"/>
  <c r="BM309" i="11"/>
  <c r="HT322" i="11"/>
  <c r="BP319" i="11"/>
  <c r="HT311" i="11"/>
  <c r="BL314" i="11"/>
  <c r="BM314" i="11"/>
  <c r="HQ325" i="11"/>
  <c r="N325" i="11"/>
  <c r="BL319" i="11"/>
  <c r="BM319" i="11"/>
  <c r="BL316" i="11"/>
  <c r="BM316" i="11"/>
  <c r="BL317" i="11"/>
  <c r="BM317" i="11"/>
  <c r="BP311" i="11"/>
  <c r="BL324" i="11"/>
  <c r="BM324" i="11"/>
  <c r="BP313" i="11"/>
  <c r="HT310" i="11"/>
  <c r="HT313" i="11"/>
  <c r="HT312" i="11"/>
  <c r="BL313" i="11"/>
  <c r="BM313" i="11"/>
  <c r="BL312" i="11"/>
  <c r="BM312" i="11"/>
  <c r="HT323" i="11"/>
  <c r="HT309" i="11"/>
  <c r="HQ324" i="11"/>
  <c r="N324" i="11"/>
  <c r="BL310" i="11"/>
  <c r="BM310" i="11"/>
  <c r="BL321" i="11"/>
  <c r="BM321" i="11"/>
  <c r="HT321" i="11"/>
  <c r="BL305" i="11"/>
  <c r="BM305" i="11"/>
  <c r="BL297" i="11"/>
  <c r="BM297" i="11"/>
  <c r="BP299" i="11"/>
  <c r="HT300" i="11"/>
  <c r="HT296" i="11"/>
  <c r="HT308" i="11"/>
  <c r="HQ309" i="11"/>
  <c r="N309" i="11"/>
  <c r="HT301" i="11"/>
  <c r="HT303" i="11"/>
  <c r="HT307" i="11"/>
  <c r="BL300" i="11"/>
  <c r="BM300" i="11"/>
  <c r="BP307" i="11"/>
  <c r="HT297" i="11"/>
  <c r="BL301" i="11"/>
  <c r="BM301" i="11"/>
  <c r="HT299" i="11"/>
  <c r="BP301" i="11"/>
  <c r="HT294" i="11"/>
  <c r="BL296" i="11"/>
  <c r="BM296" i="11"/>
  <c r="BL308" i="11"/>
  <c r="BM308" i="11"/>
  <c r="BP297" i="11"/>
  <c r="BP298" i="11"/>
  <c r="HT298" i="11"/>
  <c r="HT305" i="11"/>
  <c r="BL299" i="11"/>
  <c r="BM299" i="11"/>
  <c r="HT306" i="11"/>
  <c r="BP306" i="11"/>
  <c r="BP296" i="11"/>
  <c r="BP294" i="11"/>
  <c r="BL306" i="11"/>
  <c r="BM306" i="11"/>
  <c r="BL302" i="11"/>
  <c r="BM302" i="11"/>
  <c r="BL294" i="11"/>
  <c r="BM294" i="11"/>
  <c r="BP303" i="11"/>
  <c r="BK271" i="11"/>
  <c r="HB377" i="11"/>
  <c r="BP135" i="11"/>
  <c r="HT146" i="11"/>
  <c r="BP131" i="11"/>
  <c r="BL120" i="11"/>
  <c r="BM120" i="11"/>
  <c r="BP119" i="11"/>
  <c r="BL123" i="11"/>
  <c r="BM123" i="11"/>
  <c r="BP133" i="11"/>
  <c r="BL125" i="11"/>
  <c r="BM125" i="11"/>
  <c r="HT121" i="11"/>
  <c r="HT122" i="11"/>
  <c r="BP134" i="11"/>
  <c r="HT134" i="11"/>
  <c r="BP125" i="11"/>
  <c r="HT123" i="11"/>
  <c r="BL134" i="11"/>
  <c r="BM134" i="11"/>
  <c r="BP126" i="11"/>
  <c r="BP122" i="11"/>
  <c r="BL128" i="11"/>
  <c r="BM128" i="11"/>
  <c r="BL129" i="11"/>
  <c r="BM129" i="11"/>
  <c r="BL124" i="11"/>
  <c r="BM124" i="11"/>
  <c r="HT131" i="11"/>
  <c r="HT119" i="11"/>
  <c r="BL121" i="11"/>
  <c r="BM121" i="11"/>
  <c r="HQ118" i="11"/>
  <c r="N118" i="11"/>
  <c r="HT108" i="11"/>
  <c r="BL113" i="11"/>
  <c r="BM113" i="11"/>
  <c r="BP111" i="11"/>
  <c r="BL103" i="11"/>
  <c r="BM103" i="11"/>
  <c r="BL115" i="11"/>
  <c r="BM115" i="11"/>
  <c r="BP117" i="11"/>
  <c r="BP114" i="11"/>
  <c r="BL105" i="11"/>
  <c r="BM105" i="11"/>
  <c r="BP104" i="11"/>
  <c r="BL116" i="11"/>
  <c r="BM116" i="11"/>
  <c r="BP113" i="11"/>
  <c r="BP112" i="11"/>
  <c r="HT117" i="11"/>
  <c r="BL112" i="11"/>
  <c r="BM112" i="11"/>
  <c r="HT105" i="11"/>
  <c r="BL110" i="11"/>
  <c r="BM110" i="11"/>
  <c r="BP105" i="11"/>
  <c r="HQ102" i="11"/>
  <c r="N102" i="11"/>
  <c r="BL101" i="11"/>
  <c r="BM101" i="11"/>
  <c r="HT91" i="11"/>
  <c r="BP101" i="11"/>
  <c r="BL99" i="11"/>
  <c r="BM99" i="11"/>
  <c r="HT92" i="11"/>
  <c r="BP91" i="11"/>
  <c r="HT102" i="11"/>
  <c r="HT95" i="11"/>
  <c r="BL100" i="11"/>
  <c r="BM100" i="11"/>
  <c r="HT93" i="11"/>
  <c r="BL88" i="11"/>
  <c r="BM88" i="11"/>
  <c r="BP99" i="11"/>
  <c r="BL95" i="11"/>
  <c r="BM95" i="11"/>
  <c r="BL90" i="11"/>
  <c r="BM90" i="11"/>
  <c r="HT101" i="11"/>
  <c r="BP98" i="11"/>
  <c r="HT88" i="11"/>
  <c r="BL87" i="11"/>
  <c r="BM87" i="11"/>
  <c r="BP71" i="11"/>
  <c r="BL84" i="11"/>
  <c r="BM84" i="11"/>
  <c r="BL76" i="11"/>
  <c r="BM76" i="11"/>
  <c r="BP74" i="11"/>
  <c r="HT85" i="11"/>
  <c r="HT81" i="11"/>
  <c r="BL78" i="11"/>
  <c r="BM78" i="11"/>
  <c r="HT72" i="11"/>
  <c r="HT82" i="11"/>
  <c r="HT84" i="11"/>
  <c r="BL83" i="11"/>
  <c r="BM83" i="11"/>
  <c r="HT74" i="11"/>
  <c r="BP76" i="11"/>
  <c r="HT73" i="11"/>
  <c r="HT71" i="11"/>
  <c r="BP72" i="11"/>
  <c r="BP75" i="11"/>
  <c r="BL64" i="11"/>
  <c r="BM64" i="11"/>
  <c r="HT57" i="11"/>
  <c r="HT68" i="11"/>
  <c r="BL57" i="11"/>
  <c r="BM57" i="11"/>
  <c r="BP56" i="11"/>
  <c r="HQ71" i="11"/>
  <c r="N71" i="11"/>
  <c r="BP67" i="11"/>
  <c r="BP58" i="11"/>
  <c r="BP68" i="11"/>
  <c r="BL61" i="11"/>
  <c r="BM61" i="11"/>
  <c r="HT59" i="11"/>
  <c r="HT55" i="11"/>
  <c r="BL69" i="11"/>
  <c r="BM69" i="11"/>
  <c r="HT65" i="11"/>
  <c r="HT62" i="11"/>
  <c r="BP59" i="11"/>
  <c r="HT67" i="11"/>
  <c r="BP60" i="11"/>
  <c r="BL54" i="11"/>
  <c r="BM54" i="11"/>
  <c r="BL51" i="11"/>
  <c r="BM51" i="11"/>
  <c r="HT44" i="11"/>
  <c r="BP51" i="11"/>
  <c r="BP47" i="11"/>
  <c r="HT45" i="11"/>
  <c r="HT52" i="11"/>
  <c r="BP54" i="11"/>
  <c r="BK74" i="11"/>
  <c r="HB75" i="11"/>
  <c r="BK237" i="11"/>
  <c r="BK287" i="11"/>
  <c r="BK258" i="11"/>
  <c r="BK247" i="11"/>
  <c r="BK238" i="11"/>
  <c r="HB250" i="11"/>
  <c r="HB234" i="11"/>
  <c r="BK201" i="11"/>
  <c r="BK193" i="11"/>
  <c r="HB186" i="11"/>
  <c r="HB170" i="11"/>
  <c r="BK161" i="11"/>
  <c r="BK134" i="11"/>
  <c r="HB122" i="11"/>
  <c r="BK96" i="11"/>
  <c r="BK102" i="11"/>
  <c r="BK101" i="11"/>
  <c r="HB106" i="11"/>
  <c r="BK84" i="11"/>
  <c r="BK77" i="11"/>
  <c r="BK367" i="11"/>
  <c r="HB361" i="11"/>
  <c r="HB345" i="11"/>
  <c r="HB329" i="11"/>
  <c r="BK328" i="11"/>
  <c r="BK269" i="11"/>
  <c r="HB265" i="11"/>
  <c r="BK261" i="11"/>
  <c r="BK372" i="11"/>
  <c r="BK379" i="11"/>
  <c r="BK294" i="11"/>
  <c r="BK331" i="11"/>
  <c r="BK358" i="11"/>
  <c r="BK241" i="11"/>
  <c r="BK244" i="11"/>
  <c r="BK383" i="11"/>
  <c r="BK292" i="11"/>
  <c r="BK330" i="11"/>
  <c r="BK348" i="11"/>
  <c r="BK352" i="11"/>
  <c r="BK329" i="11"/>
  <c r="BK263" i="11"/>
  <c r="BK351" i="11"/>
  <c r="BK389" i="11"/>
  <c r="BK295" i="11"/>
  <c r="BK357" i="11"/>
  <c r="BK242" i="11"/>
  <c r="BK356" i="11"/>
  <c r="BK382" i="11"/>
  <c r="BK251" i="11"/>
  <c r="BK254" i="11"/>
  <c r="HB297" i="11"/>
  <c r="BK334" i="11"/>
  <c r="BK364" i="11"/>
  <c r="BK384" i="11"/>
  <c r="BK316" i="11"/>
  <c r="BK366" i="11"/>
  <c r="HQ40" i="11"/>
  <c r="N40" i="11"/>
  <c r="HQ214" i="11"/>
  <c r="N214" i="11"/>
  <c r="HB74" i="11"/>
  <c r="HQ94" i="11"/>
  <c r="N94" i="11"/>
  <c r="HB217" i="11"/>
  <c r="HB154" i="11"/>
  <c r="AV40" i="1"/>
  <c r="AW40" i="1"/>
  <c r="AY40" i="1"/>
  <c r="AZ40" i="1"/>
  <c r="BL40" i="1"/>
  <c r="BK361" i="11"/>
  <c r="HB327" i="11"/>
  <c r="BK327" i="11"/>
  <c r="BK325" i="11"/>
  <c r="BK322" i="11"/>
  <c r="BK310" i="11"/>
  <c r="BK302" i="11"/>
  <c r="BK326" i="11"/>
  <c r="BK306" i="11"/>
  <c r="BK321" i="11"/>
  <c r="BK323" i="11"/>
  <c r="BK320" i="11"/>
  <c r="BK315" i="11"/>
  <c r="BK318" i="11"/>
  <c r="BK319" i="11"/>
  <c r="HB205" i="11"/>
  <c r="BK197" i="11"/>
  <c r="BK180" i="11"/>
  <c r="BK196" i="11"/>
  <c r="BK179" i="11"/>
  <c r="BK202" i="11"/>
  <c r="BK195" i="11"/>
  <c r="BK190" i="11"/>
  <c r="BK204" i="11"/>
  <c r="BK200" i="11"/>
  <c r="BK187" i="11"/>
  <c r="BK178" i="11"/>
  <c r="BK199" i="11"/>
  <c r="BK189" i="11"/>
  <c r="BK203" i="11"/>
  <c r="BK186" i="11"/>
  <c r="BK198" i="11"/>
  <c r="BK194" i="11"/>
  <c r="BK191" i="11"/>
  <c r="BK67" i="11"/>
  <c r="BK71" i="11"/>
  <c r="BK63" i="11"/>
  <c r="HB71" i="11"/>
  <c r="BK58" i="11"/>
  <c r="BK57" i="11"/>
  <c r="BK54" i="11"/>
  <c r="BK47" i="11"/>
  <c r="BK53" i="11"/>
  <c r="BK51" i="11"/>
  <c r="BK45" i="11"/>
  <c r="BK46" i="11"/>
  <c r="BK70" i="11"/>
  <c r="BK41" i="11"/>
  <c r="BK62" i="11"/>
  <c r="BK43" i="11"/>
  <c r="BK48" i="11"/>
  <c r="BK66" i="11"/>
  <c r="BK49" i="11"/>
  <c r="BK61" i="11"/>
  <c r="BK68" i="11"/>
  <c r="BK59" i="11"/>
  <c r="BK65" i="11"/>
  <c r="HS228" i="11"/>
  <c r="BK412" i="11"/>
  <c r="BK410" i="11"/>
  <c r="BK411" i="11"/>
  <c r="BK308" i="11"/>
  <c r="BK311" i="11"/>
  <c r="BK312" i="11"/>
  <c r="BK313" i="11"/>
  <c r="BK304" i="11"/>
  <c r="BK404" i="11"/>
  <c r="BK249" i="11"/>
  <c r="BK297" i="11"/>
  <c r="BK363" i="11"/>
  <c r="BK392" i="11"/>
  <c r="BK259" i="11"/>
  <c r="BK355" i="11"/>
  <c r="BK353" i="11"/>
  <c r="BK115" i="11"/>
  <c r="BK113" i="11"/>
  <c r="BK124" i="11"/>
  <c r="BK314" i="11"/>
  <c r="BK255" i="11"/>
  <c r="BK265" i="11"/>
  <c r="BK303" i="11"/>
  <c r="BK359" i="11"/>
  <c r="BK416" i="11"/>
  <c r="BK305" i="11"/>
  <c r="BK279" i="11"/>
  <c r="HB292" i="11"/>
  <c r="BK291" i="11"/>
  <c r="BK284" i="11"/>
  <c r="BK283" i="11"/>
  <c r="BK276" i="11"/>
  <c r="BK248" i="11"/>
  <c r="BK388" i="11"/>
  <c r="BK299" i="11"/>
  <c r="BK341" i="11"/>
  <c r="BK427" i="11"/>
  <c r="BK398" i="11"/>
  <c r="BK403" i="11"/>
  <c r="HB314" i="11"/>
  <c r="BK373" i="11"/>
  <c r="BK377" i="11"/>
  <c r="BK370" i="11"/>
  <c r="BK343" i="11"/>
  <c r="BK346" i="11"/>
  <c r="BK349" i="11"/>
  <c r="BK350" i="11"/>
  <c r="BK342" i="11"/>
  <c r="BK274" i="11"/>
  <c r="BK272" i="11"/>
  <c r="BK262" i="11"/>
  <c r="BK268" i="11"/>
  <c r="BK277" i="11"/>
  <c r="BK264" i="11"/>
  <c r="BK253" i="11"/>
  <c r="BK300" i="11"/>
  <c r="BK354" i="11"/>
  <c r="BK423" i="11"/>
  <c r="BK394" i="11"/>
  <c r="BK400" i="11"/>
  <c r="BK252" i="11"/>
  <c r="BK362" i="11"/>
  <c r="BK163" i="11"/>
  <c r="BK155" i="11"/>
  <c r="BK164" i="11"/>
  <c r="BK167" i="11"/>
  <c r="BK157" i="11"/>
  <c r="BK151" i="11"/>
  <c r="BK143" i="11"/>
  <c r="BK85" i="11"/>
  <c r="BK75" i="11"/>
  <c r="BK94" i="11"/>
  <c r="BK81" i="11"/>
  <c r="BK92" i="11"/>
  <c r="BK80" i="11"/>
  <c r="BK256" i="11"/>
  <c r="BK309" i="11"/>
  <c r="BK415" i="11"/>
  <c r="BK397" i="11"/>
  <c r="BK399" i="11"/>
  <c r="BK360" i="11"/>
  <c r="BK387" i="11"/>
  <c r="BK393" i="11"/>
  <c r="BK296" i="11"/>
  <c r="BK401" i="11"/>
  <c r="BK288" i="11"/>
  <c r="BK307" i="11"/>
  <c r="BK345" i="11"/>
  <c r="BK368" i="11"/>
  <c r="BK428" i="11"/>
  <c r="BK395" i="11"/>
  <c r="BK293" i="11"/>
  <c r="BK250" i="11"/>
  <c r="BK44" i="11"/>
  <c r="BK40" i="11"/>
  <c r="BK42" i="11"/>
  <c r="BK39" i="11"/>
  <c r="BK408" i="11"/>
  <c r="BK405" i="11"/>
  <c r="BK402" i="11"/>
  <c r="BK236" i="11"/>
  <c r="BK232" i="11"/>
  <c r="BK231" i="11"/>
  <c r="BK219" i="11"/>
  <c r="BK230" i="11"/>
  <c r="BK225" i="11"/>
  <c r="BK211" i="11"/>
  <c r="HB179" i="11"/>
  <c r="BK176" i="11"/>
  <c r="BK175" i="11"/>
  <c r="BK267" i="11"/>
  <c r="BK406" i="11"/>
  <c r="BK298" i="11"/>
  <c r="BK417" i="11"/>
  <c r="HB254" i="11"/>
  <c r="BK246" i="11"/>
  <c r="BK184" i="11"/>
  <c r="BK183" i="11"/>
  <c r="BK192" i="11"/>
  <c r="AV87" i="1"/>
  <c r="AW87" i="1"/>
  <c r="AX87" i="1"/>
  <c r="AV66" i="1"/>
  <c r="AW66" i="1"/>
  <c r="AX66" i="1"/>
  <c r="AV55" i="1"/>
  <c r="AW55" i="1"/>
  <c r="AY55" i="1"/>
  <c r="AZ55" i="1"/>
  <c r="BL55" i="1"/>
  <c r="AV39" i="1"/>
  <c r="AW39" i="1"/>
  <c r="AY39" i="1"/>
  <c r="AZ39" i="1"/>
  <c r="BL39" i="1"/>
  <c r="AV51" i="1"/>
  <c r="AW51" i="1"/>
  <c r="AX51" i="1"/>
  <c r="HB382" i="11"/>
  <c r="HB290" i="11"/>
  <c r="HB69" i="11"/>
  <c r="AV105" i="1"/>
  <c r="AW105" i="1"/>
  <c r="AY105" i="1"/>
  <c r="AZ105" i="1"/>
  <c r="BL105" i="1"/>
  <c r="AV76" i="1"/>
  <c r="AW76" i="1"/>
  <c r="AX76" i="1"/>
  <c r="AV361" i="1"/>
  <c r="AW361" i="1"/>
  <c r="AX361" i="1"/>
  <c r="AV146" i="1"/>
  <c r="AW146" i="1"/>
  <c r="AX146" i="1"/>
  <c r="AV139" i="1"/>
  <c r="AW139" i="1"/>
  <c r="AX139" i="1"/>
  <c r="AV145" i="1"/>
  <c r="AW145" i="1"/>
  <c r="AX145" i="1"/>
  <c r="AV138" i="1"/>
  <c r="AW138" i="1"/>
  <c r="AX138" i="1"/>
  <c r="AV332" i="1"/>
  <c r="AW332" i="1"/>
  <c r="AY332" i="1"/>
  <c r="AZ332" i="1"/>
  <c r="BL332" i="1"/>
  <c r="AV293" i="1"/>
  <c r="AW293" i="1"/>
  <c r="AX293" i="1"/>
  <c r="AV279" i="1"/>
  <c r="AW279" i="1"/>
  <c r="AX279" i="1"/>
  <c r="AV238" i="1"/>
  <c r="AW238" i="1"/>
  <c r="AX238" i="1"/>
  <c r="AV241" i="1"/>
  <c r="AW241" i="1"/>
  <c r="AX241" i="1"/>
  <c r="AV213" i="1"/>
  <c r="AW213" i="1"/>
  <c r="AY213" i="1"/>
  <c r="AZ213" i="1"/>
  <c r="BL213" i="1"/>
  <c r="AV206" i="1"/>
  <c r="AW206" i="1"/>
  <c r="AY206" i="1"/>
  <c r="AZ206" i="1"/>
  <c r="BL206" i="1"/>
  <c r="AV203" i="1"/>
  <c r="AW203" i="1"/>
  <c r="AY203" i="1"/>
  <c r="AZ203" i="1"/>
  <c r="BL203" i="1"/>
  <c r="AV178" i="1"/>
  <c r="AW178" i="1"/>
  <c r="AX178" i="1"/>
  <c r="AV159" i="1"/>
  <c r="AW159" i="1"/>
  <c r="AY159" i="1"/>
  <c r="AZ159" i="1"/>
  <c r="BL159" i="1"/>
  <c r="AV157" i="1"/>
  <c r="AW157" i="1"/>
  <c r="AY157" i="1"/>
  <c r="AZ157" i="1"/>
  <c r="AV120" i="1"/>
  <c r="AW120" i="1"/>
  <c r="AX120" i="1"/>
  <c r="AV117" i="1"/>
  <c r="AW117" i="1"/>
  <c r="AX117" i="1"/>
  <c r="AV107" i="1"/>
  <c r="AW107" i="1"/>
  <c r="AX107" i="1"/>
  <c r="AV99" i="1"/>
  <c r="AW99" i="1"/>
  <c r="AX99" i="1"/>
  <c r="AV57" i="1"/>
  <c r="AW57" i="1"/>
  <c r="AX57" i="1"/>
  <c r="AV53" i="1"/>
  <c r="AW53" i="1"/>
  <c r="AX53" i="1"/>
  <c r="AV46" i="1"/>
  <c r="AW46" i="1"/>
  <c r="AX46" i="1"/>
  <c r="AV49" i="1"/>
  <c r="AW49" i="1"/>
  <c r="AY49" i="1"/>
  <c r="AZ49" i="1"/>
  <c r="BL49" i="1"/>
  <c r="AV43" i="1"/>
  <c r="AW43" i="1"/>
  <c r="AY43" i="1"/>
  <c r="AZ43" i="1"/>
  <c r="AV44" i="1"/>
  <c r="AW44" i="1"/>
  <c r="AX44" i="1"/>
  <c r="AV368" i="1"/>
  <c r="AW368" i="1"/>
  <c r="AY368" i="1"/>
  <c r="AZ368" i="1"/>
  <c r="BL368" i="1"/>
  <c r="AV328" i="1"/>
  <c r="AW328" i="1"/>
  <c r="AX328" i="1"/>
  <c r="AV299" i="1"/>
  <c r="AW299" i="1"/>
  <c r="AY299" i="1"/>
  <c r="AZ299" i="1"/>
  <c r="BL299" i="1"/>
  <c r="AV252" i="1"/>
  <c r="AW252" i="1"/>
  <c r="AY252" i="1"/>
  <c r="AZ252" i="1"/>
  <c r="AV242" i="1"/>
  <c r="AW242" i="1"/>
  <c r="AX242" i="1"/>
  <c r="AV164" i="1"/>
  <c r="AW164" i="1"/>
  <c r="AY164" i="1"/>
  <c r="AZ164" i="1"/>
  <c r="AV140" i="1"/>
  <c r="AW140" i="1"/>
  <c r="AY140" i="1"/>
  <c r="AZ140" i="1"/>
  <c r="BL140" i="1"/>
  <c r="AV108" i="1"/>
  <c r="AW108" i="1"/>
  <c r="AY108" i="1"/>
  <c r="AZ108" i="1"/>
  <c r="BL108" i="1"/>
  <c r="AV98" i="1"/>
  <c r="AW98" i="1"/>
  <c r="AX98" i="1"/>
  <c r="AV86" i="1"/>
  <c r="AW86" i="1"/>
  <c r="AX86" i="1"/>
  <c r="AV89" i="1"/>
  <c r="AW89" i="1"/>
  <c r="AX89" i="1"/>
  <c r="AV84" i="1"/>
  <c r="AW84" i="1"/>
  <c r="AY84" i="1"/>
  <c r="AZ84" i="1"/>
  <c r="BL84" i="1"/>
  <c r="AV70" i="1"/>
  <c r="AW70" i="1"/>
  <c r="AX70" i="1"/>
  <c r="AV56" i="1"/>
  <c r="AW56" i="1"/>
  <c r="AX56" i="1"/>
  <c r="AV60" i="1"/>
  <c r="AW60" i="1"/>
  <c r="AV79" i="1"/>
  <c r="AW79" i="1"/>
  <c r="AX79" i="1"/>
  <c r="AV75" i="1"/>
  <c r="AW75" i="1"/>
  <c r="AX75" i="1"/>
  <c r="AV68" i="1"/>
  <c r="AW68" i="1"/>
  <c r="AX68" i="1"/>
  <c r="AV42" i="1"/>
  <c r="AW42" i="1"/>
  <c r="AY42" i="1"/>
  <c r="AZ42" i="1"/>
  <c r="BL42" i="1"/>
  <c r="AV47" i="1"/>
  <c r="AW47" i="1"/>
  <c r="AY47" i="1"/>
  <c r="AZ47" i="1"/>
  <c r="BL47" i="1"/>
  <c r="AV347" i="1"/>
  <c r="AW347" i="1"/>
  <c r="AX347" i="1"/>
  <c r="AV324" i="1"/>
  <c r="AW324" i="1"/>
  <c r="AX324" i="1"/>
  <c r="AV304" i="1"/>
  <c r="AW304" i="1"/>
  <c r="AX304" i="1"/>
  <c r="AV268" i="1"/>
  <c r="AW268" i="1"/>
  <c r="AX268" i="1"/>
  <c r="AV212" i="1"/>
  <c r="AW212" i="1"/>
  <c r="AX212" i="1"/>
  <c r="AV364" i="1"/>
  <c r="AW364" i="1"/>
  <c r="AY364" i="1"/>
  <c r="AZ364" i="1"/>
  <c r="BL364" i="1"/>
  <c r="AV360" i="1"/>
  <c r="AW360" i="1"/>
  <c r="AY360" i="1"/>
  <c r="AZ360" i="1"/>
  <c r="AV344" i="1"/>
  <c r="AW344" i="1"/>
  <c r="AY344" i="1"/>
  <c r="AZ344" i="1"/>
  <c r="BL344" i="1"/>
  <c r="AV335" i="1"/>
  <c r="AW335" i="1"/>
  <c r="AX335" i="1"/>
  <c r="AV298" i="1"/>
  <c r="AW298" i="1"/>
  <c r="AY298" i="1"/>
  <c r="AZ298" i="1"/>
  <c r="BL298" i="1"/>
  <c r="AV303" i="1"/>
  <c r="AW303" i="1"/>
  <c r="AX303" i="1"/>
  <c r="AV294" i="1"/>
  <c r="AW294" i="1"/>
  <c r="AX294" i="1"/>
  <c r="AV290" i="1"/>
  <c r="AW290" i="1"/>
  <c r="AX290" i="1"/>
  <c r="AV260" i="1"/>
  <c r="AW260" i="1"/>
  <c r="AX260" i="1"/>
  <c r="AV270" i="1"/>
  <c r="AW270" i="1"/>
  <c r="AX270" i="1"/>
  <c r="AV269" i="1"/>
  <c r="AW269" i="1"/>
  <c r="AX269" i="1"/>
  <c r="AV259" i="1"/>
  <c r="AW259" i="1"/>
  <c r="AX259" i="1"/>
  <c r="AV245" i="1"/>
  <c r="AW245" i="1"/>
  <c r="AX245" i="1"/>
  <c r="AV235" i="1"/>
  <c r="AW235" i="1"/>
  <c r="AY235" i="1"/>
  <c r="AZ235" i="1"/>
  <c r="BL235" i="1"/>
  <c r="AV215" i="1"/>
  <c r="AW215" i="1"/>
  <c r="AY215" i="1"/>
  <c r="AZ215" i="1"/>
  <c r="BL215" i="1"/>
  <c r="AV191" i="1"/>
  <c r="AW191" i="1"/>
  <c r="AY191" i="1"/>
  <c r="AZ191" i="1"/>
  <c r="BL191" i="1"/>
  <c r="AV188" i="1"/>
  <c r="AW188" i="1"/>
  <c r="AY188" i="1"/>
  <c r="AZ188" i="1"/>
  <c r="BL188" i="1"/>
  <c r="AV173" i="1"/>
  <c r="AW173" i="1"/>
  <c r="AX173" i="1"/>
  <c r="AV172" i="1"/>
  <c r="AW172" i="1"/>
  <c r="AX172" i="1"/>
  <c r="AV167" i="1"/>
  <c r="AW167" i="1"/>
  <c r="AY167" i="1"/>
  <c r="AZ167" i="1"/>
  <c r="BL167" i="1"/>
  <c r="AV165" i="1"/>
  <c r="AW165" i="1"/>
  <c r="AX165" i="1"/>
  <c r="AV158" i="1"/>
  <c r="AW158" i="1"/>
  <c r="AX158" i="1"/>
  <c r="AV141" i="1"/>
  <c r="AW141" i="1"/>
  <c r="AY141" i="1"/>
  <c r="AZ141" i="1"/>
  <c r="AV137" i="1"/>
  <c r="AW137" i="1"/>
  <c r="AX137" i="1"/>
  <c r="AV129" i="1"/>
  <c r="AW129" i="1"/>
  <c r="AX129" i="1"/>
  <c r="AV126" i="1"/>
  <c r="AW126" i="1"/>
  <c r="AY126" i="1"/>
  <c r="AZ126" i="1"/>
  <c r="BL126" i="1"/>
  <c r="AV122" i="1"/>
  <c r="AW122" i="1"/>
  <c r="AX122" i="1"/>
  <c r="AV114" i="1"/>
  <c r="AW114" i="1"/>
  <c r="AX114" i="1"/>
  <c r="AV112" i="1"/>
  <c r="AW112" i="1"/>
  <c r="AV106" i="1"/>
  <c r="AW106" i="1"/>
  <c r="AX106" i="1"/>
  <c r="AV103" i="1"/>
  <c r="AW103" i="1"/>
  <c r="AX103" i="1"/>
  <c r="AV96" i="1"/>
  <c r="AW96" i="1"/>
  <c r="AY96" i="1"/>
  <c r="AZ96" i="1"/>
  <c r="BL96" i="1"/>
  <c r="AV102" i="1"/>
  <c r="AW102" i="1"/>
  <c r="AV85" i="1"/>
  <c r="AW85" i="1"/>
  <c r="AX85" i="1"/>
  <c r="AV93" i="1"/>
  <c r="AW93" i="1"/>
  <c r="AX93" i="1"/>
  <c r="AV83" i="1"/>
  <c r="AW83" i="1"/>
  <c r="AX83" i="1"/>
  <c r="AV81" i="1"/>
  <c r="AW81" i="1"/>
  <c r="AX81" i="1"/>
  <c r="AV80" i="1"/>
  <c r="AW80" i="1"/>
  <c r="AX80" i="1"/>
  <c r="AV74" i="1"/>
  <c r="AW74" i="1"/>
  <c r="AX74" i="1"/>
  <c r="AV77" i="1"/>
  <c r="AW77" i="1"/>
  <c r="AX77" i="1"/>
  <c r="AV73" i="1"/>
  <c r="AW73" i="1"/>
  <c r="AX73" i="1"/>
  <c r="AV69" i="1"/>
  <c r="AW69" i="1"/>
  <c r="AX69" i="1"/>
  <c r="AV67" i="1"/>
  <c r="AW67" i="1"/>
  <c r="AX67" i="1"/>
  <c r="AV59" i="1"/>
  <c r="AW59" i="1"/>
  <c r="AY59" i="1"/>
  <c r="AZ59" i="1"/>
  <c r="BL59" i="1"/>
  <c r="AV64" i="1"/>
  <c r="AW64" i="1"/>
  <c r="AX64" i="1"/>
  <c r="AV65" i="1"/>
  <c r="AW65" i="1"/>
  <c r="AX65" i="1"/>
  <c r="AV45" i="1"/>
  <c r="AW45" i="1"/>
  <c r="AY45" i="1"/>
  <c r="AZ45" i="1"/>
  <c r="BL45" i="1"/>
  <c r="AV363" i="1"/>
  <c r="AW363" i="1"/>
  <c r="AX363" i="1"/>
  <c r="AV357" i="1"/>
  <c r="AW357" i="1"/>
  <c r="AY357" i="1"/>
  <c r="AZ357" i="1"/>
  <c r="BL357" i="1"/>
  <c r="AV309" i="1"/>
  <c r="AW309" i="1"/>
  <c r="AY309" i="1"/>
  <c r="AZ309" i="1"/>
  <c r="BL309" i="1"/>
  <c r="AV352" i="1"/>
  <c r="AW352" i="1"/>
  <c r="AY352" i="1"/>
  <c r="AZ352" i="1"/>
  <c r="BL352" i="1"/>
  <c r="AV346" i="1"/>
  <c r="AW346" i="1"/>
  <c r="AX346" i="1"/>
  <c r="AV288" i="1"/>
  <c r="AW288" i="1"/>
  <c r="AY288" i="1"/>
  <c r="AZ288" i="1"/>
  <c r="AV258" i="1"/>
  <c r="AW258" i="1"/>
  <c r="AY258" i="1"/>
  <c r="AZ258" i="1"/>
  <c r="BL258" i="1"/>
  <c r="AV240" i="1"/>
  <c r="AW240" i="1"/>
  <c r="AY240" i="1"/>
  <c r="AZ240" i="1"/>
  <c r="BL240" i="1"/>
  <c r="AV244" i="1"/>
  <c r="AW244" i="1"/>
  <c r="AY244" i="1"/>
  <c r="AZ244" i="1"/>
  <c r="BL244" i="1"/>
  <c r="AV219" i="1"/>
  <c r="AW219" i="1"/>
  <c r="AV196" i="1"/>
  <c r="AW196" i="1"/>
  <c r="AX196" i="1"/>
  <c r="AV170" i="1"/>
  <c r="AW170" i="1"/>
  <c r="AY170" i="1"/>
  <c r="AZ170" i="1"/>
  <c r="BL170" i="1"/>
  <c r="AV160" i="1"/>
  <c r="AW160" i="1"/>
  <c r="AX160" i="1"/>
  <c r="AV152" i="1"/>
  <c r="AW152" i="1"/>
  <c r="AV147" i="1"/>
  <c r="AW147" i="1"/>
  <c r="AX147" i="1"/>
  <c r="AV135" i="1"/>
  <c r="AW135" i="1"/>
  <c r="AX135" i="1"/>
  <c r="AV134" i="1"/>
  <c r="AW134" i="1"/>
  <c r="AY134" i="1"/>
  <c r="AZ134" i="1"/>
  <c r="BL134" i="1"/>
  <c r="AV128" i="1"/>
  <c r="AW128" i="1"/>
  <c r="AY128" i="1"/>
  <c r="AZ128" i="1"/>
  <c r="BL128" i="1"/>
  <c r="AV127" i="1"/>
  <c r="AW127" i="1"/>
  <c r="AX127" i="1"/>
  <c r="AV125" i="1"/>
  <c r="AW125" i="1"/>
  <c r="AY125" i="1"/>
  <c r="AZ125" i="1"/>
  <c r="BL125" i="1"/>
  <c r="AV109" i="1"/>
  <c r="AW109" i="1"/>
  <c r="AX109" i="1"/>
  <c r="AV111" i="1"/>
  <c r="AW111" i="1"/>
  <c r="AV113" i="1"/>
  <c r="AW113" i="1"/>
  <c r="AY113" i="1"/>
  <c r="AZ113" i="1"/>
  <c r="BL113" i="1"/>
  <c r="AV104" i="1"/>
  <c r="AW104" i="1"/>
  <c r="AX104" i="1"/>
  <c r="AV101" i="1"/>
  <c r="AW101" i="1"/>
  <c r="AX101" i="1"/>
  <c r="AV97" i="1"/>
  <c r="AW97" i="1"/>
  <c r="AX97" i="1"/>
  <c r="AV100" i="1"/>
  <c r="AW100" i="1"/>
  <c r="AY100" i="1"/>
  <c r="AZ100" i="1"/>
  <c r="BL100" i="1"/>
  <c r="AV95" i="1"/>
  <c r="AW95" i="1"/>
  <c r="AX95" i="1"/>
  <c r="AV94" i="1"/>
  <c r="AW94" i="1"/>
  <c r="AX94" i="1"/>
  <c r="AV92" i="1"/>
  <c r="AW92" i="1"/>
  <c r="AY92" i="1"/>
  <c r="AZ92" i="1"/>
  <c r="BL92" i="1"/>
  <c r="AV88" i="1"/>
  <c r="AW88" i="1"/>
  <c r="AX88" i="1"/>
  <c r="AV91" i="1"/>
  <c r="AW91" i="1"/>
  <c r="AX91" i="1"/>
  <c r="AV90" i="1"/>
  <c r="AW90" i="1"/>
  <c r="AV82" i="1"/>
  <c r="AW82" i="1"/>
  <c r="AX82" i="1"/>
  <c r="AV78" i="1"/>
  <c r="AW78" i="1"/>
  <c r="AY78" i="1"/>
  <c r="AZ78" i="1"/>
  <c r="AV62" i="1"/>
  <c r="AW62" i="1"/>
  <c r="AY62" i="1"/>
  <c r="AZ62" i="1"/>
  <c r="BL62" i="1"/>
  <c r="AV58" i="1"/>
  <c r="AW58" i="1"/>
  <c r="AY58" i="1"/>
  <c r="AZ58" i="1"/>
  <c r="BL58" i="1"/>
  <c r="AV72" i="1"/>
  <c r="AW72" i="1"/>
  <c r="AX72" i="1"/>
  <c r="AV71" i="1"/>
  <c r="AW71" i="1"/>
  <c r="AY71" i="1"/>
  <c r="AZ71" i="1"/>
  <c r="BL71" i="1"/>
  <c r="AV63" i="1"/>
  <c r="AW63" i="1"/>
  <c r="AY63" i="1"/>
  <c r="AZ63" i="1"/>
  <c r="BL63" i="1"/>
  <c r="AV61" i="1"/>
  <c r="AW61" i="1"/>
  <c r="AY61" i="1"/>
  <c r="AZ61" i="1"/>
  <c r="BL61" i="1"/>
  <c r="AV50" i="1"/>
  <c r="AW50" i="1"/>
  <c r="AV54" i="1"/>
  <c r="AW54" i="1"/>
  <c r="AX54" i="1"/>
  <c r="AV52" i="1"/>
  <c r="AW52" i="1"/>
  <c r="AY52" i="1"/>
  <c r="AZ52" i="1"/>
  <c r="BL52" i="1"/>
  <c r="AV48" i="1"/>
  <c r="AW48" i="1"/>
  <c r="AY48" i="1"/>
  <c r="AZ48" i="1"/>
  <c r="BL48" i="1"/>
  <c r="AV358" i="1"/>
  <c r="AW358" i="1"/>
  <c r="AY358" i="1"/>
  <c r="AZ358" i="1"/>
  <c r="BL358" i="1"/>
  <c r="AV353" i="1"/>
  <c r="AW353" i="1"/>
  <c r="AX353" i="1"/>
  <c r="AV351" i="1"/>
  <c r="AW351" i="1"/>
  <c r="AY351" i="1"/>
  <c r="AZ351" i="1"/>
  <c r="BL351" i="1"/>
  <c r="AV345" i="1"/>
  <c r="AW345" i="1"/>
  <c r="AX345" i="1"/>
  <c r="AV338" i="1"/>
  <c r="AW338" i="1"/>
  <c r="AX338" i="1"/>
  <c r="AV323" i="1"/>
  <c r="AW323" i="1"/>
  <c r="AY323" i="1"/>
  <c r="AZ323" i="1"/>
  <c r="BL323" i="1"/>
  <c r="AV331" i="1"/>
  <c r="AW331" i="1"/>
  <c r="AY331" i="1"/>
  <c r="AZ331" i="1"/>
  <c r="BL331" i="1"/>
  <c r="AV326" i="1"/>
  <c r="AW326" i="1"/>
  <c r="AX326" i="1"/>
  <c r="AV330" i="1"/>
  <c r="AW330" i="1"/>
  <c r="AX330" i="1"/>
  <c r="AV325" i="1"/>
  <c r="AW325" i="1"/>
  <c r="AY325" i="1"/>
  <c r="AZ325" i="1"/>
  <c r="BL325" i="1"/>
  <c r="AV321" i="1"/>
  <c r="AW321" i="1"/>
  <c r="AX321" i="1"/>
  <c r="AV312" i="1"/>
  <c r="AW312" i="1"/>
  <c r="AY312" i="1"/>
  <c r="AZ312" i="1"/>
  <c r="BL312" i="1"/>
  <c r="AV316" i="1"/>
  <c r="AW316" i="1"/>
  <c r="AY316" i="1"/>
  <c r="AZ316" i="1"/>
  <c r="BL316" i="1"/>
  <c r="AV311" i="1"/>
  <c r="AW311" i="1"/>
  <c r="AY311" i="1"/>
  <c r="AZ311" i="1"/>
  <c r="AV300" i="1"/>
  <c r="AW300" i="1"/>
  <c r="AY300" i="1"/>
  <c r="AZ300" i="1"/>
  <c r="BL300" i="1"/>
  <c r="AV287" i="1"/>
  <c r="AW287" i="1"/>
  <c r="AX287" i="1"/>
  <c r="AV295" i="1"/>
  <c r="AW295" i="1"/>
  <c r="AX295" i="1"/>
  <c r="AV291" i="1"/>
  <c r="AW291" i="1"/>
  <c r="AX291" i="1"/>
  <c r="AV280" i="1"/>
  <c r="AW280" i="1"/>
  <c r="AX280" i="1"/>
  <c r="AV284" i="1"/>
  <c r="AW284" i="1"/>
  <c r="AY284" i="1"/>
  <c r="AZ284" i="1"/>
  <c r="BL284" i="1"/>
  <c r="AV286" i="1"/>
  <c r="AW286" i="1"/>
  <c r="AY286" i="1"/>
  <c r="AZ286" i="1"/>
  <c r="AV276" i="1"/>
  <c r="AW276" i="1"/>
  <c r="AY276" i="1"/>
  <c r="AZ276" i="1"/>
  <c r="BL276" i="1"/>
  <c r="AV272" i="1"/>
  <c r="AW272" i="1"/>
  <c r="AX272" i="1"/>
  <c r="AV271" i="1"/>
  <c r="AW271" i="1"/>
  <c r="AX271" i="1"/>
  <c r="AV267" i="1"/>
  <c r="AW267" i="1"/>
  <c r="AX267" i="1"/>
  <c r="AV261" i="1"/>
  <c r="AW261" i="1"/>
  <c r="AX261" i="1"/>
  <c r="AV254" i="1"/>
  <c r="AW254" i="1"/>
  <c r="AX254" i="1"/>
  <c r="AV255" i="1"/>
  <c r="AW255" i="1"/>
  <c r="AY255" i="1"/>
  <c r="AZ255" i="1"/>
  <c r="BL255" i="1"/>
  <c r="AV251" i="1"/>
  <c r="AW251" i="1"/>
  <c r="AY251" i="1"/>
  <c r="AZ251" i="1"/>
  <c r="BL251" i="1"/>
  <c r="AV249" i="1"/>
  <c r="AW249" i="1"/>
  <c r="AY249" i="1"/>
  <c r="AZ249" i="1"/>
  <c r="BL249" i="1"/>
  <c r="AV230" i="1"/>
  <c r="AW230" i="1"/>
  <c r="AY230" i="1"/>
  <c r="AZ230" i="1"/>
  <c r="BL230" i="1"/>
  <c r="AV232" i="1"/>
  <c r="AW232" i="1"/>
  <c r="AY232" i="1"/>
  <c r="AZ232" i="1"/>
  <c r="BL232" i="1"/>
  <c r="AV229" i="1"/>
  <c r="AW229" i="1"/>
  <c r="AY229" i="1"/>
  <c r="AZ229" i="1"/>
  <c r="BL229" i="1"/>
  <c r="AV227" i="1"/>
  <c r="AW227" i="1"/>
  <c r="AX227" i="1"/>
  <c r="AV224" i="1"/>
  <c r="AW224" i="1"/>
  <c r="AX224" i="1"/>
  <c r="AV221" i="1"/>
  <c r="AW221" i="1"/>
  <c r="AY221" i="1"/>
  <c r="AZ221" i="1"/>
  <c r="AV220" i="1"/>
  <c r="AW220" i="1"/>
  <c r="AY220" i="1"/>
  <c r="AZ220" i="1"/>
  <c r="BL220" i="1"/>
  <c r="AV216" i="1"/>
  <c r="AW216" i="1"/>
  <c r="AX216" i="1"/>
  <c r="AV210" i="1"/>
  <c r="AW210" i="1"/>
  <c r="AX210" i="1"/>
  <c r="AV201" i="1"/>
  <c r="AW201" i="1"/>
  <c r="AY201" i="1"/>
  <c r="AZ201" i="1"/>
  <c r="AV192" i="1"/>
  <c r="AW192" i="1"/>
  <c r="AY192" i="1"/>
  <c r="AZ192" i="1"/>
  <c r="BL192" i="1"/>
  <c r="AV183" i="1"/>
  <c r="AW183" i="1"/>
  <c r="AX183" i="1"/>
  <c r="AV182" i="1"/>
  <c r="AW182" i="1"/>
  <c r="AY182" i="1"/>
  <c r="AZ182" i="1"/>
  <c r="BL182" i="1"/>
  <c r="AV197" i="1"/>
  <c r="AW197" i="1"/>
  <c r="AY197" i="1"/>
  <c r="AZ197" i="1"/>
  <c r="BL197" i="1"/>
  <c r="AV193" i="1"/>
  <c r="AW193" i="1"/>
  <c r="AX193" i="1"/>
  <c r="AV194" i="1"/>
  <c r="AW194" i="1"/>
  <c r="AX194" i="1"/>
  <c r="AV195" i="1"/>
  <c r="AW195" i="1"/>
  <c r="AX195" i="1"/>
  <c r="AV175" i="1"/>
  <c r="AW175" i="1"/>
  <c r="AX175" i="1"/>
  <c r="AV179" i="1"/>
  <c r="AW179" i="1"/>
  <c r="AY179" i="1"/>
  <c r="AZ179" i="1"/>
  <c r="BL179" i="1"/>
  <c r="AV110" i="1"/>
  <c r="AW110" i="1"/>
  <c r="AY110" i="1"/>
  <c r="AZ110" i="1"/>
  <c r="BL110" i="1"/>
  <c r="AV365" i="1"/>
  <c r="AW365" i="1"/>
  <c r="AX365" i="1"/>
  <c r="AV354" i="1"/>
  <c r="AW354" i="1"/>
  <c r="AV350" i="1"/>
  <c r="AW350" i="1"/>
  <c r="AY350" i="1"/>
  <c r="AZ350" i="1"/>
  <c r="BL350" i="1"/>
  <c r="AV349" i="1"/>
  <c r="AW349" i="1"/>
  <c r="AX349" i="1"/>
  <c r="AV343" i="1"/>
  <c r="AW343" i="1"/>
  <c r="AY343" i="1"/>
  <c r="AZ343" i="1"/>
  <c r="AV339" i="1"/>
  <c r="AW339" i="1"/>
  <c r="AY339" i="1"/>
  <c r="AZ339" i="1"/>
  <c r="BL339" i="1"/>
  <c r="AV322" i="1"/>
  <c r="AW322" i="1"/>
  <c r="AX322" i="1"/>
  <c r="AV320" i="1"/>
  <c r="AW320" i="1"/>
  <c r="AX320" i="1"/>
  <c r="AV367" i="1"/>
  <c r="AW367" i="1"/>
  <c r="AX367" i="1"/>
  <c r="AV342" i="1"/>
  <c r="AW342" i="1"/>
  <c r="AX342" i="1"/>
  <c r="AV340" i="1"/>
  <c r="AW340" i="1"/>
  <c r="AY340" i="1"/>
  <c r="AZ340" i="1"/>
  <c r="BL340" i="1"/>
  <c r="AV313" i="1"/>
  <c r="AW313" i="1"/>
  <c r="AX313" i="1"/>
  <c r="AV307" i="1"/>
  <c r="AW307" i="1"/>
  <c r="AY307" i="1"/>
  <c r="AZ307" i="1"/>
  <c r="BL307" i="1"/>
  <c r="AV305" i="1"/>
  <c r="AW305" i="1"/>
  <c r="AV199" i="1"/>
  <c r="AW199" i="1"/>
  <c r="AX199" i="1"/>
  <c r="AV200" i="1"/>
  <c r="AW200" i="1"/>
  <c r="AY200" i="1"/>
  <c r="AZ200" i="1"/>
  <c r="BL200" i="1"/>
  <c r="AV198" i="1"/>
  <c r="AW198" i="1"/>
  <c r="AX198" i="1"/>
  <c r="AV190" i="1"/>
  <c r="AW190" i="1"/>
  <c r="AY190" i="1"/>
  <c r="AZ190" i="1"/>
  <c r="BL190" i="1"/>
  <c r="AV184" i="1"/>
  <c r="AW184" i="1"/>
  <c r="AY184" i="1"/>
  <c r="AZ184" i="1"/>
  <c r="BL184" i="1"/>
  <c r="AV187" i="1"/>
  <c r="AW187" i="1"/>
  <c r="AV189" i="1"/>
  <c r="AW189" i="1"/>
  <c r="AY189" i="1"/>
  <c r="AZ189" i="1"/>
  <c r="BL189" i="1"/>
  <c r="AV181" i="1"/>
  <c r="AW181" i="1"/>
  <c r="AX181" i="1"/>
  <c r="AV186" i="1"/>
  <c r="AW186" i="1"/>
  <c r="AY186" i="1"/>
  <c r="AZ186" i="1"/>
  <c r="BL186" i="1"/>
  <c r="AV185" i="1"/>
  <c r="AW185" i="1"/>
  <c r="AX185" i="1"/>
  <c r="AV177" i="1"/>
  <c r="AW177" i="1"/>
  <c r="AY177" i="1"/>
  <c r="AZ177" i="1"/>
  <c r="BL177" i="1"/>
  <c r="AV180" i="1"/>
  <c r="AW180" i="1"/>
  <c r="AX180" i="1"/>
  <c r="AV176" i="1"/>
  <c r="AW176" i="1"/>
  <c r="AV174" i="1"/>
  <c r="AW174" i="1"/>
  <c r="AV166" i="1"/>
  <c r="AW166" i="1"/>
  <c r="AV169" i="1"/>
  <c r="AW169" i="1"/>
  <c r="AX169" i="1"/>
  <c r="AV171" i="1"/>
  <c r="AW171" i="1"/>
  <c r="AV168" i="1"/>
  <c r="AW168" i="1"/>
  <c r="AY168" i="1"/>
  <c r="AZ168" i="1"/>
  <c r="BL168" i="1"/>
  <c r="AV161" i="1"/>
  <c r="AW161" i="1"/>
  <c r="AY161" i="1"/>
  <c r="AZ161" i="1"/>
  <c r="BL161" i="1"/>
  <c r="AV163" i="1"/>
  <c r="AW163" i="1"/>
  <c r="AV162" i="1"/>
  <c r="AW162" i="1"/>
  <c r="AX162" i="1"/>
  <c r="AV156" i="1"/>
  <c r="AW156" i="1"/>
  <c r="AY156" i="1"/>
  <c r="AZ156" i="1"/>
  <c r="BL156" i="1"/>
  <c r="AV155" i="1"/>
  <c r="AW155" i="1"/>
  <c r="AX155" i="1"/>
  <c r="AV153" i="1"/>
  <c r="AW153" i="1"/>
  <c r="AY153" i="1"/>
  <c r="AZ153" i="1"/>
  <c r="BL153" i="1"/>
  <c r="AV154" i="1"/>
  <c r="AW154" i="1"/>
  <c r="AY154" i="1"/>
  <c r="AZ154" i="1"/>
  <c r="BL154" i="1"/>
  <c r="AV150" i="1"/>
  <c r="AW150" i="1"/>
  <c r="AX150" i="1"/>
  <c r="AV149" i="1"/>
  <c r="AW149" i="1"/>
  <c r="AY149" i="1"/>
  <c r="AZ149" i="1"/>
  <c r="BL149" i="1"/>
  <c r="AV148" i="1"/>
  <c r="AW148" i="1"/>
  <c r="AY148" i="1"/>
  <c r="AZ148" i="1"/>
  <c r="AV124" i="1"/>
  <c r="AW124" i="1"/>
  <c r="AX124" i="1"/>
  <c r="AV143" i="1"/>
  <c r="AW143" i="1"/>
  <c r="AX143" i="1"/>
  <c r="AV123" i="1"/>
  <c r="AW123" i="1"/>
  <c r="AX123" i="1"/>
  <c r="AV144" i="1"/>
  <c r="AW144" i="1"/>
  <c r="AY144" i="1"/>
  <c r="AZ144" i="1"/>
  <c r="BL144" i="1"/>
  <c r="AV142" i="1"/>
  <c r="AW142" i="1"/>
  <c r="AV136" i="1"/>
  <c r="AW136" i="1"/>
  <c r="AX136" i="1"/>
  <c r="AV118" i="1"/>
  <c r="AW118" i="1"/>
  <c r="AX118" i="1"/>
  <c r="AV131" i="1"/>
  <c r="AW131" i="1"/>
  <c r="AX131" i="1"/>
  <c r="AV132" i="1"/>
  <c r="AW132" i="1"/>
  <c r="AV133" i="1"/>
  <c r="AW133" i="1"/>
  <c r="AY133" i="1"/>
  <c r="AZ133" i="1"/>
  <c r="BL133" i="1"/>
  <c r="AV130" i="1"/>
  <c r="AW130" i="1"/>
  <c r="AX130" i="1"/>
  <c r="AV115" i="1"/>
  <c r="AW115" i="1"/>
  <c r="AX115" i="1"/>
  <c r="AV121" i="1"/>
  <c r="AW121" i="1"/>
  <c r="AX121" i="1"/>
  <c r="AV369" i="1"/>
  <c r="AW369" i="1"/>
  <c r="AY369" i="1"/>
  <c r="AZ369" i="1"/>
  <c r="BL369" i="1"/>
  <c r="AV355" i="1"/>
  <c r="AW355" i="1"/>
  <c r="AX355" i="1"/>
  <c r="AV337" i="1"/>
  <c r="AW337" i="1"/>
  <c r="AX337" i="1"/>
  <c r="AV327" i="1"/>
  <c r="AW327" i="1"/>
  <c r="AX327" i="1"/>
  <c r="AV306" i="1"/>
  <c r="AW306" i="1"/>
  <c r="AX306" i="1"/>
  <c r="AV297" i="1"/>
  <c r="AW297" i="1"/>
  <c r="AV301" i="1"/>
  <c r="AW301" i="1"/>
  <c r="AX301" i="1"/>
  <c r="AV296" i="1"/>
  <c r="AW296" i="1"/>
  <c r="AY296" i="1"/>
  <c r="AZ296" i="1"/>
  <c r="BL296" i="1"/>
  <c r="AV285" i="1"/>
  <c r="AW285" i="1"/>
  <c r="AY285" i="1"/>
  <c r="AZ285" i="1"/>
  <c r="BL285" i="1"/>
  <c r="AV283" i="1"/>
  <c r="AW283" i="1"/>
  <c r="AV275" i="1"/>
  <c r="AW275" i="1"/>
  <c r="AX275" i="1"/>
  <c r="AV282" i="1"/>
  <c r="AW282" i="1"/>
  <c r="AY282" i="1"/>
  <c r="AZ282" i="1"/>
  <c r="BL282" i="1"/>
  <c r="AV278" i="1"/>
  <c r="AW278" i="1"/>
  <c r="AV274" i="1"/>
  <c r="AW274" i="1"/>
  <c r="AX274" i="1"/>
  <c r="AV265" i="1"/>
  <c r="AW265" i="1"/>
  <c r="AX265" i="1"/>
  <c r="AV262" i="1"/>
  <c r="AW262" i="1"/>
  <c r="AV253" i="1"/>
  <c r="AW253" i="1"/>
  <c r="AX253" i="1"/>
  <c r="AV257" i="1"/>
  <c r="AW257" i="1"/>
  <c r="AX257" i="1"/>
  <c r="AV246" i="1"/>
  <c r="AW246" i="1"/>
  <c r="AY246" i="1"/>
  <c r="AZ246" i="1"/>
  <c r="BL246" i="1"/>
  <c r="AV250" i="1"/>
  <c r="AW250" i="1"/>
  <c r="AY250" i="1"/>
  <c r="AZ250" i="1"/>
  <c r="AV237" i="1"/>
  <c r="AW237" i="1"/>
  <c r="AY237" i="1"/>
  <c r="AZ237" i="1"/>
  <c r="BL237" i="1"/>
  <c r="AV236" i="1"/>
  <c r="AW236" i="1"/>
  <c r="AY236" i="1"/>
  <c r="AZ236" i="1"/>
  <c r="AV226" i="1"/>
  <c r="AW226" i="1"/>
  <c r="AY226" i="1"/>
  <c r="AZ226" i="1"/>
  <c r="BL226" i="1"/>
  <c r="AV231" i="1"/>
  <c r="AW231" i="1"/>
  <c r="AY231" i="1"/>
  <c r="AZ231" i="1"/>
  <c r="BL231" i="1"/>
  <c r="AV217" i="1"/>
  <c r="AW217" i="1"/>
  <c r="AX217" i="1"/>
  <c r="AV223" i="1"/>
  <c r="AW223" i="1"/>
  <c r="AX223" i="1"/>
  <c r="AV214" i="1"/>
  <c r="AW214" i="1"/>
  <c r="AX214" i="1"/>
  <c r="AV208" i="1"/>
  <c r="AW208" i="1"/>
  <c r="AY208" i="1"/>
  <c r="AZ208" i="1"/>
  <c r="BL208" i="1"/>
  <c r="AV207" i="1"/>
  <c r="AW207" i="1"/>
  <c r="AX207" i="1"/>
  <c r="AV366" i="1"/>
  <c r="AW366" i="1"/>
  <c r="AX366" i="1"/>
  <c r="AV362" i="1"/>
  <c r="AW362" i="1"/>
  <c r="AV359" i="1"/>
  <c r="AW359" i="1"/>
  <c r="AX359" i="1"/>
  <c r="AV348" i="1"/>
  <c r="AW348" i="1"/>
  <c r="AX348" i="1"/>
  <c r="AV341" i="1"/>
  <c r="AW341" i="1"/>
  <c r="AX341" i="1"/>
  <c r="AV336" i="1"/>
  <c r="AW336" i="1"/>
  <c r="AX336" i="1"/>
  <c r="AV334" i="1"/>
  <c r="AW334" i="1"/>
  <c r="AX334" i="1"/>
  <c r="AV333" i="1"/>
  <c r="AW333" i="1"/>
  <c r="AY333" i="1"/>
  <c r="AZ333" i="1"/>
  <c r="AV329" i="1"/>
  <c r="AW329" i="1"/>
  <c r="AX329" i="1"/>
  <c r="AV319" i="1"/>
  <c r="AW319" i="1"/>
  <c r="AY319" i="1"/>
  <c r="AZ319" i="1"/>
  <c r="BL319" i="1"/>
  <c r="AV315" i="1"/>
  <c r="AW315" i="1"/>
  <c r="AX315" i="1"/>
  <c r="AV318" i="1"/>
  <c r="AW318" i="1"/>
  <c r="AV314" i="1"/>
  <c r="AW314" i="1"/>
  <c r="AX314" i="1"/>
  <c r="AV308" i="1"/>
  <c r="AW308" i="1"/>
  <c r="AX308" i="1"/>
  <c r="AV310" i="1"/>
  <c r="AW310" i="1"/>
  <c r="AY310" i="1"/>
  <c r="AZ310" i="1"/>
  <c r="BL310" i="1"/>
  <c r="AV302" i="1"/>
  <c r="AW302" i="1"/>
  <c r="AY302" i="1"/>
  <c r="AZ302" i="1"/>
  <c r="AV289" i="1"/>
  <c r="AW289" i="1"/>
  <c r="AX289" i="1"/>
  <c r="AV292" i="1"/>
  <c r="AW292" i="1"/>
  <c r="AV277" i="1"/>
  <c r="AW277" i="1"/>
  <c r="AX277" i="1"/>
  <c r="AV273" i="1"/>
  <c r="AW273" i="1"/>
  <c r="AX273" i="1"/>
  <c r="AV266" i="1"/>
  <c r="AW266" i="1"/>
  <c r="AV264" i="1"/>
  <c r="AW264" i="1"/>
  <c r="AY264" i="1"/>
  <c r="AZ264" i="1"/>
  <c r="BL264" i="1"/>
  <c r="AV256" i="1"/>
  <c r="AW256" i="1"/>
  <c r="AX256" i="1"/>
  <c r="AV247" i="1"/>
  <c r="AW247" i="1"/>
  <c r="AV248" i="1"/>
  <c r="AW248" i="1"/>
  <c r="AV243" i="1"/>
  <c r="AW243" i="1"/>
  <c r="AX243" i="1"/>
  <c r="AV239" i="1"/>
  <c r="AW239" i="1"/>
  <c r="AY239" i="1"/>
  <c r="AZ239" i="1"/>
  <c r="BL239" i="1"/>
  <c r="AV233" i="1"/>
  <c r="AW233" i="1"/>
  <c r="AX233" i="1"/>
  <c r="AV234" i="1"/>
  <c r="AW234" i="1"/>
  <c r="AV228" i="1"/>
  <c r="AW228" i="1"/>
  <c r="AX228" i="1"/>
  <c r="AV225" i="1"/>
  <c r="AW225" i="1"/>
  <c r="AX225" i="1"/>
  <c r="AV222" i="1"/>
  <c r="AW222" i="1"/>
  <c r="AX222" i="1"/>
  <c r="AV218" i="1"/>
  <c r="AW218" i="1"/>
  <c r="AV204" i="1"/>
  <c r="AW204" i="1"/>
  <c r="AV209" i="1"/>
  <c r="AW209" i="1"/>
  <c r="AX209" i="1"/>
  <c r="AV202" i="1"/>
  <c r="AW202" i="1"/>
  <c r="AY202" i="1"/>
  <c r="AZ202" i="1"/>
  <c r="AV205" i="1"/>
  <c r="AW205" i="1"/>
  <c r="AX205" i="1"/>
  <c r="AV356" i="1"/>
  <c r="AW356" i="1"/>
  <c r="AV281" i="1"/>
  <c r="AW281" i="1"/>
  <c r="AV211" i="1"/>
  <c r="AV116" i="1"/>
  <c r="AW116" i="1"/>
  <c r="AV119" i="1"/>
  <c r="AW119" i="1"/>
  <c r="AV317" i="1"/>
  <c r="AV263" i="1"/>
  <c r="AW263" i="1"/>
  <c r="AV151" i="1"/>
  <c r="HS136" i="11"/>
  <c r="HS205" i="11"/>
  <c r="AH3" i="11"/>
  <c r="AH6" i="11"/>
  <c r="AI5" i="11"/>
  <c r="AH4" i="11"/>
  <c r="AH8" i="11"/>
  <c r="DA4" i="11"/>
  <c r="DA8" i="11"/>
  <c r="DB5" i="11"/>
  <c r="DA3" i="11"/>
  <c r="DA6" i="11"/>
  <c r="FS6" i="11"/>
  <c r="FT5" i="11"/>
  <c r="FS3" i="11"/>
  <c r="FS4" i="11"/>
  <c r="FS8" i="11"/>
  <c r="AY41" i="1"/>
  <c r="AZ41" i="1"/>
  <c r="BL41" i="1"/>
  <c r="HS49" i="11"/>
  <c r="HS111" i="11"/>
  <c r="HS285" i="11"/>
  <c r="AX203" i="1"/>
  <c r="HS58" i="11"/>
  <c r="HS80" i="11"/>
  <c r="HS114" i="11"/>
  <c r="HS128" i="11"/>
  <c r="HS309" i="11"/>
  <c r="HS363" i="11"/>
  <c r="HS161" i="11"/>
  <c r="HS216" i="11"/>
  <c r="HS236" i="11"/>
  <c r="HS249" i="11"/>
  <c r="HS262" i="11"/>
  <c r="HS51" i="11"/>
  <c r="HS345" i="11"/>
  <c r="HS390" i="11"/>
  <c r="HS139" i="11"/>
  <c r="HS190" i="11"/>
  <c r="HS179" i="11"/>
  <c r="HS269" i="11"/>
  <c r="HS215" i="11"/>
  <c r="HS250" i="11"/>
  <c r="HS47" i="11"/>
  <c r="HS41" i="11"/>
  <c r="HS183" i="11"/>
  <c r="HS146" i="11"/>
  <c r="HS122" i="11"/>
  <c r="HS231" i="11"/>
  <c r="HS45" i="11"/>
  <c r="AY57" i="1"/>
  <c r="AZ57" i="1"/>
  <c r="BL57" i="1"/>
  <c r="HS361" i="11"/>
  <c r="HS46" i="11"/>
  <c r="HS266" i="11"/>
  <c r="HS57" i="11"/>
  <c r="HS53" i="11"/>
  <c r="HS52" i="11"/>
  <c r="HS112" i="11"/>
  <c r="HS115" i="11"/>
  <c r="HS127" i="11"/>
  <c r="HS213" i="11"/>
  <c r="HS235" i="11"/>
  <c r="HS259" i="11"/>
  <c r="AY120" i="1"/>
  <c r="AZ120" i="1"/>
  <c r="BL120" i="1"/>
  <c r="AY304" i="1"/>
  <c r="AZ304" i="1"/>
  <c r="BL304" i="1"/>
  <c r="HS48" i="11"/>
  <c r="HS59" i="11"/>
  <c r="HS56" i="11"/>
  <c r="HS43" i="11"/>
  <c r="HS95" i="11"/>
  <c r="HS39" i="11"/>
  <c r="HS54" i="11"/>
  <c r="HS44" i="11"/>
  <c r="HS50" i="11"/>
  <c r="HS371" i="11"/>
  <c r="AY280" i="1"/>
  <c r="AZ280" i="1"/>
  <c r="BL280" i="1"/>
  <c r="HS121" i="11"/>
  <c r="HS170" i="11"/>
  <c r="HS188" i="11"/>
  <c r="HS218" i="11"/>
  <c r="HS239" i="11"/>
  <c r="HS278" i="11"/>
  <c r="BU6" i="11"/>
  <c r="BU4" i="11"/>
  <c r="BU8" i="11"/>
  <c r="BV5" i="11"/>
  <c r="BU3" i="11"/>
  <c r="HS298" i="11"/>
  <c r="HS333" i="11"/>
  <c r="HS325" i="11"/>
  <c r="HS337" i="11"/>
  <c r="HS372" i="11"/>
  <c r="HS381" i="11"/>
  <c r="HS396" i="11"/>
  <c r="HS155" i="11"/>
  <c r="HS70" i="11"/>
  <c r="HS123" i="11"/>
  <c r="HS147" i="11"/>
  <c r="HS151" i="11"/>
  <c r="HS173" i="11"/>
  <c r="HS178" i="11"/>
  <c r="HS195" i="11"/>
  <c r="HS232" i="11"/>
  <c r="HS244" i="11"/>
  <c r="HS265" i="11"/>
  <c r="HS271" i="11"/>
  <c r="HS272" i="11"/>
  <c r="HS282" i="11"/>
  <c r="HS288" i="11"/>
  <c r="HS55" i="11"/>
  <c r="HS79" i="11"/>
  <c r="HS94" i="11"/>
  <c r="HS312" i="11"/>
  <c r="HS332" i="11"/>
  <c r="HS362" i="11"/>
  <c r="HS393" i="11"/>
  <c r="EM5" i="11"/>
  <c r="EL3" i="11"/>
  <c r="EL6" i="11"/>
  <c r="EL4" i="11"/>
  <c r="EL8" i="11"/>
  <c r="U112" i="11"/>
  <c r="V112" i="11"/>
  <c r="Q113" i="11"/>
  <c r="U113" i="11"/>
  <c r="V113" i="11"/>
  <c r="AY183" i="1"/>
  <c r="AZ183" i="1"/>
  <c r="BL183" i="1"/>
  <c r="AY94" i="1"/>
  <c r="AZ94" i="1"/>
  <c r="BL94" i="1"/>
  <c r="AY261" i="1"/>
  <c r="AZ261" i="1"/>
  <c r="BL261" i="1"/>
  <c r="AY147" i="1"/>
  <c r="AZ147" i="1"/>
  <c r="BL147" i="1"/>
  <c r="AY361" i="1"/>
  <c r="AZ361" i="1"/>
  <c r="BL361" i="1"/>
  <c r="AX140" i="1"/>
  <c r="AX105" i="1"/>
  <c r="AX325" i="1"/>
  <c r="AY88" i="1"/>
  <c r="AZ88" i="1"/>
  <c r="BL88" i="1"/>
  <c r="AY51" i="1"/>
  <c r="AZ51" i="1"/>
  <c r="BL51" i="1"/>
  <c r="AY46" i="1"/>
  <c r="AZ46" i="1"/>
  <c r="BL46" i="1"/>
  <c r="AY290" i="1"/>
  <c r="AZ290" i="1"/>
  <c r="BL290" i="1"/>
  <c r="AY137" i="1"/>
  <c r="AZ137" i="1"/>
  <c r="BL137" i="1"/>
  <c r="AY324" i="1"/>
  <c r="AZ324" i="1"/>
  <c r="BL324" i="1"/>
  <c r="AY44" i="1"/>
  <c r="AZ44" i="1"/>
  <c r="BL44" i="1"/>
  <c r="AX40" i="1"/>
  <c r="AY294" i="1"/>
  <c r="AZ294" i="1"/>
  <c r="BL294" i="1"/>
  <c r="AX351" i="1"/>
  <c r="AY74" i="1"/>
  <c r="AZ74" i="1"/>
  <c r="BL74" i="1"/>
  <c r="BL286" i="1"/>
  <c r="AX220" i="1"/>
  <c r="BL78" i="1"/>
  <c r="AX55" i="1"/>
  <c r="AX332" i="1"/>
  <c r="AX282" i="1"/>
  <c r="AX286" i="1"/>
  <c r="AY155" i="1"/>
  <c r="AZ155" i="1"/>
  <c r="BL155" i="1"/>
  <c r="HS318" i="11"/>
  <c r="AX164" i="1"/>
  <c r="AY82" i="1"/>
  <c r="AZ82" i="1"/>
  <c r="BL82" i="1"/>
  <c r="AX364" i="1"/>
  <c r="AX188" i="1"/>
  <c r="HS180" i="11"/>
  <c r="HS346" i="11"/>
  <c r="HS160" i="11"/>
  <c r="HS256" i="11"/>
  <c r="HS348" i="11"/>
  <c r="HS252" i="11"/>
  <c r="HS317" i="11"/>
  <c r="HS238" i="11"/>
  <c r="HS387" i="11"/>
  <c r="HS314" i="11"/>
  <c r="HS193" i="11"/>
  <c r="HS191" i="11"/>
  <c r="HS74" i="11"/>
  <c r="HS98" i="11"/>
  <c r="HS185" i="11"/>
  <c r="HS64" i="11"/>
  <c r="HS172" i="11"/>
  <c r="HS92" i="11"/>
  <c r="HS366" i="11"/>
  <c r="HS338" i="11"/>
  <c r="HS102" i="11"/>
  <c r="HS392" i="11"/>
  <c r="HS174" i="11"/>
  <c r="HS137" i="11"/>
  <c r="HS199" i="11"/>
  <c r="HS248" i="11"/>
  <c r="HS233" i="11"/>
  <c r="HS152" i="11"/>
  <c r="HS324" i="11"/>
  <c r="HS134" i="11"/>
  <c r="HS164" i="11"/>
  <c r="HS341" i="11"/>
  <c r="HS224" i="11"/>
  <c r="HS230" i="11"/>
  <c r="HS194" i="11"/>
  <c r="HS66" i="11"/>
  <c r="HS144" i="11"/>
  <c r="HS63" i="11"/>
  <c r="HS120" i="11"/>
  <c r="HS369" i="11"/>
  <c r="HS331" i="11"/>
  <c r="HS197" i="11"/>
  <c r="HS138" i="11"/>
  <c r="HS158" i="11"/>
  <c r="HS108" i="11"/>
  <c r="HS90" i="11"/>
  <c r="HS159" i="11"/>
  <c r="HS100" i="11"/>
  <c r="AY145" i="1"/>
  <c r="AZ145" i="1"/>
  <c r="BL145" i="1"/>
  <c r="AX84" i="1"/>
  <c r="HS227" i="11"/>
  <c r="HS62" i="11"/>
  <c r="HS181" i="11"/>
  <c r="HS119" i="11"/>
  <c r="HS330" i="11"/>
  <c r="HS129" i="11"/>
  <c r="HS226" i="11"/>
  <c r="HS163" i="11"/>
  <c r="HS168" i="11"/>
  <c r="HS397" i="11"/>
  <c r="HS142" i="11"/>
  <c r="HS177" i="11"/>
  <c r="HS206" i="11"/>
  <c r="HS83" i="11"/>
  <c r="HS89" i="11"/>
  <c r="HS388" i="11"/>
  <c r="HS359" i="11"/>
  <c r="HS116" i="11"/>
  <c r="HS268" i="11"/>
  <c r="HS125" i="11"/>
  <c r="HS380" i="11"/>
  <c r="HS384" i="11"/>
  <c r="AX344" i="1"/>
  <c r="AX125" i="1"/>
  <c r="HS358" i="11"/>
  <c r="HS78" i="11"/>
  <c r="HS305" i="11"/>
  <c r="HS82" i="11"/>
  <c r="HS61" i="11"/>
  <c r="HS289" i="11"/>
  <c r="HS189" i="11"/>
  <c r="HS156" i="11"/>
  <c r="HS234" i="11"/>
  <c r="HS212" i="11"/>
  <c r="HS167" i="11"/>
  <c r="HS394" i="11"/>
  <c r="HS145" i="11"/>
  <c r="HS263" i="11"/>
  <c r="HS311" i="11"/>
  <c r="HS326" i="11"/>
  <c r="HS385" i="11"/>
  <c r="HS343" i="11"/>
  <c r="HQ6" i="11"/>
  <c r="N5" i="11"/>
  <c r="HS368" i="11"/>
  <c r="HS103" i="11"/>
  <c r="HS157" i="11"/>
  <c r="HS370" i="11"/>
  <c r="AY336" i="1"/>
  <c r="AZ336" i="1"/>
  <c r="BL336" i="1"/>
  <c r="AY53" i="1"/>
  <c r="AZ53" i="1"/>
  <c r="BL53" i="1"/>
  <c r="AX352" i="1"/>
  <c r="HS253" i="11"/>
  <c r="HS72" i="11"/>
  <c r="HS130" i="11"/>
  <c r="HS382" i="11"/>
  <c r="HS71" i="11"/>
  <c r="HS149" i="11"/>
  <c r="HS296" i="11"/>
  <c r="HS211" i="11"/>
  <c r="HS350" i="11"/>
  <c r="HS395" i="11"/>
  <c r="HS140" i="11"/>
  <c r="HS260" i="11"/>
  <c r="HS310" i="11"/>
  <c r="HS222" i="11"/>
  <c r="HS321" i="11"/>
  <c r="HS391" i="11"/>
  <c r="HS356" i="11"/>
  <c r="HS162" i="11"/>
  <c r="HS106" i="11"/>
  <c r="HS109" i="11"/>
  <c r="HS73" i="11"/>
  <c r="HS378" i="11"/>
  <c r="HS327" i="11"/>
  <c r="HS118" i="11"/>
  <c r="HS141" i="11"/>
  <c r="HS126" i="11"/>
  <c r="HS364" i="11"/>
  <c r="HS135" i="11"/>
  <c r="HS291" i="11"/>
  <c r="HS302" i="11"/>
  <c r="HS154" i="11"/>
  <c r="HS247" i="11"/>
  <c r="HS377" i="11"/>
  <c r="HS277" i="11"/>
  <c r="HS101" i="11"/>
  <c r="HS220" i="11"/>
  <c r="HS107" i="11"/>
  <c r="HS280" i="11"/>
  <c r="HS294" i="11"/>
  <c r="HS367" i="11"/>
  <c r="HS334" i="11"/>
  <c r="HS336" i="11"/>
  <c r="HS182" i="11"/>
  <c r="AX128" i="1"/>
  <c r="HS258" i="11"/>
  <c r="HS257" i="11"/>
  <c r="HS131" i="11"/>
  <c r="HS274" i="11"/>
  <c r="HS353" i="11"/>
  <c r="HS169" i="11"/>
  <c r="HS286" i="11"/>
  <c r="HS304" i="11"/>
  <c r="HS379" i="11"/>
  <c r="HS287" i="11"/>
  <c r="HS245" i="11"/>
  <c r="HS207" i="11"/>
  <c r="HS105" i="11"/>
  <c r="HS217" i="11"/>
  <c r="HS86" i="11"/>
  <c r="HS340" i="11"/>
  <c r="HS303" i="11"/>
  <c r="HS104" i="11"/>
  <c r="HS319" i="11"/>
  <c r="HS279" i="11"/>
  <c r="HS110" i="11"/>
  <c r="HS113" i="11"/>
  <c r="HS225" i="11"/>
  <c r="HS81" i="11"/>
  <c r="HS374" i="11"/>
  <c r="HS124" i="11"/>
  <c r="HS273" i="11"/>
  <c r="HS349" i="11"/>
  <c r="HS219" i="11"/>
  <c r="HS299" i="11"/>
  <c r="HS276" i="11"/>
  <c r="HS292" i="11"/>
  <c r="HS242" i="11"/>
  <c r="HS223" i="11"/>
  <c r="HS208" i="11"/>
  <c r="HS375" i="11"/>
  <c r="HS308" i="11"/>
  <c r="HS87" i="11"/>
  <c r="HS175" i="11"/>
  <c r="HS293" i="11"/>
  <c r="HS290" i="11"/>
  <c r="HS335" i="11"/>
  <c r="HS88" i="11"/>
  <c r="HS237" i="11"/>
  <c r="HS373" i="11"/>
  <c r="HS133" i="11"/>
  <c r="HS85" i="11"/>
  <c r="HS316" i="11"/>
  <c r="HS284" i="11"/>
  <c r="HS300" i="11"/>
  <c r="HS383" i="11"/>
  <c r="HS297" i="11"/>
  <c r="HS243" i="11"/>
  <c r="HS295" i="11"/>
  <c r="HS204" i="11"/>
  <c r="HS143" i="11"/>
  <c r="HS84" i="11"/>
  <c r="HS42" i="11"/>
  <c r="HS187" i="11"/>
  <c r="HS166" i="11"/>
  <c r="HS184" i="11"/>
  <c r="HS165" i="11"/>
  <c r="HS352" i="11"/>
  <c r="HS186" i="11"/>
  <c r="HS75" i="11"/>
  <c r="HS210" i="11"/>
  <c r="HC39" i="11"/>
  <c r="N4" i="11"/>
  <c r="HS376" i="11"/>
  <c r="HS339" i="11"/>
  <c r="HS200" i="11"/>
  <c r="HS40" i="11"/>
  <c r="HS91" i="11"/>
  <c r="HS192" i="11"/>
  <c r="HS254" i="11"/>
  <c r="HS241" i="11"/>
  <c r="HS320" i="11"/>
  <c r="HS203" i="11"/>
  <c r="HS240" i="11"/>
  <c r="HS281" i="11"/>
  <c r="HS261" i="11"/>
  <c r="HS176" i="11"/>
  <c r="HS153" i="11"/>
  <c r="HS328" i="11"/>
  <c r="HS355" i="11"/>
  <c r="HS301" i="11"/>
  <c r="HS307" i="11"/>
  <c r="HS351" i="11"/>
  <c r="HS196" i="11"/>
  <c r="HS60" i="11"/>
  <c r="HS398" i="11"/>
  <c r="HS357" i="11"/>
  <c r="HS198" i="11"/>
  <c r="HS315" i="11"/>
  <c r="HS93" i="11"/>
  <c r="HS171" i="11"/>
  <c r="HS132" i="11"/>
  <c r="HS246" i="11"/>
  <c r="HS251" i="11"/>
  <c r="HS275" i="11"/>
  <c r="HS65" i="11"/>
  <c r="HS264" i="11"/>
  <c r="HS221" i="11"/>
  <c r="HS150" i="11"/>
  <c r="HS68" i="11"/>
  <c r="HS342" i="11"/>
  <c r="HS344" i="11"/>
  <c r="HS389" i="11"/>
  <c r="HS323" i="11"/>
  <c r="HS255" i="11"/>
  <c r="HS214" i="11"/>
  <c r="HS386" i="11"/>
  <c r="HS209" i="11"/>
  <c r="HS202" i="11"/>
  <c r="HS67" i="11"/>
  <c r="HS313" i="11"/>
  <c r="HS69" i="11"/>
  <c r="HS283" i="11"/>
  <c r="HS76" i="11"/>
  <c r="HS96" i="11"/>
  <c r="HS270" i="11"/>
  <c r="HS117" i="11"/>
  <c r="AX357" i="1"/>
  <c r="AY93" i="1"/>
  <c r="AZ93" i="1"/>
  <c r="BL93" i="1"/>
  <c r="HS97" i="11"/>
  <c r="BL164" i="1"/>
  <c r="HS322" i="11"/>
  <c r="HS347" i="11"/>
  <c r="HS306" i="11"/>
  <c r="HS201" i="11"/>
  <c r="HS329" i="11"/>
  <c r="HS99" i="11"/>
  <c r="HS77" i="11"/>
  <c r="HS354" i="11"/>
  <c r="AY259" i="1"/>
  <c r="AZ259" i="1"/>
  <c r="BL259" i="1"/>
  <c r="AX141" i="1"/>
  <c r="BL141" i="1"/>
  <c r="AX48" i="1"/>
  <c r="AY330" i="1"/>
  <c r="AZ330" i="1"/>
  <c r="BL330" i="1"/>
  <c r="AY76" i="1"/>
  <c r="AZ76" i="1"/>
  <c r="BL76" i="1"/>
  <c r="AY160" i="1"/>
  <c r="AZ160" i="1"/>
  <c r="BL160" i="1"/>
  <c r="AX47" i="1"/>
  <c r="AX192" i="1"/>
  <c r="AY114" i="1"/>
  <c r="AZ114" i="1"/>
  <c r="BL114" i="1"/>
  <c r="AY241" i="1"/>
  <c r="AZ241" i="1"/>
  <c r="BL241" i="1"/>
  <c r="AX300" i="1"/>
  <c r="AX299" i="1"/>
  <c r="AY130" i="1"/>
  <c r="AZ130" i="1"/>
  <c r="BL130" i="1"/>
  <c r="AY196" i="1"/>
  <c r="AZ196" i="1"/>
  <c r="BL196" i="1"/>
  <c r="AY347" i="1"/>
  <c r="AZ347" i="1"/>
  <c r="BL347" i="1"/>
  <c r="AX360" i="1"/>
  <c r="AY267" i="1"/>
  <c r="AZ267" i="1"/>
  <c r="BL267" i="1"/>
  <c r="AX78" i="1"/>
  <c r="AY89" i="1"/>
  <c r="AZ89" i="1"/>
  <c r="BL89" i="1"/>
  <c r="BL360" i="1"/>
  <c r="AY363" i="1"/>
  <c r="AZ363" i="1"/>
  <c r="BL363" i="1"/>
  <c r="AX191" i="1"/>
  <c r="AX96" i="1"/>
  <c r="AX39" i="1"/>
  <c r="AY123" i="1"/>
  <c r="AZ123" i="1"/>
  <c r="BL123" i="1"/>
  <c r="AY127" i="1"/>
  <c r="AZ127" i="1"/>
  <c r="BL127" i="1"/>
  <c r="AY117" i="1"/>
  <c r="AZ117" i="1"/>
  <c r="BL117" i="1"/>
  <c r="AY173" i="1"/>
  <c r="AZ173" i="1"/>
  <c r="BL173" i="1"/>
  <c r="AY315" i="1"/>
  <c r="AZ315" i="1"/>
  <c r="BL315" i="1"/>
  <c r="AY268" i="1"/>
  <c r="AZ268" i="1"/>
  <c r="BL268" i="1"/>
  <c r="AY85" i="1"/>
  <c r="AZ85" i="1"/>
  <c r="BL85" i="1"/>
  <c r="AY66" i="1"/>
  <c r="AZ66" i="1"/>
  <c r="BL66" i="1"/>
  <c r="AX309" i="1"/>
  <c r="AY87" i="1"/>
  <c r="AZ87" i="1"/>
  <c r="BL87" i="1"/>
  <c r="AX284" i="1"/>
  <c r="AX226" i="1"/>
  <c r="BL221" i="1"/>
  <c r="AY238" i="1"/>
  <c r="AZ238" i="1"/>
  <c r="BL238" i="1"/>
  <c r="AX49" i="1"/>
  <c r="AY158" i="1"/>
  <c r="AZ158" i="1"/>
  <c r="BL158" i="1"/>
  <c r="AY326" i="1"/>
  <c r="AZ326" i="1"/>
  <c r="BL326" i="1"/>
  <c r="AY165" i="1"/>
  <c r="AZ165" i="1"/>
  <c r="BL165" i="1"/>
  <c r="AY209" i="1"/>
  <c r="AZ209" i="1"/>
  <c r="BL209" i="1"/>
  <c r="AY321" i="1"/>
  <c r="AZ321" i="1"/>
  <c r="BL321" i="1"/>
  <c r="AX201" i="1"/>
  <c r="AX133" i="1"/>
  <c r="AY275" i="1"/>
  <c r="AZ275" i="1"/>
  <c r="BL275" i="1"/>
  <c r="AY277" i="1"/>
  <c r="AZ277" i="1"/>
  <c r="BL277" i="1"/>
  <c r="AY303" i="1"/>
  <c r="AZ303" i="1"/>
  <c r="BL303" i="1"/>
  <c r="AX319" i="1"/>
  <c r="AY322" i="1"/>
  <c r="AZ322" i="1"/>
  <c r="BL322" i="1"/>
  <c r="AY81" i="1"/>
  <c r="AZ81" i="1"/>
  <c r="BL81" i="1"/>
  <c r="AX43" i="1"/>
  <c r="AY271" i="1"/>
  <c r="AZ271" i="1"/>
  <c r="BL271" i="1"/>
  <c r="AY70" i="1"/>
  <c r="AZ70" i="1"/>
  <c r="BL70" i="1"/>
  <c r="AX156" i="1"/>
  <c r="AX323" i="1"/>
  <c r="AY265" i="1"/>
  <c r="AZ265" i="1"/>
  <c r="BL265" i="1"/>
  <c r="AY254" i="1"/>
  <c r="AZ254" i="1"/>
  <c r="BL254" i="1"/>
  <c r="AY56" i="1"/>
  <c r="AZ56" i="1"/>
  <c r="BL56" i="1"/>
  <c r="BL201" i="1"/>
  <c r="AX258" i="1"/>
  <c r="AY97" i="1"/>
  <c r="AZ97" i="1"/>
  <c r="BL97" i="1"/>
  <c r="AX298" i="1"/>
  <c r="BL43" i="1"/>
  <c r="AX231" i="1"/>
  <c r="AY109" i="1"/>
  <c r="AZ109" i="1"/>
  <c r="BL109" i="1"/>
  <c r="AY301" i="1"/>
  <c r="AZ301" i="1"/>
  <c r="BL301" i="1"/>
  <c r="AX343" i="1"/>
  <c r="AY77" i="1"/>
  <c r="AZ77" i="1"/>
  <c r="BL77" i="1"/>
  <c r="AX108" i="1"/>
  <c r="BL343" i="1"/>
  <c r="AY98" i="1"/>
  <c r="AZ98" i="1"/>
  <c r="BL98" i="1"/>
  <c r="AX239" i="1"/>
  <c r="AY99" i="1"/>
  <c r="AZ99" i="1"/>
  <c r="BL99" i="1"/>
  <c r="AY346" i="1"/>
  <c r="AZ346" i="1"/>
  <c r="BL346" i="1"/>
  <c r="AX296" i="1"/>
  <c r="AY86" i="1"/>
  <c r="AZ86" i="1"/>
  <c r="BL86" i="1"/>
  <c r="AY338" i="1"/>
  <c r="AZ338" i="1"/>
  <c r="BL338" i="1"/>
  <c r="AX58" i="1"/>
  <c r="BL236" i="1"/>
  <c r="AY136" i="1"/>
  <c r="AZ136" i="1"/>
  <c r="BL136" i="1"/>
  <c r="AX333" i="1"/>
  <c r="AX167" i="1"/>
  <c r="AY69" i="1"/>
  <c r="AZ69" i="1"/>
  <c r="BL69" i="1"/>
  <c r="AX200" i="1"/>
  <c r="AY210" i="1"/>
  <c r="AZ210" i="1"/>
  <c r="BL210" i="1"/>
  <c r="AX61" i="1"/>
  <c r="AY272" i="1"/>
  <c r="AZ272" i="1"/>
  <c r="BL272" i="1"/>
  <c r="AX252" i="1"/>
  <c r="AX229" i="1"/>
  <c r="AX369" i="1"/>
  <c r="AY91" i="1"/>
  <c r="AZ91" i="1"/>
  <c r="BL91" i="1"/>
  <c r="AY334" i="1"/>
  <c r="AZ334" i="1"/>
  <c r="BL334" i="1"/>
  <c r="AX110" i="1"/>
  <c r="AY107" i="1"/>
  <c r="AZ107" i="1"/>
  <c r="BL107" i="1"/>
  <c r="AY359" i="1"/>
  <c r="AZ359" i="1"/>
  <c r="BL359" i="1"/>
  <c r="AY135" i="1"/>
  <c r="AZ135" i="1"/>
  <c r="BL135" i="1"/>
  <c r="AY253" i="1"/>
  <c r="AZ253" i="1"/>
  <c r="BL253" i="1"/>
  <c r="AX235" i="1"/>
  <c r="AY313" i="1"/>
  <c r="AZ313" i="1"/>
  <c r="BL313" i="1"/>
  <c r="AY103" i="1"/>
  <c r="AZ103" i="1"/>
  <c r="BL103" i="1"/>
  <c r="AY293" i="1"/>
  <c r="AZ293" i="1"/>
  <c r="BL293" i="1"/>
  <c r="AX42" i="1"/>
  <c r="AX59" i="1"/>
  <c r="AY172" i="1"/>
  <c r="AZ172" i="1"/>
  <c r="BL172" i="1"/>
  <c r="AY279" i="1"/>
  <c r="AZ279" i="1"/>
  <c r="BL279" i="1"/>
  <c r="AY256" i="1"/>
  <c r="AZ256" i="1"/>
  <c r="BL256" i="1"/>
  <c r="AY245" i="1"/>
  <c r="AZ245" i="1"/>
  <c r="BL245" i="1"/>
  <c r="AX157" i="1"/>
  <c r="AY64" i="1"/>
  <c r="AZ64" i="1"/>
  <c r="BL64" i="1"/>
  <c r="AX52" i="1"/>
  <c r="AX134" i="1"/>
  <c r="AX45" i="1"/>
  <c r="AY295" i="1"/>
  <c r="AZ295" i="1"/>
  <c r="BL295" i="1"/>
  <c r="AY146" i="1"/>
  <c r="AZ146" i="1"/>
  <c r="BL146" i="1"/>
  <c r="AY243" i="1"/>
  <c r="AZ243" i="1"/>
  <c r="BL243" i="1"/>
  <c r="AY143" i="1"/>
  <c r="AZ143" i="1"/>
  <c r="BL143" i="1"/>
  <c r="AX213" i="1"/>
  <c r="BL157" i="1"/>
  <c r="AY335" i="1"/>
  <c r="AZ335" i="1"/>
  <c r="BL335" i="1"/>
  <c r="AY329" i="1"/>
  <c r="AZ329" i="1"/>
  <c r="BL329" i="1"/>
  <c r="AX221" i="1"/>
  <c r="AY242" i="1"/>
  <c r="AZ242" i="1"/>
  <c r="BL242" i="1"/>
  <c r="AX149" i="1"/>
  <c r="AX208" i="1"/>
  <c r="AY83" i="1"/>
  <c r="AZ83" i="1"/>
  <c r="BL83" i="1"/>
  <c r="AX170" i="1"/>
  <c r="AY106" i="1"/>
  <c r="AZ106" i="1"/>
  <c r="BL106" i="1"/>
  <c r="AY198" i="1"/>
  <c r="AZ198" i="1"/>
  <c r="BL198" i="1"/>
  <c r="AX215" i="1"/>
  <c r="AY199" i="1"/>
  <c r="AZ199" i="1"/>
  <c r="AY353" i="1"/>
  <c r="AZ353" i="1"/>
  <c r="BL353" i="1"/>
  <c r="AY68" i="1"/>
  <c r="AZ68" i="1"/>
  <c r="BL68" i="1"/>
  <c r="AX168" i="1"/>
  <c r="AY195" i="1"/>
  <c r="AZ195" i="1"/>
  <c r="BL195" i="1"/>
  <c r="AY306" i="1"/>
  <c r="AZ306" i="1"/>
  <c r="BL306" i="1"/>
  <c r="AY345" i="1"/>
  <c r="AZ345" i="1"/>
  <c r="BL345" i="1"/>
  <c r="AX189" i="1"/>
  <c r="AY95" i="1"/>
  <c r="AZ95" i="1"/>
  <c r="BL95" i="1"/>
  <c r="AY118" i="1"/>
  <c r="AZ118" i="1"/>
  <c r="BL118" i="1"/>
  <c r="AY214" i="1"/>
  <c r="AZ214" i="1"/>
  <c r="BL214" i="1"/>
  <c r="AY54" i="1"/>
  <c r="AZ54" i="1"/>
  <c r="BL54" i="1"/>
  <c r="BL252" i="1"/>
  <c r="AY216" i="1"/>
  <c r="AZ216" i="1"/>
  <c r="BL216" i="1"/>
  <c r="AY150" i="1"/>
  <c r="AZ150" i="1"/>
  <c r="BL150" i="1"/>
  <c r="AX182" i="1"/>
  <c r="AX350" i="1"/>
  <c r="AY217" i="1"/>
  <c r="AZ217" i="1"/>
  <c r="BL217" i="1"/>
  <c r="AY366" i="1"/>
  <c r="AZ366" i="1"/>
  <c r="BL366" i="1"/>
  <c r="AX285" i="1"/>
  <c r="AX307" i="1"/>
  <c r="AY273" i="1"/>
  <c r="AZ273" i="1"/>
  <c r="BL273" i="1"/>
  <c r="AY270" i="1"/>
  <c r="AZ270" i="1"/>
  <c r="BL270" i="1"/>
  <c r="AY75" i="1"/>
  <c r="AZ75" i="1"/>
  <c r="BL75" i="1"/>
  <c r="AY67" i="1"/>
  <c r="AZ67" i="1"/>
  <c r="BL67" i="1"/>
  <c r="AX316" i="1"/>
  <c r="AY122" i="1"/>
  <c r="AZ122" i="1"/>
  <c r="BL122" i="1"/>
  <c r="AY260" i="1"/>
  <c r="AZ260" i="1"/>
  <c r="BL260" i="1"/>
  <c r="BL288" i="1"/>
  <c r="AX255" i="1"/>
  <c r="AX250" i="1"/>
  <c r="AX159" i="1"/>
  <c r="AY79" i="1"/>
  <c r="AZ79" i="1"/>
  <c r="BL79" i="1"/>
  <c r="AX251" i="1"/>
  <c r="AY138" i="1"/>
  <c r="AZ138" i="1"/>
  <c r="BL138" i="1"/>
  <c r="AX311" i="1"/>
  <c r="AX246" i="1"/>
  <c r="AX237" i="1"/>
  <c r="AX288" i="1"/>
  <c r="AY73" i="1"/>
  <c r="AZ73" i="1"/>
  <c r="BL73" i="1"/>
  <c r="AX368" i="1"/>
  <c r="AY269" i="1"/>
  <c r="AZ269" i="1"/>
  <c r="BL269" i="1"/>
  <c r="AX186" i="1"/>
  <c r="AY337" i="1"/>
  <c r="AZ337" i="1"/>
  <c r="BL337" i="1"/>
  <c r="AY327" i="1"/>
  <c r="AZ327" i="1"/>
  <c r="BL327" i="1"/>
  <c r="AX113" i="1"/>
  <c r="AX177" i="1"/>
  <c r="AX126" i="1"/>
  <c r="BL311" i="1"/>
  <c r="AY139" i="1"/>
  <c r="AZ139" i="1"/>
  <c r="BL139" i="1"/>
  <c r="AX249" i="1"/>
  <c r="AY193" i="1"/>
  <c r="AZ193" i="1"/>
  <c r="BL193" i="1"/>
  <c r="AY367" i="1"/>
  <c r="AZ367" i="1"/>
  <c r="BL367" i="1"/>
  <c r="AX197" i="1"/>
  <c r="AY194" i="1"/>
  <c r="AZ194" i="1"/>
  <c r="BL194" i="1"/>
  <c r="AY104" i="1"/>
  <c r="AZ104" i="1"/>
  <c r="BL104" i="1"/>
  <c r="AY224" i="1"/>
  <c r="AZ224" i="1"/>
  <c r="BL224" i="1"/>
  <c r="AX92" i="1"/>
  <c r="AY365" i="1"/>
  <c r="AZ365" i="1"/>
  <c r="BL365" i="1"/>
  <c r="AY175" i="1"/>
  <c r="AZ175" i="1"/>
  <c r="BL175" i="1"/>
  <c r="AX202" i="1"/>
  <c r="AX148" i="1"/>
  <c r="AY121" i="1"/>
  <c r="AZ121" i="1"/>
  <c r="BL121" i="1"/>
  <c r="AX71" i="1"/>
  <c r="AX62" i="1"/>
  <c r="BL250" i="1"/>
  <c r="AY308" i="1"/>
  <c r="AZ308" i="1"/>
  <c r="BL308" i="1"/>
  <c r="AY101" i="1"/>
  <c r="AZ101" i="1"/>
  <c r="BL101" i="1"/>
  <c r="AY72" i="1"/>
  <c r="AZ72" i="1"/>
  <c r="BL72" i="1"/>
  <c r="AY227" i="1"/>
  <c r="AZ227" i="1"/>
  <c r="BL227" i="1"/>
  <c r="AY291" i="1"/>
  <c r="AZ291" i="1"/>
  <c r="BL291" i="1"/>
  <c r="AY228" i="1"/>
  <c r="AZ228" i="1"/>
  <c r="BL228" i="1"/>
  <c r="AY257" i="1"/>
  <c r="AZ257" i="1"/>
  <c r="BL257" i="1"/>
  <c r="AX310" i="1"/>
  <c r="AX358" i="1"/>
  <c r="AX232" i="1"/>
  <c r="AY225" i="1"/>
  <c r="AZ225" i="1"/>
  <c r="BL225" i="1"/>
  <c r="AY212" i="1"/>
  <c r="AZ212" i="1"/>
  <c r="BL212" i="1"/>
  <c r="AX244" i="1"/>
  <c r="AX240" i="1"/>
  <c r="AY178" i="1"/>
  <c r="AZ178" i="1"/>
  <c r="BL178" i="1"/>
  <c r="AX179" i="1"/>
  <c r="AX230" i="1"/>
  <c r="AY129" i="1"/>
  <c r="AZ129" i="1"/>
  <c r="BL129" i="1"/>
  <c r="AX63" i="1"/>
  <c r="AY328" i="1"/>
  <c r="AZ328" i="1"/>
  <c r="BL328" i="1"/>
  <c r="AY233" i="1"/>
  <c r="AZ233" i="1"/>
  <c r="BL233" i="1"/>
  <c r="AY185" i="1"/>
  <c r="AZ185" i="1"/>
  <c r="BL185" i="1"/>
  <c r="AX154" i="1"/>
  <c r="AX331" i="1"/>
  <c r="AY207" i="1"/>
  <c r="AZ207" i="1"/>
  <c r="BL207" i="1"/>
  <c r="AX264" i="1"/>
  <c r="AY222" i="1"/>
  <c r="AZ222" i="1"/>
  <c r="BL222" i="1"/>
  <c r="AX312" i="1"/>
  <c r="AY205" i="1"/>
  <c r="AZ205" i="1"/>
  <c r="BL205" i="1"/>
  <c r="AY124" i="1"/>
  <c r="AZ124" i="1"/>
  <c r="BL124" i="1"/>
  <c r="BL199" i="1"/>
  <c r="AX340" i="1"/>
  <c r="AX184" i="1"/>
  <c r="AY80" i="1"/>
  <c r="AZ80" i="1"/>
  <c r="BL80" i="1"/>
  <c r="AY287" i="1"/>
  <c r="AZ287" i="1"/>
  <c r="BL287" i="1"/>
  <c r="AX276" i="1"/>
  <c r="AX100" i="1"/>
  <c r="AY50" i="1"/>
  <c r="AZ50" i="1"/>
  <c r="BL50" i="1"/>
  <c r="AX50" i="1"/>
  <c r="AY111" i="1"/>
  <c r="AZ111" i="1"/>
  <c r="BL111" i="1"/>
  <c r="AX111" i="1"/>
  <c r="AX152" i="1"/>
  <c r="AY152" i="1"/>
  <c r="AZ152" i="1"/>
  <c r="BL152" i="1"/>
  <c r="AY219" i="1"/>
  <c r="AZ219" i="1"/>
  <c r="BL219" i="1"/>
  <c r="AX219" i="1"/>
  <c r="AX102" i="1"/>
  <c r="AY102" i="1"/>
  <c r="AZ102" i="1"/>
  <c r="BL102" i="1"/>
  <c r="AY112" i="1"/>
  <c r="AZ112" i="1"/>
  <c r="BL112" i="1"/>
  <c r="AX112" i="1"/>
  <c r="AY341" i="1"/>
  <c r="AZ341" i="1"/>
  <c r="BL341" i="1"/>
  <c r="AY223" i="1"/>
  <c r="AZ223" i="1"/>
  <c r="BL223" i="1"/>
  <c r="AY289" i="1"/>
  <c r="AZ289" i="1"/>
  <c r="BL289" i="1"/>
  <c r="AX339" i="1"/>
  <c r="AY65" i="1"/>
  <c r="AZ65" i="1"/>
  <c r="BL65" i="1"/>
  <c r="AX90" i="1"/>
  <c r="AY90" i="1"/>
  <c r="AZ90" i="1"/>
  <c r="BL90" i="1"/>
  <c r="AY162" i="1"/>
  <c r="AZ162" i="1"/>
  <c r="BL162" i="1"/>
  <c r="AY314" i="1"/>
  <c r="AZ314" i="1"/>
  <c r="BL314" i="1"/>
  <c r="AX297" i="1"/>
  <c r="AY297" i="1"/>
  <c r="AZ297" i="1"/>
  <c r="BL297" i="1"/>
  <c r="AX305" i="1"/>
  <c r="AY305" i="1"/>
  <c r="AZ305" i="1"/>
  <c r="BL305" i="1"/>
  <c r="AY131" i="1"/>
  <c r="AZ131" i="1"/>
  <c r="BL131" i="1"/>
  <c r="BL202" i="1"/>
  <c r="AY180" i="1"/>
  <c r="AZ180" i="1"/>
  <c r="BL180" i="1"/>
  <c r="AX206" i="1"/>
  <c r="AY349" i="1"/>
  <c r="AZ349" i="1"/>
  <c r="BL349" i="1"/>
  <c r="AX236" i="1"/>
  <c r="AY320" i="1"/>
  <c r="AZ320" i="1"/>
  <c r="BL320" i="1"/>
  <c r="AX153" i="1"/>
  <c r="AX190" i="1"/>
  <c r="AY181" i="1"/>
  <c r="AZ181" i="1"/>
  <c r="BL181" i="1"/>
  <c r="AX218" i="1"/>
  <c r="AY218" i="1"/>
  <c r="AZ218" i="1"/>
  <c r="BL218" i="1"/>
  <c r="AY234" i="1"/>
  <c r="AZ234" i="1"/>
  <c r="BL234" i="1"/>
  <c r="AX234" i="1"/>
  <c r="AX248" i="1"/>
  <c r="AY248" i="1"/>
  <c r="AZ248" i="1"/>
  <c r="BL248" i="1"/>
  <c r="AY266" i="1"/>
  <c r="AZ266" i="1"/>
  <c r="BL266" i="1"/>
  <c r="AX266" i="1"/>
  <c r="AX132" i="1"/>
  <c r="AY132" i="1"/>
  <c r="AZ132" i="1"/>
  <c r="BL132" i="1"/>
  <c r="AX142" i="1"/>
  <c r="AY142" i="1"/>
  <c r="AZ142" i="1"/>
  <c r="BL142" i="1"/>
  <c r="AY171" i="1"/>
  <c r="AZ171" i="1"/>
  <c r="BL171" i="1"/>
  <c r="AX171" i="1"/>
  <c r="AY176" i="1"/>
  <c r="AZ176" i="1"/>
  <c r="BL176" i="1"/>
  <c r="AX176" i="1"/>
  <c r="AY274" i="1"/>
  <c r="AZ274" i="1"/>
  <c r="BL274" i="1"/>
  <c r="AY348" i="1"/>
  <c r="AZ348" i="1"/>
  <c r="BL348" i="1"/>
  <c r="AX144" i="1"/>
  <c r="AY355" i="1"/>
  <c r="AZ355" i="1"/>
  <c r="BL355" i="1"/>
  <c r="AX302" i="1"/>
  <c r="AY169" i="1"/>
  <c r="AZ169" i="1"/>
  <c r="BL169" i="1"/>
  <c r="AY278" i="1"/>
  <c r="AZ278" i="1"/>
  <c r="BL278" i="1"/>
  <c r="AX278" i="1"/>
  <c r="AY166" i="1"/>
  <c r="AZ166" i="1"/>
  <c r="BL166" i="1"/>
  <c r="AX166" i="1"/>
  <c r="AX247" i="1"/>
  <c r="AY247" i="1"/>
  <c r="AZ247" i="1"/>
  <c r="BL247" i="1"/>
  <c r="AX283" i="1"/>
  <c r="AY283" i="1"/>
  <c r="AZ283" i="1"/>
  <c r="BL283" i="1"/>
  <c r="AY163" i="1"/>
  <c r="AZ163" i="1"/>
  <c r="BL163" i="1"/>
  <c r="AX163" i="1"/>
  <c r="BL302" i="1"/>
  <c r="BL148" i="1"/>
  <c r="AY342" i="1"/>
  <c r="AZ342" i="1"/>
  <c r="BL342" i="1"/>
  <c r="AY115" i="1"/>
  <c r="AZ115" i="1"/>
  <c r="BL115" i="1"/>
  <c r="BL333" i="1"/>
  <c r="AY204" i="1"/>
  <c r="AZ204" i="1"/>
  <c r="BL204" i="1"/>
  <c r="AX204" i="1"/>
  <c r="AY292" i="1"/>
  <c r="AZ292" i="1"/>
  <c r="BL292" i="1"/>
  <c r="AX292" i="1"/>
  <c r="AX362" i="1"/>
  <c r="AY362" i="1"/>
  <c r="AZ362" i="1"/>
  <c r="BL362" i="1"/>
  <c r="AX262" i="1"/>
  <c r="AY262" i="1"/>
  <c r="AZ262" i="1"/>
  <c r="BL262" i="1"/>
  <c r="AX174" i="1"/>
  <c r="AY174" i="1"/>
  <c r="AZ174" i="1"/>
  <c r="BL174" i="1"/>
  <c r="AY187" i="1"/>
  <c r="AZ187" i="1"/>
  <c r="BL187" i="1"/>
  <c r="AX187" i="1"/>
  <c r="AY354" i="1"/>
  <c r="AZ354" i="1"/>
  <c r="BL354" i="1"/>
  <c r="AX354" i="1"/>
  <c r="AX161" i="1"/>
  <c r="AW151" i="1"/>
  <c r="AY116" i="1"/>
  <c r="AZ116" i="1"/>
  <c r="BL116" i="1"/>
  <c r="AX116" i="1"/>
  <c r="AV7" i="1"/>
  <c r="H3" i="1"/>
  <c r="AW211" i="1"/>
  <c r="AW317" i="1"/>
  <c r="AX281" i="1"/>
  <c r="AY281" i="1"/>
  <c r="AZ281" i="1"/>
  <c r="BL281" i="1"/>
  <c r="AX356" i="1"/>
  <c r="AY356" i="1"/>
  <c r="AZ356" i="1"/>
  <c r="BL356" i="1"/>
  <c r="AY318" i="1"/>
  <c r="AZ318" i="1"/>
  <c r="BL318" i="1"/>
  <c r="AX318" i="1"/>
  <c r="AY263" i="1"/>
  <c r="AZ263" i="1"/>
  <c r="BL263" i="1"/>
  <c r="AX263" i="1"/>
  <c r="AX60" i="1"/>
  <c r="AY60" i="1"/>
  <c r="AZ60" i="1"/>
  <c r="BL60" i="1"/>
  <c r="AY119" i="1"/>
  <c r="AZ119" i="1"/>
  <c r="BL119" i="1"/>
  <c r="AX119" i="1"/>
  <c r="AI3" i="11"/>
  <c r="AI6" i="11"/>
  <c r="AI4" i="11"/>
  <c r="AI8" i="11"/>
  <c r="AJ5" i="11"/>
  <c r="FT4" i="11"/>
  <c r="FT8" i="11"/>
  <c r="FU5" i="11"/>
  <c r="FT3" i="11"/>
  <c r="FT6" i="11"/>
  <c r="DC5" i="11"/>
  <c r="DB3" i="11"/>
  <c r="DB4" i="11"/>
  <c r="DB8" i="11"/>
  <c r="DB6" i="11"/>
  <c r="EM4" i="11"/>
  <c r="EM8" i="11"/>
  <c r="EM3" i="11"/>
  <c r="EM6" i="11"/>
  <c r="EN5" i="11"/>
  <c r="BW5" i="11"/>
  <c r="BV4" i="11"/>
  <c r="BV8" i="11"/>
  <c r="BV3" i="11"/>
  <c r="BV6" i="11"/>
  <c r="AX317" i="1"/>
  <c r="AY317" i="1"/>
  <c r="AZ317" i="1"/>
  <c r="BL317" i="1"/>
  <c r="AX211" i="1"/>
  <c r="AY211" i="1"/>
  <c r="AZ211" i="1"/>
  <c r="BL211" i="1"/>
  <c r="AX151" i="1"/>
  <c r="AY151" i="1"/>
  <c r="AZ151" i="1"/>
  <c r="BL151" i="1"/>
  <c r="AJ4" i="11"/>
  <c r="AJ8" i="11"/>
  <c r="AJ6" i="11"/>
  <c r="AJ3" i="11"/>
  <c r="AK5" i="11"/>
  <c r="FU6" i="11"/>
  <c r="FU3" i="11"/>
  <c r="FV5" i="11"/>
  <c r="FU4" i="11"/>
  <c r="FU8" i="11"/>
  <c r="DD5" i="11"/>
  <c r="DC6" i="11"/>
  <c r="DC3" i="11"/>
  <c r="DC4" i="11"/>
  <c r="DC8" i="11"/>
  <c r="EN6" i="11"/>
  <c r="EN3" i="11"/>
  <c r="EN4" i="11"/>
  <c r="EN8" i="11"/>
  <c r="EO5" i="11"/>
  <c r="BW3" i="11"/>
  <c r="BX5" i="11"/>
  <c r="BW4" i="11"/>
  <c r="BW8" i="11"/>
  <c r="BW6" i="11"/>
  <c r="AZ7" i="1"/>
  <c r="BL7" i="1"/>
  <c r="N3" i="1"/>
  <c r="AK4" i="11"/>
  <c r="AK8" i="11"/>
  <c r="AK6" i="11"/>
  <c r="AL5" i="11"/>
  <c r="AK3" i="11"/>
  <c r="FV4" i="11"/>
  <c r="FV8" i="11"/>
  <c r="FV6" i="11"/>
  <c r="FW5" i="11"/>
  <c r="FV3" i="11"/>
  <c r="DD4" i="11"/>
  <c r="DD8" i="11"/>
  <c r="DD6" i="11"/>
  <c r="DD3" i="11"/>
  <c r="DE5" i="11"/>
  <c r="BX3" i="11"/>
  <c r="BX6" i="11"/>
  <c r="BY5" i="11"/>
  <c r="BX4" i="11"/>
  <c r="BX8" i="11"/>
  <c r="EO3" i="11"/>
  <c r="EP5" i="11"/>
  <c r="EO4" i="11"/>
  <c r="EO8" i="11"/>
  <c r="EO6" i="11"/>
  <c r="J3" i="1"/>
  <c r="DE3" i="11"/>
  <c r="DE4" i="11"/>
  <c r="DE8" i="11"/>
  <c r="DE6" i="11"/>
  <c r="DF5" i="11"/>
  <c r="FW3" i="11"/>
  <c r="FX5" i="11"/>
  <c r="FW4" i="11"/>
  <c r="FW8" i="11"/>
  <c r="FW6" i="11"/>
  <c r="AL6" i="11"/>
  <c r="AL3" i="11"/>
  <c r="AL4" i="11"/>
  <c r="AL8" i="11"/>
  <c r="AM5" i="11"/>
  <c r="BY4" i="11"/>
  <c r="BY8" i="11"/>
  <c r="BY6" i="11"/>
  <c r="BZ5" i="11"/>
  <c r="BY3" i="11"/>
  <c r="EQ5" i="11"/>
  <c r="EP6" i="11"/>
  <c r="EP3" i="11"/>
  <c r="EP4" i="11"/>
  <c r="EP8" i="11"/>
  <c r="AM3" i="11"/>
  <c r="AM4" i="11"/>
  <c r="AM8" i="11"/>
  <c r="AM6" i="11"/>
  <c r="AN5" i="11"/>
  <c r="DF4" i="11"/>
  <c r="DF8" i="11"/>
  <c r="DF3" i="11"/>
  <c r="DG5" i="11"/>
  <c r="DF6" i="11"/>
  <c r="FX4" i="11"/>
  <c r="FX8" i="11"/>
  <c r="FX6" i="11"/>
  <c r="FX3" i="11"/>
  <c r="FY5" i="11"/>
  <c r="CA5" i="11"/>
  <c r="BZ3" i="11"/>
  <c r="BZ6" i="11"/>
  <c r="BZ4" i="11"/>
  <c r="BZ8" i="11"/>
  <c r="EQ6" i="11"/>
  <c r="EQ3" i="11"/>
  <c r="EQ4" i="11"/>
  <c r="EQ8" i="11"/>
  <c r="ER5" i="11"/>
  <c r="DH5" i="11"/>
  <c r="DG4" i="11"/>
  <c r="DG8" i="11"/>
  <c r="DG6" i="11"/>
  <c r="DG3" i="11"/>
  <c r="FY3" i="11"/>
  <c r="FY6" i="11"/>
  <c r="FY4" i="11"/>
  <c r="FY8" i="11"/>
  <c r="FZ5" i="11"/>
  <c r="AN3" i="11"/>
  <c r="AN6" i="11"/>
  <c r="AN4" i="11"/>
  <c r="AN8" i="11"/>
  <c r="AO5" i="11"/>
  <c r="ES5" i="11"/>
  <c r="ER6" i="11"/>
  <c r="ER3" i="11"/>
  <c r="ER4" i="11"/>
  <c r="ER8" i="11"/>
  <c r="CA3" i="11"/>
  <c r="CA6" i="11"/>
  <c r="CB5" i="11"/>
  <c r="CA4" i="11"/>
  <c r="CA8" i="11"/>
  <c r="AO3" i="11"/>
  <c r="AP5" i="11"/>
  <c r="AO6" i="11"/>
  <c r="AO4" i="11"/>
  <c r="AO8" i="11"/>
  <c r="FZ4" i="11"/>
  <c r="FZ8" i="11"/>
  <c r="FZ6" i="11"/>
  <c r="FZ3" i="11"/>
  <c r="GA5" i="11"/>
  <c r="DH3" i="11"/>
  <c r="DH4" i="11"/>
  <c r="DH8" i="11"/>
  <c r="DI5" i="11"/>
  <c r="DH6" i="11"/>
  <c r="CB6" i="11"/>
  <c r="CB4" i="11"/>
  <c r="CB8" i="11"/>
  <c r="CC5" i="11"/>
  <c r="CB3" i="11"/>
  <c r="ET5" i="11"/>
  <c r="ES3" i="11"/>
  <c r="ES6" i="11"/>
  <c r="ES4" i="11"/>
  <c r="ES8" i="11"/>
  <c r="GA3" i="11"/>
  <c r="GA4" i="11"/>
  <c r="GA8" i="11"/>
  <c r="GA6" i="11"/>
  <c r="GB5" i="11"/>
  <c r="DI6" i="11"/>
  <c r="DJ5" i="11"/>
  <c r="DI4" i="11"/>
  <c r="DI8" i="11"/>
  <c r="DI3" i="11"/>
  <c r="AP6" i="11"/>
  <c r="AQ5" i="11"/>
  <c r="AP3" i="11"/>
  <c r="AP4" i="11"/>
  <c r="AP8" i="11"/>
  <c r="CC3" i="11"/>
  <c r="CC4" i="11"/>
  <c r="CC8" i="11"/>
  <c r="CC6" i="11"/>
  <c r="CD5" i="11"/>
  <c r="EU5" i="11"/>
  <c r="ET4" i="11"/>
  <c r="ET8" i="11"/>
  <c r="ET3" i="11"/>
  <c r="ET6" i="11"/>
  <c r="GC5" i="11"/>
  <c r="GB3" i="11"/>
  <c r="GB4" i="11"/>
  <c r="GB8" i="11"/>
  <c r="GB6" i="11"/>
  <c r="AQ4" i="11"/>
  <c r="AQ8" i="11"/>
  <c r="AQ6" i="11"/>
  <c r="AR5" i="11"/>
  <c r="AQ3" i="11"/>
  <c r="DK5" i="11"/>
  <c r="DJ3" i="11"/>
  <c r="DJ4" i="11"/>
  <c r="DJ8" i="11"/>
  <c r="DJ6" i="11"/>
  <c r="CE5" i="11"/>
  <c r="CD6" i="11"/>
  <c r="CD4" i="11"/>
  <c r="CD8" i="11"/>
  <c r="CD3" i="11"/>
  <c r="EU3" i="11"/>
  <c r="EU6" i="11"/>
  <c r="EU4" i="11"/>
  <c r="EU8" i="11"/>
  <c r="EV5" i="11"/>
  <c r="AS5" i="11"/>
  <c r="AR6" i="11"/>
  <c r="AR4" i="11"/>
  <c r="AR8" i="11"/>
  <c r="AR3" i="11"/>
  <c r="DK3" i="11"/>
  <c r="DK4" i="11"/>
  <c r="DK8" i="11"/>
  <c r="DL5" i="11"/>
  <c r="DK6" i="11"/>
  <c r="GC3" i="11"/>
  <c r="GD5" i="11"/>
  <c r="GC6" i="11"/>
  <c r="GC4" i="11"/>
  <c r="GC8" i="11"/>
  <c r="EW5" i="11"/>
  <c r="EV4" i="11"/>
  <c r="EV8" i="11"/>
  <c r="EV6" i="11"/>
  <c r="EV3" i="11"/>
  <c r="CE4" i="11"/>
  <c r="CE8" i="11"/>
  <c r="CE3" i="11"/>
  <c r="CE6" i="11"/>
  <c r="CF5" i="11"/>
  <c r="DL6" i="11"/>
  <c r="DL3" i="11"/>
  <c r="DM5" i="11"/>
  <c r="DL4" i="11"/>
  <c r="DL8" i="11"/>
  <c r="GD3" i="11"/>
  <c r="GE5" i="11"/>
  <c r="GD6" i="11"/>
  <c r="GD4" i="11"/>
  <c r="GD8" i="11"/>
  <c r="AS4" i="11"/>
  <c r="AS8" i="11"/>
  <c r="AS6" i="11"/>
  <c r="AS3" i="11"/>
  <c r="AT5" i="11"/>
  <c r="CG5" i="11"/>
  <c r="CF6" i="11"/>
  <c r="CF3" i="11"/>
  <c r="CF4" i="11"/>
  <c r="CF8" i="11"/>
  <c r="EW3" i="11"/>
  <c r="EX5" i="11"/>
  <c r="EW4" i="11"/>
  <c r="EW8" i="11"/>
  <c r="EW6" i="11"/>
  <c r="AT6" i="11"/>
  <c r="AT3" i="11"/>
  <c r="AT4" i="11"/>
  <c r="AT8" i="11"/>
  <c r="AU5" i="11"/>
  <c r="DM3" i="11"/>
  <c r="DN5" i="11"/>
  <c r="DM6" i="11"/>
  <c r="DM4" i="11"/>
  <c r="DM8" i="11"/>
  <c r="GE4" i="11"/>
  <c r="GE8" i="11"/>
  <c r="GE6" i="11"/>
  <c r="GF5" i="11"/>
  <c r="GE3" i="11"/>
  <c r="EY5" i="11"/>
  <c r="EX4" i="11"/>
  <c r="EX8" i="11"/>
  <c r="EX3" i="11"/>
  <c r="EX6" i="11"/>
  <c r="CG4" i="11"/>
  <c r="CG8" i="11"/>
  <c r="CH5" i="11"/>
  <c r="CG6" i="11"/>
  <c r="CG3" i="11"/>
  <c r="AU4" i="11"/>
  <c r="AU8" i="11"/>
  <c r="AU3" i="11"/>
  <c r="AV5" i="11"/>
  <c r="AU6" i="11"/>
  <c r="GF6" i="11"/>
  <c r="GF4" i="11"/>
  <c r="GF8" i="11"/>
  <c r="GF3" i="11"/>
  <c r="GG5" i="11"/>
  <c r="DO5" i="11"/>
  <c r="DN6" i="11"/>
  <c r="DN3" i="11"/>
  <c r="DN4" i="11"/>
  <c r="DN8" i="11"/>
  <c r="EZ5" i="11"/>
  <c r="EY3" i="11"/>
  <c r="EY4" i="11"/>
  <c r="EY8" i="11"/>
  <c r="EY6" i="11"/>
  <c r="CH6" i="11"/>
  <c r="CH3" i="11"/>
  <c r="CI5" i="11"/>
  <c r="CH4" i="11"/>
  <c r="CH8" i="11"/>
  <c r="AV6" i="11"/>
  <c r="AW5" i="11"/>
  <c r="AV3" i="11"/>
  <c r="AV4" i="11"/>
  <c r="AV8" i="11"/>
  <c r="GG3" i="11"/>
  <c r="GH5" i="11"/>
  <c r="GG4" i="11"/>
  <c r="GG8" i="11"/>
  <c r="GG6" i="11"/>
  <c r="DO3" i="11"/>
  <c r="DO6" i="11"/>
  <c r="DP5" i="11"/>
  <c r="DO4" i="11"/>
  <c r="DO8" i="11"/>
  <c r="CI4" i="11"/>
  <c r="CI8" i="11"/>
  <c r="CJ5" i="11"/>
  <c r="CI3" i="11"/>
  <c r="CI6" i="11"/>
  <c r="FA5" i="11"/>
  <c r="EZ6" i="11"/>
  <c r="EZ3" i="11"/>
  <c r="EZ4" i="11"/>
  <c r="EZ8" i="11"/>
  <c r="DP4" i="11"/>
  <c r="DP8" i="11"/>
  <c r="DP3" i="11"/>
  <c r="DQ5" i="11"/>
  <c r="DP6" i="11"/>
  <c r="GI5" i="11"/>
  <c r="GH6" i="11"/>
  <c r="GH4" i="11"/>
  <c r="GH8" i="11"/>
  <c r="GH3" i="11"/>
  <c r="AW4" i="11"/>
  <c r="AW8" i="11"/>
  <c r="AW6" i="11"/>
  <c r="AW3" i="11"/>
  <c r="AX5" i="11"/>
  <c r="CK5" i="11"/>
  <c r="CJ6" i="11"/>
  <c r="CJ3" i="11"/>
  <c r="CJ4" i="11"/>
  <c r="CJ8" i="11"/>
  <c r="FA4" i="11"/>
  <c r="FA8" i="11"/>
  <c r="FA6" i="11"/>
  <c r="FA3" i="11"/>
  <c r="FB5" i="11"/>
  <c r="AY5" i="11"/>
  <c r="AX6" i="11"/>
  <c r="AX4" i="11"/>
  <c r="AX8" i="11"/>
  <c r="AX3" i="11"/>
  <c r="DQ4" i="11"/>
  <c r="DQ8" i="11"/>
  <c r="DR5" i="11"/>
  <c r="DQ6" i="11"/>
  <c r="DQ3" i="11"/>
  <c r="GI3" i="11"/>
  <c r="GI4" i="11"/>
  <c r="GI8" i="11"/>
  <c r="GJ5" i="11"/>
  <c r="GI6" i="11"/>
  <c r="FB3" i="11"/>
  <c r="FB6" i="11"/>
  <c r="FB4" i="11"/>
  <c r="FB8" i="11"/>
  <c r="FC5" i="11"/>
  <c r="CK3" i="11"/>
  <c r="CL5" i="11"/>
  <c r="CK6" i="11"/>
  <c r="CK4" i="11"/>
  <c r="CK8" i="11"/>
  <c r="GJ3" i="11"/>
  <c r="GJ4" i="11"/>
  <c r="GJ8" i="11"/>
  <c r="GJ6" i="11"/>
  <c r="GK5" i="11"/>
  <c r="DR4" i="11"/>
  <c r="DR8" i="11"/>
  <c r="DS5" i="11"/>
  <c r="DR6" i="11"/>
  <c r="DR3" i="11"/>
  <c r="AZ5" i="11"/>
  <c r="AY6" i="11"/>
  <c r="AY4" i="11"/>
  <c r="AY8" i="11"/>
  <c r="AY3" i="11"/>
  <c r="CM5" i="11"/>
  <c r="CL4" i="11"/>
  <c r="CL8" i="11"/>
  <c r="CL3" i="11"/>
  <c r="CL6" i="11"/>
  <c r="FC6" i="11"/>
  <c r="FC3" i="11"/>
  <c r="FD5" i="11"/>
  <c r="FC4" i="11"/>
  <c r="FC8" i="11"/>
  <c r="DS6" i="11"/>
  <c r="DS4" i="11"/>
  <c r="DS8" i="11"/>
  <c r="DT5" i="11"/>
  <c r="DS3" i="11"/>
  <c r="GK6" i="11"/>
  <c r="GK3" i="11"/>
  <c r="GL5" i="11"/>
  <c r="GK4" i="11"/>
  <c r="GK8" i="11"/>
  <c r="AZ3" i="11"/>
  <c r="AZ4" i="11"/>
  <c r="AZ8" i="11"/>
  <c r="AZ6" i="11"/>
  <c r="BA5" i="11"/>
  <c r="FD4" i="11"/>
  <c r="FD8" i="11"/>
  <c r="FD6" i="11"/>
  <c r="FD3" i="11"/>
  <c r="FE5" i="11"/>
  <c r="CM6" i="11"/>
  <c r="CM4" i="11"/>
  <c r="CM8" i="11"/>
  <c r="CN5" i="11"/>
  <c r="CM3" i="11"/>
  <c r="GL4" i="11"/>
  <c r="GL8" i="11"/>
  <c r="GL6" i="11"/>
  <c r="GM5" i="11"/>
  <c r="GL3" i="11"/>
  <c r="DT3" i="11"/>
  <c r="DU5" i="11"/>
  <c r="DT6" i="11"/>
  <c r="DT4" i="11"/>
  <c r="DT8" i="11"/>
  <c r="BA3" i="11"/>
  <c r="BA6" i="11"/>
  <c r="BB5" i="11"/>
  <c r="BA4" i="11"/>
  <c r="BA8" i="11"/>
  <c r="FE6" i="11"/>
  <c r="FE4" i="11"/>
  <c r="FE8" i="11"/>
  <c r="FE3" i="11"/>
  <c r="FF5" i="11"/>
  <c r="CN6" i="11"/>
  <c r="CN4" i="11"/>
  <c r="CN8" i="11"/>
  <c r="CO5" i="11"/>
  <c r="CN3" i="11"/>
  <c r="BC5" i="11"/>
  <c r="BB3" i="11"/>
  <c r="BB6" i="11"/>
  <c r="BB4" i="11"/>
  <c r="BB8" i="11"/>
  <c r="GM4" i="11"/>
  <c r="GM8" i="11"/>
  <c r="GN5" i="11"/>
  <c r="GM6" i="11"/>
  <c r="GM3" i="11"/>
  <c r="DU3" i="11"/>
  <c r="DU6" i="11"/>
  <c r="DV5" i="11"/>
  <c r="DU4" i="11"/>
  <c r="DU8" i="11"/>
  <c r="FF6" i="11"/>
  <c r="FF3" i="11"/>
  <c r="FG5" i="11"/>
  <c r="FF4" i="11"/>
  <c r="FF8" i="11"/>
  <c r="CP5" i="11"/>
  <c r="CO3" i="11"/>
  <c r="CO6" i="11"/>
  <c r="CO4" i="11"/>
  <c r="CO8" i="11"/>
  <c r="DV6" i="11"/>
  <c r="DW5" i="11"/>
  <c r="DV4" i="11"/>
  <c r="DV8" i="11"/>
  <c r="DV3" i="11"/>
  <c r="GN3" i="11"/>
  <c r="GN6" i="11"/>
  <c r="GN4" i="11"/>
  <c r="GN8" i="11"/>
  <c r="GO5" i="11"/>
  <c r="BC4" i="11"/>
  <c r="BC8" i="11"/>
  <c r="BC3" i="11"/>
  <c r="BD5" i="11"/>
  <c r="BC6" i="11"/>
  <c r="FG3" i="11"/>
  <c r="FG6" i="11"/>
  <c r="FH5" i="11"/>
  <c r="FG4" i="11"/>
  <c r="FG8" i="11"/>
  <c r="CP6" i="11"/>
  <c r="CP3" i="11"/>
  <c r="CP4" i="11"/>
  <c r="CP8" i="11"/>
  <c r="CQ5" i="11"/>
  <c r="BD4" i="11"/>
  <c r="BD8" i="11"/>
  <c r="BD3" i="11"/>
  <c r="BE5" i="11"/>
  <c r="BD6" i="11"/>
  <c r="GO6" i="11"/>
  <c r="GO3" i="11"/>
  <c r="GO4" i="11"/>
  <c r="GO8" i="11"/>
  <c r="GP5" i="11"/>
  <c r="DW3" i="11"/>
  <c r="DW4" i="11"/>
  <c r="DW8" i="11"/>
  <c r="DX5" i="11"/>
  <c r="DW6" i="11"/>
  <c r="CQ6" i="11"/>
  <c r="CR5" i="11"/>
  <c r="CQ3" i="11"/>
  <c r="CQ4" i="11"/>
  <c r="CQ8" i="11"/>
  <c r="FH3" i="11"/>
  <c r="FI5" i="11"/>
  <c r="FH4" i="11"/>
  <c r="FH8" i="11"/>
  <c r="FH6" i="11"/>
  <c r="DX4" i="11"/>
  <c r="DX8" i="11"/>
  <c r="DX3" i="11"/>
  <c r="DY5" i="11"/>
  <c r="DX6" i="11"/>
  <c r="BE4" i="11"/>
  <c r="BE8" i="11"/>
  <c r="BE3" i="11"/>
  <c r="BF5" i="11"/>
  <c r="BE6" i="11"/>
  <c r="GQ5" i="11"/>
  <c r="GP6" i="11"/>
  <c r="GP4" i="11"/>
  <c r="GP8" i="11"/>
  <c r="GP3" i="11"/>
  <c r="FI6" i="11"/>
  <c r="FI4" i="11"/>
  <c r="FI8" i="11"/>
  <c r="FI3" i="11"/>
  <c r="CR6" i="11"/>
  <c r="CR3" i="11"/>
  <c r="CR4" i="11"/>
  <c r="CR8" i="11"/>
  <c r="CS5" i="11"/>
  <c r="GQ6" i="11"/>
  <c r="GR5" i="11"/>
  <c r="GQ4" i="11"/>
  <c r="GQ8" i="11"/>
  <c r="GQ3" i="11"/>
  <c r="BG5" i="11"/>
  <c r="BF6" i="11"/>
  <c r="BF4" i="11"/>
  <c r="BF8" i="11"/>
  <c r="BF3" i="11"/>
  <c r="DY4" i="11"/>
  <c r="DY8" i="11"/>
  <c r="DY6" i="11"/>
  <c r="DY3" i="11"/>
  <c r="DZ5" i="11"/>
  <c r="CT5" i="11"/>
  <c r="CS3" i="11"/>
  <c r="CS4" i="11"/>
  <c r="CS8" i="11"/>
  <c r="CS6" i="11"/>
  <c r="DZ3" i="11"/>
  <c r="DZ4" i="11"/>
  <c r="DZ8" i="11"/>
  <c r="EA5" i="11"/>
  <c r="DZ6" i="11"/>
  <c r="GR3" i="11"/>
  <c r="GR6" i="11"/>
  <c r="GS5" i="11"/>
  <c r="GR4" i="11"/>
  <c r="GR8" i="11"/>
  <c r="BH5" i="11"/>
  <c r="BG3" i="11"/>
  <c r="BG4" i="11"/>
  <c r="BG8" i="11"/>
  <c r="BG6" i="11"/>
  <c r="CT4" i="11"/>
  <c r="CT8" i="11"/>
  <c r="CT3" i="11"/>
  <c r="CT6" i="11"/>
  <c r="CU5" i="11"/>
  <c r="BH4" i="11"/>
  <c r="BH8" i="11"/>
  <c r="BH6" i="11"/>
  <c r="BH3" i="11"/>
  <c r="GS6" i="11"/>
  <c r="GS4" i="11"/>
  <c r="GS8" i="11"/>
  <c r="GT5" i="11"/>
  <c r="GS3" i="11"/>
  <c r="EA4" i="11"/>
  <c r="EA8" i="11"/>
  <c r="EB5" i="11"/>
  <c r="EA6" i="11"/>
  <c r="EA3" i="11"/>
  <c r="CU3" i="11"/>
  <c r="CV5" i="11"/>
  <c r="CU4" i="11"/>
  <c r="CU8" i="11"/>
  <c r="CU6" i="11"/>
  <c r="GT4" i="11"/>
  <c r="GT8" i="11"/>
  <c r="GT3" i="11"/>
  <c r="GT6" i="11"/>
  <c r="EB6" i="11"/>
  <c r="EB3" i="11"/>
  <c r="EC5" i="11"/>
  <c r="EB4" i="11"/>
  <c r="EB8" i="11"/>
  <c r="CW5" i="11"/>
  <c r="CV3" i="11"/>
  <c r="CV4" i="11"/>
  <c r="CV8" i="11"/>
  <c r="CV6" i="11"/>
  <c r="EC6" i="11"/>
  <c r="EC3" i="11"/>
  <c r="EC4" i="11"/>
  <c r="EC8" i="11"/>
  <c r="CW3" i="11"/>
  <c r="CW4" i="11"/>
  <c r="CW8" i="11"/>
  <c r="CW6" i="11"/>
  <c r="HE39" i="11"/>
  <c r="HD39" i="11"/>
  <c r="HE40" i="11"/>
  <c r="HD40" i="11"/>
  <c r="HE41" i="11"/>
  <c r="HD41" i="11"/>
  <c r="HE42" i="11"/>
  <c r="HD42" i="11"/>
  <c r="HE43" i="11"/>
  <c r="HD43" i="11"/>
  <c r="HE44" i="11"/>
  <c r="HD44" i="11"/>
  <c r="HE45" i="11"/>
  <c r="HD45" i="11"/>
  <c r="HE46" i="11"/>
  <c r="HD46" i="11"/>
  <c r="HE47" i="11"/>
  <c r="HD47" i="11"/>
  <c r="HE48" i="11"/>
  <c r="HD48" i="11"/>
  <c r="HE49" i="11"/>
  <c r="HD49" i="11"/>
  <c r="HE50" i="11"/>
  <c r="HD50" i="11"/>
  <c r="HE51" i="11"/>
  <c r="HD51" i="11"/>
  <c r="HE52" i="11"/>
  <c r="HD52" i="11"/>
  <c r="HE53" i="11"/>
  <c r="HD53" i="11"/>
  <c r="HE54" i="11"/>
  <c r="HD54" i="11"/>
  <c r="HE55" i="11"/>
  <c r="HD55" i="11"/>
  <c r="HE56" i="11"/>
  <c r="HD56" i="11"/>
  <c r="HE57" i="11"/>
  <c r="HD57" i="11"/>
  <c r="HE58" i="11"/>
  <c r="HD58" i="11"/>
  <c r="HE59" i="11"/>
  <c r="HD59" i="11"/>
  <c r="HE60" i="11"/>
  <c r="HD60" i="11"/>
  <c r="HE61" i="11"/>
  <c r="HD61" i="11"/>
  <c r="HE62" i="11"/>
  <c r="HD62" i="11"/>
  <c r="HE63" i="11"/>
  <c r="HD63" i="11"/>
  <c r="HE64" i="11"/>
  <c r="HD64" i="11"/>
  <c r="HE65" i="11"/>
  <c r="HD65" i="11"/>
  <c r="HE66" i="11"/>
  <c r="HD66" i="11"/>
  <c r="HE67" i="11"/>
  <c r="HD67" i="11"/>
  <c r="HE68" i="11"/>
  <c r="HD68" i="11"/>
  <c r="BS39" i="11"/>
  <c r="CY39" i="11"/>
  <c r="AD39" i="11"/>
  <c r="HE69" i="11"/>
  <c r="HD69" i="11"/>
  <c r="EE39" i="11"/>
  <c r="FP39" i="11"/>
  <c r="BT39" i="11"/>
  <c r="CZ39" i="11"/>
  <c r="AE39" i="11"/>
  <c r="BS40" i="11"/>
  <c r="CY40" i="11"/>
  <c r="AD40" i="11"/>
  <c r="HE70" i="11"/>
  <c r="HD70" i="11"/>
  <c r="EE40" i="11"/>
  <c r="FP40" i="11"/>
  <c r="EF39" i="11"/>
  <c r="FQ39" i="11"/>
  <c r="BT40" i="11"/>
  <c r="CZ40" i="11"/>
  <c r="BU39" i="11"/>
  <c r="DA39" i="11"/>
  <c r="AE40" i="11"/>
  <c r="AD41" i="11"/>
  <c r="AF39" i="11"/>
  <c r="BS41" i="11"/>
  <c r="CY41" i="11"/>
  <c r="HE71" i="11"/>
  <c r="HD71" i="11"/>
  <c r="EE41" i="11"/>
  <c r="FP41" i="11"/>
  <c r="EF40" i="11"/>
  <c r="FQ40" i="11"/>
  <c r="EG39" i="11"/>
  <c r="FR39" i="11"/>
  <c r="HE72" i="11"/>
  <c r="HD72" i="11"/>
  <c r="BU40" i="11"/>
  <c r="DA40" i="11"/>
  <c r="AG39" i="11"/>
  <c r="AE41" i="11"/>
  <c r="BS42" i="11"/>
  <c r="CY42" i="11"/>
  <c r="AD42" i="11"/>
  <c r="AF40" i="11"/>
  <c r="BV39" i="11"/>
  <c r="DB39" i="11"/>
  <c r="BT41" i="11"/>
  <c r="CZ41" i="11"/>
  <c r="EF41" i="11"/>
  <c r="FQ41" i="11"/>
  <c r="EH39" i="11"/>
  <c r="FS39" i="11"/>
  <c r="EE42" i="11"/>
  <c r="FP42" i="11"/>
  <c r="EG40" i="11"/>
  <c r="FR40" i="11"/>
  <c r="HE73" i="11"/>
  <c r="HD73" i="11"/>
  <c r="AF41" i="11"/>
  <c r="BV40" i="11"/>
  <c r="DB40" i="11"/>
  <c r="AG40" i="11"/>
  <c r="BS43" i="11"/>
  <c r="CY43" i="11"/>
  <c r="AE42" i="11"/>
  <c r="AH39" i="11"/>
  <c r="BU41" i="11"/>
  <c r="DA41" i="11"/>
  <c r="AD43" i="11"/>
  <c r="BT42" i="11"/>
  <c r="CZ42" i="11"/>
  <c r="BW39" i="11"/>
  <c r="DC39" i="11"/>
  <c r="EI39" i="11"/>
  <c r="FT39" i="11"/>
  <c r="EF42" i="11"/>
  <c r="FQ42" i="11"/>
  <c r="EG41" i="11"/>
  <c r="FR41" i="11"/>
  <c r="EH40" i="11"/>
  <c r="FS40" i="11"/>
  <c r="EE43" i="11"/>
  <c r="FP43" i="11"/>
  <c r="BT43" i="11"/>
  <c r="CZ43" i="11"/>
  <c r="AG41" i="11"/>
  <c r="BU42" i="11"/>
  <c r="DA42" i="11"/>
  <c r="BS44" i="11"/>
  <c r="CY44" i="11"/>
  <c r="BW40" i="11"/>
  <c r="DC40" i="11"/>
  <c r="BV41" i="11"/>
  <c r="DB41" i="11"/>
  <c r="AI39" i="11"/>
  <c r="AF42" i="11"/>
  <c r="AD44" i="11"/>
  <c r="AH40" i="11"/>
  <c r="AE43" i="11"/>
  <c r="BX39" i="11"/>
  <c r="DD39" i="11"/>
  <c r="HE74" i="11"/>
  <c r="HD74" i="11"/>
  <c r="EH41" i="11"/>
  <c r="FS41" i="11"/>
  <c r="EJ39" i="11"/>
  <c r="FU39" i="11"/>
  <c r="EI40" i="11"/>
  <c r="FT40" i="11"/>
  <c r="EE44" i="11"/>
  <c r="FP44" i="11"/>
  <c r="EF43" i="11"/>
  <c r="FQ43" i="11"/>
  <c r="EG42" i="11"/>
  <c r="FR42" i="11"/>
  <c r="HE75" i="11"/>
  <c r="HD75" i="11"/>
  <c r="BS45" i="11"/>
  <c r="CY45" i="11"/>
  <c r="BW41" i="11"/>
  <c r="DC41" i="11"/>
  <c r="AG42" i="11"/>
  <c r="BV42" i="11"/>
  <c r="DB42" i="11"/>
  <c r="AH41" i="11"/>
  <c r="BY39" i="11"/>
  <c r="DE39" i="11"/>
  <c r="AE44" i="11"/>
  <c r="AJ39" i="11"/>
  <c r="AF43" i="11"/>
  <c r="BX40" i="11"/>
  <c r="DD40" i="11"/>
  <c r="BT44" i="11"/>
  <c r="CZ44" i="11"/>
  <c r="BU43" i="11"/>
  <c r="DA43" i="11"/>
  <c r="AI40" i="11"/>
  <c r="AD45" i="11"/>
  <c r="EH42" i="11"/>
  <c r="FS42" i="11"/>
  <c r="EE45" i="11"/>
  <c r="FP45" i="11"/>
  <c r="EI41" i="11"/>
  <c r="FT41" i="11"/>
  <c r="EK39" i="11"/>
  <c r="FV39" i="11"/>
  <c r="EG43" i="11"/>
  <c r="FR43" i="11"/>
  <c r="EF44" i="11"/>
  <c r="FQ44" i="11"/>
  <c r="EJ40" i="11"/>
  <c r="FU40" i="11"/>
  <c r="AK39" i="11"/>
  <c r="BS46" i="11"/>
  <c r="CY46" i="11"/>
  <c r="BU44" i="11"/>
  <c r="DA44" i="11"/>
  <c r="AF44" i="11"/>
  <c r="AI41" i="11"/>
  <c r="AJ40" i="11"/>
  <c r="BZ39" i="11"/>
  <c r="DF39" i="11"/>
  <c r="AD46" i="11"/>
  <c r="BV43" i="11"/>
  <c r="DB43" i="11"/>
  <c r="BT45" i="11"/>
  <c r="CZ45" i="11"/>
  <c r="AG43" i="11"/>
  <c r="BY40" i="11"/>
  <c r="DE40" i="11"/>
  <c r="BX41" i="11"/>
  <c r="DD41" i="11"/>
  <c r="AH42" i="11"/>
  <c r="BW42" i="11"/>
  <c r="DC42" i="11"/>
  <c r="AE45" i="11"/>
  <c r="HE76" i="11"/>
  <c r="HD76" i="11"/>
  <c r="EI42" i="11"/>
  <c r="FT42" i="11"/>
  <c r="EL39" i="11"/>
  <c r="FW39" i="11"/>
  <c r="EG44" i="11"/>
  <c r="FR44" i="11"/>
  <c r="EH43" i="11"/>
  <c r="FS43" i="11"/>
  <c r="EF45" i="11"/>
  <c r="FQ45" i="11"/>
  <c r="EE46" i="11"/>
  <c r="FP46" i="11"/>
  <c r="EJ41" i="11"/>
  <c r="FU41" i="11"/>
  <c r="EK40" i="11"/>
  <c r="FV40" i="11"/>
  <c r="HE77" i="11"/>
  <c r="HD77" i="11"/>
  <c r="AG44" i="11"/>
  <c r="BS47" i="11"/>
  <c r="CY47" i="11"/>
  <c r="AI42" i="11"/>
  <c r="AH43" i="11"/>
  <c r="BU45" i="11"/>
  <c r="DA45" i="11"/>
  <c r="BZ40" i="11"/>
  <c r="DF40" i="11"/>
  <c r="CA39" i="11"/>
  <c r="DG39" i="11"/>
  <c r="AJ41" i="11"/>
  <c r="BW43" i="11"/>
  <c r="DC43" i="11"/>
  <c r="AD47" i="11"/>
  <c r="AK40" i="11"/>
  <c r="BT46" i="11"/>
  <c r="CZ46" i="11"/>
  <c r="BY41" i="11"/>
  <c r="DE41" i="11"/>
  <c r="AL39" i="11"/>
  <c r="AE46" i="11"/>
  <c r="AF45" i="11"/>
  <c r="BX42" i="11"/>
  <c r="DD42" i="11"/>
  <c r="BV44" i="11"/>
  <c r="DB44" i="11"/>
  <c r="EH44" i="11"/>
  <c r="FS44" i="11"/>
  <c r="EM39" i="11"/>
  <c r="FX39" i="11"/>
  <c r="EL40" i="11"/>
  <c r="FW40" i="11"/>
  <c r="EE47" i="11"/>
  <c r="FP47" i="11"/>
  <c r="EG45" i="11"/>
  <c r="FR45" i="11"/>
  <c r="EI43" i="11"/>
  <c r="FT43" i="11"/>
  <c r="EK41" i="11"/>
  <c r="FV41" i="11"/>
  <c r="EF46" i="11"/>
  <c r="FQ46" i="11"/>
  <c r="EJ42" i="11"/>
  <c r="FU42" i="11"/>
  <c r="HE78" i="11"/>
  <c r="HD78" i="11"/>
  <c r="AI43" i="11"/>
  <c r="AF46" i="11"/>
  <c r="AE47" i="11"/>
  <c r="AG45" i="11"/>
  <c r="BX43" i="11"/>
  <c r="DD43" i="11"/>
  <c r="CB39" i="11"/>
  <c r="DH39" i="11"/>
  <c r="AL40" i="11"/>
  <c r="AJ42" i="11"/>
  <c r="BU46" i="11"/>
  <c r="DA46" i="11"/>
  <c r="BW44" i="11"/>
  <c r="DC44" i="11"/>
  <c r="AH44" i="11"/>
  <c r="BV45" i="11"/>
  <c r="DB45" i="11"/>
  <c r="AM39" i="11"/>
  <c r="AK41" i="11"/>
  <c r="BZ41" i="11"/>
  <c r="DF41" i="11"/>
  <c r="BT47" i="11"/>
  <c r="CZ47" i="11"/>
  <c r="BS48" i="11"/>
  <c r="CY48" i="11"/>
  <c r="AD48" i="11"/>
  <c r="BY42" i="11"/>
  <c r="DE42" i="11"/>
  <c r="CA40" i="11"/>
  <c r="DG40" i="11"/>
  <c r="EJ43" i="11"/>
  <c r="FU43" i="11"/>
  <c r="EI44" i="11"/>
  <c r="FT44" i="11"/>
  <c r="EL41" i="11"/>
  <c r="FW41" i="11"/>
  <c r="EN39" i="11"/>
  <c r="FY39" i="11"/>
  <c r="EE48" i="11"/>
  <c r="FP48" i="11"/>
  <c r="EG46" i="11"/>
  <c r="FR46" i="11"/>
  <c r="EF47" i="11"/>
  <c r="FQ47" i="11"/>
  <c r="EM40" i="11"/>
  <c r="FX40" i="11"/>
  <c r="EK42" i="11"/>
  <c r="FV42" i="11"/>
  <c r="EH45" i="11"/>
  <c r="FS45" i="11"/>
  <c r="HE79" i="11"/>
  <c r="HD79" i="11"/>
  <c r="CA41" i="11"/>
  <c r="DG41" i="11"/>
  <c r="BS49" i="11"/>
  <c r="CY49" i="11"/>
  <c r="CC39" i="11"/>
  <c r="DI39" i="11"/>
  <c r="AE48" i="11"/>
  <c r="AK42" i="11"/>
  <c r="AM40" i="11"/>
  <c r="BT48" i="11"/>
  <c r="CZ48" i="11"/>
  <c r="AD49" i="11"/>
  <c r="AN39" i="11"/>
  <c r="BX44" i="11"/>
  <c r="DD44" i="11"/>
  <c r="AI44" i="11"/>
  <c r="AJ43" i="11"/>
  <c r="AG46" i="11"/>
  <c r="BU47" i="11"/>
  <c r="DA47" i="11"/>
  <c r="BY43" i="11"/>
  <c r="DE43" i="11"/>
  <c r="AF47" i="11"/>
  <c r="AL41" i="11"/>
  <c r="BZ42" i="11"/>
  <c r="DF42" i="11"/>
  <c r="AH45" i="11"/>
  <c r="BV46" i="11"/>
  <c r="DB46" i="11"/>
  <c r="BW45" i="11"/>
  <c r="DC45" i="11"/>
  <c r="CB40" i="11"/>
  <c r="DH40" i="11"/>
  <c r="EN40" i="11"/>
  <c r="FY40" i="11"/>
  <c r="EH46" i="11"/>
  <c r="FS46" i="11"/>
  <c r="EF48" i="11"/>
  <c r="FQ48" i="11"/>
  <c r="EG47" i="11"/>
  <c r="FR47" i="11"/>
  <c r="EI45" i="11"/>
  <c r="FT45" i="11"/>
  <c r="EO39" i="11"/>
  <c r="FZ39" i="11"/>
  <c r="EM41" i="11"/>
  <c r="FX41" i="11"/>
  <c r="EJ44" i="11"/>
  <c r="FU44" i="11"/>
  <c r="EE49" i="11"/>
  <c r="FP49" i="11"/>
  <c r="EK43" i="11"/>
  <c r="FV43" i="11"/>
  <c r="EL42" i="11"/>
  <c r="FW42" i="11"/>
  <c r="HE80" i="11"/>
  <c r="HD80" i="11"/>
  <c r="CA42" i="11"/>
  <c r="DG42" i="11"/>
  <c r="BZ43" i="11"/>
  <c r="DF43" i="11"/>
  <c r="AE49" i="11"/>
  <c r="AH46" i="11"/>
  <c r="AF48" i="11"/>
  <c r="AG47" i="11"/>
  <c r="AL42" i="11"/>
  <c r="BS50" i="11"/>
  <c r="CY50" i="11"/>
  <c r="BU48" i="11"/>
  <c r="DA48" i="11"/>
  <c r="BW46" i="11"/>
  <c r="DC46" i="11"/>
  <c r="BX45" i="11"/>
  <c r="DD45" i="11"/>
  <c r="AJ44" i="11"/>
  <c r="CD39" i="11"/>
  <c r="DJ39" i="11"/>
  <c r="AI45" i="11"/>
  <c r="CC40" i="11"/>
  <c r="DI40" i="11"/>
  <c r="AO39" i="11"/>
  <c r="BY44" i="11"/>
  <c r="DE44" i="11"/>
  <c r="BV47" i="11"/>
  <c r="DB47" i="11"/>
  <c r="AD50" i="11"/>
  <c r="AN40" i="11"/>
  <c r="BT49" i="11"/>
  <c r="CZ49" i="11"/>
  <c r="AK43" i="11"/>
  <c r="CB41" i="11"/>
  <c r="DH41" i="11"/>
  <c r="AM41" i="11"/>
  <c r="EG48" i="11"/>
  <c r="FR48" i="11"/>
  <c r="EF49" i="11"/>
  <c r="FQ49" i="11"/>
  <c r="EK44" i="11"/>
  <c r="FV44" i="11"/>
  <c r="EI46" i="11"/>
  <c r="FT46" i="11"/>
  <c r="EN41" i="11"/>
  <c r="FY41" i="11"/>
  <c r="EE50" i="11"/>
  <c r="FP50" i="11"/>
  <c r="EP39" i="11"/>
  <c r="GA39" i="11"/>
  <c r="EJ45" i="11"/>
  <c r="FU45" i="11"/>
  <c r="EL43" i="11"/>
  <c r="FW43" i="11"/>
  <c r="EM42" i="11"/>
  <c r="FX42" i="11"/>
  <c r="EO40" i="11"/>
  <c r="FZ40" i="11"/>
  <c r="EH47" i="11"/>
  <c r="FS47" i="11"/>
  <c r="AO40" i="11"/>
  <c r="BU49" i="11"/>
  <c r="DA49" i="11"/>
  <c r="AI46" i="11"/>
  <c r="CD40" i="11"/>
  <c r="DJ40" i="11"/>
  <c r="AN41" i="11"/>
  <c r="BT50" i="11"/>
  <c r="CZ50" i="11"/>
  <c r="AP39" i="11"/>
  <c r="BY45" i="11"/>
  <c r="DE45" i="11"/>
  <c r="CC41" i="11"/>
  <c r="DI41" i="11"/>
  <c r="EO41" i="11"/>
  <c r="FZ41" i="11"/>
  <c r="AK44" i="11"/>
  <c r="AE50" i="11"/>
  <c r="CB42" i="11"/>
  <c r="DH42" i="11"/>
  <c r="AD51" i="11"/>
  <c r="AM42" i="11"/>
  <c r="AH47" i="11"/>
  <c r="AL43" i="11"/>
  <c r="CA43" i="11"/>
  <c r="DG43" i="11"/>
  <c r="BW47" i="11"/>
  <c r="DC47" i="11"/>
  <c r="CE39" i="11"/>
  <c r="DK39" i="11"/>
  <c r="AJ45" i="11"/>
  <c r="AF49" i="11"/>
  <c r="AG48" i="11"/>
  <c r="BX46" i="11"/>
  <c r="DD46" i="11"/>
  <c r="EJ46" i="11"/>
  <c r="FU46" i="11"/>
  <c r="BV48" i="11"/>
  <c r="DB48" i="11"/>
  <c r="BZ44" i="11"/>
  <c r="DF44" i="11"/>
  <c r="BS51" i="11"/>
  <c r="CY51" i="11"/>
  <c r="HE81" i="11"/>
  <c r="HD81" i="11"/>
  <c r="EL44" i="11"/>
  <c r="FW44" i="11"/>
  <c r="EI47" i="11"/>
  <c r="FT47" i="11"/>
  <c r="EH48" i="11"/>
  <c r="FS48" i="11"/>
  <c r="EE51" i="11"/>
  <c r="EM43" i="11"/>
  <c r="FX43" i="11"/>
  <c r="EN42" i="11"/>
  <c r="FY42" i="11"/>
  <c r="EP40" i="11"/>
  <c r="GA40" i="11"/>
  <c r="EK45" i="11"/>
  <c r="FV45" i="11"/>
  <c r="EQ39" i="11"/>
  <c r="GB39" i="11"/>
  <c r="EF50" i="11"/>
  <c r="FQ50" i="11"/>
  <c r="EG49" i="11"/>
  <c r="FR49" i="11"/>
  <c r="AG49" i="11"/>
  <c r="CA44" i="11"/>
  <c r="DG44" i="11"/>
  <c r="AH48" i="11"/>
  <c r="CE40" i="11"/>
  <c r="DK40" i="11"/>
  <c r="AF50" i="11"/>
  <c r="BW48" i="11"/>
  <c r="DC48" i="11"/>
  <c r="BZ45" i="11"/>
  <c r="DF45" i="11"/>
  <c r="AM43" i="11"/>
  <c r="CB43" i="11"/>
  <c r="DH43" i="11"/>
  <c r="CC42" i="11"/>
  <c r="DI42" i="11"/>
  <c r="AE51" i="11"/>
  <c r="CD41" i="11"/>
  <c r="DJ41" i="11"/>
  <c r="BS52" i="11"/>
  <c r="CY52" i="11"/>
  <c r="BT51" i="11"/>
  <c r="CZ51" i="11"/>
  <c r="BY46" i="11"/>
  <c r="DE46" i="11"/>
  <c r="AO41" i="11"/>
  <c r="BX47" i="11"/>
  <c r="DD47" i="11"/>
  <c r="AN42" i="11"/>
  <c r="CF39" i="11"/>
  <c r="DL39" i="11"/>
  <c r="AK45" i="11"/>
  <c r="AJ46" i="11"/>
  <c r="BU50" i="11"/>
  <c r="DA50" i="11"/>
  <c r="AD52" i="11"/>
  <c r="BV49" i="11"/>
  <c r="DB49" i="11"/>
  <c r="AP40" i="11"/>
  <c r="AL44" i="11"/>
  <c r="AI47" i="11"/>
  <c r="AQ39" i="11"/>
  <c r="FP51" i="11"/>
  <c r="HE82" i="11"/>
  <c r="HD82" i="11"/>
  <c r="EG50" i="11"/>
  <c r="FR50" i="11"/>
  <c r="EH49" i="11"/>
  <c r="FS49" i="11"/>
  <c r="EI48" i="11"/>
  <c r="FT48" i="11"/>
  <c r="EN43" i="11"/>
  <c r="FY43" i="11"/>
  <c r="EP41" i="11"/>
  <c r="GA41" i="11"/>
  <c r="EO42" i="11"/>
  <c r="FZ42" i="11"/>
  <c r="EE52" i="11"/>
  <c r="FP52" i="11"/>
  <c r="EF51" i="11"/>
  <c r="FQ51" i="11"/>
  <c r="EL45" i="11"/>
  <c r="FW45" i="11"/>
  <c r="EQ40" i="11"/>
  <c r="GB40" i="11"/>
  <c r="EM44" i="11"/>
  <c r="FX44" i="11"/>
  <c r="EJ47" i="11"/>
  <c r="FU47" i="11"/>
  <c r="ER39" i="11"/>
  <c r="GC39" i="11"/>
  <c r="EK46" i="11"/>
  <c r="HE83" i="11"/>
  <c r="HD83" i="11"/>
  <c r="AJ47" i="11"/>
  <c r="CC43" i="11"/>
  <c r="DI43" i="11"/>
  <c r="AI48" i="11"/>
  <c r="AD53" i="11"/>
  <c r="CE41" i="11"/>
  <c r="DK41" i="11"/>
  <c r="AF51" i="11"/>
  <c r="CB44" i="11"/>
  <c r="DH44" i="11"/>
  <c r="AO42" i="11"/>
  <c r="CF40" i="11"/>
  <c r="DL40" i="11"/>
  <c r="CD42" i="11"/>
  <c r="DJ42" i="11"/>
  <c r="BZ46" i="11"/>
  <c r="DF46" i="11"/>
  <c r="CG39" i="11"/>
  <c r="DM39" i="11"/>
  <c r="AE52" i="11"/>
  <c r="AH49" i="11"/>
  <c r="AG50" i="11"/>
  <c r="BV50" i="11"/>
  <c r="DB50" i="11"/>
  <c r="AP41" i="11"/>
  <c r="AL45" i="11"/>
  <c r="AR39" i="11"/>
  <c r="BW49" i="11"/>
  <c r="DC49" i="11"/>
  <c r="AM44" i="11"/>
  <c r="BY47" i="11"/>
  <c r="DE47" i="11"/>
  <c r="BU51" i="11"/>
  <c r="DA51" i="11"/>
  <c r="BT52" i="11"/>
  <c r="CZ52" i="11"/>
  <c r="AK46" i="11"/>
  <c r="BS53" i="11"/>
  <c r="CY53" i="11"/>
  <c r="CA45" i="11"/>
  <c r="DG45" i="11"/>
  <c r="AQ40" i="11"/>
  <c r="BX48" i="11"/>
  <c r="DD48" i="11"/>
  <c r="AN43" i="11"/>
  <c r="FV46" i="11"/>
  <c r="EG51" i="11"/>
  <c r="FR51" i="11"/>
  <c r="EE53" i="11"/>
  <c r="FP53" i="11"/>
  <c r="EJ48" i="11"/>
  <c r="FU48" i="11"/>
  <c r="EF52" i="11"/>
  <c r="FQ52" i="11"/>
  <c r="EH50" i="11"/>
  <c r="FS50" i="11"/>
  <c r="EO43" i="11"/>
  <c r="FZ43" i="11"/>
  <c r="EP42" i="11"/>
  <c r="GA42" i="11"/>
  <c r="ES39" i="11"/>
  <c r="GD39" i="11"/>
  <c r="EM45" i="11"/>
  <c r="FX45" i="11"/>
  <c r="EL46" i="11"/>
  <c r="FW46" i="11"/>
  <c r="ER40" i="11"/>
  <c r="GC40" i="11"/>
  <c r="EN44" i="11"/>
  <c r="FY44" i="11"/>
  <c r="EK47" i="11"/>
  <c r="FV47" i="11"/>
  <c r="EQ41" i="11"/>
  <c r="GB41" i="11"/>
  <c r="EI49" i="11"/>
  <c r="FT49" i="11"/>
  <c r="HE84" i="11"/>
  <c r="HD84" i="11"/>
  <c r="AG51" i="11"/>
  <c r="BS54" i="11"/>
  <c r="CY54" i="11"/>
  <c r="AQ41" i="11"/>
  <c r="CG40" i="11"/>
  <c r="DM40" i="11"/>
  <c r="AN44" i="11"/>
  <c r="AK47" i="11"/>
  <c r="CC44" i="11"/>
  <c r="DI44" i="11"/>
  <c r="CH39" i="11"/>
  <c r="DN39" i="11"/>
  <c r="CA46" i="11"/>
  <c r="DG46" i="11"/>
  <c r="BV51" i="11"/>
  <c r="DB51" i="11"/>
  <c r="BY48" i="11"/>
  <c r="DE48" i="11"/>
  <c r="AH50" i="11"/>
  <c r="AL46" i="11"/>
  <c r="CD43" i="11"/>
  <c r="DJ43" i="11"/>
  <c r="CF41" i="11"/>
  <c r="DL41" i="11"/>
  <c r="BT53" i="11"/>
  <c r="CZ53" i="11"/>
  <c r="AJ48" i="11"/>
  <c r="BX49" i="11"/>
  <c r="DD49" i="11"/>
  <c r="AI49" i="11"/>
  <c r="CB45" i="11"/>
  <c r="DH45" i="11"/>
  <c r="CE42" i="11"/>
  <c r="DK42" i="11"/>
  <c r="AF52" i="11"/>
  <c r="AP42" i="11"/>
  <c r="BW50" i="11"/>
  <c r="DC50" i="11"/>
  <c r="EI50" i="11"/>
  <c r="FT50" i="11"/>
  <c r="AS39" i="11"/>
  <c r="AE53" i="11"/>
  <c r="AD54" i="11"/>
  <c r="AR40" i="11"/>
  <c r="AO43" i="11"/>
  <c r="BU52" i="11"/>
  <c r="DA52" i="11"/>
  <c r="EG52" i="11"/>
  <c r="FR52" i="11"/>
  <c r="BZ47" i="11"/>
  <c r="DF47" i="11"/>
  <c r="AM45" i="11"/>
  <c r="EO44" i="11"/>
  <c r="FZ44" i="11"/>
  <c r="EL47" i="11"/>
  <c r="FW47" i="11"/>
  <c r="EJ49" i="11"/>
  <c r="FU49" i="11"/>
  <c r="EE54" i="11"/>
  <c r="FP54" i="11"/>
  <c r="EQ42" i="11"/>
  <c r="GB42" i="11"/>
  <c r="EN45" i="11"/>
  <c r="FY45" i="11"/>
  <c r="ES40" i="11"/>
  <c r="GD40" i="11"/>
  <c r="EF53" i="11"/>
  <c r="FQ53" i="11"/>
  <c r="ER41" i="11"/>
  <c r="GC41" i="11"/>
  <c r="EP43" i="11"/>
  <c r="GA43" i="11"/>
  <c r="EK48" i="11"/>
  <c r="FV48" i="11"/>
  <c r="EH51" i="11"/>
  <c r="FS51" i="11"/>
  <c r="EM46" i="11"/>
  <c r="FX46" i="11"/>
  <c r="ET39" i="11"/>
  <c r="GE39" i="11"/>
  <c r="AL47" i="11"/>
  <c r="CC45" i="11"/>
  <c r="DI45" i="11"/>
  <c r="AQ42" i="11"/>
  <c r="BZ48" i="11"/>
  <c r="DF48" i="11"/>
  <c r="BX50" i="11"/>
  <c r="DD50" i="11"/>
  <c r="AE54" i="11"/>
  <c r="AG52" i="11"/>
  <c r="AJ49" i="11"/>
  <c r="BU53" i="11"/>
  <c r="DA53" i="11"/>
  <c r="CG41" i="11"/>
  <c r="DM41" i="11"/>
  <c r="CA47" i="11"/>
  <c r="DG47" i="11"/>
  <c r="AD55" i="11"/>
  <c r="AK48" i="11"/>
  <c r="CD44" i="11"/>
  <c r="DJ44" i="11"/>
  <c r="AH51" i="11"/>
  <c r="CH40" i="11"/>
  <c r="DN40" i="11"/>
  <c r="AM46" i="11"/>
  <c r="CI39" i="11"/>
  <c r="DO39" i="11"/>
  <c r="CE43" i="11"/>
  <c r="DK43" i="11"/>
  <c r="AP43" i="11"/>
  <c r="CB46" i="11"/>
  <c r="DH46" i="11"/>
  <c r="EN46" i="11"/>
  <c r="FY46" i="11"/>
  <c r="BS55" i="11"/>
  <c r="CY55" i="11"/>
  <c r="BY49" i="11"/>
  <c r="DE49" i="11"/>
  <c r="BW51" i="11"/>
  <c r="DC51" i="11"/>
  <c r="BV52" i="11"/>
  <c r="DB52" i="11"/>
  <c r="CF42" i="11"/>
  <c r="DL42" i="11"/>
  <c r="AR41" i="11"/>
  <c r="AT39" i="11"/>
  <c r="AO44" i="11"/>
  <c r="AI50" i="11"/>
  <c r="AS40" i="11"/>
  <c r="AN45" i="11"/>
  <c r="AF53" i="11"/>
  <c r="BT54" i="11"/>
  <c r="CZ54" i="11"/>
  <c r="HE85" i="11"/>
  <c r="HD85" i="11"/>
  <c r="EK49" i="11"/>
  <c r="FV49" i="11"/>
  <c r="EE55" i="11"/>
  <c r="EH52" i="11"/>
  <c r="FS52" i="11"/>
  <c r="EL48" i="11"/>
  <c r="FW48" i="11"/>
  <c r="EQ43" i="11"/>
  <c r="GB43" i="11"/>
  <c r="EU39" i="11"/>
  <c r="GF39" i="11"/>
  <c r="EJ50" i="11"/>
  <c r="FU50" i="11"/>
  <c r="EP44" i="11"/>
  <c r="GA44" i="11"/>
  <c r="ER42" i="11"/>
  <c r="GC42" i="11"/>
  <c r="EG53" i="11"/>
  <c r="FR53" i="11"/>
  <c r="EI51" i="11"/>
  <c r="FT51" i="11"/>
  <c r="EO45" i="11"/>
  <c r="FZ45" i="11"/>
  <c r="ET40" i="11"/>
  <c r="GE40" i="11"/>
  <c r="EF54" i="11"/>
  <c r="FQ54" i="11"/>
  <c r="EM47" i="11"/>
  <c r="FX47" i="11"/>
  <c r="ES41" i="11"/>
  <c r="GD41" i="11"/>
  <c r="AP44" i="11"/>
  <c r="AI51" i="11"/>
  <c r="CJ39" i="11"/>
  <c r="DP39" i="11"/>
  <c r="BU54" i="11"/>
  <c r="DA54" i="11"/>
  <c r="AH52" i="11"/>
  <c r="CB47" i="11"/>
  <c r="DH47" i="11"/>
  <c r="AQ43" i="11"/>
  <c r="BT55" i="11"/>
  <c r="CZ55" i="11"/>
  <c r="AJ50" i="11"/>
  <c r="BY50" i="11"/>
  <c r="DE50" i="11"/>
  <c r="AS41" i="11"/>
  <c r="AG53" i="11"/>
  <c r="BV53" i="11"/>
  <c r="DB53" i="11"/>
  <c r="AN46" i="11"/>
  <c r="AR42" i="11"/>
  <c r="CI40" i="11"/>
  <c r="DO40" i="11"/>
  <c r="BS56" i="11"/>
  <c r="CY56" i="11"/>
  <c r="AL48" i="11"/>
  <c r="CD45" i="11"/>
  <c r="DJ45" i="11"/>
  <c r="BW52" i="11"/>
  <c r="DC52" i="11"/>
  <c r="AT40" i="11"/>
  <c r="CE44" i="11"/>
  <c r="DK44" i="11"/>
  <c r="CH41" i="11"/>
  <c r="DN41" i="11"/>
  <c r="ET41" i="11"/>
  <c r="GE41" i="11"/>
  <c r="CA48" i="11"/>
  <c r="DG48" i="11"/>
  <c r="AO45" i="11"/>
  <c r="CC46" i="11"/>
  <c r="DI46" i="11"/>
  <c r="EO46" i="11"/>
  <c r="FZ46" i="11"/>
  <c r="AE55" i="11"/>
  <c r="CG42" i="11"/>
  <c r="DM42" i="11"/>
  <c r="CF43" i="11"/>
  <c r="DL43" i="11"/>
  <c r="AD56" i="11"/>
  <c r="AF54" i="11"/>
  <c r="AK49" i="11"/>
  <c r="BX51" i="11"/>
  <c r="DD51" i="11"/>
  <c r="AM47" i="11"/>
  <c r="AU39" i="11"/>
  <c r="BZ49" i="11"/>
  <c r="DF49" i="11"/>
  <c r="HE86" i="11"/>
  <c r="HD86" i="11"/>
  <c r="FP55" i="11"/>
  <c r="EL49" i="11"/>
  <c r="FW49" i="11"/>
  <c r="ES42" i="11"/>
  <c r="GD42" i="11"/>
  <c r="ER43" i="11"/>
  <c r="GC43" i="11"/>
  <c r="EH53" i="11"/>
  <c r="FS53" i="11"/>
  <c r="EJ51" i="11"/>
  <c r="FU51" i="11"/>
  <c r="EQ44" i="11"/>
  <c r="GB44" i="11"/>
  <c r="EK50" i="11"/>
  <c r="FV50" i="11"/>
  <c r="EI52" i="11"/>
  <c r="FT52" i="11"/>
  <c r="EE56" i="11"/>
  <c r="FP56" i="11"/>
  <c r="EG54" i="11"/>
  <c r="FR54" i="11"/>
  <c r="EM48" i="11"/>
  <c r="FX48" i="11"/>
  <c r="EF55" i="11"/>
  <c r="FQ55" i="11"/>
  <c r="EN47" i="11"/>
  <c r="FY47" i="11"/>
  <c r="EP45" i="11"/>
  <c r="GA45" i="11"/>
  <c r="EV39" i="11"/>
  <c r="GG39" i="11"/>
  <c r="EU40" i="11"/>
  <c r="GF40" i="11"/>
  <c r="AM48" i="11"/>
  <c r="AO46" i="11"/>
  <c r="AT41" i="11"/>
  <c r="BX52" i="11"/>
  <c r="DD52" i="11"/>
  <c r="AJ51" i="11"/>
  <c r="CF44" i="11"/>
  <c r="DL44" i="11"/>
  <c r="CJ40" i="11"/>
  <c r="DP40" i="11"/>
  <c r="AP45" i="11"/>
  <c r="CK39" i="11"/>
  <c r="DQ39" i="11"/>
  <c r="BV54" i="11"/>
  <c r="DB54" i="11"/>
  <c r="AS42" i="11"/>
  <c r="BW53" i="11"/>
  <c r="DC53" i="11"/>
  <c r="BU55" i="11"/>
  <c r="DA55" i="11"/>
  <c r="BZ50" i="11"/>
  <c r="DF50" i="11"/>
  <c r="AD57" i="11"/>
  <c r="CD46" i="11"/>
  <c r="DJ46" i="11"/>
  <c r="CG43" i="11"/>
  <c r="DM43" i="11"/>
  <c r="AG54" i="11"/>
  <c r="AR43" i="11"/>
  <c r="CE45" i="11"/>
  <c r="DK45" i="11"/>
  <c r="CA49" i="11"/>
  <c r="DG49" i="11"/>
  <c r="CB48" i="11"/>
  <c r="DH48" i="11"/>
  <c r="AK50" i="11"/>
  <c r="AU40" i="11"/>
  <c r="AH53" i="11"/>
  <c r="CC47" i="11"/>
  <c r="DI47" i="11"/>
  <c r="AE56" i="11"/>
  <c r="CI41" i="11"/>
  <c r="DO41" i="11"/>
  <c r="CH42" i="11"/>
  <c r="DN42" i="11"/>
  <c r="AI52" i="11"/>
  <c r="BS57" i="11"/>
  <c r="CY57" i="11"/>
  <c r="EE57" i="11"/>
  <c r="AF55" i="11"/>
  <c r="BY51" i="11"/>
  <c r="DE51" i="11"/>
  <c r="EK51" i="11"/>
  <c r="FV51" i="11"/>
  <c r="BT56" i="11"/>
  <c r="CZ56" i="11"/>
  <c r="AN47" i="11"/>
  <c r="AV39" i="11"/>
  <c r="AL49" i="11"/>
  <c r="AQ44" i="11"/>
  <c r="HE87" i="11"/>
  <c r="HD87" i="11"/>
  <c r="EU41" i="11"/>
  <c r="GF41" i="11"/>
  <c r="EN48" i="11"/>
  <c r="FY48" i="11"/>
  <c r="EO47" i="11"/>
  <c r="FZ47" i="11"/>
  <c r="EH54" i="11"/>
  <c r="FS54" i="11"/>
  <c r="EW39" i="11"/>
  <c r="GH39" i="11"/>
  <c r="EQ45" i="11"/>
  <c r="GB45" i="11"/>
  <c r="ES43" i="11"/>
  <c r="GD43" i="11"/>
  <c r="EI53" i="11"/>
  <c r="FT53" i="11"/>
  <c r="EV40" i="11"/>
  <c r="GG40" i="11"/>
  <c r="ER44" i="11"/>
  <c r="GC44" i="11"/>
  <c r="EM49" i="11"/>
  <c r="FX49" i="11"/>
  <c r="EJ52" i="11"/>
  <c r="FU52" i="11"/>
  <c r="EP46" i="11"/>
  <c r="GA46" i="11"/>
  <c r="EF56" i="11"/>
  <c r="FQ56" i="11"/>
  <c r="EL50" i="11"/>
  <c r="FW50" i="11"/>
  <c r="ET42" i="11"/>
  <c r="GE42" i="11"/>
  <c r="EG55" i="11"/>
  <c r="FR55" i="11"/>
  <c r="BZ51" i="11"/>
  <c r="DF51" i="11"/>
  <c r="CD47" i="11"/>
  <c r="DJ47" i="11"/>
  <c r="BV55" i="11"/>
  <c r="DB55" i="11"/>
  <c r="CJ41" i="11"/>
  <c r="DP41" i="11"/>
  <c r="CI42" i="11"/>
  <c r="DO42" i="11"/>
  <c r="AI53" i="11"/>
  <c r="BY52" i="11"/>
  <c r="DE52" i="11"/>
  <c r="AH54" i="11"/>
  <c r="CK40" i="11"/>
  <c r="DQ40" i="11"/>
  <c r="AF56" i="11"/>
  <c r="AD58" i="11"/>
  <c r="AP46" i="11"/>
  <c r="CC48" i="11"/>
  <c r="DI48" i="11"/>
  <c r="AE57" i="11"/>
  <c r="AM49" i="11"/>
  <c r="AQ45" i="11"/>
  <c r="AL50" i="11"/>
  <c r="AN48" i="11"/>
  <c r="BX53" i="11"/>
  <c r="DD53" i="11"/>
  <c r="CF45" i="11"/>
  <c r="DL45" i="11"/>
  <c r="CG44" i="11"/>
  <c r="DM44" i="11"/>
  <c r="AV40" i="11"/>
  <c r="AR44" i="11"/>
  <c r="AS43" i="11"/>
  <c r="CL39" i="11"/>
  <c r="DR39" i="11"/>
  <c r="AK51" i="11"/>
  <c r="AO47" i="11"/>
  <c r="BS58" i="11"/>
  <c r="CY58" i="11"/>
  <c r="AT42" i="11"/>
  <c r="BW54" i="11"/>
  <c r="DC54" i="11"/>
  <c r="AJ52" i="11"/>
  <c r="AU41" i="11"/>
  <c r="BT57" i="11"/>
  <c r="CZ57" i="11"/>
  <c r="CE46" i="11"/>
  <c r="DK46" i="11"/>
  <c r="BU56" i="11"/>
  <c r="DA56" i="11"/>
  <c r="CB49" i="11"/>
  <c r="DH49" i="11"/>
  <c r="CH43" i="11"/>
  <c r="DN43" i="11"/>
  <c r="CA50" i="11"/>
  <c r="DG50" i="11"/>
  <c r="AW39" i="11"/>
  <c r="AG55" i="11"/>
  <c r="FP57" i="11"/>
  <c r="HE88" i="11"/>
  <c r="HD88" i="11"/>
  <c r="EN49" i="11"/>
  <c r="FY49" i="11"/>
  <c r="EE58" i="11"/>
  <c r="FP58" i="11"/>
  <c r="EG56" i="11"/>
  <c r="FR56" i="11"/>
  <c r="EF57" i="11"/>
  <c r="FQ57" i="11"/>
  <c r="EQ46" i="11"/>
  <c r="GB46" i="11"/>
  <c r="EI54" i="11"/>
  <c r="FT54" i="11"/>
  <c r="ET43" i="11"/>
  <c r="GE43" i="11"/>
  <c r="ES44" i="11"/>
  <c r="GD44" i="11"/>
  <c r="EP47" i="11"/>
  <c r="GA47" i="11"/>
  <c r="EH55" i="11"/>
  <c r="FS55" i="11"/>
  <c r="EM50" i="11"/>
  <c r="FX50" i="11"/>
  <c r="EU42" i="11"/>
  <c r="GF42" i="11"/>
  <c r="ER45" i="11"/>
  <c r="GC45" i="11"/>
  <c r="EV41" i="11"/>
  <c r="GG41" i="11"/>
  <c r="EL51" i="11"/>
  <c r="FW51" i="11"/>
  <c r="EO48" i="11"/>
  <c r="FZ48" i="11"/>
  <c r="EX39" i="11"/>
  <c r="GI39" i="11"/>
  <c r="EW40" i="11"/>
  <c r="GH40" i="11"/>
  <c r="EJ53" i="11"/>
  <c r="FU53" i="11"/>
  <c r="EK52" i="11"/>
  <c r="FV52" i="11"/>
  <c r="HE89" i="11"/>
  <c r="HD89" i="11"/>
  <c r="AX39" i="11"/>
  <c r="AE58" i="11"/>
  <c r="AG56" i="11"/>
  <c r="CM39" i="11"/>
  <c r="DS39" i="11"/>
  <c r="AL51" i="11"/>
  <c r="CH44" i="11"/>
  <c r="DN44" i="11"/>
  <c r="CL40" i="11"/>
  <c r="DR40" i="11"/>
  <c r="CC49" i="11"/>
  <c r="DI49" i="11"/>
  <c r="CE47" i="11"/>
  <c r="DK47" i="11"/>
  <c r="BW55" i="11"/>
  <c r="DC55" i="11"/>
  <c r="BT58" i="11"/>
  <c r="CZ58" i="11"/>
  <c r="BS59" i="11"/>
  <c r="CY59" i="11"/>
  <c r="AI54" i="11"/>
  <c r="AJ53" i="11"/>
  <c r="AV41" i="11"/>
  <c r="AM50" i="11"/>
  <c r="AR45" i="11"/>
  <c r="CJ42" i="11"/>
  <c r="DP42" i="11"/>
  <c r="AF57" i="11"/>
  <c r="CG45" i="11"/>
  <c r="DM45" i="11"/>
  <c r="AT43" i="11"/>
  <c r="CK41" i="11"/>
  <c r="DQ41" i="11"/>
  <c r="CD48" i="11"/>
  <c r="DJ48" i="11"/>
  <c r="AO48" i="11"/>
  <c r="BX54" i="11"/>
  <c r="DD54" i="11"/>
  <c r="EJ54" i="11"/>
  <c r="FU54" i="11"/>
  <c r="AK52" i="11"/>
  <c r="CF46" i="11"/>
  <c r="DL46" i="11"/>
  <c r="CA51" i="11"/>
  <c r="DG51" i="11"/>
  <c r="BV56" i="11"/>
  <c r="DB56" i="11"/>
  <c r="BU57" i="11"/>
  <c r="DA57" i="11"/>
  <c r="AQ46" i="11"/>
  <c r="AD59" i="11"/>
  <c r="CB50" i="11"/>
  <c r="DH50" i="11"/>
  <c r="AW40" i="11"/>
  <c r="AU42" i="11"/>
  <c r="BZ52" i="11"/>
  <c r="DF52" i="11"/>
  <c r="AN49" i="11"/>
  <c r="AP47" i="11"/>
  <c r="AS44" i="11"/>
  <c r="AH55" i="11"/>
  <c r="BY53" i="11"/>
  <c r="DE53" i="11"/>
  <c r="CI43" i="11"/>
  <c r="DO43" i="11"/>
  <c r="EN50" i="11"/>
  <c r="FY50" i="11"/>
  <c r="EK53" i="11"/>
  <c r="FV53" i="11"/>
  <c r="EL52" i="11"/>
  <c r="FW52" i="11"/>
  <c r="EH56" i="11"/>
  <c r="FS56" i="11"/>
  <c r="EP48" i="11"/>
  <c r="GA48" i="11"/>
  <c r="ER46" i="11"/>
  <c r="GC46" i="11"/>
  <c r="EW41" i="11"/>
  <c r="GH41" i="11"/>
  <c r="ES45" i="11"/>
  <c r="GD45" i="11"/>
  <c r="EY39" i="11"/>
  <c r="GJ39" i="11"/>
  <c r="EX40" i="11"/>
  <c r="GI40" i="11"/>
  <c r="EV42" i="11"/>
  <c r="GG42" i="11"/>
  <c r="EG57" i="11"/>
  <c r="FR57" i="11"/>
  <c r="EM51" i="11"/>
  <c r="FX51" i="11"/>
  <c r="EE59" i="11"/>
  <c r="FP59" i="11"/>
  <c r="EF58" i="11"/>
  <c r="FQ58" i="11"/>
  <c r="ET44" i="11"/>
  <c r="GE44" i="11"/>
  <c r="EU43" i="11"/>
  <c r="GF43" i="11"/>
  <c r="EI55" i="11"/>
  <c r="FT55" i="11"/>
  <c r="EQ47" i="11"/>
  <c r="GB47" i="11"/>
  <c r="EO49" i="11"/>
  <c r="FZ49" i="11"/>
  <c r="HE90" i="11"/>
  <c r="HD90" i="11"/>
  <c r="CE48" i="11"/>
  <c r="DK48" i="11"/>
  <c r="CN39" i="11"/>
  <c r="DT39" i="11"/>
  <c r="BY54" i="11"/>
  <c r="DE54" i="11"/>
  <c r="AU43" i="11"/>
  <c r="AF58" i="11"/>
  <c r="CB51" i="11"/>
  <c r="DH51" i="11"/>
  <c r="AE59" i="11"/>
  <c r="AV42" i="11"/>
  <c r="CI44" i="11"/>
  <c r="DO44" i="11"/>
  <c r="CK42" i="11"/>
  <c r="DQ42" i="11"/>
  <c r="AQ47" i="11"/>
  <c r="BS60" i="11"/>
  <c r="CY60" i="11"/>
  <c r="CF47" i="11"/>
  <c r="DL47" i="11"/>
  <c r="BV57" i="11"/>
  <c r="DB57" i="11"/>
  <c r="AO49" i="11"/>
  <c r="CH45" i="11"/>
  <c r="DN45" i="11"/>
  <c r="AK53" i="11"/>
  <c r="BT59" i="11"/>
  <c r="CZ59" i="11"/>
  <c r="CD49" i="11"/>
  <c r="DJ49" i="11"/>
  <c r="BZ53" i="11"/>
  <c r="DF53" i="11"/>
  <c r="CC50" i="11"/>
  <c r="DI50" i="11"/>
  <c r="CG46" i="11"/>
  <c r="DM46" i="11"/>
  <c r="BU58" i="11"/>
  <c r="DA58" i="11"/>
  <c r="AW41" i="11"/>
  <c r="CL41" i="11"/>
  <c r="DR41" i="11"/>
  <c r="BX55" i="11"/>
  <c r="DD55" i="11"/>
  <c r="CM40" i="11"/>
  <c r="DS40" i="11"/>
  <c r="CJ43" i="11"/>
  <c r="DP43" i="11"/>
  <c r="EV43" i="11"/>
  <c r="GG43" i="11"/>
  <c r="AJ54" i="11"/>
  <c r="BW56" i="11"/>
  <c r="DC56" i="11"/>
  <c r="AR46" i="11"/>
  <c r="AX40" i="11"/>
  <c r="AM51" i="11"/>
  <c r="AI55" i="11"/>
  <c r="AP48" i="11"/>
  <c r="AT44" i="11"/>
  <c r="AN50" i="11"/>
  <c r="AG57" i="11"/>
  <c r="AH56" i="11"/>
  <c r="CA52" i="11"/>
  <c r="DG52" i="11"/>
  <c r="AD60" i="11"/>
  <c r="AY39" i="11"/>
  <c r="AL52" i="11"/>
  <c r="AS45" i="11"/>
  <c r="EP49" i="11"/>
  <c r="GA49" i="11"/>
  <c r="EG58" i="11"/>
  <c r="EX41" i="11"/>
  <c r="GI41" i="11"/>
  <c r="EW42" i="11"/>
  <c r="GH42" i="11"/>
  <c r="EF59" i="11"/>
  <c r="FQ59" i="11"/>
  <c r="EL53" i="11"/>
  <c r="FW53" i="11"/>
  <c r="EY40" i="11"/>
  <c r="GJ40" i="11"/>
  <c r="EJ55" i="11"/>
  <c r="FU55" i="11"/>
  <c r="EI56" i="11"/>
  <c r="EH57" i="11"/>
  <c r="FS57" i="11"/>
  <c r="ER47" i="11"/>
  <c r="GC47" i="11"/>
  <c r="EE60" i="11"/>
  <c r="FP60" i="11"/>
  <c r="EU44" i="11"/>
  <c r="GF44" i="11"/>
  <c r="EM52" i="11"/>
  <c r="FX52" i="11"/>
  <c r="ES46" i="11"/>
  <c r="GD46" i="11"/>
  <c r="EN51" i="11"/>
  <c r="FY51" i="11"/>
  <c r="EO50" i="11"/>
  <c r="FZ50" i="11"/>
  <c r="EK54" i="11"/>
  <c r="FV54" i="11"/>
  <c r="EZ39" i="11"/>
  <c r="GK39" i="11"/>
  <c r="EQ48" i="11"/>
  <c r="GB48" i="11"/>
  <c r="ET45" i="11"/>
  <c r="GE45" i="11"/>
  <c r="FR58" i="11"/>
  <c r="AO50" i="11"/>
  <c r="CA53" i="11"/>
  <c r="DG53" i="11"/>
  <c r="AD61" i="11"/>
  <c r="AM52" i="11"/>
  <c r="CD50" i="11"/>
  <c r="DJ50" i="11"/>
  <c r="CJ44" i="11"/>
  <c r="DP44" i="11"/>
  <c r="AT45" i="11"/>
  <c r="AF59" i="11"/>
  <c r="BW57" i="11"/>
  <c r="DC57" i="11"/>
  <c r="CE49" i="11"/>
  <c r="DK49" i="11"/>
  <c r="BU59" i="11"/>
  <c r="DA59" i="11"/>
  <c r="CC51" i="11"/>
  <c r="DI51" i="11"/>
  <c r="AJ55" i="11"/>
  <c r="AI56" i="11"/>
  <c r="AK54" i="11"/>
  <c r="CN40" i="11"/>
  <c r="DT40" i="11"/>
  <c r="BZ54" i="11"/>
  <c r="DF54" i="11"/>
  <c r="BT60" i="11"/>
  <c r="CZ60" i="11"/>
  <c r="AY40" i="11"/>
  <c r="AZ39" i="11"/>
  <c r="CI45" i="11"/>
  <c r="DO45" i="11"/>
  <c r="AP49" i="11"/>
  <c r="AE60" i="11"/>
  <c r="CO39" i="11"/>
  <c r="DU39" i="11"/>
  <c r="CK43" i="11"/>
  <c r="DQ43" i="11"/>
  <c r="AL53" i="11"/>
  <c r="CL42" i="11"/>
  <c r="DR42" i="11"/>
  <c r="AN51" i="11"/>
  <c r="AX41" i="11"/>
  <c r="CF48" i="11"/>
  <c r="DL48" i="11"/>
  <c r="AH57" i="11"/>
  <c r="CG47" i="11"/>
  <c r="DM47" i="11"/>
  <c r="AQ48" i="11"/>
  <c r="CH46" i="11"/>
  <c r="DN46" i="11"/>
  <c r="BS61" i="11"/>
  <c r="CY61" i="11"/>
  <c r="EE61" i="11"/>
  <c r="AW42" i="11"/>
  <c r="CM41" i="11"/>
  <c r="DS41" i="11"/>
  <c r="EY41" i="11"/>
  <c r="GJ41" i="11"/>
  <c r="AG58" i="11"/>
  <c r="CB52" i="11"/>
  <c r="DH52" i="11"/>
  <c r="BX56" i="11"/>
  <c r="DD56" i="11"/>
  <c r="BV58" i="11"/>
  <c r="DB58" i="11"/>
  <c r="AU44" i="11"/>
  <c r="AV43" i="11"/>
  <c r="BY55" i="11"/>
  <c r="DE55" i="11"/>
  <c r="AS46" i="11"/>
  <c r="AR47" i="11"/>
  <c r="FT56" i="11"/>
  <c r="HE91" i="11"/>
  <c r="HD91" i="11"/>
  <c r="EK55" i="11"/>
  <c r="FV55" i="11"/>
  <c r="EG59" i="11"/>
  <c r="FR59" i="11"/>
  <c r="EU45" i="11"/>
  <c r="GF45" i="11"/>
  <c r="EL54" i="11"/>
  <c r="FW54" i="11"/>
  <c r="EJ56" i="11"/>
  <c r="FU56" i="11"/>
  <c r="ET46" i="11"/>
  <c r="GE46" i="11"/>
  <c r="EF60" i="11"/>
  <c r="FQ60" i="11"/>
  <c r="EM53" i="11"/>
  <c r="FX53" i="11"/>
  <c r="EP50" i="11"/>
  <c r="GA50" i="11"/>
  <c r="EV44" i="11"/>
  <c r="GG44" i="11"/>
  <c r="ES47" i="11"/>
  <c r="GD47" i="11"/>
  <c r="EZ40" i="11"/>
  <c r="GK40" i="11"/>
  <c r="ER48" i="11"/>
  <c r="GC48" i="11"/>
  <c r="EO51" i="11"/>
  <c r="FZ51" i="11"/>
  <c r="EX42" i="11"/>
  <c r="GI42" i="11"/>
  <c r="EQ49" i="11"/>
  <c r="GB49" i="11"/>
  <c r="EH58" i="11"/>
  <c r="FS58" i="11"/>
  <c r="EW43" i="11"/>
  <c r="GH43" i="11"/>
  <c r="EI57" i="11"/>
  <c r="FT57" i="11"/>
  <c r="FA39" i="11"/>
  <c r="GL39" i="11"/>
  <c r="EN52" i="11"/>
  <c r="FY52" i="11"/>
  <c r="HE92" i="11"/>
  <c r="HD92" i="11"/>
  <c r="FP61" i="11"/>
  <c r="CD51" i="11"/>
  <c r="DJ51" i="11"/>
  <c r="AZ40" i="11"/>
  <c r="AR48" i="11"/>
  <c r="CF49" i="11"/>
  <c r="DL49" i="11"/>
  <c r="AF60" i="11"/>
  <c r="AQ49" i="11"/>
  <c r="CJ45" i="11"/>
  <c r="DP45" i="11"/>
  <c r="AU45" i="11"/>
  <c r="CH47" i="11"/>
  <c r="DN47" i="11"/>
  <c r="AS47" i="11"/>
  <c r="CC52" i="11"/>
  <c r="DI52" i="11"/>
  <c r="CL43" i="11"/>
  <c r="DR43" i="11"/>
  <c r="AM53" i="11"/>
  <c r="BU60" i="11"/>
  <c r="DA60" i="11"/>
  <c r="AW43" i="11"/>
  <c r="AH58" i="11"/>
  <c r="BV59" i="11"/>
  <c r="DB59" i="11"/>
  <c r="CP39" i="11"/>
  <c r="DV39" i="11"/>
  <c r="BZ55" i="11"/>
  <c r="DF55" i="11"/>
  <c r="BS62" i="11"/>
  <c r="CY62" i="11"/>
  <c r="AT46" i="11"/>
  <c r="AO51" i="11"/>
  <c r="AD62" i="11"/>
  <c r="CK44" i="11"/>
  <c r="DQ44" i="11"/>
  <c r="CN41" i="11"/>
  <c r="DT41" i="11"/>
  <c r="BA39" i="11"/>
  <c r="AE61" i="11"/>
  <c r="AP50" i="11"/>
  <c r="BW58" i="11"/>
  <c r="DC58" i="11"/>
  <c r="BT61" i="11"/>
  <c r="CZ61" i="11"/>
  <c r="AY41" i="11"/>
  <c r="AV44" i="11"/>
  <c r="CB53" i="11"/>
  <c r="DH53" i="11"/>
  <c r="CG48" i="11"/>
  <c r="DM48" i="11"/>
  <c r="CM42" i="11"/>
  <c r="DS42" i="11"/>
  <c r="CE50" i="11"/>
  <c r="DK50" i="11"/>
  <c r="AK55" i="11"/>
  <c r="AJ56" i="11"/>
  <c r="CO40" i="11"/>
  <c r="DU40" i="11"/>
  <c r="BX57" i="11"/>
  <c r="DD57" i="11"/>
  <c r="BY56" i="11"/>
  <c r="DE56" i="11"/>
  <c r="CA54" i="11"/>
  <c r="DG54" i="11"/>
  <c r="CI46" i="11"/>
  <c r="DO46" i="11"/>
  <c r="AL54" i="11"/>
  <c r="AI57" i="11"/>
  <c r="AX42" i="11"/>
  <c r="AN52" i="11"/>
  <c r="AG59" i="11"/>
  <c r="FA40" i="11"/>
  <c r="GL40" i="11"/>
  <c r="EK56" i="11"/>
  <c r="FV56" i="11"/>
  <c r="ET47" i="11"/>
  <c r="GE47" i="11"/>
  <c r="EG60" i="11"/>
  <c r="FR60" i="11"/>
  <c r="EU46" i="11"/>
  <c r="GF46" i="11"/>
  <c r="ES48" i="11"/>
  <c r="GD48" i="11"/>
  <c r="EF61" i="11"/>
  <c r="FQ61" i="11"/>
  <c r="EV45" i="11"/>
  <c r="GG45" i="11"/>
  <c r="EN53" i="11"/>
  <c r="FY53" i="11"/>
  <c r="EP51" i="11"/>
  <c r="GA51" i="11"/>
  <c r="EH59" i="11"/>
  <c r="FS59" i="11"/>
  <c r="EI58" i="11"/>
  <c r="FT58" i="11"/>
  <c r="EX43" i="11"/>
  <c r="GI43" i="11"/>
  <c r="EO52" i="11"/>
  <c r="FZ52" i="11"/>
  <c r="EM54" i="11"/>
  <c r="FX54" i="11"/>
  <c r="EZ41" i="11"/>
  <c r="GK41" i="11"/>
  <c r="EJ57" i="11"/>
  <c r="FU57" i="11"/>
  <c r="EW44" i="11"/>
  <c r="GH44" i="11"/>
  <c r="EQ50" i="11"/>
  <c r="GB50" i="11"/>
  <c r="EE62" i="11"/>
  <c r="FP62" i="11"/>
  <c r="ER49" i="11"/>
  <c r="GC49" i="11"/>
  <c r="EY42" i="11"/>
  <c r="GJ42" i="11"/>
  <c r="EL55" i="11"/>
  <c r="FW55" i="11"/>
  <c r="FB39" i="11"/>
  <c r="GM39" i="11"/>
  <c r="HE93" i="11"/>
  <c r="HD93" i="11"/>
  <c r="CE51" i="11"/>
  <c r="DK51" i="11"/>
  <c r="AF61" i="11"/>
  <c r="CC53" i="11"/>
  <c r="DI53" i="11"/>
  <c r="AT47" i="11"/>
  <c r="AE62" i="11"/>
  <c r="BZ56" i="11"/>
  <c r="DF56" i="11"/>
  <c r="AZ41" i="11"/>
  <c r="CG49" i="11"/>
  <c r="DM49" i="11"/>
  <c r="CQ39" i="11"/>
  <c r="DW39" i="11"/>
  <c r="CN42" i="11"/>
  <c r="DT42" i="11"/>
  <c r="BB39" i="11"/>
  <c r="CK45" i="11"/>
  <c r="DQ45" i="11"/>
  <c r="AK56" i="11"/>
  <c r="CD52" i="11"/>
  <c r="DJ52" i="11"/>
  <c r="CM43" i="11"/>
  <c r="DS43" i="11"/>
  <c r="CP40" i="11"/>
  <c r="DV40" i="11"/>
  <c r="BV60" i="11"/>
  <c r="DB60" i="11"/>
  <c r="AW44" i="11"/>
  <c r="AN53" i="11"/>
  <c r="CO41" i="11"/>
  <c r="DU41" i="11"/>
  <c r="CA55" i="11"/>
  <c r="DG55" i="11"/>
  <c r="BX58" i="11"/>
  <c r="DD58" i="11"/>
  <c r="AO52" i="11"/>
  <c r="AS48" i="11"/>
  <c r="BT62" i="11"/>
  <c r="CZ62" i="11"/>
  <c r="EF62" i="11"/>
  <c r="FQ62" i="11"/>
  <c r="CJ46" i="11"/>
  <c r="DP46" i="11"/>
  <c r="BU61" i="11"/>
  <c r="DA61" i="11"/>
  <c r="CF50" i="11"/>
  <c r="DL50" i="11"/>
  <c r="AX43" i="11"/>
  <c r="BS63" i="11"/>
  <c r="CY63" i="11"/>
  <c r="AL55" i="11"/>
  <c r="AI58" i="11"/>
  <c r="AM54" i="11"/>
  <c r="AJ57" i="11"/>
  <c r="AG60" i="11"/>
  <c r="AH59" i="11"/>
  <c r="CB54" i="11"/>
  <c r="DH54" i="11"/>
  <c r="EN54" i="11"/>
  <c r="FY54" i="11"/>
  <c r="CH48" i="11"/>
  <c r="DN48" i="11"/>
  <c r="BW59" i="11"/>
  <c r="DC59" i="11"/>
  <c r="AY42" i="11"/>
  <c r="CI47" i="11"/>
  <c r="DO47" i="11"/>
  <c r="AR49" i="11"/>
  <c r="BY57" i="11"/>
  <c r="DE57" i="11"/>
  <c r="CL44" i="11"/>
  <c r="DR44" i="11"/>
  <c r="BA40" i="11"/>
  <c r="AP51" i="11"/>
  <c r="AU46" i="11"/>
  <c r="AQ50" i="11"/>
  <c r="AD63" i="11"/>
  <c r="AV45" i="11"/>
  <c r="EU47" i="11"/>
  <c r="GF47" i="11"/>
  <c r="FA41" i="11"/>
  <c r="GL41" i="11"/>
  <c r="EX44" i="11"/>
  <c r="GI44" i="11"/>
  <c r="EK57" i="11"/>
  <c r="EG61" i="11"/>
  <c r="FR61" i="11"/>
  <c r="EI59" i="11"/>
  <c r="FT59" i="11"/>
  <c r="EV46" i="11"/>
  <c r="GG46" i="11"/>
  <c r="EJ58" i="11"/>
  <c r="FU58" i="11"/>
  <c r="EZ42" i="11"/>
  <c r="GK42" i="11"/>
  <c r="EM55" i="11"/>
  <c r="FX55" i="11"/>
  <c r="ET48" i="11"/>
  <c r="GE48" i="11"/>
  <c r="ER50" i="11"/>
  <c r="GC50" i="11"/>
  <c r="EW45" i="11"/>
  <c r="GH45" i="11"/>
  <c r="FC39" i="11"/>
  <c r="GN39" i="11"/>
  <c r="ES49" i="11"/>
  <c r="GD49" i="11"/>
  <c r="EL56" i="11"/>
  <c r="FW56" i="11"/>
  <c r="EO53" i="11"/>
  <c r="FZ53" i="11"/>
  <c r="EH60" i="11"/>
  <c r="FS60" i="11"/>
  <c r="EQ51" i="11"/>
  <c r="GB51" i="11"/>
  <c r="FB40" i="11"/>
  <c r="GM40" i="11"/>
  <c r="EY43" i="11"/>
  <c r="GJ43" i="11"/>
  <c r="EE63" i="11"/>
  <c r="FP63" i="11"/>
  <c r="EP52" i="11"/>
  <c r="GA52" i="11"/>
  <c r="CE52" i="11"/>
  <c r="DK52" i="11"/>
  <c r="CK46" i="11"/>
  <c r="DQ46" i="11"/>
  <c r="CL45" i="11"/>
  <c r="DR45" i="11"/>
  <c r="CD53" i="11"/>
  <c r="DJ53" i="11"/>
  <c r="BC39" i="11"/>
  <c r="AV46" i="11"/>
  <c r="AJ58" i="11"/>
  <c r="AF62" i="11"/>
  <c r="AH60" i="11"/>
  <c r="AM55" i="11"/>
  <c r="AO53" i="11"/>
  <c r="AK57" i="11"/>
  <c r="AY43" i="11"/>
  <c r="CF51" i="11"/>
  <c r="DL51" i="11"/>
  <c r="AG61" i="11"/>
  <c r="CP41" i="11"/>
  <c r="DV41" i="11"/>
  <c r="CR39" i="11"/>
  <c r="DX39" i="11"/>
  <c r="FD39" i="11"/>
  <c r="GO39" i="11"/>
  <c r="CB55" i="11"/>
  <c r="DH55" i="11"/>
  <c r="EN55" i="11"/>
  <c r="FY55" i="11"/>
  <c r="BY58" i="11"/>
  <c r="DE58" i="11"/>
  <c r="EK58" i="11"/>
  <c r="FV58" i="11"/>
  <c r="AN54" i="11"/>
  <c r="CA56" i="11"/>
  <c r="DG56" i="11"/>
  <c r="AU47" i="11"/>
  <c r="AW45" i="11"/>
  <c r="BB40" i="11"/>
  <c r="CG50" i="11"/>
  <c r="DM50" i="11"/>
  <c r="BX59" i="11"/>
  <c r="DD59" i="11"/>
  <c r="CQ40" i="11"/>
  <c r="DW40" i="11"/>
  <c r="AT48" i="11"/>
  <c r="BW60" i="11"/>
  <c r="DC60" i="11"/>
  <c r="EI60" i="11"/>
  <c r="FT60" i="11"/>
  <c r="CH49" i="11"/>
  <c r="DN49" i="11"/>
  <c r="CO42" i="11"/>
  <c r="DU42" i="11"/>
  <c r="CM44" i="11"/>
  <c r="DS44" i="11"/>
  <c r="AP52" i="11"/>
  <c r="AZ42" i="11"/>
  <c r="AS49" i="11"/>
  <c r="AX44" i="11"/>
  <c r="BA41" i="11"/>
  <c r="AD64" i="11"/>
  <c r="CC54" i="11"/>
  <c r="DI54" i="11"/>
  <c r="CN43" i="11"/>
  <c r="DT43" i="11"/>
  <c r="BU62" i="11"/>
  <c r="DA62" i="11"/>
  <c r="BT63" i="11"/>
  <c r="CZ63" i="11"/>
  <c r="BS64" i="11"/>
  <c r="CY64" i="11"/>
  <c r="AR50" i="11"/>
  <c r="AI59" i="11"/>
  <c r="CI48" i="11"/>
  <c r="DO48" i="11"/>
  <c r="BV61" i="11"/>
  <c r="DB61" i="11"/>
  <c r="EH61" i="11"/>
  <c r="FS61" i="11"/>
  <c r="CJ47" i="11"/>
  <c r="DP47" i="11"/>
  <c r="AQ51" i="11"/>
  <c r="BZ57" i="11"/>
  <c r="DF57" i="11"/>
  <c r="AL56" i="11"/>
  <c r="AE63" i="11"/>
  <c r="FV57" i="11"/>
  <c r="HE94" i="11"/>
  <c r="HD94" i="11"/>
  <c r="EG62" i="11"/>
  <c r="FR62" i="11"/>
  <c r="FC40" i="11"/>
  <c r="GN40" i="11"/>
  <c r="EL57" i="11"/>
  <c r="FW57" i="11"/>
  <c r="EU48" i="11"/>
  <c r="GF48" i="11"/>
  <c r="EZ43" i="11"/>
  <c r="GK43" i="11"/>
  <c r="EX45" i="11"/>
  <c r="GI45" i="11"/>
  <c r="EP53" i="11"/>
  <c r="GA53" i="11"/>
  <c r="EM56" i="11"/>
  <c r="FX56" i="11"/>
  <c r="EW46" i="11"/>
  <c r="GH46" i="11"/>
  <c r="EQ52" i="11"/>
  <c r="GB52" i="11"/>
  <c r="EY44" i="11"/>
  <c r="GJ44" i="11"/>
  <c r="FB41" i="11"/>
  <c r="GM41" i="11"/>
  <c r="FA42" i="11"/>
  <c r="GL42" i="11"/>
  <c r="ET49" i="11"/>
  <c r="GE49" i="11"/>
  <c r="ER51" i="11"/>
  <c r="GC51" i="11"/>
  <c r="EE64" i="11"/>
  <c r="EF63" i="11"/>
  <c r="FQ63" i="11"/>
  <c r="EJ59" i="11"/>
  <c r="FU59" i="11"/>
  <c r="ES50" i="11"/>
  <c r="GD50" i="11"/>
  <c r="EV47" i="11"/>
  <c r="GG47" i="11"/>
  <c r="EO54" i="11"/>
  <c r="FZ54" i="11"/>
  <c r="CD54" i="11"/>
  <c r="DJ54" i="11"/>
  <c r="AI60" i="11"/>
  <c r="AQ52" i="11"/>
  <c r="CS39" i="11"/>
  <c r="DY39" i="11"/>
  <c r="BT64" i="11"/>
  <c r="CZ64" i="11"/>
  <c r="BB41" i="11"/>
  <c r="AR51" i="11"/>
  <c r="AT49" i="11"/>
  <c r="BD39" i="11"/>
  <c r="AD65" i="11"/>
  <c r="AW46" i="11"/>
  <c r="BV62" i="11"/>
  <c r="DB62" i="11"/>
  <c r="CC55" i="11"/>
  <c r="DI55" i="11"/>
  <c r="CQ41" i="11"/>
  <c r="DW41" i="11"/>
  <c r="FC41" i="11"/>
  <c r="GN41" i="11"/>
  <c r="AP53" i="11"/>
  <c r="CA57" i="11"/>
  <c r="DG57" i="11"/>
  <c r="CB56" i="11"/>
  <c r="DH56" i="11"/>
  <c r="BU63" i="11"/>
  <c r="DA63" i="11"/>
  <c r="CJ48" i="11"/>
  <c r="DP48" i="11"/>
  <c r="AE64" i="11"/>
  <c r="AG62" i="11"/>
  <c r="AY44" i="11"/>
  <c r="BZ58" i="11"/>
  <c r="DF58" i="11"/>
  <c r="BS65" i="11"/>
  <c r="CY65" i="11"/>
  <c r="CK47" i="11"/>
  <c r="DQ47" i="11"/>
  <c r="BX60" i="11"/>
  <c r="DD60" i="11"/>
  <c r="EJ60" i="11"/>
  <c r="FU60" i="11"/>
  <c r="CN44" i="11"/>
  <c r="DT44" i="11"/>
  <c r="AJ59" i="11"/>
  <c r="CP42" i="11"/>
  <c r="DV42" i="11"/>
  <c r="CI49" i="11"/>
  <c r="DO49" i="11"/>
  <c r="CL46" i="11"/>
  <c r="DR46" i="11"/>
  <c r="AN55" i="11"/>
  <c r="AF63" i="11"/>
  <c r="AM56" i="11"/>
  <c r="BY59" i="11"/>
  <c r="DE59" i="11"/>
  <c r="AK58" i="11"/>
  <c r="AU48" i="11"/>
  <c r="CH50" i="11"/>
  <c r="DN50" i="11"/>
  <c r="CG51" i="11"/>
  <c r="DM51" i="11"/>
  <c r="ES51" i="11"/>
  <c r="GD51" i="11"/>
  <c r="BW61" i="11"/>
  <c r="DC61" i="11"/>
  <c r="BA42" i="11"/>
  <c r="CE53" i="11"/>
  <c r="DK53" i="11"/>
  <c r="CR40" i="11"/>
  <c r="DX40" i="11"/>
  <c r="CM45" i="11"/>
  <c r="DS45" i="11"/>
  <c r="CF52" i="11"/>
  <c r="DL52" i="11"/>
  <c r="AZ43" i="11"/>
  <c r="CO43" i="11"/>
  <c r="DU43" i="11"/>
  <c r="AL57" i="11"/>
  <c r="AH61" i="11"/>
  <c r="AO54" i="11"/>
  <c r="AS50" i="11"/>
  <c r="BC40" i="11"/>
  <c r="AV47" i="11"/>
  <c r="AX45" i="11"/>
  <c r="FP64" i="11"/>
  <c r="HE95" i="11"/>
  <c r="HD95" i="11"/>
  <c r="EX46" i="11"/>
  <c r="GI46" i="11"/>
  <c r="EU49" i="11"/>
  <c r="GF49" i="11"/>
  <c r="ER52" i="11"/>
  <c r="GC52" i="11"/>
  <c r="FA43" i="11"/>
  <c r="GL43" i="11"/>
  <c r="EZ44" i="11"/>
  <c r="GK44" i="11"/>
  <c r="EE65" i="11"/>
  <c r="EM57" i="11"/>
  <c r="FX57" i="11"/>
  <c r="EH62" i="11"/>
  <c r="FS62" i="11"/>
  <c r="FD40" i="11"/>
  <c r="GO40" i="11"/>
  <c r="FB42" i="11"/>
  <c r="GM42" i="11"/>
  <c r="EG63" i="11"/>
  <c r="FR63" i="11"/>
  <c r="EN56" i="11"/>
  <c r="FY56" i="11"/>
  <c r="EP54" i="11"/>
  <c r="GA54" i="11"/>
  <c r="EY45" i="11"/>
  <c r="GJ45" i="11"/>
  <c r="EQ53" i="11"/>
  <c r="GB53" i="11"/>
  <c r="EW47" i="11"/>
  <c r="GH47" i="11"/>
  <c r="EI61" i="11"/>
  <c r="EO55" i="11"/>
  <c r="FZ55" i="11"/>
  <c r="EL58" i="11"/>
  <c r="FW58" i="11"/>
  <c r="ET50" i="11"/>
  <c r="GE50" i="11"/>
  <c r="EF64" i="11"/>
  <c r="FQ64" i="11"/>
  <c r="FE39" i="11"/>
  <c r="GP39" i="11"/>
  <c r="EK59" i="11"/>
  <c r="FV59" i="11"/>
  <c r="EV48" i="11"/>
  <c r="GG48" i="11"/>
  <c r="BC41" i="11"/>
  <c r="AD66" i="11"/>
  <c r="CI50" i="11"/>
  <c r="DO50" i="11"/>
  <c r="AF64" i="11"/>
  <c r="AP54" i="11"/>
  <c r="CA58" i="11"/>
  <c r="DG58" i="11"/>
  <c r="AX46" i="11"/>
  <c r="CS40" i="11"/>
  <c r="DY40" i="11"/>
  <c r="BE39" i="11"/>
  <c r="CC56" i="11"/>
  <c r="DI56" i="11"/>
  <c r="BD40" i="11"/>
  <c r="BW62" i="11"/>
  <c r="DC62" i="11"/>
  <c r="AY45" i="11"/>
  <c r="BX61" i="11"/>
  <c r="DD61" i="11"/>
  <c r="CF53" i="11"/>
  <c r="DL53" i="11"/>
  <c r="CT39" i="11"/>
  <c r="DZ39" i="11"/>
  <c r="CO44" i="11"/>
  <c r="DU44" i="11"/>
  <c r="AV48" i="11"/>
  <c r="AE65" i="11"/>
  <c r="AJ60" i="11"/>
  <c r="BZ59" i="11"/>
  <c r="DF59" i="11"/>
  <c r="AU49" i="11"/>
  <c r="CQ42" i="11"/>
  <c r="DW42" i="11"/>
  <c r="BA43" i="11"/>
  <c r="AR52" i="11"/>
  <c r="CH51" i="11"/>
  <c r="DN51" i="11"/>
  <c r="CP43" i="11"/>
  <c r="DV43" i="11"/>
  <c r="AW47" i="11"/>
  <c r="BY60" i="11"/>
  <c r="DE60" i="11"/>
  <c r="AQ53" i="11"/>
  <c r="BT65" i="11"/>
  <c r="CZ65" i="11"/>
  <c r="EF65" i="11"/>
  <c r="FQ65" i="11"/>
  <c r="CG52" i="11"/>
  <c r="DM52" i="11"/>
  <c r="BS66" i="11"/>
  <c r="CY66" i="11"/>
  <c r="CD55" i="11"/>
  <c r="DJ55" i="11"/>
  <c r="CL47" i="11"/>
  <c r="DR47" i="11"/>
  <c r="AH62" i="11"/>
  <c r="BU64" i="11"/>
  <c r="DA64" i="11"/>
  <c r="BB42" i="11"/>
  <c r="AI61" i="11"/>
  <c r="CB57" i="11"/>
  <c r="DH57" i="11"/>
  <c r="AM57" i="11"/>
  <c r="AZ44" i="11"/>
  <c r="CN45" i="11"/>
  <c r="DT45" i="11"/>
  <c r="AT50" i="11"/>
  <c r="CR41" i="11"/>
  <c r="DX41" i="11"/>
  <c r="AO55" i="11"/>
  <c r="CK48" i="11"/>
  <c r="DQ48" i="11"/>
  <c r="CE54" i="11"/>
  <c r="DK54" i="11"/>
  <c r="AS51" i="11"/>
  <c r="CM46" i="11"/>
  <c r="DS46" i="11"/>
  <c r="BV63" i="11"/>
  <c r="DB63" i="11"/>
  <c r="AK59" i="11"/>
  <c r="AN56" i="11"/>
  <c r="CJ49" i="11"/>
  <c r="DP49" i="11"/>
  <c r="EV49" i="11"/>
  <c r="GG49" i="11"/>
  <c r="AL58" i="11"/>
  <c r="AG63" i="11"/>
  <c r="FT61" i="11"/>
  <c r="FP65" i="11"/>
  <c r="HE96" i="11"/>
  <c r="HD96" i="11"/>
  <c r="EE66" i="11"/>
  <c r="FP66" i="11"/>
  <c r="EW48" i="11"/>
  <c r="GH48" i="11"/>
  <c r="EQ54" i="11"/>
  <c r="GB54" i="11"/>
  <c r="ES52" i="11"/>
  <c r="GD52" i="11"/>
  <c r="FF39" i="11"/>
  <c r="GQ39" i="11"/>
  <c r="EZ45" i="11"/>
  <c r="GK45" i="11"/>
  <c r="EG64" i="11"/>
  <c r="EK60" i="11"/>
  <c r="FV60" i="11"/>
  <c r="FB43" i="11"/>
  <c r="GM43" i="11"/>
  <c r="EY46" i="11"/>
  <c r="GJ46" i="11"/>
  <c r="FA44" i="11"/>
  <c r="GL44" i="11"/>
  <c r="EN57" i="11"/>
  <c r="FY57" i="11"/>
  <c r="ER53" i="11"/>
  <c r="GC53" i="11"/>
  <c r="EI62" i="11"/>
  <c r="FT62" i="11"/>
  <c r="EP55" i="11"/>
  <c r="GA55" i="11"/>
  <c r="EJ61" i="11"/>
  <c r="FU61" i="11"/>
  <c r="FD41" i="11"/>
  <c r="GO41" i="11"/>
  <c r="ET51" i="11"/>
  <c r="GE51" i="11"/>
  <c r="EO56" i="11"/>
  <c r="FZ56" i="11"/>
  <c r="FE40" i="11"/>
  <c r="GP40" i="11"/>
  <c r="FC42" i="11"/>
  <c r="GN42" i="11"/>
  <c r="EM58" i="11"/>
  <c r="FX58" i="11"/>
  <c r="EL59" i="11"/>
  <c r="FW59" i="11"/>
  <c r="EH63" i="11"/>
  <c r="FS63" i="11"/>
  <c r="EX47" i="11"/>
  <c r="GI47" i="11"/>
  <c r="EU50" i="11"/>
  <c r="GF50" i="11"/>
  <c r="FR64" i="11"/>
  <c r="HE97" i="11"/>
  <c r="HD97" i="11"/>
  <c r="AW48" i="11"/>
  <c r="CT40" i="11"/>
  <c r="DZ40" i="11"/>
  <c r="CF54" i="11"/>
  <c r="DL54" i="11"/>
  <c r="AJ61" i="11"/>
  <c r="AN57" i="11"/>
  <c r="BB43" i="11"/>
  <c r="BC42" i="11"/>
  <c r="AO56" i="11"/>
  <c r="AM58" i="11"/>
  <c r="AI62" i="11"/>
  <c r="BE40" i="11"/>
  <c r="BW63" i="11"/>
  <c r="DC63" i="11"/>
  <c r="AV49" i="11"/>
  <c r="CD56" i="11"/>
  <c r="DJ56" i="11"/>
  <c r="AT51" i="11"/>
  <c r="AZ45" i="11"/>
  <c r="BS67" i="11"/>
  <c r="CY67" i="11"/>
  <c r="BF39" i="11"/>
  <c r="BA44" i="11"/>
  <c r="CJ50" i="11"/>
  <c r="DP50" i="11"/>
  <c r="AK60" i="11"/>
  <c r="BZ60" i="11"/>
  <c r="DF60" i="11"/>
  <c r="AS52" i="11"/>
  <c r="AL59" i="11"/>
  <c r="CC57" i="11"/>
  <c r="DI57" i="11"/>
  <c r="EO57" i="11"/>
  <c r="FZ57" i="11"/>
  <c r="CM47" i="11"/>
  <c r="DS47" i="11"/>
  <c r="AH63" i="11"/>
  <c r="AQ54" i="11"/>
  <c r="CQ43" i="11"/>
  <c r="DW43" i="11"/>
  <c r="CL48" i="11"/>
  <c r="DR48" i="11"/>
  <c r="CK49" i="11"/>
  <c r="DQ49" i="11"/>
  <c r="BT66" i="11"/>
  <c r="CZ66" i="11"/>
  <c r="AE66" i="11"/>
  <c r="AF65" i="11"/>
  <c r="AX47" i="11"/>
  <c r="CH52" i="11"/>
  <c r="DN52" i="11"/>
  <c r="CG53" i="11"/>
  <c r="DM53" i="11"/>
  <c r="BY61" i="11"/>
  <c r="DE61" i="11"/>
  <c r="AG64" i="11"/>
  <c r="CB58" i="11"/>
  <c r="DH58" i="11"/>
  <c r="CR42" i="11"/>
  <c r="DX42" i="11"/>
  <c r="CU39" i="11"/>
  <c r="EA39" i="11"/>
  <c r="FG39" i="11"/>
  <c r="GR39" i="11"/>
  <c r="BX62" i="11"/>
  <c r="DD62" i="11"/>
  <c r="CN46" i="11"/>
  <c r="DT46" i="11"/>
  <c r="AP55" i="11"/>
  <c r="CS41" i="11"/>
  <c r="DY41" i="11"/>
  <c r="CE55" i="11"/>
  <c r="DK55" i="11"/>
  <c r="CP44" i="11"/>
  <c r="DV44" i="11"/>
  <c r="BV64" i="11"/>
  <c r="DB64" i="11"/>
  <c r="CI51" i="11"/>
  <c r="DO51" i="11"/>
  <c r="BU65" i="11"/>
  <c r="DA65" i="11"/>
  <c r="AD67" i="11"/>
  <c r="CA59" i="11"/>
  <c r="DG59" i="11"/>
  <c r="AR53" i="11"/>
  <c r="AY46" i="11"/>
  <c r="BD41" i="11"/>
  <c r="CO45" i="11"/>
  <c r="DU45" i="11"/>
  <c r="AU50" i="11"/>
  <c r="EN58" i="11"/>
  <c r="FY58" i="11"/>
  <c r="EW49" i="11"/>
  <c r="GH49" i="11"/>
  <c r="EX48" i="11"/>
  <c r="GI48" i="11"/>
  <c r="FA45" i="11"/>
  <c r="GL45" i="11"/>
  <c r="EM59" i="11"/>
  <c r="FX59" i="11"/>
  <c r="EK61" i="11"/>
  <c r="FV61" i="11"/>
  <c r="EP56" i="11"/>
  <c r="GA56" i="11"/>
  <c r="EG65" i="11"/>
  <c r="FR65" i="11"/>
  <c r="EJ62" i="11"/>
  <c r="FU62" i="11"/>
  <c r="FC43" i="11"/>
  <c r="GN43" i="11"/>
  <c r="EH64" i="11"/>
  <c r="FS64" i="11"/>
  <c r="FD42" i="11"/>
  <c r="GO42" i="11"/>
  <c r="FB44" i="11"/>
  <c r="GM44" i="11"/>
  <c r="ET52" i="11"/>
  <c r="GE52" i="11"/>
  <c r="EL60" i="11"/>
  <c r="FW60" i="11"/>
  <c r="EQ55" i="11"/>
  <c r="GB55" i="11"/>
  <c r="EZ46" i="11"/>
  <c r="GK46" i="11"/>
  <c r="FE41" i="11"/>
  <c r="GP41" i="11"/>
  <c r="EY47" i="11"/>
  <c r="GJ47" i="11"/>
  <c r="EF66" i="11"/>
  <c r="FQ66" i="11"/>
  <c r="EI63" i="11"/>
  <c r="FT63" i="11"/>
  <c r="ES53" i="11"/>
  <c r="GD53" i="11"/>
  <c r="EV50" i="11"/>
  <c r="GG50" i="11"/>
  <c r="ER54" i="11"/>
  <c r="GC54" i="11"/>
  <c r="EU51" i="11"/>
  <c r="GF51" i="11"/>
  <c r="FF40" i="11"/>
  <c r="GQ40" i="11"/>
  <c r="EE67" i="11"/>
  <c r="FP67" i="11"/>
  <c r="HE98" i="11"/>
  <c r="HD98" i="11"/>
  <c r="BY62" i="11"/>
  <c r="DE62" i="11"/>
  <c r="CB59" i="11"/>
  <c r="DH59" i="11"/>
  <c r="CR43" i="11"/>
  <c r="DX43" i="11"/>
  <c r="AI63" i="11"/>
  <c r="BV65" i="11"/>
  <c r="DB65" i="11"/>
  <c r="AG65" i="11"/>
  <c r="BE41" i="11"/>
  <c r="BC43" i="11"/>
  <c r="AP56" i="11"/>
  <c r="AY47" i="11"/>
  <c r="AZ46" i="11"/>
  <c r="CL49" i="11"/>
  <c r="DR49" i="11"/>
  <c r="AF66" i="11"/>
  <c r="CA60" i="11"/>
  <c r="DG60" i="11"/>
  <c r="CT41" i="11"/>
  <c r="DZ41" i="11"/>
  <c r="FF41" i="11"/>
  <c r="GQ41" i="11"/>
  <c r="AU51" i="11"/>
  <c r="AM59" i="11"/>
  <c r="CO46" i="11"/>
  <c r="DU46" i="11"/>
  <c r="CP45" i="11"/>
  <c r="DV45" i="11"/>
  <c r="BU66" i="11"/>
  <c r="DA66" i="11"/>
  <c r="AT52" i="11"/>
  <c r="AQ55" i="11"/>
  <c r="CF55" i="11"/>
  <c r="DL55" i="11"/>
  <c r="CE56" i="11"/>
  <c r="DK56" i="11"/>
  <c r="AJ62" i="11"/>
  <c r="CH53" i="11"/>
  <c r="DN53" i="11"/>
  <c r="AD68" i="11"/>
  <c r="BZ61" i="11"/>
  <c r="DF61" i="11"/>
  <c r="BW64" i="11"/>
  <c r="DC64" i="11"/>
  <c r="CN47" i="11"/>
  <c r="DT47" i="11"/>
  <c r="EZ47" i="11"/>
  <c r="GK47" i="11"/>
  <c r="CV39" i="11"/>
  <c r="EB39" i="11"/>
  <c r="AO57" i="11"/>
  <c r="AX48" i="11"/>
  <c r="CS42" i="11"/>
  <c r="DY42" i="11"/>
  <c r="CK50" i="11"/>
  <c r="DQ50" i="11"/>
  <c r="AR54" i="11"/>
  <c r="AE67" i="11"/>
  <c r="BA45" i="11"/>
  <c r="AL60" i="11"/>
  <c r="BT67" i="11"/>
  <c r="CZ67" i="11"/>
  <c r="CJ51" i="11"/>
  <c r="DP51" i="11"/>
  <c r="BS68" i="11"/>
  <c r="CY68" i="11"/>
  <c r="CI52" i="11"/>
  <c r="DO52" i="11"/>
  <c r="AV50" i="11"/>
  <c r="BF40" i="11"/>
  <c r="AS53" i="11"/>
  <c r="CQ44" i="11"/>
  <c r="DW44" i="11"/>
  <c r="AW49" i="11"/>
  <c r="BB44" i="11"/>
  <c r="AN58" i="11"/>
  <c r="BG39" i="11"/>
  <c r="BD42" i="11"/>
  <c r="AH64" i="11"/>
  <c r="CU40" i="11"/>
  <c r="EA40" i="11"/>
  <c r="BX63" i="11"/>
  <c r="DD63" i="11"/>
  <c r="CM48" i="11"/>
  <c r="DS48" i="11"/>
  <c r="CC58" i="11"/>
  <c r="DI58" i="11"/>
  <c r="CD57" i="11"/>
  <c r="DJ57" i="11"/>
  <c r="CG54" i="11"/>
  <c r="DM54" i="11"/>
  <c r="AK61" i="11"/>
  <c r="ES54" i="11"/>
  <c r="GD54" i="11"/>
  <c r="EJ63" i="11"/>
  <c r="FU63" i="11"/>
  <c r="EE68" i="11"/>
  <c r="FP68" i="11"/>
  <c r="FA46" i="11"/>
  <c r="GL46" i="11"/>
  <c r="EU52" i="11"/>
  <c r="GF52" i="11"/>
  <c r="EF67" i="11"/>
  <c r="FQ67" i="11"/>
  <c r="EQ56" i="11"/>
  <c r="GB56" i="11"/>
  <c r="ER55" i="11"/>
  <c r="GC55" i="11"/>
  <c r="EW50" i="11"/>
  <c r="GH50" i="11"/>
  <c r="FB45" i="11"/>
  <c r="GM45" i="11"/>
  <c r="FD43" i="11"/>
  <c r="GO43" i="11"/>
  <c r="FE42" i="11"/>
  <c r="GP42" i="11"/>
  <c r="EN59" i="11"/>
  <c r="FY59" i="11"/>
  <c r="EK62" i="11"/>
  <c r="FV62" i="11"/>
  <c r="FH39" i="11"/>
  <c r="GS39" i="11"/>
  <c r="EM60" i="11"/>
  <c r="FX60" i="11"/>
  <c r="EI64" i="11"/>
  <c r="EL61" i="11"/>
  <c r="FW61" i="11"/>
  <c r="EX49" i="11"/>
  <c r="GI49" i="11"/>
  <c r="FC44" i="11"/>
  <c r="GN44" i="11"/>
  <c r="ET53" i="11"/>
  <c r="GE53" i="11"/>
  <c r="EO58" i="11"/>
  <c r="FZ58" i="11"/>
  <c r="EV51" i="11"/>
  <c r="GG51" i="11"/>
  <c r="FG40" i="11"/>
  <c r="GR40" i="11"/>
  <c r="EY48" i="11"/>
  <c r="GJ48" i="11"/>
  <c r="EH65" i="11"/>
  <c r="FS65" i="11"/>
  <c r="EP57" i="11"/>
  <c r="GA57" i="11"/>
  <c r="EG66" i="11"/>
  <c r="FR66" i="11"/>
  <c r="FT64" i="11"/>
  <c r="HF39" i="11"/>
  <c r="HG39" i="11"/>
  <c r="HH39" i="11"/>
  <c r="BH39" i="11"/>
  <c r="CH54" i="11"/>
  <c r="DN54" i="11"/>
  <c r="CP46" i="11"/>
  <c r="DV46" i="11"/>
  <c r="BZ62" i="11"/>
  <c r="DF62" i="11"/>
  <c r="AL61" i="11"/>
  <c r="BW65" i="11"/>
  <c r="DC65" i="11"/>
  <c r="CQ45" i="11"/>
  <c r="DW45" i="11"/>
  <c r="AP57" i="11"/>
  <c r="CB60" i="11"/>
  <c r="DH60" i="11"/>
  <c r="CE57" i="11"/>
  <c r="DK57" i="11"/>
  <c r="CV40" i="11"/>
  <c r="EB40" i="11"/>
  <c r="BG40" i="11"/>
  <c r="CJ52" i="11"/>
  <c r="DP52" i="11"/>
  <c r="AZ47" i="11"/>
  <c r="CC59" i="11"/>
  <c r="DI59" i="11"/>
  <c r="BC44" i="11"/>
  <c r="AG66" i="11"/>
  <c r="AO58" i="11"/>
  <c r="AE68" i="11"/>
  <c r="BY63" i="11"/>
  <c r="DE63" i="11"/>
  <c r="AY48" i="11"/>
  <c r="BS69" i="11"/>
  <c r="CY69" i="11"/>
  <c r="BB45" i="11"/>
  <c r="AW50" i="11"/>
  <c r="BF41" i="11"/>
  <c r="BT68" i="11"/>
  <c r="CZ68" i="11"/>
  <c r="AI64" i="11"/>
  <c r="CK51" i="11"/>
  <c r="DQ51" i="11"/>
  <c r="BV66" i="11"/>
  <c r="DB66" i="11"/>
  <c r="EH66" i="11"/>
  <c r="FS66" i="11"/>
  <c r="BX64" i="11"/>
  <c r="DD64" i="11"/>
  <c r="AV51" i="11"/>
  <c r="AS54" i="11"/>
  <c r="BU67" i="11"/>
  <c r="DA67" i="11"/>
  <c r="CS43" i="11"/>
  <c r="DY43" i="11"/>
  <c r="CG55" i="11"/>
  <c r="DM55" i="11"/>
  <c r="BE42" i="11"/>
  <c r="AM60" i="11"/>
  <c r="CW39" i="11"/>
  <c r="EC39" i="11"/>
  <c r="BA46" i="11"/>
  <c r="CO47" i="11"/>
  <c r="DU47" i="11"/>
  <c r="CD58" i="11"/>
  <c r="DJ58" i="11"/>
  <c r="AN59" i="11"/>
  <c r="CN48" i="11"/>
  <c r="DT48" i="11"/>
  <c r="CR44" i="11"/>
  <c r="DX44" i="11"/>
  <c r="FD44" i="11"/>
  <c r="GO44" i="11"/>
  <c r="CF56" i="11"/>
  <c r="DL56" i="11"/>
  <c r="CL50" i="11"/>
  <c r="DR50" i="11"/>
  <c r="CI53" i="11"/>
  <c r="DO53" i="11"/>
  <c r="CT42" i="11"/>
  <c r="DZ42" i="11"/>
  <c r="CU41" i="11"/>
  <c r="EA41" i="11"/>
  <c r="FG41" i="11"/>
  <c r="GR41" i="11"/>
  <c r="AT53" i="11"/>
  <c r="AJ63" i="11"/>
  <c r="AX49" i="11"/>
  <c r="CA61" i="11"/>
  <c r="DG61" i="11"/>
  <c r="EM61" i="11"/>
  <c r="FX61" i="11"/>
  <c r="BD43" i="11"/>
  <c r="AQ56" i="11"/>
  <c r="AF67" i="11"/>
  <c r="AD69" i="11"/>
  <c r="AU52" i="11"/>
  <c r="AR55" i="11"/>
  <c r="AK62" i="11"/>
  <c r="CM49" i="11"/>
  <c r="DS49" i="11"/>
  <c r="AH65" i="11"/>
  <c r="HE99" i="11"/>
  <c r="HD99" i="11"/>
  <c r="EF68" i="11"/>
  <c r="FQ68" i="11"/>
  <c r="EX50" i="11"/>
  <c r="GI50" i="11"/>
  <c r="EQ57" i="11"/>
  <c r="GB57" i="11"/>
  <c r="EY49" i="11"/>
  <c r="GJ49" i="11"/>
  <c r="FI39" i="11"/>
  <c r="FK39" i="11"/>
  <c r="FL39" i="11"/>
  <c r="FN39" i="11"/>
  <c r="EP58" i="11"/>
  <c r="GA58" i="11"/>
  <c r="EZ48" i="11"/>
  <c r="GK48" i="11"/>
  <c r="ER56" i="11"/>
  <c r="GC56" i="11"/>
  <c r="EV52" i="11"/>
  <c r="GG52" i="11"/>
  <c r="EU53" i="11"/>
  <c r="GF53" i="11"/>
  <c r="EO59" i="11"/>
  <c r="FZ59" i="11"/>
  <c r="EJ64" i="11"/>
  <c r="FU64" i="11"/>
  <c r="FH40" i="11"/>
  <c r="GS40" i="11"/>
  <c r="FF42" i="11"/>
  <c r="GQ42" i="11"/>
  <c r="EW51" i="11"/>
  <c r="GH51" i="11"/>
  <c r="EN60" i="11"/>
  <c r="FY60" i="11"/>
  <c r="FA47" i="11"/>
  <c r="GL47" i="11"/>
  <c r="FC45" i="11"/>
  <c r="GN45" i="11"/>
  <c r="EE69" i="11"/>
  <c r="FP69" i="11"/>
  <c r="EI65" i="11"/>
  <c r="FT65" i="11"/>
  <c r="EK63" i="11"/>
  <c r="FV63" i="11"/>
  <c r="EL62" i="11"/>
  <c r="FW62" i="11"/>
  <c r="ES55" i="11"/>
  <c r="GD55" i="11"/>
  <c r="FB46" i="11"/>
  <c r="GM46" i="11"/>
  <c r="FE43" i="11"/>
  <c r="GP43" i="11"/>
  <c r="ET54" i="11"/>
  <c r="GE54" i="11"/>
  <c r="EG67" i="11"/>
  <c r="FR67" i="11"/>
  <c r="HE100" i="11"/>
  <c r="HD100" i="11"/>
  <c r="HM39" i="11"/>
  <c r="HF40" i="11"/>
  <c r="HG40" i="11"/>
  <c r="HH40" i="11"/>
  <c r="CP47" i="11"/>
  <c r="DV47" i="11"/>
  <c r="CE58" i="11"/>
  <c r="DK58" i="11"/>
  <c r="AF68" i="11"/>
  <c r="CF57" i="11"/>
  <c r="DL57" i="11"/>
  <c r="AM61" i="11"/>
  <c r="BY64" i="11"/>
  <c r="DE64" i="11"/>
  <c r="AZ48" i="11"/>
  <c r="CO48" i="11"/>
  <c r="DU48" i="11"/>
  <c r="AD70" i="11"/>
  <c r="AQ57" i="11"/>
  <c r="CQ46" i="11"/>
  <c r="DW46" i="11"/>
  <c r="BB46" i="11"/>
  <c r="AV52" i="11"/>
  <c r="CD59" i="11"/>
  <c r="DJ59" i="11"/>
  <c r="AW51" i="11"/>
  <c r="CV41" i="11"/>
  <c r="EB41" i="11"/>
  <c r="AL62" i="11"/>
  <c r="CB61" i="11"/>
  <c r="DH61" i="11"/>
  <c r="CL51" i="11"/>
  <c r="DR51" i="11"/>
  <c r="BG41" i="11"/>
  <c r="AO59" i="11"/>
  <c r="AY49" i="11"/>
  <c r="AG67" i="11"/>
  <c r="AE69" i="11"/>
  <c r="BE43" i="11"/>
  <c r="CM50" i="11"/>
  <c r="DS50" i="11"/>
  <c r="CN49" i="11"/>
  <c r="DT49" i="11"/>
  <c r="AH66" i="11"/>
  <c r="BW66" i="11"/>
  <c r="DC66" i="11"/>
  <c r="BA47" i="11"/>
  <c r="CW40" i="11"/>
  <c r="EC40" i="11"/>
  <c r="CG56" i="11"/>
  <c r="DM56" i="11"/>
  <c r="CI54" i="11"/>
  <c r="DO54" i="11"/>
  <c r="BT69" i="11"/>
  <c r="CZ69" i="11"/>
  <c r="BF42" i="11"/>
  <c r="CA62" i="11"/>
  <c r="DG62" i="11"/>
  <c r="BV67" i="11"/>
  <c r="DB67" i="11"/>
  <c r="BU68" i="11"/>
  <c r="DA68" i="11"/>
  <c r="AP58" i="11"/>
  <c r="BD44" i="11"/>
  <c r="AK63" i="11"/>
  <c r="AN60" i="11"/>
  <c r="BC45" i="11"/>
  <c r="BZ63" i="11"/>
  <c r="DF63" i="11"/>
  <c r="CT43" i="11"/>
  <c r="DZ43" i="11"/>
  <c r="FF43" i="11"/>
  <c r="GQ43" i="11"/>
  <c r="AJ64" i="11"/>
  <c r="CJ53" i="11"/>
  <c r="DP53" i="11"/>
  <c r="BX65" i="11"/>
  <c r="DD65" i="11"/>
  <c r="BH40" i="11"/>
  <c r="AR56" i="11"/>
  <c r="AU53" i="11"/>
  <c r="CU42" i="11"/>
  <c r="EA42" i="11"/>
  <c r="BS70" i="11"/>
  <c r="CY70" i="11"/>
  <c r="EE70" i="11"/>
  <c r="AS55" i="11"/>
  <c r="AI65" i="11"/>
  <c r="CK52" i="11"/>
  <c r="DQ52" i="11"/>
  <c r="AX50" i="11"/>
  <c r="CS44" i="11"/>
  <c r="DY44" i="11"/>
  <c r="CH55" i="11"/>
  <c r="DN55" i="11"/>
  <c r="CC60" i="11"/>
  <c r="DI60" i="11"/>
  <c r="CR45" i="11"/>
  <c r="DX45" i="11"/>
  <c r="AT54" i="11"/>
  <c r="EG68" i="11"/>
  <c r="FR68" i="11"/>
  <c r="EO60" i="11"/>
  <c r="FZ60" i="11"/>
  <c r="FG42" i="11"/>
  <c r="GR42" i="11"/>
  <c r="FA48" i="11"/>
  <c r="GL48" i="11"/>
  <c r="GT39" i="11"/>
  <c r="GV39" i="11"/>
  <c r="EL63" i="11"/>
  <c r="FW63" i="11"/>
  <c r="EM62" i="11"/>
  <c r="FX62" i="11"/>
  <c r="EN61" i="11"/>
  <c r="FY61" i="11"/>
  <c r="ET55" i="11"/>
  <c r="GE55" i="11"/>
  <c r="EZ49" i="11"/>
  <c r="GK49" i="11"/>
  <c r="FE44" i="11"/>
  <c r="GP44" i="11"/>
  <c r="EH67" i="11"/>
  <c r="FS67" i="11"/>
  <c r="EF69" i="11"/>
  <c r="FQ69" i="11"/>
  <c r="EJ65" i="11"/>
  <c r="FU65" i="11"/>
  <c r="EV53" i="11"/>
  <c r="GG53" i="11"/>
  <c r="FI40" i="11"/>
  <c r="FK40" i="11"/>
  <c r="FL40" i="11"/>
  <c r="FM40" i="11"/>
  <c r="EP59" i="11"/>
  <c r="GA59" i="11"/>
  <c r="FD45" i="11"/>
  <c r="GO45" i="11"/>
  <c r="EI66" i="11"/>
  <c r="FT66" i="11"/>
  <c r="FC46" i="11"/>
  <c r="GN46" i="11"/>
  <c r="EY50" i="11"/>
  <c r="GJ50" i="11"/>
  <c r="EK64" i="11"/>
  <c r="FV64" i="11"/>
  <c r="ER57" i="11"/>
  <c r="GC57" i="11"/>
  <c r="EX51" i="11"/>
  <c r="GI51" i="11"/>
  <c r="EW52" i="11"/>
  <c r="GH52" i="11"/>
  <c r="EQ58" i="11"/>
  <c r="GB58" i="11"/>
  <c r="EU54" i="11"/>
  <c r="GF54" i="11"/>
  <c r="FB47" i="11"/>
  <c r="GM47" i="11"/>
  <c r="ES56" i="11"/>
  <c r="GD56" i="11"/>
  <c r="FH41" i="11"/>
  <c r="GS41" i="11"/>
  <c r="HF41" i="11"/>
  <c r="HG41" i="11"/>
  <c r="HH41" i="11"/>
  <c r="CQ47" i="11"/>
  <c r="DW47" i="11"/>
  <c r="AK64" i="11"/>
  <c r="BY65" i="11"/>
  <c r="DE65" i="11"/>
  <c r="AM62" i="11"/>
  <c r="CL52" i="11"/>
  <c r="DR52" i="11"/>
  <c r="CS45" i="11"/>
  <c r="DY45" i="11"/>
  <c r="AT55" i="11"/>
  <c r="CT44" i="11"/>
  <c r="DZ44" i="11"/>
  <c r="CC61" i="11"/>
  <c r="DI61" i="11"/>
  <c r="CF58" i="11"/>
  <c r="DL58" i="11"/>
  <c r="AZ49" i="11"/>
  <c r="BZ64" i="11"/>
  <c r="DF64" i="11"/>
  <c r="AD71" i="11"/>
  <c r="BE44" i="11"/>
  <c r="CJ54" i="11"/>
  <c r="DP54" i="11"/>
  <c r="BH41" i="11"/>
  <c r="BW67" i="11"/>
  <c r="DC67" i="11"/>
  <c r="AY50" i="11"/>
  <c r="CD60" i="11"/>
  <c r="DJ60" i="11"/>
  <c r="CR46" i="11"/>
  <c r="DX46" i="11"/>
  <c r="AQ58" i="11"/>
  <c r="CB62" i="11"/>
  <c r="DH62" i="11"/>
  <c r="CA63" i="11"/>
  <c r="DG63" i="11"/>
  <c r="CO49" i="11"/>
  <c r="DU49" i="11"/>
  <c r="AP59" i="11"/>
  <c r="CV42" i="11"/>
  <c r="EB42" i="11"/>
  <c r="CW41" i="11"/>
  <c r="EC41" i="11"/>
  <c r="AI66" i="11"/>
  <c r="BF43" i="11"/>
  <c r="CG57" i="11"/>
  <c r="DM57" i="11"/>
  <c r="CM51" i="11"/>
  <c r="DS51" i="11"/>
  <c r="BA48" i="11"/>
  <c r="AE70" i="11"/>
  <c r="BX66" i="11"/>
  <c r="DD66" i="11"/>
  <c r="AW52" i="11"/>
  <c r="CP48" i="11"/>
  <c r="DV48" i="11"/>
  <c r="BG42" i="11"/>
  <c r="CI55" i="11"/>
  <c r="DO55" i="11"/>
  <c r="BB47" i="11"/>
  <c r="BU69" i="11"/>
  <c r="DA69" i="11"/>
  <c r="AX51" i="11"/>
  <c r="AF69" i="11"/>
  <c r="AU54" i="11"/>
  <c r="AN61" i="11"/>
  <c r="CU43" i="11"/>
  <c r="EA43" i="11"/>
  <c r="FG43" i="11"/>
  <c r="GR43" i="11"/>
  <c r="CK53" i="11"/>
  <c r="DQ53" i="11"/>
  <c r="AO60" i="11"/>
  <c r="BV68" i="11"/>
  <c r="DB68" i="11"/>
  <c r="AH67" i="11"/>
  <c r="BT70" i="11"/>
  <c r="CZ70" i="11"/>
  <c r="BD45" i="11"/>
  <c r="AS56" i="11"/>
  <c r="CN50" i="11"/>
  <c r="DT50" i="11"/>
  <c r="AR57" i="11"/>
  <c r="BS71" i="11"/>
  <c r="CY71" i="11"/>
  <c r="BC46" i="11"/>
  <c r="CE59" i="11"/>
  <c r="DK59" i="11"/>
  <c r="EQ59" i="11"/>
  <c r="GB59" i="11"/>
  <c r="AL63" i="11"/>
  <c r="AJ65" i="11"/>
  <c r="AV53" i="11"/>
  <c r="AG68" i="11"/>
  <c r="CH56" i="11"/>
  <c r="DN56" i="11"/>
  <c r="HE101" i="11"/>
  <c r="HD101" i="11"/>
  <c r="FM39" i="11"/>
  <c r="HM40" i="11"/>
  <c r="FP70" i="11"/>
  <c r="EF70" i="11"/>
  <c r="FQ70" i="11"/>
  <c r="FI41" i="11"/>
  <c r="FK41" i="11"/>
  <c r="FL41" i="11"/>
  <c r="EJ66" i="11"/>
  <c r="FU66" i="11"/>
  <c r="EN62" i="11"/>
  <c r="FY62" i="11"/>
  <c r="EU55" i="11"/>
  <c r="GF55" i="11"/>
  <c r="GT40" i="11"/>
  <c r="EY51" i="11"/>
  <c r="GJ51" i="11"/>
  <c r="EV54" i="11"/>
  <c r="GG54" i="11"/>
  <c r="ET56" i="11"/>
  <c r="GE56" i="11"/>
  <c r="EW53" i="11"/>
  <c r="GH53" i="11"/>
  <c r="ES57" i="11"/>
  <c r="GD57" i="11"/>
  <c r="FH42" i="11"/>
  <c r="GS42" i="11"/>
  <c r="ER58" i="11"/>
  <c r="GC58" i="11"/>
  <c r="EI67" i="11"/>
  <c r="FT67" i="11"/>
  <c r="FC47" i="11"/>
  <c r="GN47" i="11"/>
  <c r="EH68" i="11"/>
  <c r="FS68" i="11"/>
  <c r="EL64" i="11"/>
  <c r="FW64" i="11"/>
  <c r="EO61" i="11"/>
  <c r="FZ61" i="11"/>
  <c r="EG69" i="11"/>
  <c r="FR69" i="11"/>
  <c r="FA49" i="11"/>
  <c r="GL49" i="11"/>
  <c r="FF44" i="11"/>
  <c r="GQ44" i="11"/>
  <c r="EE71" i="11"/>
  <c r="FP71" i="11"/>
  <c r="EM63" i="11"/>
  <c r="FX63" i="11"/>
  <c r="FE45" i="11"/>
  <c r="GP45" i="11"/>
  <c r="EZ50" i="11"/>
  <c r="GK50" i="11"/>
  <c r="EX52" i="11"/>
  <c r="GI52" i="11"/>
  <c r="FB48" i="11"/>
  <c r="GM48" i="11"/>
  <c r="FD46" i="11"/>
  <c r="GO46" i="11"/>
  <c r="EP60" i="11"/>
  <c r="GA60" i="11"/>
  <c r="EK65" i="11"/>
  <c r="FV65" i="11"/>
  <c r="FN40" i="11"/>
  <c r="HE102" i="11"/>
  <c r="HD102" i="11"/>
  <c r="HM41" i="11"/>
  <c r="HF42" i="11"/>
  <c r="HG42" i="11"/>
  <c r="HH42" i="11"/>
  <c r="AR58" i="11"/>
  <c r="BD46" i="11"/>
  <c r="CB63" i="11"/>
  <c r="DH63" i="11"/>
  <c r="AZ50" i="11"/>
  <c r="BB48" i="11"/>
  <c r="CN51" i="11"/>
  <c r="DT51" i="11"/>
  <c r="BU70" i="11"/>
  <c r="DA70" i="11"/>
  <c r="CD61" i="11"/>
  <c r="DJ61" i="11"/>
  <c r="CQ48" i="11"/>
  <c r="DW48" i="11"/>
  <c r="BC47" i="11"/>
  <c r="AH68" i="11"/>
  <c r="BS72" i="11"/>
  <c r="CY72" i="11"/>
  <c r="CT45" i="11"/>
  <c r="DZ45" i="11"/>
  <c r="AL64" i="11"/>
  <c r="CP49" i="11"/>
  <c r="DV49" i="11"/>
  <c r="AY51" i="11"/>
  <c r="CL53" i="11"/>
  <c r="DR53" i="11"/>
  <c r="CA64" i="11"/>
  <c r="DG64" i="11"/>
  <c r="CO50" i="11"/>
  <c r="DU50" i="11"/>
  <c r="AJ66" i="11"/>
  <c r="CU44" i="11"/>
  <c r="EA44" i="11"/>
  <c r="CJ55" i="11"/>
  <c r="DP55" i="11"/>
  <c r="BA49" i="11"/>
  <c r="AG69" i="11"/>
  <c r="AP60" i="11"/>
  <c r="BH42" i="11"/>
  <c r="AI67" i="11"/>
  <c r="AU55" i="11"/>
  <c r="AT56" i="11"/>
  <c r="BW68" i="11"/>
  <c r="DC68" i="11"/>
  <c r="CI56" i="11"/>
  <c r="DO56" i="11"/>
  <c r="BZ65" i="11"/>
  <c r="DF65" i="11"/>
  <c r="AV54" i="11"/>
  <c r="CW42" i="11"/>
  <c r="EC42" i="11"/>
  <c r="FI42" i="11"/>
  <c r="CE60" i="11"/>
  <c r="DK60" i="11"/>
  <c r="BY66" i="11"/>
  <c r="DE66" i="11"/>
  <c r="EK66" i="11"/>
  <c r="FV66" i="11"/>
  <c r="BX67" i="11"/>
  <c r="DD67" i="11"/>
  <c r="BE45" i="11"/>
  <c r="CV43" i="11"/>
  <c r="EB43" i="11"/>
  <c r="CK54" i="11"/>
  <c r="DQ54" i="11"/>
  <c r="CH57" i="11"/>
  <c r="DN57" i="11"/>
  <c r="CF59" i="11"/>
  <c r="DL59" i="11"/>
  <c r="AW53" i="11"/>
  <c r="BV69" i="11"/>
  <c r="DB69" i="11"/>
  <c r="AQ59" i="11"/>
  <c r="CG58" i="11"/>
  <c r="DM58" i="11"/>
  <c r="AE71" i="11"/>
  <c r="AK65" i="11"/>
  <c r="BF44" i="11"/>
  <c r="CS46" i="11"/>
  <c r="DY46" i="11"/>
  <c r="FE46" i="11"/>
  <c r="GP46" i="11"/>
  <c r="CM52" i="11"/>
  <c r="DS52" i="11"/>
  <c r="CC62" i="11"/>
  <c r="DI62" i="11"/>
  <c r="AX52" i="11"/>
  <c r="CR47" i="11"/>
  <c r="DX47" i="11"/>
  <c r="FD47" i="11"/>
  <c r="GO47" i="11"/>
  <c r="AS57" i="11"/>
  <c r="AO61" i="11"/>
  <c r="AM63" i="11"/>
  <c r="AF70" i="11"/>
  <c r="AD72" i="11"/>
  <c r="BG43" i="11"/>
  <c r="AN62" i="11"/>
  <c r="BT71" i="11"/>
  <c r="CZ71" i="11"/>
  <c r="FC48" i="11"/>
  <c r="GN48" i="11"/>
  <c r="GT41" i="11"/>
  <c r="GV41" i="11"/>
  <c r="GW41" i="11"/>
  <c r="GV40" i="11"/>
  <c r="GW40" i="11"/>
  <c r="FK42" i="11"/>
  <c r="EJ67" i="11"/>
  <c r="FU67" i="11"/>
  <c r="FA50" i="11"/>
  <c r="GL50" i="11"/>
  <c r="ES58" i="11"/>
  <c r="GD58" i="11"/>
  <c r="EU56" i="11"/>
  <c r="GF56" i="11"/>
  <c r="FB49" i="11"/>
  <c r="GM49" i="11"/>
  <c r="ET57" i="11"/>
  <c r="GE57" i="11"/>
  <c r="EX53" i="11"/>
  <c r="GI53" i="11"/>
  <c r="EL65" i="11"/>
  <c r="FW65" i="11"/>
  <c r="EF71" i="11"/>
  <c r="FQ71" i="11"/>
  <c r="EI68" i="11"/>
  <c r="FT68" i="11"/>
  <c r="FF45" i="11"/>
  <c r="GQ45" i="11"/>
  <c r="EH69" i="11"/>
  <c r="FS69" i="11"/>
  <c r="EE72" i="11"/>
  <c r="EM64" i="11"/>
  <c r="FX64" i="11"/>
  <c r="ER59" i="11"/>
  <c r="GC59" i="11"/>
  <c r="EW54" i="11"/>
  <c r="GH54" i="11"/>
  <c r="EP61" i="11"/>
  <c r="GA61" i="11"/>
  <c r="FH43" i="11"/>
  <c r="GS43" i="11"/>
  <c r="EG70" i="11"/>
  <c r="FR70" i="11"/>
  <c r="EV55" i="11"/>
  <c r="GG55" i="11"/>
  <c r="EZ51" i="11"/>
  <c r="GK51" i="11"/>
  <c r="FG44" i="11"/>
  <c r="GR44" i="11"/>
  <c r="EO62" i="11"/>
  <c r="FZ62" i="11"/>
  <c r="EY52" i="11"/>
  <c r="GJ52" i="11"/>
  <c r="EQ60" i="11"/>
  <c r="GB60" i="11"/>
  <c r="EN63" i="11"/>
  <c r="FY63" i="11"/>
  <c r="FM41" i="11"/>
  <c r="FN41" i="11"/>
  <c r="FP72" i="11"/>
  <c r="HF43" i="11"/>
  <c r="HG43" i="11"/>
  <c r="HH43" i="11"/>
  <c r="CT46" i="11"/>
  <c r="DZ46" i="11"/>
  <c r="BY67" i="11"/>
  <c r="DE67" i="11"/>
  <c r="CA65" i="11"/>
  <c r="DG65" i="11"/>
  <c r="AV55" i="11"/>
  <c r="AK66" i="11"/>
  <c r="AO62" i="11"/>
  <c r="CO51" i="11"/>
  <c r="DU51" i="11"/>
  <c r="AU56" i="11"/>
  <c r="CD62" i="11"/>
  <c r="DJ62" i="11"/>
  <c r="AW54" i="11"/>
  <c r="CU45" i="11"/>
  <c r="EA45" i="11"/>
  <c r="AX53" i="11"/>
  <c r="BD47" i="11"/>
  <c r="CW43" i="11"/>
  <c r="EC43" i="11"/>
  <c r="AR59" i="11"/>
  <c r="BC48" i="11"/>
  <c r="CC63" i="11"/>
  <c r="DI63" i="11"/>
  <c r="BW69" i="11"/>
  <c r="DC69" i="11"/>
  <c r="AP61" i="11"/>
  <c r="AT57" i="11"/>
  <c r="CF60" i="11"/>
  <c r="DL60" i="11"/>
  <c r="AQ60" i="11"/>
  <c r="BG44" i="11"/>
  <c r="CK55" i="11"/>
  <c r="DQ55" i="11"/>
  <c r="EW55" i="11"/>
  <c r="GH55" i="11"/>
  <c r="BH43" i="11"/>
  <c r="BB49" i="11"/>
  <c r="BV70" i="11"/>
  <c r="DB70" i="11"/>
  <c r="BZ66" i="11"/>
  <c r="DF66" i="11"/>
  <c r="CR48" i="11"/>
  <c r="DX48" i="11"/>
  <c r="BX68" i="11"/>
  <c r="DD68" i="11"/>
  <c r="AL65" i="11"/>
  <c r="AS58" i="11"/>
  <c r="AD73" i="11"/>
  <c r="AM64" i="11"/>
  <c r="CS47" i="11"/>
  <c r="DY47" i="11"/>
  <c r="CN52" i="11"/>
  <c r="DT52" i="11"/>
  <c r="AI68" i="11"/>
  <c r="CB64" i="11"/>
  <c r="DH64" i="11"/>
  <c r="CP50" i="11"/>
  <c r="DV50" i="11"/>
  <c r="CL54" i="11"/>
  <c r="DR54" i="11"/>
  <c r="BE46" i="11"/>
  <c r="AF71" i="11"/>
  <c r="BA50" i="11"/>
  <c r="CQ49" i="11"/>
  <c r="DW49" i="11"/>
  <c r="CV44" i="11"/>
  <c r="EB44" i="11"/>
  <c r="CE61" i="11"/>
  <c r="DK61" i="11"/>
  <c r="BT72" i="11"/>
  <c r="CZ72" i="11"/>
  <c r="AZ51" i="11"/>
  <c r="CH58" i="11"/>
  <c r="DN58" i="11"/>
  <c r="CG59" i="11"/>
  <c r="DM59" i="11"/>
  <c r="BF45" i="11"/>
  <c r="CJ56" i="11"/>
  <c r="DP56" i="11"/>
  <c r="AY52" i="11"/>
  <c r="AJ67" i="11"/>
  <c r="CM53" i="11"/>
  <c r="DS53" i="11"/>
  <c r="AE72" i="11"/>
  <c r="BU71" i="11"/>
  <c r="DA71" i="11"/>
  <c r="AH69" i="11"/>
  <c r="AG70" i="11"/>
  <c r="BS73" i="11"/>
  <c r="CY73" i="11"/>
  <c r="CI57" i="11"/>
  <c r="DO57" i="11"/>
  <c r="AN63" i="11"/>
  <c r="HE103" i="11"/>
  <c r="HD103" i="11"/>
  <c r="HM42" i="11"/>
  <c r="GT42" i="11"/>
  <c r="GV42" i="11"/>
  <c r="GW42" i="11"/>
  <c r="GX42" i="11"/>
  <c r="FL42" i="11"/>
  <c r="FM42" i="11"/>
  <c r="EX54" i="11"/>
  <c r="GI54" i="11"/>
  <c r="GX40" i="11"/>
  <c r="GY40" i="11"/>
  <c r="HJ40" i="11"/>
  <c r="HK40" i="11"/>
  <c r="GY41" i="11"/>
  <c r="HJ41" i="11"/>
  <c r="HK41" i="11"/>
  <c r="GX41" i="11"/>
  <c r="GZ41" i="11"/>
  <c r="GZ42" i="11"/>
  <c r="HL42" i="11"/>
  <c r="GU42" i="11"/>
  <c r="FC49" i="11"/>
  <c r="GN49" i="11"/>
  <c r="EG71" i="11"/>
  <c r="FR71" i="11"/>
  <c r="EU57" i="11"/>
  <c r="GF57" i="11"/>
  <c r="ET58" i="11"/>
  <c r="GE58" i="11"/>
  <c r="ES59" i="11"/>
  <c r="GD59" i="11"/>
  <c r="EQ61" i="11"/>
  <c r="GB61" i="11"/>
  <c r="EL66" i="11"/>
  <c r="FW66" i="11"/>
  <c r="EE73" i="11"/>
  <c r="FP73" i="11"/>
  <c r="FE47" i="11"/>
  <c r="GP47" i="11"/>
  <c r="EI69" i="11"/>
  <c r="FT69" i="11"/>
  <c r="EP62" i="11"/>
  <c r="GA62" i="11"/>
  <c r="FB50" i="11"/>
  <c r="GM50" i="11"/>
  <c r="FA51" i="11"/>
  <c r="GL51" i="11"/>
  <c r="ER60" i="11"/>
  <c r="GC60" i="11"/>
  <c r="EH70" i="11"/>
  <c r="FS70" i="11"/>
  <c r="FG45" i="11"/>
  <c r="GR45" i="11"/>
  <c r="EN64" i="11"/>
  <c r="FY64" i="11"/>
  <c r="EV56" i="11"/>
  <c r="GG56" i="11"/>
  <c r="EZ52" i="11"/>
  <c r="GK52" i="11"/>
  <c r="EY53" i="11"/>
  <c r="GJ53" i="11"/>
  <c r="EM65" i="11"/>
  <c r="FX65" i="11"/>
  <c r="EK67" i="11"/>
  <c r="FV67" i="11"/>
  <c r="EO63" i="11"/>
  <c r="FZ63" i="11"/>
  <c r="FF46" i="11"/>
  <c r="GQ46" i="11"/>
  <c r="EF72" i="11"/>
  <c r="FQ72" i="11"/>
  <c r="EJ68" i="11"/>
  <c r="FU68" i="11"/>
  <c r="FI43" i="11"/>
  <c r="FK43" i="11"/>
  <c r="FL43" i="11"/>
  <c r="FM43" i="11"/>
  <c r="FH44" i="11"/>
  <c r="GS44" i="11"/>
  <c r="FD48" i="11"/>
  <c r="GO48" i="11"/>
  <c r="FN42" i="11"/>
  <c r="HI42" i="11"/>
  <c r="HF44" i="11"/>
  <c r="HG44" i="11"/>
  <c r="HH44" i="11"/>
  <c r="AJ68" i="11"/>
  <c r="CS48" i="11"/>
  <c r="DY48" i="11"/>
  <c r="AF72" i="11"/>
  <c r="AG71" i="11"/>
  <c r="CK56" i="11"/>
  <c r="DQ56" i="11"/>
  <c r="AR60" i="11"/>
  <c r="AO63" i="11"/>
  <c r="CL55" i="11"/>
  <c r="DR55" i="11"/>
  <c r="CB65" i="11"/>
  <c r="DH65" i="11"/>
  <c r="AV56" i="11"/>
  <c r="AT58" i="11"/>
  <c r="AU57" i="11"/>
  <c r="CR49" i="11"/>
  <c r="DX49" i="11"/>
  <c r="CC64" i="11"/>
  <c r="DI64" i="11"/>
  <c r="BD48" i="11"/>
  <c r="BX69" i="11"/>
  <c r="DD69" i="11"/>
  <c r="BC49" i="11"/>
  <c r="AQ61" i="11"/>
  <c r="AW55" i="11"/>
  <c r="AI69" i="11"/>
  <c r="AM65" i="11"/>
  <c r="CF61" i="11"/>
  <c r="DL61" i="11"/>
  <c r="CO52" i="11"/>
  <c r="DU52" i="11"/>
  <c r="CQ50" i="11"/>
  <c r="DW50" i="11"/>
  <c r="CV45" i="11"/>
  <c r="EB45" i="11"/>
  <c r="AX54" i="11"/>
  <c r="BE47" i="11"/>
  <c r="CH59" i="11"/>
  <c r="DN59" i="11"/>
  <c r="CA66" i="11"/>
  <c r="DG66" i="11"/>
  <c r="BW70" i="11"/>
  <c r="DC70" i="11"/>
  <c r="AP62" i="11"/>
  <c r="BA51" i="11"/>
  <c r="CJ57" i="11"/>
  <c r="DP57" i="11"/>
  <c r="AL66" i="11"/>
  <c r="CP51" i="11"/>
  <c r="DV51" i="11"/>
  <c r="BY68" i="11"/>
  <c r="DE68" i="11"/>
  <c r="AY53" i="11"/>
  <c r="CI58" i="11"/>
  <c r="DO58" i="11"/>
  <c r="AN64" i="11"/>
  <c r="CU46" i="11"/>
  <c r="EA46" i="11"/>
  <c r="AE73" i="11"/>
  <c r="CM54" i="11"/>
  <c r="DS54" i="11"/>
  <c r="EY54" i="11"/>
  <c r="GJ54" i="11"/>
  <c r="BH44" i="11"/>
  <c r="BG45" i="11"/>
  <c r="BZ67" i="11"/>
  <c r="DF67" i="11"/>
  <c r="CT47" i="11"/>
  <c r="DZ47" i="11"/>
  <c r="CD63" i="11"/>
  <c r="DJ63" i="11"/>
  <c r="CG60" i="11"/>
  <c r="DM60" i="11"/>
  <c r="CE62" i="11"/>
  <c r="DK62" i="11"/>
  <c r="AS59" i="11"/>
  <c r="AD74" i="11"/>
  <c r="BF46" i="11"/>
  <c r="BB50" i="11"/>
  <c r="AK67" i="11"/>
  <c r="BT73" i="11"/>
  <c r="CZ73" i="11"/>
  <c r="CN53" i="11"/>
  <c r="DT53" i="11"/>
  <c r="AZ52" i="11"/>
  <c r="CW44" i="11"/>
  <c r="EC44" i="11"/>
  <c r="BU72" i="11"/>
  <c r="DA72" i="11"/>
  <c r="BS74" i="11"/>
  <c r="CY74" i="11"/>
  <c r="BV71" i="11"/>
  <c r="DB71" i="11"/>
  <c r="AH70" i="11"/>
  <c r="HM43" i="11"/>
  <c r="GY42" i="11"/>
  <c r="HJ42" i="11"/>
  <c r="HE104" i="11"/>
  <c r="HD104" i="11"/>
  <c r="HA42" i="11"/>
  <c r="HA41" i="11"/>
  <c r="GU41" i="11"/>
  <c r="ES60" i="11"/>
  <c r="GD60" i="11"/>
  <c r="HI41" i="11"/>
  <c r="GU40" i="11"/>
  <c r="GZ40" i="11"/>
  <c r="HI40" i="11"/>
  <c r="EV57" i="11"/>
  <c r="GG57" i="11"/>
  <c r="EK68" i="11"/>
  <c r="FV68" i="11"/>
  <c r="EZ53" i="11"/>
  <c r="GK53" i="11"/>
  <c r="FI44" i="11"/>
  <c r="FK44" i="11"/>
  <c r="FL44" i="11"/>
  <c r="FM44" i="11"/>
  <c r="FF47" i="11"/>
  <c r="GQ47" i="11"/>
  <c r="EU58" i="11"/>
  <c r="GF58" i="11"/>
  <c r="EQ62" i="11"/>
  <c r="GB62" i="11"/>
  <c r="FE48" i="11"/>
  <c r="GP48" i="11"/>
  <c r="FG46" i="11"/>
  <c r="GR46" i="11"/>
  <c r="EX55" i="11"/>
  <c r="GI55" i="11"/>
  <c r="FB51" i="11"/>
  <c r="GM51" i="11"/>
  <c r="FC50" i="11"/>
  <c r="GN50" i="11"/>
  <c r="FH45" i="11"/>
  <c r="GS45" i="11"/>
  <c r="EN65" i="11"/>
  <c r="FY65" i="11"/>
  <c r="EF73" i="11"/>
  <c r="FQ73" i="11"/>
  <c r="EG72" i="11"/>
  <c r="FR72" i="11"/>
  <c r="FA52" i="11"/>
  <c r="GL52" i="11"/>
  <c r="ER61" i="11"/>
  <c r="GC61" i="11"/>
  <c r="EW56" i="11"/>
  <c r="GH56" i="11"/>
  <c r="EJ69" i="11"/>
  <c r="FU69" i="11"/>
  <c r="GT43" i="11"/>
  <c r="GV43" i="11"/>
  <c r="GW43" i="11"/>
  <c r="GY43" i="11"/>
  <c r="HJ43" i="11"/>
  <c r="HK43" i="11"/>
  <c r="EP63" i="11"/>
  <c r="GA63" i="11"/>
  <c r="EI70" i="11"/>
  <c r="FT70" i="11"/>
  <c r="EO64" i="11"/>
  <c r="FZ64" i="11"/>
  <c r="EH71" i="11"/>
  <c r="FS71" i="11"/>
  <c r="EL67" i="11"/>
  <c r="FW67" i="11"/>
  <c r="EM66" i="11"/>
  <c r="FX66" i="11"/>
  <c r="FD49" i="11"/>
  <c r="GO49" i="11"/>
  <c r="EE74" i="11"/>
  <c r="FP74" i="11"/>
  <c r="ET59" i="11"/>
  <c r="GE59" i="11"/>
  <c r="FN43" i="11"/>
  <c r="HL41" i="11"/>
  <c r="HK42" i="11"/>
  <c r="HE105" i="11"/>
  <c r="HD105" i="11"/>
  <c r="HM44" i="11"/>
  <c r="HF45" i="11"/>
  <c r="HG45" i="11"/>
  <c r="HH45" i="11"/>
  <c r="CK57" i="11"/>
  <c r="DQ57" i="11"/>
  <c r="CH60" i="11"/>
  <c r="DN60" i="11"/>
  <c r="AG72" i="11"/>
  <c r="BT74" i="11"/>
  <c r="CZ74" i="11"/>
  <c r="CO53" i="11"/>
  <c r="DU53" i="11"/>
  <c r="AI70" i="11"/>
  <c r="AY54" i="11"/>
  <c r="BX70" i="11"/>
  <c r="DD70" i="11"/>
  <c r="AN65" i="11"/>
  <c r="AP63" i="11"/>
  <c r="BE48" i="11"/>
  <c r="AU58" i="11"/>
  <c r="CC65" i="11"/>
  <c r="DI65" i="11"/>
  <c r="AS60" i="11"/>
  <c r="AJ69" i="11"/>
  <c r="CA67" i="11"/>
  <c r="DG67" i="11"/>
  <c r="BS75" i="11"/>
  <c r="CY75" i="11"/>
  <c r="AR61" i="11"/>
  <c r="CU47" i="11"/>
  <c r="EA47" i="11"/>
  <c r="AV57" i="11"/>
  <c r="AX55" i="11"/>
  <c r="AL67" i="11"/>
  <c r="AZ53" i="11"/>
  <c r="AE74" i="11"/>
  <c r="CT48" i="11"/>
  <c r="DZ48" i="11"/>
  <c r="BY69" i="11"/>
  <c r="DE69" i="11"/>
  <c r="CB66" i="11"/>
  <c r="DH66" i="11"/>
  <c r="CV46" i="11"/>
  <c r="EB46" i="11"/>
  <c r="CN54" i="11"/>
  <c r="DT54" i="11"/>
  <c r="CR50" i="11"/>
  <c r="DX50" i="11"/>
  <c r="AK68" i="11"/>
  <c r="BW71" i="11"/>
  <c r="DC71" i="11"/>
  <c r="CQ51" i="11"/>
  <c r="DW51" i="11"/>
  <c r="BB51" i="11"/>
  <c r="CS49" i="11"/>
  <c r="DY49" i="11"/>
  <c r="CF62" i="11"/>
  <c r="DL62" i="11"/>
  <c r="AH71" i="11"/>
  <c r="BU73" i="11"/>
  <c r="DA73" i="11"/>
  <c r="AM66" i="11"/>
  <c r="AO64" i="11"/>
  <c r="AW56" i="11"/>
  <c r="BD49" i="11"/>
  <c r="AD75" i="11"/>
  <c r="BC50" i="11"/>
  <c r="AF73" i="11"/>
  <c r="BZ68" i="11"/>
  <c r="DF68" i="11"/>
  <c r="CE63" i="11"/>
  <c r="DK63" i="11"/>
  <c r="BF47" i="11"/>
  <c r="AT59" i="11"/>
  <c r="CD64" i="11"/>
  <c r="DJ64" i="11"/>
  <c r="CP52" i="11"/>
  <c r="DV52" i="11"/>
  <c r="BG46" i="11"/>
  <c r="CM55" i="11"/>
  <c r="DS55" i="11"/>
  <c r="EY55" i="11"/>
  <c r="GJ55" i="11"/>
  <c r="CW45" i="11"/>
  <c r="EC45" i="11"/>
  <c r="BV72" i="11"/>
  <c r="DB72" i="11"/>
  <c r="AQ62" i="11"/>
  <c r="CG61" i="11"/>
  <c r="DM61" i="11"/>
  <c r="CI59" i="11"/>
  <c r="DO59" i="11"/>
  <c r="BH45" i="11"/>
  <c r="CL56" i="11"/>
  <c r="DR56" i="11"/>
  <c r="CJ58" i="11"/>
  <c r="DP58" i="11"/>
  <c r="BA52" i="11"/>
  <c r="EZ54" i="11"/>
  <c r="GK54" i="11"/>
  <c r="FF48" i="11"/>
  <c r="GQ48" i="11"/>
  <c r="HA40" i="11"/>
  <c r="HL40" i="11"/>
  <c r="GT44" i="11"/>
  <c r="GV44" i="11"/>
  <c r="GW44" i="11"/>
  <c r="GX44" i="11"/>
  <c r="EX56" i="11"/>
  <c r="GI56" i="11"/>
  <c r="GX43" i="11"/>
  <c r="EP64" i="11"/>
  <c r="GA64" i="11"/>
  <c r="EV58" i="11"/>
  <c r="GG58" i="11"/>
  <c r="ER62" i="11"/>
  <c r="GC62" i="11"/>
  <c r="EI71" i="11"/>
  <c r="FT71" i="11"/>
  <c r="EM67" i="11"/>
  <c r="FX67" i="11"/>
  <c r="EF74" i="11"/>
  <c r="FQ74" i="11"/>
  <c r="FB52" i="11"/>
  <c r="GM52" i="11"/>
  <c r="FE49" i="11"/>
  <c r="GP49" i="11"/>
  <c r="ET60" i="11"/>
  <c r="GE60" i="11"/>
  <c r="FG47" i="11"/>
  <c r="GR47" i="11"/>
  <c r="FD50" i="11"/>
  <c r="GO50" i="11"/>
  <c r="EO65" i="11"/>
  <c r="FZ65" i="11"/>
  <c r="EN66" i="11"/>
  <c r="FY66" i="11"/>
  <c r="FI45" i="11"/>
  <c r="FK45" i="11"/>
  <c r="FL45" i="11"/>
  <c r="FM45" i="11"/>
  <c r="EG73" i="11"/>
  <c r="FR73" i="11"/>
  <c r="FA53" i="11"/>
  <c r="GL53" i="11"/>
  <c r="FC51" i="11"/>
  <c r="GN51" i="11"/>
  <c r="EE75" i="11"/>
  <c r="FP75" i="11"/>
  <c r="EW57" i="11"/>
  <c r="GH57" i="11"/>
  <c r="FH46" i="11"/>
  <c r="GS46" i="11"/>
  <c r="EL68" i="11"/>
  <c r="FW68" i="11"/>
  <c r="ES61" i="11"/>
  <c r="GD61" i="11"/>
  <c r="EK69" i="11"/>
  <c r="FV69" i="11"/>
  <c r="EJ70" i="11"/>
  <c r="FU70" i="11"/>
  <c r="EQ63" i="11"/>
  <c r="GB63" i="11"/>
  <c r="EU59" i="11"/>
  <c r="GF59" i="11"/>
  <c r="EH72" i="11"/>
  <c r="FS72" i="11"/>
  <c r="FN44" i="11"/>
  <c r="HF46" i="11"/>
  <c r="HG46" i="11"/>
  <c r="HH46" i="11"/>
  <c r="CF63" i="11"/>
  <c r="DL63" i="11"/>
  <c r="CJ59" i="11"/>
  <c r="DP59" i="11"/>
  <c r="AP64" i="11"/>
  <c r="CK58" i="11"/>
  <c r="DQ58" i="11"/>
  <c r="CN55" i="11"/>
  <c r="DT55" i="11"/>
  <c r="AO65" i="11"/>
  <c r="BT75" i="11"/>
  <c r="CZ75" i="11"/>
  <c r="CA68" i="11"/>
  <c r="DG68" i="11"/>
  <c r="AQ63" i="11"/>
  <c r="CU48" i="11"/>
  <c r="EA48" i="11"/>
  <c r="BX71" i="11"/>
  <c r="DD71" i="11"/>
  <c r="CI60" i="11"/>
  <c r="DO60" i="11"/>
  <c r="CW46" i="11"/>
  <c r="EC46" i="11"/>
  <c r="AR62" i="11"/>
  <c r="CS50" i="11"/>
  <c r="DY50" i="11"/>
  <c r="AL68" i="11"/>
  <c r="BS76" i="11"/>
  <c r="CY76" i="11"/>
  <c r="BB52" i="11"/>
  <c r="CT49" i="11"/>
  <c r="DZ49" i="11"/>
  <c r="CB67" i="11"/>
  <c r="DH67" i="11"/>
  <c r="BC51" i="11"/>
  <c r="BD50" i="11"/>
  <c r="CR51" i="11"/>
  <c r="DX51" i="11"/>
  <c r="AX56" i="11"/>
  <c r="AN66" i="11"/>
  <c r="CC66" i="11"/>
  <c r="DI66" i="11"/>
  <c r="AI71" i="11"/>
  <c r="BZ69" i="11"/>
  <c r="DF69" i="11"/>
  <c r="AW57" i="11"/>
  <c r="CH61" i="11"/>
  <c r="DN61" i="11"/>
  <c r="AY55" i="11"/>
  <c r="AF74" i="11"/>
  <c r="CG62" i="11"/>
  <c r="DM62" i="11"/>
  <c r="AK69" i="11"/>
  <c r="BU74" i="11"/>
  <c r="DA74" i="11"/>
  <c r="AT60" i="11"/>
  <c r="CP53" i="11"/>
  <c r="DV53" i="11"/>
  <c r="BY70" i="11"/>
  <c r="DE70" i="11"/>
  <c r="AG73" i="11"/>
  <c r="BW72" i="11"/>
  <c r="DC72" i="11"/>
  <c r="AH72" i="11"/>
  <c r="AS61" i="11"/>
  <c r="CL57" i="11"/>
  <c r="DR57" i="11"/>
  <c r="AU59" i="11"/>
  <c r="BG47" i="11"/>
  <c r="CO54" i="11"/>
  <c r="DU54" i="11"/>
  <c r="BE49" i="11"/>
  <c r="AJ70" i="11"/>
  <c r="CM56" i="11"/>
  <c r="DS56" i="11"/>
  <c r="AE75" i="11"/>
  <c r="CD65" i="11"/>
  <c r="DJ65" i="11"/>
  <c r="AD76" i="11"/>
  <c r="BF48" i="11"/>
  <c r="AM67" i="11"/>
  <c r="CE64" i="11"/>
  <c r="DK64" i="11"/>
  <c r="EQ64" i="11"/>
  <c r="GB64" i="11"/>
  <c r="BH46" i="11"/>
  <c r="CV47" i="11"/>
  <c r="EB47" i="11"/>
  <c r="CQ52" i="11"/>
  <c r="DW52" i="11"/>
  <c r="FC52" i="11"/>
  <c r="GN52" i="11"/>
  <c r="AV58" i="11"/>
  <c r="AZ54" i="11"/>
  <c r="BA53" i="11"/>
  <c r="BV73" i="11"/>
  <c r="DB73" i="11"/>
  <c r="HM45" i="11"/>
  <c r="HE106" i="11"/>
  <c r="HD106" i="11"/>
  <c r="GY44" i="11"/>
  <c r="HJ44" i="11"/>
  <c r="GT45" i="11"/>
  <c r="GV45" i="11"/>
  <c r="GW45" i="11"/>
  <c r="GZ43" i="11"/>
  <c r="GU43" i="11"/>
  <c r="GZ44" i="11"/>
  <c r="GU44" i="11"/>
  <c r="HI44" i="11"/>
  <c r="HI43" i="11"/>
  <c r="EX57" i="11"/>
  <c r="GI57" i="11"/>
  <c r="EY56" i="11"/>
  <c r="GJ56" i="11"/>
  <c r="FA54" i="11"/>
  <c r="GL54" i="11"/>
  <c r="ET61" i="11"/>
  <c r="GE61" i="11"/>
  <c r="EZ55" i="11"/>
  <c r="GK55" i="11"/>
  <c r="EP65" i="11"/>
  <c r="GA65" i="11"/>
  <c r="EE76" i="11"/>
  <c r="FP76" i="11"/>
  <c r="ER63" i="11"/>
  <c r="GC63" i="11"/>
  <c r="FE50" i="11"/>
  <c r="GP50" i="11"/>
  <c r="EH73" i="11"/>
  <c r="FS73" i="11"/>
  <c r="FI46" i="11"/>
  <c r="FK46" i="11"/>
  <c r="FL46" i="11"/>
  <c r="FM46" i="11"/>
  <c r="EL69" i="11"/>
  <c r="FW69" i="11"/>
  <c r="EJ71" i="11"/>
  <c r="FU71" i="11"/>
  <c r="EO66" i="11"/>
  <c r="FZ66" i="11"/>
  <c r="FG48" i="11"/>
  <c r="GR48" i="11"/>
  <c r="ES62" i="11"/>
  <c r="GD62" i="11"/>
  <c r="EU60" i="11"/>
  <c r="GF60" i="11"/>
  <c r="EI72" i="11"/>
  <c r="FT72" i="11"/>
  <c r="EM68" i="11"/>
  <c r="FX68" i="11"/>
  <c r="FD51" i="11"/>
  <c r="GO51" i="11"/>
  <c r="EF75" i="11"/>
  <c r="FQ75" i="11"/>
  <c r="EK70" i="11"/>
  <c r="FV70" i="11"/>
  <c r="EN67" i="11"/>
  <c r="FY67" i="11"/>
  <c r="EW58" i="11"/>
  <c r="GH58" i="11"/>
  <c r="FH47" i="11"/>
  <c r="GS47" i="11"/>
  <c r="EG74" i="11"/>
  <c r="FR74" i="11"/>
  <c r="FF49" i="11"/>
  <c r="GQ49" i="11"/>
  <c r="FB53" i="11"/>
  <c r="GM53" i="11"/>
  <c r="EV59" i="11"/>
  <c r="GG59" i="11"/>
  <c r="FN45" i="11"/>
  <c r="GY45" i="11"/>
  <c r="HJ45" i="11"/>
  <c r="HK45" i="11"/>
  <c r="GX45" i="11"/>
  <c r="HF47" i="11"/>
  <c r="HG47" i="11"/>
  <c r="HH47" i="11"/>
  <c r="CF64" i="11"/>
  <c r="DL64" i="11"/>
  <c r="BE50" i="11"/>
  <c r="AD77" i="11"/>
  <c r="BX72" i="11"/>
  <c r="DD72" i="11"/>
  <c r="BS77" i="11"/>
  <c r="CY77" i="11"/>
  <c r="AR63" i="11"/>
  <c r="BU75" i="11"/>
  <c r="DA75" i="11"/>
  <c r="BW73" i="11"/>
  <c r="DC73" i="11"/>
  <c r="CA69" i="11"/>
  <c r="DG69" i="11"/>
  <c r="CC67" i="11"/>
  <c r="DI67" i="11"/>
  <c r="CV48" i="11"/>
  <c r="EB48" i="11"/>
  <c r="CS51" i="11"/>
  <c r="DY51" i="11"/>
  <c r="AI72" i="11"/>
  <c r="AJ71" i="11"/>
  <c r="AH73" i="11"/>
  <c r="CG63" i="11"/>
  <c r="DM63" i="11"/>
  <c r="AV59" i="11"/>
  <c r="BZ70" i="11"/>
  <c r="DF70" i="11"/>
  <c r="AU60" i="11"/>
  <c r="AN67" i="11"/>
  <c r="BA54" i="11"/>
  <c r="CT50" i="11"/>
  <c r="DZ50" i="11"/>
  <c r="CB68" i="11"/>
  <c r="DH68" i="11"/>
  <c r="CO55" i="11"/>
  <c r="DU55" i="11"/>
  <c r="CN56" i="11"/>
  <c r="DT56" i="11"/>
  <c r="CH62" i="11"/>
  <c r="DN62" i="11"/>
  <c r="AW58" i="11"/>
  <c r="CK59" i="11"/>
  <c r="DQ59" i="11"/>
  <c r="BD51" i="11"/>
  <c r="AG74" i="11"/>
  <c r="CU49" i="11"/>
  <c r="EA49" i="11"/>
  <c r="CD66" i="11"/>
  <c r="DJ66" i="11"/>
  <c r="AE76" i="11"/>
  <c r="AP65" i="11"/>
  <c r="AZ55" i="11"/>
  <c r="CQ53" i="11"/>
  <c r="DW53" i="11"/>
  <c r="BV74" i="11"/>
  <c r="DB74" i="11"/>
  <c r="AQ64" i="11"/>
  <c r="BY71" i="11"/>
  <c r="DE71" i="11"/>
  <c r="BF49" i="11"/>
  <c r="CI61" i="11"/>
  <c r="DO61" i="11"/>
  <c r="CE65" i="11"/>
  <c r="DK65" i="11"/>
  <c r="CM57" i="11"/>
  <c r="DS57" i="11"/>
  <c r="AF75" i="11"/>
  <c r="AT61" i="11"/>
  <c r="BG48" i="11"/>
  <c r="BB53" i="11"/>
  <c r="AY56" i="11"/>
  <c r="CW47" i="11"/>
  <c r="EC47" i="11"/>
  <c r="AX57" i="11"/>
  <c r="AK70" i="11"/>
  <c r="AS62" i="11"/>
  <c r="CP54" i="11"/>
  <c r="DV54" i="11"/>
  <c r="FB54" i="11"/>
  <c r="GM54" i="11"/>
  <c r="CJ60" i="11"/>
  <c r="DP60" i="11"/>
  <c r="CL58" i="11"/>
  <c r="DR58" i="11"/>
  <c r="BC52" i="11"/>
  <c r="CR52" i="11"/>
  <c r="DX52" i="11"/>
  <c r="BH47" i="11"/>
  <c r="AM68" i="11"/>
  <c r="AL69" i="11"/>
  <c r="AO66" i="11"/>
  <c r="BT76" i="11"/>
  <c r="CZ76" i="11"/>
  <c r="HM46" i="11"/>
  <c r="HE107" i="11"/>
  <c r="HD107" i="11"/>
  <c r="HK44" i="11"/>
  <c r="HA43" i="11"/>
  <c r="HL44" i="11"/>
  <c r="GU45" i="11"/>
  <c r="HL43" i="11"/>
  <c r="HA44" i="11"/>
  <c r="GT46" i="11"/>
  <c r="GV46" i="11"/>
  <c r="GW46" i="11"/>
  <c r="GX46" i="11"/>
  <c r="EV60" i="11"/>
  <c r="GG60" i="11"/>
  <c r="FD52" i="11"/>
  <c r="GO52" i="11"/>
  <c r="EU61" i="11"/>
  <c r="GF61" i="11"/>
  <c r="EL70" i="11"/>
  <c r="FW70" i="11"/>
  <c r="EW59" i="11"/>
  <c r="GH59" i="11"/>
  <c r="FE51" i="11"/>
  <c r="GP51" i="11"/>
  <c r="EY57" i="11"/>
  <c r="GJ57" i="11"/>
  <c r="FH48" i="11"/>
  <c r="GS48" i="11"/>
  <c r="EQ65" i="11"/>
  <c r="GB65" i="11"/>
  <c r="ET62" i="11"/>
  <c r="GE62" i="11"/>
  <c r="EO67" i="11"/>
  <c r="FZ67" i="11"/>
  <c r="EZ56" i="11"/>
  <c r="GK56" i="11"/>
  <c r="FA55" i="11"/>
  <c r="GL55" i="11"/>
  <c r="EI73" i="11"/>
  <c r="FT73" i="11"/>
  <c r="EK71" i="11"/>
  <c r="FV71" i="11"/>
  <c r="EF76" i="11"/>
  <c r="FQ76" i="11"/>
  <c r="EH74" i="11"/>
  <c r="FS74" i="11"/>
  <c r="EE77" i="11"/>
  <c r="FP77" i="11"/>
  <c r="FC53" i="11"/>
  <c r="GN53" i="11"/>
  <c r="EJ72" i="11"/>
  <c r="FU72" i="11"/>
  <c r="FF50" i="11"/>
  <c r="GQ50" i="11"/>
  <c r="EG75" i="11"/>
  <c r="FR75" i="11"/>
  <c r="EM69" i="11"/>
  <c r="FX69" i="11"/>
  <c r="FI47" i="11"/>
  <c r="FK47" i="11"/>
  <c r="FL47" i="11"/>
  <c r="FM47" i="11"/>
  <c r="ER64" i="11"/>
  <c r="GC64" i="11"/>
  <c r="EX58" i="11"/>
  <c r="GI58" i="11"/>
  <c r="EP66" i="11"/>
  <c r="GA66" i="11"/>
  <c r="ES63" i="11"/>
  <c r="GD63" i="11"/>
  <c r="FG49" i="11"/>
  <c r="GR49" i="11"/>
  <c r="EN68" i="11"/>
  <c r="FY68" i="11"/>
  <c r="FN46" i="11"/>
  <c r="GY46" i="11"/>
  <c r="HJ46" i="11"/>
  <c r="HK46" i="11"/>
  <c r="GZ45" i="11"/>
  <c r="HI45" i="11"/>
  <c r="HF48" i="11"/>
  <c r="HG48" i="11"/>
  <c r="HH48" i="11"/>
  <c r="CE66" i="11"/>
  <c r="DK66" i="11"/>
  <c r="AU61" i="11"/>
  <c r="BF50" i="11"/>
  <c r="AF76" i="11"/>
  <c r="CO56" i="11"/>
  <c r="DU56" i="11"/>
  <c r="AJ72" i="11"/>
  <c r="BY72" i="11"/>
  <c r="DE72" i="11"/>
  <c r="AH74" i="11"/>
  <c r="AW59" i="11"/>
  <c r="AO67" i="11"/>
  <c r="AE77" i="11"/>
  <c r="AL70" i="11"/>
  <c r="CC68" i="11"/>
  <c r="DI68" i="11"/>
  <c r="AZ56" i="11"/>
  <c r="BT77" i="11"/>
  <c r="CZ77" i="11"/>
  <c r="AQ65" i="11"/>
  <c r="CG64" i="11"/>
  <c r="DM64" i="11"/>
  <c r="BV75" i="11"/>
  <c r="DB75" i="11"/>
  <c r="BE51" i="11"/>
  <c r="BG49" i="11"/>
  <c r="AG75" i="11"/>
  <c r="BB54" i="11"/>
  <c r="AK71" i="11"/>
  <c r="CP55" i="11"/>
  <c r="DV55" i="11"/>
  <c r="CF65" i="11"/>
  <c r="DL65" i="11"/>
  <c r="AS63" i="11"/>
  <c r="CH63" i="11"/>
  <c r="DN63" i="11"/>
  <c r="AX58" i="11"/>
  <c r="AM69" i="11"/>
  <c r="AD78" i="11"/>
  <c r="CU50" i="11"/>
  <c r="EA50" i="11"/>
  <c r="BH48" i="11"/>
  <c r="BZ71" i="11"/>
  <c r="DF71" i="11"/>
  <c r="BU76" i="11"/>
  <c r="DA76" i="11"/>
  <c r="BW74" i="11"/>
  <c r="DC74" i="11"/>
  <c r="CM58" i="11"/>
  <c r="DS58" i="11"/>
  <c r="CN57" i="11"/>
  <c r="DT57" i="11"/>
  <c r="CW48" i="11"/>
  <c r="EC48" i="11"/>
  <c r="CQ54" i="11"/>
  <c r="DW54" i="11"/>
  <c r="CD67" i="11"/>
  <c r="DJ67" i="11"/>
  <c r="CL59" i="11"/>
  <c r="DR59" i="11"/>
  <c r="EX59" i="11"/>
  <c r="GI59" i="11"/>
  <c r="AV60" i="11"/>
  <c r="CA70" i="11"/>
  <c r="DG70" i="11"/>
  <c r="BX73" i="11"/>
  <c r="DD73" i="11"/>
  <c r="AI73" i="11"/>
  <c r="CB69" i="11"/>
  <c r="DH69" i="11"/>
  <c r="CI62" i="11"/>
  <c r="DO62" i="11"/>
  <c r="AR64" i="11"/>
  <c r="CT51" i="11"/>
  <c r="DZ51" i="11"/>
  <c r="CJ61" i="11"/>
  <c r="DP61" i="11"/>
  <c r="EV61" i="11"/>
  <c r="GG61" i="11"/>
  <c r="CS52" i="11"/>
  <c r="DY52" i="11"/>
  <c r="CV49" i="11"/>
  <c r="EB49" i="11"/>
  <c r="FH49" i="11"/>
  <c r="GS49" i="11"/>
  <c r="BS78" i="11"/>
  <c r="CY78" i="11"/>
  <c r="AT62" i="11"/>
  <c r="BA55" i="11"/>
  <c r="BD52" i="11"/>
  <c r="BC53" i="11"/>
  <c r="AP66" i="11"/>
  <c r="AN68" i="11"/>
  <c r="CK60" i="11"/>
  <c r="DQ60" i="11"/>
  <c r="CR53" i="11"/>
  <c r="DX53" i="11"/>
  <c r="FD53" i="11"/>
  <c r="GO53" i="11"/>
  <c r="AY57" i="11"/>
  <c r="HE108" i="11"/>
  <c r="HD108" i="11"/>
  <c r="HM47" i="11"/>
  <c r="HA45" i="11"/>
  <c r="GU46" i="11"/>
  <c r="GT47" i="11"/>
  <c r="GV47" i="11"/>
  <c r="GW47" i="11"/>
  <c r="GX47" i="11"/>
  <c r="EW60" i="11"/>
  <c r="GH60" i="11"/>
  <c r="EE78" i="11"/>
  <c r="FP78" i="11"/>
  <c r="FF51" i="11"/>
  <c r="GQ51" i="11"/>
  <c r="EL71" i="11"/>
  <c r="FW71" i="11"/>
  <c r="EI74" i="11"/>
  <c r="FT74" i="11"/>
  <c r="FI48" i="11"/>
  <c r="FK48" i="11"/>
  <c r="FL48" i="11"/>
  <c r="FM48" i="11"/>
  <c r="EO68" i="11"/>
  <c r="FZ68" i="11"/>
  <c r="FG50" i="11"/>
  <c r="GR50" i="11"/>
  <c r="EU62" i="11"/>
  <c r="GF62" i="11"/>
  <c r="EF77" i="11"/>
  <c r="FQ77" i="11"/>
  <c r="EN69" i="11"/>
  <c r="FY69" i="11"/>
  <c r="EM70" i="11"/>
  <c r="FX70" i="11"/>
  <c r="ET63" i="11"/>
  <c r="GE63" i="11"/>
  <c r="ER65" i="11"/>
  <c r="GC65" i="11"/>
  <c r="EP67" i="11"/>
  <c r="GA67" i="11"/>
  <c r="FB55" i="11"/>
  <c r="GM55" i="11"/>
  <c r="FC54" i="11"/>
  <c r="GN54" i="11"/>
  <c r="EK72" i="11"/>
  <c r="FV72" i="11"/>
  <c r="EJ73" i="11"/>
  <c r="FU73" i="11"/>
  <c r="EZ57" i="11"/>
  <c r="GK57" i="11"/>
  <c r="FA56" i="11"/>
  <c r="GL56" i="11"/>
  <c r="FE52" i="11"/>
  <c r="GP52" i="11"/>
  <c r="EY58" i="11"/>
  <c r="GJ58" i="11"/>
  <c r="EG76" i="11"/>
  <c r="FR76" i="11"/>
  <c r="EH75" i="11"/>
  <c r="FS75" i="11"/>
  <c r="ES64" i="11"/>
  <c r="GD64" i="11"/>
  <c r="EQ66" i="11"/>
  <c r="GB66" i="11"/>
  <c r="FN47" i="11"/>
  <c r="HL45" i="11"/>
  <c r="GZ46" i="11"/>
  <c r="HI46" i="11"/>
  <c r="GY47" i="11"/>
  <c r="HJ47" i="11"/>
  <c r="HK47" i="11"/>
  <c r="HF49" i="11"/>
  <c r="HG49" i="11"/>
  <c r="HH49" i="11"/>
  <c r="AW60" i="11"/>
  <c r="AH75" i="11"/>
  <c r="BY73" i="11"/>
  <c r="DE73" i="11"/>
  <c r="BB55" i="11"/>
  <c r="BC54" i="11"/>
  <c r="CW49" i="11"/>
  <c r="EC49" i="11"/>
  <c r="CN58" i="11"/>
  <c r="DT58" i="11"/>
  <c r="BE52" i="11"/>
  <c r="AE78" i="11"/>
  <c r="AJ73" i="11"/>
  <c r="CF66" i="11"/>
  <c r="DL66" i="11"/>
  <c r="AZ57" i="11"/>
  <c r="AY58" i="11"/>
  <c r="CE67" i="11"/>
  <c r="DK67" i="11"/>
  <c r="AN69" i="11"/>
  <c r="CQ55" i="11"/>
  <c r="DW55" i="11"/>
  <c r="AG76" i="11"/>
  <c r="CS53" i="11"/>
  <c r="DY53" i="11"/>
  <c r="AM70" i="11"/>
  <c r="CV50" i="11"/>
  <c r="EB50" i="11"/>
  <c r="CM59" i="11"/>
  <c r="DS59" i="11"/>
  <c r="CK61" i="11"/>
  <c r="DQ61" i="11"/>
  <c r="AU62" i="11"/>
  <c r="CU51" i="11"/>
  <c r="EA51" i="11"/>
  <c r="CD68" i="11"/>
  <c r="DJ68" i="11"/>
  <c r="BX74" i="11"/>
  <c r="DD74" i="11"/>
  <c r="BH49" i="11"/>
  <c r="CA71" i="11"/>
  <c r="DG71" i="11"/>
  <c r="CR54" i="11"/>
  <c r="DX54" i="11"/>
  <c r="CP56" i="11"/>
  <c r="DV56" i="11"/>
  <c r="CH64" i="11"/>
  <c r="DN64" i="11"/>
  <c r="CC69" i="11"/>
  <c r="DI69" i="11"/>
  <c r="BW75" i="11"/>
  <c r="DC75" i="11"/>
  <c r="BA56" i="11"/>
  <c r="BF51" i="11"/>
  <c r="AX59" i="11"/>
  <c r="AO68" i="11"/>
  <c r="BT78" i="11"/>
  <c r="CZ78" i="11"/>
  <c r="AP67" i="11"/>
  <c r="BD53" i="11"/>
  <c r="CB70" i="11"/>
  <c r="DH70" i="11"/>
  <c r="AT63" i="11"/>
  <c r="AI74" i="11"/>
  <c r="AS64" i="11"/>
  <c r="AD79" i="11"/>
  <c r="BV76" i="11"/>
  <c r="DB76" i="11"/>
  <c r="AL71" i="11"/>
  <c r="BG50" i="11"/>
  <c r="AK72" i="11"/>
  <c r="BS79" i="11"/>
  <c r="CY79" i="11"/>
  <c r="AR65" i="11"/>
  <c r="CJ62" i="11"/>
  <c r="DP62" i="11"/>
  <c r="BU77" i="11"/>
  <c r="DA77" i="11"/>
  <c r="BZ72" i="11"/>
  <c r="DF72" i="11"/>
  <c r="CT52" i="11"/>
  <c r="DZ52" i="11"/>
  <c r="CO57" i="11"/>
  <c r="DU57" i="11"/>
  <c r="CL60" i="11"/>
  <c r="DR60" i="11"/>
  <c r="EX60" i="11"/>
  <c r="GI60" i="11"/>
  <c r="CG65" i="11"/>
  <c r="DM65" i="11"/>
  <c r="CI63" i="11"/>
  <c r="DO63" i="11"/>
  <c r="AQ66" i="11"/>
  <c r="AF77" i="11"/>
  <c r="AV61" i="11"/>
  <c r="HE109" i="11"/>
  <c r="HD109" i="11"/>
  <c r="HM48" i="11"/>
  <c r="GT48" i="11"/>
  <c r="GV48" i="11"/>
  <c r="GW48" i="11"/>
  <c r="GX48" i="11"/>
  <c r="HA46" i="11"/>
  <c r="GU47" i="11"/>
  <c r="EL72" i="11"/>
  <c r="FW72" i="11"/>
  <c r="EH76" i="11"/>
  <c r="FS76" i="11"/>
  <c r="EU63" i="11"/>
  <c r="GF63" i="11"/>
  <c r="EI75" i="11"/>
  <c r="FT75" i="11"/>
  <c r="EV62" i="11"/>
  <c r="GG62" i="11"/>
  <c r="EN70" i="11"/>
  <c r="FY70" i="11"/>
  <c r="EO69" i="11"/>
  <c r="FZ69" i="11"/>
  <c r="ES65" i="11"/>
  <c r="GD65" i="11"/>
  <c r="FF52" i="11"/>
  <c r="GQ52" i="11"/>
  <c r="FB56" i="11"/>
  <c r="GM56" i="11"/>
  <c r="EP68" i="11"/>
  <c r="GA68" i="11"/>
  <c r="EM71" i="11"/>
  <c r="FX71" i="11"/>
  <c r="EQ67" i="11"/>
  <c r="GB67" i="11"/>
  <c r="EG77" i="11"/>
  <c r="FR77" i="11"/>
  <c r="EY59" i="11"/>
  <c r="GJ59" i="11"/>
  <c r="FC55" i="11"/>
  <c r="GN55" i="11"/>
  <c r="ET64" i="11"/>
  <c r="GE64" i="11"/>
  <c r="FD54" i="11"/>
  <c r="GO54" i="11"/>
  <c r="EJ74" i="11"/>
  <c r="FU74" i="11"/>
  <c r="FA57" i="11"/>
  <c r="GL57" i="11"/>
  <c r="FG51" i="11"/>
  <c r="GR51" i="11"/>
  <c r="EZ58" i="11"/>
  <c r="GK58" i="11"/>
  <c r="EF78" i="11"/>
  <c r="FQ78" i="11"/>
  <c r="EW61" i="11"/>
  <c r="GH61" i="11"/>
  <c r="FI49" i="11"/>
  <c r="FK49" i="11"/>
  <c r="FL49" i="11"/>
  <c r="FM49" i="11"/>
  <c r="FH50" i="11"/>
  <c r="GS50" i="11"/>
  <c r="EK73" i="11"/>
  <c r="FV73" i="11"/>
  <c r="EE79" i="11"/>
  <c r="FP79" i="11"/>
  <c r="FE53" i="11"/>
  <c r="GP53" i="11"/>
  <c r="ER66" i="11"/>
  <c r="GC66" i="11"/>
  <c r="FN48" i="11"/>
  <c r="GY48" i="11"/>
  <c r="HJ48" i="11"/>
  <c r="HK48" i="11"/>
  <c r="GZ47" i="11"/>
  <c r="HI47" i="11"/>
  <c r="HL46" i="11"/>
  <c r="HF50" i="11"/>
  <c r="HG50" i="11"/>
  <c r="HH50" i="11"/>
  <c r="AH76" i="11"/>
  <c r="AQ67" i="11"/>
  <c r="CD69" i="11"/>
  <c r="DJ69" i="11"/>
  <c r="AT64" i="11"/>
  <c r="AF78" i="11"/>
  <c r="BG51" i="11"/>
  <c r="CM60" i="11"/>
  <c r="DS60" i="11"/>
  <c r="BA57" i="11"/>
  <c r="AZ58" i="11"/>
  <c r="BS80" i="11"/>
  <c r="CY80" i="11"/>
  <c r="CN59" i="11"/>
  <c r="DT59" i="11"/>
  <c r="AI75" i="11"/>
  <c r="BW76" i="11"/>
  <c r="DC76" i="11"/>
  <c r="AV62" i="11"/>
  <c r="AO69" i="11"/>
  <c r="BY74" i="11"/>
  <c r="DE74" i="11"/>
  <c r="AM71" i="11"/>
  <c r="CJ63" i="11"/>
  <c r="DP63" i="11"/>
  <c r="BU78" i="11"/>
  <c r="DA78" i="11"/>
  <c r="BC55" i="11"/>
  <c r="AE79" i="11"/>
  <c r="CL61" i="11"/>
  <c r="DR61" i="11"/>
  <c r="AK73" i="11"/>
  <c r="AL72" i="11"/>
  <c r="BB56" i="11"/>
  <c r="CT53" i="11"/>
  <c r="DZ53" i="11"/>
  <c r="BH50" i="11"/>
  <c r="AP68" i="11"/>
  <c r="CR55" i="11"/>
  <c r="DX55" i="11"/>
  <c r="CS54" i="11"/>
  <c r="DY54" i="11"/>
  <c r="AN70" i="11"/>
  <c r="BT79" i="11"/>
  <c r="CZ79" i="11"/>
  <c r="CG66" i="11"/>
  <c r="DM66" i="11"/>
  <c r="CC70" i="11"/>
  <c r="DI70" i="11"/>
  <c r="CQ56" i="11"/>
  <c r="DW56" i="11"/>
  <c r="AW61" i="11"/>
  <c r="AY59" i="11"/>
  <c r="AG77" i="11"/>
  <c r="BZ73" i="11"/>
  <c r="DF73" i="11"/>
  <c r="EL73" i="11"/>
  <c r="FW73" i="11"/>
  <c r="AU63" i="11"/>
  <c r="BX75" i="11"/>
  <c r="DD75" i="11"/>
  <c r="CK62" i="11"/>
  <c r="DQ62" i="11"/>
  <c r="EW62" i="11"/>
  <c r="GH62" i="11"/>
  <c r="CH65" i="11"/>
  <c r="DN65" i="11"/>
  <c r="CV51" i="11"/>
  <c r="EB51" i="11"/>
  <c r="CI64" i="11"/>
  <c r="DO64" i="11"/>
  <c r="CU52" i="11"/>
  <c r="EA52" i="11"/>
  <c r="BE53" i="11"/>
  <c r="BD54" i="11"/>
  <c r="CP57" i="11"/>
  <c r="DV57" i="11"/>
  <c r="AJ74" i="11"/>
  <c r="BV77" i="11"/>
  <c r="DB77" i="11"/>
  <c r="CA72" i="11"/>
  <c r="DG72" i="11"/>
  <c r="EM72" i="11"/>
  <c r="FX72" i="11"/>
  <c r="BF52" i="11"/>
  <c r="CB71" i="11"/>
  <c r="DH71" i="11"/>
  <c r="AD80" i="11"/>
  <c r="CE68" i="11"/>
  <c r="DK68" i="11"/>
  <c r="EQ68" i="11"/>
  <c r="GB68" i="11"/>
  <c r="CW50" i="11"/>
  <c r="EC50" i="11"/>
  <c r="AS65" i="11"/>
  <c r="AR66" i="11"/>
  <c r="CO58" i="11"/>
  <c r="DU58" i="11"/>
  <c r="CF67" i="11"/>
  <c r="DL67" i="11"/>
  <c r="AX60" i="11"/>
  <c r="HE110" i="11"/>
  <c r="HD110" i="11"/>
  <c r="HM49" i="11"/>
  <c r="FB57" i="11"/>
  <c r="GM57" i="11"/>
  <c r="HA47" i="11"/>
  <c r="GU48" i="11"/>
  <c r="EJ75" i="11"/>
  <c r="FU75" i="11"/>
  <c r="EN71" i="11"/>
  <c r="FY71" i="11"/>
  <c r="ER67" i="11"/>
  <c r="GC67" i="11"/>
  <c r="EO70" i="11"/>
  <c r="FZ70" i="11"/>
  <c r="EP69" i="11"/>
  <c r="GA69" i="11"/>
  <c r="EX61" i="11"/>
  <c r="GI61" i="11"/>
  <c r="ES66" i="11"/>
  <c r="GD66" i="11"/>
  <c r="EU64" i="11"/>
  <c r="GF64" i="11"/>
  <c r="FD55" i="11"/>
  <c r="GO55" i="11"/>
  <c r="EI76" i="11"/>
  <c r="FT76" i="11"/>
  <c r="FI50" i="11"/>
  <c r="FK50" i="11"/>
  <c r="FL50" i="11"/>
  <c r="FM50" i="11"/>
  <c r="EY60" i="11"/>
  <c r="GJ60" i="11"/>
  <c r="EH77" i="11"/>
  <c r="FS77" i="11"/>
  <c r="FC56" i="11"/>
  <c r="GN56" i="11"/>
  <c r="EG78" i="11"/>
  <c r="FR78" i="11"/>
  <c r="EV63" i="11"/>
  <c r="GG63" i="11"/>
  <c r="EF79" i="11"/>
  <c r="FQ79" i="11"/>
  <c r="EK74" i="11"/>
  <c r="FV74" i="11"/>
  <c r="FG52" i="11"/>
  <c r="GR52" i="11"/>
  <c r="FE54" i="11"/>
  <c r="GP54" i="11"/>
  <c r="GT49" i="11"/>
  <c r="GV49" i="11"/>
  <c r="GW49" i="11"/>
  <c r="GY49" i="11"/>
  <c r="HJ49" i="11"/>
  <c r="HK49" i="11"/>
  <c r="FA58" i="11"/>
  <c r="GL58" i="11"/>
  <c r="FH51" i="11"/>
  <c r="GS51" i="11"/>
  <c r="ET65" i="11"/>
  <c r="GE65" i="11"/>
  <c r="EZ59" i="11"/>
  <c r="GK59" i="11"/>
  <c r="FF53" i="11"/>
  <c r="GQ53" i="11"/>
  <c r="EE80" i="11"/>
  <c r="FP80" i="11"/>
  <c r="FN49" i="11"/>
  <c r="HL47" i="11"/>
  <c r="GZ48" i="11"/>
  <c r="HI48" i="11"/>
  <c r="HF51" i="11"/>
  <c r="HG51" i="11"/>
  <c r="HH51" i="11"/>
  <c r="BT80" i="11"/>
  <c r="CZ80" i="11"/>
  <c r="AX61" i="11"/>
  <c r="AV63" i="11"/>
  <c r="BU79" i="11"/>
  <c r="DA79" i="11"/>
  <c r="BZ74" i="11"/>
  <c r="DF74" i="11"/>
  <c r="BB57" i="11"/>
  <c r="BE54" i="11"/>
  <c r="CU53" i="11"/>
  <c r="EA53" i="11"/>
  <c r="CH66" i="11"/>
  <c r="DN66" i="11"/>
  <c r="BY75" i="11"/>
  <c r="DE75" i="11"/>
  <c r="CN60" i="11"/>
  <c r="DT60" i="11"/>
  <c r="CW51" i="11"/>
  <c r="EC51" i="11"/>
  <c r="AF79" i="11"/>
  <c r="AT65" i="11"/>
  <c r="CA73" i="11"/>
  <c r="DG73" i="11"/>
  <c r="CO59" i="11"/>
  <c r="DU59" i="11"/>
  <c r="BG52" i="11"/>
  <c r="CQ57" i="11"/>
  <c r="DW57" i="11"/>
  <c r="AL73" i="11"/>
  <c r="CM61" i="11"/>
  <c r="DS61" i="11"/>
  <c r="AE80" i="11"/>
  <c r="CI65" i="11"/>
  <c r="DO65" i="11"/>
  <c r="AD81" i="11"/>
  <c r="AW62" i="11"/>
  <c r="CP58" i="11"/>
  <c r="DV58" i="11"/>
  <c r="AZ59" i="11"/>
  <c r="CK63" i="11"/>
  <c r="DQ63" i="11"/>
  <c r="AG78" i="11"/>
  <c r="AH77" i="11"/>
  <c r="BW77" i="11"/>
  <c r="DC77" i="11"/>
  <c r="AM72" i="11"/>
  <c r="CF68" i="11"/>
  <c r="DL68" i="11"/>
  <c r="CC71" i="11"/>
  <c r="DI71" i="11"/>
  <c r="BV78" i="11"/>
  <c r="DB78" i="11"/>
  <c r="BF53" i="11"/>
  <c r="AY60" i="11"/>
  <c r="AK74" i="11"/>
  <c r="AQ68" i="11"/>
  <c r="BS81" i="11"/>
  <c r="CY81" i="11"/>
  <c r="EE81" i="11"/>
  <c r="BD55" i="11"/>
  <c r="BC56" i="11"/>
  <c r="AP69" i="11"/>
  <c r="AR67" i="11"/>
  <c r="CJ64" i="11"/>
  <c r="DP64" i="11"/>
  <c r="CS55" i="11"/>
  <c r="DY55" i="11"/>
  <c r="CD70" i="11"/>
  <c r="DJ70" i="11"/>
  <c r="BA58" i="11"/>
  <c r="BX76" i="11"/>
  <c r="DD76" i="11"/>
  <c r="AN71" i="11"/>
  <c r="CE69" i="11"/>
  <c r="DK69" i="11"/>
  <c r="EQ69" i="11"/>
  <c r="GB69" i="11"/>
  <c r="CT54" i="11"/>
  <c r="DZ54" i="11"/>
  <c r="CG67" i="11"/>
  <c r="DM67" i="11"/>
  <c r="CL62" i="11"/>
  <c r="DR62" i="11"/>
  <c r="CR56" i="11"/>
  <c r="DX56" i="11"/>
  <c r="CB72" i="11"/>
  <c r="DH72" i="11"/>
  <c r="EN72" i="11"/>
  <c r="FY72" i="11"/>
  <c r="CV52" i="11"/>
  <c r="EB52" i="11"/>
  <c r="AO70" i="11"/>
  <c r="BH51" i="11"/>
  <c r="AJ75" i="11"/>
  <c r="AI76" i="11"/>
  <c r="AS66" i="11"/>
  <c r="AU64" i="11"/>
  <c r="HE111" i="11"/>
  <c r="HD111" i="11"/>
  <c r="HM50" i="11"/>
  <c r="HA48" i="11"/>
  <c r="FH52" i="11"/>
  <c r="GS52" i="11"/>
  <c r="EH78" i="11"/>
  <c r="FS78" i="11"/>
  <c r="EI77" i="11"/>
  <c r="FT77" i="11"/>
  <c r="GT50" i="11"/>
  <c r="GV50" i="11"/>
  <c r="GW50" i="11"/>
  <c r="GX50" i="11"/>
  <c r="ES67" i="11"/>
  <c r="GD67" i="11"/>
  <c r="EJ76" i="11"/>
  <c r="FU76" i="11"/>
  <c r="EG79" i="11"/>
  <c r="FR79" i="11"/>
  <c r="EL74" i="11"/>
  <c r="FW74" i="11"/>
  <c r="EY61" i="11"/>
  <c r="GJ61" i="11"/>
  <c r="FA59" i="11"/>
  <c r="GL59" i="11"/>
  <c r="FB58" i="11"/>
  <c r="GM58" i="11"/>
  <c r="ET66" i="11"/>
  <c r="GE66" i="11"/>
  <c r="FG53" i="11"/>
  <c r="GR53" i="11"/>
  <c r="EU65" i="11"/>
  <c r="GF65" i="11"/>
  <c r="FC57" i="11"/>
  <c r="GN57" i="11"/>
  <c r="FD56" i="11"/>
  <c r="GO56" i="11"/>
  <c r="EO71" i="11"/>
  <c r="FZ71" i="11"/>
  <c r="EF80" i="11"/>
  <c r="FQ80" i="11"/>
  <c r="EX62" i="11"/>
  <c r="GI62" i="11"/>
  <c r="EM73" i="11"/>
  <c r="FX73" i="11"/>
  <c r="EP70" i="11"/>
  <c r="GA70" i="11"/>
  <c r="FE55" i="11"/>
  <c r="GP55" i="11"/>
  <c r="FF54" i="11"/>
  <c r="GQ54" i="11"/>
  <c r="EV64" i="11"/>
  <c r="GG64" i="11"/>
  <c r="FI51" i="11"/>
  <c r="FK51" i="11"/>
  <c r="FL51" i="11"/>
  <c r="FM51" i="11"/>
  <c r="EW63" i="11"/>
  <c r="GH63" i="11"/>
  <c r="EZ60" i="11"/>
  <c r="GK60" i="11"/>
  <c r="GX49" i="11"/>
  <c r="ER68" i="11"/>
  <c r="GC68" i="11"/>
  <c r="EK75" i="11"/>
  <c r="FV75" i="11"/>
  <c r="FN50" i="11"/>
  <c r="GY50" i="11"/>
  <c r="HJ50" i="11"/>
  <c r="HK50" i="11"/>
  <c r="HL48" i="11"/>
  <c r="HM51" i="11"/>
  <c r="HE112" i="11"/>
  <c r="HD112" i="11"/>
  <c r="FP81" i="11"/>
  <c r="HF52" i="11"/>
  <c r="HG52" i="11"/>
  <c r="HH52" i="11"/>
  <c r="BS82" i="11"/>
  <c r="CY82" i="11"/>
  <c r="AM73" i="11"/>
  <c r="BF54" i="11"/>
  <c r="BZ75" i="11"/>
  <c r="DF75" i="11"/>
  <c r="AE81" i="11"/>
  <c r="AP70" i="11"/>
  <c r="CI66" i="11"/>
  <c r="DO66" i="11"/>
  <c r="CD71" i="11"/>
  <c r="DJ71" i="11"/>
  <c r="CG68" i="11"/>
  <c r="DM68" i="11"/>
  <c r="AW63" i="11"/>
  <c r="AD82" i="11"/>
  <c r="CW52" i="11"/>
  <c r="EC52" i="11"/>
  <c r="BV79" i="11"/>
  <c r="DB79" i="11"/>
  <c r="AZ60" i="11"/>
  <c r="CB73" i="11"/>
  <c r="DH73" i="11"/>
  <c r="AT66" i="11"/>
  <c r="CQ58" i="11"/>
  <c r="DW58" i="11"/>
  <c r="CP59" i="11"/>
  <c r="DV59" i="11"/>
  <c r="CL63" i="11"/>
  <c r="DR63" i="11"/>
  <c r="AS67" i="11"/>
  <c r="CT55" i="11"/>
  <c r="DZ55" i="11"/>
  <c r="BX77" i="11"/>
  <c r="DD77" i="11"/>
  <c r="CK64" i="11"/>
  <c r="DQ64" i="11"/>
  <c r="BC57" i="11"/>
  <c r="CR57" i="11"/>
  <c r="DX57" i="11"/>
  <c r="AF80" i="11"/>
  <c r="CV53" i="11"/>
  <c r="EB53" i="11"/>
  <c r="CA74" i="11"/>
  <c r="DG74" i="11"/>
  <c r="AO71" i="11"/>
  <c r="AL74" i="11"/>
  <c r="AK75" i="11"/>
  <c r="CH67" i="11"/>
  <c r="DN67" i="11"/>
  <c r="AN72" i="11"/>
  <c r="CE70" i="11"/>
  <c r="DK70" i="11"/>
  <c r="EQ70" i="11"/>
  <c r="GB70" i="11"/>
  <c r="AX62" i="11"/>
  <c r="AH78" i="11"/>
  <c r="BB58" i="11"/>
  <c r="AV64" i="11"/>
  <c r="CS56" i="11"/>
  <c r="DY56" i="11"/>
  <c r="BD56" i="11"/>
  <c r="BW78" i="11"/>
  <c r="DC78" i="11"/>
  <c r="CM62" i="11"/>
  <c r="DS62" i="11"/>
  <c r="AI77" i="11"/>
  <c r="BH52" i="11"/>
  <c r="CO60" i="11"/>
  <c r="DU60" i="11"/>
  <c r="CJ65" i="11"/>
  <c r="DP65" i="11"/>
  <c r="CU54" i="11"/>
  <c r="EA54" i="11"/>
  <c r="BA59" i="11"/>
  <c r="BG53" i="11"/>
  <c r="AU65" i="11"/>
  <c r="AY61" i="11"/>
  <c r="BY76" i="11"/>
  <c r="DE76" i="11"/>
  <c r="AG79" i="11"/>
  <c r="AQ69" i="11"/>
  <c r="AJ76" i="11"/>
  <c r="CN61" i="11"/>
  <c r="DT61" i="11"/>
  <c r="BU80" i="11"/>
  <c r="DA80" i="11"/>
  <c r="CF69" i="11"/>
  <c r="DL69" i="11"/>
  <c r="BT81" i="11"/>
  <c r="CZ81" i="11"/>
  <c r="AR68" i="11"/>
  <c r="CC72" i="11"/>
  <c r="DI72" i="11"/>
  <c r="BE55" i="11"/>
  <c r="GU50" i="11"/>
  <c r="GZ49" i="11"/>
  <c r="GU49" i="11"/>
  <c r="ER69" i="11"/>
  <c r="GC69" i="11"/>
  <c r="EG80" i="11"/>
  <c r="FR80" i="11"/>
  <c r="FA60" i="11"/>
  <c r="GL60" i="11"/>
  <c r="EX63" i="11"/>
  <c r="GI63" i="11"/>
  <c r="EF81" i="11"/>
  <c r="FQ81" i="11"/>
  <c r="EM74" i="11"/>
  <c r="FX74" i="11"/>
  <c r="EI78" i="11"/>
  <c r="FT78" i="11"/>
  <c r="FD57" i="11"/>
  <c r="GO57" i="11"/>
  <c r="FE56" i="11"/>
  <c r="GP56" i="11"/>
  <c r="FB59" i="11"/>
  <c r="GM59" i="11"/>
  <c r="FC58" i="11"/>
  <c r="GN58" i="11"/>
  <c r="EE82" i="11"/>
  <c r="FP82" i="11"/>
  <c r="ET67" i="11"/>
  <c r="GE67" i="11"/>
  <c r="EN73" i="11"/>
  <c r="FY73" i="11"/>
  <c r="EV65" i="11"/>
  <c r="GG65" i="11"/>
  <c r="EO72" i="11"/>
  <c r="FZ72" i="11"/>
  <c r="EH79" i="11"/>
  <c r="FS79" i="11"/>
  <c r="FI52" i="11"/>
  <c r="FK52" i="11"/>
  <c r="FL52" i="11"/>
  <c r="FM52" i="11"/>
  <c r="FH53" i="11"/>
  <c r="GS53" i="11"/>
  <c r="EY62" i="11"/>
  <c r="GJ62" i="11"/>
  <c r="GT51" i="11"/>
  <c r="GV51" i="11"/>
  <c r="GW51" i="11"/>
  <c r="GY51" i="11"/>
  <c r="HJ51" i="11"/>
  <c r="HK51" i="11"/>
  <c r="ES68" i="11"/>
  <c r="GD68" i="11"/>
  <c r="HI49" i="11"/>
  <c r="EZ61" i="11"/>
  <c r="GK61" i="11"/>
  <c r="EP71" i="11"/>
  <c r="GA71" i="11"/>
  <c r="EW64" i="11"/>
  <c r="GH64" i="11"/>
  <c r="EU66" i="11"/>
  <c r="GF66" i="11"/>
  <c r="EJ77" i="11"/>
  <c r="FU77" i="11"/>
  <c r="FG54" i="11"/>
  <c r="GR54" i="11"/>
  <c r="FF55" i="11"/>
  <c r="GQ55" i="11"/>
  <c r="EK76" i="11"/>
  <c r="FV76" i="11"/>
  <c r="EL75" i="11"/>
  <c r="FW75" i="11"/>
  <c r="FN51" i="11"/>
  <c r="GZ50" i="11"/>
  <c r="HI50" i="11"/>
  <c r="HM52" i="11"/>
  <c r="HF53" i="11"/>
  <c r="HG53" i="11"/>
  <c r="HH53" i="11"/>
  <c r="AE82" i="11"/>
  <c r="AW64" i="11"/>
  <c r="BE56" i="11"/>
  <c r="CG69" i="11"/>
  <c r="DM69" i="11"/>
  <c r="CH68" i="11"/>
  <c r="DN68" i="11"/>
  <c r="AN73" i="11"/>
  <c r="BT82" i="11"/>
  <c r="CZ82" i="11"/>
  <c r="AU66" i="11"/>
  <c r="BS83" i="11"/>
  <c r="CY83" i="11"/>
  <c r="BA60" i="11"/>
  <c r="AL75" i="11"/>
  <c r="AX63" i="11"/>
  <c r="CE71" i="11"/>
  <c r="DK71" i="11"/>
  <c r="AP71" i="11"/>
  <c r="CF70" i="11"/>
  <c r="DL70" i="11"/>
  <c r="AG80" i="11"/>
  <c r="BD57" i="11"/>
  <c r="CD72" i="11"/>
  <c r="DJ72" i="11"/>
  <c r="AZ61" i="11"/>
  <c r="CU55" i="11"/>
  <c r="EA55" i="11"/>
  <c r="BF55" i="11"/>
  <c r="CN62" i="11"/>
  <c r="DT62" i="11"/>
  <c r="BG54" i="11"/>
  <c r="AV65" i="11"/>
  <c r="CA75" i="11"/>
  <c r="DG75" i="11"/>
  <c r="CQ59" i="11"/>
  <c r="DW59" i="11"/>
  <c r="AY62" i="11"/>
  <c r="CJ66" i="11"/>
  <c r="DP66" i="11"/>
  <c r="EV66" i="11"/>
  <c r="GG66" i="11"/>
  <c r="CK65" i="11"/>
  <c r="DQ65" i="11"/>
  <c r="AI78" i="11"/>
  <c r="AM74" i="11"/>
  <c r="AS68" i="11"/>
  <c r="CR58" i="11"/>
  <c r="DX58" i="11"/>
  <c r="CL64" i="11"/>
  <c r="DR64" i="11"/>
  <c r="EX64" i="11"/>
  <c r="GI64" i="11"/>
  <c r="CW53" i="11"/>
  <c r="EC53" i="11"/>
  <c r="BC58" i="11"/>
  <c r="BY77" i="11"/>
  <c r="DE77" i="11"/>
  <c r="CV54" i="11"/>
  <c r="EB54" i="11"/>
  <c r="AO72" i="11"/>
  <c r="BX78" i="11"/>
  <c r="DD78" i="11"/>
  <c r="CP60" i="11"/>
  <c r="DV60" i="11"/>
  <c r="BH53" i="11"/>
  <c r="CI67" i="11"/>
  <c r="DO67" i="11"/>
  <c r="AR69" i="11"/>
  <c r="CO61" i="11"/>
  <c r="DU61" i="11"/>
  <c r="BZ76" i="11"/>
  <c r="DF76" i="11"/>
  <c r="AK76" i="11"/>
  <c r="CM63" i="11"/>
  <c r="DS63" i="11"/>
  <c r="BU81" i="11"/>
  <c r="DA81" i="11"/>
  <c r="BB59" i="11"/>
  <c r="CB74" i="11"/>
  <c r="DH74" i="11"/>
  <c r="EN74" i="11"/>
  <c r="FY74" i="11"/>
  <c r="AT67" i="11"/>
  <c r="BW79" i="11"/>
  <c r="DC79" i="11"/>
  <c r="BV80" i="11"/>
  <c r="DB80" i="11"/>
  <c r="AD83" i="11"/>
  <c r="AJ77" i="11"/>
  <c r="AH79" i="11"/>
  <c r="CT56" i="11"/>
  <c r="DZ56" i="11"/>
  <c r="CS57" i="11"/>
  <c r="DY57" i="11"/>
  <c r="AQ70" i="11"/>
  <c r="AF81" i="11"/>
  <c r="CC73" i="11"/>
  <c r="DI73" i="11"/>
  <c r="EO73" i="11"/>
  <c r="FZ73" i="11"/>
  <c r="HE113" i="11"/>
  <c r="HD113" i="11"/>
  <c r="HA49" i="11"/>
  <c r="HA50" i="11"/>
  <c r="GT52" i="11"/>
  <c r="GV52" i="11"/>
  <c r="GW52" i="11"/>
  <c r="GY52" i="11"/>
  <c r="HJ52" i="11"/>
  <c r="HK52" i="11"/>
  <c r="HL49" i="11"/>
  <c r="FE57" i="11"/>
  <c r="GP57" i="11"/>
  <c r="FB60" i="11"/>
  <c r="GM60" i="11"/>
  <c r="EW65" i="11"/>
  <c r="GH65" i="11"/>
  <c r="GX51" i="11"/>
  <c r="FF56" i="11"/>
  <c r="GQ56" i="11"/>
  <c r="FH54" i="11"/>
  <c r="GS54" i="11"/>
  <c r="FA61" i="11"/>
  <c r="GL61" i="11"/>
  <c r="EM75" i="11"/>
  <c r="FX75" i="11"/>
  <c r="FG55" i="11"/>
  <c r="GR55" i="11"/>
  <c r="EL76" i="11"/>
  <c r="FW76" i="11"/>
  <c r="EP72" i="11"/>
  <c r="GA72" i="11"/>
  <c r="EY63" i="11"/>
  <c r="GJ63" i="11"/>
  <c r="EG81" i="11"/>
  <c r="FR81" i="11"/>
  <c r="FD58" i="11"/>
  <c r="GO58" i="11"/>
  <c r="ER70" i="11"/>
  <c r="GC70" i="11"/>
  <c r="EU67" i="11"/>
  <c r="GF67" i="11"/>
  <c r="FC59" i="11"/>
  <c r="GN59" i="11"/>
  <c r="EE83" i="11"/>
  <c r="FP83" i="11"/>
  <c r="EJ78" i="11"/>
  <c r="FU78" i="11"/>
  <c r="EF82" i="11"/>
  <c r="FQ82" i="11"/>
  <c r="EH80" i="11"/>
  <c r="FS80" i="11"/>
  <c r="EZ62" i="11"/>
  <c r="GK62" i="11"/>
  <c r="EI79" i="11"/>
  <c r="FT79" i="11"/>
  <c r="EK77" i="11"/>
  <c r="FV77" i="11"/>
  <c r="ET68" i="11"/>
  <c r="GE68" i="11"/>
  <c r="EQ71" i="11"/>
  <c r="GB71" i="11"/>
  <c r="ES69" i="11"/>
  <c r="GD69" i="11"/>
  <c r="FI53" i="11"/>
  <c r="FK53" i="11"/>
  <c r="FL53" i="11"/>
  <c r="FM53" i="11"/>
  <c r="FN52" i="11"/>
  <c r="HL50" i="11"/>
  <c r="HM53" i="11"/>
  <c r="HF54" i="11"/>
  <c r="HG54" i="11"/>
  <c r="HH54" i="11"/>
  <c r="AD84" i="11"/>
  <c r="AT68" i="11"/>
  <c r="CS58" i="11"/>
  <c r="DY58" i="11"/>
  <c r="BA61" i="11"/>
  <c r="AW65" i="11"/>
  <c r="CG70" i="11"/>
  <c r="DM70" i="11"/>
  <c r="AH80" i="11"/>
  <c r="AG81" i="11"/>
  <c r="BG55" i="11"/>
  <c r="CU56" i="11"/>
  <c r="EA56" i="11"/>
  <c r="AK77" i="11"/>
  <c r="AS69" i="11"/>
  <c r="CL65" i="11"/>
  <c r="DR65" i="11"/>
  <c r="BF56" i="11"/>
  <c r="BX79" i="11"/>
  <c r="DD79" i="11"/>
  <c r="CW54" i="11"/>
  <c r="EC54" i="11"/>
  <c r="CC74" i="11"/>
  <c r="DI74" i="11"/>
  <c r="BV81" i="11"/>
  <c r="DB81" i="11"/>
  <c r="BS84" i="11"/>
  <c r="CY84" i="11"/>
  <c r="CQ60" i="11"/>
  <c r="DW60" i="11"/>
  <c r="CT57" i="11"/>
  <c r="DZ57" i="11"/>
  <c r="BY78" i="11"/>
  <c r="DE78" i="11"/>
  <c r="CF71" i="11"/>
  <c r="DL71" i="11"/>
  <c r="CN63" i="11"/>
  <c r="DT63" i="11"/>
  <c r="AM75" i="11"/>
  <c r="CA76" i="11"/>
  <c r="DG76" i="11"/>
  <c r="BT83" i="11"/>
  <c r="CZ83" i="11"/>
  <c r="BB60" i="11"/>
  <c r="BD58" i="11"/>
  <c r="AX64" i="11"/>
  <c r="CK66" i="11"/>
  <c r="DQ66" i="11"/>
  <c r="AV66" i="11"/>
  <c r="AL76" i="11"/>
  <c r="BU82" i="11"/>
  <c r="DA82" i="11"/>
  <c r="CI68" i="11"/>
  <c r="DO68" i="11"/>
  <c r="AO73" i="11"/>
  <c r="AZ62" i="11"/>
  <c r="BE57" i="11"/>
  <c r="AU67" i="11"/>
  <c r="CH69" i="11"/>
  <c r="DN69" i="11"/>
  <c r="ET69" i="11"/>
  <c r="GE69" i="11"/>
  <c r="BC59" i="11"/>
  <c r="AN74" i="11"/>
  <c r="CV55" i="11"/>
  <c r="EB55" i="11"/>
  <c r="AF82" i="11"/>
  <c r="AI79" i="11"/>
  <c r="CB75" i="11"/>
  <c r="DH75" i="11"/>
  <c r="AJ78" i="11"/>
  <c r="AY63" i="11"/>
  <c r="CD73" i="11"/>
  <c r="DJ73" i="11"/>
  <c r="AP72" i="11"/>
  <c r="CP61" i="11"/>
  <c r="DV61" i="11"/>
  <c r="CE72" i="11"/>
  <c r="DK72" i="11"/>
  <c r="CO62" i="11"/>
  <c r="DU62" i="11"/>
  <c r="FA62" i="11"/>
  <c r="GL62" i="11"/>
  <c r="AQ71" i="11"/>
  <c r="CJ67" i="11"/>
  <c r="DP67" i="11"/>
  <c r="EV67" i="11"/>
  <c r="GG67" i="11"/>
  <c r="AR70" i="11"/>
  <c r="BW80" i="11"/>
  <c r="DC80" i="11"/>
  <c r="CR59" i="11"/>
  <c r="DX59" i="11"/>
  <c r="BH54" i="11"/>
  <c r="AE83" i="11"/>
  <c r="CM64" i="11"/>
  <c r="DS64" i="11"/>
  <c r="BZ77" i="11"/>
  <c r="DF77" i="11"/>
  <c r="HE114" i="11"/>
  <c r="HD114" i="11"/>
  <c r="GX52" i="11"/>
  <c r="GZ51" i="11"/>
  <c r="GU51" i="11"/>
  <c r="HI51" i="11"/>
  <c r="EL77" i="11"/>
  <c r="FW77" i="11"/>
  <c r="EI80" i="11"/>
  <c r="FT80" i="11"/>
  <c r="FH55" i="11"/>
  <c r="GS55" i="11"/>
  <c r="FD59" i="11"/>
  <c r="GO59" i="11"/>
  <c r="EN75" i="11"/>
  <c r="FY75" i="11"/>
  <c r="EH81" i="11"/>
  <c r="FS81" i="11"/>
  <c r="EY64" i="11"/>
  <c r="GJ64" i="11"/>
  <c r="EG82" i="11"/>
  <c r="FR82" i="11"/>
  <c r="EO74" i="11"/>
  <c r="FZ74" i="11"/>
  <c r="EQ72" i="11"/>
  <c r="GB72" i="11"/>
  <c r="FC60" i="11"/>
  <c r="GN60" i="11"/>
  <c r="EK78" i="11"/>
  <c r="FV78" i="11"/>
  <c r="ES70" i="11"/>
  <c r="GD70" i="11"/>
  <c r="FF57" i="11"/>
  <c r="GQ57" i="11"/>
  <c r="FB61" i="11"/>
  <c r="GM61" i="11"/>
  <c r="EU68" i="11"/>
  <c r="GF68" i="11"/>
  <c r="EE84" i="11"/>
  <c r="FP84" i="11"/>
  <c r="FE58" i="11"/>
  <c r="GP58" i="11"/>
  <c r="FI54" i="11"/>
  <c r="FK54" i="11"/>
  <c r="FL54" i="11"/>
  <c r="FM54" i="11"/>
  <c r="EW66" i="11"/>
  <c r="GH66" i="11"/>
  <c r="EJ79" i="11"/>
  <c r="FU79" i="11"/>
  <c r="EX65" i="11"/>
  <c r="GI65" i="11"/>
  <c r="GT53" i="11"/>
  <c r="GV53" i="11"/>
  <c r="GW53" i="11"/>
  <c r="GY53" i="11"/>
  <c r="HJ53" i="11"/>
  <c r="HK53" i="11"/>
  <c r="EP73" i="11"/>
  <c r="GA73" i="11"/>
  <c r="EF83" i="11"/>
  <c r="FQ83" i="11"/>
  <c r="EM76" i="11"/>
  <c r="FX76" i="11"/>
  <c r="FG56" i="11"/>
  <c r="GR56" i="11"/>
  <c r="EZ63" i="11"/>
  <c r="GK63" i="11"/>
  <c r="ER71" i="11"/>
  <c r="GC71" i="11"/>
  <c r="FN53" i="11"/>
  <c r="HF55" i="11"/>
  <c r="HG55" i="11"/>
  <c r="HH55" i="11"/>
  <c r="CG71" i="11"/>
  <c r="DM71" i="11"/>
  <c r="CM65" i="11"/>
  <c r="DS65" i="11"/>
  <c r="CQ61" i="11"/>
  <c r="DW61" i="11"/>
  <c r="CF72" i="11"/>
  <c r="DL72" i="11"/>
  <c r="CE73" i="11"/>
  <c r="DK73" i="11"/>
  <c r="CW55" i="11"/>
  <c r="EC55" i="11"/>
  <c r="BW81" i="11"/>
  <c r="DC81" i="11"/>
  <c r="CR60" i="11"/>
  <c r="DX60" i="11"/>
  <c r="AK78" i="11"/>
  <c r="CS59" i="11"/>
  <c r="DY59" i="11"/>
  <c r="AE84" i="11"/>
  <c r="AG82" i="11"/>
  <c r="CP62" i="11"/>
  <c r="DV62" i="11"/>
  <c r="BU83" i="11"/>
  <c r="DA83" i="11"/>
  <c r="BX80" i="11"/>
  <c r="DD80" i="11"/>
  <c r="CA77" i="11"/>
  <c r="DG77" i="11"/>
  <c r="AH81" i="11"/>
  <c r="AQ72" i="11"/>
  <c r="AV67" i="11"/>
  <c r="BG56" i="11"/>
  <c r="AX65" i="11"/>
  <c r="CD74" i="11"/>
  <c r="DJ74" i="11"/>
  <c r="CO63" i="11"/>
  <c r="DU63" i="11"/>
  <c r="AP73" i="11"/>
  <c r="CT58" i="11"/>
  <c r="DZ58" i="11"/>
  <c r="CN64" i="11"/>
  <c r="DT64" i="11"/>
  <c r="AO74" i="11"/>
  <c r="CK67" i="11"/>
  <c r="DQ67" i="11"/>
  <c r="AR71" i="11"/>
  <c r="AU68" i="11"/>
  <c r="AF83" i="11"/>
  <c r="BA62" i="11"/>
  <c r="AD85" i="11"/>
  <c r="CC75" i="11"/>
  <c r="DI75" i="11"/>
  <c r="BZ78" i="11"/>
  <c r="DF78" i="11"/>
  <c r="BY79" i="11"/>
  <c r="DE79" i="11"/>
  <c r="BB61" i="11"/>
  <c r="BS85" i="11"/>
  <c r="CY85" i="11"/>
  <c r="AI80" i="11"/>
  <c r="AN75" i="11"/>
  <c r="CV56" i="11"/>
  <c r="EB56" i="11"/>
  <c r="AY64" i="11"/>
  <c r="BT84" i="11"/>
  <c r="CZ84" i="11"/>
  <c r="EF84" i="11"/>
  <c r="FQ84" i="11"/>
  <c r="AS70" i="11"/>
  <c r="AJ79" i="11"/>
  <c r="AM76" i="11"/>
  <c r="CL66" i="11"/>
  <c r="DR66" i="11"/>
  <c r="AL77" i="11"/>
  <c r="BC60" i="11"/>
  <c r="CU57" i="11"/>
  <c r="EA57" i="11"/>
  <c r="BV82" i="11"/>
  <c r="DB82" i="11"/>
  <c r="AW66" i="11"/>
  <c r="CH70" i="11"/>
  <c r="DN70" i="11"/>
  <c r="AZ63" i="11"/>
  <c r="BH55" i="11"/>
  <c r="AT69" i="11"/>
  <c r="BE58" i="11"/>
  <c r="CJ68" i="11"/>
  <c r="DP68" i="11"/>
  <c r="EV68" i="11"/>
  <c r="GG68" i="11"/>
  <c r="CI69" i="11"/>
  <c r="DO69" i="11"/>
  <c r="BD59" i="11"/>
  <c r="CB76" i="11"/>
  <c r="DH76" i="11"/>
  <c r="BF57" i="11"/>
  <c r="HM54" i="11"/>
  <c r="HE115" i="11"/>
  <c r="HD115" i="11"/>
  <c r="HA51" i="11"/>
  <c r="GU52" i="11"/>
  <c r="HI52" i="11"/>
  <c r="GZ52" i="11"/>
  <c r="GT54" i="11"/>
  <c r="GV54" i="11"/>
  <c r="GW54" i="11"/>
  <c r="GX54" i="11"/>
  <c r="HL51" i="11"/>
  <c r="EE85" i="11"/>
  <c r="FP85" i="11"/>
  <c r="EH82" i="11"/>
  <c r="FS82" i="11"/>
  <c r="ET70" i="11"/>
  <c r="GE70" i="11"/>
  <c r="EL78" i="11"/>
  <c r="FW78" i="11"/>
  <c r="EN76" i="11"/>
  <c r="FY76" i="11"/>
  <c r="EK79" i="11"/>
  <c r="FV79" i="11"/>
  <c r="FA63" i="11"/>
  <c r="GL63" i="11"/>
  <c r="EI81" i="11"/>
  <c r="FT81" i="11"/>
  <c r="FG57" i="11"/>
  <c r="GR57" i="11"/>
  <c r="EP74" i="11"/>
  <c r="GA74" i="11"/>
  <c r="FD60" i="11"/>
  <c r="GO60" i="11"/>
  <c r="ER72" i="11"/>
  <c r="GC72" i="11"/>
  <c r="FI55" i="11"/>
  <c r="FK55" i="11"/>
  <c r="FL55" i="11"/>
  <c r="FM55" i="11"/>
  <c r="FH56" i="11"/>
  <c r="GS56" i="11"/>
  <c r="FF58" i="11"/>
  <c r="GQ58" i="11"/>
  <c r="FC61" i="11"/>
  <c r="GN61" i="11"/>
  <c r="EO75" i="11"/>
  <c r="FZ75" i="11"/>
  <c r="EY65" i="11"/>
  <c r="GJ65" i="11"/>
  <c r="ES71" i="11"/>
  <c r="GD71" i="11"/>
  <c r="EQ73" i="11"/>
  <c r="GB73" i="11"/>
  <c r="EM77" i="11"/>
  <c r="FX77" i="11"/>
  <c r="EX66" i="11"/>
  <c r="GI66" i="11"/>
  <c r="EJ80" i="11"/>
  <c r="FU80" i="11"/>
  <c r="EG83" i="11"/>
  <c r="FR83" i="11"/>
  <c r="FB62" i="11"/>
  <c r="GM62" i="11"/>
  <c r="EW67" i="11"/>
  <c r="GH67" i="11"/>
  <c r="GX53" i="11"/>
  <c r="EU69" i="11"/>
  <c r="GF69" i="11"/>
  <c r="EZ64" i="11"/>
  <c r="GK64" i="11"/>
  <c r="FE59" i="11"/>
  <c r="GP59" i="11"/>
  <c r="FN54" i="11"/>
  <c r="HF56" i="11"/>
  <c r="HG56" i="11"/>
  <c r="HH56" i="11"/>
  <c r="CP63" i="11"/>
  <c r="DV63" i="11"/>
  <c r="CD75" i="11"/>
  <c r="DJ75" i="11"/>
  <c r="AO75" i="11"/>
  <c r="CO64" i="11"/>
  <c r="DU64" i="11"/>
  <c r="CW56" i="11"/>
  <c r="EC56" i="11"/>
  <c r="AY65" i="11"/>
  <c r="AS71" i="11"/>
  <c r="CA78" i="11"/>
  <c r="DG78" i="11"/>
  <c r="BZ79" i="11"/>
  <c r="DF79" i="11"/>
  <c r="AI81" i="11"/>
  <c r="AE85" i="11"/>
  <c r="BC61" i="11"/>
  <c r="BU84" i="11"/>
  <c r="DA84" i="11"/>
  <c r="BB62" i="11"/>
  <c r="AN76" i="11"/>
  <c r="CE74" i="11"/>
  <c r="DK74" i="11"/>
  <c r="CQ62" i="11"/>
  <c r="DW62" i="11"/>
  <c r="AW67" i="11"/>
  <c r="CI70" i="11"/>
  <c r="DO70" i="11"/>
  <c r="CV57" i="11"/>
  <c r="EB57" i="11"/>
  <c r="CR61" i="11"/>
  <c r="DX61" i="11"/>
  <c r="CL67" i="11"/>
  <c r="DR67" i="11"/>
  <c r="EX67" i="11"/>
  <c r="GI67" i="11"/>
  <c r="AD86" i="11"/>
  <c r="AU69" i="11"/>
  <c r="CM66" i="11"/>
  <c r="DS66" i="11"/>
  <c r="BD60" i="11"/>
  <c r="AX66" i="11"/>
  <c r="BA63" i="11"/>
  <c r="BX81" i="11"/>
  <c r="DD81" i="11"/>
  <c r="AP74" i="11"/>
  <c r="AG83" i="11"/>
  <c r="CG72" i="11"/>
  <c r="DM72" i="11"/>
  <c r="AT70" i="11"/>
  <c r="CK68" i="11"/>
  <c r="DQ68" i="11"/>
  <c r="BG57" i="11"/>
  <c r="AL78" i="11"/>
  <c r="CT59" i="11"/>
  <c r="DZ59" i="11"/>
  <c r="CH71" i="11"/>
  <c r="DN71" i="11"/>
  <c r="AZ64" i="11"/>
  <c r="AM77" i="11"/>
  <c r="AJ80" i="11"/>
  <c r="CU58" i="11"/>
  <c r="EA58" i="11"/>
  <c r="CF73" i="11"/>
  <c r="DL73" i="11"/>
  <c r="CB77" i="11"/>
  <c r="DH77" i="11"/>
  <c r="AH82" i="11"/>
  <c r="BV83" i="11"/>
  <c r="DB83" i="11"/>
  <c r="CN65" i="11"/>
  <c r="DT65" i="11"/>
  <c r="AF84" i="11"/>
  <c r="BS86" i="11"/>
  <c r="CY86" i="11"/>
  <c r="BE59" i="11"/>
  <c r="CS60" i="11"/>
  <c r="DY60" i="11"/>
  <c r="AK79" i="11"/>
  <c r="CJ69" i="11"/>
  <c r="DP69" i="11"/>
  <c r="BH56" i="11"/>
  <c r="BY80" i="11"/>
  <c r="DE80" i="11"/>
  <c r="BT85" i="11"/>
  <c r="CZ85" i="11"/>
  <c r="AV68" i="11"/>
  <c r="BF58" i="11"/>
  <c r="AQ73" i="11"/>
  <c r="BW82" i="11"/>
  <c r="DC82" i="11"/>
  <c r="AR72" i="11"/>
  <c r="CC76" i="11"/>
  <c r="DI76" i="11"/>
  <c r="HE116" i="11"/>
  <c r="HD116" i="11"/>
  <c r="HM55" i="11"/>
  <c r="EN77" i="11"/>
  <c r="FY77" i="11"/>
  <c r="HA52" i="11"/>
  <c r="GU54" i="11"/>
  <c r="GY54" i="11"/>
  <c r="HJ54" i="11"/>
  <c r="HK54" i="11"/>
  <c r="HL52" i="11"/>
  <c r="GZ53" i="11"/>
  <c r="GU53" i="11"/>
  <c r="EF85" i="11"/>
  <c r="FQ85" i="11"/>
  <c r="EO76" i="11"/>
  <c r="FZ76" i="11"/>
  <c r="EH83" i="11"/>
  <c r="FS83" i="11"/>
  <c r="ET71" i="11"/>
  <c r="GE71" i="11"/>
  <c r="EV69" i="11"/>
  <c r="GG69" i="11"/>
  <c r="EE86" i="11"/>
  <c r="FP86" i="11"/>
  <c r="FD61" i="11"/>
  <c r="GO61" i="11"/>
  <c r="EI82" i="11"/>
  <c r="FT82" i="11"/>
  <c r="EK80" i="11"/>
  <c r="FV80" i="11"/>
  <c r="EJ81" i="11"/>
  <c r="FU81" i="11"/>
  <c r="FC62" i="11"/>
  <c r="GN62" i="11"/>
  <c r="GT55" i="11"/>
  <c r="GV55" i="11"/>
  <c r="GW55" i="11"/>
  <c r="GX55" i="11"/>
  <c r="FE60" i="11"/>
  <c r="GP60" i="11"/>
  <c r="EW68" i="11"/>
  <c r="GH68" i="11"/>
  <c r="FF59" i="11"/>
  <c r="GQ59" i="11"/>
  <c r="FH57" i="11"/>
  <c r="GS57" i="11"/>
  <c r="FA64" i="11"/>
  <c r="GL64" i="11"/>
  <c r="EU70" i="11"/>
  <c r="GF70" i="11"/>
  <c r="EQ74" i="11"/>
  <c r="GB74" i="11"/>
  <c r="EY66" i="11"/>
  <c r="GJ66" i="11"/>
  <c r="FB63" i="11"/>
  <c r="GM63" i="11"/>
  <c r="ES72" i="11"/>
  <c r="GD72" i="11"/>
  <c r="EZ65" i="11"/>
  <c r="GK65" i="11"/>
  <c r="HI53" i="11"/>
  <c r="EP75" i="11"/>
  <c r="GA75" i="11"/>
  <c r="EG84" i="11"/>
  <c r="FR84" i="11"/>
  <c r="ER73" i="11"/>
  <c r="GC73" i="11"/>
  <c r="FI56" i="11"/>
  <c r="FK56" i="11"/>
  <c r="FL56" i="11"/>
  <c r="FM56" i="11"/>
  <c r="FG58" i="11"/>
  <c r="GR58" i="11"/>
  <c r="EL79" i="11"/>
  <c r="FW79" i="11"/>
  <c r="EM78" i="11"/>
  <c r="FX78" i="11"/>
  <c r="FN55" i="11"/>
  <c r="GZ54" i="11"/>
  <c r="HI54" i="11"/>
  <c r="HF57" i="11"/>
  <c r="HG57" i="11"/>
  <c r="HH57" i="11"/>
  <c r="AJ81" i="11"/>
  <c r="CC77" i="11"/>
  <c r="DI77" i="11"/>
  <c r="AD87" i="11"/>
  <c r="AK80" i="11"/>
  <c r="CT60" i="11"/>
  <c r="DZ60" i="11"/>
  <c r="CP64" i="11"/>
  <c r="DV64" i="11"/>
  <c r="AW68" i="11"/>
  <c r="AZ65" i="11"/>
  <c r="CG73" i="11"/>
  <c r="DM73" i="11"/>
  <c r="AQ74" i="11"/>
  <c r="AO76" i="11"/>
  <c r="BU85" i="11"/>
  <c r="DA85" i="11"/>
  <c r="AY66" i="11"/>
  <c r="BD61" i="11"/>
  <c r="AU70" i="11"/>
  <c r="AR73" i="11"/>
  <c r="CD76" i="11"/>
  <c r="DJ76" i="11"/>
  <c r="BB63" i="11"/>
  <c r="BS87" i="11"/>
  <c r="CY87" i="11"/>
  <c r="EE87" i="11"/>
  <c r="CN66" i="11"/>
  <c r="DT66" i="11"/>
  <c r="AN77" i="11"/>
  <c r="BZ80" i="11"/>
  <c r="DF80" i="11"/>
  <c r="AF85" i="11"/>
  <c r="CJ70" i="11"/>
  <c r="DP70" i="11"/>
  <c r="CS61" i="11"/>
  <c r="DY61" i="11"/>
  <c r="BX82" i="11"/>
  <c r="DD82" i="11"/>
  <c r="CA79" i="11"/>
  <c r="DG79" i="11"/>
  <c r="CQ63" i="11"/>
  <c r="DW63" i="11"/>
  <c r="AV69" i="11"/>
  <c r="BC62" i="11"/>
  <c r="CF74" i="11"/>
  <c r="DL74" i="11"/>
  <c r="CE75" i="11"/>
  <c r="DK75" i="11"/>
  <c r="CV58" i="11"/>
  <c r="EB58" i="11"/>
  <c r="CL68" i="11"/>
  <c r="DR68" i="11"/>
  <c r="AH83" i="11"/>
  <c r="BG58" i="11"/>
  <c r="CR62" i="11"/>
  <c r="DX62" i="11"/>
  <c r="AX67" i="11"/>
  <c r="BT86" i="11"/>
  <c r="CZ86" i="11"/>
  <c r="CH72" i="11"/>
  <c r="DN72" i="11"/>
  <c r="CK69" i="11"/>
  <c r="DQ69" i="11"/>
  <c r="EW69" i="11"/>
  <c r="GH69" i="11"/>
  <c r="BA64" i="11"/>
  <c r="CB78" i="11"/>
  <c r="DH78" i="11"/>
  <c r="AL79" i="11"/>
  <c r="BW83" i="11"/>
  <c r="DC83" i="11"/>
  <c r="BV84" i="11"/>
  <c r="DB84" i="11"/>
  <c r="BH57" i="11"/>
  <c r="BF59" i="11"/>
  <c r="AM78" i="11"/>
  <c r="BE60" i="11"/>
  <c r="AS72" i="11"/>
  <c r="CW57" i="11"/>
  <c r="EC57" i="11"/>
  <c r="AG84" i="11"/>
  <c r="CO65" i="11"/>
  <c r="DU65" i="11"/>
  <c r="BY81" i="11"/>
  <c r="DE81" i="11"/>
  <c r="CM67" i="11"/>
  <c r="DS67" i="11"/>
  <c r="AT71" i="11"/>
  <c r="AE86" i="11"/>
  <c r="CI71" i="11"/>
  <c r="DO71" i="11"/>
  <c r="AP75" i="11"/>
  <c r="CU59" i="11"/>
  <c r="EA59" i="11"/>
  <c r="AI82" i="11"/>
  <c r="HE117" i="11"/>
  <c r="HD117" i="11"/>
  <c r="HM56" i="11"/>
  <c r="HA53" i="11"/>
  <c r="HA54" i="11"/>
  <c r="GU55" i="11"/>
  <c r="HL53" i="11"/>
  <c r="GY55" i="11"/>
  <c r="HJ55" i="11"/>
  <c r="HK55" i="11"/>
  <c r="FE61" i="11"/>
  <c r="GP61" i="11"/>
  <c r="EY67" i="11"/>
  <c r="GJ67" i="11"/>
  <c r="GT56" i="11"/>
  <c r="GV56" i="11"/>
  <c r="GW56" i="11"/>
  <c r="GY56" i="11"/>
  <c r="HJ56" i="11"/>
  <c r="HK56" i="11"/>
  <c r="EL80" i="11"/>
  <c r="FW80" i="11"/>
  <c r="FG59" i="11"/>
  <c r="GR59" i="11"/>
  <c r="FC63" i="11"/>
  <c r="GN63" i="11"/>
  <c r="EV70" i="11"/>
  <c r="GG70" i="11"/>
  <c r="FD62" i="11"/>
  <c r="GO62" i="11"/>
  <c r="ES73" i="11"/>
  <c r="GD73" i="11"/>
  <c r="FI57" i="11"/>
  <c r="FK57" i="11"/>
  <c r="FL57" i="11"/>
  <c r="FM57" i="11"/>
  <c r="EK81" i="11"/>
  <c r="FV81" i="11"/>
  <c r="ET72" i="11"/>
  <c r="GE72" i="11"/>
  <c r="EZ66" i="11"/>
  <c r="GK66" i="11"/>
  <c r="EU71" i="11"/>
  <c r="GF71" i="11"/>
  <c r="EN78" i="11"/>
  <c r="FY78" i="11"/>
  <c r="EM79" i="11"/>
  <c r="FX79" i="11"/>
  <c r="EJ82" i="11"/>
  <c r="FU82" i="11"/>
  <c r="EG85" i="11"/>
  <c r="FR85" i="11"/>
  <c r="FA65" i="11"/>
  <c r="GL65" i="11"/>
  <c r="FB64" i="11"/>
  <c r="GM64" i="11"/>
  <c r="FF60" i="11"/>
  <c r="GQ60" i="11"/>
  <c r="EX68" i="11"/>
  <c r="GI68" i="11"/>
  <c r="EO77" i="11"/>
  <c r="FZ77" i="11"/>
  <c r="FH58" i="11"/>
  <c r="GS58" i="11"/>
  <c r="EP76" i="11"/>
  <c r="GA76" i="11"/>
  <c r="EF86" i="11"/>
  <c r="FQ86" i="11"/>
  <c r="EQ75" i="11"/>
  <c r="GB75" i="11"/>
  <c r="ER74" i="11"/>
  <c r="GC74" i="11"/>
  <c r="EH84" i="11"/>
  <c r="FS84" i="11"/>
  <c r="EI83" i="11"/>
  <c r="FT83" i="11"/>
  <c r="FN56" i="11"/>
  <c r="GZ55" i="11"/>
  <c r="HI55" i="11"/>
  <c r="HL54" i="11"/>
  <c r="FP87" i="11"/>
  <c r="HF58" i="11"/>
  <c r="HG58" i="11"/>
  <c r="HH58" i="11"/>
  <c r="AP76" i="11"/>
  <c r="CK70" i="11"/>
  <c r="DQ70" i="11"/>
  <c r="AL80" i="11"/>
  <c r="AV70" i="11"/>
  <c r="AT72" i="11"/>
  <c r="CL69" i="11"/>
  <c r="DR69" i="11"/>
  <c r="CM68" i="11"/>
  <c r="DS68" i="11"/>
  <c r="AW69" i="11"/>
  <c r="AG85" i="11"/>
  <c r="CV59" i="11"/>
  <c r="EB59" i="11"/>
  <c r="CC78" i="11"/>
  <c r="DI78" i="11"/>
  <c r="CP65" i="11"/>
  <c r="DV65" i="11"/>
  <c r="AO77" i="11"/>
  <c r="BH58" i="11"/>
  <c r="AJ82" i="11"/>
  <c r="AU71" i="11"/>
  <c r="BC63" i="11"/>
  <c r="CF75" i="11"/>
  <c r="DL75" i="11"/>
  <c r="BE61" i="11"/>
  <c r="CT61" i="11"/>
  <c r="DZ61" i="11"/>
  <c r="BA65" i="11"/>
  <c r="BB64" i="11"/>
  <c r="CG74" i="11"/>
  <c r="DM74" i="11"/>
  <c r="BX83" i="11"/>
  <c r="DD83" i="11"/>
  <c r="CB79" i="11"/>
  <c r="DH79" i="11"/>
  <c r="AE87" i="11"/>
  <c r="BD62" i="11"/>
  <c r="BF60" i="11"/>
  <c r="CH73" i="11"/>
  <c r="DN73" i="11"/>
  <c r="CJ71" i="11"/>
  <c r="DP71" i="11"/>
  <c r="CQ64" i="11"/>
  <c r="DW64" i="11"/>
  <c r="CD77" i="11"/>
  <c r="DJ77" i="11"/>
  <c r="CO66" i="11"/>
  <c r="DU66" i="11"/>
  <c r="CE76" i="11"/>
  <c r="DK76" i="11"/>
  <c r="BU86" i="11"/>
  <c r="DA86" i="11"/>
  <c r="CA80" i="11"/>
  <c r="DG80" i="11"/>
  <c r="BY82" i="11"/>
  <c r="DE82" i="11"/>
  <c r="AS73" i="11"/>
  <c r="BS88" i="11"/>
  <c r="CY88" i="11"/>
  <c r="AI83" i="11"/>
  <c r="AK81" i="11"/>
  <c r="BV85" i="11"/>
  <c r="DB85" i="11"/>
  <c r="AZ66" i="11"/>
  <c r="BZ81" i="11"/>
  <c r="DF81" i="11"/>
  <c r="BW84" i="11"/>
  <c r="DC84" i="11"/>
  <c r="CN67" i="11"/>
  <c r="DT67" i="11"/>
  <c r="CS62" i="11"/>
  <c r="DY62" i="11"/>
  <c r="FE62" i="11"/>
  <c r="GP62" i="11"/>
  <c r="AD88" i="11"/>
  <c r="AM79" i="11"/>
  <c r="BT87" i="11"/>
  <c r="CZ87" i="11"/>
  <c r="EF87" i="11"/>
  <c r="FQ87" i="11"/>
  <c r="CI72" i="11"/>
  <c r="DO72" i="11"/>
  <c r="AF86" i="11"/>
  <c r="CR63" i="11"/>
  <c r="DX63" i="11"/>
  <c r="AN78" i="11"/>
  <c r="AY67" i="11"/>
  <c r="AH84" i="11"/>
  <c r="AX68" i="11"/>
  <c r="CW58" i="11"/>
  <c r="EC58" i="11"/>
  <c r="FI58" i="11"/>
  <c r="CU60" i="11"/>
  <c r="EA60" i="11"/>
  <c r="AR74" i="11"/>
  <c r="BG59" i="11"/>
  <c r="AQ75" i="11"/>
  <c r="HM57" i="11"/>
  <c r="HE118" i="11"/>
  <c r="HD118" i="11"/>
  <c r="HA55" i="11"/>
  <c r="GX56" i="11"/>
  <c r="FK58" i="11"/>
  <c r="FL58" i="11"/>
  <c r="FM58" i="11"/>
  <c r="EH85" i="11"/>
  <c r="FS85" i="11"/>
  <c r="EP77" i="11"/>
  <c r="GA77" i="11"/>
  <c r="EU72" i="11"/>
  <c r="GF72" i="11"/>
  <c r="GT57" i="11"/>
  <c r="GV57" i="11"/>
  <c r="GW57" i="11"/>
  <c r="GY57" i="11"/>
  <c r="HJ57" i="11"/>
  <c r="HK57" i="11"/>
  <c r="EL81" i="11"/>
  <c r="FW81" i="11"/>
  <c r="FG60" i="11"/>
  <c r="GR60" i="11"/>
  <c r="EM80" i="11"/>
  <c r="FX80" i="11"/>
  <c r="FA66" i="11"/>
  <c r="GL66" i="11"/>
  <c r="EG86" i="11"/>
  <c r="FR86" i="11"/>
  <c r="EQ76" i="11"/>
  <c r="GB76" i="11"/>
  <c r="EV71" i="11"/>
  <c r="GG71" i="11"/>
  <c r="EJ83" i="11"/>
  <c r="FU83" i="11"/>
  <c r="EE88" i="11"/>
  <c r="FP88" i="11"/>
  <c r="ES74" i="11"/>
  <c r="GD74" i="11"/>
  <c r="EY68" i="11"/>
  <c r="GJ68" i="11"/>
  <c r="FD63" i="11"/>
  <c r="GO63" i="11"/>
  <c r="EK82" i="11"/>
  <c r="FV82" i="11"/>
  <c r="FF61" i="11"/>
  <c r="GQ61" i="11"/>
  <c r="ER75" i="11"/>
  <c r="GC75" i="11"/>
  <c r="EW70" i="11"/>
  <c r="GH70" i="11"/>
  <c r="FC64" i="11"/>
  <c r="GN64" i="11"/>
  <c r="EZ67" i="11"/>
  <c r="GK67" i="11"/>
  <c r="EI84" i="11"/>
  <c r="FT84" i="11"/>
  <c r="ET73" i="11"/>
  <c r="GE73" i="11"/>
  <c r="FB65" i="11"/>
  <c r="GM65" i="11"/>
  <c r="EO78" i="11"/>
  <c r="FZ78" i="11"/>
  <c r="FH59" i="11"/>
  <c r="GS59" i="11"/>
  <c r="EX69" i="11"/>
  <c r="GI69" i="11"/>
  <c r="EN79" i="11"/>
  <c r="FY79" i="11"/>
  <c r="FN57" i="11"/>
  <c r="HL55" i="11"/>
  <c r="HF59" i="11"/>
  <c r="HG59" i="11"/>
  <c r="HH59" i="11"/>
  <c r="CD78" i="11"/>
  <c r="DJ78" i="11"/>
  <c r="AH85" i="11"/>
  <c r="AW70" i="11"/>
  <c r="AY68" i="11"/>
  <c r="CS63" i="11"/>
  <c r="DY63" i="11"/>
  <c r="AE88" i="11"/>
  <c r="AI84" i="11"/>
  <c r="CP66" i="11"/>
  <c r="DV66" i="11"/>
  <c r="BW85" i="11"/>
  <c r="DC85" i="11"/>
  <c r="CT62" i="11"/>
  <c r="DZ62" i="11"/>
  <c r="AN79" i="11"/>
  <c r="AT73" i="11"/>
  <c r="AF87" i="11"/>
  <c r="AS74" i="11"/>
  <c r="BG60" i="11"/>
  <c r="BC64" i="11"/>
  <c r="CG75" i="11"/>
  <c r="DM75" i="11"/>
  <c r="CQ65" i="11"/>
  <c r="DW65" i="11"/>
  <c r="CF76" i="11"/>
  <c r="DL76" i="11"/>
  <c r="CU61" i="11"/>
  <c r="EA61" i="11"/>
  <c r="BF61" i="11"/>
  <c r="BX84" i="11"/>
  <c r="DD84" i="11"/>
  <c r="CL70" i="11"/>
  <c r="DR70" i="11"/>
  <c r="EX70" i="11"/>
  <c r="GI70" i="11"/>
  <c r="BA66" i="11"/>
  <c r="BY83" i="11"/>
  <c r="DE83" i="11"/>
  <c r="CV60" i="11"/>
  <c r="EB60" i="11"/>
  <c r="CI73" i="11"/>
  <c r="DO73" i="11"/>
  <c r="AV71" i="11"/>
  <c r="AL81" i="11"/>
  <c r="BB65" i="11"/>
  <c r="AK82" i="11"/>
  <c r="AO78" i="11"/>
  <c r="BE62" i="11"/>
  <c r="CN68" i="11"/>
  <c r="DT68" i="11"/>
  <c r="BD63" i="11"/>
  <c r="AR75" i="11"/>
  <c r="CW59" i="11"/>
  <c r="EC59" i="11"/>
  <c r="BT88" i="11"/>
  <c r="CZ88" i="11"/>
  <c r="EF88" i="11"/>
  <c r="FQ88" i="11"/>
  <c r="AX69" i="11"/>
  <c r="AG86" i="11"/>
  <c r="BS89" i="11"/>
  <c r="CY89" i="11"/>
  <c r="AM80" i="11"/>
  <c r="AU72" i="11"/>
  <c r="CO67" i="11"/>
  <c r="DU67" i="11"/>
  <c r="AD89" i="11"/>
  <c r="AZ67" i="11"/>
  <c r="CJ72" i="11"/>
  <c r="DP72" i="11"/>
  <c r="CH74" i="11"/>
  <c r="DN74" i="11"/>
  <c r="BZ82" i="11"/>
  <c r="DF82" i="11"/>
  <c r="CC79" i="11"/>
  <c r="DI79" i="11"/>
  <c r="AJ83" i="11"/>
  <c r="CE77" i="11"/>
  <c r="DK77" i="11"/>
  <c r="AQ76" i="11"/>
  <c r="CR64" i="11"/>
  <c r="DX64" i="11"/>
  <c r="BV86" i="11"/>
  <c r="DB86" i="11"/>
  <c r="CK71" i="11"/>
  <c r="DQ71" i="11"/>
  <c r="EW71" i="11"/>
  <c r="GH71" i="11"/>
  <c r="CM69" i="11"/>
  <c r="DS69" i="11"/>
  <c r="CB80" i="11"/>
  <c r="DH80" i="11"/>
  <c r="AP77" i="11"/>
  <c r="BU87" i="11"/>
  <c r="DA87" i="11"/>
  <c r="BH59" i="11"/>
  <c r="CA81" i="11"/>
  <c r="DG81" i="11"/>
  <c r="HM58" i="11"/>
  <c r="GT58" i="11"/>
  <c r="GV58" i="11"/>
  <c r="GW58" i="11"/>
  <c r="HE119" i="11"/>
  <c r="HD119" i="11"/>
  <c r="EN80" i="11"/>
  <c r="FY80" i="11"/>
  <c r="GZ56" i="11"/>
  <c r="GU56" i="11"/>
  <c r="HI56" i="11"/>
  <c r="GX57" i="11"/>
  <c r="EI85" i="11"/>
  <c r="FT85" i="11"/>
  <c r="FD64" i="11"/>
  <c r="GO64" i="11"/>
  <c r="EH86" i="11"/>
  <c r="FS86" i="11"/>
  <c r="EU73" i="11"/>
  <c r="GF73" i="11"/>
  <c r="EM81" i="11"/>
  <c r="FX81" i="11"/>
  <c r="EY69" i="11"/>
  <c r="GJ69" i="11"/>
  <c r="EL82" i="11"/>
  <c r="FW82" i="11"/>
  <c r="ET74" i="11"/>
  <c r="GE74" i="11"/>
  <c r="EG87" i="11"/>
  <c r="FR87" i="11"/>
  <c r="FH60" i="11"/>
  <c r="GS60" i="11"/>
  <c r="EE89" i="11"/>
  <c r="FP89" i="11"/>
  <c r="EK83" i="11"/>
  <c r="FV83" i="11"/>
  <c r="FI59" i="11"/>
  <c r="FK59" i="11"/>
  <c r="FL59" i="11"/>
  <c r="FM59" i="11"/>
  <c r="FE63" i="11"/>
  <c r="GP63" i="11"/>
  <c r="FC65" i="11"/>
  <c r="GN65" i="11"/>
  <c r="FF62" i="11"/>
  <c r="GQ62" i="11"/>
  <c r="FB66" i="11"/>
  <c r="GM66" i="11"/>
  <c r="ER76" i="11"/>
  <c r="GC76" i="11"/>
  <c r="EJ84" i="11"/>
  <c r="FU84" i="11"/>
  <c r="EZ68" i="11"/>
  <c r="GK68" i="11"/>
  <c r="EQ77" i="11"/>
  <c r="GB77" i="11"/>
  <c r="ES75" i="11"/>
  <c r="GD75" i="11"/>
  <c r="EP78" i="11"/>
  <c r="GA78" i="11"/>
  <c r="EV72" i="11"/>
  <c r="GG72" i="11"/>
  <c r="FG61" i="11"/>
  <c r="GR61" i="11"/>
  <c r="EO79" i="11"/>
  <c r="FZ79" i="11"/>
  <c r="FA67" i="11"/>
  <c r="GL67" i="11"/>
  <c r="FN58" i="11"/>
  <c r="HL56" i="11"/>
  <c r="GY58" i="11"/>
  <c r="HJ58" i="11"/>
  <c r="HK58" i="11"/>
  <c r="GX58" i="11"/>
  <c r="HE120" i="11"/>
  <c r="HD120" i="11"/>
  <c r="HM59" i="11"/>
  <c r="HF60" i="11"/>
  <c r="HG60" i="11"/>
  <c r="HH60" i="11"/>
  <c r="CM70" i="11"/>
  <c r="DS70" i="11"/>
  <c r="CJ73" i="11"/>
  <c r="DP73" i="11"/>
  <c r="AP78" i="11"/>
  <c r="CK72" i="11"/>
  <c r="DQ72" i="11"/>
  <c r="CW60" i="11"/>
  <c r="EC60" i="11"/>
  <c r="AF88" i="11"/>
  <c r="CD79" i="11"/>
  <c r="DJ79" i="11"/>
  <c r="CP67" i="11"/>
  <c r="DV67" i="11"/>
  <c r="AE89" i="11"/>
  <c r="AD90" i="11"/>
  <c r="BZ83" i="11"/>
  <c r="DF83" i="11"/>
  <c r="CR65" i="11"/>
  <c r="DX65" i="11"/>
  <c r="CV61" i="11"/>
  <c r="EB61" i="11"/>
  <c r="BA67" i="11"/>
  <c r="AJ84" i="11"/>
  <c r="CI74" i="11"/>
  <c r="DO74" i="11"/>
  <c r="BU88" i="11"/>
  <c r="DA88" i="11"/>
  <c r="BT89" i="11"/>
  <c r="CZ89" i="11"/>
  <c r="CF77" i="11"/>
  <c r="DL77" i="11"/>
  <c r="BB66" i="11"/>
  <c r="AK83" i="11"/>
  <c r="CN69" i="11"/>
  <c r="DT69" i="11"/>
  <c r="AG87" i="11"/>
  <c r="BV87" i="11"/>
  <c r="DB87" i="11"/>
  <c r="BF62" i="11"/>
  <c r="AN80" i="11"/>
  <c r="AL82" i="11"/>
  <c r="CO68" i="11"/>
  <c r="DU68" i="11"/>
  <c r="AX70" i="11"/>
  <c r="AU73" i="11"/>
  <c r="CC80" i="11"/>
  <c r="DI80" i="11"/>
  <c r="AI85" i="11"/>
  <c r="BD64" i="11"/>
  <c r="CE78" i="11"/>
  <c r="DK78" i="11"/>
  <c r="AH86" i="11"/>
  <c r="AO79" i="11"/>
  <c r="AV72" i="11"/>
  <c r="CA82" i="11"/>
  <c r="DG82" i="11"/>
  <c r="AW71" i="11"/>
  <c r="CT63" i="11"/>
  <c r="DZ63" i="11"/>
  <c r="CH75" i="11"/>
  <c r="DN75" i="11"/>
  <c r="AY69" i="11"/>
  <c r="BH60" i="11"/>
  <c r="BE63" i="11"/>
  <c r="AZ68" i="11"/>
  <c r="CL71" i="11"/>
  <c r="DR71" i="11"/>
  <c r="AT74" i="11"/>
  <c r="CS64" i="11"/>
  <c r="DY64" i="11"/>
  <c r="BW86" i="11"/>
  <c r="DC86" i="11"/>
  <c r="AQ77" i="11"/>
  <c r="BX85" i="11"/>
  <c r="DD85" i="11"/>
  <c r="BY84" i="11"/>
  <c r="DE84" i="11"/>
  <c r="BG61" i="11"/>
  <c r="CB81" i="11"/>
  <c r="DH81" i="11"/>
  <c r="BC65" i="11"/>
  <c r="BS90" i="11"/>
  <c r="CY90" i="11"/>
  <c r="CG76" i="11"/>
  <c r="DM76" i="11"/>
  <c r="CQ66" i="11"/>
  <c r="DW66" i="11"/>
  <c r="AM81" i="11"/>
  <c r="AS75" i="11"/>
  <c r="AR76" i="11"/>
  <c r="CU62" i="11"/>
  <c r="EA62" i="11"/>
  <c r="HA56" i="11"/>
  <c r="GU57" i="11"/>
  <c r="GU58" i="11"/>
  <c r="HI57" i="11"/>
  <c r="GZ57" i="11"/>
  <c r="GT59" i="11"/>
  <c r="GV59" i="11"/>
  <c r="GW59" i="11"/>
  <c r="GY59" i="11"/>
  <c r="HJ59" i="11"/>
  <c r="HK59" i="11"/>
  <c r="FG62" i="11"/>
  <c r="GR62" i="11"/>
  <c r="EJ85" i="11"/>
  <c r="FU85" i="11"/>
  <c r="EK84" i="11"/>
  <c r="FV84" i="11"/>
  <c r="EH87" i="11"/>
  <c r="FS87" i="11"/>
  <c r="FF63" i="11"/>
  <c r="GQ63" i="11"/>
  <c r="FB67" i="11"/>
  <c r="GM67" i="11"/>
  <c r="EP79" i="11"/>
  <c r="GA79" i="11"/>
  <c r="EM82" i="11"/>
  <c r="FX82" i="11"/>
  <c r="EZ69" i="11"/>
  <c r="GK69" i="11"/>
  <c r="EW72" i="11"/>
  <c r="GH72" i="11"/>
  <c r="ES76" i="11"/>
  <c r="GD76" i="11"/>
  <c r="ER77" i="11"/>
  <c r="GC77" i="11"/>
  <c r="EF89" i="11"/>
  <c r="FQ89" i="11"/>
  <c r="EE90" i="11"/>
  <c r="FP90" i="11"/>
  <c r="FE64" i="11"/>
  <c r="GP64" i="11"/>
  <c r="EN81" i="11"/>
  <c r="FY81" i="11"/>
  <c r="EO80" i="11"/>
  <c r="FZ80" i="11"/>
  <c r="FI60" i="11"/>
  <c r="FK60" i="11"/>
  <c r="FL60" i="11"/>
  <c r="FM60" i="11"/>
  <c r="EQ78" i="11"/>
  <c r="GB78" i="11"/>
  <c r="EV73" i="11"/>
  <c r="GG73" i="11"/>
  <c r="EG88" i="11"/>
  <c r="FR88" i="11"/>
  <c r="EY70" i="11"/>
  <c r="GJ70" i="11"/>
  <c r="EI86" i="11"/>
  <c r="FT86" i="11"/>
  <c r="EU74" i="11"/>
  <c r="GF74" i="11"/>
  <c r="EX71" i="11"/>
  <c r="GI71" i="11"/>
  <c r="FH61" i="11"/>
  <c r="GS61" i="11"/>
  <c r="FA68" i="11"/>
  <c r="GL68" i="11"/>
  <c r="FD65" i="11"/>
  <c r="GO65" i="11"/>
  <c r="EL83" i="11"/>
  <c r="FW83" i="11"/>
  <c r="FC66" i="11"/>
  <c r="GN66" i="11"/>
  <c r="ET75" i="11"/>
  <c r="GE75" i="11"/>
  <c r="FN59" i="11"/>
  <c r="GZ58" i="11"/>
  <c r="HI58" i="11"/>
  <c r="HL57" i="11"/>
  <c r="HE121" i="11"/>
  <c r="HD121" i="11"/>
  <c r="HF61" i="11"/>
  <c r="HG61" i="11"/>
  <c r="HH61" i="11"/>
  <c r="BU89" i="11"/>
  <c r="DA89" i="11"/>
  <c r="AP79" i="11"/>
  <c r="BG62" i="11"/>
  <c r="AD91" i="11"/>
  <c r="AJ85" i="11"/>
  <c r="BY85" i="11"/>
  <c r="DE85" i="11"/>
  <c r="BX86" i="11"/>
  <c r="DD86" i="11"/>
  <c r="CW61" i="11"/>
  <c r="EC61" i="11"/>
  <c r="AI86" i="11"/>
  <c r="CS65" i="11"/>
  <c r="DY65" i="11"/>
  <c r="AQ78" i="11"/>
  <c r="CU63" i="11"/>
  <c r="EA63" i="11"/>
  <c r="CI75" i="11"/>
  <c r="DO75" i="11"/>
  <c r="CL72" i="11"/>
  <c r="DR72" i="11"/>
  <c r="AM82" i="11"/>
  <c r="BF63" i="11"/>
  <c r="CN70" i="11"/>
  <c r="DT70" i="11"/>
  <c r="CH76" i="11"/>
  <c r="DN76" i="11"/>
  <c r="AZ69" i="11"/>
  <c r="CM71" i="11"/>
  <c r="DS71" i="11"/>
  <c r="CP68" i="11"/>
  <c r="DV68" i="11"/>
  <c r="AG88" i="11"/>
  <c r="CG77" i="11"/>
  <c r="DM77" i="11"/>
  <c r="BC66" i="11"/>
  <c r="BZ84" i="11"/>
  <c r="DF84" i="11"/>
  <c r="AE90" i="11"/>
  <c r="BE64" i="11"/>
  <c r="BT90" i="11"/>
  <c r="CZ90" i="11"/>
  <c r="CT64" i="11"/>
  <c r="DZ64" i="11"/>
  <c r="CC81" i="11"/>
  <c r="DI81" i="11"/>
  <c r="CB82" i="11"/>
  <c r="DH82" i="11"/>
  <c r="EN82" i="11"/>
  <c r="FY82" i="11"/>
  <c r="AT75" i="11"/>
  <c r="BW87" i="11"/>
  <c r="DC87" i="11"/>
  <c r="AW72" i="11"/>
  <c r="AU74" i="11"/>
  <c r="CK73" i="11"/>
  <c r="DQ73" i="11"/>
  <c r="BB67" i="11"/>
  <c r="CR66" i="11"/>
  <c r="DX66" i="11"/>
  <c r="BA68" i="11"/>
  <c r="CF78" i="11"/>
  <c r="DL78" i="11"/>
  <c r="CA83" i="11"/>
  <c r="DG83" i="11"/>
  <c r="BD65" i="11"/>
  <c r="AR77" i="11"/>
  <c r="AL83" i="11"/>
  <c r="CV62" i="11"/>
  <c r="EB62" i="11"/>
  <c r="AY70" i="11"/>
  <c r="CO69" i="11"/>
  <c r="DU69" i="11"/>
  <c r="AF89" i="11"/>
  <c r="AN81" i="11"/>
  <c r="BS91" i="11"/>
  <c r="CY91" i="11"/>
  <c r="AX71" i="11"/>
  <c r="CE79" i="11"/>
  <c r="DK79" i="11"/>
  <c r="AS76" i="11"/>
  <c r="BV88" i="11"/>
  <c r="DB88" i="11"/>
  <c r="EH88" i="11"/>
  <c r="FS88" i="11"/>
  <c r="AH87" i="11"/>
  <c r="AV73" i="11"/>
  <c r="CD80" i="11"/>
  <c r="DJ80" i="11"/>
  <c r="AO80" i="11"/>
  <c r="BH61" i="11"/>
  <c r="CJ74" i="11"/>
  <c r="DP74" i="11"/>
  <c r="CQ67" i="11"/>
  <c r="DW67" i="11"/>
  <c r="FC67" i="11"/>
  <c r="GN67" i="11"/>
  <c r="AK84" i="11"/>
  <c r="HM60" i="11"/>
  <c r="HA57" i="11"/>
  <c r="HA58" i="11"/>
  <c r="GX59" i="11"/>
  <c r="HI59" i="11"/>
  <c r="EQ79" i="11"/>
  <c r="GB79" i="11"/>
  <c r="EP80" i="11"/>
  <c r="GA80" i="11"/>
  <c r="ER78" i="11"/>
  <c r="GC78" i="11"/>
  <c r="FF64" i="11"/>
  <c r="GQ64" i="11"/>
  <c r="ES77" i="11"/>
  <c r="GD77" i="11"/>
  <c r="EK85" i="11"/>
  <c r="FV85" i="11"/>
  <c r="FI61" i="11"/>
  <c r="FK61" i="11"/>
  <c r="FL61" i="11"/>
  <c r="FM61" i="11"/>
  <c r="FD66" i="11"/>
  <c r="GO66" i="11"/>
  <c r="EY71" i="11"/>
  <c r="GJ71" i="11"/>
  <c r="ET76" i="11"/>
  <c r="GE76" i="11"/>
  <c r="EJ86" i="11"/>
  <c r="FU86" i="11"/>
  <c r="EF90" i="11"/>
  <c r="FQ90" i="11"/>
  <c r="GT60" i="11"/>
  <c r="GV60" i="11"/>
  <c r="GW60" i="11"/>
  <c r="GY60" i="11"/>
  <c r="HJ60" i="11"/>
  <c r="HK60" i="11"/>
  <c r="FB68" i="11"/>
  <c r="GM68" i="11"/>
  <c r="EI87" i="11"/>
  <c r="FT87" i="11"/>
  <c r="EZ70" i="11"/>
  <c r="GK70" i="11"/>
  <c r="EG89" i="11"/>
  <c r="FR89" i="11"/>
  <c r="FA69" i="11"/>
  <c r="GL69" i="11"/>
  <c r="EO81" i="11"/>
  <c r="FZ81" i="11"/>
  <c r="EX72" i="11"/>
  <c r="GI72" i="11"/>
  <c r="FH62" i="11"/>
  <c r="GS62" i="11"/>
  <c r="EU75" i="11"/>
  <c r="GF75" i="11"/>
  <c r="EV74" i="11"/>
  <c r="GG74" i="11"/>
  <c r="FG63" i="11"/>
  <c r="GR63" i="11"/>
  <c r="EW73" i="11"/>
  <c r="GH73" i="11"/>
  <c r="FE65" i="11"/>
  <c r="GP65" i="11"/>
  <c r="EE91" i="11"/>
  <c r="FP91" i="11"/>
  <c r="EM83" i="11"/>
  <c r="FX83" i="11"/>
  <c r="EL84" i="11"/>
  <c r="FW84" i="11"/>
  <c r="FN60" i="11"/>
  <c r="HL58" i="11"/>
  <c r="HF62" i="11"/>
  <c r="HG62" i="11"/>
  <c r="HH62" i="11"/>
  <c r="BS92" i="11"/>
  <c r="CY92" i="11"/>
  <c r="AG89" i="11"/>
  <c r="CK74" i="11"/>
  <c r="DQ74" i="11"/>
  <c r="AY71" i="11"/>
  <c r="CP69" i="11"/>
  <c r="DV69" i="11"/>
  <c r="CD81" i="11"/>
  <c r="DJ81" i="11"/>
  <c r="AX72" i="11"/>
  <c r="CI76" i="11"/>
  <c r="DO76" i="11"/>
  <c r="CM72" i="11"/>
  <c r="DS72" i="11"/>
  <c r="BB68" i="11"/>
  <c r="BC67" i="11"/>
  <c r="AO81" i="11"/>
  <c r="CN71" i="11"/>
  <c r="DT71" i="11"/>
  <c r="AQ79" i="11"/>
  <c r="AV74" i="11"/>
  <c r="BZ85" i="11"/>
  <c r="DF85" i="11"/>
  <c r="AI87" i="11"/>
  <c r="CQ68" i="11"/>
  <c r="DW68" i="11"/>
  <c r="CC82" i="11"/>
  <c r="DI82" i="11"/>
  <c r="AE91" i="11"/>
  <c r="AU75" i="11"/>
  <c r="AL84" i="11"/>
  <c r="BD66" i="11"/>
  <c r="CF79" i="11"/>
  <c r="DL79" i="11"/>
  <c r="BY86" i="11"/>
  <c r="DE86" i="11"/>
  <c r="AS77" i="11"/>
  <c r="BX87" i="11"/>
  <c r="DD87" i="11"/>
  <c r="CA84" i="11"/>
  <c r="DG84" i="11"/>
  <c r="BE65" i="11"/>
  <c r="AK85" i="11"/>
  <c r="AZ70" i="11"/>
  <c r="BV89" i="11"/>
  <c r="DB89" i="11"/>
  <c r="CR67" i="11"/>
  <c r="DX67" i="11"/>
  <c r="BU90" i="11"/>
  <c r="DA90" i="11"/>
  <c r="BF64" i="11"/>
  <c r="BW88" i="11"/>
  <c r="DC88" i="11"/>
  <c r="AF90" i="11"/>
  <c r="BG63" i="11"/>
  <c r="CE80" i="11"/>
  <c r="DK80" i="11"/>
  <c r="CT65" i="11"/>
  <c r="DZ65" i="11"/>
  <c r="AP80" i="11"/>
  <c r="CV63" i="11"/>
  <c r="EB63" i="11"/>
  <c r="AM83" i="11"/>
  <c r="CB83" i="11"/>
  <c r="DH83" i="11"/>
  <c r="BT91" i="11"/>
  <c r="CZ91" i="11"/>
  <c r="CL73" i="11"/>
  <c r="DR73" i="11"/>
  <c r="BA69" i="11"/>
  <c r="AT76" i="11"/>
  <c r="CJ75" i="11"/>
  <c r="DP75" i="11"/>
  <c r="EV75" i="11"/>
  <c r="GG75" i="11"/>
  <c r="CH77" i="11"/>
  <c r="DN77" i="11"/>
  <c r="ET77" i="11"/>
  <c r="GE77" i="11"/>
  <c r="AN82" i="11"/>
  <c r="AW73" i="11"/>
  <c r="CS66" i="11"/>
  <c r="DY66" i="11"/>
  <c r="CG78" i="11"/>
  <c r="DM78" i="11"/>
  <c r="CU64" i="11"/>
  <c r="EA64" i="11"/>
  <c r="CO70" i="11"/>
  <c r="DU70" i="11"/>
  <c r="CW62" i="11"/>
  <c r="EC62" i="11"/>
  <c r="AR78" i="11"/>
  <c r="AH88" i="11"/>
  <c r="BH62" i="11"/>
  <c r="AJ86" i="11"/>
  <c r="AD92" i="11"/>
  <c r="HE122" i="11"/>
  <c r="HD122" i="11"/>
  <c r="HM61" i="11"/>
  <c r="GZ59" i="11"/>
  <c r="HA59" i="11"/>
  <c r="GU59" i="11"/>
  <c r="FE66" i="11"/>
  <c r="GP66" i="11"/>
  <c r="FD67" i="11"/>
  <c r="GO67" i="11"/>
  <c r="GX60" i="11"/>
  <c r="EN83" i="11"/>
  <c r="FY83" i="11"/>
  <c r="FF65" i="11"/>
  <c r="GQ65" i="11"/>
  <c r="GT61" i="11"/>
  <c r="GV61" i="11"/>
  <c r="GW61" i="11"/>
  <c r="GY61" i="11"/>
  <c r="HJ61" i="11"/>
  <c r="HK61" i="11"/>
  <c r="EL85" i="11"/>
  <c r="FW85" i="11"/>
  <c r="ER79" i="11"/>
  <c r="GC79" i="11"/>
  <c r="EU76" i="11"/>
  <c r="GF76" i="11"/>
  <c r="EQ80" i="11"/>
  <c r="GB80" i="11"/>
  <c r="FA70" i="11"/>
  <c r="GL70" i="11"/>
  <c r="EP81" i="11"/>
  <c r="GA81" i="11"/>
  <c r="ES78" i="11"/>
  <c r="GD78" i="11"/>
  <c r="EI88" i="11"/>
  <c r="FT88" i="11"/>
  <c r="EO82" i="11"/>
  <c r="FZ82" i="11"/>
  <c r="EW74" i="11"/>
  <c r="GH74" i="11"/>
  <c r="EG90" i="11"/>
  <c r="FR90" i="11"/>
  <c r="FC68" i="11"/>
  <c r="GN68" i="11"/>
  <c r="FG64" i="11"/>
  <c r="GR64" i="11"/>
  <c r="FB69" i="11"/>
  <c r="GM69" i="11"/>
  <c r="EE92" i="11"/>
  <c r="FP92" i="11"/>
  <c r="EH89" i="11"/>
  <c r="FS89" i="11"/>
  <c r="EX73" i="11"/>
  <c r="GI73" i="11"/>
  <c r="EF91" i="11"/>
  <c r="FQ91" i="11"/>
  <c r="EZ71" i="11"/>
  <c r="GK71" i="11"/>
  <c r="EM84" i="11"/>
  <c r="FX84" i="11"/>
  <c r="EJ87" i="11"/>
  <c r="FU87" i="11"/>
  <c r="FH63" i="11"/>
  <c r="GS63" i="11"/>
  <c r="FI62" i="11"/>
  <c r="FK62" i="11"/>
  <c r="FL62" i="11"/>
  <c r="FM62" i="11"/>
  <c r="EK86" i="11"/>
  <c r="FV86" i="11"/>
  <c r="EY72" i="11"/>
  <c r="GJ72" i="11"/>
  <c r="FN61" i="11"/>
  <c r="HL59" i="11"/>
  <c r="HE123" i="11"/>
  <c r="HD123" i="11"/>
  <c r="HF63" i="11"/>
  <c r="HG63" i="11"/>
  <c r="HH63" i="11"/>
  <c r="BG64" i="11"/>
  <c r="BC68" i="11"/>
  <c r="CV64" i="11"/>
  <c r="EB64" i="11"/>
  <c r="AR79" i="11"/>
  <c r="AD93" i="11"/>
  <c r="CB84" i="11"/>
  <c r="DH84" i="11"/>
  <c r="CE81" i="11"/>
  <c r="DK81" i="11"/>
  <c r="BH63" i="11"/>
  <c r="BE66" i="11"/>
  <c r="BU91" i="11"/>
  <c r="DA91" i="11"/>
  <c r="CU65" i="11"/>
  <c r="EA65" i="11"/>
  <c r="AG90" i="11"/>
  <c r="AF91" i="11"/>
  <c r="AX73" i="11"/>
  <c r="AK86" i="11"/>
  <c r="AV75" i="11"/>
  <c r="CQ69" i="11"/>
  <c r="DW69" i="11"/>
  <c r="CO71" i="11"/>
  <c r="DU71" i="11"/>
  <c r="AQ80" i="11"/>
  <c r="CA85" i="11"/>
  <c r="DG85" i="11"/>
  <c r="AO82" i="11"/>
  <c r="AJ87" i="11"/>
  <c r="BS93" i="11"/>
  <c r="CY93" i="11"/>
  <c r="BB69" i="11"/>
  <c r="AL85" i="11"/>
  <c r="CF80" i="11"/>
  <c r="DL80" i="11"/>
  <c r="AE92" i="11"/>
  <c r="CR68" i="11"/>
  <c r="DX68" i="11"/>
  <c r="BV90" i="11"/>
  <c r="DB90" i="11"/>
  <c r="BX88" i="11"/>
  <c r="DD88" i="11"/>
  <c r="AM84" i="11"/>
  <c r="BF65" i="11"/>
  <c r="CC83" i="11"/>
  <c r="DI83" i="11"/>
  <c r="AI88" i="11"/>
  <c r="CH78" i="11"/>
  <c r="DN78" i="11"/>
  <c r="AP81" i="11"/>
  <c r="CM73" i="11"/>
  <c r="DS73" i="11"/>
  <c r="AW74" i="11"/>
  <c r="AH89" i="11"/>
  <c r="AT77" i="11"/>
  <c r="CN72" i="11"/>
  <c r="DT72" i="11"/>
  <c r="AU76" i="11"/>
  <c r="AN83" i="11"/>
  <c r="CK75" i="11"/>
  <c r="DQ75" i="11"/>
  <c r="EW75" i="11"/>
  <c r="GH75" i="11"/>
  <c r="BT92" i="11"/>
  <c r="CZ92" i="11"/>
  <c r="CJ76" i="11"/>
  <c r="DP76" i="11"/>
  <c r="BD67" i="11"/>
  <c r="CL74" i="11"/>
  <c r="DR74" i="11"/>
  <c r="CT66" i="11"/>
  <c r="DZ66" i="11"/>
  <c r="BW89" i="11"/>
  <c r="DC89" i="11"/>
  <c r="CD82" i="11"/>
  <c r="DJ82" i="11"/>
  <c r="CI77" i="11"/>
  <c r="DO77" i="11"/>
  <c r="EU77" i="11"/>
  <c r="GF77" i="11"/>
  <c r="BY87" i="11"/>
  <c r="DE87" i="11"/>
  <c r="AY72" i="11"/>
  <c r="CG79" i="11"/>
  <c r="DM79" i="11"/>
  <c r="BA70" i="11"/>
  <c r="CS67" i="11"/>
  <c r="DY67" i="11"/>
  <c r="BZ86" i="11"/>
  <c r="DF86" i="11"/>
  <c r="CP70" i="11"/>
  <c r="DV70" i="11"/>
  <c r="AZ71" i="11"/>
  <c r="CW63" i="11"/>
  <c r="EC63" i="11"/>
  <c r="AS78" i="11"/>
  <c r="HM62" i="11"/>
  <c r="HI60" i="11"/>
  <c r="GU60" i="11"/>
  <c r="FI63" i="11"/>
  <c r="FK63" i="11"/>
  <c r="FL63" i="11"/>
  <c r="FM63" i="11"/>
  <c r="GZ60" i="11"/>
  <c r="ES79" i="11"/>
  <c r="GD79" i="11"/>
  <c r="GX61" i="11"/>
  <c r="EK87" i="11"/>
  <c r="FV87" i="11"/>
  <c r="EY73" i="11"/>
  <c r="GJ73" i="11"/>
  <c r="FE67" i="11"/>
  <c r="GP67" i="11"/>
  <c r="EL86" i="11"/>
  <c r="FW86" i="11"/>
  <c r="EN84" i="11"/>
  <c r="FY84" i="11"/>
  <c r="FB70" i="11"/>
  <c r="GM70" i="11"/>
  <c r="ET78" i="11"/>
  <c r="GE78" i="11"/>
  <c r="FH64" i="11"/>
  <c r="GS64" i="11"/>
  <c r="EM85" i="11"/>
  <c r="FX85" i="11"/>
  <c r="FA71" i="11"/>
  <c r="GL71" i="11"/>
  <c r="EI89" i="11"/>
  <c r="FT89" i="11"/>
  <c r="FC69" i="11"/>
  <c r="GN69" i="11"/>
  <c r="FF66" i="11"/>
  <c r="GQ66" i="11"/>
  <c r="EO83" i="11"/>
  <c r="FZ83" i="11"/>
  <c r="EV76" i="11"/>
  <c r="GG76" i="11"/>
  <c r="EF92" i="11"/>
  <c r="FQ92" i="11"/>
  <c r="EH90" i="11"/>
  <c r="FS90" i="11"/>
  <c r="EE93" i="11"/>
  <c r="FP93" i="11"/>
  <c r="EQ81" i="11"/>
  <c r="GB81" i="11"/>
  <c r="EX74" i="11"/>
  <c r="GI74" i="11"/>
  <c r="GT62" i="11"/>
  <c r="GV62" i="11"/>
  <c r="GW62" i="11"/>
  <c r="GY62" i="11"/>
  <c r="HJ62" i="11"/>
  <c r="HK62" i="11"/>
  <c r="EJ88" i="11"/>
  <c r="FU88" i="11"/>
  <c r="EP82" i="11"/>
  <c r="GA82" i="11"/>
  <c r="FD68" i="11"/>
  <c r="GO68" i="11"/>
  <c r="FG65" i="11"/>
  <c r="GR65" i="11"/>
  <c r="ER80" i="11"/>
  <c r="GC80" i="11"/>
  <c r="EG91" i="11"/>
  <c r="FR91" i="11"/>
  <c r="EZ72" i="11"/>
  <c r="GK72" i="11"/>
  <c r="FN62" i="11"/>
  <c r="HL60" i="11"/>
  <c r="HE124" i="11"/>
  <c r="HD124" i="11"/>
  <c r="HM63" i="11"/>
  <c r="HF64" i="11"/>
  <c r="HG64" i="11"/>
  <c r="HH64" i="11"/>
  <c r="BF66" i="11"/>
  <c r="AS79" i="11"/>
  <c r="AW75" i="11"/>
  <c r="CF81" i="11"/>
  <c r="DL81" i="11"/>
  <c r="BV91" i="11"/>
  <c r="DB91" i="11"/>
  <c r="BB70" i="11"/>
  <c r="AO83" i="11"/>
  <c r="BW90" i="11"/>
  <c r="DC90" i="11"/>
  <c r="AQ81" i="11"/>
  <c r="BC69" i="11"/>
  <c r="CW64" i="11"/>
  <c r="EC64" i="11"/>
  <c r="CG80" i="11"/>
  <c r="DM80" i="11"/>
  <c r="AG91" i="11"/>
  <c r="AY73" i="11"/>
  <c r="CH79" i="11"/>
  <c r="DN79" i="11"/>
  <c r="AV76" i="11"/>
  <c r="AD94" i="11"/>
  <c r="CV65" i="11"/>
  <c r="EB65" i="11"/>
  <c r="AJ88" i="11"/>
  <c r="AF92" i="11"/>
  <c r="CL75" i="11"/>
  <c r="DR75" i="11"/>
  <c r="BY88" i="11"/>
  <c r="DE88" i="11"/>
  <c r="CO72" i="11"/>
  <c r="DU72" i="11"/>
  <c r="CQ70" i="11"/>
  <c r="DW70" i="11"/>
  <c r="AZ72" i="11"/>
  <c r="CM74" i="11"/>
  <c r="DS74" i="11"/>
  <c r="CE82" i="11"/>
  <c r="DK82" i="11"/>
  <c r="CI78" i="11"/>
  <c r="DO78" i="11"/>
  <c r="CA86" i="11"/>
  <c r="DG86" i="11"/>
  <c r="CU66" i="11"/>
  <c r="EA66" i="11"/>
  <c r="BH64" i="11"/>
  <c r="AK87" i="11"/>
  <c r="CK76" i="11"/>
  <c r="DQ76" i="11"/>
  <c r="CB85" i="11"/>
  <c r="DH85" i="11"/>
  <c r="CD83" i="11"/>
  <c r="DJ83" i="11"/>
  <c r="EP83" i="11"/>
  <c r="GA83" i="11"/>
  <c r="CC84" i="11"/>
  <c r="DI84" i="11"/>
  <c r="BT93" i="11"/>
  <c r="CZ93" i="11"/>
  <c r="CS68" i="11"/>
  <c r="DY68" i="11"/>
  <c r="BS94" i="11"/>
  <c r="CY94" i="11"/>
  <c r="AU77" i="11"/>
  <c r="BA71" i="11"/>
  <c r="CT67" i="11"/>
  <c r="DZ67" i="11"/>
  <c r="BG65" i="11"/>
  <c r="BX89" i="11"/>
  <c r="DD89" i="11"/>
  <c r="BD68" i="11"/>
  <c r="AE93" i="11"/>
  <c r="CN73" i="11"/>
  <c r="DT73" i="11"/>
  <c r="BZ87" i="11"/>
  <c r="DF87" i="11"/>
  <c r="EL87" i="11"/>
  <c r="FW87" i="11"/>
  <c r="AX74" i="11"/>
  <c r="BU92" i="11"/>
  <c r="DA92" i="11"/>
  <c r="AI89" i="11"/>
  <c r="BE67" i="11"/>
  <c r="AL86" i="11"/>
  <c r="CJ77" i="11"/>
  <c r="DP77" i="11"/>
  <c r="AH90" i="11"/>
  <c r="AT78" i="11"/>
  <c r="AN84" i="11"/>
  <c r="CR69" i="11"/>
  <c r="DX69" i="11"/>
  <c r="FD69" i="11"/>
  <c r="GO69" i="11"/>
  <c r="AP82" i="11"/>
  <c r="AM85" i="11"/>
  <c r="AR80" i="11"/>
  <c r="CP71" i="11"/>
  <c r="DV71" i="11"/>
  <c r="HA60" i="11"/>
  <c r="GZ61" i="11"/>
  <c r="GU61" i="11"/>
  <c r="HI61" i="11"/>
  <c r="GT63" i="11"/>
  <c r="GV63" i="11"/>
  <c r="GW63" i="11"/>
  <c r="GY63" i="11"/>
  <c r="HJ63" i="11"/>
  <c r="HK63" i="11"/>
  <c r="FC70" i="11"/>
  <c r="GN70" i="11"/>
  <c r="FB71" i="11"/>
  <c r="GM71" i="11"/>
  <c r="EE94" i="11"/>
  <c r="FP94" i="11"/>
  <c r="ET79" i="11"/>
  <c r="GE79" i="11"/>
  <c r="EW76" i="11"/>
  <c r="GH76" i="11"/>
  <c r="EX75" i="11"/>
  <c r="GI75" i="11"/>
  <c r="FA72" i="11"/>
  <c r="GL72" i="11"/>
  <c r="EZ73" i="11"/>
  <c r="GK73" i="11"/>
  <c r="EI90" i="11"/>
  <c r="FT90" i="11"/>
  <c r="FE68" i="11"/>
  <c r="GP68" i="11"/>
  <c r="GX62" i="11"/>
  <c r="EF93" i="11"/>
  <c r="FQ93" i="11"/>
  <c r="EH91" i="11"/>
  <c r="FS91" i="11"/>
  <c r="EO84" i="11"/>
  <c r="FZ84" i="11"/>
  <c r="ER81" i="11"/>
  <c r="GC81" i="11"/>
  <c r="EV77" i="11"/>
  <c r="GG77" i="11"/>
  <c r="EK88" i="11"/>
  <c r="FV88" i="11"/>
  <c r="EG92" i="11"/>
  <c r="FR92" i="11"/>
  <c r="EN85" i="11"/>
  <c r="FY85" i="11"/>
  <c r="FH65" i="11"/>
  <c r="GS65" i="11"/>
  <c r="FG66" i="11"/>
  <c r="GR66" i="11"/>
  <c r="EM86" i="11"/>
  <c r="FX86" i="11"/>
  <c r="EJ89" i="11"/>
  <c r="FU89" i="11"/>
  <c r="EU78" i="11"/>
  <c r="GF78" i="11"/>
  <c r="ES80" i="11"/>
  <c r="GD80" i="11"/>
  <c r="EQ82" i="11"/>
  <c r="GB82" i="11"/>
  <c r="FI64" i="11"/>
  <c r="FK64" i="11"/>
  <c r="FL64" i="11"/>
  <c r="FM64" i="11"/>
  <c r="FF67" i="11"/>
  <c r="GQ67" i="11"/>
  <c r="EY74" i="11"/>
  <c r="GJ74" i="11"/>
  <c r="FN63" i="11"/>
  <c r="HF65" i="11"/>
  <c r="HG65" i="11"/>
  <c r="HH65" i="11"/>
  <c r="AU78" i="11"/>
  <c r="CU67" i="11"/>
  <c r="EA67" i="11"/>
  <c r="AS80" i="11"/>
  <c r="AL87" i="11"/>
  <c r="CA87" i="11"/>
  <c r="DG87" i="11"/>
  <c r="AR81" i="11"/>
  <c r="CS69" i="11"/>
  <c r="DY69" i="11"/>
  <c r="CO73" i="11"/>
  <c r="DU73" i="11"/>
  <c r="CJ78" i="11"/>
  <c r="DP78" i="11"/>
  <c r="AY74" i="11"/>
  <c r="AP83" i="11"/>
  <c r="AI90" i="11"/>
  <c r="BG66" i="11"/>
  <c r="BV92" i="11"/>
  <c r="DB92" i="11"/>
  <c r="AK88" i="11"/>
  <c r="BF67" i="11"/>
  <c r="BU93" i="11"/>
  <c r="DA93" i="11"/>
  <c r="BZ88" i="11"/>
  <c r="DF88" i="11"/>
  <c r="AQ82" i="11"/>
  <c r="CH80" i="11"/>
  <c r="DN80" i="11"/>
  <c r="CL76" i="11"/>
  <c r="DR76" i="11"/>
  <c r="CE83" i="11"/>
  <c r="DK83" i="11"/>
  <c r="BB71" i="11"/>
  <c r="CP72" i="11"/>
  <c r="DV72" i="11"/>
  <c r="AN85" i="11"/>
  <c r="CN74" i="11"/>
  <c r="DT74" i="11"/>
  <c r="EZ74" i="11"/>
  <c r="GK74" i="11"/>
  <c r="CW65" i="11"/>
  <c r="EC65" i="11"/>
  <c r="BC70" i="11"/>
  <c r="AH91" i="11"/>
  <c r="BA72" i="11"/>
  <c r="AZ73" i="11"/>
  <c r="CV66" i="11"/>
  <c r="EB66" i="11"/>
  <c r="CK77" i="11"/>
  <c r="DQ77" i="11"/>
  <c r="BE68" i="11"/>
  <c r="BD69" i="11"/>
  <c r="CM75" i="11"/>
  <c r="DS75" i="11"/>
  <c r="AM86" i="11"/>
  <c r="CT68" i="11"/>
  <c r="DZ68" i="11"/>
  <c r="AG92" i="11"/>
  <c r="AX75" i="11"/>
  <c r="BX90" i="11"/>
  <c r="DD90" i="11"/>
  <c r="AJ89" i="11"/>
  <c r="CR70" i="11"/>
  <c r="DX70" i="11"/>
  <c r="CG81" i="11"/>
  <c r="DM81" i="11"/>
  <c r="CC85" i="11"/>
  <c r="DI85" i="11"/>
  <c r="CD84" i="11"/>
  <c r="DJ84" i="11"/>
  <c r="CQ71" i="11"/>
  <c r="DW71" i="11"/>
  <c r="CB86" i="11"/>
  <c r="DH86" i="11"/>
  <c r="BW91" i="11"/>
  <c r="DC91" i="11"/>
  <c r="EI91" i="11"/>
  <c r="FT91" i="11"/>
  <c r="AE94" i="11"/>
  <c r="BH65" i="11"/>
  <c r="CI79" i="11"/>
  <c r="DO79" i="11"/>
  <c r="AD95" i="11"/>
  <c r="BY89" i="11"/>
  <c r="DE89" i="11"/>
  <c r="AT79" i="11"/>
  <c r="AO84" i="11"/>
  <c r="CF82" i="11"/>
  <c r="DL82" i="11"/>
  <c r="AW76" i="11"/>
  <c r="BS95" i="11"/>
  <c r="CY95" i="11"/>
  <c r="AF93" i="11"/>
  <c r="AV77" i="11"/>
  <c r="BT94" i="11"/>
  <c r="CZ94" i="11"/>
  <c r="HE125" i="11"/>
  <c r="HD125" i="11"/>
  <c r="HM64" i="11"/>
  <c r="HA61" i="11"/>
  <c r="HL61" i="11"/>
  <c r="GX63" i="11"/>
  <c r="GZ63" i="11"/>
  <c r="GZ62" i="11"/>
  <c r="GU62" i="11"/>
  <c r="HI62" i="11"/>
  <c r="EQ83" i="11"/>
  <c r="GB83" i="11"/>
  <c r="FD70" i="11"/>
  <c r="GO70" i="11"/>
  <c r="EJ90" i="11"/>
  <c r="FU90" i="11"/>
  <c r="EM87" i="11"/>
  <c r="FX87" i="11"/>
  <c r="FH66" i="11"/>
  <c r="GS66" i="11"/>
  <c r="EL88" i="11"/>
  <c r="FW88" i="11"/>
  <c r="ER82" i="11"/>
  <c r="GC82" i="11"/>
  <c r="EV78" i="11"/>
  <c r="GG78" i="11"/>
  <c r="FB72" i="11"/>
  <c r="GM72" i="11"/>
  <c r="FA73" i="11"/>
  <c r="GL73" i="11"/>
  <c r="FF68" i="11"/>
  <c r="GQ68" i="11"/>
  <c r="EU79" i="11"/>
  <c r="GF79" i="11"/>
  <c r="ET80" i="11"/>
  <c r="GE80" i="11"/>
  <c r="FE69" i="11"/>
  <c r="GP69" i="11"/>
  <c r="EY75" i="11"/>
  <c r="GJ75" i="11"/>
  <c r="FG67" i="11"/>
  <c r="GR67" i="11"/>
  <c r="EK89" i="11"/>
  <c r="FV89" i="11"/>
  <c r="EW77" i="11"/>
  <c r="GH77" i="11"/>
  <c r="EG93" i="11"/>
  <c r="FR93" i="11"/>
  <c r="EX76" i="11"/>
  <c r="GI76" i="11"/>
  <c r="EN86" i="11"/>
  <c r="FY86" i="11"/>
  <c r="FC71" i="11"/>
  <c r="GN71" i="11"/>
  <c r="EF94" i="11"/>
  <c r="FQ94" i="11"/>
  <c r="EP84" i="11"/>
  <c r="GA84" i="11"/>
  <c r="EH92" i="11"/>
  <c r="FS92" i="11"/>
  <c r="GT64" i="11"/>
  <c r="GV64" i="11"/>
  <c r="GW64" i="11"/>
  <c r="GY64" i="11"/>
  <c r="HJ64" i="11"/>
  <c r="HK64" i="11"/>
  <c r="EO85" i="11"/>
  <c r="FZ85" i="11"/>
  <c r="ES81" i="11"/>
  <c r="GD81" i="11"/>
  <c r="EE95" i="11"/>
  <c r="FP95" i="11"/>
  <c r="FI65" i="11"/>
  <c r="FK65" i="11"/>
  <c r="FL65" i="11"/>
  <c r="FM65" i="11"/>
  <c r="FN64" i="11"/>
  <c r="HE126" i="11"/>
  <c r="HD126" i="11"/>
  <c r="HF66" i="11"/>
  <c r="HG66" i="11"/>
  <c r="HH66" i="11"/>
  <c r="BC71" i="11"/>
  <c r="CV67" i="11"/>
  <c r="EB67" i="11"/>
  <c r="CB87" i="11"/>
  <c r="DH87" i="11"/>
  <c r="BG67" i="11"/>
  <c r="AT80" i="11"/>
  <c r="BZ89" i="11"/>
  <c r="DF89" i="11"/>
  <c r="CJ79" i="11"/>
  <c r="DP79" i="11"/>
  <c r="AX76" i="11"/>
  <c r="AP84" i="11"/>
  <c r="CC86" i="11"/>
  <c r="DI86" i="11"/>
  <c r="CS70" i="11"/>
  <c r="DY70" i="11"/>
  <c r="AM87" i="11"/>
  <c r="AF94" i="11"/>
  <c r="CG82" i="11"/>
  <c r="DM82" i="11"/>
  <c r="AG93" i="11"/>
  <c r="AI91" i="11"/>
  <c r="AQ83" i="11"/>
  <c r="BT95" i="11"/>
  <c r="CZ95" i="11"/>
  <c r="BV93" i="11"/>
  <c r="DB93" i="11"/>
  <c r="CU68" i="11"/>
  <c r="EA68" i="11"/>
  <c r="BY90" i="11"/>
  <c r="DE90" i="11"/>
  <c r="AE95" i="11"/>
  <c r="BW92" i="11"/>
  <c r="DC92" i="11"/>
  <c r="AV78" i="11"/>
  <c r="AU79" i="11"/>
  <c r="AN86" i="11"/>
  <c r="AK89" i="11"/>
  <c r="BU94" i="11"/>
  <c r="DA94" i="11"/>
  <c r="AH92" i="11"/>
  <c r="CH81" i="11"/>
  <c r="DN81" i="11"/>
  <c r="BB72" i="11"/>
  <c r="CI80" i="11"/>
  <c r="DO80" i="11"/>
  <c r="BF68" i="11"/>
  <c r="BH66" i="11"/>
  <c r="CA88" i="11"/>
  <c r="DG88" i="11"/>
  <c r="CO74" i="11"/>
  <c r="DU74" i="11"/>
  <c r="CE84" i="11"/>
  <c r="DK84" i="11"/>
  <c r="EQ84" i="11"/>
  <c r="GB84" i="11"/>
  <c r="AO85" i="11"/>
  <c r="BS96" i="11"/>
  <c r="CY96" i="11"/>
  <c r="CT69" i="11"/>
  <c r="DZ69" i="11"/>
  <c r="BA73" i="11"/>
  <c r="AJ90" i="11"/>
  <c r="CQ72" i="11"/>
  <c r="DW72" i="11"/>
  <c r="AD96" i="11"/>
  <c r="CP73" i="11"/>
  <c r="DV73" i="11"/>
  <c r="FB73" i="11"/>
  <c r="GM73" i="11"/>
  <c r="AZ74" i="11"/>
  <c r="CD85" i="11"/>
  <c r="DJ85" i="11"/>
  <c r="BD70" i="11"/>
  <c r="AR82" i="11"/>
  <c r="CM76" i="11"/>
  <c r="DS76" i="11"/>
  <c r="CN75" i="11"/>
  <c r="DT75" i="11"/>
  <c r="CF83" i="11"/>
  <c r="DL83" i="11"/>
  <c r="AL88" i="11"/>
  <c r="CW66" i="11"/>
  <c r="EC66" i="11"/>
  <c r="CR71" i="11"/>
  <c r="DX71" i="11"/>
  <c r="CK78" i="11"/>
  <c r="DQ78" i="11"/>
  <c r="EW78" i="11"/>
  <c r="GH78" i="11"/>
  <c r="AS81" i="11"/>
  <c r="AY75" i="11"/>
  <c r="CL77" i="11"/>
  <c r="DR77" i="11"/>
  <c r="BE69" i="11"/>
  <c r="BX91" i="11"/>
  <c r="DD91" i="11"/>
  <c r="AW77" i="11"/>
  <c r="HM65" i="11"/>
  <c r="HI63" i="11"/>
  <c r="HA63" i="11"/>
  <c r="HA62" i="11"/>
  <c r="GU63" i="11"/>
  <c r="GT65" i="11"/>
  <c r="GV65" i="11"/>
  <c r="GW65" i="11"/>
  <c r="GX65" i="11"/>
  <c r="HL62" i="11"/>
  <c r="EJ91" i="11"/>
  <c r="FU91" i="11"/>
  <c r="EG94" i="11"/>
  <c r="FR94" i="11"/>
  <c r="EY76" i="11"/>
  <c r="GJ76" i="11"/>
  <c r="FC72" i="11"/>
  <c r="GN72" i="11"/>
  <c r="FD71" i="11"/>
  <c r="GO71" i="11"/>
  <c r="EE96" i="11"/>
  <c r="FP96" i="11"/>
  <c r="EI92" i="11"/>
  <c r="FT92" i="11"/>
  <c r="EV79" i="11"/>
  <c r="GG79" i="11"/>
  <c r="EL89" i="11"/>
  <c r="FW89" i="11"/>
  <c r="EK90" i="11"/>
  <c r="FV90" i="11"/>
  <c r="EX77" i="11"/>
  <c r="GI77" i="11"/>
  <c r="ER83" i="11"/>
  <c r="GC83" i="11"/>
  <c r="FA74" i="11"/>
  <c r="GL74" i="11"/>
  <c r="EZ75" i="11"/>
  <c r="GK75" i="11"/>
  <c r="EH93" i="11"/>
  <c r="FS93" i="11"/>
  <c r="EN87" i="11"/>
  <c r="FY87" i="11"/>
  <c r="EF95" i="11"/>
  <c r="FQ95" i="11"/>
  <c r="FH67" i="11"/>
  <c r="GS67" i="11"/>
  <c r="FI66" i="11"/>
  <c r="FK66" i="11"/>
  <c r="FL66" i="11"/>
  <c r="FM66" i="11"/>
  <c r="FG68" i="11"/>
  <c r="GR68" i="11"/>
  <c r="EU80" i="11"/>
  <c r="GF80" i="11"/>
  <c r="EP85" i="11"/>
  <c r="GA85" i="11"/>
  <c r="ET81" i="11"/>
  <c r="GE81" i="11"/>
  <c r="ES82" i="11"/>
  <c r="GD82" i="11"/>
  <c r="FE70" i="11"/>
  <c r="GP70" i="11"/>
  <c r="EO86" i="11"/>
  <c r="FZ86" i="11"/>
  <c r="GX64" i="11"/>
  <c r="EM88" i="11"/>
  <c r="FX88" i="11"/>
  <c r="FF69" i="11"/>
  <c r="GQ69" i="11"/>
  <c r="FN65" i="11"/>
  <c r="HL63" i="11"/>
  <c r="HM66" i="11"/>
  <c r="HF67" i="11"/>
  <c r="HG67" i="11"/>
  <c r="HH67" i="11"/>
  <c r="AL89" i="11"/>
  <c r="CM77" i="11"/>
  <c r="DS77" i="11"/>
  <c r="BW93" i="11"/>
  <c r="DC93" i="11"/>
  <c r="CB88" i="11"/>
  <c r="DH88" i="11"/>
  <c r="AM88" i="11"/>
  <c r="AF95" i="11"/>
  <c r="AV79" i="11"/>
  <c r="CT70" i="11"/>
  <c r="DZ70" i="11"/>
  <c r="AK90" i="11"/>
  <c r="CA89" i="11"/>
  <c r="DG89" i="11"/>
  <c r="BA74" i="11"/>
  <c r="BH67" i="11"/>
  <c r="CH82" i="11"/>
  <c r="DN82" i="11"/>
  <c r="CS71" i="11"/>
  <c r="DY71" i="11"/>
  <c r="CJ80" i="11"/>
  <c r="DP80" i="11"/>
  <c r="AY76" i="11"/>
  <c r="BS97" i="11"/>
  <c r="CY97" i="11"/>
  <c r="BC72" i="11"/>
  <c r="BT96" i="11"/>
  <c r="CZ96" i="11"/>
  <c r="CC87" i="11"/>
  <c r="DI87" i="11"/>
  <c r="BY91" i="11"/>
  <c r="DE91" i="11"/>
  <c r="BB73" i="11"/>
  <c r="CE85" i="11"/>
  <c r="DK85" i="11"/>
  <c r="CV68" i="11"/>
  <c r="EB68" i="11"/>
  <c r="AP85" i="11"/>
  <c r="CP74" i="11"/>
  <c r="DV74" i="11"/>
  <c r="CO75" i="11"/>
  <c r="DU75" i="11"/>
  <c r="AR83" i="11"/>
  <c r="CW67" i="11"/>
  <c r="EC67" i="11"/>
  <c r="CI81" i="11"/>
  <c r="DO81" i="11"/>
  <c r="CK79" i="11"/>
  <c r="DQ79" i="11"/>
  <c r="EW79" i="11"/>
  <c r="GH79" i="11"/>
  <c r="CG83" i="11"/>
  <c r="DM83" i="11"/>
  <c r="CQ73" i="11"/>
  <c r="DW73" i="11"/>
  <c r="BZ90" i="11"/>
  <c r="DF90" i="11"/>
  <c r="AS82" i="11"/>
  <c r="AO86" i="11"/>
  <c r="AJ91" i="11"/>
  <c r="AN87" i="11"/>
  <c r="AT81" i="11"/>
  <c r="BU95" i="11"/>
  <c r="DA95" i="11"/>
  <c r="AH93" i="11"/>
  <c r="CR72" i="11"/>
  <c r="DX72" i="11"/>
  <c r="FD72" i="11"/>
  <c r="GO72" i="11"/>
  <c r="AQ84" i="11"/>
  <c r="CN76" i="11"/>
  <c r="DT76" i="11"/>
  <c r="EZ76" i="11"/>
  <c r="GK76" i="11"/>
  <c r="BE70" i="11"/>
  <c r="AE96" i="11"/>
  <c r="AU80" i="11"/>
  <c r="CD86" i="11"/>
  <c r="DJ86" i="11"/>
  <c r="EP86" i="11"/>
  <c r="GA86" i="11"/>
  <c r="BD71" i="11"/>
  <c r="AI92" i="11"/>
  <c r="BV94" i="11"/>
  <c r="DB94" i="11"/>
  <c r="AG94" i="11"/>
  <c r="AD97" i="11"/>
  <c r="AW78" i="11"/>
  <c r="AZ75" i="11"/>
  <c r="BX92" i="11"/>
  <c r="DD92" i="11"/>
  <c r="CF84" i="11"/>
  <c r="DL84" i="11"/>
  <c r="AX77" i="11"/>
  <c r="CL78" i="11"/>
  <c r="DR78" i="11"/>
  <c r="BF69" i="11"/>
  <c r="BG68" i="11"/>
  <c r="CU69" i="11"/>
  <c r="EA69" i="11"/>
  <c r="HE127" i="11"/>
  <c r="HD127" i="11"/>
  <c r="GU65" i="11"/>
  <c r="GY65" i="11"/>
  <c r="HJ65" i="11"/>
  <c r="HK65" i="11"/>
  <c r="HI64" i="11"/>
  <c r="GU64" i="11"/>
  <c r="FB74" i="11"/>
  <c r="GM74" i="11"/>
  <c r="FC73" i="11"/>
  <c r="GN73" i="11"/>
  <c r="EG95" i="11"/>
  <c r="FR95" i="11"/>
  <c r="EJ92" i="11"/>
  <c r="FU92" i="11"/>
  <c r="EH94" i="11"/>
  <c r="FS94" i="11"/>
  <c r="GT66" i="11"/>
  <c r="GV66" i="11"/>
  <c r="GW66" i="11"/>
  <c r="GX66" i="11"/>
  <c r="EF96" i="11"/>
  <c r="FQ96" i="11"/>
  <c r="FI67" i="11"/>
  <c r="FK67" i="11"/>
  <c r="FL67" i="11"/>
  <c r="FM67" i="11"/>
  <c r="FH68" i="11"/>
  <c r="GS68" i="11"/>
  <c r="FF70" i="11"/>
  <c r="GQ70" i="11"/>
  <c r="ER84" i="11"/>
  <c r="GC84" i="11"/>
  <c r="ES83" i="11"/>
  <c r="GD83" i="11"/>
  <c r="FG69" i="11"/>
  <c r="GR69" i="11"/>
  <c r="EM89" i="11"/>
  <c r="FX89" i="11"/>
  <c r="GZ64" i="11"/>
  <c r="EQ85" i="11"/>
  <c r="GB85" i="11"/>
  <c r="EO87" i="11"/>
  <c r="FZ87" i="11"/>
  <c r="EN88" i="11"/>
  <c r="FY88" i="11"/>
  <c r="EI93" i="11"/>
  <c r="FT93" i="11"/>
  <c r="EL90" i="11"/>
  <c r="FW90" i="11"/>
  <c r="EY77" i="11"/>
  <c r="GJ77" i="11"/>
  <c r="EK91" i="11"/>
  <c r="FV91" i="11"/>
  <c r="EV80" i="11"/>
  <c r="GG80" i="11"/>
  <c r="EU81" i="11"/>
  <c r="GF81" i="11"/>
  <c r="FE71" i="11"/>
  <c r="GP71" i="11"/>
  <c r="ET82" i="11"/>
  <c r="GE82" i="11"/>
  <c r="EE97" i="11"/>
  <c r="FP97" i="11"/>
  <c r="EX78" i="11"/>
  <c r="GI78" i="11"/>
  <c r="FA75" i="11"/>
  <c r="GL75" i="11"/>
  <c r="FN66" i="11"/>
  <c r="GZ65" i="11"/>
  <c r="HI65" i="11"/>
  <c r="HM67" i="11"/>
  <c r="HF68" i="11"/>
  <c r="HG68" i="11"/>
  <c r="HH68" i="11"/>
  <c r="CN77" i="11"/>
  <c r="DT77" i="11"/>
  <c r="BU96" i="11"/>
  <c r="DA96" i="11"/>
  <c r="CW68" i="11"/>
  <c r="EC68" i="11"/>
  <c r="CQ74" i="11"/>
  <c r="DW74" i="11"/>
  <c r="AK91" i="11"/>
  <c r="BA75" i="11"/>
  <c r="AF96" i="11"/>
  <c r="AY77" i="11"/>
  <c r="BC73" i="11"/>
  <c r="AG95" i="11"/>
  <c r="AE97" i="11"/>
  <c r="CF85" i="11"/>
  <c r="DL85" i="11"/>
  <c r="AZ76" i="11"/>
  <c r="AM89" i="11"/>
  <c r="AR84" i="11"/>
  <c r="BT97" i="11"/>
  <c r="CZ97" i="11"/>
  <c r="CU70" i="11"/>
  <c r="EA70" i="11"/>
  <c r="BB74" i="11"/>
  <c r="CB89" i="11"/>
  <c r="DH89" i="11"/>
  <c r="CV69" i="11"/>
  <c r="EB69" i="11"/>
  <c r="CJ81" i="11"/>
  <c r="DP81" i="11"/>
  <c r="BW94" i="11"/>
  <c r="DC94" i="11"/>
  <c r="CO76" i="11"/>
  <c r="DU76" i="11"/>
  <c r="CS72" i="11"/>
  <c r="DY72" i="11"/>
  <c r="CL79" i="11"/>
  <c r="DR79" i="11"/>
  <c r="AX78" i="11"/>
  <c r="AN88" i="11"/>
  <c r="CD87" i="11"/>
  <c r="DJ87" i="11"/>
  <c r="BE71" i="11"/>
  <c r="AQ85" i="11"/>
  <c r="AO87" i="11"/>
  <c r="CH83" i="11"/>
  <c r="DN83" i="11"/>
  <c r="AP86" i="11"/>
  <c r="CG84" i="11"/>
  <c r="DM84" i="11"/>
  <c r="CA90" i="11"/>
  <c r="DG90" i="11"/>
  <c r="CM78" i="11"/>
  <c r="DS78" i="11"/>
  <c r="BV95" i="11"/>
  <c r="DB95" i="11"/>
  <c r="AJ92" i="11"/>
  <c r="AH94" i="11"/>
  <c r="AL90" i="11"/>
  <c r="CP75" i="11"/>
  <c r="DV75" i="11"/>
  <c r="CC88" i="11"/>
  <c r="DI88" i="11"/>
  <c r="BG69" i="11"/>
  <c r="AS83" i="11"/>
  <c r="BF70" i="11"/>
  <c r="AU81" i="11"/>
  <c r="CR73" i="11"/>
  <c r="DX73" i="11"/>
  <c r="BH68" i="11"/>
  <c r="BD72" i="11"/>
  <c r="AD98" i="11"/>
  <c r="BX93" i="11"/>
  <c r="DD93" i="11"/>
  <c r="AT82" i="11"/>
  <c r="CE86" i="11"/>
  <c r="DK86" i="11"/>
  <c r="CK80" i="11"/>
  <c r="DQ80" i="11"/>
  <c r="AI93" i="11"/>
  <c r="BZ91" i="11"/>
  <c r="DF91" i="11"/>
  <c r="AV80" i="11"/>
  <c r="CT71" i="11"/>
  <c r="DZ71" i="11"/>
  <c r="AW79" i="11"/>
  <c r="CI82" i="11"/>
  <c r="DO82" i="11"/>
  <c r="BS98" i="11"/>
  <c r="CY98" i="11"/>
  <c r="BY92" i="11"/>
  <c r="DE92" i="11"/>
  <c r="EK92" i="11"/>
  <c r="FV92" i="11"/>
  <c r="HE128" i="11"/>
  <c r="HD128" i="11"/>
  <c r="HA65" i="11"/>
  <c r="GU66" i="11"/>
  <c r="GY66" i="11"/>
  <c r="HJ66" i="11"/>
  <c r="HK66" i="11"/>
  <c r="HL64" i="11"/>
  <c r="HA64" i="11"/>
  <c r="EO88" i="11"/>
  <c r="FZ88" i="11"/>
  <c r="GT67" i="11"/>
  <c r="GV67" i="11"/>
  <c r="GW67" i="11"/>
  <c r="GX67" i="11"/>
  <c r="EL91" i="11"/>
  <c r="FW91" i="11"/>
  <c r="FD73" i="11"/>
  <c r="GO73" i="11"/>
  <c r="FB75" i="11"/>
  <c r="GM75" i="11"/>
  <c r="EH95" i="11"/>
  <c r="FS95" i="11"/>
  <c r="EY78" i="11"/>
  <c r="GJ78" i="11"/>
  <c r="EF97" i="11"/>
  <c r="FQ97" i="11"/>
  <c r="EJ93" i="11"/>
  <c r="FU93" i="11"/>
  <c r="ET83" i="11"/>
  <c r="GE83" i="11"/>
  <c r="FF71" i="11"/>
  <c r="GQ71" i="11"/>
  <c r="FA76" i="11"/>
  <c r="GL76" i="11"/>
  <c r="FH69" i="11"/>
  <c r="GS69" i="11"/>
  <c r="FC74" i="11"/>
  <c r="GN74" i="11"/>
  <c r="EM90" i="11"/>
  <c r="FX90" i="11"/>
  <c r="EN89" i="11"/>
  <c r="FY89" i="11"/>
  <c r="FI68" i="11"/>
  <c r="FK68" i="11"/>
  <c r="FL68" i="11"/>
  <c r="FM68" i="11"/>
  <c r="ES84" i="11"/>
  <c r="GD84" i="11"/>
  <c r="EG96" i="11"/>
  <c r="FR96" i="11"/>
  <c r="FG70" i="11"/>
  <c r="GR70" i="11"/>
  <c r="EZ77" i="11"/>
  <c r="GK77" i="11"/>
  <c r="EQ86" i="11"/>
  <c r="GB86" i="11"/>
  <c r="EV81" i="11"/>
  <c r="GG81" i="11"/>
  <c r="EE98" i="11"/>
  <c r="FP98" i="11"/>
  <c r="EU82" i="11"/>
  <c r="GF82" i="11"/>
  <c r="EP87" i="11"/>
  <c r="GA87" i="11"/>
  <c r="ER85" i="11"/>
  <c r="GC85" i="11"/>
  <c r="EX79" i="11"/>
  <c r="GI79" i="11"/>
  <c r="FE72" i="11"/>
  <c r="GP72" i="11"/>
  <c r="EW80" i="11"/>
  <c r="GH80" i="11"/>
  <c r="EI94" i="11"/>
  <c r="FT94" i="11"/>
  <c r="FN67" i="11"/>
  <c r="HL65" i="11"/>
  <c r="GY67" i="11"/>
  <c r="HJ67" i="11"/>
  <c r="HK67" i="11"/>
  <c r="GZ66" i="11"/>
  <c r="HI66" i="11"/>
  <c r="GT68" i="11"/>
  <c r="GV68" i="11"/>
  <c r="GW68" i="11"/>
  <c r="HF69" i="11"/>
  <c r="HG69" i="11"/>
  <c r="HH69" i="11"/>
  <c r="AI94" i="11"/>
  <c r="CC89" i="11"/>
  <c r="DI89" i="11"/>
  <c r="AJ93" i="11"/>
  <c r="CM79" i="11"/>
  <c r="DS79" i="11"/>
  <c r="CW69" i="11"/>
  <c r="EC69" i="11"/>
  <c r="AS84" i="11"/>
  <c r="AL91" i="11"/>
  <c r="CS73" i="11"/>
  <c r="DY73" i="11"/>
  <c r="CO77" i="11"/>
  <c r="DU77" i="11"/>
  <c r="AG96" i="11"/>
  <c r="BZ92" i="11"/>
  <c r="DF92" i="11"/>
  <c r="BT98" i="11"/>
  <c r="CZ98" i="11"/>
  <c r="BG70" i="11"/>
  <c r="CV70" i="11"/>
  <c r="EB70" i="11"/>
  <c r="BV96" i="11"/>
  <c r="DB96" i="11"/>
  <c r="CN78" i="11"/>
  <c r="DT78" i="11"/>
  <c r="BH69" i="11"/>
  <c r="CT72" i="11"/>
  <c r="DZ72" i="11"/>
  <c r="AW80" i="11"/>
  <c r="AO88" i="11"/>
  <c r="CP76" i="11"/>
  <c r="DV76" i="11"/>
  <c r="BS99" i="11"/>
  <c r="CY99" i="11"/>
  <c r="CE87" i="11"/>
  <c r="DK87" i="11"/>
  <c r="AN89" i="11"/>
  <c r="AQ86" i="11"/>
  <c r="CU71" i="11"/>
  <c r="EA71" i="11"/>
  <c r="AT83" i="11"/>
  <c r="AX79" i="11"/>
  <c r="AZ77" i="11"/>
  <c r="CQ75" i="11"/>
  <c r="DW75" i="11"/>
  <c r="AH95" i="11"/>
  <c r="CH84" i="11"/>
  <c r="DN84" i="11"/>
  <c r="AR85" i="11"/>
  <c r="CA91" i="11"/>
  <c r="DG91" i="11"/>
  <c r="CF86" i="11"/>
  <c r="DL86" i="11"/>
  <c r="CB90" i="11"/>
  <c r="DH90" i="11"/>
  <c r="BU97" i="11"/>
  <c r="DA97" i="11"/>
  <c r="BC74" i="11"/>
  <c r="AD99" i="11"/>
  <c r="CK81" i="11"/>
  <c r="DQ81" i="11"/>
  <c r="BY93" i="11"/>
  <c r="DE93" i="11"/>
  <c r="AV81" i="11"/>
  <c r="BA76" i="11"/>
  <c r="CI83" i="11"/>
  <c r="DO83" i="11"/>
  <c r="AF97" i="11"/>
  <c r="CL80" i="11"/>
  <c r="DR80" i="11"/>
  <c r="BB75" i="11"/>
  <c r="AM90" i="11"/>
  <c r="BW95" i="11"/>
  <c r="DC95" i="11"/>
  <c r="AU82" i="11"/>
  <c r="CD88" i="11"/>
  <c r="DJ88" i="11"/>
  <c r="CG85" i="11"/>
  <c r="DM85" i="11"/>
  <c r="AE98" i="11"/>
  <c r="BD73" i="11"/>
  <c r="CJ82" i="11"/>
  <c r="DP82" i="11"/>
  <c r="AK92" i="11"/>
  <c r="AP87" i="11"/>
  <c r="BF71" i="11"/>
  <c r="BE72" i="11"/>
  <c r="CR74" i="11"/>
  <c r="DX74" i="11"/>
  <c r="BX94" i="11"/>
  <c r="DD94" i="11"/>
  <c r="EJ94" i="11"/>
  <c r="FU94" i="11"/>
  <c r="AY78" i="11"/>
  <c r="HM68" i="11"/>
  <c r="HE129" i="11"/>
  <c r="HD129" i="11"/>
  <c r="HA66" i="11"/>
  <c r="GU67" i="11"/>
  <c r="ES85" i="11"/>
  <c r="GD85" i="11"/>
  <c r="ET84" i="11"/>
  <c r="GE84" i="11"/>
  <c r="FD74" i="11"/>
  <c r="GO74" i="11"/>
  <c r="EV82" i="11"/>
  <c r="GG82" i="11"/>
  <c r="EM91" i="11"/>
  <c r="FX91" i="11"/>
  <c r="EX80" i="11"/>
  <c r="GI80" i="11"/>
  <c r="EK93" i="11"/>
  <c r="FV93" i="11"/>
  <c r="EI95" i="11"/>
  <c r="FT95" i="11"/>
  <c r="EL92" i="11"/>
  <c r="FW92" i="11"/>
  <c r="FG71" i="11"/>
  <c r="GR71" i="11"/>
  <c r="FE73" i="11"/>
  <c r="GP73" i="11"/>
  <c r="EN90" i="11"/>
  <c r="FY90" i="11"/>
  <c r="EY79" i="11"/>
  <c r="GJ79" i="11"/>
  <c r="EU83" i="11"/>
  <c r="GF83" i="11"/>
  <c r="EF98" i="11"/>
  <c r="FQ98" i="11"/>
  <c r="FA77" i="11"/>
  <c r="GL77" i="11"/>
  <c r="EQ87" i="11"/>
  <c r="GB87" i="11"/>
  <c r="EE99" i="11"/>
  <c r="EG97" i="11"/>
  <c r="FR97" i="11"/>
  <c r="FB76" i="11"/>
  <c r="GM76" i="11"/>
  <c r="FI69" i="11"/>
  <c r="FK69" i="11"/>
  <c r="FL69" i="11"/>
  <c r="FM69" i="11"/>
  <c r="EP88" i="11"/>
  <c r="GA88" i="11"/>
  <c r="ER86" i="11"/>
  <c r="GC86" i="11"/>
  <c r="FF72" i="11"/>
  <c r="GQ72" i="11"/>
  <c r="EO89" i="11"/>
  <c r="FZ89" i="11"/>
  <c r="EZ78" i="11"/>
  <c r="GK78" i="11"/>
  <c r="EW81" i="11"/>
  <c r="GH81" i="11"/>
  <c r="EH96" i="11"/>
  <c r="FS96" i="11"/>
  <c r="FC75" i="11"/>
  <c r="GN75" i="11"/>
  <c r="FH70" i="11"/>
  <c r="GS70" i="11"/>
  <c r="FN68" i="11"/>
  <c r="GY68" i="11"/>
  <c r="HJ68" i="11"/>
  <c r="HK68" i="11"/>
  <c r="GX68" i="11"/>
  <c r="HL66" i="11"/>
  <c r="GZ67" i="11"/>
  <c r="HI67" i="11"/>
  <c r="HF70" i="11"/>
  <c r="HG70" i="11"/>
  <c r="HH70" i="11"/>
  <c r="CR75" i="11"/>
  <c r="DX75" i="11"/>
  <c r="CN79" i="11"/>
  <c r="DT79" i="11"/>
  <c r="AP88" i="11"/>
  <c r="BX95" i="11"/>
  <c r="DD95" i="11"/>
  <c r="AZ78" i="11"/>
  <c r="CG86" i="11"/>
  <c r="DM86" i="11"/>
  <c r="CB91" i="11"/>
  <c r="DH91" i="11"/>
  <c r="CH85" i="11"/>
  <c r="DN85" i="11"/>
  <c r="BZ93" i="11"/>
  <c r="DF93" i="11"/>
  <c r="CP77" i="11"/>
  <c r="DV77" i="11"/>
  <c r="CM80" i="11"/>
  <c r="DS80" i="11"/>
  <c r="AX80" i="11"/>
  <c r="AE99" i="11"/>
  <c r="CS74" i="11"/>
  <c r="DY74" i="11"/>
  <c r="AW81" i="11"/>
  <c r="BT99" i="11"/>
  <c r="CZ99" i="11"/>
  <c r="BE73" i="11"/>
  <c r="BA77" i="11"/>
  <c r="AL92" i="11"/>
  <c r="AY79" i="11"/>
  <c r="BG71" i="11"/>
  <c r="AD100" i="11"/>
  <c r="BW96" i="11"/>
  <c r="DC96" i="11"/>
  <c r="AR86" i="11"/>
  <c r="BD74" i="11"/>
  <c r="AU83" i="11"/>
  <c r="CT73" i="11"/>
  <c r="DZ73" i="11"/>
  <c r="CD89" i="11"/>
  <c r="DJ89" i="11"/>
  <c r="AG97" i="11"/>
  <c r="AS85" i="11"/>
  <c r="AJ94" i="11"/>
  <c r="AF98" i="11"/>
  <c r="AH96" i="11"/>
  <c r="CO78" i="11"/>
  <c r="DU78" i="11"/>
  <c r="BS100" i="11"/>
  <c r="CY100" i="11"/>
  <c r="CU72" i="11"/>
  <c r="EA72" i="11"/>
  <c r="CV71" i="11"/>
  <c r="EB71" i="11"/>
  <c r="FH71" i="11"/>
  <c r="GS71" i="11"/>
  <c r="CC90" i="11"/>
  <c r="DI90" i="11"/>
  <c r="BH70" i="11"/>
  <c r="AV82" i="11"/>
  <c r="CK82" i="11"/>
  <c r="DQ82" i="11"/>
  <c r="CL81" i="11"/>
  <c r="DR81" i="11"/>
  <c r="CA92" i="11"/>
  <c r="DG92" i="11"/>
  <c r="EM92" i="11"/>
  <c r="FX92" i="11"/>
  <c r="AK93" i="11"/>
  <c r="CI84" i="11"/>
  <c r="DO84" i="11"/>
  <c r="AT84" i="11"/>
  <c r="AI95" i="11"/>
  <c r="BV97" i="11"/>
  <c r="DB97" i="11"/>
  <c r="BF72" i="11"/>
  <c r="AM91" i="11"/>
  <c r="BU98" i="11"/>
  <c r="DA98" i="11"/>
  <c r="BC75" i="11"/>
  <c r="AN90" i="11"/>
  <c r="CJ83" i="11"/>
  <c r="DP83" i="11"/>
  <c r="EV83" i="11"/>
  <c r="GG83" i="11"/>
  <c r="AO89" i="11"/>
  <c r="CF87" i="11"/>
  <c r="DL87" i="11"/>
  <c r="BY94" i="11"/>
  <c r="DE94" i="11"/>
  <c r="AQ87" i="11"/>
  <c r="CQ76" i="11"/>
  <c r="DW76" i="11"/>
  <c r="CW70" i="11"/>
  <c r="EC70" i="11"/>
  <c r="CE88" i="11"/>
  <c r="DK88" i="11"/>
  <c r="BB76" i="11"/>
  <c r="HM69" i="11"/>
  <c r="HE130" i="11"/>
  <c r="HD130" i="11"/>
  <c r="FP99" i="11"/>
  <c r="HA67" i="11"/>
  <c r="GU68" i="11"/>
  <c r="EY80" i="11"/>
  <c r="GJ80" i="11"/>
  <c r="EQ88" i="11"/>
  <c r="GB88" i="11"/>
  <c r="EH97" i="11"/>
  <c r="FS97" i="11"/>
  <c r="EF99" i="11"/>
  <c r="FQ99" i="11"/>
  <c r="EO90" i="11"/>
  <c r="FZ90" i="11"/>
  <c r="FE74" i="11"/>
  <c r="GP74" i="11"/>
  <c r="FC76" i="11"/>
  <c r="GN76" i="11"/>
  <c r="EX81" i="11"/>
  <c r="GI81" i="11"/>
  <c r="ER87" i="11"/>
  <c r="GC87" i="11"/>
  <c r="ET85" i="11"/>
  <c r="GE85" i="11"/>
  <c r="ES86" i="11"/>
  <c r="GD86" i="11"/>
  <c r="FG72" i="11"/>
  <c r="GR72" i="11"/>
  <c r="EJ95" i="11"/>
  <c r="FU95" i="11"/>
  <c r="EK94" i="11"/>
  <c r="FV94" i="11"/>
  <c r="EG98" i="11"/>
  <c r="FR98" i="11"/>
  <c r="GT69" i="11"/>
  <c r="GV69" i="11"/>
  <c r="GW69" i="11"/>
  <c r="GY69" i="11"/>
  <c r="HJ69" i="11"/>
  <c r="HK69" i="11"/>
  <c r="EI96" i="11"/>
  <c r="FT96" i="11"/>
  <c r="EN91" i="11"/>
  <c r="FY91" i="11"/>
  <c r="EE100" i="11"/>
  <c r="FP100" i="11"/>
  <c r="FA78" i="11"/>
  <c r="GL78" i="11"/>
  <c r="EZ79" i="11"/>
  <c r="GK79" i="11"/>
  <c r="FD75" i="11"/>
  <c r="GO75" i="11"/>
  <c r="EU84" i="11"/>
  <c r="GF84" i="11"/>
  <c r="FI70" i="11"/>
  <c r="FK70" i="11"/>
  <c r="FL70" i="11"/>
  <c r="FM70" i="11"/>
  <c r="EP89" i="11"/>
  <c r="GA89" i="11"/>
  <c r="FF73" i="11"/>
  <c r="GQ73" i="11"/>
  <c r="FB77" i="11"/>
  <c r="GM77" i="11"/>
  <c r="EW82" i="11"/>
  <c r="GH82" i="11"/>
  <c r="EL93" i="11"/>
  <c r="FW93" i="11"/>
  <c r="FN69" i="11"/>
  <c r="HL67" i="11"/>
  <c r="GZ68" i="11"/>
  <c r="HI68" i="11"/>
  <c r="HM70" i="11"/>
  <c r="HF71" i="11"/>
  <c r="HG71" i="11"/>
  <c r="HH71" i="11"/>
  <c r="BB77" i="11"/>
  <c r="BA78" i="11"/>
  <c r="BD75" i="11"/>
  <c r="BS101" i="11"/>
  <c r="CY101" i="11"/>
  <c r="AQ88" i="11"/>
  <c r="AR87" i="11"/>
  <c r="AV83" i="11"/>
  <c r="BT100" i="11"/>
  <c r="CZ100" i="11"/>
  <c r="CV72" i="11"/>
  <c r="EB72" i="11"/>
  <c r="CA93" i="11"/>
  <c r="DG93" i="11"/>
  <c r="AW82" i="11"/>
  <c r="AJ95" i="11"/>
  <c r="AN91" i="11"/>
  <c r="CD90" i="11"/>
  <c r="DJ90" i="11"/>
  <c r="CP78" i="11"/>
  <c r="DV78" i="11"/>
  <c r="CJ84" i="11"/>
  <c r="DP84" i="11"/>
  <c r="AX81" i="11"/>
  <c r="AU84" i="11"/>
  <c r="AZ79" i="11"/>
  <c r="BY95" i="11"/>
  <c r="DE95" i="11"/>
  <c r="CC91" i="11"/>
  <c r="DI91" i="11"/>
  <c r="CE89" i="11"/>
  <c r="DK89" i="11"/>
  <c r="AH97" i="11"/>
  <c r="AG98" i="11"/>
  <c r="BU99" i="11"/>
  <c r="DA99" i="11"/>
  <c r="BH71" i="11"/>
  <c r="AO90" i="11"/>
  <c r="BE74" i="11"/>
  <c r="AP89" i="11"/>
  <c r="CW71" i="11"/>
  <c r="EC71" i="11"/>
  <c r="FI71" i="11"/>
  <c r="FK71" i="11"/>
  <c r="BG72" i="11"/>
  <c r="BW97" i="11"/>
  <c r="DC97" i="11"/>
  <c r="CN80" i="11"/>
  <c r="DT80" i="11"/>
  <c r="CL82" i="11"/>
  <c r="DR82" i="11"/>
  <c r="AF99" i="11"/>
  <c r="CI85" i="11"/>
  <c r="DO85" i="11"/>
  <c r="AI96" i="11"/>
  <c r="AY80" i="11"/>
  <c r="CG87" i="11"/>
  <c r="DM87" i="11"/>
  <c r="BC76" i="11"/>
  <c r="CH86" i="11"/>
  <c r="DN86" i="11"/>
  <c r="BF73" i="11"/>
  <c r="BV98" i="11"/>
  <c r="DB98" i="11"/>
  <c r="BX96" i="11"/>
  <c r="DD96" i="11"/>
  <c r="CQ77" i="11"/>
  <c r="DW77" i="11"/>
  <c r="FC77" i="11"/>
  <c r="GN77" i="11"/>
  <c r="CM81" i="11"/>
  <c r="DS81" i="11"/>
  <c r="AS86" i="11"/>
  <c r="CU73" i="11"/>
  <c r="EA73" i="11"/>
  <c r="CT74" i="11"/>
  <c r="DZ74" i="11"/>
  <c r="AT85" i="11"/>
  <c r="CO79" i="11"/>
  <c r="DU79" i="11"/>
  <c r="FA79" i="11"/>
  <c r="GL79" i="11"/>
  <c r="CS75" i="11"/>
  <c r="DY75" i="11"/>
  <c r="CF88" i="11"/>
  <c r="DL88" i="11"/>
  <c r="ER88" i="11"/>
  <c r="GC88" i="11"/>
  <c r="CK83" i="11"/>
  <c r="DQ83" i="11"/>
  <c r="CR76" i="11"/>
  <c r="DX76" i="11"/>
  <c r="AD101" i="11"/>
  <c r="AK94" i="11"/>
  <c r="CB92" i="11"/>
  <c r="DH92" i="11"/>
  <c r="AL93" i="11"/>
  <c r="AM92" i="11"/>
  <c r="AE100" i="11"/>
  <c r="BZ94" i="11"/>
  <c r="DF94" i="11"/>
  <c r="HE131" i="11"/>
  <c r="HD131" i="11"/>
  <c r="HA68" i="11"/>
  <c r="FE75" i="11"/>
  <c r="GP75" i="11"/>
  <c r="EW83" i="11"/>
  <c r="GH83" i="11"/>
  <c r="GT70" i="11"/>
  <c r="GV70" i="11"/>
  <c r="GW70" i="11"/>
  <c r="GX70" i="11"/>
  <c r="ES87" i="11"/>
  <c r="GD87" i="11"/>
  <c r="GX69" i="11"/>
  <c r="EY81" i="11"/>
  <c r="GJ81" i="11"/>
  <c r="ET86" i="11"/>
  <c r="GE86" i="11"/>
  <c r="EG99" i="11"/>
  <c r="FR99" i="11"/>
  <c r="EU85" i="11"/>
  <c r="GF85" i="11"/>
  <c r="FH72" i="11"/>
  <c r="GS72" i="11"/>
  <c r="EF100" i="11"/>
  <c r="FQ100" i="11"/>
  <c r="EQ89" i="11"/>
  <c r="GB89" i="11"/>
  <c r="EO91" i="11"/>
  <c r="FZ91" i="11"/>
  <c r="EN92" i="11"/>
  <c r="FY92" i="11"/>
  <c r="EK95" i="11"/>
  <c r="FV95" i="11"/>
  <c r="EX82" i="11"/>
  <c r="GI82" i="11"/>
  <c r="FF74" i="11"/>
  <c r="GQ74" i="11"/>
  <c r="FG73" i="11"/>
  <c r="GR73" i="11"/>
  <c r="EV84" i="11"/>
  <c r="GG84" i="11"/>
  <c r="FD76" i="11"/>
  <c r="GO76" i="11"/>
  <c r="EZ80" i="11"/>
  <c r="GK80" i="11"/>
  <c r="EI97" i="11"/>
  <c r="FT97" i="11"/>
  <c r="FB78" i="11"/>
  <c r="GM78" i="11"/>
  <c r="EP90" i="11"/>
  <c r="GA90" i="11"/>
  <c r="EL94" i="11"/>
  <c r="FW94" i="11"/>
  <c r="EJ96" i="11"/>
  <c r="FU96" i="11"/>
  <c r="EE101" i="11"/>
  <c r="FP101" i="11"/>
  <c r="EH98" i="11"/>
  <c r="FS98" i="11"/>
  <c r="EM93" i="11"/>
  <c r="FX93" i="11"/>
  <c r="FN70" i="11"/>
  <c r="GY70" i="11"/>
  <c r="HJ70" i="11"/>
  <c r="HK70" i="11"/>
  <c r="HL68" i="11"/>
  <c r="HM71" i="11"/>
  <c r="GT71" i="11"/>
  <c r="GV71" i="11"/>
  <c r="GW71" i="11"/>
  <c r="FL71" i="11"/>
  <c r="FM71" i="11"/>
  <c r="HE132" i="11"/>
  <c r="HD132" i="11"/>
  <c r="BD76" i="11"/>
  <c r="HF72" i="11"/>
  <c r="HG72" i="11"/>
  <c r="HH72" i="11"/>
  <c r="BV99" i="11"/>
  <c r="DB99" i="11"/>
  <c r="AS87" i="11"/>
  <c r="BG73" i="11"/>
  <c r="BY96" i="11"/>
  <c r="DE96" i="11"/>
  <c r="BB78" i="11"/>
  <c r="BE75" i="11"/>
  <c r="BZ95" i="11"/>
  <c r="DF95" i="11"/>
  <c r="AX82" i="11"/>
  <c r="CQ78" i="11"/>
  <c r="DW78" i="11"/>
  <c r="AT86" i="11"/>
  <c r="CK84" i="11"/>
  <c r="DQ84" i="11"/>
  <c r="AG99" i="11"/>
  <c r="CS76" i="11"/>
  <c r="DY76" i="11"/>
  <c r="CU74" i="11"/>
  <c r="EA74" i="11"/>
  <c r="CF89" i="11"/>
  <c r="DL89" i="11"/>
  <c r="AP90" i="11"/>
  <c r="AN92" i="11"/>
  <c r="CM82" i="11"/>
  <c r="DS82" i="11"/>
  <c r="AH98" i="11"/>
  <c r="AD102" i="11"/>
  <c r="AU85" i="11"/>
  <c r="AL94" i="11"/>
  <c r="AM93" i="11"/>
  <c r="AK95" i="11"/>
  <c r="AI97" i="11"/>
  <c r="CG88" i="11"/>
  <c r="DM88" i="11"/>
  <c r="AV84" i="11"/>
  <c r="BH72" i="11"/>
  <c r="CR77" i="11"/>
  <c r="DX77" i="11"/>
  <c r="BW98" i="11"/>
  <c r="DC98" i="11"/>
  <c r="CJ85" i="11"/>
  <c r="DP85" i="11"/>
  <c r="AO91" i="11"/>
  <c r="CN81" i="11"/>
  <c r="DT81" i="11"/>
  <c r="BT101" i="11"/>
  <c r="CZ101" i="11"/>
  <c r="CT75" i="11"/>
  <c r="DZ75" i="11"/>
  <c r="CD91" i="11"/>
  <c r="DJ91" i="11"/>
  <c r="EP91" i="11"/>
  <c r="GA91" i="11"/>
  <c r="CB93" i="11"/>
  <c r="DH93" i="11"/>
  <c r="AF100" i="11"/>
  <c r="BA79" i="11"/>
  <c r="CE90" i="11"/>
  <c r="DK90" i="11"/>
  <c r="AY81" i="11"/>
  <c r="AQ89" i="11"/>
  <c r="BX97" i="11"/>
  <c r="DD97" i="11"/>
  <c r="AR88" i="11"/>
  <c r="AE101" i="11"/>
  <c r="CO80" i="11"/>
  <c r="DU80" i="11"/>
  <c r="CI86" i="11"/>
  <c r="DO86" i="11"/>
  <c r="AZ80" i="11"/>
  <c r="BC77" i="11"/>
  <c r="CH87" i="11"/>
  <c r="DN87" i="11"/>
  <c r="ET87" i="11"/>
  <c r="GE87" i="11"/>
  <c r="CW72" i="11"/>
  <c r="EC72" i="11"/>
  <c r="BU100" i="11"/>
  <c r="DA100" i="11"/>
  <c r="CC92" i="11"/>
  <c r="DI92" i="11"/>
  <c r="AW83" i="11"/>
  <c r="CL83" i="11"/>
  <c r="DR83" i="11"/>
  <c r="CV73" i="11"/>
  <c r="EB73" i="11"/>
  <c r="AJ96" i="11"/>
  <c r="CA94" i="11"/>
  <c r="DG94" i="11"/>
  <c r="EM94" i="11"/>
  <c r="FX94" i="11"/>
  <c r="BS102" i="11"/>
  <c r="CY102" i="11"/>
  <c r="CP79" i="11"/>
  <c r="DV79" i="11"/>
  <c r="BF74" i="11"/>
  <c r="GU70" i="11"/>
  <c r="FB79" i="11"/>
  <c r="GM79" i="11"/>
  <c r="GZ69" i="11"/>
  <c r="GU69" i="11"/>
  <c r="HI69" i="11"/>
  <c r="EN93" i="11"/>
  <c r="FY93" i="11"/>
  <c r="EG100" i="11"/>
  <c r="FR100" i="11"/>
  <c r="EX83" i="11"/>
  <c r="GI83" i="11"/>
  <c r="EU86" i="11"/>
  <c r="GF86" i="11"/>
  <c r="FF75" i="11"/>
  <c r="GQ75" i="11"/>
  <c r="EJ97" i="11"/>
  <c r="FU97" i="11"/>
  <c r="EY82" i="11"/>
  <c r="GJ82" i="11"/>
  <c r="EZ81" i="11"/>
  <c r="GK81" i="11"/>
  <c r="EF101" i="11"/>
  <c r="FQ101" i="11"/>
  <c r="EK96" i="11"/>
  <c r="FV96" i="11"/>
  <c r="FI72" i="11"/>
  <c r="FK72" i="11"/>
  <c r="FL72" i="11"/>
  <c r="FM72" i="11"/>
  <c r="EH99" i="11"/>
  <c r="FS99" i="11"/>
  <c r="EV85" i="11"/>
  <c r="GG85" i="11"/>
  <c r="FE76" i="11"/>
  <c r="GP76" i="11"/>
  <c r="EO92" i="11"/>
  <c r="FZ92" i="11"/>
  <c r="ER89" i="11"/>
  <c r="GC89" i="11"/>
  <c r="FA80" i="11"/>
  <c r="GL80" i="11"/>
  <c r="EI98" i="11"/>
  <c r="FT98" i="11"/>
  <c r="FG74" i="11"/>
  <c r="GR74" i="11"/>
  <c r="FD77" i="11"/>
  <c r="GO77" i="11"/>
  <c r="EW84" i="11"/>
  <c r="GH84" i="11"/>
  <c r="ES88" i="11"/>
  <c r="GD88" i="11"/>
  <c r="FC78" i="11"/>
  <c r="GN78" i="11"/>
  <c r="FH73" i="11"/>
  <c r="GS73" i="11"/>
  <c r="EQ90" i="11"/>
  <c r="GB90" i="11"/>
  <c r="EL95" i="11"/>
  <c r="FW95" i="11"/>
  <c r="EE102" i="11"/>
  <c r="FP102" i="11"/>
  <c r="FN71" i="11"/>
  <c r="GY71" i="11"/>
  <c r="HJ71" i="11"/>
  <c r="HK71" i="11"/>
  <c r="GX71" i="11"/>
  <c r="GZ70" i="11"/>
  <c r="HI70" i="11"/>
  <c r="HM72" i="11"/>
  <c r="HE133" i="11"/>
  <c r="HD133" i="11"/>
  <c r="HF73" i="11"/>
  <c r="HG73" i="11"/>
  <c r="HH73" i="11"/>
  <c r="BT102" i="11"/>
  <c r="CZ102" i="11"/>
  <c r="AE102" i="11"/>
  <c r="CG89" i="11"/>
  <c r="DM89" i="11"/>
  <c r="BU101" i="11"/>
  <c r="DA101" i="11"/>
  <c r="CT76" i="11"/>
  <c r="DZ76" i="11"/>
  <c r="BS103" i="11"/>
  <c r="CY103" i="11"/>
  <c r="AI98" i="11"/>
  <c r="BE76" i="11"/>
  <c r="CL84" i="11"/>
  <c r="DR84" i="11"/>
  <c r="AG100" i="11"/>
  <c r="CC93" i="11"/>
  <c r="DI93" i="11"/>
  <c r="AO92" i="11"/>
  <c r="AX83" i="11"/>
  <c r="AH99" i="11"/>
  <c r="CE91" i="11"/>
  <c r="DK91" i="11"/>
  <c r="CM83" i="11"/>
  <c r="DS83" i="11"/>
  <c r="CR78" i="11"/>
  <c r="DX78" i="11"/>
  <c r="BD77" i="11"/>
  <c r="CW73" i="11"/>
  <c r="EC73" i="11"/>
  <c r="AN93" i="11"/>
  <c r="CJ86" i="11"/>
  <c r="DP86" i="11"/>
  <c r="AD103" i="11"/>
  <c r="CK85" i="11"/>
  <c r="DQ85" i="11"/>
  <c r="BC78" i="11"/>
  <c r="AR89" i="11"/>
  <c r="CV74" i="11"/>
  <c r="EB74" i="11"/>
  <c r="AK96" i="11"/>
  <c r="BG74" i="11"/>
  <c r="CB94" i="11"/>
  <c r="DH94" i="11"/>
  <c r="CD92" i="11"/>
  <c r="DJ92" i="11"/>
  <c r="AP91" i="11"/>
  <c r="BX98" i="11"/>
  <c r="DD98" i="11"/>
  <c r="CQ79" i="11"/>
  <c r="DW79" i="11"/>
  <c r="CN82" i="11"/>
  <c r="DT82" i="11"/>
  <c r="AW84" i="11"/>
  <c r="BH73" i="11"/>
  <c r="CH88" i="11"/>
  <c r="DN88" i="11"/>
  <c r="CA95" i="11"/>
  <c r="DG95" i="11"/>
  <c r="AV85" i="11"/>
  <c r="CS77" i="11"/>
  <c r="DY77" i="11"/>
  <c r="CO81" i="11"/>
  <c r="DU81" i="11"/>
  <c r="AT87" i="11"/>
  <c r="AF101" i="11"/>
  <c r="AY82" i="11"/>
  <c r="BZ96" i="11"/>
  <c r="DF96" i="11"/>
  <c r="AU86" i="11"/>
  <c r="BW99" i="11"/>
  <c r="DC99" i="11"/>
  <c r="CI87" i="11"/>
  <c r="DO87" i="11"/>
  <c r="BA80" i="11"/>
  <c r="AS88" i="11"/>
  <c r="AM94" i="11"/>
  <c r="AL95" i="11"/>
  <c r="BV100" i="11"/>
  <c r="DB100" i="11"/>
  <c r="BY97" i="11"/>
  <c r="DE97" i="11"/>
  <c r="BB79" i="11"/>
  <c r="AJ97" i="11"/>
  <c r="AZ81" i="11"/>
  <c r="CP80" i="11"/>
  <c r="DV80" i="11"/>
  <c r="AQ90" i="11"/>
  <c r="CU75" i="11"/>
  <c r="EA75" i="11"/>
  <c r="CF90" i="11"/>
  <c r="DL90" i="11"/>
  <c r="BF75" i="11"/>
  <c r="EI99" i="11"/>
  <c r="FT99" i="11"/>
  <c r="HA69" i="11"/>
  <c r="HA70" i="11"/>
  <c r="GU71" i="11"/>
  <c r="GT72" i="11"/>
  <c r="GV72" i="11"/>
  <c r="GW72" i="11"/>
  <c r="GY72" i="11"/>
  <c r="HJ72" i="11"/>
  <c r="HK72" i="11"/>
  <c r="HL69" i="11"/>
  <c r="EH100" i="11"/>
  <c r="FS100" i="11"/>
  <c r="EU87" i="11"/>
  <c r="GF87" i="11"/>
  <c r="ER90" i="11"/>
  <c r="GC90" i="11"/>
  <c r="EL96" i="11"/>
  <c r="FW96" i="11"/>
  <c r="EP92" i="11"/>
  <c r="GA92" i="11"/>
  <c r="EZ82" i="11"/>
  <c r="GK82" i="11"/>
  <c r="FH74" i="11"/>
  <c r="GS74" i="11"/>
  <c r="EY83" i="11"/>
  <c r="GJ83" i="11"/>
  <c r="ES89" i="11"/>
  <c r="GD89" i="11"/>
  <c r="EF102" i="11"/>
  <c r="FQ102" i="11"/>
  <c r="FE77" i="11"/>
  <c r="GP77" i="11"/>
  <c r="EW85" i="11"/>
  <c r="GH85" i="11"/>
  <c r="EM95" i="11"/>
  <c r="FX95" i="11"/>
  <c r="EE103" i="11"/>
  <c r="FP103" i="11"/>
  <c r="ET88" i="11"/>
  <c r="GE88" i="11"/>
  <c r="EV86" i="11"/>
  <c r="GG86" i="11"/>
  <c r="EK97" i="11"/>
  <c r="FV97" i="11"/>
  <c r="EG101" i="11"/>
  <c r="FR101" i="11"/>
  <c r="FI73" i="11"/>
  <c r="FK73" i="11"/>
  <c r="FL73" i="11"/>
  <c r="FM73" i="11"/>
  <c r="FC79" i="11"/>
  <c r="GN79" i="11"/>
  <c r="FD78" i="11"/>
  <c r="GO78" i="11"/>
  <c r="FF76" i="11"/>
  <c r="GQ76" i="11"/>
  <c r="EJ98" i="11"/>
  <c r="FU98" i="11"/>
  <c r="EQ91" i="11"/>
  <c r="GB91" i="11"/>
  <c r="EN94" i="11"/>
  <c r="FY94" i="11"/>
  <c r="FG75" i="11"/>
  <c r="GR75" i="11"/>
  <c r="EO93" i="11"/>
  <c r="FZ93" i="11"/>
  <c r="FB80" i="11"/>
  <c r="GM80" i="11"/>
  <c r="FA81" i="11"/>
  <c r="GL81" i="11"/>
  <c r="EX84" i="11"/>
  <c r="GI84" i="11"/>
  <c r="FN72" i="11"/>
  <c r="HL70" i="11"/>
  <c r="GZ71" i="11"/>
  <c r="HI71" i="11"/>
  <c r="HF74" i="11"/>
  <c r="HG74" i="11"/>
  <c r="HH74" i="11"/>
  <c r="AL96" i="11"/>
  <c r="CS78" i="11"/>
  <c r="DY78" i="11"/>
  <c r="BU102" i="11"/>
  <c r="DA102" i="11"/>
  <c r="CI88" i="11"/>
  <c r="DO88" i="11"/>
  <c r="AM95" i="11"/>
  <c r="CR79" i="11"/>
  <c r="DX79" i="11"/>
  <c r="BV101" i="11"/>
  <c r="DB101" i="11"/>
  <c r="BH74" i="11"/>
  <c r="CP81" i="11"/>
  <c r="DV81" i="11"/>
  <c r="BE77" i="11"/>
  <c r="BW100" i="11"/>
  <c r="DC100" i="11"/>
  <c r="CK86" i="11"/>
  <c r="DQ86" i="11"/>
  <c r="AN94" i="11"/>
  <c r="AJ98" i="11"/>
  <c r="CQ80" i="11"/>
  <c r="DW80" i="11"/>
  <c r="CG90" i="11"/>
  <c r="DM90" i="11"/>
  <c r="BY98" i="11"/>
  <c r="DE98" i="11"/>
  <c r="AH100" i="11"/>
  <c r="AP92" i="11"/>
  <c r="AZ82" i="11"/>
  <c r="CB95" i="11"/>
  <c r="DH95" i="11"/>
  <c r="EN95" i="11"/>
  <c r="FY95" i="11"/>
  <c r="BS104" i="11"/>
  <c r="CY104" i="11"/>
  <c r="AO93" i="11"/>
  <c r="AQ91" i="11"/>
  <c r="CC94" i="11"/>
  <c r="DI94" i="11"/>
  <c r="AT88" i="11"/>
  <c r="AY83" i="11"/>
  <c r="BD78" i="11"/>
  <c r="CW74" i="11"/>
  <c r="EC74" i="11"/>
  <c r="CN83" i="11"/>
  <c r="DT83" i="11"/>
  <c r="AF102" i="11"/>
  <c r="AV86" i="11"/>
  <c r="BX99" i="11"/>
  <c r="DD99" i="11"/>
  <c r="AK97" i="11"/>
  <c r="AX84" i="11"/>
  <c r="CU76" i="11"/>
  <c r="EA76" i="11"/>
  <c r="AI99" i="11"/>
  <c r="CA96" i="11"/>
  <c r="DG96" i="11"/>
  <c r="CT77" i="11"/>
  <c r="DZ77" i="11"/>
  <c r="BG75" i="11"/>
  <c r="CL85" i="11"/>
  <c r="DR85" i="11"/>
  <c r="BB80" i="11"/>
  <c r="CH89" i="11"/>
  <c r="DN89" i="11"/>
  <c r="AG101" i="11"/>
  <c r="CF91" i="11"/>
  <c r="DL91" i="11"/>
  <c r="AD104" i="11"/>
  <c r="CV75" i="11"/>
  <c r="EB75" i="11"/>
  <c r="BF76" i="11"/>
  <c r="CJ87" i="11"/>
  <c r="DP87" i="11"/>
  <c r="BZ97" i="11"/>
  <c r="DF97" i="11"/>
  <c r="EL97" i="11"/>
  <c r="FW97" i="11"/>
  <c r="BA81" i="11"/>
  <c r="CO82" i="11"/>
  <c r="DU82" i="11"/>
  <c r="AW85" i="11"/>
  <c r="CD93" i="11"/>
  <c r="DJ93" i="11"/>
  <c r="CE92" i="11"/>
  <c r="DK92" i="11"/>
  <c r="AR90" i="11"/>
  <c r="BT103" i="11"/>
  <c r="CZ103" i="11"/>
  <c r="CM84" i="11"/>
  <c r="DS84" i="11"/>
  <c r="BC79" i="11"/>
  <c r="AU87" i="11"/>
  <c r="AS89" i="11"/>
  <c r="AE103" i="11"/>
  <c r="HE134" i="11"/>
  <c r="HD134" i="11"/>
  <c r="HM73" i="11"/>
  <c r="FA82" i="11"/>
  <c r="GL82" i="11"/>
  <c r="HA71" i="11"/>
  <c r="GX72" i="11"/>
  <c r="HI72" i="11"/>
  <c r="GT73" i="11"/>
  <c r="GV73" i="11"/>
  <c r="GW73" i="11"/>
  <c r="GY73" i="11"/>
  <c r="HJ73" i="11"/>
  <c r="HK73" i="11"/>
  <c r="EK98" i="11"/>
  <c r="FV98" i="11"/>
  <c r="EM96" i="11"/>
  <c r="FX96" i="11"/>
  <c r="EP93" i="11"/>
  <c r="GA93" i="11"/>
  <c r="FE78" i="11"/>
  <c r="GP78" i="11"/>
  <c r="EV87" i="11"/>
  <c r="GG87" i="11"/>
  <c r="EX85" i="11"/>
  <c r="GI85" i="11"/>
  <c r="ET89" i="11"/>
  <c r="GE89" i="11"/>
  <c r="EY84" i="11"/>
  <c r="GJ84" i="11"/>
  <c r="EO94" i="11"/>
  <c r="FZ94" i="11"/>
  <c r="FB81" i="11"/>
  <c r="GM81" i="11"/>
  <c r="EF103" i="11"/>
  <c r="FQ103" i="11"/>
  <c r="EQ92" i="11"/>
  <c r="GB92" i="11"/>
  <c r="EH101" i="11"/>
  <c r="FS101" i="11"/>
  <c r="EE104" i="11"/>
  <c r="FP104" i="11"/>
  <c r="EI100" i="11"/>
  <c r="FT100" i="11"/>
  <c r="FD79" i="11"/>
  <c r="GO79" i="11"/>
  <c r="FG76" i="11"/>
  <c r="GR76" i="11"/>
  <c r="EU88" i="11"/>
  <c r="GF88" i="11"/>
  <c r="EG102" i="11"/>
  <c r="FR102" i="11"/>
  <c r="FF77" i="11"/>
  <c r="GQ77" i="11"/>
  <c r="EJ99" i="11"/>
  <c r="FU99" i="11"/>
  <c r="ES90" i="11"/>
  <c r="GD90" i="11"/>
  <c r="FH75" i="11"/>
  <c r="GS75" i="11"/>
  <c r="FC80" i="11"/>
  <c r="GN80" i="11"/>
  <c r="EZ83" i="11"/>
  <c r="GK83" i="11"/>
  <c r="ER91" i="11"/>
  <c r="GC91" i="11"/>
  <c r="FI74" i="11"/>
  <c r="FK74" i="11"/>
  <c r="FL74" i="11"/>
  <c r="FM74" i="11"/>
  <c r="EW86" i="11"/>
  <c r="GH86" i="11"/>
  <c r="FN73" i="11"/>
  <c r="HL71" i="11"/>
  <c r="HM74" i="11"/>
  <c r="HF75" i="11"/>
  <c r="HG75" i="11"/>
  <c r="HH75" i="11"/>
  <c r="AS90" i="11"/>
  <c r="BV102" i="11"/>
  <c r="DB102" i="11"/>
  <c r="CC95" i="11"/>
  <c r="DI95" i="11"/>
  <c r="AG102" i="11"/>
  <c r="BS105" i="11"/>
  <c r="CY105" i="11"/>
  <c r="CG91" i="11"/>
  <c r="DM91" i="11"/>
  <c r="AD105" i="11"/>
  <c r="CE93" i="11"/>
  <c r="DK93" i="11"/>
  <c r="AM96" i="11"/>
  <c r="AX85" i="11"/>
  <c r="CV76" i="11"/>
  <c r="EB76" i="11"/>
  <c r="CJ88" i="11"/>
  <c r="DP88" i="11"/>
  <c r="CB96" i="11"/>
  <c r="DH96" i="11"/>
  <c r="BF77" i="11"/>
  <c r="BG76" i="11"/>
  <c r="AN95" i="11"/>
  <c r="BW101" i="11"/>
  <c r="DC101" i="11"/>
  <c r="AF103" i="11"/>
  <c r="BD79" i="11"/>
  <c r="AI100" i="11"/>
  <c r="CQ81" i="11"/>
  <c r="DW81" i="11"/>
  <c r="AR91" i="11"/>
  <c r="CL86" i="11"/>
  <c r="DR86" i="11"/>
  <c r="BA82" i="11"/>
  <c r="CD94" i="11"/>
  <c r="DJ94" i="11"/>
  <c r="CP82" i="11"/>
  <c r="DV82" i="11"/>
  <c r="CO83" i="11"/>
  <c r="DU83" i="11"/>
  <c r="AW86" i="11"/>
  <c r="BB81" i="11"/>
  <c r="CW75" i="11"/>
  <c r="EC75" i="11"/>
  <c r="CN84" i="11"/>
  <c r="DT84" i="11"/>
  <c r="BZ98" i="11"/>
  <c r="DF98" i="11"/>
  <c r="AO94" i="11"/>
  <c r="AV87" i="11"/>
  <c r="AZ83" i="11"/>
  <c r="CT78" i="11"/>
  <c r="DZ78" i="11"/>
  <c r="AK98" i="11"/>
  <c r="AP93" i="11"/>
  <c r="AH101" i="11"/>
  <c r="CU77" i="11"/>
  <c r="EA77" i="11"/>
  <c r="BH75" i="11"/>
  <c r="AT89" i="11"/>
  <c r="BU103" i="11"/>
  <c r="DA103" i="11"/>
  <c r="BX100" i="11"/>
  <c r="DD100" i="11"/>
  <c r="EJ100" i="11"/>
  <c r="BT104" i="11"/>
  <c r="CZ104" i="11"/>
  <c r="AE104" i="11"/>
  <c r="AQ92" i="11"/>
  <c r="CM85" i="11"/>
  <c r="DS85" i="11"/>
  <c r="AU88" i="11"/>
  <c r="CS79" i="11"/>
  <c r="DY79" i="11"/>
  <c r="CK87" i="11"/>
  <c r="DQ87" i="11"/>
  <c r="CR80" i="11"/>
  <c r="DX80" i="11"/>
  <c r="BY99" i="11"/>
  <c r="DE99" i="11"/>
  <c r="BC80" i="11"/>
  <c r="CI89" i="11"/>
  <c r="DO89" i="11"/>
  <c r="AJ99" i="11"/>
  <c r="BE78" i="11"/>
  <c r="AY84" i="11"/>
  <c r="AL97" i="11"/>
  <c r="CF92" i="11"/>
  <c r="DL92" i="11"/>
  <c r="CA97" i="11"/>
  <c r="DG97" i="11"/>
  <c r="CH90" i="11"/>
  <c r="DN90" i="11"/>
  <c r="HE135" i="11"/>
  <c r="HD135" i="11"/>
  <c r="GZ72" i="11"/>
  <c r="HA72" i="11"/>
  <c r="GU72" i="11"/>
  <c r="GX73" i="11"/>
  <c r="HI73" i="11"/>
  <c r="EY85" i="11"/>
  <c r="GJ85" i="11"/>
  <c r="FG77" i="11"/>
  <c r="GR77" i="11"/>
  <c r="EU89" i="11"/>
  <c r="GF89" i="11"/>
  <c r="EW87" i="11"/>
  <c r="GH87" i="11"/>
  <c r="EG103" i="11"/>
  <c r="FR103" i="11"/>
  <c r="FE79" i="11"/>
  <c r="GP79" i="11"/>
  <c r="EM97" i="11"/>
  <c r="FX97" i="11"/>
  <c r="EF104" i="11"/>
  <c r="FQ104" i="11"/>
  <c r="ET90" i="11"/>
  <c r="GE90" i="11"/>
  <c r="EQ93" i="11"/>
  <c r="GB93" i="11"/>
  <c r="EX86" i="11"/>
  <c r="GI86" i="11"/>
  <c r="ES91" i="11"/>
  <c r="GD91" i="11"/>
  <c r="ER92" i="11"/>
  <c r="GC92" i="11"/>
  <c r="FC81" i="11"/>
  <c r="GN81" i="11"/>
  <c r="EP94" i="11"/>
  <c r="GA94" i="11"/>
  <c r="FD80" i="11"/>
  <c r="GO80" i="11"/>
  <c r="FF78" i="11"/>
  <c r="GQ78" i="11"/>
  <c r="EO95" i="11"/>
  <c r="FZ95" i="11"/>
  <c r="EH102" i="11"/>
  <c r="FS102" i="11"/>
  <c r="EI101" i="11"/>
  <c r="FT101" i="11"/>
  <c r="GT74" i="11"/>
  <c r="GV74" i="11"/>
  <c r="GW74" i="11"/>
  <c r="GY74" i="11"/>
  <c r="HJ74" i="11"/>
  <c r="HK74" i="11"/>
  <c r="EL98" i="11"/>
  <c r="FW98" i="11"/>
  <c r="EK99" i="11"/>
  <c r="FV99" i="11"/>
  <c r="EZ84" i="11"/>
  <c r="GK84" i="11"/>
  <c r="FI75" i="11"/>
  <c r="FK75" i="11"/>
  <c r="FL75" i="11"/>
  <c r="FM75" i="11"/>
  <c r="EN96" i="11"/>
  <c r="FY96" i="11"/>
  <c r="EV88" i="11"/>
  <c r="GG88" i="11"/>
  <c r="FA83" i="11"/>
  <c r="GL83" i="11"/>
  <c r="FH76" i="11"/>
  <c r="GS76" i="11"/>
  <c r="EE105" i="11"/>
  <c r="FP105" i="11"/>
  <c r="FB82" i="11"/>
  <c r="GM82" i="11"/>
  <c r="FN74" i="11"/>
  <c r="HF76" i="11"/>
  <c r="HG76" i="11"/>
  <c r="HH76" i="11"/>
  <c r="CP83" i="11"/>
  <c r="DV83" i="11"/>
  <c r="AW87" i="11"/>
  <c r="CU78" i="11"/>
  <c r="EA78" i="11"/>
  <c r="CB97" i="11"/>
  <c r="DH97" i="11"/>
  <c r="CH91" i="11"/>
  <c r="DN91" i="11"/>
  <c r="BU104" i="11"/>
  <c r="DA104" i="11"/>
  <c r="BV103" i="11"/>
  <c r="DB103" i="11"/>
  <c r="CQ82" i="11"/>
  <c r="DW82" i="11"/>
  <c r="AF104" i="11"/>
  <c r="AZ84" i="11"/>
  <c r="CS80" i="11"/>
  <c r="DY80" i="11"/>
  <c r="AP94" i="11"/>
  <c r="CV77" i="11"/>
  <c r="EB77" i="11"/>
  <c r="CA98" i="11"/>
  <c r="DG98" i="11"/>
  <c r="CL87" i="11"/>
  <c r="DR87" i="11"/>
  <c r="AD106" i="11"/>
  <c r="BY100" i="11"/>
  <c r="DE100" i="11"/>
  <c r="CO84" i="11"/>
  <c r="DU84" i="11"/>
  <c r="FA84" i="11"/>
  <c r="GL84" i="11"/>
  <c r="CT79" i="11"/>
  <c r="DZ79" i="11"/>
  <c r="AT90" i="11"/>
  <c r="AR92" i="11"/>
  <c r="BT105" i="11"/>
  <c r="CZ105" i="11"/>
  <c r="CJ89" i="11"/>
  <c r="DP89" i="11"/>
  <c r="AQ93" i="11"/>
  <c r="AU89" i="11"/>
  <c r="AG103" i="11"/>
  <c r="BX101" i="11"/>
  <c r="DD101" i="11"/>
  <c r="AJ100" i="11"/>
  <c r="CD95" i="11"/>
  <c r="DJ95" i="11"/>
  <c r="CR81" i="11"/>
  <c r="DX81" i="11"/>
  <c r="CF93" i="11"/>
  <c r="DL93" i="11"/>
  <c r="AL98" i="11"/>
  <c r="BH76" i="11"/>
  <c r="AI101" i="11"/>
  <c r="BF78" i="11"/>
  <c r="CM86" i="11"/>
  <c r="DS86" i="11"/>
  <c r="AV88" i="11"/>
  <c r="BS106" i="11"/>
  <c r="CY106" i="11"/>
  <c r="CC96" i="11"/>
  <c r="DI96" i="11"/>
  <c r="CK88" i="11"/>
  <c r="DQ88" i="11"/>
  <c r="BE79" i="11"/>
  <c r="AY85" i="11"/>
  <c r="BC81" i="11"/>
  <c r="AH102" i="11"/>
  <c r="AO95" i="11"/>
  <c r="BB82" i="11"/>
  <c r="AE105" i="11"/>
  <c r="BW102" i="11"/>
  <c r="DC102" i="11"/>
  <c r="EI102" i="11"/>
  <c r="FT102" i="11"/>
  <c r="CI90" i="11"/>
  <c r="DO90" i="11"/>
  <c r="CW76" i="11"/>
  <c r="EC76" i="11"/>
  <c r="BA83" i="11"/>
  <c r="CG92" i="11"/>
  <c r="DM92" i="11"/>
  <c r="BD80" i="11"/>
  <c r="CN85" i="11"/>
  <c r="DT85" i="11"/>
  <c r="EZ85" i="11"/>
  <c r="GK85" i="11"/>
  <c r="CE94" i="11"/>
  <c r="DK94" i="11"/>
  <c r="AM97" i="11"/>
  <c r="BZ99" i="11"/>
  <c r="DF99" i="11"/>
  <c r="BG77" i="11"/>
  <c r="AX86" i="11"/>
  <c r="AN96" i="11"/>
  <c r="AS91" i="11"/>
  <c r="AK99" i="11"/>
  <c r="FU100" i="11"/>
  <c r="HE136" i="11"/>
  <c r="HD136" i="11"/>
  <c r="HM75" i="11"/>
  <c r="HL72" i="11"/>
  <c r="GU73" i="11"/>
  <c r="GZ73" i="11"/>
  <c r="EQ94" i="11"/>
  <c r="GB94" i="11"/>
  <c r="EX87" i="11"/>
  <c r="GI87" i="11"/>
  <c r="GT75" i="11"/>
  <c r="GV75" i="11"/>
  <c r="GW75" i="11"/>
  <c r="GY75" i="11"/>
  <c r="HJ75" i="11"/>
  <c r="HK75" i="11"/>
  <c r="EK100" i="11"/>
  <c r="FV100" i="11"/>
  <c r="EV89" i="11"/>
  <c r="GG89" i="11"/>
  <c r="EG104" i="11"/>
  <c r="FR104" i="11"/>
  <c r="FI76" i="11"/>
  <c r="FK76" i="11"/>
  <c r="FL76" i="11"/>
  <c r="FM76" i="11"/>
  <c r="GX74" i="11"/>
  <c r="EO96" i="11"/>
  <c r="FZ96" i="11"/>
  <c r="EH103" i="11"/>
  <c r="FS103" i="11"/>
  <c r="EE106" i="11"/>
  <c r="FP106" i="11"/>
  <c r="EF105" i="11"/>
  <c r="FQ105" i="11"/>
  <c r="ET91" i="11"/>
  <c r="GE91" i="11"/>
  <c r="EY86" i="11"/>
  <c r="GJ86" i="11"/>
  <c r="FF79" i="11"/>
  <c r="GQ79" i="11"/>
  <c r="EW88" i="11"/>
  <c r="GH88" i="11"/>
  <c r="FC82" i="11"/>
  <c r="GN82" i="11"/>
  <c r="FG78" i="11"/>
  <c r="GR78" i="11"/>
  <c r="EU90" i="11"/>
  <c r="GF90" i="11"/>
  <c r="FB83" i="11"/>
  <c r="GM83" i="11"/>
  <c r="EN97" i="11"/>
  <c r="FY97" i="11"/>
  <c r="ER93" i="11"/>
  <c r="GC93" i="11"/>
  <c r="FD81" i="11"/>
  <c r="GO81" i="11"/>
  <c r="EM98" i="11"/>
  <c r="FX98" i="11"/>
  <c r="EP95" i="11"/>
  <c r="GA95" i="11"/>
  <c r="FH77" i="11"/>
  <c r="GS77" i="11"/>
  <c r="EJ101" i="11"/>
  <c r="FU101" i="11"/>
  <c r="FE80" i="11"/>
  <c r="GP80" i="11"/>
  <c r="ES92" i="11"/>
  <c r="GD92" i="11"/>
  <c r="EL99" i="11"/>
  <c r="FW99" i="11"/>
  <c r="FN75" i="11"/>
  <c r="HL73" i="11"/>
  <c r="HM76" i="11"/>
  <c r="HE137" i="11"/>
  <c r="HD137" i="11"/>
  <c r="HF77" i="11"/>
  <c r="HG77" i="11"/>
  <c r="HH77" i="11"/>
  <c r="BX102" i="11"/>
  <c r="DD102" i="11"/>
  <c r="BV104" i="11"/>
  <c r="DB104" i="11"/>
  <c r="BU105" i="11"/>
  <c r="DA105" i="11"/>
  <c r="BY101" i="11"/>
  <c r="DE101" i="11"/>
  <c r="CI91" i="11"/>
  <c r="DO91" i="11"/>
  <c r="BG78" i="11"/>
  <c r="CL88" i="11"/>
  <c r="DR88" i="11"/>
  <c r="BW103" i="11"/>
  <c r="DC103" i="11"/>
  <c r="AD107" i="11"/>
  <c r="CT80" i="11"/>
  <c r="DZ80" i="11"/>
  <c r="CP84" i="11"/>
  <c r="DV84" i="11"/>
  <c r="BE80" i="11"/>
  <c r="AN97" i="11"/>
  <c r="BB83" i="11"/>
  <c r="CD96" i="11"/>
  <c r="DJ96" i="11"/>
  <c r="AY86" i="11"/>
  <c r="CU79" i="11"/>
  <c r="EA79" i="11"/>
  <c r="AQ94" i="11"/>
  <c r="AM98" i="11"/>
  <c r="BH77" i="11"/>
  <c r="AK100" i="11"/>
  <c r="BD81" i="11"/>
  <c r="CO85" i="11"/>
  <c r="DU85" i="11"/>
  <c r="BZ100" i="11"/>
  <c r="DF100" i="11"/>
  <c r="CV78" i="11"/>
  <c r="EB78" i="11"/>
  <c r="CJ90" i="11"/>
  <c r="DP90" i="11"/>
  <c r="AH103" i="11"/>
  <c r="CA99" i="11"/>
  <c r="DG99" i="11"/>
  <c r="BA84" i="11"/>
  <c r="AT91" i="11"/>
  <c r="AE106" i="11"/>
  <c r="CE95" i="11"/>
  <c r="DK95" i="11"/>
  <c r="AI102" i="11"/>
  <c r="AX87" i="11"/>
  <c r="CF94" i="11"/>
  <c r="DL94" i="11"/>
  <c r="AZ85" i="11"/>
  <c r="CS81" i="11"/>
  <c r="DY81" i="11"/>
  <c r="BC82" i="11"/>
  <c r="BS107" i="11"/>
  <c r="CY107" i="11"/>
  <c r="CG93" i="11"/>
  <c r="DM93" i="11"/>
  <c r="AU90" i="11"/>
  <c r="CR82" i="11"/>
  <c r="DX82" i="11"/>
  <c r="AS92" i="11"/>
  <c r="CW77" i="11"/>
  <c r="EC77" i="11"/>
  <c r="CH92" i="11"/>
  <c r="DN92" i="11"/>
  <c r="AW88" i="11"/>
  <c r="CK89" i="11"/>
  <c r="DQ89" i="11"/>
  <c r="AV89" i="11"/>
  <c r="CM87" i="11"/>
  <c r="DS87" i="11"/>
  <c r="AP95" i="11"/>
  <c r="CQ83" i="11"/>
  <c r="DW83" i="11"/>
  <c r="AR93" i="11"/>
  <c r="AF105" i="11"/>
  <c r="AL99" i="11"/>
  <c r="BT106" i="11"/>
  <c r="CZ106" i="11"/>
  <c r="EF106" i="11"/>
  <c r="FQ106" i="11"/>
  <c r="BF79" i="11"/>
  <c r="CB98" i="11"/>
  <c r="DH98" i="11"/>
  <c r="CN86" i="11"/>
  <c r="DT86" i="11"/>
  <c r="AG104" i="11"/>
  <c r="CC97" i="11"/>
  <c r="DI97" i="11"/>
  <c r="AO96" i="11"/>
  <c r="AJ101" i="11"/>
  <c r="EO97" i="11"/>
  <c r="FZ97" i="11"/>
  <c r="EE107" i="11"/>
  <c r="FP107" i="11"/>
  <c r="HA73" i="11"/>
  <c r="GT76" i="11"/>
  <c r="GV76" i="11"/>
  <c r="GW76" i="11"/>
  <c r="GX76" i="11"/>
  <c r="GZ74" i="11"/>
  <c r="GU74" i="11"/>
  <c r="HI74" i="11"/>
  <c r="EZ86" i="11"/>
  <c r="GK86" i="11"/>
  <c r="GX75" i="11"/>
  <c r="FC83" i="11"/>
  <c r="GN83" i="11"/>
  <c r="ER94" i="11"/>
  <c r="GC94" i="11"/>
  <c r="ET92" i="11"/>
  <c r="GE92" i="11"/>
  <c r="FF80" i="11"/>
  <c r="GQ80" i="11"/>
  <c r="EU91" i="11"/>
  <c r="GF91" i="11"/>
  <c r="EK101" i="11"/>
  <c r="FV101" i="11"/>
  <c r="EG105" i="11"/>
  <c r="FR105" i="11"/>
  <c r="EH104" i="11"/>
  <c r="FS104" i="11"/>
  <c r="FE81" i="11"/>
  <c r="GP81" i="11"/>
  <c r="FG79" i="11"/>
  <c r="GR79" i="11"/>
  <c r="EJ102" i="11"/>
  <c r="FU102" i="11"/>
  <c r="EQ95" i="11"/>
  <c r="GB95" i="11"/>
  <c r="EW89" i="11"/>
  <c r="GH89" i="11"/>
  <c r="EP96" i="11"/>
  <c r="GA96" i="11"/>
  <c r="EY87" i="11"/>
  <c r="GJ87" i="11"/>
  <c r="FI77" i="11"/>
  <c r="FK77" i="11"/>
  <c r="FL77" i="11"/>
  <c r="FM77" i="11"/>
  <c r="EM99" i="11"/>
  <c r="FX99" i="11"/>
  <c r="FB84" i="11"/>
  <c r="GM84" i="11"/>
  <c r="FD82" i="11"/>
  <c r="GO82" i="11"/>
  <c r="EV90" i="11"/>
  <c r="GG90" i="11"/>
  <c r="EN98" i="11"/>
  <c r="FY98" i="11"/>
  <c r="FH78" i="11"/>
  <c r="GS78" i="11"/>
  <c r="ES93" i="11"/>
  <c r="GD93" i="11"/>
  <c r="EL100" i="11"/>
  <c r="FW100" i="11"/>
  <c r="EI103" i="11"/>
  <c r="FT103" i="11"/>
  <c r="FA85" i="11"/>
  <c r="GL85" i="11"/>
  <c r="EX88" i="11"/>
  <c r="GI88" i="11"/>
  <c r="FN76" i="11"/>
  <c r="HE138" i="11"/>
  <c r="HD138" i="11"/>
  <c r="HM77" i="11"/>
  <c r="HF78" i="11"/>
  <c r="HG78" i="11"/>
  <c r="HH78" i="11"/>
  <c r="CQ84" i="11"/>
  <c r="DW84" i="11"/>
  <c r="CE96" i="11"/>
  <c r="DK96" i="11"/>
  <c r="CV79" i="11"/>
  <c r="EB79" i="11"/>
  <c r="CL89" i="11"/>
  <c r="DR89" i="11"/>
  <c r="BS108" i="11"/>
  <c r="CY108" i="11"/>
  <c r="AZ86" i="11"/>
  <c r="BV105" i="11"/>
  <c r="DB105" i="11"/>
  <c r="AQ95" i="11"/>
  <c r="AE107" i="11"/>
  <c r="AY87" i="11"/>
  <c r="AG105" i="11"/>
  <c r="AT92" i="11"/>
  <c r="CP85" i="11"/>
  <c r="DV85" i="11"/>
  <c r="AV90" i="11"/>
  <c r="CR83" i="11"/>
  <c r="DX83" i="11"/>
  <c r="BE81" i="11"/>
  <c r="BY102" i="11"/>
  <c r="DE102" i="11"/>
  <c r="BG79" i="11"/>
  <c r="CS82" i="11"/>
  <c r="DY82" i="11"/>
  <c r="CH93" i="11"/>
  <c r="DN93" i="11"/>
  <c r="AP96" i="11"/>
  <c r="CF95" i="11"/>
  <c r="DL95" i="11"/>
  <c r="BW104" i="11"/>
  <c r="DC104" i="11"/>
  <c r="AJ102" i="11"/>
  <c r="BB84" i="11"/>
  <c r="AI103" i="11"/>
  <c r="BH78" i="11"/>
  <c r="AU91" i="11"/>
  <c r="BD82" i="11"/>
  <c r="AK101" i="11"/>
  <c r="BC83" i="11"/>
  <c r="CG94" i="11"/>
  <c r="DM94" i="11"/>
  <c r="CB99" i="11"/>
  <c r="DH99" i="11"/>
  <c r="AN98" i="11"/>
  <c r="AX88" i="11"/>
  <c r="CN87" i="11"/>
  <c r="DT87" i="11"/>
  <c r="CD97" i="11"/>
  <c r="DJ97" i="11"/>
  <c r="AR94" i="11"/>
  <c r="AO97" i="11"/>
  <c r="CU80" i="11"/>
  <c r="EA80" i="11"/>
  <c r="CO86" i="11"/>
  <c r="DU86" i="11"/>
  <c r="AL100" i="11"/>
  <c r="BX103" i="11"/>
  <c r="DD103" i="11"/>
  <c r="AD108" i="11"/>
  <c r="AM99" i="11"/>
  <c r="BU106" i="11"/>
  <c r="DA106" i="11"/>
  <c r="AW89" i="11"/>
  <c r="BA85" i="11"/>
  <c r="BZ101" i="11"/>
  <c r="DF101" i="11"/>
  <c r="CK90" i="11"/>
  <c r="DQ90" i="11"/>
  <c r="BF80" i="11"/>
  <c r="CC98" i="11"/>
  <c r="DI98" i="11"/>
  <c r="CI92" i="11"/>
  <c r="DO92" i="11"/>
  <c r="CA100" i="11"/>
  <c r="DG100" i="11"/>
  <c r="CT81" i="11"/>
  <c r="DZ81" i="11"/>
  <c r="CM88" i="11"/>
  <c r="DS88" i="11"/>
  <c r="BT107" i="11"/>
  <c r="CZ107" i="11"/>
  <c r="EF107" i="11"/>
  <c r="FQ107" i="11"/>
  <c r="AS93" i="11"/>
  <c r="AH104" i="11"/>
  <c r="CJ91" i="11"/>
  <c r="DP91" i="11"/>
  <c r="EV91" i="11"/>
  <c r="GG91" i="11"/>
  <c r="CW78" i="11"/>
  <c r="EC78" i="11"/>
  <c r="AF106" i="11"/>
  <c r="GY76" i="11"/>
  <c r="HJ76" i="11"/>
  <c r="HK76" i="11"/>
  <c r="HA74" i="11"/>
  <c r="GZ75" i="11"/>
  <c r="HL75" i="11"/>
  <c r="GU76" i="11"/>
  <c r="HL74" i="11"/>
  <c r="HI75" i="11"/>
  <c r="GU75" i="11"/>
  <c r="ER95" i="11"/>
  <c r="GC95" i="11"/>
  <c r="FA86" i="11"/>
  <c r="GL86" i="11"/>
  <c r="EO98" i="11"/>
  <c r="FZ98" i="11"/>
  <c r="GT77" i="11"/>
  <c r="GV77" i="11"/>
  <c r="GW77" i="11"/>
  <c r="GX77" i="11"/>
  <c r="FI78" i="11"/>
  <c r="FK78" i="11"/>
  <c r="FL78" i="11"/>
  <c r="FM78" i="11"/>
  <c r="EY88" i="11"/>
  <c r="GJ88" i="11"/>
  <c r="EP97" i="11"/>
  <c r="GA97" i="11"/>
  <c r="EJ103" i="11"/>
  <c r="FU103" i="11"/>
  <c r="EZ87" i="11"/>
  <c r="GK87" i="11"/>
  <c r="EM100" i="11"/>
  <c r="FX100" i="11"/>
  <c r="ES94" i="11"/>
  <c r="GD94" i="11"/>
  <c r="EG106" i="11"/>
  <c r="FR106" i="11"/>
  <c r="FD83" i="11"/>
  <c r="GO83" i="11"/>
  <c r="FB85" i="11"/>
  <c r="GM85" i="11"/>
  <c r="FG80" i="11"/>
  <c r="GR80" i="11"/>
  <c r="FF81" i="11"/>
  <c r="GQ81" i="11"/>
  <c r="EI104" i="11"/>
  <c r="FT104" i="11"/>
  <c r="EH105" i="11"/>
  <c r="FS105" i="11"/>
  <c r="EE108" i="11"/>
  <c r="FP108" i="11"/>
  <c r="ET93" i="11"/>
  <c r="GE93" i="11"/>
  <c r="EX89" i="11"/>
  <c r="GI89" i="11"/>
  <c r="FE82" i="11"/>
  <c r="GP82" i="11"/>
  <c r="FH79" i="11"/>
  <c r="GS79" i="11"/>
  <c r="EW90" i="11"/>
  <c r="GH90" i="11"/>
  <c r="EQ96" i="11"/>
  <c r="GB96" i="11"/>
  <c r="EU92" i="11"/>
  <c r="GF92" i="11"/>
  <c r="EL101" i="11"/>
  <c r="FW101" i="11"/>
  <c r="EN99" i="11"/>
  <c r="FY99" i="11"/>
  <c r="EK102" i="11"/>
  <c r="FV102" i="11"/>
  <c r="FC84" i="11"/>
  <c r="GN84" i="11"/>
  <c r="FN77" i="11"/>
  <c r="GZ76" i="11"/>
  <c r="HI76" i="11"/>
  <c r="HF79" i="11"/>
  <c r="HG79" i="11"/>
  <c r="HH79" i="11"/>
  <c r="AN99" i="11"/>
  <c r="AU92" i="11"/>
  <c r="AX89" i="11"/>
  <c r="BE82" i="11"/>
  <c r="CF96" i="11"/>
  <c r="DL96" i="11"/>
  <c r="CA101" i="11"/>
  <c r="DG101" i="11"/>
  <c r="AQ96" i="11"/>
  <c r="AZ87" i="11"/>
  <c r="BZ102" i="11"/>
  <c r="DF102" i="11"/>
  <c r="AY88" i="11"/>
  <c r="BB85" i="11"/>
  <c r="AO98" i="11"/>
  <c r="AR95" i="11"/>
  <c r="AF107" i="11"/>
  <c r="BA86" i="11"/>
  <c r="CG95" i="11"/>
  <c r="DM95" i="11"/>
  <c r="AH105" i="11"/>
  <c r="CT82" i="11"/>
  <c r="DZ82" i="11"/>
  <c r="CC99" i="11"/>
  <c r="DI99" i="11"/>
  <c r="CB100" i="11"/>
  <c r="DH100" i="11"/>
  <c r="BD83" i="11"/>
  <c r="CM89" i="11"/>
  <c r="DS89" i="11"/>
  <c r="CJ92" i="11"/>
  <c r="DP92" i="11"/>
  <c r="BS109" i="11"/>
  <c r="CY109" i="11"/>
  <c r="AE108" i="11"/>
  <c r="BU107" i="11"/>
  <c r="DA107" i="11"/>
  <c r="CK91" i="11"/>
  <c r="DQ91" i="11"/>
  <c r="AW90" i="11"/>
  <c r="CL90" i="11"/>
  <c r="DR90" i="11"/>
  <c r="CW79" i="11"/>
  <c r="EC79" i="11"/>
  <c r="AD109" i="11"/>
  <c r="AI104" i="11"/>
  <c r="BW105" i="11"/>
  <c r="DC105" i="11"/>
  <c r="EI105" i="11"/>
  <c r="FT105" i="11"/>
  <c r="CU81" i="11"/>
  <c r="EA81" i="11"/>
  <c r="AM100" i="11"/>
  <c r="BC84" i="11"/>
  <c r="BF81" i="11"/>
  <c r="CH94" i="11"/>
  <c r="DN94" i="11"/>
  <c r="CV80" i="11"/>
  <c r="EB80" i="11"/>
  <c r="CE97" i="11"/>
  <c r="DK97" i="11"/>
  <c r="AP97" i="11"/>
  <c r="CR84" i="11"/>
  <c r="DX84" i="11"/>
  <c r="CI93" i="11"/>
  <c r="DO93" i="11"/>
  <c r="CP86" i="11"/>
  <c r="DV86" i="11"/>
  <c r="BH79" i="11"/>
  <c r="AJ103" i="11"/>
  <c r="AL101" i="11"/>
  <c r="CQ85" i="11"/>
  <c r="DW85" i="11"/>
  <c r="AT93" i="11"/>
  <c r="AV91" i="11"/>
  <c r="BG80" i="11"/>
  <c r="BY103" i="11"/>
  <c r="DE103" i="11"/>
  <c r="BV106" i="11"/>
  <c r="DB106" i="11"/>
  <c r="AK102" i="11"/>
  <c r="CN88" i="11"/>
  <c r="DT88" i="11"/>
  <c r="AS94" i="11"/>
  <c r="AG106" i="11"/>
  <c r="BT108" i="11"/>
  <c r="CZ108" i="11"/>
  <c r="BX104" i="11"/>
  <c r="DD104" i="11"/>
  <c r="CS83" i="11"/>
  <c r="DY83" i="11"/>
  <c r="CO87" i="11"/>
  <c r="DU87" i="11"/>
  <c r="CD98" i="11"/>
  <c r="DJ98" i="11"/>
  <c r="HE139" i="11"/>
  <c r="HD139" i="11"/>
  <c r="HM78" i="11"/>
  <c r="HA75" i="11"/>
  <c r="HA76" i="11"/>
  <c r="GU77" i="11"/>
  <c r="EZ88" i="11"/>
  <c r="GK88" i="11"/>
  <c r="FA87" i="11"/>
  <c r="GL87" i="11"/>
  <c r="EJ104" i="11"/>
  <c r="FU104" i="11"/>
  <c r="EP98" i="11"/>
  <c r="GA98" i="11"/>
  <c r="GT78" i="11"/>
  <c r="GV78" i="11"/>
  <c r="GW78" i="11"/>
  <c r="GY78" i="11"/>
  <c r="HJ78" i="11"/>
  <c r="HK78" i="11"/>
  <c r="GY77" i="11"/>
  <c r="HJ77" i="11"/>
  <c r="HK77" i="11"/>
  <c r="EX90" i="11"/>
  <c r="GI90" i="11"/>
  <c r="FE83" i="11"/>
  <c r="GP83" i="11"/>
  <c r="EO99" i="11"/>
  <c r="FZ99" i="11"/>
  <c r="EF108" i="11"/>
  <c r="FQ108" i="11"/>
  <c r="FC85" i="11"/>
  <c r="GN85" i="11"/>
  <c r="EH106" i="11"/>
  <c r="FS106" i="11"/>
  <c r="ER96" i="11"/>
  <c r="GC96" i="11"/>
  <c r="EQ97" i="11"/>
  <c r="GB97" i="11"/>
  <c r="ES95" i="11"/>
  <c r="GD95" i="11"/>
  <c r="FB86" i="11"/>
  <c r="GM86" i="11"/>
  <c r="EG107" i="11"/>
  <c r="FR107" i="11"/>
  <c r="EK103" i="11"/>
  <c r="FV103" i="11"/>
  <c r="EN100" i="11"/>
  <c r="FY100" i="11"/>
  <c r="FG81" i="11"/>
  <c r="GR81" i="11"/>
  <c r="FI79" i="11"/>
  <c r="FK79" i="11"/>
  <c r="FL79" i="11"/>
  <c r="FM79" i="11"/>
  <c r="FF82" i="11"/>
  <c r="GQ82" i="11"/>
  <c r="EU93" i="11"/>
  <c r="GF93" i="11"/>
  <c r="EW91" i="11"/>
  <c r="GH91" i="11"/>
  <c r="FD84" i="11"/>
  <c r="GO84" i="11"/>
  <c r="EL102" i="11"/>
  <c r="FW102" i="11"/>
  <c r="EE109" i="11"/>
  <c r="FP109" i="11"/>
  <c r="FH80" i="11"/>
  <c r="GS80" i="11"/>
  <c r="EV92" i="11"/>
  <c r="GG92" i="11"/>
  <c r="ET94" i="11"/>
  <c r="GE94" i="11"/>
  <c r="EY89" i="11"/>
  <c r="GJ89" i="11"/>
  <c r="EM101" i="11"/>
  <c r="FX101" i="11"/>
  <c r="FN78" i="11"/>
  <c r="HL76" i="11"/>
  <c r="GZ77" i="11"/>
  <c r="HI77" i="11"/>
  <c r="HM79" i="11"/>
  <c r="HF80" i="11"/>
  <c r="HG80" i="11"/>
  <c r="HH80" i="11"/>
  <c r="AD110" i="11"/>
  <c r="CE98" i="11"/>
  <c r="DK98" i="11"/>
  <c r="AS95" i="11"/>
  <c r="CH95" i="11"/>
  <c r="DN95" i="11"/>
  <c r="AT94" i="11"/>
  <c r="CL91" i="11"/>
  <c r="DR91" i="11"/>
  <c r="BF82" i="11"/>
  <c r="BW106" i="11"/>
  <c r="DC106" i="11"/>
  <c r="CR85" i="11"/>
  <c r="DX85" i="11"/>
  <c r="AI105" i="11"/>
  <c r="AU93" i="11"/>
  <c r="CM90" i="11"/>
  <c r="DS90" i="11"/>
  <c r="AM101" i="11"/>
  <c r="BG81" i="11"/>
  <c r="CF97" i="11"/>
  <c r="DL97" i="11"/>
  <c r="CO88" i="11"/>
  <c r="DU88" i="11"/>
  <c r="BT109" i="11"/>
  <c r="CZ109" i="11"/>
  <c r="CI94" i="11"/>
  <c r="DO94" i="11"/>
  <c r="BD84" i="11"/>
  <c r="AF108" i="11"/>
  <c r="BE83" i="11"/>
  <c r="AJ104" i="11"/>
  <c r="CT83" i="11"/>
  <c r="DZ83" i="11"/>
  <c r="AO99" i="11"/>
  <c r="CB101" i="11"/>
  <c r="DH101" i="11"/>
  <c r="EN101" i="11"/>
  <c r="FY101" i="11"/>
  <c r="CG96" i="11"/>
  <c r="DM96" i="11"/>
  <c r="AR96" i="11"/>
  <c r="AN100" i="11"/>
  <c r="CK92" i="11"/>
  <c r="DQ92" i="11"/>
  <c r="AE109" i="11"/>
  <c r="BH80" i="11"/>
  <c r="AY89" i="11"/>
  <c r="AG107" i="11"/>
  <c r="BA87" i="11"/>
  <c r="BX105" i="11"/>
  <c r="DD105" i="11"/>
  <c r="AL102" i="11"/>
  <c r="AK103" i="11"/>
  <c r="AW91" i="11"/>
  <c r="CV81" i="11"/>
  <c r="EB81" i="11"/>
  <c r="AP98" i="11"/>
  <c r="BS110" i="11"/>
  <c r="CY110" i="11"/>
  <c r="EE110" i="11"/>
  <c r="BC85" i="11"/>
  <c r="BZ103" i="11"/>
  <c r="DF103" i="11"/>
  <c r="CS84" i="11"/>
  <c r="DY84" i="11"/>
  <c r="CW80" i="11"/>
  <c r="EC80" i="11"/>
  <c r="BB86" i="11"/>
  <c r="CJ93" i="11"/>
  <c r="DP93" i="11"/>
  <c r="EV93" i="11"/>
  <c r="GG93" i="11"/>
  <c r="AQ97" i="11"/>
  <c r="CA102" i="11"/>
  <c r="DG102" i="11"/>
  <c r="AV92" i="11"/>
  <c r="CU82" i="11"/>
  <c r="EA82" i="11"/>
  <c r="CN89" i="11"/>
  <c r="DT89" i="11"/>
  <c r="CP87" i="11"/>
  <c r="DV87" i="11"/>
  <c r="CC100" i="11"/>
  <c r="DI100" i="11"/>
  <c r="BY104" i="11"/>
  <c r="DE104" i="11"/>
  <c r="BU108" i="11"/>
  <c r="DA108" i="11"/>
  <c r="AZ88" i="11"/>
  <c r="CQ86" i="11"/>
  <c r="DW86" i="11"/>
  <c r="FC86" i="11"/>
  <c r="GN86" i="11"/>
  <c r="CD99" i="11"/>
  <c r="DJ99" i="11"/>
  <c r="AX90" i="11"/>
  <c r="BV107" i="11"/>
  <c r="DB107" i="11"/>
  <c r="AH106" i="11"/>
  <c r="HE140" i="11"/>
  <c r="HD140" i="11"/>
  <c r="EZ89" i="11"/>
  <c r="GK89" i="11"/>
  <c r="HA77" i="11"/>
  <c r="EP99" i="11"/>
  <c r="GA99" i="11"/>
  <c r="EO100" i="11"/>
  <c r="FZ100" i="11"/>
  <c r="GT79" i="11"/>
  <c r="GV79" i="11"/>
  <c r="GW79" i="11"/>
  <c r="GY79" i="11"/>
  <c r="HJ79" i="11"/>
  <c r="HK79" i="11"/>
  <c r="GX78" i="11"/>
  <c r="EK104" i="11"/>
  <c r="FV104" i="11"/>
  <c r="FH81" i="11"/>
  <c r="GS81" i="11"/>
  <c r="EJ105" i="11"/>
  <c r="FU105" i="11"/>
  <c r="FI80" i="11"/>
  <c r="FK80" i="11"/>
  <c r="FL80" i="11"/>
  <c r="FM80" i="11"/>
  <c r="FF83" i="11"/>
  <c r="GQ83" i="11"/>
  <c r="ES96" i="11"/>
  <c r="GD96" i="11"/>
  <c r="EF109" i="11"/>
  <c r="FQ109" i="11"/>
  <c r="ET95" i="11"/>
  <c r="GE95" i="11"/>
  <c r="EH107" i="11"/>
  <c r="FS107" i="11"/>
  <c r="FE84" i="11"/>
  <c r="GP84" i="11"/>
  <c r="EX91" i="11"/>
  <c r="GI91" i="11"/>
  <c r="FB87" i="11"/>
  <c r="GM87" i="11"/>
  <c r="EG108" i="11"/>
  <c r="FR108" i="11"/>
  <c r="EI106" i="11"/>
  <c r="FT106" i="11"/>
  <c r="EU94" i="11"/>
  <c r="GF94" i="11"/>
  <c r="EQ98" i="11"/>
  <c r="GB98" i="11"/>
  <c r="EM102" i="11"/>
  <c r="FX102" i="11"/>
  <c r="FA88" i="11"/>
  <c r="GL88" i="11"/>
  <c r="ER97" i="11"/>
  <c r="GC97" i="11"/>
  <c r="EW92" i="11"/>
  <c r="GH92" i="11"/>
  <c r="FG82" i="11"/>
  <c r="GR82" i="11"/>
  <c r="EY90" i="11"/>
  <c r="GJ90" i="11"/>
  <c r="EL103" i="11"/>
  <c r="FW103" i="11"/>
  <c r="FD85" i="11"/>
  <c r="GO85" i="11"/>
  <c r="FN79" i="11"/>
  <c r="HL77" i="11"/>
  <c r="FP110" i="11"/>
  <c r="HF81" i="11"/>
  <c r="HG81" i="11"/>
  <c r="HH81" i="11"/>
  <c r="CH96" i="11"/>
  <c r="DN96" i="11"/>
  <c r="AR97" i="11"/>
  <c r="BH81" i="11"/>
  <c r="AS96" i="11"/>
  <c r="AL103" i="11"/>
  <c r="CB102" i="11"/>
  <c r="DH102" i="11"/>
  <c r="BE84" i="11"/>
  <c r="CS85" i="11"/>
  <c r="DY85" i="11"/>
  <c r="AI106" i="11"/>
  <c r="AE110" i="11"/>
  <c r="BS111" i="11"/>
  <c r="CY111" i="11"/>
  <c r="AX91" i="11"/>
  <c r="CO89" i="11"/>
  <c r="DU89" i="11"/>
  <c r="CF98" i="11"/>
  <c r="DL98" i="11"/>
  <c r="CG97" i="11"/>
  <c r="DM97" i="11"/>
  <c r="BF83" i="11"/>
  <c r="CL92" i="11"/>
  <c r="DR92" i="11"/>
  <c r="BC86" i="11"/>
  <c r="CW81" i="11"/>
  <c r="EC81" i="11"/>
  <c r="FI81" i="11"/>
  <c r="CP88" i="11"/>
  <c r="DV88" i="11"/>
  <c r="AJ105" i="11"/>
  <c r="CD100" i="11"/>
  <c r="DJ100" i="11"/>
  <c r="AO100" i="11"/>
  <c r="CN90" i="11"/>
  <c r="DT90" i="11"/>
  <c r="CA103" i="11"/>
  <c r="DG103" i="11"/>
  <c r="AN101" i="11"/>
  <c r="AD111" i="11"/>
  <c r="BT110" i="11"/>
  <c r="CZ110" i="11"/>
  <c r="AH107" i="11"/>
  <c r="BU109" i="11"/>
  <c r="DA109" i="11"/>
  <c r="AG108" i="11"/>
  <c r="CK93" i="11"/>
  <c r="DQ93" i="11"/>
  <c r="CU83" i="11"/>
  <c r="EA83" i="11"/>
  <c r="BX106" i="11"/>
  <c r="DD106" i="11"/>
  <c r="AK104" i="11"/>
  <c r="BW107" i="11"/>
  <c r="DC107" i="11"/>
  <c r="BB87" i="11"/>
  <c r="AF109" i="11"/>
  <c r="AP99" i="11"/>
  <c r="CJ94" i="11"/>
  <c r="DP94" i="11"/>
  <c r="BG82" i="11"/>
  <c r="BD85" i="11"/>
  <c r="CT84" i="11"/>
  <c r="DZ84" i="11"/>
  <c r="CV82" i="11"/>
  <c r="EB82" i="11"/>
  <c r="BY105" i="11"/>
  <c r="DE105" i="11"/>
  <c r="CI95" i="11"/>
  <c r="DO95" i="11"/>
  <c r="AU94" i="11"/>
  <c r="CC101" i="11"/>
  <c r="DI101" i="11"/>
  <c r="BA88" i="11"/>
  <c r="AM102" i="11"/>
  <c r="AW92" i="11"/>
  <c r="AV93" i="11"/>
  <c r="CR86" i="11"/>
  <c r="DX86" i="11"/>
  <c r="BV108" i="11"/>
  <c r="DB108" i="11"/>
  <c r="AY90" i="11"/>
  <c r="AQ98" i="11"/>
  <c r="AT95" i="11"/>
  <c r="AZ89" i="11"/>
  <c r="CM91" i="11"/>
  <c r="DS91" i="11"/>
  <c r="CE99" i="11"/>
  <c r="DK99" i="11"/>
  <c r="CQ87" i="11"/>
  <c r="DW87" i="11"/>
  <c r="BZ104" i="11"/>
  <c r="DF104" i="11"/>
  <c r="HM80" i="11"/>
  <c r="HE141" i="11"/>
  <c r="HD141" i="11"/>
  <c r="GX79" i="11"/>
  <c r="GZ79" i="11"/>
  <c r="GT80" i="11"/>
  <c r="GV80" i="11"/>
  <c r="GW80" i="11"/>
  <c r="GX80" i="11"/>
  <c r="HI78" i="11"/>
  <c r="GU78" i="11"/>
  <c r="EI107" i="11"/>
  <c r="FT107" i="11"/>
  <c r="EL104" i="11"/>
  <c r="FW104" i="11"/>
  <c r="EH108" i="11"/>
  <c r="FS108" i="11"/>
  <c r="GZ78" i="11"/>
  <c r="HL78" i="11"/>
  <c r="FK81" i="11"/>
  <c r="FL81" i="11"/>
  <c r="FM81" i="11"/>
  <c r="FG83" i="11"/>
  <c r="GR83" i="11"/>
  <c r="EY91" i="11"/>
  <c r="GJ91" i="11"/>
  <c r="FD86" i="11"/>
  <c r="GO86" i="11"/>
  <c r="ET96" i="11"/>
  <c r="GE96" i="11"/>
  <c r="FC87" i="11"/>
  <c r="GN87" i="11"/>
  <c r="EK105" i="11"/>
  <c r="FV105" i="11"/>
  <c r="EM103" i="11"/>
  <c r="FX103" i="11"/>
  <c r="EV94" i="11"/>
  <c r="GG94" i="11"/>
  <c r="EZ90" i="11"/>
  <c r="GK90" i="11"/>
  <c r="FF84" i="11"/>
  <c r="GQ84" i="11"/>
  <c r="EE111" i="11"/>
  <c r="FP111" i="11"/>
  <c r="EP100" i="11"/>
  <c r="GA100" i="11"/>
  <c r="EN102" i="11"/>
  <c r="FY102" i="11"/>
  <c r="FE85" i="11"/>
  <c r="GP85" i="11"/>
  <c r="FB88" i="11"/>
  <c r="GM88" i="11"/>
  <c r="EJ106" i="11"/>
  <c r="FU106" i="11"/>
  <c r="EX92" i="11"/>
  <c r="GI92" i="11"/>
  <c r="EW93" i="11"/>
  <c r="GH93" i="11"/>
  <c r="EO101" i="11"/>
  <c r="FZ101" i="11"/>
  <c r="ES97" i="11"/>
  <c r="GD97" i="11"/>
  <c r="EU95" i="11"/>
  <c r="GF95" i="11"/>
  <c r="EG109" i="11"/>
  <c r="FR109" i="11"/>
  <c r="ER98" i="11"/>
  <c r="GC98" i="11"/>
  <c r="FA89" i="11"/>
  <c r="GL89" i="11"/>
  <c r="EQ99" i="11"/>
  <c r="GB99" i="11"/>
  <c r="FH82" i="11"/>
  <c r="GS82" i="11"/>
  <c r="EF110" i="11"/>
  <c r="FQ110" i="11"/>
  <c r="FN80" i="11"/>
  <c r="GY80" i="11"/>
  <c r="HJ80" i="11"/>
  <c r="HK80" i="11"/>
  <c r="HF82" i="11"/>
  <c r="HG82" i="11"/>
  <c r="HH82" i="11"/>
  <c r="AH108" i="11"/>
  <c r="AM103" i="11"/>
  <c r="BT111" i="11"/>
  <c r="CZ111" i="11"/>
  <c r="AJ106" i="11"/>
  <c r="AO101" i="11"/>
  <c r="CS86" i="11"/>
  <c r="DY86" i="11"/>
  <c r="BW108" i="11"/>
  <c r="DC108" i="11"/>
  <c r="BB88" i="11"/>
  <c r="CW82" i="11"/>
  <c r="EC82" i="11"/>
  <c r="BY106" i="11"/>
  <c r="DE106" i="11"/>
  <c r="CK94" i="11"/>
  <c r="DQ94" i="11"/>
  <c r="CE100" i="11"/>
  <c r="DK100" i="11"/>
  <c r="CO90" i="11"/>
  <c r="DU90" i="11"/>
  <c r="AW93" i="11"/>
  <c r="CR87" i="11"/>
  <c r="DX87" i="11"/>
  <c r="CL93" i="11"/>
  <c r="DR93" i="11"/>
  <c r="AQ99" i="11"/>
  <c r="CT85" i="11"/>
  <c r="DZ85" i="11"/>
  <c r="CC102" i="11"/>
  <c r="DI102" i="11"/>
  <c r="AU95" i="11"/>
  <c r="AP100" i="11"/>
  <c r="BF84" i="11"/>
  <c r="CA104" i="11"/>
  <c r="DG104" i="11"/>
  <c r="CM92" i="11"/>
  <c r="DS92" i="11"/>
  <c r="CP89" i="11"/>
  <c r="DV89" i="11"/>
  <c r="AS97" i="11"/>
  <c r="BU110" i="11"/>
  <c r="DA110" i="11"/>
  <c r="AZ90" i="11"/>
  <c r="BH82" i="11"/>
  <c r="CU84" i="11"/>
  <c r="EA84" i="11"/>
  <c r="AL104" i="11"/>
  <c r="CH97" i="11"/>
  <c r="DN97" i="11"/>
  <c r="AD112" i="11"/>
  <c r="BE85" i="11"/>
  <c r="AF110" i="11"/>
  <c r="AR98" i="11"/>
  <c r="BS112" i="11"/>
  <c r="CY112" i="11"/>
  <c r="EE112" i="11"/>
  <c r="BZ105" i="11"/>
  <c r="DF105" i="11"/>
  <c r="CI96" i="11"/>
  <c r="DO96" i="11"/>
  <c r="AI107" i="11"/>
  <c r="CF99" i="11"/>
  <c r="DL99" i="11"/>
  <c r="ER99" i="11"/>
  <c r="GC99" i="11"/>
  <c r="BC87" i="11"/>
  <c r="AN102" i="11"/>
  <c r="AX92" i="11"/>
  <c r="BX107" i="11"/>
  <c r="DD107" i="11"/>
  <c r="CV83" i="11"/>
  <c r="EB83" i="11"/>
  <c r="CJ95" i="11"/>
  <c r="DP95" i="11"/>
  <c r="AK105" i="11"/>
  <c r="CQ88" i="11"/>
  <c r="DW88" i="11"/>
  <c r="AV94" i="11"/>
  <c r="CD101" i="11"/>
  <c r="DJ101" i="11"/>
  <c r="BA89" i="11"/>
  <c r="AG109" i="11"/>
  <c r="BG83" i="11"/>
  <c r="BV109" i="11"/>
  <c r="DB109" i="11"/>
  <c r="AY91" i="11"/>
  <c r="BD86" i="11"/>
  <c r="CN91" i="11"/>
  <c r="DT91" i="11"/>
  <c r="CG98" i="11"/>
  <c r="DM98" i="11"/>
  <c r="CB103" i="11"/>
  <c r="DH103" i="11"/>
  <c r="AT96" i="11"/>
  <c r="AE111" i="11"/>
  <c r="GT81" i="11"/>
  <c r="GV81" i="11"/>
  <c r="GW81" i="11"/>
  <c r="HM81" i="11"/>
  <c r="HE142" i="11"/>
  <c r="HD142" i="11"/>
  <c r="HI79" i="11"/>
  <c r="HA78" i="11"/>
  <c r="HA79" i="11"/>
  <c r="GU80" i="11"/>
  <c r="GU79" i="11"/>
  <c r="EZ91" i="11"/>
  <c r="GK91" i="11"/>
  <c r="FC88" i="11"/>
  <c r="GN88" i="11"/>
  <c r="EJ107" i="11"/>
  <c r="FU107" i="11"/>
  <c r="EN103" i="11"/>
  <c r="FY103" i="11"/>
  <c r="ET97" i="11"/>
  <c r="GE97" i="11"/>
  <c r="EX93" i="11"/>
  <c r="GI93" i="11"/>
  <c r="EL105" i="11"/>
  <c r="FW105" i="11"/>
  <c r="FE86" i="11"/>
  <c r="GP86" i="11"/>
  <c r="EO102" i="11"/>
  <c r="FZ102" i="11"/>
  <c r="EF111" i="11"/>
  <c r="FQ111" i="11"/>
  <c r="FF85" i="11"/>
  <c r="GQ85" i="11"/>
  <c r="EV95" i="11"/>
  <c r="GG95" i="11"/>
  <c r="FD87" i="11"/>
  <c r="GO87" i="11"/>
  <c r="FH83" i="11"/>
  <c r="GS83" i="11"/>
  <c r="FG84" i="11"/>
  <c r="GR84" i="11"/>
  <c r="FA90" i="11"/>
  <c r="GL90" i="11"/>
  <c r="EQ100" i="11"/>
  <c r="GB100" i="11"/>
  <c r="EG110" i="11"/>
  <c r="FR110" i="11"/>
  <c r="EW94" i="11"/>
  <c r="GH94" i="11"/>
  <c r="EK106" i="11"/>
  <c r="FV106" i="11"/>
  <c r="EP101" i="11"/>
  <c r="GA101" i="11"/>
  <c r="FB89" i="11"/>
  <c r="GM89" i="11"/>
  <c r="FI82" i="11"/>
  <c r="FK82" i="11"/>
  <c r="FL82" i="11"/>
  <c r="FM82" i="11"/>
  <c r="ES98" i="11"/>
  <c r="GD98" i="11"/>
  <c r="EY92" i="11"/>
  <c r="GJ92" i="11"/>
  <c r="EH109" i="11"/>
  <c r="FS109" i="11"/>
  <c r="EU96" i="11"/>
  <c r="GF96" i="11"/>
  <c r="EM104" i="11"/>
  <c r="FX104" i="11"/>
  <c r="EI108" i="11"/>
  <c r="FT108" i="11"/>
  <c r="FN81" i="11"/>
  <c r="HL79" i="11"/>
  <c r="GY81" i="11"/>
  <c r="HJ81" i="11"/>
  <c r="HK81" i="11"/>
  <c r="GX81" i="11"/>
  <c r="GZ80" i="11"/>
  <c r="HI80" i="11"/>
  <c r="FP112" i="11"/>
  <c r="HF83" i="11"/>
  <c r="HG83" i="11"/>
  <c r="HH83" i="11"/>
  <c r="BS113" i="11"/>
  <c r="CY113" i="11"/>
  <c r="AZ91" i="11"/>
  <c r="CM93" i="11"/>
  <c r="DS93" i="11"/>
  <c r="CJ96" i="11"/>
  <c r="DP96" i="11"/>
  <c r="CF100" i="11"/>
  <c r="DL100" i="11"/>
  <c r="AQ100" i="11"/>
  <c r="BE86" i="11"/>
  <c r="BG84" i="11"/>
  <c r="CG99" i="11"/>
  <c r="DM99" i="11"/>
  <c r="CR88" i="11"/>
  <c r="DX88" i="11"/>
  <c r="CD102" i="11"/>
  <c r="DJ102" i="11"/>
  <c r="AK106" i="11"/>
  <c r="AI108" i="11"/>
  <c r="CL94" i="11"/>
  <c r="DR94" i="11"/>
  <c r="AV95" i="11"/>
  <c r="CV84" i="11"/>
  <c r="EB84" i="11"/>
  <c r="FH84" i="11"/>
  <c r="GS84" i="11"/>
  <c r="CO91" i="11"/>
  <c r="DU91" i="11"/>
  <c r="BZ106" i="11"/>
  <c r="DF106" i="11"/>
  <c r="AD113" i="11"/>
  <c r="CI97" i="11"/>
  <c r="DO97" i="11"/>
  <c r="AE112" i="11"/>
  <c r="BB89" i="11"/>
  <c r="BD87" i="11"/>
  <c r="CA105" i="11"/>
  <c r="DG105" i="11"/>
  <c r="AR99" i="11"/>
  <c r="BX108" i="11"/>
  <c r="DD108" i="11"/>
  <c r="AJ107" i="11"/>
  <c r="CS87" i="11"/>
  <c r="DY87" i="11"/>
  <c r="AX93" i="11"/>
  <c r="CN92" i="11"/>
  <c r="DT92" i="11"/>
  <c r="BH83" i="11"/>
  <c r="BA90" i="11"/>
  <c r="CE101" i="11"/>
  <c r="DK101" i="11"/>
  <c r="BU111" i="11"/>
  <c r="DA111" i="11"/>
  <c r="CT86" i="11"/>
  <c r="DZ86" i="11"/>
  <c r="FF86" i="11"/>
  <c r="GQ86" i="11"/>
  <c r="BV110" i="11"/>
  <c r="DB110" i="11"/>
  <c r="AL105" i="11"/>
  <c r="CP90" i="11"/>
  <c r="DV90" i="11"/>
  <c r="BT112" i="11"/>
  <c r="CZ112" i="11"/>
  <c r="AH109" i="11"/>
  <c r="BC88" i="11"/>
  <c r="AY92" i="11"/>
  <c r="AO102" i="11"/>
  <c r="CQ89" i="11"/>
  <c r="DW89" i="11"/>
  <c r="AT97" i="11"/>
  <c r="AN103" i="11"/>
  <c r="CB104" i="11"/>
  <c r="DH104" i="11"/>
  <c r="BY107" i="11"/>
  <c r="DE107" i="11"/>
  <c r="AS98" i="11"/>
  <c r="CH98" i="11"/>
  <c r="DN98" i="11"/>
  <c r="CK95" i="11"/>
  <c r="DQ95" i="11"/>
  <c r="EW95" i="11"/>
  <c r="GH95" i="11"/>
  <c r="AP101" i="11"/>
  <c r="CU85" i="11"/>
  <c r="EA85" i="11"/>
  <c r="AU96" i="11"/>
  <c r="BW109" i="11"/>
  <c r="DC109" i="11"/>
  <c r="AG110" i="11"/>
  <c r="CW83" i="11"/>
  <c r="EC83" i="11"/>
  <c r="BF85" i="11"/>
  <c r="CC103" i="11"/>
  <c r="DI103" i="11"/>
  <c r="AM104" i="11"/>
  <c r="AF111" i="11"/>
  <c r="AW94" i="11"/>
  <c r="HE143" i="11"/>
  <c r="HD143" i="11"/>
  <c r="HM82" i="11"/>
  <c r="HA80" i="11"/>
  <c r="GU81" i="11"/>
  <c r="EK107" i="11"/>
  <c r="FV107" i="11"/>
  <c r="FE87" i="11"/>
  <c r="GP87" i="11"/>
  <c r="ET98" i="11"/>
  <c r="GE98" i="11"/>
  <c r="EJ108" i="11"/>
  <c r="FU108" i="11"/>
  <c r="EF112" i="11"/>
  <c r="FQ112" i="11"/>
  <c r="FC89" i="11"/>
  <c r="GN89" i="11"/>
  <c r="EI109" i="11"/>
  <c r="FT109" i="11"/>
  <c r="EN104" i="11"/>
  <c r="FY104" i="11"/>
  <c r="EO103" i="11"/>
  <c r="FZ103" i="11"/>
  <c r="EY93" i="11"/>
  <c r="GJ93" i="11"/>
  <c r="EG111" i="11"/>
  <c r="FR111" i="11"/>
  <c r="EL106" i="11"/>
  <c r="FW106" i="11"/>
  <c r="EQ101" i="11"/>
  <c r="GB101" i="11"/>
  <c r="EE113" i="11"/>
  <c r="FP113" i="11"/>
  <c r="EZ92" i="11"/>
  <c r="GK92" i="11"/>
  <c r="EX94" i="11"/>
  <c r="GI94" i="11"/>
  <c r="GT82" i="11"/>
  <c r="GV82" i="11"/>
  <c r="GW82" i="11"/>
  <c r="GY82" i="11"/>
  <c r="HJ82" i="11"/>
  <c r="HK82" i="11"/>
  <c r="EP102" i="11"/>
  <c r="GA102" i="11"/>
  <c r="FA91" i="11"/>
  <c r="GL91" i="11"/>
  <c r="FD88" i="11"/>
  <c r="GO88" i="11"/>
  <c r="FI83" i="11"/>
  <c r="FK83" i="11"/>
  <c r="FL83" i="11"/>
  <c r="FM83" i="11"/>
  <c r="ES99" i="11"/>
  <c r="GD99" i="11"/>
  <c r="EM105" i="11"/>
  <c r="FX105" i="11"/>
  <c r="FB90" i="11"/>
  <c r="GM90" i="11"/>
  <c r="FG85" i="11"/>
  <c r="GR85" i="11"/>
  <c r="ER100" i="11"/>
  <c r="GC100" i="11"/>
  <c r="EH110" i="11"/>
  <c r="FS110" i="11"/>
  <c r="EU97" i="11"/>
  <c r="GF97" i="11"/>
  <c r="EV96" i="11"/>
  <c r="GG96" i="11"/>
  <c r="FN82" i="11"/>
  <c r="HL80" i="11"/>
  <c r="GZ81" i="11"/>
  <c r="HI81" i="11"/>
  <c r="HF84" i="11"/>
  <c r="HG84" i="11"/>
  <c r="HH84" i="11"/>
  <c r="CF101" i="11"/>
  <c r="DL101" i="11"/>
  <c r="CN93" i="11"/>
  <c r="DT93" i="11"/>
  <c r="AT98" i="11"/>
  <c r="CC104" i="11"/>
  <c r="DI104" i="11"/>
  <c r="CR89" i="11"/>
  <c r="DX89" i="11"/>
  <c r="CD103" i="11"/>
  <c r="DJ103" i="11"/>
  <c r="CV85" i="11"/>
  <c r="EB85" i="11"/>
  <c r="CG100" i="11"/>
  <c r="DM100" i="11"/>
  <c r="BC89" i="11"/>
  <c r="AV96" i="11"/>
  <c r="AM105" i="11"/>
  <c r="CW84" i="11"/>
  <c r="EC84" i="11"/>
  <c r="BB90" i="11"/>
  <c r="CU86" i="11"/>
  <c r="EA86" i="11"/>
  <c r="BS114" i="11"/>
  <c r="CY114" i="11"/>
  <c r="CI98" i="11"/>
  <c r="DO98" i="11"/>
  <c r="AR100" i="11"/>
  <c r="CJ97" i="11"/>
  <c r="DP97" i="11"/>
  <c r="AI109" i="11"/>
  <c r="AX94" i="11"/>
  <c r="BV111" i="11"/>
  <c r="DB111" i="11"/>
  <c r="CA106" i="11"/>
  <c r="DG106" i="11"/>
  <c r="AK107" i="11"/>
  <c r="CT87" i="11"/>
  <c r="DZ87" i="11"/>
  <c r="AU97" i="11"/>
  <c r="CS88" i="11"/>
  <c r="DY88" i="11"/>
  <c r="AD114" i="11"/>
  <c r="AL106" i="11"/>
  <c r="BE87" i="11"/>
  <c r="BZ107" i="11"/>
  <c r="DF107" i="11"/>
  <c r="AE113" i="11"/>
  <c r="CK96" i="11"/>
  <c r="DQ96" i="11"/>
  <c r="AH110" i="11"/>
  <c r="BU112" i="11"/>
  <c r="DA112" i="11"/>
  <c r="AN104" i="11"/>
  <c r="CP91" i="11"/>
  <c r="DV91" i="11"/>
  <c r="BA91" i="11"/>
  <c r="AQ101" i="11"/>
  <c r="AG111" i="11"/>
  <c r="AF112" i="11"/>
  <c r="BG85" i="11"/>
  <c r="BW110" i="11"/>
  <c r="DC110" i="11"/>
  <c r="AP102" i="11"/>
  <c r="CH99" i="11"/>
  <c r="DN99" i="11"/>
  <c r="CE102" i="11"/>
  <c r="DK102" i="11"/>
  <c r="CL95" i="11"/>
  <c r="DR95" i="11"/>
  <c r="CB105" i="11"/>
  <c r="DH105" i="11"/>
  <c r="EN105" i="11"/>
  <c r="FY105" i="11"/>
  <c r="CM94" i="11"/>
  <c r="DS94" i="11"/>
  <c r="EY94" i="11"/>
  <c r="GJ94" i="11"/>
  <c r="BY108" i="11"/>
  <c r="DE108" i="11"/>
  <c r="CO92" i="11"/>
  <c r="DU92" i="11"/>
  <c r="AO103" i="11"/>
  <c r="AW95" i="11"/>
  <c r="AY93" i="11"/>
  <c r="BT113" i="11"/>
  <c r="CZ113" i="11"/>
  <c r="BX109" i="11"/>
  <c r="DD109" i="11"/>
  <c r="BF86" i="11"/>
  <c r="BD88" i="11"/>
  <c r="BH84" i="11"/>
  <c r="CQ90" i="11"/>
  <c r="DW90" i="11"/>
  <c r="AJ108" i="11"/>
  <c r="AS99" i="11"/>
  <c r="AZ92" i="11"/>
  <c r="HE144" i="11"/>
  <c r="HD144" i="11"/>
  <c r="HM83" i="11"/>
  <c r="HA81" i="11"/>
  <c r="FC90" i="11"/>
  <c r="GN90" i="11"/>
  <c r="EF113" i="11"/>
  <c r="FQ113" i="11"/>
  <c r="EQ102" i="11"/>
  <c r="GB102" i="11"/>
  <c r="GX82" i="11"/>
  <c r="EE114" i="11"/>
  <c r="FP114" i="11"/>
  <c r="FA92" i="11"/>
  <c r="GL92" i="11"/>
  <c r="EK108" i="11"/>
  <c r="FV108" i="11"/>
  <c r="EU98" i="11"/>
  <c r="GF98" i="11"/>
  <c r="EI110" i="11"/>
  <c r="FT110" i="11"/>
  <c r="FE88" i="11"/>
  <c r="GP88" i="11"/>
  <c r="GT83" i="11"/>
  <c r="GV83" i="11"/>
  <c r="GW83" i="11"/>
  <c r="GY83" i="11"/>
  <c r="HJ83" i="11"/>
  <c r="HK83" i="11"/>
  <c r="FF87" i="11"/>
  <c r="GQ87" i="11"/>
  <c r="ES100" i="11"/>
  <c r="GD100" i="11"/>
  <c r="EJ109" i="11"/>
  <c r="FU109" i="11"/>
  <c r="FH85" i="11"/>
  <c r="GS85" i="11"/>
  <c r="EM106" i="11"/>
  <c r="FX106" i="11"/>
  <c r="EP103" i="11"/>
  <c r="GA103" i="11"/>
  <c r="FD89" i="11"/>
  <c r="GO89" i="11"/>
  <c r="EH111" i="11"/>
  <c r="FS111" i="11"/>
  <c r="FB91" i="11"/>
  <c r="GM91" i="11"/>
  <c r="EO104" i="11"/>
  <c r="FZ104" i="11"/>
  <c r="EG112" i="11"/>
  <c r="FR112" i="11"/>
  <c r="EV97" i="11"/>
  <c r="GG97" i="11"/>
  <c r="EZ93" i="11"/>
  <c r="GK93" i="11"/>
  <c r="ER101" i="11"/>
  <c r="GC101" i="11"/>
  <c r="EW96" i="11"/>
  <c r="GH96" i="11"/>
  <c r="EX95" i="11"/>
  <c r="GI95" i="11"/>
  <c r="EL107" i="11"/>
  <c r="FW107" i="11"/>
  <c r="FG86" i="11"/>
  <c r="GR86" i="11"/>
  <c r="ET99" i="11"/>
  <c r="GE99" i="11"/>
  <c r="FI84" i="11"/>
  <c r="FK84" i="11"/>
  <c r="FL84" i="11"/>
  <c r="FM84" i="11"/>
  <c r="FN83" i="11"/>
  <c r="HL81" i="11"/>
  <c r="HE145" i="11"/>
  <c r="HD145" i="11"/>
  <c r="HF85" i="11"/>
  <c r="HG85" i="11"/>
  <c r="HH85" i="11"/>
  <c r="AQ102" i="11"/>
  <c r="CG101" i="11"/>
  <c r="DM101" i="11"/>
  <c r="CQ91" i="11"/>
  <c r="DW91" i="11"/>
  <c r="AT99" i="11"/>
  <c r="AH111" i="11"/>
  <c r="AD115" i="11"/>
  <c r="CW85" i="11"/>
  <c r="EC85" i="11"/>
  <c r="CM95" i="11"/>
  <c r="DS95" i="11"/>
  <c r="CN94" i="11"/>
  <c r="DT94" i="11"/>
  <c r="AY94" i="11"/>
  <c r="AL107" i="11"/>
  <c r="AW96" i="11"/>
  <c r="AR101" i="11"/>
  <c r="CO93" i="11"/>
  <c r="DU93" i="11"/>
  <c r="BS115" i="11"/>
  <c r="CY115" i="11"/>
  <c r="CJ98" i="11"/>
  <c r="DP98" i="11"/>
  <c r="AS100" i="11"/>
  <c r="CC105" i="11"/>
  <c r="DI105" i="11"/>
  <c r="BA92" i="11"/>
  <c r="CS89" i="11"/>
  <c r="DY89" i="11"/>
  <c r="AM106" i="11"/>
  <c r="AF113" i="11"/>
  <c r="BD89" i="11"/>
  <c r="AG112" i="11"/>
  <c r="AV97" i="11"/>
  <c r="BG86" i="11"/>
  <c r="CD104" i="11"/>
  <c r="DJ104" i="11"/>
  <c r="CT88" i="11"/>
  <c r="DZ88" i="11"/>
  <c r="BB91" i="11"/>
  <c r="BW111" i="11"/>
  <c r="DC111" i="11"/>
  <c r="BH85" i="11"/>
  <c r="BF87" i="11"/>
  <c r="BY109" i="11"/>
  <c r="DE109" i="11"/>
  <c r="BV112" i="11"/>
  <c r="DB112" i="11"/>
  <c r="AJ109" i="11"/>
  <c r="BT114" i="11"/>
  <c r="CZ114" i="11"/>
  <c r="CH100" i="11"/>
  <c r="DN100" i="11"/>
  <c r="ET100" i="11"/>
  <c r="GE100" i="11"/>
  <c r="AX95" i="11"/>
  <c r="BE88" i="11"/>
  <c r="CE103" i="11"/>
  <c r="DK103" i="11"/>
  <c r="AE114" i="11"/>
  <c r="CF102" i="11"/>
  <c r="DL102" i="11"/>
  <c r="CV86" i="11"/>
  <c r="EB86" i="11"/>
  <c r="AP103" i="11"/>
  <c r="AZ93" i="11"/>
  <c r="CB106" i="11"/>
  <c r="DH106" i="11"/>
  <c r="CR90" i="11"/>
  <c r="DX90" i="11"/>
  <c r="BU113" i="11"/>
  <c r="DA113" i="11"/>
  <c r="CL96" i="11"/>
  <c r="DR96" i="11"/>
  <c r="AI110" i="11"/>
  <c r="AN105" i="11"/>
  <c r="BC90" i="11"/>
  <c r="CI99" i="11"/>
  <c r="DO99" i="11"/>
  <c r="CA107" i="11"/>
  <c r="DG107" i="11"/>
  <c r="AK108" i="11"/>
  <c r="CK97" i="11"/>
  <c r="DQ97" i="11"/>
  <c r="CU87" i="11"/>
  <c r="EA87" i="11"/>
  <c r="AO104" i="11"/>
  <c r="CP92" i="11"/>
  <c r="DV92" i="11"/>
  <c r="BX110" i="11"/>
  <c r="DD110" i="11"/>
  <c r="BZ108" i="11"/>
  <c r="DF108" i="11"/>
  <c r="AU98" i="11"/>
  <c r="HM84" i="11"/>
  <c r="FG87" i="11"/>
  <c r="GR87" i="11"/>
  <c r="EU99" i="11"/>
  <c r="GF99" i="11"/>
  <c r="EH112" i="11"/>
  <c r="FS112" i="11"/>
  <c r="GZ82" i="11"/>
  <c r="GU82" i="11"/>
  <c r="EW97" i="11"/>
  <c r="GH97" i="11"/>
  <c r="ER102" i="11"/>
  <c r="GC102" i="11"/>
  <c r="FH86" i="11"/>
  <c r="GS86" i="11"/>
  <c r="EZ94" i="11"/>
  <c r="GK94" i="11"/>
  <c r="HI82" i="11"/>
  <c r="EM107" i="11"/>
  <c r="FX107" i="11"/>
  <c r="GX83" i="11"/>
  <c r="EL108" i="11"/>
  <c r="FW108" i="11"/>
  <c r="FF88" i="11"/>
  <c r="GQ88" i="11"/>
  <c r="FE89" i="11"/>
  <c r="GP89" i="11"/>
  <c r="EF114" i="11"/>
  <c r="FQ114" i="11"/>
  <c r="FC91" i="11"/>
  <c r="GN91" i="11"/>
  <c r="ES101" i="11"/>
  <c r="GD101" i="11"/>
  <c r="EX96" i="11"/>
  <c r="GI96" i="11"/>
  <c r="EG113" i="11"/>
  <c r="FR113" i="11"/>
  <c r="EO105" i="11"/>
  <c r="FZ105" i="11"/>
  <c r="EK109" i="11"/>
  <c r="FV109" i="11"/>
  <c r="EV98" i="11"/>
  <c r="GG98" i="11"/>
  <c r="FD90" i="11"/>
  <c r="GO90" i="11"/>
  <c r="EE115" i="11"/>
  <c r="FP115" i="11"/>
  <c r="EN106" i="11"/>
  <c r="FY106" i="11"/>
  <c r="EI111" i="11"/>
  <c r="FT111" i="11"/>
  <c r="FA93" i="11"/>
  <c r="GL93" i="11"/>
  <c r="GT84" i="11"/>
  <c r="GV84" i="11"/>
  <c r="GW84" i="11"/>
  <c r="GY84" i="11"/>
  <c r="HJ84" i="11"/>
  <c r="HK84" i="11"/>
  <c r="EJ110" i="11"/>
  <c r="FU110" i="11"/>
  <c r="FB92" i="11"/>
  <c r="GM92" i="11"/>
  <c r="EP104" i="11"/>
  <c r="GA104" i="11"/>
  <c r="EQ103" i="11"/>
  <c r="GB103" i="11"/>
  <c r="EY95" i="11"/>
  <c r="GJ95" i="11"/>
  <c r="FI85" i="11"/>
  <c r="FK85" i="11"/>
  <c r="FL85" i="11"/>
  <c r="FM85" i="11"/>
  <c r="FN84" i="11"/>
  <c r="HF86" i="11"/>
  <c r="HG86" i="11"/>
  <c r="HH86" i="11"/>
  <c r="AH112" i="11"/>
  <c r="CG102" i="11"/>
  <c r="DM102" i="11"/>
  <c r="AF114" i="11"/>
  <c r="CP93" i="11"/>
  <c r="DV93" i="11"/>
  <c r="AV98" i="11"/>
  <c r="CI100" i="11"/>
  <c r="DO100" i="11"/>
  <c r="CE104" i="11"/>
  <c r="DK104" i="11"/>
  <c r="AN106" i="11"/>
  <c r="BE89" i="11"/>
  <c r="CF103" i="11"/>
  <c r="DL103" i="11"/>
  <c r="CA108" i="11"/>
  <c r="DG108" i="11"/>
  <c r="AJ110" i="11"/>
  <c r="AQ103" i="11"/>
  <c r="AX96" i="11"/>
  <c r="CD105" i="11"/>
  <c r="DJ105" i="11"/>
  <c r="AL108" i="11"/>
  <c r="CL97" i="11"/>
  <c r="DR97" i="11"/>
  <c r="CQ92" i="11"/>
  <c r="DW92" i="11"/>
  <c r="BV113" i="11"/>
  <c r="DB113" i="11"/>
  <c r="BX111" i="11"/>
  <c r="DD111" i="11"/>
  <c r="AE115" i="11"/>
  <c r="AG113" i="11"/>
  <c r="BY110" i="11"/>
  <c r="DE110" i="11"/>
  <c r="AY95" i="11"/>
  <c r="CT89" i="11"/>
  <c r="DZ89" i="11"/>
  <c r="FF89" i="11"/>
  <c r="GQ89" i="11"/>
  <c r="AZ94" i="11"/>
  <c r="BH86" i="11"/>
  <c r="AR102" i="11"/>
  <c r="CM96" i="11"/>
  <c r="DS96" i="11"/>
  <c r="BG87" i="11"/>
  <c r="BS116" i="11"/>
  <c r="CY116" i="11"/>
  <c r="CC106" i="11"/>
  <c r="DI106" i="11"/>
  <c r="CO94" i="11"/>
  <c r="DU94" i="11"/>
  <c r="BA93" i="11"/>
  <c r="CJ99" i="11"/>
  <c r="DP99" i="11"/>
  <c r="BZ109" i="11"/>
  <c r="DF109" i="11"/>
  <c r="CK98" i="11"/>
  <c r="DQ98" i="11"/>
  <c r="EW98" i="11"/>
  <c r="GH98" i="11"/>
  <c r="AK109" i="11"/>
  <c r="BD90" i="11"/>
  <c r="AI111" i="11"/>
  <c r="CU88" i="11"/>
  <c r="EA88" i="11"/>
  <c r="AO105" i="11"/>
  <c r="AM107" i="11"/>
  <c r="BC91" i="11"/>
  <c r="AS101" i="11"/>
  <c r="CB107" i="11"/>
  <c r="DH107" i="11"/>
  <c r="CV87" i="11"/>
  <c r="EB87" i="11"/>
  <c r="CS90" i="11"/>
  <c r="DY90" i="11"/>
  <c r="AD116" i="11"/>
  <c r="CW86" i="11"/>
  <c r="EC86" i="11"/>
  <c r="BW112" i="11"/>
  <c r="DC112" i="11"/>
  <c r="CR91" i="11"/>
  <c r="DX91" i="11"/>
  <c r="FD91" i="11"/>
  <c r="GO91" i="11"/>
  <c r="AW97" i="11"/>
  <c r="AU99" i="11"/>
  <c r="AT100" i="11"/>
  <c r="BF88" i="11"/>
  <c r="BB92" i="11"/>
  <c r="AP104" i="11"/>
  <c r="BU114" i="11"/>
  <c r="DA114" i="11"/>
  <c r="EG114" i="11"/>
  <c r="CH101" i="11"/>
  <c r="DN101" i="11"/>
  <c r="CN95" i="11"/>
  <c r="DT95" i="11"/>
  <c r="BT115" i="11"/>
  <c r="CZ115" i="11"/>
  <c r="HE146" i="11"/>
  <c r="HD146" i="11"/>
  <c r="HM85" i="11"/>
  <c r="HA82" i="11"/>
  <c r="HL82" i="11"/>
  <c r="HI83" i="11"/>
  <c r="GU83" i="11"/>
  <c r="FI86" i="11"/>
  <c r="FK86" i="11"/>
  <c r="FL86" i="11"/>
  <c r="FM86" i="11"/>
  <c r="GZ83" i="11"/>
  <c r="EK110" i="11"/>
  <c r="FV110" i="11"/>
  <c r="ET101" i="11"/>
  <c r="GE101" i="11"/>
  <c r="EI112" i="11"/>
  <c r="FT112" i="11"/>
  <c r="FA94" i="11"/>
  <c r="GL94" i="11"/>
  <c r="EY96" i="11"/>
  <c r="GJ96" i="11"/>
  <c r="FH87" i="11"/>
  <c r="GS87" i="11"/>
  <c r="EN107" i="11"/>
  <c r="FY107" i="11"/>
  <c r="ES102" i="11"/>
  <c r="GD102" i="11"/>
  <c r="FB93" i="11"/>
  <c r="GM93" i="11"/>
  <c r="EU100" i="11"/>
  <c r="GF100" i="11"/>
  <c r="ER103" i="11"/>
  <c r="GC103" i="11"/>
  <c r="EQ104" i="11"/>
  <c r="GB104" i="11"/>
  <c r="EV99" i="11"/>
  <c r="GG99" i="11"/>
  <c r="EH113" i="11"/>
  <c r="FS113" i="11"/>
  <c r="FC92" i="11"/>
  <c r="GN92" i="11"/>
  <c r="EX97" i="11"/>
  <c r="GI97" i="11"/>
  <c r="FE90" i="11"/>
  <c r="GP90" i="11"/>
  <c r="EO106" i="11"/>
  <c r="FZ106" i="11"/>
  <c r="EE116" i="11"/>
  <c r="FP116" i="11"/>
  <c r="EP105" i="11"/>
  <c r="GA105" i="11"/>
  <c r="EF115" i="11"/>
  <c r="FQ115" i="11"/>
  <c r="GT85" i="11"/>
  <c r="GV85" i="11"/>
  <c r="GW85" i="11"/>
  <c r="GY85" i="11"/>
  <c r="HJ85" i="11"/>
  <c r="HK85" i="11"/>
  <c r="EL109" i="11"/>
  <c r="FW109" i="11"/>
  <c r="EZ95" i="11"/>
  <c r="GK95" i="11"/>
  <c r="EJ111" i="11"/>
  <c r="FU111" i="11"/>
  <c r="EM108" i="11"/>
  <c r="FX108" i="11"/>
  <c r="GX84" i="11"/>
  <c r="FG88" i="11"/>
  <c r="GR88" i="11"/>
  <c r="FN85" i="11"/>
  <c r="FR114" i="11"/>
  <c r="HE147" i="11"/>
  <c r="HD147" i="11"/>
  <c r="HF87" i="11"/>
  <c r="HG87" i="11"/>
  <c r="HH87" i="11"/>
  <c r="AS102" i="11"/>
  <c r="AM108" i="11"/>
  <c r="BC92" i="11"/>
  <c r="CG103" i="11"/>
  <c r="DM103" i="11"/>
  <c r="BT116" i="11"/>
  <c r="CZ116" i="11"/>
  <c r="AX97" i="11"/>
  <c r="BY111" i="11"/>
  <c r="DE111" i="11"/>
  <c r="AI112" i="11"/>
  <c r="AV99" i="11"/>
  <c r="BV114" i="11"/>
  <c r="DB114" i="11"/>
  <c r="BG88" i="11"/>
  <c r="CU89" i="11"/>
  <c r="EA89" i="11"/>
  <c r="CL98" i="11"/>
  <c r="DR98" i="11"/>
  <c r="AH113" i="11"/>
  <c r="CH102" i="11"/>
  <c r="DN102" i="11"/>
  <c r="CA109" i="11"/>
  <c r="DG109" i="11"/>
  <c r="BW113" i="11"/>
  <c r="DC113" i="11"/>
  <c r="AY96" i="11"/>
  <c r="BU115" i="11"/>
  <c r="DA115" i="11"/>
  <c r="CE105" i="11"/>
  <c r="DK105" i="11"/>
  <c r="AD117" i="11"/>
  <c r="AT101" i="11"/>
  <c r="CN96" i="11"/>
  <c r="DT96" i="11"/>
  <c r="BZ110" i="11"/>
  <c r="DF110" i="11"/>
  <c r="BF89" i="11"/>
  <c r="AL109" i="11"/>
  <c r="CC107" i="11"/>
  <c r="DI107" i="11"/>
  <c r="CB108" i="11"/>
  <c r="DH108" i="11"/>
  <c r="CV88" i="11"/>
  <c r="EB88" i="11"/>
  <c r="CD106" i="11"/>
  <c r="DJ106" i="11"/>
  <c r="AK110" i="11"/>
  <c r="CR92" i="11"/>
  <c r="DX92" i="11"/>
  <c r="AO106" i="11"/>
  <c r="CO95" i="11"/>
  <c r="DU95" i="11"/>
  <c r="BA94" i="11"/>
  <c r="AP105" i="11"/>
  <c r="CJ100" i="11"/>
  <c r="DP100" i="11"/>
  <c r="CK99" i="11"/>
  <c r="DQ99" i="11"/>
  <c r="BD91" i="11"/>
  <c r="CT90" i="11"/>
  <c r="DZ90" i="11"/>
  <c r="CP94" i="11"/>
  <c r="DV94" i="11"/>
  <c r="CM97" i="11"/>
  <c r="DS97" i="11"/>
  <c r="EY97" i="11"/>
  <c r="GJ97" i="11"/>
  <c r="AF115" i="11"/>
  <c r="BE90" i="11"/>
  <c r="AN107" i="11"/>
  <c r="AE116" i="11"/>
  <c r="AQ104" i="11"/>
  <c r="CQ93" i="11"/>
  <c r="DW93" i="11"/>
  <c r="BH87" i="11"/>
  <c r="AG114" i="11"/>
  <c r="CW87" i="11"/>
  <c r="EC87" i="11"/>
  <c r="AJ111" i="11"/>
  <c r="AU100" i="11"/>
  <c r="AW98" i="11"/>
  <c r="AR103" i="11"/>
  <c r="CF104" i="11"/>
  <c r="DL104" i="11"/>
  <c r="AZ95" i="11"/>
  <c r="BB93" i="11"/>
  <c r="BX112" i="11"/>
  <c r="DD112" i="11"/>
  <c r="CI101" i="11"/>
  <c r="DO101" i="11"/>
  <c r="CS91" i="11"/>
  <c r="DY91" i="11"/>
  <c r="BS117" i="11"/>
  <c r="CY117" i="11"/>
  <c r="HM86" i="11"/>
  <c r="EJ112" i="11"/>
  <c r="FU112" i="11"/>
  <c r="GZ84" i="11"/>
  <c r="GU84" i="11"/>
  <c r="HL83" i="11"/>
  <c r="HA83" i="11"/>
  <c r="GT86" i="11"/>
  <c r="GV86" i="11"/>
  <c r="GW86" i="11"/>
  <c r="GY86" i="11"/>
  <c r="HJ86" i="11"/>
  <c r="HK86" i="11"/>
  <c r="EE117" i="11"/>
  <c r="EW99" i="11"/>
  <c r="GH99" i="11"/>
  <c r="EU101" i="11"/>
  <c r="GF101" i="11"/>
  <c r="FH88" i="11"/>
  <c r="GS88" i="11"/>
  <c r="FE91" i="11"/>
  <c r="GP91" i="11"/>
  <c r="FA95" i="11"/>
  <c r="GL95" i="11"/>
  <c r="FC93" i="11"/>
  <c r="GN93" i="11"/>
  <c r="FD92" i="11"/>
  <c r="GO92" i="11"/>
  <c r="EM109" i="11"/>
  <c r="FX109" i="11"/>
  <c r="ET102" i="11"/>
  <c r="GE102" i="11"/>
  <c r="EP106" i="11"/>
  <c r="GA106" i="11"/>
  <c r="FB94" i="11"/>
  <c r="GM94" i="11"/>
  <c r="EI113" i="11"/>
  <c r="FT113" i="11"/>
  <c r="EX98" i="11"/>
  <c r="GI98" i="11"/>
  <c r="EN108" i="11"/>
  <c r="FY108" i="11"/>
  <c r="FG89" i="11"/>
  <c r="GR89" i="11"/>
  <c r="EO107" i="11"/>
  <c r="FZ107" i="11"/>
  <c r="EH114" i="11"/>
  <c r="FS114" i="11"/>
  <c r="HI84" i="11"/>
  <c r="ER104" i="11"/>
  <c r="GC104" i="11"/>
  <c r="FF90" i="11"/>
  <c r="GQ90" i="11"/>
  <c r="EL110" i="11"/>
  <c r="FW110" i="11"/>
  <c r="EZ96" i="11"/>
  <c r="GK96" i="11"/>
  <c r="EK111" i="11"/>
  <c r="FV111" i="11"/>
  <c r="GX85" i="11"/>
  <c r="EV100" i="11"/>
  <c r="GG100" i="11"/>
  <c r="EF116" i="11"/>
  <c r="FQ116" i="11"/>
  <c r="EQ105" i="11"/>
  <c r="GB105" i="11"/>
  <c r="ES103" i="11"/>
  <c r="GD103" i="11"/>
  <c r="FI87" i="11"/>
  <c r="FK87" i="11"/>
  <c r="FL87" i="11"/>
  <c r="FM87" i="11"/>
  <c r="EG115" i="11"/>
  <c r="FR115" i="11"/>
  <c r="FN86" i="11"/>
  <c r="HF88" i="11"/>
  <c r="HG88" i="11"/>
  <c r="HH88" i="11"/>
  <c r="CA110" i="11"/>
  <c r="DG110" i="11"/>
  <c r="CW88" i="11"/>
  <c r="EC88" i="11"/>
  <c r="AK111" i="11"/>
  <c r="BG89" i="11"/>
  <c r="BW114" i="11"/>
  <c r="DC114" i="11"/>
  <c r="CB109" i="11"/>
  <c r="DH109" i="11"/>
  <c r="AR104" i="11"/>
  <c r="BD92" i="11"/>
  <c r="AX98" i="11"/>
  <c r="CK100" i="11"/>
  <c r="DQ100" i="11"/>
  <c r="BA95" i="11"/>
  <c r="CJ101" i="11"/>
  <c r="DP101" i="11"/>
  <c r="CE106" i="11"/>
  <c r="DK106" i="11"/>
  <c r="AI113" i="11"/>
  <c r="AY97" i="11"/>
  <c r="AV100" i="11"/>
  <c r="BX113" i="11"/>
  <c r="DD113" i="11"/>
  <c r="CQ94" i="11"/>
  <c r="DW94" i="11"/>
  <c r="BV115" i="11"/>
  <c r="DB115" i="11"/>
  <c r="CU90" i="11"/>
  <c r="EA90" i="11"/>
  <c r="CV89" i="11"/>
  <c r="EB89" i="11"/>
  <c r="AN108" i="11"/>
  <c r="CI102" i="11"/>
  <c r="DO102" i="11"/>
  <c r="CC108" i="11"/>
  <c r="DI108" i="11"/>
  <c r="AZ96" i="11"/>
  <c r="CD107" i="11"/>
  <c r="DJ107" i="11"/>
  <c r="AT102" i="11"/>
  <c r="AE117" i="11"/>
  <c r="CF105" i="11"/>
  <c r="DL105" i="11"/>
  <c r="CO96" i="11"/>
  <c r="DU96" i="11"/>
  <c r="BH88" i="11"/>
  <c r="CH103" i="11"/>
  <c r="DN103" i="11"/>
  <c r="AJ112" i="11"/>
  <c r="CR93" i="11"/>
  <c r="DX93" i="11"/>
  <c r="CT91" i="11"/>
  <c r="DZ91" i="11"/>
  <c r="AM109" i="11"/>
  <c r="AG115" i="11"/>
  <c r="BU116" i="11"/>
  <c r="DA116" i="11"/>
  <c r="CS92" i="11"/>
  <c r="DY92" i="11"/>
  <c r="AU101" i="11"/>
  <c r="AH114" i="11"/>
  <c r="BS118" i="11"/>
  <c r="CY118" i="11"/>
  <c r="BE91" i="11"/>
  <c r="BY112" i="11"/>
  <c r="DE112" i="11"/>
  <c r="CL99" i="11"/>
  <c r="DR99" i="11"/>
  <c r="AW99" i="11"/>
  <c r="AL110" i="11"/>
  <c r="AD118" i="11"/>
  <c r="BB94" i="11"/>
  <c r="BZ111" i="11"/>
  <c r="DF111" i="11"/>
  <c r="AO107" i="11"/>
  <c r="BT117" i="11"/>
  <c r="CZ117" i="11"/>
  <c r="EF117" i="11"/>
  <c r="FQ117" i="11"/>
  <c r="AF116" i="11"/>
  <c r="AS103" i="11"/>
  <c r="CP95" i="11"/>
  <c r="DV95" i="11"/>
  <c r="FB95" i="11"/>
  <c r="GM95" i="11"/>
  <c r="CN97" i="11"/>
  <c r="DT97" i="11"/>
  <c r="CM98" i="11"/>
  <c r="DS98" i="11"/>
  <c r="EY98" i="11"/>
  <c r="GJ98" i="11"/>
  <c r="CG104" i="11"/>
  <c r="DM104" i="11"/>
  <c r="AQ105" i="11"/>
  <c r="BC93" i="11"/>
  <c r="BF90" i="11"/>
  <c r="AP106" i="11"/>
  <c r="HM87" i="11"/>
  <c r="FP117" i="11"/>
  <c r="HE148" i="11"/>
  <c r="HD148" i="11"/>
  <c r="HA84" i="11"/>
  <c r="HL84" i="11"/>
  <c r="GZ85" i="11"/>
  <c r="GU85" i="11"/>
  <c r="GX86" i="11"/>
  <c r="FE92" i="11"/>
  <c r="GP92" i="11"/>
  <c r="EZ97" i="11"/>
  <c r="GK97" i="11"/>
  <c r="ES104" i="11"/>
  <c r="GD104" i="11"/>
  <c r="EJ113" i="11"/>
  <c r="FU113" i="11"/>
  <c r="GT87" i="11"/>
  <c r="GV87" i="11"/>
  <c r="GW87" i="11"/>
  <c r="GY87" i="11"/>
  <c r="HJ87" i="11"/>
  <c r="HK87" i="11"/>
  <c r="FA96" i="11"/>
  <c r="GL96" i="11"/>
  <c r="FF91" i="11"/>
  <c r="GQ91" i="11"/>
  <c r="FD93" i="11"/>
  <c r="GO93" i="11"/>
  <c r="FC94" i="11"/>
  <c r="GN94" i="11"/>
  <c r="FI88" i="11"/>
  <c r="FK88" i="11"/>
  <c r="FL88" i="11"/>
  <c r="FM88" i="11"/>
  <c r="EH115" i="11"/>
  <c r="FS115" i="11"/>
  <c r="EG116" i="11"/>
  <c r="FR116" i="11"/>
  <c r="EN109" i="11"/>
  <c r="FY109" i="11"/>
  <c r="FG90" i="11"/>
  <c r="GR90" i="11"/>
  <c r="FH89" i="11"/>
  <c r="GS89" i="11"/>
  <c r="EI114" i="11"/>
  <c r="FT114" i="11"/>
  <c r="EM110" i="11"/>
  <c r="FX110" i="11"/>
  <c r="ET103" i="11"/>
  <c r="GE103" i="11"/>
  <c r="HI85" i="11"/>
  <c r="EX99" i="11"/>
  <c r="GI99" i="11"/>
  <c r="ER105" i="11"/>
  <c r="GC105" i="11"/>
  <c r="EQ106" i="11"/>
  <c r="GB106" i="11"/>
  <c r="EL111" i="11"/>
  <c r="FW111" i="11"/>
  <c r="EK112" i="11"/>
  <c r="FV112" i="11"/>
  <c r="EV101" i="11"/>
  <c r="GG101" i="11"/>
  <c r="EE118" i="11"/>
  <c r="FP118" i="11"/>
  <c r="EP107" i="11"/>
  <c r="GA107" i="11"/>
  <c r="EW100" i="11"/>
  <c r="GH100" i="11"/>
  <c r="EO108" i="11"/>
  <c r="FZ108" i="11"/>
  <c r="EU102" i="11"/>
  <c r="GF102" i="11"/>
  <c r="FN87" i="11"/>
  <c r="HE149" i="11"/>
  <c r="HD149" i="11"/>
  <c r="HF89" i="11"/>
  <c r="HG89" i="11"/>
  <c r="HH89" i="11"/>
  <c r="BB95" i="11"/>
  <c r="CJ102" i="11"/>
  <c r="DP102" i="11"/>
  <c r="BD93" i="11"/>
  <c r="CI103" i="11"/>
  <c r="DO103" i="11"/>
  <c r="AG116" i="11"/>
  <c r="AM110" i="11"/>
  <c r="CO97" i="11"/>
  <c r="DU97" i="11"/>
  <c r="AY98" i="11"/>
  <c r="BS119" i="11"/>
  <c r="CY119" i="11"/>
  <c r="AP107" i="11"/>
  <c r="CR94" i="11"/>
  <c r="DX94" i="11"/>
  <c r="AK112" i="11"/>
  <c r="CP96" i="11"/>
  <c r="DV96" i="11"/>
  <c r="BW115" i="11"/>
  <c r="DC115" i="11"/>
  <c r="AS104" i="11"/>
  <c r="BE92" i="11"/>
  <c r="BU117" i="11"/>
  <c r="DA117" i="11"/>
  <c r="AQ106" i="11"/>
  <c r="BA96" i="11"/>
  <c r="CU91" i="11"/>
  <c r="EA91" i="11"/>
  <c r="AX99" i="11"/>
  <c r="AR105" i="11"/>
  <c r="AH115" i="11"/>
  <c r="BF91" i="11"/>
  <c r="AL111" i="11"/>
  <c r="AE118" i="11"/>
  <c r="AZ97" i="11"/>
  <c r="BV116" i="11"/>
  <c r="DB116" i="11"/>
  <c r="CN98" i="11"/>
  <c r="DT98" i="11"/>
  <c r="CK101" i="11"/>
  <c r="DQ101" i="11"/>
  <c r="BH89" i="11"/>
  <c r="AU102" i="11"/>
  <c r="CS93" i="11"/>
  <c r="DY93" i="11"/>
  <c r="AF117" i="11"/>
  <c r="CD108" i="11"/>
  <c r="DJ108" i="11"/>
  <c r="CM99" i="11"/>
  <c r="DS99" i="11"/>
  <c r="BZ112" i="11"/>
  <c r="DF112" i="11"/>
  <c r="CT92" i="11"/>
  <c r="DZ92" i="11"/>
  <c r="AT103" i="11"/>
  <c r="CV90" i="11"/>
  <c r="EB90" i="11"/>
  <c r="CA111" i="11"/>
  <c r="DG111" i="11"/>
  <c r="EM111" i="11"/>
  <c r="FX111" i="11"/>
  <c r="AD119" i="11"/>
  <c r="AJ113" i="11"/>
  <c r="CE107" i="11"/>
  <c r="DK107" i="11"/>
  <c r="BX114" i="11"/>
  <c r="DD114" i="11"/>
  <c r="CW89" i="11"/>
  <c r="EC89" i="11"/>
  <c r="CC109" i="11"/>
  <c r="DI109" i="11"/>
  <c r="AI114" i="11"/>
  <c r="CQ95" i="11"/>
  <c r="DW95" i="11"/>
  <c r="FC95" i="11"/>
  <c r="GN95" i="11"/>
  <c r="CB110" i="11"/>
  <c r="DH110" i="11"/>
  <c r="EN110" i="11"/>
  <c r="FY110" i="11"/>
  <c r="AV101" i="11"/>
  <c r="BY113" i="11"/>
  <c r="DE113" i="11"/>
  <c r="AN109" i="11"/>
  <c r="BT118" i="11"/>
  <c r="CZ118" i="11"/>
  <c r="EF118" i="11"/>
  <c r="FQ118" i="11"/>
  <c r="CL100" i="11"/>
  <c r="DR100" i="11"/>
  <c r="AO108" i="11"/>
  <c r="BG90" i="11"/>
  <c r="CF106" i="11"/>
  <c r="DL106" i="11"/>
  <c r="ER106" i="11"/>
  <c r="GC106" i="11"/>
  <c r="BC94" i="11"/>
  <c r="CH104" i="11"/>
  <c r="DN104" i="11"/>
  <c r="AW100" i="11"/>
  <c r="CG105" i="11"/>
  <c r="DM105" i="11"/>
  <c r="ES105" i="11"/>
  <c r="GD105" i="11"/>
  <c r="HM88" i="11"/>
  <c r="HA85" i="11"/>
  <c r="GZ86" i="11"/>
  <c r="HL86" i="11"/>
  <c r="HL85" i="11"/>
  <c r="HI86" i="11"/>
  <c r="GU86" i="11"/>
  <c r="GX87" i="11"/>
  <c r="EQ107" i="11"/>
  <c r="GB107" i="11"/>
  <c r="EY99" i="11"/>
  <c r="GJ99" i="11"/>
  <c r="EH116" i="11"/>
  <c r="FS116" i="11"/>
  <c r="EK113" i="11"/>
  <c r="FV113" i="11"/>
  <c r="GT88" i="11"/>
  <c r="GV88" i="11"/>
  <c r="GW88" i="11"/>
  <c r="GY88" i="11"/>
  <c r="HJ88" i="11"/>
  <c r="HK88" i="11"/>
  <c r="FE93" i="11"/>
  <c r="GP93" i="11"/>
  <c r="EL112" i="11"/>
  <c r="FW112" i="11"/>
  <c r="EZ98" i="11"/>
  <c r="GK98" i="11"/>
  <c r="EO109" i="11"/>
  <c r="FZ109" i="11"/>
  <c r="EW101" i="11"/>
  <c r="GH101" i="11"/>
  <c r="EI115" i="11"/>
  <c r="FT115" i="11"/>
  <c r="FB96" i="11"/>
  <c r="GM96" i="11"/>
  <c r="FG91" i="11"/>
  <c r="GR91" i="11"/>
  <c r="EG117" i="11"/>
  <c r="FR117" i="11"/>
  <c r="EV102" i="11"/>
  <c r="GG102" i="11"/>
  <c r="EJ114" i="11"/>
  <c r="FU114" i="11"/>
  <c r="FD94" i="11"/>
  <c r="GO94" i="11"/>
  <c r="EE119" i="11"/>
  <c r="FP119" i="11"/>
  <c r="FH90" i="11"/>
  <c r="GS90" i="11"/>
  <c r="EX100" i="11"/>
  <c r="GI100" i="11"/>
  <c r="FA97" i="11"/>
  <c r="GL97" i="11"/>
  <c r="FF92" i="11"/>
  <c r="GQ92" i="11"/>
  <c r="ET104" i="11"/>
  <c r="GE104" i="11"/>
  <c r="EU103" i="11"/>
  <c r="GF103" i="11"/>
  <c r="FI89" i="11"/>
  <c r="FK89" i="11"/>
  <c r="FL89" i="11"/>
  <c r="FM89" i="11"/>
  <c r="EP108" i="11"/>
  <c r="GA108" i="11"/>
  <c r="FN88" i="11"/>
  <c r="HM89" i="11"/>
  <c r="HE150" i="11"/>
  <c r="HD150" i="11"/>
  <c r="HF90" i="11"/>
  <c r="HG90" i="11"/>
  <c r="HH90" i="11"/>
  <c r="CB111" i="11"/>
  <c r="DH111" i="11"/>
  <c r="BS120" i="11"/>
  <c r="CY120" i="11"/>
  <c r="AZ98" i="11"/>
  <c r="AO109" i="11"/>
  <c r="BX115" i="11"/>
  <c r="DD115" i="11"/>
  <c r="AN110" i="11"/>
  <c r="CA112" i="11"/>
  <c r="DG112" i="11"/>
  <c r="AT104" i="11"/>
  <c r="AK113" i="11"/>
  <c r="CK102" i="11"/>
  <c r="DQ102" i="11"/>
  <c r="BW116" i="11"/>
  <c r="DC116" i="11"/>
  <c r="CS94" i="11"/>
  <c r="DY94" i="11"/>
  <c r="AR106" i="11"/>
  <c r="BE93" i="11"/>
  <c r="AI115" i="11"/>
  <c r="BT119" i="11"/>
  <c r="CZ119" i="11"/>
  <c r="BF92" i="11"/>
  <c r="BU118" i="11"/>
  <c r="DA118" i="11"/>
  <c r="CE108" i="11"/>
  <c r="DK108" i="11"/>
  <c r="BY114" i="11"/>
  <c r="DE114" i="11"/>
  <c r="CC110" i="11"/>
  <c r="DI110" i="11"/>
  <c r="BA97" i="11"/>
  <c r="AH116" i="11"/>
  <c r="AF118" i="11"/>
  <c r="CT93" i="11"/>
  <c r="DZ93" i="11"/>
  <c r="CP97" i="11"/>
  <c r="DV97" i="11"/>
  <c r="CL101" i="11"/>
  <c r="DR101" i="11"/>
  <c r="BG91" i="11"/>
  <c r="AD120" i="11"/>
  <c r="BC95" i="11"/>
  <c r="CR95" i="11"/>
  <c r="DX95" i="11"/>
  <c r="AE119" i="11"/>
  <c r="CG106" i="11"/>
  <c r="DM106" i="11"/>
  <c r="ES106" i="11"/>
  <c r="GD106" i="11"/>
  <c r="CO98" i="11"/>
  <c r="DU98" i="11"/>
  <c r="AU103" i="11"/>
  <c r="CD109" i="11"/>
  <c r="DJ109" i="11"/>
  <c r="EP109" i="11"/>
  <c r="GA109" i="11"/>
  <c r="CV91" i="11"/>
  <c r="EB91" i="11"/>
  <c r="AL112" i="11"/>
  <c r="AJ114" i="11"/>
  <c r="BZ113" i="11"/>
  <c r="DF113" i="11"/>
  <c r="CU92" i="11"/>
  <c r="EA92" i="11"/>
  <c r="BB96" i="11"/>
  <c r="CJ103" i="11"/>
  <c r="DP103" i="11"/>
  <c r="CH105" i="11"/>
  <c r="DN105" i="11"/>
  <c r="CQ96" i="11"/>
  <c r="DW96" i="11"/>
  <c r="AX100" i="11"/>
  <c r="AP108" i="11"/>
  <c r="CM100" i="11"/>
  <c r="DS100" i="11"/>
  <c r="CW90" i="11"/>
  <c r="EC90" i="11"/>
  <c r="AG117" i="11"/>
  <c r="BD94" i="11"/>
  <c r="AV102" i="11"/>
  <c r="CF107" i="11"/>
  <c r="DL107" i="11"/>
  <c r="CN99" i="11"/>
  <c r="DT99" i="11"/>
  <c r="AQ107" i="11"/>
  <c r="BH90" i="11"/>
  <c r="AM111" i="11"/>
  <c r="AS105" i="11"/>
  <c r="CI104" i="11"/>
  <c r="DO104" i="11"/>
  <c r="AY99" i="11"/>
  <c r="BV117" i="11"/>
  <c r="DB117" i="11"/>
  <c r="AW101" i="11"/>
  <c r="HA86" i="11"/>
  <c r="EL113" i="11"/>
  <c r="FW113" i="11"/>
  <c r="GZ87" i="11"/>
  <c r="GU87" i="11"/>
  <c r="FC96" i="11"/>
  <c r="GN96" i="11"/>
  <c r="FF93" i="11"/>
  <c r="GQ93" i="11"/>
  <c r="HI87" i="11"/>
  <c r="EY100" i="11"/>
  <c r="GJ100" i="11"/>
  <c r="FD95" i="11"/>
  <c r="GO95" i="11"/>
  <c r="GX88" i="11"/>
  <c r="EU104" i="11"/>
  <c r="GF104" i="11"/>
  <c r="ER107" i="11"/>
  <c r="GC107" i="11"/>
  <c r="FI90" i="11"/>
  <c r="FK90" i="11"/>
  <c r="FL90" i="11"/>
  <c r="FM90" i="11"/>
  <c r="FH91" i="11"/>
  <c r="GS91" i="11"/>
  <c r="EZ99" i="11"/>
  <c r="GK99" i="11"/>
  <c r="EG118" i="11"/>
  <c r="FR118" i="11"/>
  <c r="EE120" i="11"/>
  <c r="FP120" i="11"/>
  <c r="EJ115" i="11"/>
  <c r="FU115" i="11"/>
  <c r="EK114" i="11"/>
  <c r="FV114" i="11"/>
  <c r="EQ108" i="11"/>
  <c r="GB108" i="11"/>
  <c r="EO110" i="11"/>
  <c r="FZ110" i="11"/>
  <c r="EN111" i="11"/>
  <c r="FY111" i="11"/>
  <c r="EF119" i="11"/>
  <c r="FQ119" i="11"/>
  <c r="FA98" i="11"/>
  <c r="GL98" i="11"/>
  <c r="EH117" i="11"/>
  <c r="FS117" i="11"/>
  <c r="GT89" i="11"/>
  <c r="GV89" i="11"/>
  <c r="GW89" i="11"/>
  <c r="GY89" i="11"/>
  <c r="HJ89" i="11"/>
  <c r="HK89" i="11"/>
  <c r="ET105" i="11"/>
  <c r="GE105" i="11"/>
  <c r="FE94" i="11"/>
  <c r="GP94" i="11"/>
  <c r="EV103" i="11"/>
  <c r="GG103" i="11"/>
  <c r="EX101" i="11"/>
  <c r="GI101" i="11"/>
  <c r="EI116" i="11"/>
  <c r="FT116" i="11"/>
  <c r="FB97" i="11"/>
  <c r="GM97" i="11"/>
  <c r="EW102" i="11"/>
  <c r="GH102" i="11"/>
  <c r="FG92" i="11"/>
  <c r="GR92" i="11"/>
  <c r="EM112" i="11"/>
  <c r="FX112" i="11"/>
  <c r="FN89" i="11"/>
  <c r="HM90" i="11"/>
  <c r="HF91" i="11"/>
  <c r="HG91" i="11"/>
  <c r="HH91" i="11"/>
  <c r="CB112" i="11"/>
  <c r="DH112" i="11"/>
  <c r="CG107" i="11"/>
  <c r="DM107" i="11"/>
  <c r="AM112" i="11"/>
  <c r="CU93" i="11"/>
  <c r="EA93" i="11"/>
  <c r="CH106" i="11"/>
  <c r="DN106" i="11"/>
  <c r="BZ114" i="11"/>
  <c r="DF114" i="11"/>
  <c r="CV92" i="11"/>
  <c r="EB92" i="11"/>
  <c r="AZ99" i="11"/>
  <c r="CF108" i="11"/>
  <c r="DL108" i="11"/>
  <c r="CJ104" i="11"/>
  <c r="DP104" i="11"/>
  <c r="AK114" i="11"/>
  <c r="AV103" i="11"/>
  <c r="BH91" i="11"/>
  <c r="AU104" i="11"/>
  <c r="CC111" i="11"/>
  <c r="DI111" i="11"/>
  <c r="AX101" i="11"/>
  <c r="BG92" i="11"/>
  <c r="CD110" i="11"/>
  <c r="DJ110" i="11"/>
  <c r="BD95" i="11"/>
  <c r="CT94" i="11"/>
  <c r="DZ94" i="11"/>
  <c r="BB97" i="11"/>
  <c r="AO110" i="11"/>
  <c r="CA113" i="11"/>
  <c r="DG113" i="11"/>
  <c r="BW117" i="11"/>
  <c r="DC117" i="11"/>
  <c r="CO99" i="11"/>
  <c r="DU99" i="11"/>
  <c r="BV118" i="11"/>
  <c r="DB118" i="11"/>
  <c r="BA98" i="11"/>
  <c r="AL113" i="11"/>
  <c r="AS106" i="11"/>
  <c r="AR107" i="11"/>
  <c r="AW102" i="11"/>
  <c r="CL102" i="11"/>
  <c r="DR102" i="11"/>
  <c r="CK103" i="11"/>
  <c r="DQ103" i="11"/>
  <c r="AP109" i="11"/>
  <c r="AG118" i="11"/>
  <c r="AF119" i="11"/>
  <c r="CR96" i="11"/>
  <c r="DX96" i="11"/>
  <c r="BT120" i="11"/>
  <c r="CZ120" i="11"/>
  <c r="CM101" i="11"/>
  <c r="DS101" i="11"/>
  <c r="AE120" i="11"/>
  <c r="CS95" i="11"/>
  <c r="DY95" i="11"/>
  <c r="CQ97" i="11"/>
  <c r="DW97" i="11"/>
  <c r="CE109" i="11"/>
  <c r="DK109" i="11"/>
  <c r="AJ115" i="11"/>
  <c r="BU119" i="11"/>
  <c r="DA119" i="11"/>
  <c r="AY100" i="11"/>
  <c r="BY115" i="11"/>
  <c r="DE115" i="11"/>
  <c r="AH117" i="11"/>
  <c r="AQ108" i="11"/>
  <c r="BC96" i="11"/>
  <c r="CP98" i="11"/>
  <c r="DV98" i="11"/>
  <c r="FB98" i="11"/>
  <c r="GM98" i="11"/>
  <c r="AN111" i="11"/>
  <c r="AT105" i="11"/>
  <c r="CN100" i="11"/>
  <c r="DT100" i="11"/>
  <c r="EZ100" i="11"/>
  <c r="GK100" i="11"/>
  <c r="BF93" i="11"/>
  <c r="AD121" i="11"/>
  <c r="BX116" i="11"/>
  <c r="DD116" i="11"/>
  <c r="CW91" i="11"/>
  <c r="EC91" i="11"/>
  <c r="BS121" i="11"/>
  <c r="CY121" i="11"/>
  <c r="AI116" i="11"/>
  <c r="BE94" i="11"/>
  <c r="CI105" i="11"/>
  <c r="DO105" i="11"/>
  <c r="HE151" i="11"/>
  <c r="HD151" i="11"/>
  <c r="GZ88" i="11"/>
  <c r="HL88" i="11"/>
  <c r="HA87" i="11"/>
  <c r="HA88" i="11"/>
  <c r="HL87" i="11"/>
  <c r="HI88" i="11"/>
  <c r="GU88" i="11"/>
  <c r="GT90" i="11"/>
  <c r="GV90" i="11"/>
  <c r="GW90" i="11"/>
  <c r="GX90" i="11"/>
  <c r="EX102" i="11"/>
  <c r="GI102" i="11"/>
  <c r="EK115" i="11"/>
  <c r="FV115" i="11"/>
  <c r="EY101" i="11"/>
  <c r="GJ101" i="11"/>
  <c r="EW103" i="11"/>
  <c r="GH103" i="11"/>
  <c r="FA99" i="11"/>
  <c r="GL99" i="11"/>
  <c r="EF120" i="11"/>
  <c r="FQ120" i="11"/>
  <c r="EL114" i="11"/>
  <c r="FW114" i="11"/>
  <c r="FI91" i="11"/>
  <c r="FK91" i="11"/>
  <c r="FL91" i="11"/>
  <c r="FM91" i="11"/>
  <c r="ET106" i="11"/>
  <c r="GE106" i="11"/>
  <c r="FF94" i="11"/>
  <c r="GQ94" i="11"/>
  <c r="ES107" i="11"/>
  <c r="GD107" i="11"/>
  <c r="FC97" i="11"/>
  <c r="GN97" i="11"/>
  <c r="EJ116" i="11"/>
  <c r="FU116" i="11"/>
  <c r="FG93" i="11"/>
  <c r="GR93" i="11"/>
  <c r="GX89" i="11"/>
  <c r="FD96" i="11"/>
  <c r="GO96" i="11"/>
  <c r="EN112" i="11"/>
  <c r="FY112" i="11"/>
  <c r="EO111" i="11"/>
  <c r="FZ111" i="11"/>
  <c r="EU105" i="11"/>
  <c r="GF105" i="11"/>
  <c r="EG119" i="11"/>
  <c r="FR119" i="11"/>
  <c r="EP110" i="11"/>
  <c r="GA110" i="11"/>
  <c r="EE121" i="11"/>
  <c r="FP121" i="11"/>
  <c r="EQ109" i="11"/>
  <c r="GB109" i="11"/>
  <c r="EH118" i="11"/>
  <c r="FS118" i="11"/>
  <c r="EV104" i="11"/>
  <c r="GG104" i="11"/>
  <c r="FE95" i="11"/>
  <c r="GP95" i="11"/>
  <c r="ER108" i="11"/>
  <c r="GC108" i="11"/>
  <c r="EI117" i="11"/>
  <c r="FT117" i="11"/>
  <c r="EM113" i="11"/>
  <c r="FX113" i="11"/>
  <c r="FH92" i="11"/>
  <c r="GS92" i="11"/>
  <c r="FN90" i="11"/>
  <c r="GY90" i="11"/>
  <c r="HJ90" i="11"/>
  <c r="HK90" i="11"/>
  <c r="HE152" i="11"/>
  <c r="HD152" i="11"/>
  <c r="HM91" i="11"/>
  <c r="HF92" i="11"/>
  <c r="HG92" i="11"/>
  <c r="HH92" i="11"/>
  <c r="BV119" i="11"/>
  <c r="DB119" i="11"/>
  <c r="BS122" i="11"/>
  <c r="CY122" i="11"/>
  <c r="BC97" i="11"/>
  <c r="AX102" i="11"/>
  <c r="AT106" i="11"/>
  <c r="AU105" i="11"/>
  <c r="AW103" i="11"/>
  <c r="CJ105" i="11"/>
  <c r="DP105" i="11"/>
  <c r="AQ109" i="11"/>
  <c r="CI106" i="11"/>
  <c r="DO106" i="11"/>
  <c r="CO100" i="11"/>
  <c r="DU100" i="11"/>
  <c r="CT95" i="11"/>
  <c r="DZ95" i="11"/>
  <c r="AD122" i="11"/>
  <c r="CG108" i="11"/>
  <c r="DM108" i="11"/>
  <c r="CL103" i="11"/>
  <c r="DR103" i="11"/>
  <c r="AS107" i="11"/>
  <c r="AP110" i="11"/>
  <c r="AO111" i="11"/>
  <c r="AR108" i="11"/>
  <c r="AI117" i="11"/>
  <c r="BZ115" i="11"/>
  <c r="DF115" i="11"/>
  <c r="BB98" i="11"/>
  <c r="BW118" i="11"/>
  <c r="DC118" i="11"/>
  <c r="AM113" i="11"/>
  <c r="CR97" i="11"/>
  <c r="DX97" i="11"/>
  <c r="AN112" i="11"/>
  <c r="AE121" i="11"/>
  <c r="CU94" i="11"/>
  <c r="EA94" i="11"/>
  <c r="CH107" i="11"/>
  <c r="DN107" i="11"/>
  <c r="AH118" i="11"/>
  <c r="AK115" i="11"/>
  <c r="CW92" i="11"/>
  <c r="EC92" i="11"/>
  <c r="AF120" i="11"/>
  <c r="AG119" i="11"/>
  <c r="AV104" i="11"/>
  <c r="AJ116" i="11"/>
  <c r="CE110" i="11"/>
  <c r="DK110" i="11"/>
  <c r="BT121" i="11"/>
  <c r="CZ121" i="11"/>
  <c r="CN101" i="11"/>
  <c r="DT101" i="11"/>
  <c r="BA99" i="11"/>
  <c r="BX117" i="11"/>
  <c r="DD117" i="11"/>
  <c r="BU120" i="11"/>
  <c r="DA120" i="11"/>
  <c r="BF94" i="11"/>
  <c r="BD96" i="11"/>
  <c r="CB113" i="11"/>
  <c r="DH113" i="11"/>
  <c r="CD111" i="11"/>
  <c r="DJ111" i="11"/>
  <c r="EP111" i="11"/>
  <c r="GA111" i="11"/>
  <c r="BH92" i="11"/>
  <c r="AY101" i="11"/>
  <c r="AL114" i="11"/>
  <c r="CP99" i="11"/>
  <c r="DV99" i="11"/>
  <c r="CF109" i="11"/>
  <c r="DL109" i="11"/>
  <c r="CV93" i="11"/>
  <c r="EB93" i="11"/>
  <c r="BG93" i="11"/>
  <c r="CC112" i="11"/>
  <c r="DI112" i="11"/>
  <c r="BY116" i="11"/>
  <c r="DE116" i="11"/>
  <c r="BE95" i="11"/>
  <c r="CM102" i="11"/>
  <c r="DS102" i="11"/>
  <c r="CK104" i="11"/>
  <c r="DQ104" i="11"/>
  <c r="CS96" i="11"/>
  <c r="DY96" i="11"/>
  <c r="CA114" i="11"/>
  <c r="DG114" i="11"/>
  <c r="AZ100" i="11"/>
  <c r="CQ98" i="11"/>
  <c r="DW98" i="11"/>
  <c r="FC98" i="11"/>
  <c r="GN98" i="11"/>
  <c r="EK116" i="11"/>
  <c r="FV116" i="11"/>
  <c r="EJ117" i="11"/>
  <c r="FU117" i="11"/>
  <c r="GU90" i="11"/>
  <c r="FB99" i="11"/>
  <c r="GM99" i="11"/>
  <c r="EY102" i="11"/>
  <c r="GJ102" i="11"/>
  <c r="EN113" i="11"/>
  <c r="FY113" i="11"/>
  <c r="ET107" i="11"/>
  <c r="GE107" i="11"/>
  <c r="FE96" i="11"/>
  <c r="GP96" i="11"/>
  <c r="GZ89" i="11"/>
  <c r="GU89" i="11"/>
  <c r="GT91" i="11"/>
  <c r="GV91" i="11"/>
  <c r="GW91" i="11"/>
  <c r="GY91" i="11"/>
  <c r="HJ91" i="11"/>
  <c r="HK91" i="11"/>
  <c r="EU106" i="11"/>
  <c r="GF106" i="11"/>
  <c r="EV105" i="11"/>
  <c r="GG105" i="11"/>
  <c r="EW104" i="11"/>
  <c r="GH104" i="11"/>
  <c r="EF121" i="11"/>
  <c r="FQ121" i="11"/>
  <c r="FD97" i="11"/>
  <c r="GO97" i="11"/>
  <c r="FG94" i="11"/>
  <c r="GR94" i="11"/>
  <c r="HI89" i="11"/>
  <c r="EH119" i="11"/>
  <c r="FS119" i="11"/>
  <c r="ER109" i="11"/>
  <c r="GC109" i="11"/>
  <c r="EO112" i="11"/>
  <c r="FZ112" i="11"/>
  <c r="EX103" i="11"/>
  <c r="GI103" i="11"/>
  <c r="ES108" i="11"/>
  <c r="GD108" i="11"/>
  <c r="FI92" i="11"/>
  <c r="FK92" i="11"/>
  <c r="FL92" i="11"/>
  <c r="FM92" i="11"/>
  <c r="FF95" i="11"/>
  <c r="GQ95" i="11"/>
  <c r="FA100" i="11"/>
  <c r="GL100" i="11"/>
  <c r="EG120" i="11"/>
  <c r="FR120" i="11"/>
  <c r="EZ101" i="11"/>
  <c r="GK101" i="11"/>
  <c r="EI118" i="11"/>
  <c r="FT118" i="11"/>
  <c r="EQ110" i="11"/>
  <c r="GB110" i="11"/>
  <c r="EL115" i="11"/>
  <c r="FW115" i="11"/>
  <c r="FH93" i="11"/>
  <c r="GS93" i="11"/>
  <c r="EM114" i="11"/>
  <c r="FX114" i="11"/>
  <c r="EE122" i="11"/>
  <c r="FP122" i="11"/>
  <c r="FN91" i="11"/>
  <c r="GZ90" i="11"/>
  <c r="HI90" i="11"/>
  <c r="HM92" i="11"/>
  <c r="HF93" i="11"/>
  <c r="HG93" i="11"/>
  <c r="HH93" i="11"/>
  <c r="AD123" i="11"/>
  <c r="CC113" i="11"/>
  <c r="DI113" i="11"/>
  <c r="AV105" i="11"/>
  <c r="BZ116" i="11"/>
  <c r="DF116" i="11"/>
  <c r="CO101" i="11"/>
  <c r="DU101" i="11"/>
  <c r="AU106" i="11"/>
  <c r="CQ99" i="11"/>
  <c r="DW99" i="11"/>
  <c r="CK105" i="11"/>
  <c r="DQ105" i="11"/>
  <c r="BC98" i="11"/>
  <c r="BU121" i="11"/>
  <c r="DA121" i="11"/>
  <c r="AI118" i="11"/>
  <c r="CW93" i="11"/>
  <c r="EC93" i="11"/>
  <c r="BT122" i="11"/>
  <c r="CZ122" i="11"/>
  <c r="AY102" i="11"/>
  <c r="AJ117" i="11"/>
  <c r="CP100" i="11"/>
  <c r="DV100" i="11"/>
  <c r="AG120" i="11"/>
  <c r="CV94" i="11"/>
  <c r="EB94" i="11"/>
  <c r="BD97" i="11"/>
  <c r="AP111" i="11"/>
  <c r="AW104" i="11"/>
  <c r="CI107" i="11"/>
  <c r="DO107" i="11"/>
  <c r="BF95" i="11"/>
  <c r="BE96" i="11"/>
  <c r="BG94" i="11"/>
  <c r="BB99" i="11"/>
  <c r="AF121" i="11"/>
  <c r="BS123" i="11"/>
  <c r="CY123" i="11"/>
  <c r="AH119" i="11"/>
  <c r="AT107" i="11"/>
  <c r="BV120" i="11"/>
  <c r="DB120" i="11"/>
  <c r="AO112" i="11"/>
  <c r="AN113" i="11"/>
  <c r="CH108" i="11"/>
  <c r="DN108" i="11"/>
  <c r="BH93" i="11"/>
  <c r="CT96" i="11"/>
  <c r="DZ96" i="11"/>
  <c r="CF110" i="11"/>
  <c r="DL110" i="11"/>
  <c r="BW119" i="11"/>
  <c r="DC119" i="11"/>
  <c r="CA115" i="11"/>
  <c r="DG115" i="11"/>
  <c r="BX118" i="11"/>
  <c r="DD118" i="11"/>
  <c r="BY117" i="11"/>
  <c r="DE117" i="11"/>
  <c r="AQ110" i="11"/>
  <c r="CL104" i="11"/>
  <c r="DR104" i="11"/>
  <c r="AX103" i="11"/>
  <c r="CM103" i="11"/>
  <c r="DS103" i="11"/>
  <c r="AL115" i="11"/>
  <c r="CN102" i="11"/>
  <c r="DT102" i="11"/>
  <c r="CJ106" i="11"/>
  <c r="DP106" i="11"/>
  <c r="CG109" i="11"/>
  <c r="DM109" i="11"/>
  <c r="AR109" i="11"/>
  <c r="AE122" i="11"/>
  <c r="CD112" i="11"/>
  <c r="DJ112" i="11"/>
  <c r="EP112" i="11"/>
  <c r="GA112" i="11"/>
  <c r="AM114" i="11"/>
  <c r="CB114" i="11"/>
  <c r="DH114" i="11"/>
  <c r="CS97" i="11"/>
  <c r="DY97" i="11"/>
  <c r="CU95" i="11"/>
  <c r="EA95" i="11"/>
  <c r="CR98" i="11"/>
  <c r="DX98" i="11"/>
  <c r="FD98" i="11"/>
  <c r="GO98" i="11"/>
  <c r="AS108" i="11"/>
  <c r="BA100" i="11"/>
  <c r="CE111" i="11"/>
  <c r="DK111" i="11"/>
  <c r="AK116" i="11"/>
  <c r="AZ101" i="11"/>
  <c r="HE153" i="11"/>
  <c r="HD153" i="11"/>
  <c r="EK117" i="11"/>
  <c r="FV117" i="11"/>
  <c r="HA89" i="11"/>
  <c r="HA90" i="11"/>
  <c r="FG95" i="11"/>
  <c r="GR95" i="11"/>
  <c r="GX91" i="11"/>
  <c r="HI91" i="11"/>
  <c r="HL89" i="11"/>
  <c r="GT92" i="11"/>
  <c r="GV92" i="11"/>
  <c r="GW92" i="11"/>
  <c r="GY92" i="11"/>
  <c r="HJ92" i="11"/>
  <c r="HK92" i="11"/>
  <c r="EZ102" i="11"/>
  <c r="GK102" i="11"/>
  <c r="EN114" i="11"/>
  <c r="FY114" i="11"/>
  <c r="EI119" i="11"/>
  <c r="FT119" i="11"/>
  <c r="EE123" i="11"/>
  <c r="FP123" i="11"/>
  <c r="EX104" i="11"/>
  <c r="GI104" i="11"/>
  <c r="EU107" i="11"/>
  <c r="GF107" i="11"/>
  <c r="FA101" i="11"/>
  <c r="GL101" i="11"/>
  <c r="EV106" i="11"/>
  <c r="GG106" i="11"/>
  <c r="EH120" i="11"/>
  <c r="FS120" i="11"/>
  <c r="FI93" i="11"/>
  <c r="FK93" i="11"/>
  <c r="FL93" i="11"/>
  <c r="FM93" i="11"/>
  <c r="EW105" i="11"/>
  <c r="GH105" i="11"/>
  <c r="EQ111" i="11"/>
  <c r="GB111" i="11"/>
  <c r="FE97" i="11"/>
  <c r="GP97" i="11"/>
  <c r="EM115" i="11"/>
  <c r="FX115" i="11"/>
  <c r="EY103" i="11"/>
  <c r="GJ103" i="11"/>
  <c r="EF122" i="11"/>
  <c r="FQ122" i="11"/>
  <c r="EG121" i="11"/>
  <c r="FR121" i="11"/>
  <c r="EJ118" i="11"/>
  <c r="FU118" i="11"/>
  <c r="FC99" i="11"/>
  <c r="GN99" i="11"/>
  <c r="ER110" i="11"/>
  <c r="GC110" i="11"/>
  <c r="FF96" i="11"/>
  <c r="GQ96" i="11"/>
  <c r="EL116" i="11"/>
  <c r="FW116" i="11"/>
  <c r="ET108" i="11"/>
  <c r="GE108" i="11"/>
  <c r="FH94" i="11"/>
  <c r="GS94" i="11"/>
  <c r="EO113" i="11"/>
  <c r="FZ113" i="11"/>
  <c r="ES109" i="11"/>
  <c r="GD109" i="11"/>
  <c r="FB100" i="11"/>
  <c r="GM100" i="11"/>
  <c r="FN92" i="11"/>
  <c r="HL90" i="11"/>
  <c r="GZ91" i="11"/>
  <c r="HF94" i="11"/>
  <c r="HG94" i="11"/>
  <c r="HH94" i="11"/>
  <c r="CU96" i="11"/>
  <c r="EA96" i="11"/>
  <c r="BX119" i="11"/>
  <c r="DD119" i="11"/>
  <c r="CH109" i="11"/>
  <c r="DN109" i="11"/>
  <c r="AF122" i="11"/>
  <c r="CP101" i="11"/>
  <c r="DV101" i="11"/>
  <c r="AK117" i="11"/>
  <c r="CA116" i="11"/>
  <c r="DG116" i="11"/>
  <c r="BW120" i="11"/>
  <c r="DC120" i="11"/>
  <c r="BZ117" i="11"/>
  <c r="DF117" i="11"/>
  <c r="AJ118" i="11"/>
  <c r="AO113" i="11"/>
  <c r="CL105" i="11"/>
  <c r="DR105" i="11"/>
  <c r="CI108" i="11"/>
  <c r="DO108" i="11"/>
  <c r="AQ111" i="11"/>
  <c r="AM115" i="11"/>
  <c r="AZ102" i="11"/>
  <c r="AP112" i="11"/>
  <c r="BU122" i="11"/>
  <c r="DA122" i="11"/>
  <c r="BG95" i="11"/>
  <c r="AL116" i="11"/>
  <c r="AN114" i="11"/>
  <c r="CV95" i="11"/>
  <c r="EB95" i="11"/>
  <c r="AT108" i="11"/>
  <c r="CS98" i="11"/>
  <c r="DY98" i="11"/>
  <c r="AW105" i="11"/>
  <c r="AS109" i="11"/>
  <c r="CM104" i="11"/>
  <c r="DS104" i="11"/>
  <c r="CQ100" i="11"/>
  <c r="DW100" i="11"/>
  <c r="BH94" i="11"/>
  <c r="BY118" i="11"/>
  <c r="DE118" i="11"/>
  <c r="BE97" i="11"/>
  <c r="CD113" i="11"/>
  <c r="DJ113" i="11"/>
  <c r="CB115" i="11"/>
  <c r="DH115" i="11"/>
  <c r="BV121" i="11"/>
  <c r="DB121" i="11"/>
  <c r="BF96" i="11"/>
  <c r="CO102" i="11"/>
  <c r="DU102" i="11"/>
  <c r="AX104" i="11"/>
  <c r="CN103" i="11"/>
  <c r="DT103" i="11"/>
  <c r="CJ107" i="11"/>
  <c r="DP107" i="11"/>
  <c r="AU107" i="11"/>
  <c r="AV106" i="11"/>
  <c r="AG121" i="11"/>
  <c r="BB100" i="11"/>
  <c r="CK106" i="11"/>
  <c r="DQ106" i="11"/>
  <c r="BD98" i="11"/>
  <c r="BT123" i="11"/>
  <c r="CZ123" i="11"/>
  <c r="BA101" i="11"/>
  <c r="CE112" i="11"/>
  <c r="DK112" i="11"/>
  <c r="CF111" i="11"/>
  <c r="DL111" i="11"/>
  <c r="AR110" i="11"/>
  <c r="AH120" i="11"/>
  <c r="AY103" i="11"/>
  <c r="AD124" i="11"/>
  <c r="CW94" i="11"/>
  <c r="EC94" i="11"/>
  <c r="AI119" i="11"/>
  <c r="AE123" i="11"/>
  <c r="BS124" i="11"/>
  <c r="CY124" i="11"/>
  <c r="CT97" i="11"/>
  <c r="DZ97" i="11"/>
  <c r="CC114" i="11"/>
  <c r="DI114" i="11"/>
  <c r="CG110" i="11"/>
  <c r="DM110" i="11"/>
  <c r="CR99" i="11"/>
  <c r="DX99" i="11"/>
  <c r="BC99" i="11"/>
  <c r="HE154" i="11"/>
  <c r="HD154" i="11"/>
  <c r="HM93" i="11"/>
  <c r="EE124" i="11"/>
  <c r="GT93" i="11"/>
  <c r="GV93" i="11"/>
  <c r="GW93" i="11"/>
  <c r="GY93" i="11"/>
  <c r="HJ93" i="11"/>
  <c r="HK93" i="11"/>
  <c r="EN115" i="11"/>
  <c r="FY115" i="11"/>
  <c r="FI94" i="11"/>
  <c r="GT94" i="11"/>
  <c r="GV94" i="11"/>
  <c r="GW94" i="11"/>
  <c r="EO114" i="11"/>
  <c r="FZ114" i="11"/>
  <c r="HA91" i="11"/>
  <c r="GU91" i="11"/>
  <c r="FF97" i="11"/>
  <c r="GQ97" i="11"/>
  <c r="EP113" i="11"/>
  <c r="GA113" i="11"/>
  <c r="GX92" i="11"/>
  <c r="EG122" i="11"/>
  <c r="FR122" i="11"/>
  <c r="ER111" i="11"/>
  <c r="GC111" i="11"/>
  <c r="EL117" i="11"/>
  <c r="FW117" i="11"/>
  <c r="FD99" i="11"/>
  <c r="GO99" i="11"/>
  <c r="EY104" i="11"/>
  <c r="GJ104" i="11"/>
  <c r="EQ112" i="11"/>
  <c r="GB112" i="11"/>
  <c r="FE98" i="11"/>
  <c r="GP98" i="11"/>
  <c r="EV107" i="11"/>
  <c r="GG107" i="11"/>
  <c r="EM116" i="11"/>
  <c r="FX116" i="11"/>
  <c r="FH95" i="11"/>
  <c r="GS95" i="11"/>
  <c r="FA102" i="11"/>
  <c r="GL102" i="11"/>
  <c r="EI120" i="11"/>
  <c r="FT120" i="11"/>
  <c r="EZ103" i="11"/>
  <c r="GK103" i="11"/>
  <c r="FB101" i="11"/>
  <c r="GM101" i="11"/>
  <c r="ET109" i="11"/>
  <c r="GE109" i="11"/>
  <c r="EH121" i="11"/>
  <c r="FS121" i="11"/>
  <c r="EJ119" i="11"/>
  <c r="FU119" i="11"/>
  <c r="FG96" i="11"/>
  <c r="GR96" i="11"/>
  <c r="EF123" i="11"/>
  <c r="FQ123" i="11"/>
  <c r="EK118" i="11"/>
  <c r="FV118" i="11"/>
  <c r="EU108" i="11"/>
  <c r="GF108" i="11"/>
  <c r="ES110" i="11"/>
  <c r="GD110" i="11"/>
  <c r="EW106" i="11"/>
  <c r="GH106" i="11"/>
  <c r="FC100" i="11"/>
  <c r="GN100" i="11"/>
  <c r="EX105" i="11"/>
  <c r="GI105" i="11"/>
  <c r="FN93" i="11"/>
  <c r="HL91" i="11"/>
  <c r="HF95" i="11"/>
  <c r="HG95" i="11"/>
  <c r="HH95" i="11"/>
  <c r="AS110" i="11"/>
  <c r="AY104" i="11"/>
  <c r="AF123" i="11"/>
  <c r="AH121" i="11"/>
  <c r="BD99" i="11"/>
  <c r="CL106" i="11"/>
  <c r="DR106" i="11"/>
  <c r="CO103" i="11"/>
  <c r="DU103" i="11"/>
  <c r="CG111" i="11"/>
  <c r="DM111" i="11"/>
  <c r="AR111" i="11"/>
  <c r="BH95" i="11"/>
  <c r="BA102" i="11"/>
  <c r="BG96" i="11"/>
  <c r="CP102" i="11"/>
  <c r="DV102" i="11"/>
  <c r="AQ112" i="11"/>
  <c r="AI120" i="11"/>
  <c r="CM105" i="11"/>
  <c r="DS105" i="11"/>
  <c r="AP113" i="11"/>
  <c r="CJ108" i="11"/>
  <c r="DP108" i="11"/>
  <c r="CU97" i="11"/>
  <c r="EA97" i="11"/>
  <c r="BE98" i="11"/>
  <c r="CA117" i="11"/>
  <c r="DG117" i="11"/>
  <c r="BF97" i="11"/>
  <c r="AN115" i="11"/>
  <c r="BW121" i="11"/>
  <c r="DC121" i="11"/>
  <c r="AZ103" i="11"/>
  <c r="BX120" i="11"/>
  <c r="DD120" i="11"/>
  <c r="AG122" i="11"/>
  <c r="BS125" i="11"/>
  <c r="CY125" i="11"/>
  <c r="BT124" i="11"/>
  <c r="CZ124" i="11"/>
  <c r="AD125" i="11"/>
  <c r="CB116" i="11"/>
  <c r="DH116" i="11"/>
  <c r="AJ119" i="11"/>
  <c r="CE113" i="11"/>
  <c r="DK113" i="11"/>
  <c r="EQ113" i="11"/>
  <c r="GB113" i="11"/>
  <c r="AO114" i="11"/>
  <c r="CN104" i="11"/>
  <c r="DT104" i="11"/>
  <c r="CH110" i="11"/>
  <c r="DN110" i="11"/>
  <c r="AL117" i="11"/>
  <c r="AV107" i="11"/>
  <c r="CR100" i="11"/>
  <c r="DX100" i="11"/>
  <c r="BU123" i="11"/>
  <c r="DA123" i="11"/>
  <c r="CS99" i="11"/>
  <c r="DY99" i="11"/>
  <c r="FE99" i="11"/>
  <c r="GP99" i="11"/>
  <c r="CI109" i="11"/>
  <c r="DO109" i="11"/>
  <c r="CT98" i="11"/>
  <c r="DZ98" i="11"/>
  <c r="CK107" i="11"/>
  <c r="DQ107" i="11"/>
  <c r="AK118" i="11"/>
  <c r="CC115" i="11"/>
  <c r="DI115" i="11"/>
  <c r="AW106" i="11"/>
  <c r="BY119" i="11"/>
  <c r="DE119" i="11"/>
  <c r="EK119" i="11"/>
  <c r="FV119" i="11"/>
  <c r="BZ118" i="11"/>
  <c r="DF118" i="11"/>
  <c r="BC100" i="11"/>
  <c r="CW95" i="11"/>
  <c r="EC95" i="11"/>
  <c r="AM116" i="11"/>
  <c r="CF112" i="11"/>
  <c r="DL112" i="11"/>
  <c r="CQ101" i="11"/>
  <c r="DW101" i="11"/>
  <c r="AE124" i="11"/>
  <c r="BB101" i="11"/>
  <c r="CD114" i="11"/>
  <c r="DJ114" i="11"/>
  <c r="BV122" i="11"/>
  <c r="DB122" i="11"/>
  <c r="AT109" i="11"/>
  <c r="AU108" i="11"/>
  <c r="CV96" i="11"/>
  <c r="EB96" i="11"/>
  <c r="AX105" i="11"/>
  <c r="FP124" i="11"/>
  <c r="HE155" i="11"/>
  <c r="HD155" i="11"/>
  <c r="HM94" i="11"/>
  <c r="EL118" i="11"/>
  <c r="FW118" i="11"/>
  <c r="GX93" i="11"/>
  <c r="GZ93" i="11"/>
  <c r="FK94" i="11"/>
  <c r="FL94" i="11"/>
  <c r="FM94" i="11"/>
  <c r="EH122" i="11"/>
  <c r="FS122" i="11"/>
  <c r="EJ120" i="11"/>
  <c r="FU120" i="11"/>
  <c r="GU93" i="11"/>
  <c r="GU92" i="11"/>
  <c r="HI92" i="11"/>
  <c r="GZ92" i="11"/>
  <c r="HL92" i="11"/>
  <c r="ER112" i="11"/>
  <c r="GC112" i="11"/>
  <c r="EZ104" i="11"/>
  <c r="GK104" i="11"/>
  <c r="ET110" i="11"/>
  <c r="GE110" i="11"/>
  <c r="FH96" i="11"/>
  <c r="GS96" i="11"/>
  <c r="FF98" i="11"/>
  <c r="GQ98" i="11"/>
  <c r="EE125" i="11"/>
  <c r="FP125" i="11"/>
  <c r="EU109" i="11"/>
  <c r="GF109" i="11"/>
  <c r="EP114" i="11"/>
  <c r="GA114" i="11"/>
  <c r="EG123" i="11"/>
  <c r="FR123" i="11"/>
  <c r="EI121" i="11"/>
  <c r="FT121" i="11"/>
  <c r="FD100" i="11"/>
  <c r="GO100" i="11"/>
  <c r="EX106" i="11"/>
  <c r="GI106" i="11"/>
  <c r="EM117" i="11"/>
  <c r="FX117" i="11"/>
  <c r="ES111" i="11"/>
  <c r="GD111" i="11"/>
  <c r="FI95" i="11"/>
  <c r="FK95" i="11"/>
  <c r="FL95" i="11"/>
  <c r="FM95" i="11"/>
  <c r="FG97" i="11"/>
  <c r="GR97" i="11"/>
  <c r="EV108" i="11"/>
  <c r="GG108" i="11"/>
  <c r="EY105" i="11"/>
  <c r="GJ105" i="11"/>
  <c r="FC101" i="11"/>
  <c r="GN101" i="11"/>
  <c r="EN116" i="11"/>
  <c r="FY116" i="11"/>
  <c r="FA103" i="11"/>
  <c r="GL103" i="11"/>
  <c r="EO115" i="11"/>
  <c r="FZ115" i="11"/>
  <c r="EF124" i="11"/>
  <c r="FQ124" i="11"/>
  <c r="FB102" i="11"/>
  <c r="GM102" i="11"/>
  <c r="EW107" i="11"/>
  <c r="GH107" i="11"/>
  <c r="GY94" i="11"/>
  <c r="HJ94" i="11"/>
  <c r="HK94" i="11"/>
  <c r="GX94" i="11"/>
  <c r="HE156" i="11"/>
  <c r="HD156" i="11"/>
  <c r="HF96" i="11"/>
  <c r="HG96" i="11"/>
  <c r="HH96" i="11"/>
  <c r="BU124" i="11"/>
  <c r="DA124" i="11"/>
  <c r="CO104" i="11"/>
  <c r="DU104" i="11"/>
  <c r="CV97" i="11"/>
  <c r="EB97" i="11"/>
  <c r="BZ119" i="11"/>
  <c r="DF119" i="11"/>
  <c r="CR101" i="11"/>
  <c r="DX101" i="11"/>
  <c r="AP114" i="11"/>
  <c r="AT110" i="11"/>
  <c r="AE125" i="11"/>
  <c r="AG123" i="11"/>
  <c r="BS126" i="11"/>
  <c r="CY126" i="11"/>
  <c r="BY120" i="11"/>
  <c r="DE120" i="11"/>
  <c r="BD100" i="11"/>
  <c r="BC101" i="11"/>
  <c r="AO115" i="11"/>
  <c r="BE99" i="11"/>
  <c r="CL107" i="11"/>
  <c r="DR107" i="11"/>
  <c r="CP103" i="11"/>
  <c r="DV103" i="11"/>
  <c r="BH96" i="11"/>
  <c r="BF98" i="11"/>
  <c r="CI110" i="11"/>
  <c r="DO110" i="11"/>
  <c r="CE114" i="11"/>
  <c r="DK114" i="11"/>
  <c r="AL118" i="11"/>
  <c r="BV123" i="11"/>
  <c r="DB123" i="11"/>
  <c r="AW107" i="11"/>
  <c r="AU109" i="11"/>
  <c r="AR112" i="11"/>
  <c r="BW122" i="11"/>
  <c r="DC122" i="11"/>
  <c r="AY105" i="11"/>
  <c r="AH122" i="11"/>
  <c r="CT99" i="11"/>
  <c r="DZ99" i="11"/>
  <c r="AV108" i="11"/>
  <c r="AQ113" i="11"/>
  <c r="CG112" i="11"/>
  <c r="DM112" i="11"/>
  <c r="CQ102" i="11"/>
  <c r="DW102" i="11"/>
  <c r="CC116" i="11"/>
  <c r="DI116" i="11"/>
  <c r="AX106" i="11"/>
  <c r="CS100" i="11"/>
  <c r="DY100" i="11"/>
  <c r="CW96" i="11"/>
  <c r="EC96" i="11"/>
  <c r="BA103" i="11"/>
  <c r="CU98" i="11"/>
  <c r="EA98" i="11"/>
  <c r="AK119" i="11"/>
  <c r="CJ109" i="11"/>
  <c r="DP109" i="11"/>
  <c r="CK108" i="11"/>
  <c r="DQ108" i="11"/>
  <c r="EW108" i="11"/>
  <c r="GH108" i="11"/>
  <c r="BT125" i="11"/>
  <c r="CZ125" i="11"/>
  <c r="EF125" i="11"/>
  <c r="FQ125" i="11"/>
  <c r="AF124" i="11"/>
  <c r="AI121" i="11"/>
  <c r="CB117" i="11"/>
  <c r="DH117" i="11"/>
  <c r="CA118" i="11"/>
  <c r="DG118" i="11"/>
  <c r="AN116" i="11"/>
  <c r="CF113" i="11"/>
  <c r="DL113" i="11"/>
  <c r="CN105" i="11"/>
  <c r="DT105" i="11"/>
  <c r="CH111" i="11"/>
  <c r="DN111" i="11"/>
  <c r="AJ120" i="11"/>
  <c r="BB102" i="11"/>
  <c r="CM106" i="11"/>
  <c r="DS106" i="11"/>
  <c r="BX121" i="11"/>
  <c r="DD121" i="11"/>
  <c r="AS111" i="11"/>
  <c r="CD115" i="11"/>
  <c r="DJ115" i="11"/>
  <c r="EP115" i="11"/>
  <c r="GA115" i="11"/>
  <c r="AD126" i="11"/>
  <c r="AM117" i="11"/>
  <c r="BG97" i="11"/>
  <c r="AZ104" i="11"/>
  <c r="HM95" i="11"/>
  <c r="FN94" i="11"/>
  <c r="HI93" i="11"/>
  <c r="HA93" i="11"/>
  <c r="HA92" i="11"/>
  <c r="GU94" i="11"/>
  <c r="ER113" i="11"/>
  <c r="GC113" i="11"/>
  <c r="GT95" i="11"/>
  <c r="GV95" i="11"/>
  <c r="GW95" i="11"/>
  <c r="GY95" i="11"/>
  <c r="HJ95" i="11"/>
  <c r="HK95" i="11"/>
  <c r="FE100" i="11"/>
  <c r="GP100" i="11"/>
  <c r="ES112" i="11"/>
  <c r="GD112" i="11"/>
  <c r="EQ114" i="11"/>
  <c r="GB114" i="11"/>
  <c r="EM118" i="11"/>
  <c r="FX118" i="11"/>
  <c r="EH123" i="11"/>
  <c r="FS123" i="11"/>
  <c r="EV109" i="11"/>
  <c r="GG109" i="11"/>
  <c r="EU110" i="11"/>
  <c r="GF110" i="11"/>
  <c r="FF99" i="11"/>
  <c r="GQ99" i="11"/>
  <c r="ET111" i="11"/>
  <c r="GE111" i="11"/>
  <c r="EN117" i="11"/>
  <c r="FY117" i="11"/>
  <c r="EI122" i="11"/>
  <c r="FT122" i="11"/>
  <c r="EZ105" i="11"/>
  <c r="GK105" i="11"/>
  <c r="EO116" i="11"/>
  <c r="FZ116" i="11"/>
  <c r="FH97" i="11"/>
  <c r="GS97" i="11"/>
  <c r="FC102" i="11"/>
  <c r="GN102" i="11"/>
  <c r="FA104" i="11"/>
  <c r="GL104" i="11"/>
  <c r="FB103" i="11"/>
  <c r="GM103" i="11"/>
  <c r="EG124" i="11"/>
  <c r="FR124" i="11"/>
  <c r="EX107" i="11"/>
  <c r="GI107" i="11"/>
  <c r="EL119" i="11"/>
  <c r="FW119" i="11"/>
  <c r="EK120" i="11"/>
  <c r="FV120" i="11"/>
  <c r="EE126" i="11"/>
  <c r="FP126" i="11"/>
  <c r="EJ121" i="11"/>
  <c r="FU121" i="11"/>
  <c r="FG98" i="11"/>
  <c r="GR98" i="11"/>
  <c r="EY106" i="11"/>
  <c r="GJ106" i="11"/>
  <c r="FI96" i="11"/>
  <c r="FK96" i="11"/>
  <c r="FL96" i="11"/>
  <c r="FM96" i="11"/>
  <c r="FD101" i="11"/>
  <c r="GO101" i="11"/>
  <c r="FN95" i="11"/>
  <c r="HL93" i="11"/>
  <c r="GZ94" i="11"/>
  <c r="HI94" i="11"/>
  <c r="HM96" i="11"/>
  <c r="HE157" i="11"/>
  <c r="HD157" i="11"/>
  <c r="HF97" i="11"/>
  <c r="HG97" i="11"/>
  <c r="HH97" i="11"/>
  <c r="BU125" i="11"/>
  <c r="DA125" i="11"/>
  <c r="CC117" i="11"/>
  <c r="DI117" i="11"/>
  <c r="AZ105" i="11"/>
  <c r="CA119" i="11"/>
  <c r="DG119" i="11"/>
  <c r="CB118" i="11"/>
  <c r="DH118" i="11"/>
  <c r="CP104" i="11"/>
  <c r="DV104" i="11"/>
  <c r="CL108" i="11"/>
  <c r="DR108" i="11"/>
  <c r="CT100" i="11"/>
  <c r="DZ100" i="11"/>
  <c r="BD101" i="11"/>
  <c r="BF99" i="11"/>
  <c r="BE100" i="11"/>
  <c r="AS112" i="11"/>
  <c r="BT126" i="11"/>
  <c r="CZ126" i="11"/>
  <c r="CD116" i="11"/>
  <c r="DJ116" i="11"/>
  <c r="CE115" i="11"/>
  <c r="DK115" i="11"/>
  <c r="AK120" i="11"/>
  <c r="AV109" i="11"/>
  <c r="AW108" i="11"/>
  <c r="CW97" i="11"/>
  <c r="EC97" i="11"/>
  <c r="AP115" i="11"/>
  <c r="CG113" i="11"/>
  <c r="DM113" i="11"/>
  <c r="AO116" i="11"/>
  <c r="CS101" i="11"/>
  <c r="DY101" i="11"/>
  <c r="BY121" i="11"/>
  <c r="DE121" i="11"/>
  <c r="AX107" i="11"/>
  <c r="AQ114" i="11"/>
  <c r="AI122" i="11"/>
  <c r="BW123" i="11"/>
  <c r="DC123" i="11"/>
  <c r="CN106" i="11"/>
  <c r="DT106" i="11"/>
  <c r="AR113" i="11"/>
  <c r="CR102" i="11"/>
  <c r="DX102" i="11"/>
  <c r="BG98" i="11"/>
  <c r="AE126" i="11"/>
  <c r="AL119" i="11"/>
  <c r="AN117" i="11"/>
  <c r="CQ103" i="11"/>
  <c r="DW103" i="11"/>
  <c r="BA104" i="11"/>
  <c r="AD127" i="11"/>
  <c r="BS127" i="11"/>
  <c r="CY127" i="11"/>
  <c r="AJ121" i="11"/>
  <c r="AU110" i="11"/>
  <c r="BB103" i="11"/>
  <c r="CU99" i="11"/>
  <c r="EA99" i="11"/>
  <c r="CK109" i="11"/>
  <c r="DQ109" i="11"/>
  <c r="AH123" i="11"/>
  <c r="CV98" i="11"/>
  <c r="EB98" i="11"/>
  <c r="BZ120" i="11"/>
  <c r="DF120" i="11"/>
  <c r="CH112" i="11"/>
  <c r="DN112" i="11"/>
  <c r="ET112" i="11"/>
  <c r="GE112" i="11"/>
  <c r="CI111" i="11"/>
  <c r="DO111" i="11"/>
  <c r="AM118" i="11"/>
  <c r="CF114" i="11"/>
  <c r="DL114" i="11"/>
  <c r="BH97" i="11"/>
  <c r="BV124" i="11"/>
  <c r="DB124" i="11"/>
  <c r="AF125" i="11"/>
  <c r="BX122" i="11"/>
  <c r="DD122" i="11"/>
  <c r="EJ122" i="11"/>
  <c r="FU122" i="11"/>
  <c r="CO105" i="11"/>
  <c r="DU105" i="11"/>
  <c r="CJ110" i="11"/>
  <c r="DP110" i="11"/>
  <c r="AT111" i="11"/>
  <c r="BC102" i="11"/>
  <c r="AG124" i="11"/>
  <c r="AY106" i="11"/>
  <c r="CM107" i="11"/>
  <c r="DS107" i="11"/>
  <c r="GX95" i="11"/>
  <c r="GZ95" i="11"/>
  <c r="HA94" i="11"/>
  <c r="EV110" i="11"/>
  <c r="GG110" i="11"/>
  <c r="GU95" i="11"/>
  <c r="EE127" i="11"/>
  <c r="FP127" i="11"/>
  <c r="FA105" i="11"/>
  <c r="GL105" i="11"/>
  <c r="EK121" i="11"/>
  <c r="FV121" i="11"/>
  <c r="FF100" i="11"/>
  <c r="GQ100" i="11"/>
  <c r="EL120" i="11"/>
  <c r="FW120" i="11"/>
  <c r="FH98" i="11"/>
  <c r="GS98" i="11"/>
  <c r="EW109" i="11"/>
  <c r="GH109" i="11"/>
  <c r="EX108" i="11"/>
  <c r="GI108" i="11"/>
  <c r="EH124" i="11"/>
  <c r="FS124" i="11"/>
  <c r="ES113" i="11"/>
  <c r="GD113" i="11"/>
  <c r="FG99" i="11"/>
  <c r="GR99" i="11"/>
  <c r="FB104" i="11"/>
  <c r="GM104" i="11"/>
  <c r="EN118" i="11"/>
  <c r="FY118" i="11"/>
  <c r="FC103" i="11"/>
  <c r="GN103" i="11"/>
  <c r="EM119" i="11"/>
  <c r="FX119" i="11"/>
  <c r="FI97" i="11"/>
  <c r="FK97" i="11"/>
  <c r="FL97" i="11"/>
  <c r="FM97" i="11"/>
  <c r="FE101" i="11"/>
  <c r="GP101" i="11"/>
  <c r="EO117" i="11"/>
  <c r="FZ117" i="11"/>
  <c r="EU111" i="11"/>
  <c r="GF111" i="11"/>
  <c r="EG125" i="11"/>
  <c r="FR125" i="11"/>
  <c r="ER114" i="11"/>
  <c r="GC114" i="11"/>
  <c r="FD102" i="11"/>
  <c r="GO102" i="11"/>
  <c r="EQ115" i="11"/>
  <c r="GB115" i="11"/>
  <c r="EY107" i="11"/>
  <c r="GJ107" i="11"/>
  <c r="EP116" i="11"/>
  <c r="GA116" i="11"/>
  <c r="EZ106" i="11"/>
  <c r="GK106" i="11"/>
  <c r="EF126" i="11"/>
  <c r="FQ126" i="11"/>
  <c r="EI123" i="11"/>
  <c r="FT123" i="11"/>
  <c r="GT96" i="11"/>
  <c r="GV96" i="11"/>
  <c r="GW96" i="11"/>
  <c r="GY96" i="11"/>
  <c r="HJ96" i="11"/>
  <c r="HK96" i="11"/>
  <c r="FN96" i="11"/>
  <c r="HL94" i="11"/>
  <c r="HE158" i="11"/>
  <c r="HD158" i="11"/>
  <c r="HF98" i="11"/>
  <c r="HG98" i="11"/>
  <c r="HH98" i="11"/>
  <c r="AQ115" i="11"/>
  <c r="CW98" i="11"/>
  <c r="EC98" i="11"/>
  <c r="AI123" i="11"/>
  <c r="AE127" i="11"/>
  <c r="CC118" i="11"/>
  <c r="DI118" i="11"/>
  <c r="AT112" i="11"/>
  <c r="AX108" i="11"/>
  <c r="CR103" i="11"/>
  <c r="DX103" i="11"/>
  <c r="AR114" i="11"/>
  <c r="CV99" i="11"/>
  <c r="EB99" i="11"/>
  <c r="AD128" i="11"/>
  <c r="CO106" i="11"/>
  <c r="DU106" i="11"/>
  <c r="CL109" i="11"/>
  <c r="DR109" i="11"/>
  <c r="BY122" i="11"/>
  <c r="DE122" i="11"/>
  <c r="BH98" i="11"/>
  <c r="CI112" i="11"/>
  <c r="DO112" i="11"/>
  <c r="AG125" i="11"/>
  <c r="CM108" i="11"/>
  <c r="DS108" i="11"/>
  <c r="AN118" i="11"/>
  <c r="AP116" i="11"/>
  <c r="CP105" i="11"/>
  <c r="DV105" i="11"/>
  <c r="BF100" i="11"/>
  <c r="BC103" i="11"/>
  <c r="AZ106" i="11"/>
  <c r="CA120" i="11"/>
  <c r="DG120" i="11"/>
  <c r="CB119" i="11"/>
  <c r="DH119" i="11"/>
  <c r="BX123" i="11"/>
  <c r="DD123" i="11"/>
  <c r="EJ123" i="11"/>
  <c r="FU123" i="11"/>
  <c r="AJ122" i="11"/>
  <c r="BG99" i="11"/>
  <c r="BD102" i="11"/>
  <c r="BW124" i="11"/>
  <c r="DC124" i="11"/>
  <c r="BB104" i="11"/>
  <c r="AL120" i="11"/>
  <c r="AU111" i="11"/>
  <c r="CE116" i="11"/>
  <c r="DK116" i="11"/>
  <c r="CU100" i="11"/>
  <c r="EA100" i="11"/>
  <c r="AM119" i="11"/>
  <c r="CJ111" i="11"/>
  <c r="DP111" i="11"/>
  <c r="AW109" i="11"/>
  <c r="CN107" i="11"/>
  <c r="DT107" i="11"/>
  <c r="AK121" i="11"/>
  <c r="BS128" i="11"/>
  <c r="CY128" i="11"/>
  <c r="CD117" i="11"/>
  <c r="DJ117" i="11"/>
  <c r="AF126" i="11"/>
  <c r="BT127" i="11"/>
  <c r="CZ127" i="11"/>
  <c r="BA105" i="11"/>
  <c r="BZ121" i="11"/>
  <c r="DF121" i="11"/>
  <c r="BV125" i="11"/>
  <c r="DB125" i="11"/>
  <c r="AV110" i="11"/>
  <c r="AY107" i="11"/>
  <c r="CH113" i="11"/>
  <c r="DN113" i="11"/>
  <c r="BU126" i="11"/>
  <c r="DA126" i="11"/>
  <c r="CT101" i="11"/>
  <c r="DZ101" i="11"/>
  <c r="CG114" i="11"/>
  <c r="DM114" i="11"/>
  <c r="AS113" i="11"/>
  <c r="CF115" i="11"/>
  <c r="DL115" i="11"/>
  <c r="BE101" i="11"/>
  <c r="CS102" i="11"/>
  <c r="DY102" i="11"/>
  <c r="CQ104" i="11"/>
  <c r="DW104" i="11"/>
  <c r="CK110" i="11"/>
  <c r="DQ110" i="11"/>
  <c r="AH124" i="11"/>
  <c r="AO117" i="11"/>
  <c r="HM97" i="11"/>
  <c r="EG126" i="11"/>
  <c r="FR126" i="11"/>
  <c r="HI95" i="11"/>
  <c r="ER115" i="11"/>
  <c r="GC115" i="11"/>
  <c r="EH125" i="11"/>
  <c r="FS125" i="11"/>
  <c r="ES114" i="11"/>
  <c r="GD114" i="11"/>
  <c r="HA95" i="11"/>
  <c r="EW110" i="11"/>
  <c r="GH110" i="11"/>
  <c r="GT97" i="11"/>
  <c r="GV97" i="11"/>
  <c r="GW97" i="11"/>
  <c r="GX97" i="11"/>
  <c r="EY108" i="11"/>
  <c r="GJ108" i="11"/>
  <c r="EQ116" i="11"/>
  <c r="GB116" i="11"/>
  <c r="EF127" i="11"/>
  <c r="FQ127" i="11"/>
  <c r="FG100" i="11"/>
  <c r="GR100" i="11"/>
  <c r="GX96" i="11"/>
  <c r="ET113" i="11"/>
  <c r="GE113" i="11"/>
  <c r="FI98" i="11"/>
  <c r="FK98" i="11"/>
  <c r="FL98" i="11"/>
  <c r="FM98" i="11"/>
  <c r="FD103" i="11"/>
  <c r="GO103" i="11"/>
  <c r="EE128" i="11"/>
  <c r="FP128" i="11"/>
  <c r="FF101" i="11"/>
  <c r="GQ101" i="11"/>
  <c r="EU112" i="11"/>
  <c r="GF112" i="11"/>
  <c r="EL121" i="11"/>
  <c r="FW121" i="11"/>
  <c r="EI124" i="11"/>
  <c r="FT124" i="11"/>
  <c r="EK122" i="11"/>
  <c r="FV122" i="11"/>
  <c r="EX109" i="11"/>
  <c r="GI109" i="11"/>
  <c r="FA106" i="11"/>
  <c r="GL106" i="11"/>
  <c r="FC104" i="11"/>
  <c r="GN104" i="11"/>
  <c r="EP117" i="11"/>
  <c r="GA117" i="11"/>
  <c r="EN119" i="11"/>
  <c r="FY119" i="11"/>
  <c r="FH99" i="11"/>
  <c r="GS99" i="11"/>
  <c r="FE102" i="11"/>
  <c r="GP102" i="11"/>
  <c r="EM120" i="11"/>
  <c r="FX120" i="11"/>
  <c r="EZ107" i="11"/>
  <c r="GK107" i="11"/>
  <c r="EV111" i="11"/>
  <c r="GG111" i="11"/>
  <c r="FB105" i="11"/>
  <c r="GM105" i="11"/>
  <c r="EO118" i="11"/>
  <c r="FZ118" i="11"/>
  <c r="FN97" i="11"/>
  <c r="GY97" i="11"/>
  <c r="HJ97" i="11"/>
  <c r="HK97" i="11"/>
  <c r="HL95" i="11"/>
  <c r="HE159" i="11"/>
  <c r="HD159" i="11"/>
  <c r="HF99" i="11"/>
  <c r="HG99" i="11"/>
  <c r="HH99" i="11"/>
  <c r="AI124" i="11"/>
  <c r="AR115" i="11"/>
  <c r="CH114" i="11"/>
  <c r="DN114" i="11"/>
  <c r="AK122" i="11"/>
  <c r="AS114" i="11"/>
  <c r="CN108" i="11"/>
  <c r="DT108" i="11"/>
  <c r="CS103" i="11"/>
  <c r="DY103" i="11"/>
  <c r="CC119" i="11"/>
  <c r="DI119" i="11"/>
  <c r="BX124" i="11"/>
  <c r="DD124" i="11"/>
  <c r="CO107" i="11"/>
  <c r="DU107" i="11"/>
  <c r="AQ116" i="11"/>
  <c r="CA121" i="11"/>
  <c r="DG121" i="11"/>
  <c r="BV126" i="11"/>
  <c r="DB126" i="11"/>
  <c r="AN119" i="11"/>
  <c r="CR104" i="11"/>
  <c r="DX104" i="11"/>
  <c r="BD103" i="11"/>
  <c r="BH99" i="11"/>
  <c r="AX109" i="11"/>
  <c r="AF127" i="11"/>
  <c r="CW99" i="11"/>
  <c r="EC99" i="11"/>
  <c r="AT113" i="11"/>
  <c r="AU112" i="11"/>
  <c r="CL110" i="11"/>
  <c r="DR110" i="11"/>
  <c r="BF101" i="11"/>
  <c r="CG115" i="11"/>
  <c r="DM115" i="11"/>
  <c r="AZ107" i="11"/>
  <c r="CU101" i="11"/>
  <c r="EA101" i="11"/>
  <c r="BT128" i="11"/>
  <c r="CZ128" i="11"/>
  <c r="CD118" i="11"/>
  <c r="DJ118" i="11"/>
  <c r="CE117" i="11"/>
  <c r="DK117" i="11"/>
  <c r="BE102" i="11"/>
  <c r="CJ112" i="11"/>
  <c r="DP112" i="11"/>
  <c r="CV100" i="11"/>
  <c r="EB100" i="11"/>
  <c r="CF116" i="11"/>
  <c r="DL116" i="11"/>
  <c r="CK111" i="11"/>
  <c r="DQ111" i="11"/>
  <c r="AD129" i="11"/>
  <c r="AW110" i="11"/>
  <c r="CT102" i="11"/>
  <c r="DZ102" i="11"/>
  <c r="AG126" i="11"/>
  <c r="BC104" i="11"/>
  <c r="BW125" i="11"/>
  <c r="DC125" i="11"/>
  <c r="AJ123" i="11"/>
  <c r="AL121" i="11"/>
  <c r="AE128" i="11"/>
  <c r="CP106" i="11"/>
  <c r="DV106" i="11"/>
  <c r="BG100" i="11"/>
  <c r="CB120" i="11"/>
  <c r="DH120" i="11"/>
  <c r="BS129" i="11"/>
  <c r="CY129" i="11"/>
  <c r="AH125" i="11"/>
  <c r="CQ105" i="11"/>
  <c r="DW105" i="11"/>
  <c r="BB105" i="11"/>
  <c r="CI113" i="11"/>
  <c r="DO113" i="11"/>
  <c r="BY123" i="11"/>
  <c r="DE123" i="11"/>
  <c r="BU127" i="11"/>
  <c r="DA127" i="11"/>
  <c r="CM109" i="11"/>
  <c r="DS109" i="11"/>
  <c r="AY108" i="11"/>
  <c r="AV111" i="11"/>
  <c r="AP117" i="11"/>
  <c r="AM120" i="11"/>
  <c r="BZ122" i="11"/>
  <c r="DF122" i="11"/>
  <c r="BA106" i="11"/>
  <c r="AO118" i="11"/>
  <c r="HM98" i="11"/>
  <c r="GT98" i="11"/>
  <c r="GV98" i="11"/>
  <c r="GW98" i="11"/>
  <c r="GY98" i="11"/>
  <c r="HJ98" i="11"/>
  <c r="HK98" i="11"/>
  <c r="GU97" i="11"/>
  <c r="GZ96" i="11"/>
  <c r="GU96" i="11"/>
  <c r="ES115" i="11"/>
  <c r="GD115" i="11"/>
  <c r="EY109" i="11"/>
  <c r="GJ109" i="11"/>
  <c r="EU113" i="11"/>
  <c r="GF113" i="11"/>
  <c r="EG127" i="11"/>
  <c r="FR127" i="11"/>
  <c r="ER116" i="11"/>
  <c r="GC116" i="11"/>
  <c r="HI96" i="11"/>
  <c r="FC105" i="11"/>
  <c r="GN105" i="11"/>
  <c r="FH100" i="11"/>
  <c r="GS100" i="11"/>
  <c r="EO119" i="11"/>
  <c r="FZ119" i="11"/>
  <c r="FE103" i="11"/>
  <c r="GP103" i="11"/>
  <c r="FF102" i="11"/>
  <c r="GQ102" i="11"/>
  <c r="EK123" i="11"/>
  <c r="FV123" i="11"/>
  <c r="FI99" i="11"/>
  <c r="FK99" i="11"/>
  <c r="FL99" i="11"/>
  <c r="FM99" i="11"/>
  <c r="EW111" i="11"/>
  <c r="GH111" i="11"/>
  <c r="EX110" i="11"/>
  <c r="GI110" i="11"/>
  <c r="ET114" i="11"/>
  <c r="GE114" i="11"/>
  <c r="EV112" i="11"/>
  <c r="GG112" i="11"/>
  <c r="EZ108" i="11"/>
  <c r="GK108" i="11"/>
  <c r="EE129" i="11"/>
  <c r="FP129" i="11"/>
  <c r="EN120" i="11"/>
  <c r="FY120" i="11"/>
  <c r="FD104" i="11"/>
  <c r="GO104" i="11"/>
  <c r="EQ117" i="11"/>
  <c r="GB117" i="11"/>
  <c r="FB106" i="11"/>
  <c r="GM106" i="11"/>
  <c r="EP118" i="11"/>
  <c r="GA118" i="11"/>
  <c r="EH126" i="11"/>
  <c r="FS126" i="11"/>
  <c r="EL122" i="11"/>
  <c r="FW122" i="11"/>
  <c r="EF128" i="11"/>
  <c r="FQ128" i="11"/>
  <c r="EM121" i="11"/>
  <c r="FX121" i="11"/>
  <c r="FG101" i="11"/>
  <c r="GR101" i="11"/>
  <c r="FA107" i="11"/>
  <c r="GL107" i="11"/>
  <c r="EI125" i="11"/>
  <c r="FT125" i="11"/>
  <c r="EJ124" i="11"/>
  <c r="FU124" i="11"/>
  <c r="FN98" i="11"/>
  <c r="GZ97" i="11"/>
  <c r="HI97" i="11"/>
  <c r="HM99" i="11"/>
  <c r="HF100" i="11"/>
  <c r="HG100" i="11"/>
  <c r="HH100" i="11"/>
  <c r="AU113" i="11"/>
  <c r="CG116" i="11"/>
  <c r="DM116" i="11"/>
  <c r="BD104" i="11"/>
  <c r="AY109" i="11"/>
  <c r="CT103" i="11"/>
  <c r="DZ103" i="11"/>
  <c r="BE103" i="11"/>
  <c r="BS130" i="11"/>
  <c r="CY130" i="11"/>
  <c r="BU128" i="11"/>
  <c r="DA128" i="11"/>
  <c r="BW126" i="11"/>
  <c r="DC126" i="11"/>
  <c r="AD130" i="11"/>
  <c r="AT114" i="11"/>
  <c r="AZ108" i="11"/>
  <c r="AP118" i="11"/>
  <c r="BA107" i="11"/>
  <c r="CM110" i="11"/>
  <c r="DS110" i="11"/>
  <c r="BB106" i="11"/>
  <c r="CU102" i="11"/>
  <c r="EA102" i="11"/>
  <c r="CE118" i="11"/>
  <c r="DK118" i="11"/>
  <c r="AG127" i="11"/>
  <c r="CO108" i="11"/>
  <c r="DU108" i="11"/>
  <c r="BV127" i="11"/>
  <c r="DB127" i="11"/>
  <c r="AR116" i="11"/>
  <c r="AF128" i="11"/>
  <c r="BY124" i="11"/>
  <c r="DE124" i="11"/>
  <c r="BG101" i="11"/>
  <c r="AH126" i="11"/>
  <c r="AX110" i="11"/>
  <c r="CJ113" i="11"/>
  <c r="DP113" i="11"/>
  <c r="AE129" i="11"/>
  <c r="BX125" i="11"/>
  <c r="DD125" i="11"/>
  <c r="AL122" i="11"/>
  <c r="BH100" i="11"/>
  <c r="BT129" i="11"/>
  <c r="CZ129" i="11"/>
  <c r="AO119" i="11"/>
  <c r="AM121" i="11"/>
  <c r="BC105" i="11"/>
  <c r="CD119" i="11"/>
  <c r="DJ119" i="11"/>
  <c r="CL111" i="11"/>
  <c r="DR111" i="11"/>
  <c r="CF117" i="11"/>
  <c r="DL117" i="11"/>
  <c r="AW111" i="11"/>
  <c r="AI125" i="11"/>
  <c r="CN109" i="11"/>
  <c r="DT109" i="11"/>
  <c r="CS104" i="11"/>
  <c r="DY104" i="11"/>
  <c r="FE104" i="11"/>
  <c r="GP104" i="11"/>
  <c r="AV112" i="11"/>
  <c r="AJ124" i="11"/>
  <c r="AQ117" i="11"/>
  <c r="CC120" i="11"/>
  <c r="DI120" i="11"/>
  <c r="CI114" i="11"/>
  <c r="DO114" i="11"/>
  <c r="BZ123" i="11"/>
  <c r="DF123" i="11"/>
  <c r="CW100" i="11"/>
  <c r="EC100" i="11"/>
  <c r="CB121" i="11"/>
  <c r="DH121" i="11"/>
  <c r="AS115" i="11"/>
  <c r="AK123" i="11"/>
  <c r="CQ106" i="11"/>
  <c r="DW106" i="11"/>
  <c r="AN120" i="11"/>
  <c r="CV101" i="11"/>
  <c r="EB101" i="11"/>
  <c r="CR105" i="11"/>
  <c r="DX105" i="11"/>
  <c r="CA122" i="11"/>
  <c r="DG122" i="11"/>
  <c r="CK112" i="11"/>
  <c r="DQ112" i="11"/>
  <c r="CH115" i="11"/>
  <c r="DN115" i="11"/>
  <c r="CP107" i="11"/>
  <c r="DV107" i="11"/>
  <c r="BF102" i="11"/>
  <c r="HE160" i="11"/>
  <c r="HD160" i="11"/>
  <c r="EN121" i="11"/>
  <c r="FY121" i="11"/>
  <c r="GX98" i="11"/>
  <c r="HA97" i="11"/>
  <c r="HA96" i="11"/>
  <c r="GU98" i="11"/>
  <c r="HL96" i="11"/>
  <c r="FD105" i="11"/>
  <c r="GO105" i="11"/>
  <c r="EW112" i="11"/>
  <c r="GH112" i="11"/>
  <c r="EZ109" i="11"/>
  <c r="GK109" i="11"/>
  <c r="EV113" i="11"/>
  <c r="GG113" i="11"/>
  <c r="GT99" i="11"/>
  <c r="GV99" i="11"/>
  <c r="GW99" i="11"/>
  <c r="GY99" i="11"/>
  <c r="HJ99" i="11"/>
  <c r="HK99" i="11"/>
  <c r="EP119" i="11"/>
  <c r="GA119" i="11"/>
  <c r="EH127" i="11"/>
  <c r="FS127" i="11"/>
  <c r="FH101" i="11"/>
  <c r="GS101" i="11"/>
  <c r="EU114" i="11"/>
  <c r="GF114" i="11"/>
  <c r="EO120" i="11"/>
  <c r="FZ120" i="11"/>
  <c r="EY110" i="11"/>
  <c r="GJ110" i="11"/>
  <c r="EJ125" i="11"/>
  <c r="FU125" i="11"/>
  <c r="EL123" i="11"/>
  <c r="FW123" i="11"/>
  <c r="ET115" i="11"/>
  <c r="GE115" i="11"/>
  <c r="EF129" i="11"/>
  <c r="FQ129" i="11"/>
  <c r="FG102" i="11"/>
  <c r="GR102" i="11"/>
  <c r="FB107" i="11"/>
  <c r="GM107" i="11"/>
  <c r="EI126" i="11"/>
  <c r="FT126" i="11"/>
  <c r="EK124" i="11"/>
  <c r="FV124" i="11"/>
  <c r="EG128" i="11"/>
  <c r="FR128" i="11"/>
  <c r="ER117" i="11"/>
  <c r="GC117" i="11"/>
  <c r="EE130" i="11"/>
  <c r="FP130" i="11"/>
  <c r="EX111" i="11"/>
  <c r="GI111" i="11"/>
  <c r="FF103" i="11"/>
  <c r="GQ103" i="11"/>
  <c r="FC106" i="11"/>
  <c r="GN106" i="11"/>
  <c r="FA108" i="11"/>
  <c r="GL108" i="11"/>
  <c r="EM122" i="11"/>
  <c r="FX122" i="11"/>
  <c r="FI100" i="11"/>
  <c r="FK100" i="11"/>
  <c r="FL100" i="11"/>
  <c r="FM100" i="11"/>
  <c r="EQ118" i="11"/>
  <c r="GB118" i="11"/>
  <c r="ES116" i="11"/>
  <c r="GD116" i="11"/>
  <c r="FN99" i="11"/>
  <c r="HL97" i="11"/>
  <c r="HM100" i="11"/>
  <c r="HE161" i="11"/>
  <c r="HD161" i="11"/>
  <c r="HF101" i="11"/>
  <c r="HG101" i="11"/>
  <c r="HH101" i="11"/>
  <c r="CT104" i="11"/>
  <c r="DZ104" i="11"/>
  <c r="AE130" i="11"/>
  <c r="BZ124" i="11"/>
  <c r="DF124" i="11"/>
  <c r="CF118" i="11"/>
  <c r="DL118" i="11"/>
  <c r="AN121" i="11"/>
  <c r="AS116" i="11"/>
  <c r="CI115" i="11"/>
  <c r="DO115" i="11"/>
  <c r="AO120" i="11"/>
  <c r="BW127" i="11"/>
  <c r="DC127" i="11"/>
  <c r="BY125" i="11"/>
  <c r="DE125" i="11"/>
  <c r="AT115" i="11"/>
  <c r="CL112" i="11"/>
  <c r="DR112" i="11"/>
  <c r="AU114" i="11"/>
  <c r="AF129" i="11"/>
  <c r="CK113" i="11"/>
  <c r="DQ113" i="11"/>
  <c r="BU129" i="11"/>
  <c r="DA129" i="11"/>
  <c r="AR117" i="11"/>
  <c r="CJ114" i="11"/>
  <c r="DP114" i="11"/>
  <c r="AX111" i="11"/>
  <c r="AL123" i="11"/>
  <c r="CD120" i="11"/>
  <c r="DJ120" i="11"/>
  <c r="CC121" i="11"/>
  <c r="DI121" i="11"/>
  <c r="BT130" i="11"/>
  <c r="CZ130" i="11"/>
  <c r="BS131" i="11"/>
  <c r="CY131" i="11"/>
  <c r="AJ125" i="11"/>
  <c r="CP108" i="11"/>
  <c r="DV108" i="11"/>
  <c r="BE104" i="11"/>
  <c r="CS105" i="11"/>
  <c r="DY105" i="11"/>
  <c r="CO109" i="11"/>
  <c r="DU109" i="11"/>
  <c r="CH116" i="11"/>
  <c r="DN116" i="11"/>
  <c r="AV113" i="11"/>
  <c r="BV128" i="11"/>
  <c r="DB128" i="11"/>
  <c r="CQ107" i="11"/>
  <c r="DW107" i="11"/>
  <c r="BX126" i="11"/>
  <c r="DD126" i="11"/>
  <c r="AW112" i="11"/>
  <c r="BB107" i="11"/>
  <c r="AQ118" i="11"/>
  <c r="AZ109" i="11"/>
  <c r="CR106" i="11"/>
  <c r="DX106" i="11"/>
  <c r="CW101" i="11"/>
  <c r="EC101" i="11"/>
  <c r="BC106" i="11"/>
  <c r="AP119" i="11"/>
  <c r="AG128" i="11"/>
  <c r="AY110" i="11"/>
  <c r="CV102" i="11"/>
  <c r="EB102" i="11"/>
  <c r="CM111" i="11"/>
  <c r="DS111" i="11"/>
  <c r="AH127" i="11"/>
  <c r="BA108" i="11"/>
  <c r="CN110" i="11"/>
  <c r="DT110" i="11"/>
  <c r="AM122" i="11"/>
  <c r="CA123" i="11"/>
  <c r="DG123" i="11"/>
  <c r="BH101" i="11"/>
  <c r="CE119" i="11"/>
  <c r="DK119" i="11"/>
  <c r="AD131" i="11"/>
  <c r="AK124" i="11"/>
  <c r="CG117" i="11"/>
  <c r="DM117" i="11"/>
  <c r="AI126" i="11"/>
  <c r="CB122" i="11"/>
  <c r="DH122" i="11"/>
  <c r="BF103" i="11"/>
  <c r="BG102" i="11"/>
  <c r="CU103" i="11"/>
  <c r="EA103" i="11"/>
  <c r="BD105" i="11"/>
  <c r="HI98" i="11"/>
  <c r="GZ98" i="11"/>
  <c r="HL98" i="11"/>
  <c r="EM123" i="11"/>
  <c r="FX123" i="11"/>
  <c r="EP120" i="11"/>
  <c r="GA120" i="11"/>
  <c r="HA98" i="11"/>
  <c r="GX99" i="11"/>
  <c r="GZ99" i="11"/>
  <c r="EG129" i="11"/>
  <c r="FR129" i="11"/>
  <c r="EF130" i="11"/>
  <c r="FQ130" i="11"/>
  <c r="FG103" i="11"/>
  <c r="GR103" i="11"/>
  <c r="EO121" i="11"/>
  <c r="FZ121" i="11"/>
  <c r="EV114" i="11"/>
  <c r="GG114" i="11"/>
  <c r="FD106" i="11"/>
  <c r="GO106" i="11"/>
  <c r="EK125" i="11"/>
  <c r="FV125" i="11"/>
  <c r="FI101" i="11"/>
  <c r="FK101" i="11"/>
  <c r="FL101" i="11"/>
  <c r="FM101" i="11"/>
  <c r="FC107" i="11"/>
  <c r="GN107" i="11"/>
  <c r="FF104" i="11"/>
  <c r="GQ104" i="11"/>
  <c r="EJ126" i="11"/>
  <c r="FU126" i="11"/>
  <c r="EH128" i="11"/>
  <c r="FS128" i="11"/>
  <c r="EZ110" i="11"/>
  <c r="GK110" i="11"/>
  <c r="EW113" i="11"/>
  <c r="GH113" i="11"/>
  <c r="EY111" i="11"/>
  <c r="GJ111" i="11"/>
  <c r="ET116" i="11"/>
  <c r="GE116" i="11"/>
  <c r="FH102" i="11"/>
  <c r="GS102" i="11"/>
  <c r="FA109" i="11"/>
  <c r="GL109" i="11"/>
  <c r="FE105" i="11"/>
  <c r="GP105" i="11"/>
  <c r="EX112" i="11"/>
  <c r="GI112" i="11"/>
  <c r="FB108" i="11"/>
  <c r="GM108" i="11"/>
  <c r="GT100" i="11"/>
  <c r="GV100" i="11"/>
  <c r="GW100" i="11"/>
  <c r="GX100" i="11"/>
  <c r="EN122" i="11"/>
  <c r="FY122" i="11"/>
  <c r="EI127" i="11"/>
  <c r="FT127" i="11"/>
  <c r="EE131" i="11"/>
  <c r="FP131" i="11"/>
  <c r="EU115" i="11"/>
  <c r="GF115" i="11"/>
  <c r="EQ119" i="11"/>
  <c r="GB119" i="11"/>
  <c r="ER118" i="11"/>
  <c r="GC118" i="11"/>
  <c r="ES117" i="11"/>
  <c r="GD117" i="11"/>
  <c r="EL124" i="11"/>
  <c r="FW124" i="11"/>
  <c r="FN100" i="11"/>
  <c r="HM101" i="11"/>
  <c r="HE162" i="11"/>
  <c r="HD162" i="11"/>
  <c r="HF102" i="11"/>
  <c r="HG102" i="11"/>
  <c r="HH102" i="11"/>
  <c r="BV129" i="11"/>
  <c r="DB129" i="11"/>
  <c r="AL124" i="11"/>
  <c r="BY126" i="11"/>
  <c r="DE126" i="11"/>
  <c r="CV103" i="11"/>
  <c r="EB103" i="11"/>
  <c r="CS106" i="11"/>
  <c r="DY106" i="11"/>
  <c r="CU104" i="11"/>
  <c r="EA104" i="11"/>
  <c r="CG118" i="11"/>
  <c r="DM118" i="11"/>
  <c r="AG129" i="11"/>
  <c r="AQ119" i="11"/>
  <c r="AK125" i="11"/>
  <c r="CE120" i="11"/>
  <c r="DK120" i="11"/>
  <c r="CK114" i="11"/>
  <c r="DQ114" i="11"/>
  <c r="CF119" i="11"/>
  <c r="DL119" i="11"/>
  <c r="CI116" i="11"/>
  <c r="DO116" i="11"/>
  <c r="AS117" i="11"/>
  <c r="CQ108" i="11"/>
  <c r="DW108" i="11"/>
  <c r="BB108" i="11"/>
  <c r="BF104" i="11"/>
  <c r="AU115" i="11"/>
  <c r="CJ115" i="11"/>
  <c r="DP115" i="11"/>
  <c r="AP120" i="11"/>
  <c r="AH128" i="11"/>
  <c r="BZ125" i="11"/>
  <c r="DF125" i="11"/>
  <c r="CB123" i="11"/>
  <c r="DH123" i="11"/>
  <c r="CN111" i="11"/>
  <c r="DT111" i="11"/>
  <c r="CD121" i="11"/>
  <c r="DJ121" i="11"/>
  <c r="BE105" i="11"/>
  <c r="CC122" i="11"/>
  <c r="DI122" i="11"/>
  <c r="AJ126" i="11"/>
  <c r="CM112" i="11"/>
  <c r="DS112" i="11"/>
  <c r="BH102" i="11"/>
  <c r="CT105" i="11"/>
  <c r="DZ105" i="11"/>
  <c r="CP109" i="11"/>
  <c r="DV109" i="11"/>
  <c r="BA109" i="11"/>
  <c r="AO121" i="11"/>
  <c r="CO110" i="11"/>
  <c r="DU110" i="11"/>
  <c r="AW113" i="11"/>
  <c r="BD106" i="11"/>
  <c r="CL113" i="11"/>
  <c r="DR113" i="11"/>
  <c r="CH117" i="11"/>
  <c r="DN117" i="11"/>
  <c r="AI127" i="11"/>
  <c r="AZ110" i="11"/>
  <c r="AM123" i="11"/>
  <c r="BU130" i="11"/>
  <c r="DA130" i="11"/>
  <c r="CA124" i="11"/>
  <c r="DG124" i="11"/>
  <c r="AD132" i="11"/>
  <c r="AN122" i="11"/>
  <c r="AE131" i="11"/>
  <c r="AV114" i="11"/>
  <c r="AT116" i="11"/>
  <c r="BS132" i="11"/>
  <c r="CY132" i="11"/>
  <c r="BW128" i="11"/>
  <c r="DC128" i="11"/>
  <c r="AX112" i="11"/>
  <c r="AY111" i="11"/>
  <c r="CW102" i="11"/>
  <c r="EC102" i="11"/>
  <c r="FI102" i="11"/>
  <c r="AR118" i="11"/>
  <c r="CR107" i="11"/>
  <c r="DX107" i="11"/>
  <c r="BC107" i="11"/>
  <c r="BX127" i="11"/>
  <c r="DD127" i="11"/>
  <c r="BG103" i="11"/>
  <c r="AF130" i="11"/>
  <c r="BT131" i="11"/>
  <c r="CZ131" i="11"/>
  <c r="HI99" i="11"/>
  <c r="ET117" i="11"/>
  <c r="GE117" i="11"/>
  <c r="HA99" i="11"/>
  <c r="GU100" i="11"/>
  <c r="GU99" i="11"/>
  <c r="EJ127" i="11"/>
  <c r="FU127" i="11"/>
  <c r="GT101" i="11"/>
  <c r="GV101" i="11"/>
  <c r="GW101" i="11"/>
  <c r="GX101" i="11"/>
  <c r="FK102" i="11"/>
  <c r="FL102" i="11"/>
  <c r="FM102" i="11"/>
  <c r="EF131" i="11"/>
  <c r="FQ131" i="11"/>
  <c r="EI128" i="11"/>
  <c r="FT128" i="11"/>
  <c r="EE132" i="11"/>
  <c r="FP132" i="11"/>
  <c r="EL125" i="11"/>
  <c r="FW125" i="11"/>
  <c r="EV115" i="11"/>
  <c r="GG115" i="11"/>
  <c r="GY100" i="11"/>
  <c r="HJ100" i="11"/>
  <c r="HK100" i="11"/>
  <c r="FA110" i="11"/>
  <c r="GL110" i="11"/>
  <c r="FH103" i="11"/>
  <c r="GS103" i="11"/>
  <c r="EK126" i="11"/>
  <c r="FV126" i="11"/>
  <c r="EH129" i="11"/>
  <c r="FS129" i="11"/>
  <c r="FF105" i="11"/>
  <c r="GQ105" i="11"/>
  <c r="FC108" i="11"/>
  <c r="GN108" i="11"/>
  <c r="ER119" i="11"/>
  <c r="GC119" i="11"/>
  <c r="FE106" i="11"/>
  <c r="GP106" i="11"/>
  <c r="FB109" i="11"/>
  <c r="GM109" i="11"/>
  <c r="EY112" i="11"/>
  <c r="GJ112" i="11"/>
  <c r="EU116" i="11"/>
  <c r="GF116" i="11"/>
  <c r="EM124" i="11"/>
  <c r="FX124" i="11"/>
  <c r="EG130" i="11"/>
  <c r="FR130" i="11"/>
  <c r="EO122" i="11"/>
  <c r="FZ122" i="11"/>
  <c r="EW114" i="11"/>
  <c r="GH114" i="11"/>
  <c r="EQ120" i="11"/>
  <c r="GB120" i="11"/>
  <c r="EP121" i="11"/>
  <c r="GA121" i="11"/>
  <c r="FD107" i="11"/>
  <c r="GO107" i="11"/>
  <c r="EZ111" i="11"/>
  <c r="GK111" i="11"/>
  <c r="EN123" i="11"/>
  <c r="FY123" i="11"/>
  <c r="EX113" i="11"/>
  <c r="GI113" i="11"/>
  <c r="ES118" i="11"/>
  <c r="GD118" i="11"/>
  <c r="FG104" i="11"/>
  <c r="GR104" i="11"/>
  <c r="FN101" i="11"/>
  <c r="GY101" i="11"/>
  <c r="HJ101" i="11"/>
  <c r="HK101" i="11"/>
  <c r="HL99" i="11"/>
  <c r="GZ100" i="11"/>
  <c r="HI100" i="11"/>
  <c r="HF103" i="11"/>
  <c r="HG103" i="11"/>
  <c r="HH103" i="11"/>
  <c r="BU131" i="11"/>
  <c r="DA131" i="11"/>
  <c r="CG119" i="11"/>
  <c r="DM119" i="11"/>
  <c r="CT106" i="11"/>
  <c r="DZ106" i="11"/>
  <c r="BE106" i="11"/>
  <c r="AQ120" i="11"/>
  <c r="CO111" i="11"/>
  <c r="DU111" i="11"/>
  <c r="BD107" i="11"/>
  <c r="AF131" i="11"/>
  <c r="AK126" i="11"/>
  <c r="AE132" i="11"/>
  <c r="AL125" i="11"/>
  <c r="CM113" i="11"/>
  <c r="DS113" i="11"/>
  <c r="CC123" i="11"/>
  <c r="DI123" i="11"/>
  <c r="CD122" i="11"/>
  <c r="DJ122" i="11"/>
  <c r="CS107" i="11"/>
  <c r="DY107" i="11"/>
  <c r="CH118" i="11"/>
  <c r="DN118" i="11"/>
  <c r="AU116" i="11"/>
  <c r="AN123" i="11"/>
  <c r="AH129" i="11"/>
  <c r="CQ109" i="11"/>
  <c r="DW109" i="11"/>
  <c r="CK115" i="11"/>
  <c r="DQ115" i="11"/>
  <c r="AM124" i="11"/>
  <c r="CF120" i="11"/>
  <c r="DL120" i="11"/>
  <c r="AX113" i="11"/>
  <c r="AO122" i="11"/>
  <c r="CR108" i="11"/>
  <c r="DX108" i="11"/>
  <c r="AV115" i="11"/>
  <c r="AS118" i="11"/>
  <c r="CA125" i="11"/>
  <c r="DG125" i="11"/>
  <c r="CN112" i="11"/>
  <c r="DT112" i="11"/>
  <c r="BV130" i="11"/>
  <c r="DB130" i="11"/>
  <c r="CE121" i="11"/>
  <c r="DK121" i="11"/>
  <c r="AI128" i="11"/>
  <c r="BZ126" i="11"/>
  <c r="DF126" i="11"/>
  <c r="BH103" i="11"/>
  <c r="AR119" i="11"/>
  <c r="AZ111" i="11"/>
  <c r="BG104" i="11"/>
  <c r="CB124" i="11"/>
  <c r="DH124" i="11"/>
  <c r="CP110" i="11"/>
  <c r="DV110" i="11"/>
  <c r="AJ127" i="11"/>
  <c r="CV104" i="11"/>
  <c r="EB104" i="11"/>
  <c r="CU105" i="11"/>
  <c r="EA105" i="11"/>
  <c r="BA110" i="11"/>
  <c r="CW103" i="11"/>
  <c r="EC103" i="11"/>
  <c r="AW114" i="11"/>
  <c r="AY112" i="11"/>
  <c r="BX128" i="11"/>
  <c r="DD128" i="11"/>
  <c r="BW129" i="11"/>
  <c r="DC129" i="11"/>
  <c r="CJ116" i="11"/>
  <c r="DP116" i="11"/>
  <c r="BY127" i="11"/>
  <c r="DE127" i="11"/>
  <c r="AG130" i="11"/>
  <c r="BT132" i="11"/>
  <c r="CZ132" i="11"/>
  <c r="BF105" i="11"/>
  <c r="AD133" i="11"/>
  <c r="AT117" i="11"/>
  <c r="BB109" i="11"/>
  <c r="CL114" i="11"/>
  <c r="DR114" i="11"/>
  <c r="AP121" i="11"/>
  <c r="BC108" i="11"/>
  <c r="CI117" i="11"/>
  <c r="DO117" i="11"/>
  <c r="BS133" i="11"/>
  <c r="CY133" i="11"/>
  <c r="HM102" i="11"/>
  <c r="GT102" i="11"/>
  <c r="GV102" i="11"/>
  <c r="GW102" i="11"/>
  <c r="HE163" i="11"/>
  <c r="HD163" i="11"/>
  <c r="EM125" i="11"/>
  <c r="FX125" i="11"/>
  <c r="HA100" i="11"/>
  <c r="GU101" i="11"/>
  <c r="EI129" i="11"/>
  <c r="FT129" i="11"/>
  <c r="EN124" i="11"/>
  <c r="FY124" i="11"/>
  <c r="EF132" i="11"/>
  <c r="FQ132" i="11"/>
  <c r="EK127" i="11"/>
  <c r="FV127" i="11"/>
  <c r="ER120" i="11"/>
  <c r="GC120" i="11"/>
  <c r="EL126" i="11"/>
  <c r="FW126" i="11"/>
  <c r="FF106" i="11"/>
  <c r="GQ106" i="11"/>
  <c r="EJ128" i="11"/>
  <c r="FU128" i="11"/>
  <c r="EQ121" i="11"/>
  <c r="GB121" i="11"/>
  <c r="FB110" i="11"/>
  <c r="GM110" i="11"/>
  <c r="EX114" i="11"/>
  <c r="GI114" i="11"/>
  <c r="FA111" i="11"/>
  <c r="GL111" i="11"/>
  <c r="EW115" i="11"/>
  <c r="GH115" i="11"/>
  <c r="EV116" i="11"/>
  <c r="GG116" i="11"/>
  <c r="FC109" i="11"/>
  <c r="GN109" i="11"/>
  <c r="ES119" i="11"/>
  <c r="GD119" i="11"/>
  <c r="EG131" i="11"/>
  <c r="FR131" i="11"/>
  <c r="ET118" i="11"/>
  <c r="GE118" i="11"/>
  <c r="EH130" i="11"/>
  <c r="FS130" i="11"/>
  <c r="FE107" i="11"/>
  <c r="GP107" i="11"/>
  <c r="EE133" i="11"/>
  <c r="FP133" i="11"/>
  <c r="EZ112" i="11"/>
  <c r="GK112" i="11"/>
  <c r="EP122" i="11"/>
  <c r="GA122" i="11"/>
  <c r="FI103" i="11"/>
  <c r="FK103" i="11"/>
  <c r="FL103" i="11"/>
  <c r="FM103" i="11"/>
  <c r="EO123" i="11"/>
  <c r="FZ123" i="11"/>
  <c r="EY113" i="11"/>
  <c r="GJ113" i="11"/>
  <c r="EU117" i="11"/>
  <c r="GF117" i="11"/>
  <c r="FG105" i="11"/>
  <c r="GR105" i="11"/>
  <c r="FH104" i="11"/>
  <c r="GS104" i="11"/>
  <c r="FD108" i="11"/>
  <c r="GO108" i="11"/>
  <c r="FN102" i="11"/>
  <c r="HL100" i="11"/>
  <c r="GY102" i="11"/>
  <c r="HJ102" i="11"/>
  <c r="HK102" i="11"/>
  <c r="GX102" i="11"/>
  <c r="GZ101" i="11"/>
  <c r="HI101" i="11"/>
  <c r="HE164" i="11"/>
  <c r="HD164" i="11"/>
  <c r="HM103" i="11"/>
  <c r="HF104" i="11"/>
  <c r="HG104" i="11"/>
  <c r="HH104" i="11"/>
  <c r="BA111" i="11"/>
  <c r="AY113" i="11"/>
  <c r="BV131" i="11"/>
  <c r="DB131" i="11"/>
  <c r="AU117" i="11"/>
  <c r="CG120" i="11"/>
  <c r="DM120" i="11"/>
  <c r="CU106" i="11"/>
  <c r="EA106" i="11"/>
  <c r="AJ128" i="11"/>
  <c r="BS134" i="11"/>
  <c r="CY134" i="11"/>
  <c r="AM125" i="11"/>
  <c r="CO112" i="11"/>
  <c r="DU112" i="11"/>
  <c r="AE133" i="11"/>
  <c r="CM114" i="11"/>
  <c r="DS114" i="11"/>
  <c r="AQ121" i="11"/>
  <c r="AZ112" i="11"/>
  <c r="CL115" i="11"/>
  <c r="DR115" i="11"/>
  <c r="AD134" i="11"/>
  <c r="CJ117" i="11"/>
  <c r="DP117" i="11"/>
  <c r="AR120" i="11"/>
  <c r="BF106" i="11"/>
  <c r="AN124" i="11"/>
  <c r="AP122" i="11"/>
  <c r="AI129" i="11"/>
  <c r="BG105" i="11"/>
  <c r="AS119" i="11"/>
  <c r="BY128" i="11"/>
  <c r="DE128" i="11"/>
  <c r="CQ110" i="11"/>
  <c r="DW110" i="11"/>
  <c r="AV116" i="11"/>
  <c r="CK116" i="11"/>
  <c r="DQ116" i="11"/>
  <c r="CN113" i="11"/>
  <c r="DT113" i="11"/>
  <c r="BX129" i="11"/>
  <c r="DD129" i="11"/>
  <c r="EJ129" i="11"/>
  <c r="BD108" i="11"/>
  <c r="AG131" i="11"/>
  <c r="BU132" i="11"/>
  <c r="DA132" i="11"/>
  <c r="AT118" i="11"/>
  <c r="BC109" i="11"/>
  <c r="AF132" i="11"/>
  <c r="CE122" i="11"/>
  <c r="DK122" i="11"/>
  <c r="EQ122" i="11"/>
  <c r="GB122" i="11"/>
  <c r="CR109" i="11"/>
  <c r="DX109" i="11"/>
  <c r="CD123" i="11"/>
  <c r="DJ123" i="11"/>
  <c r="BT133" i="11"/>
  <c r="CZ133" i="11"/>
  <c r="BE107" i="11"/>
  <c r="AW115" i="11"/>
  <c r="CT107" i="11"/>
  <c r="DZ107" i="11"/>
  <c r="CV105" i="11"/>
  <c r="EB105" i="11"/>
  <c r="CF121" i="11"/>
  <c r="DL121" i="11"/>
  <c r="ER121" i="11"/>
  <c r="GC121" i="11"/>
  <c r="BW130" i="11"/>
  <c r="DC130" i="11"/>
  <c r="AK127" i="11"/>
  <c r="AH130" i="11"/>
  <c r="CI118" i="11"/>
  <c r="DO118" i="11"/>
  <c r="CA126" i="11"/>
  <c r="DG126" i="11"/>
  <c r="CW104" i="11"/>
  <c r="EC104" i="11"/>
  <c r="BZ127" i="11"/>
  <c r="DF127" i="11"/>
  <c r="CS108" i="11"/>
  <c r="DY108" i="11"/>
  <c r="BH104" i="11"/>
  <c r="AO123" i="11"/>
  <c r="CP111" i="11"/>
  <c r="DV111" i="11"/>
  <c r="BB110" i="11"/>
  <c r="CB125" i="11"/>
  <c r="DH125" i="11"/>
  <c r="AL126" i="11"/>
  <c r="CC124" i="11"/>
  <c r="DI124" i="11"/>
  <c r="CH119" i="11"/>
  <c r="DN119" i="11"/>
  <c r="AX114" i="11"/>
  <c r="HA101" i="11"/>
  <c r="GU102" i="11"/>
  <c r="ET119" i="11"/>
  <c r="GE119" i="11"/>
  <c r="GT103" i="11"/>
  <c r="GV103" i="11"/>
  <c r="GW103" i="11"/>
  <c r="GY103" i="11"/>
  <c r="HJ103" i="11"/>
  <c r="HK103" i="11"/>
  <c r="EU118" i="11"/>
  <c r="GF118" i="11"/>
  <c r="FB111" i="11"/>
  <c r="GM111" i="11"/>
  <c r="EN125" i="11"/>
  <c r="FY125" i="11"/>
  <c r="FE108" i="11"/>
  <c r="GP108" i="11"/>
  <c r="EK128" i="11"/>
  <c r="FV128" i="11"/>
  <c r="EL127" i="11"/>
  <c r="FW127" i="11"/>
  <c r="FH105" i="11"/>
  <c r="GS105" i="11"/>
  <c r="EF133" i="11"/>
  <c r="FQ133" i="11"/>
  <c r="EH131" i="11"/>
  <c r="FS131" i="11"/>
  <c r="EW116" i="11"/>
  <c r="GH116" i="11"/>
  <c r="EM126" i="11"/>
  <c r="FX126" i="11"/>
  <c r="FI104" i="11"/>
  <c r="FK104" i="11"/>
  <c r="FL104" i="11"/>
  <c r="FM104" i="11"/>
  <c r="ES120" i="11"/>
  <c r="GD120" i="11"/>
  <c r="EG132" i="11"/>
  <c r="FR132" i="11"/>
  <c r="EV117" i="11"/>
  <c r="GG117" i="11"/>
  <c r="EX115" i="11"/>
  <c r="GI115" i="11"/>
  <c r="EI130" i="11"/>
  <c r="FT130" i="11"/>
  <c r="EZ113" i="11"/>
  <c r="GK113" i="11"/>
  <c r="EY114" i="11"/>
  <c r="GJ114" i="11"/>
  <c r="FF107" i="11"/>
  <c r="GQ107" i="11"/>
  <c r="FC110" i="11"/>
  <c r="GN110" i="11"/>
  <c r="FA112" i="11"/>
  <c r="GL112" i="11"/>
  <c r="EE134" i="11"/>
  <c r="FP134" i="11"/>
  <c r="EP123" i="11"/>
  <c r="GA123" i="11"/>
  <c r="EO124" i="11"/>
  <c r="FZ124" i="11"/>
  <c r="FD109" i="11"/>
  <c r="GO109" i="11"/>
  <c r="FG106" i="11"/>
  <c r="GR106" i="11"/>
  <c r="FN103" i="11"/>
  <c r="HL101" i="11"/>
  <c r="GZ102" i="11"/>
  <c r="HI102" i="11"/>
  <c r="HM104" i="11"/>
  <c r="FU129" i="11"/>
  <c r="HE165" i="11"/>
  <c r="HD165" i="11"/>
  <c r="HF105" i="11"/>
  <c r="HG105" i="11"/>
  <c r="HH105" i="11"/>
  <c r="CF122" i="11"/>
  <c r="DL122" i="11"/>
  <c r="AF133" i="11"/>
  <c r="CH120" i="11"/>
  <c r="DN120" i="11"/>
  <c r="BA112" i="11"/>
  <c r="CP112" i="11"/>
  <c r="DV112" i="11"/>
  <c r="BW131" i="11"/>
  <c r="DC131" i="11"/>
  <c r="AR121" i="11"/>
  <c r="AV117" i="11"/>
  <c r="CN114" i="11"/>
  <c r="DT114" i="11"/>
  <c r="CL116" i="11"/>
  <c r="DR116" i="11"/>
  <c r="CR110" i="11"/>
  <c r="DX110" i="11"/>
  <c r="CT108" i="11"/>
  <c r="DZ108" i="11"/>
  <c r="AS120" i="11"/>
  <c r="AQ122" i="11"/>
  <c r="AH131" i="11"/>
  <c r="BC110" i="11"/>
  <c r="CQ111" i="11"/>
  <c r="DW111" i="11"/>
  <c r="CV106" i="11"/>
  <c r="EB106" i="11"/>
  <c r="AZ113" i="11"/>
  <c r="CA127" i="11"/>
  <c r="DG127" i="11"/>
  <c r="CE123" i="11"/>
  <c r="DK123" i="11"/>
  <c r="CO113" i="11"/>
  <c r="DU113" i="11"/>
  <c r="CU107" i="11"/>
  <c r="EA107" i="11"/>
  <c r="BV132" i="11"/>
  <c r="DB132" i="11"/>
  <c r="AX115" i="11"/>
  <c r="CB126" i="11"/>
  <c r="DH126" i="11"/>
  <c r="AD135" i="11"/>
  <c r="CS109" i="11"/>
  <c r="DY109" i="11"/>
  <c r="AN125" i="11"/>
  <c r="AJ129" i="11"/>
  <c r="AT119" i="11"/>
  <c r="CG121" i="11"/>
  <c r="DM121" i="11"/>
  <c r="CW105" i="11"/>
  <c r="EC105" i="11"/>
  <c r="AY114" i="11"/>
  <c r="CK117" i="11"/>
  <c r="DQ117" i="11"/>
  <c r="CD124" i="11"/>
  <c r="DJ124" i="11"/>
  <c r="BG106" i="11"/>
  <c r="BF107" i="11"/>
  <c r="CI119" i="11"/>
  <c r="DO119" i="11"/>
  <c r="BH105" i="11"/>
  <c r="AU118" i="11"/>
  <c r="CJ118" i="11"/>
  <c r="DP118" i="11"/>
  <c r="AG132" i="11"/>
  <c r="AL127" i="11"/>
  <c r="BY129" i="11"/>
  <c r="DE129" i="11"/>
  <c r="AP123" i="11"/>
  <c r="CC125" i="11"/>
  <c r="DI125" i="11"/>
  <c r="AK128" i="11"/>
  <c r="BD109" i="11"/>
  <c r="BZ128" i="11"/>
  <c r="DF128" i="11"/>
  <c r="AW116" i="11"/>
  <c r="AM126" i="11"/>
  <c r="BT134" i="11"/>
  <c r="CZ134" i="11"/>
  <c r="BU133" i="11"/>
  <c r="DA133" i="11"/>
  <c r="EG133" i="11"/>
  <c r="FR133" i="11"/>
  <c r="AI130" i="11"/>
  <c r="BE108" i="11"/>
  <c r="BX130" i="11"/>
  <c r="DD130" i="11"/>
  <c r="AE134" i="11"/>
  <c r="BB111" i="11"/>
  <c r="BS135" i="11"/>
  <c r="CY135" i="11"/>
  <c r="AO124" i="11"/>
  <c r="CM115" i="11"/>
  <c r="DS115" i="11"/>
  <c r="HA102" i="11"/>
  <c r="GX103" i="11"/>
  <c r="HI103" i="11"/>
  <c r="GT104" i="11"/>
  <c r="GV104" i="11"/>
  <c r="GW104" i="11"/>
  <c r="GX104" i="11"/>
  <c r="EY115" i="11"/>
  <c r="GJ115" i="11"/>
  <c r="EJ130" i="11"/>
  <c r="FU130" i="11"/>
  <c r="EE135" i="11"/>
  <c r="FP135" i="11"/>
  <c r="FB112" i="11"/>
  <c r="GM112" i="11"/>
  <c r="EW117" i="11"/>
  <c r="GH117" i="11"/>
  <c r="EV118" i="11"/>
  <c r="GG118" i="11"/>
  <c r="FA113" i="11"/>
  <c r="GL113" i="11"/>
  <c r="FI105" i="11"/>
  <c r="FK105" i="11"/>
  <c r="FL105" i="11"/>
  <c r="FM105" i="11"/>
  <c r="ES121" i="11"/>
  <c r="GD121" i="11"/>
  <c r="EO125" i="11"/>
  <c r="FZ125" i="11"/>
  <c r="FC111" i="11"/>
  <c r="GN111" i="11"/>
  <c r="ER122" i="11"/>
  <c r="GC122" i="11"/>
  <c r="EK129" i="11"/>
  <c r="FV129" i="11"/>
  <c r="FE109" i="11"/>
  <c r="GP109" i="11"/>
  <c r="FF108" i="11"/>
  <c r="GQ108" i="11"/>
  <c r="FD110" i="11"/>
  <c r="GO110" i="11"/>
  <c r="EN126" i="11"/>
  <c r="FY126" i="11"/>
  <c r="EX116" i="11"/>
  <c r="GI116" i="11"/>
  <c r="EZ114" i="11"/>
  <c r="GK114" i="11"/>
  <c r="EH132" i="11"/>
  <c r="FS132" i="11"/>
  <c r="EU119" i="11"/>
  <c r="GF119" i="11"/>
  <c r="FG107" i="11"/>
  <c r="GR107" i="11"/>
  <c r="EI131" i="11"/>
  <c r="FT131" i="11"/>
  <c r="EF134" i="11"/>
  <c r="FQ134" i="11"/>
  <c r="EQ123" i="11"/>
  <c r="GB123" i="11"/>
  <c r="EP124" i="11"/>
  <c r="GA124" i="11"/>
  <c r="EM127" i="11"/>
  <c r="FX127" i="11"/>
  <c r="ET120" i="11"/>
  <c r="GE120" i="11"/>
  <c r="EL128" i="11"/>
  <c r="FW128" i="11"/>
  <c r="FH106" i="11"/>
  <c r="GS106" i="11"/>
  <c r="FN104" i="11"/>
  <c r="GY104" i="11"/>
  <c r="HJ104" i="11"/>
  <c r="HK104" i="11"/>
  <c r="HL102" i="11"/>
  <c r="HE166" i="11"/>
  <c r="HD166" i="11"/>
  <c r="HM105" i="11"/>
  <c r="HF106" i="11"/>
  <c r="HG106" i="11"/>
  <c r="HH106" i="11"/>
  <c r="AD136" i="11"/>
  <c r="BA113" i="11"/>
  <c r="AT120" i="11"/>
  <c r="BW132" i="11"/>
  <c r="DC132" i="11"/>
  <c r="AH132" i="11"/>
  <c r="CI120" i="11"/>
  <c r="DO120" i="11"/>
  <c r="AS121" i="11"/>
  <c r="CG122" i="11"/>
  <c r="DM122" i="11"/>
  <c r="AV118" i="11"/>
  <c r="CH121" i="11"/>
  <c r="DN121" i="11"/>
  <c r="AJ130" i="11"/>
  <c r="CK118" i="11"/>
  <c r="DQ118" i="11"/>
  <c r="CF123" i="11"/>
  <c r="DL123" i="11"/>
  <c r="CS110" i="11"/>
  <c r="DY110" i="11"/>
  <c r="BZ129" i="11"/>
  <c r="DF129" i="11"/>
  <c r="CR111" i="11"/>
  <c r="DX111" i="11"/>
  <c r="AU119" i="11"/>
  <c r="CT109" i="11"/>
  <c r="DZ109" i="11"/>
  <c r="AP124" i="11"/>
  <c r="BU134" i="11"/>
  <c r="DA134" i="11"/>
  <c r="BT135" i="11"/>
  <c r="CZ135" i="11"/>
  <c r="AX116" i="11"/>
  <c r="BV133" i="11"/>
  <c r="DB133" i="11"/>
  <c r="AZ114" i="11"/>
  <c r="AN126" i="11"/>
  <c r="BG107" i="11"/>
  <c r="CO114" i="11"/>
  <c r="DU114" i="11"/>
  <c r="CC126" i="11"/>
  <c r="DI126" i="11"/>
  <c r="AG133" i="11"/>
  <c r="CQ112" i="11"/>
  <c r="DW112" i="11"/>
  <c r="CJ119" i="11"/>
  <c r="DP119" i="11"/>
  <c r="AI131" i="11"/>
  <c r="CM116" i="11"/>
  <c r="DS116" i="11"/>
  <c r="AK129" i="11"/>
  <c r="BE109" i="11"/>
  <c r="BS136" i="11"/>
  <c r="CY136" i="11"/>
  <c r="CV107" i="11"/>
  <c r="EB107" i="11"/>
  <c r="CA128" i="11"/>
  <c r="DG128" i="11"/>
  <c r="BB112" i="11"/>
  <c r="CE124" i="11"/>
  <c r="DK124" i="11"/>
  <c r="CD125" i="11"/>
  <c r="DJ125" i="11"/>
  <c r="CU108" i="11"/>
  <c r="EA108" i="11"/>
  <c r="CN115" i="11"/>
  <c r="DT115" i="11"/>
  <c r="CW106" i="11"/>
  <c r="EC106" i="11"/>
  <c r="AQ123" i="11"/>
  <c r="AM127" i="11"/>
  <c r="BH106" i="11"/>
  <c r="CB127" i="11"/>
  <c r="DH127" i="11"/>
  <c r="BX131" i="11"/>
  <c r="DD131" i="11"/>
  <c r="AO125" i="11"/>
  <c r="CP113" i="11"/>
  <c r="DV113" i="11"/>
  <c r="BC111" i="11"/>
  <c r="AF134" i="11"/>
  <c r="AY115" i="11"/>
  <c r="AR122" i="11"/>
  <c r="BY130" i="11"/>
  <c r="DE130" i="11"/>
  <c r="CL117" i="11"/>
  <c r="DR117" i="11"/>
  <c r="BD110" i="11"/>
  <c r="BF108" i="11"/>
  <c r="AL128" i="11"/>
  <c r="AE135" i="11"/>
  <c r="AW117" i="11"/>
  <c r="EV119" i="11"/>
  <c r="GG119" i="11"/>
  <c r="GU104" i="11"/>
  <c r="GU103" i="11"/>
  <c r="GZ103" i="11"/>
  <c r="HL103" i="11"/>
  <c r="GT105" i="11"/>
  <c r="GV105" i="11"/>
  <c r="GW105" i="11"/>
  <c r="GX105" i="11"/>
  <c r="EE136" i="11"/>
  <c r="FP136" i="11"/>
  <c r="FB113" i="11"/>
  <c r="GM113" i="11"/>
  <c r="EJ131" i="11"/>
  <c r="FU131" i="11"/>
  <c r="EK130" i="11"/>
  <c r="FV130" i="11"/>
  <c r="EQ124" i="11"/>
  <c r="GB124" i="11"/>
  <c r="ET121" i="11"/>
  <c r="GE121" i="11"/>
  <c r="EU120" i="11"/>
  <c r="GF120" i="11"/>
  <c r="EP125" i="11"/>
  <c r="GA125" i="11"/>
  <c r="FA114" i="11"/>
  <c r="GL114" i="11"/>
  <c r="FH107" i="11"/>
  <c r="GS107" i="11"/>
  <c r="EL129" i="11"/>
  <c r="FW129" i="11"/>
  <c r="FC112" i="11"/>
  <c r="GN112" i="11"/>
  <c r="FE110" i="11"/>
  <c r="GP110" i="11"/>
  <c r="ER123" i="11"/>
  <c r="GC123" i="11"/>
  <c r="FI106" i="11"/>
  <c r="FK106" i="11"/>
  <c r="FL106" i="11"/>
  <c r="FM106" i="11"/>
  <c r="EO126" i="11"/>
  <c r="FZ126" i="11"/>
  <c r="EW118" i="11"/>
  <c r="GH118" i="11"/>
  <c r="EZ115" i="11"/>
  <c r="GK115" i="11"/>
  <c r="FG108" i="11"/>
  <c r="GR108" i="11"/>
  <c r="EX117" i="11"/>
  <c r="GI117" i="11"/>
  <c r="ES122" i="11"/>
  <c r="GD122" i="11"/>
  <c r="EH133" i="11"/>
  <c r="FS133" i="11"/>
  <c r="EM128" i="11"/>
  <c r="FX128" i="11"/>
  <c r="EF135" i="11"/>
  <c r="FQ135" i="11"/>
  <c r="EG134" i="11"/>
  <c r="FR134" i="11"/>
  <c r="EI132" i="11"/>
  <c r="FT132" i="11"/>
  <c r="FF109" i="11"/>
  <c r="GQ109" i="11"/>
  <c r="EY116" i="11"/>
  <c r="GJ116" i="11"/>
  <c r="EN127" i="11"/>
  <c r="FY127" i="11"/>
  <c r="FD111" i="11"/>
  <c r="GO111" i="11"/>
  <c r="FN105" i="11"/>
  <c r="GY105" i="11"/>
  <c r="HJ105" i="11"/>
  <c r="HK105" i="11"/>
  <c r="GZ104" i="11"/>
  <c r="HI104" i="11"/>
  <c r="HM106" i="11"/>
  <c r="HE167" i="11"/>
  <c r="HD167" i="11"/>
  <c r="HF107" i="11"/>
  <c r="HG107" i="11"/>
  <c r="HH107" i="11"/>
  <c r="AG134" i="11"/>
  <c r="AU120" i="11"/>
  <c r="CA129" i="11"/>
  <c r="DG129" i="11"/>
  <c r="CW107" i="11"/>
  <c r="EC107" i="11"/>
  <c r="CC127" i="11"/>
  <c r="DI127" i="11"/>
  <c r="CG123" i="11"/>
  <c r="DM123" i="11"/>
  <c r="BH107" i="11"/>
  <c r="CK119" i="11"/>
  <c r="DQ119" i="11"/>
  <c r="AM128" i="11"/>
  <c r="CE125" i="11"/>
  <c r="DK125" i="11"/>
  <c r="AE136" i="11"/>
  <c r="BS137" i="11"/>
  <c r="CY137" i="11"/>
  <c r="BF109" i="11"/>
  <c r="BE110" i="11"/>
  <c r="CO115" i="11"/>
  <c r="DU115" i="11"/>
  <c r="CT110" i="11"/>
  <c r="DZ110" i="11"/>
  <c r="CI121" i="11"/>
  <c r="DO121" i="11"/>
  <c r="CN116" i="11"/>
  <c r="DT116" i="11"/>
  <c r="BZ130" i="11"/>
  <c r="DF130" i="11"/>
  <c r="CV108" i="11"/>
  <c r="EB108" i="11"/>
  <c r="BX132" i="11"/>
  <c r="DD132" i="11"/>
  <c r="BW133" i="11"/>
  <c r="DC133" i="11"/>
  <c r="BT136" i="11"/>
  <c r="CZ136" i="11"/>
  <c r="EF136" i="11"/>
  <c r="FQ136" i="11"/>
  <c r="CJ120" i="11"/>
  <c r="DP120" i="11"/>
  <c r="CL118" i="11"/>
  <c r="DR118" i="11"/>
  <c r="CB128" i="11"/>
  <c r="DH128" i="11"/>
  <c r="AT121" i="11"/>
  <c r="AL129" i="11"/>
  <c r="CU109" i="11"/>
  <c r="EA109" i="11"/>
  <c r="AH133" i="11"/>
  <c r="AO126" i="11"/>
  <c r="AK130" i="11"/>
  <c r="BB113" i="11"/>
  <c r="AQ124" i="11"/>
  <c r="AF135" i="11"/>
  <c r="CQ113" i="11"/>
  <c r="DW113" i="11"/>
  <c r="BY131" i="11"/>
  <c r="DE131" i="11"/>
  <c r="CF124" i="11"/>
  <c r="DL124" i="11"/>
  <c r="CM117" i="11"/>
  <c r="DS117" i="11"/>
  <c r="AI132" i="11"/>
  <c r="AD137" i="11"/>
  <c r="CR112" i="11"/>
  <c r="DX112" i="11"/>
  <c r="AY116" i="11"/>
  <c r="AS122" i="11"/>
  <c r="CH122" i="11"/>
  <c r="DN122" i="11"/>
  <c r="BV134" i="11"/>
  <c r="DB134" i="11"/>
  <c r="CP114" i="11"/>
  <c r="DV114" i="11"/>
  <c r="CS111" i="11"/>
  <c r="DY111" i="11"/>
  <c r="AW118" i="11"/>
  <c r="BU135" i="11"/>
  <c r="DA135" i="11"/>
  <c r="AN127" i="11"/>
  <c r="AJ131" i="11"/>
  <c r="AP125" i="11"/>
  <c r="AX117" i="11"/>
  <c r="CD126" i="11"/>
  <c r="DJ126" i="11"/>
  <c r="EP126" i="11"/>
  <c r="GA126" i="11"/>
  <c r="AV119" i="11"/>
  <c r="AR123" i="11"/>
  <c r="BG108" i="11"/>
  <c r="BC112" i="11"/>
  <c r="AZ115" i="11"/>
  <c r="BD111" i="11"/>
  <c r="BA114" i="11"/>
  <c r="HA104" i="11"/>
  <c r="HA103" i="11"/>
  <c r="GU105" i="11"/>
  <c r="FG109" i="11"/>
  <c r="GR109" i="11"/>
  <c r="FC113" i="11"/>
  <c r="GN113" i="11"/>
  <c r="EN128" i="11"/>
  <c r="FY128" i="11"/>
  <c r="FF110" i="11"/>
  <c r="GQ110" i="11"/>
  <c r="EL130" i="11"/>
  <c r="FW130" i="11"/>
  <c r="ET122" i="11"/>
  <c r="GE122" i="11"/>
  <c r="FH108" i="11"/>
  <c r="GS108" i="11"/>
  <c r="FI107" i="11"/>
  <c r="FK107" i="11"/>
  <c r="EM129" i="11"/>
  <c r="FX129" i="11"/>
  <c r="EZ116" i="11"/>
  <c r="GK116" i="11"/>
  <c r="EU121" i="11"/>
  <c r="GF121" i="11"/>
  <c r="FE111" i="11"/>
  <c r="GP111" i="11"/>
  <c r="GT106" i="11"/>
  <c r="GV106" i="11"/>
  <c r="GW106" i="11"/>
  <c r="GY106" i="11"/>
  <c r="HJ106" i="11"/>
  <c r="HK106" i="11"/>
  <c r="EG135" i="11"/>
  <c r="FR135" i="11"/>
  <c r="FB114" i="11"/>
  <c r="GM114" i="11"/>
  <c r="FA115" i="11"/>
  <c r="GL115" i="11"/>
  <c r="EH134" i="11"/>
  <c r="FS134" i="11"/>
  <c r="EE137" i="11"/>
  <c r="FP137" i="11"/>
  <c r="FD112" i="11"/>
  <c r="GO112" i="11"/>
  <c r="EQ125" i="11"/>
  <c r="GB125" i="11"/>
  <c r="EX118" i="11"/>
  <c r="GI118" i="11"/>
  <c r="EV120" i="11"/>
  <c r="GG120" i="11"/>
  <c r="EW119" i="11"/>
  <c r="GH119" i="11"/>
  <c r="EY117" i="11"/>
  <c r="GJ117" i="11"/>
  <c r="ER124" i="11"/>
  <c r="GC124" i="11"/>
  <c r="EI133" i="11"/>
  <c r="FT133" i="11"/>
  <c r="ES123" i="11"/>
  <c r="GD123" i="11"/>
  <c r="EK131" i="11"/>
  <c r="FV131" i="11"/>
  <c r="EJ132" i="11"/>
  <c r="FU132" i="11"/>
  <c r="EO127" i="11"/>
  <c r="FZ127" i="11"/>
  <c r="FN106" i="11"/>
  <c r="HL104" i="11"/>
  <c r="GZ105" i="11"/>
  <c r="HI105" i="11"/>
  <c r="HE168" i="11"/>
  <c r="HD168" i="11"/>
  <c r="HF108" i="11"/>
  <c r="HG108" i="11"/>
  <c r="HH108" i="11"/>
  <c r="BY132" i="11"/>
  <c r="DE132" i="11"/>
  <c r="BF110" i="11"/>
  <c r="AD138" i="11"/>
  <c r="BX133" i="11"/>
  <c r="DD133" i="11"/>
  <c r="AY117" i="11"/>
  <c r="CG124" i="11"/>
  <c r="DM124" i="11"/>
  <c r="AI133" i="11"/>
  <c r="AT122" i="11"/>
  <c r="AH134" i="11"/>
  <c r="CI122" i="11"/>
  <c r="DO122" i="11"/>
  <c r="AL130" i="11"/>
  <c r="AW119" i="11"/>
  <c r="AE137" i="11"/>
  <c r="AG135" i="11"/>
  <c r="AV120" i="11"/>
  <c r="BE111" i="11"/>
  <c r="BZ131" i="11"/>
  <c r="DF131" i="11"/>
  <c r="CS112" i="11"/>
  <c r="DY112" i="11"/>
  <c r="CK120" i="11"/>
  <c r="DQ120" i="11"/>
  <c r="CQ114" i="11"/>
  <c r="DW114" i="11"/>
  <c r="AU121" i="11"/>
  <c r="CL119" i="11"/>
  <c r="DR119" i="11"/>
  <c r="AK131" i="11"/>
  <c r="AP126" i="11"/>
  <c r="BB114" i="11"/>
  <c r="AX118" i="11"/>
  <c r="CT111" i="11"/>
  <c r="DZ111" i="11"/>
  <c r="BT137" i="11"/>
  <c r="CZ137" i="11"/>
  <c r="CE126" i="11"/>
  <c r="DK126" i="11"/>
  <c r="BW134" i="11"/>
  <c r="DC134" i="11"/>
  <c r="CC128" i="11"/>
  <c r="DI128" i="11"/>
  <c r="CD127" i="11"/>
  <c r="DJ127" i="11"/>
  <c r="BH108" i="11"/>
  <c r="CF125" i="11"/>
  <c r="DL125" i="11"/>
  <c r="BV135" i="11"/>
  <c r="DB135" i="11"/>
  <c r="CV109" i="11"/>
  <c r="EB109" i="11"/>
  <c r="BC113" i="11"/>
  <c r="CW108" i="11"/>
  <c r="EC108" i="11"/>
  <c r="AZ116" i="11"/>
  <c r="BD112" i="11"/>
  <c r="CU110" i="11"/>
  <c r="EA110" i="11"/>
  <c r="CA130" i="11"/>
  <c r="DG130" i="11"/>
  <c r="AF136" i="11"/>
  <c r="AM129" i="11"/>
  <c r="CH123" i="11"/>
  <c r="DN123" i="11"/>
  <c r="AO127" i="11"/>
  <c r="AN128" i="11"/>
  <c r="CM118" i="11"/>
  <c r="DS118" i="11"/>
  <c r="CR113" i="11"/>
  <c r="DX113" i="11"/>
  <c r="FD113" i="11"/>
  <c r="GO113" i="11"/>
  <c r="CB129" i="11"/>
  <c r="DH129" i="11"/>
  <c r="AQ125" i="11"/>
  <c r="CP115" i="11"/>
  <c r="DV115" i="11"/>
  <c r="BS138" i="11"/>
  <c r="CY138" i="11"/>
  <c r="CJ121" i="11"/>
  <c r="DP121" i="11"/>
  <c r="AS123" i="11"/>
  <c r="BA115" i="11"/>
  <c r="AR124" i="11"/>
  <c r="AJ132" i="11"/>
  <c r="CO116" i="11"/>
  <c r="DU116" i="11"/>
  <c r="FA116" i="11"/>
  <c r="GL116" i="11"/>
  <c r="CN117" i="11"/>
  <c r="DT117" i="11"/>
  <c r="BG109" i="11"/>
  <c r="BU136" i="11"/>
  <c r="DA136" i="11"/>
  <c r="HM107" i="11"/>
  <c r="FL107" i="11"/>
  <c r="FM107" i="11"/>
  <c r="EW120" i="11"/>
  <c r="GH120" i="11"/>
  <c r="HA105" i="11"/>
  <c r="GX106" i="11"/>
  <c r="HI106" i="11"/>
  <c r="EH135" i="11"/>
  <c r="FS135" i="11"/>
  <c r="GT107" i="11"/>
  <c r="GV107" i="11"/>
  <c r="GW107" i="11"/>
  <c r="GY107" i="11"/>
  <c r="HJ107" i="11"/>
  <c r="HK107" i="11"/>
  <c r="EU122" i="11"/>
  <c r="GF122" i="11"/>
  <c r="EQ126" i="11"/>
  <c r="GB126" i="11"/>
  <c r="EV121" i="11"/>
  <c r="GG121" i="11"/>
  <c r="EZ117" i="11"/>
  <c r="GK117" i="11"/>
  <c r="EF137" i="11"/>
  <c r="FQ137" i="11"/>
  <c r="EM130" i="11"/>
  <c r="FX130" i="11"/>
  <c r="FH109" i="11"/>
  <c r="GS109" i="11"/>
  <c r="EJ133" i="11"/>
  <c r="FU133" i="11"/>
  <c r="ET123" i="11"/>
  <c r="GE123" i="11"/>
  <c r="EX119" i="11"/>
  <c r="GI119" i="11"/>
  <c r="FB115" i="11"/>
  <c r="GM115" i="11"/>
  <c r="EN129" i="11"/>
  <c r="FY129" i="11"/>
  <c r="FE112" i="11"/>
  <c r="GP112" i="11"/>
  <c r="EL131" i="11"/>
  <c r="FW131" i="11"/>
  <c r="EY118" i="11"/>
  <c r="GJ118" i="11"/>
  <c r="EP127" i="11"/>
  <c r="GA127" i="11"/>
  <c r="EG136" i="11"/>
  <c r="FR136" i="11"/>
  <c r="EI134" i="11"/>
  <c r="FT134" i="11"/>
  <c r="EE138" i="11"/>
  <c r="FP138" i="11"/>
  <c r="EK132" i="11"/>
  <c r="FV132" i="11"/>
  <c r="EO128" i="11"/>
  <c r="FZ128" i="11"/>
  <c r="ER125" i="11"/>
  <c r="GC125" i="11"/>
  <c r="FC114" i="11"/>
  <c r="GN114" i="11"/>
  <c r="FF111" i="11"/>
  <c r="GQ111" i="11"/>
  <c r="FG110" i="11"/>
  <c r="GR110" i="11"/>
  <c r="FI108" i="11"/>
  <c r="FK108" i="11"/>
  <c r="FL108" i="11"/>
  <c r="FM108" i="11"/>
  <c r="ES124" i="11"/>
  <c r="GD124" i="11"/>
  <c r="FN107" i="11"/>
  <c r="HL105" i="11"/>
  <c r="GZ106" i="11"/>
  <c r="HM108" i="11"/>
  <c r="HF109" i="11"/>
  <c r="HG109" i="11"/>
  <c r="HH109" i="11"/>
  <c r="AD139" i="11"/>
  <c r="AG136" i="11"/>
  <c r="BW135" i="11"/>
  <c r="DC135" i="11"/>
  <c r="CF126" i="11"/>
  <c r="DL126" i="11"/>
  <c r="AV121" i="11"/>
  <c r="AJ133" i="11"/>
  <c r="CW109" i="11"/>
  <c r="EC109" i="11"/>
  <c r="AP127" i="11"/>
  <c r="CM119" i="11"/>
  <c r="DS119" i="11"/>
  <c r="CA131" i="11"/>
  <c r="DG131" i="11"/>
  <c r="CO117" i="11"/>
  <c r="DU117" i="11"/>
  <c r="BH109" i="11"/>
  <c r="CB130" i="11"/>
  <c r="DH130" i="11"/>
  <c r="CP116" i="11"/>
  <c r="DV116" i="11"/>
  <c r="CE127" i="11"/>
  <c r="DK127" i="11"/>
  <c r="CQ115" i="11"/>
  <c r="DW115" i="11"/>
  <c r="BT138" i="11"/>
  <c r="CZ138" i="11"/>
  <c r="CJ122" i="11"/>
  <c r="DP122" i="11"/>
  <c r="BX134" i="11"/>
  <c r="DD134" i="11"/>
  <c r="BA116" i="11"/>
  <c r="BF111" i="11"/>
  <c r="CD128" i="11"/>
  <c r="DJ128" i="11"/>
  <c r="BU137" i="11"/>
  <c r="DA137" i="11"/>
  <c r="AO128" i="11"/>
  <c r="BS139" i="11"/>
  <c r="CY139" i="11"/>
  <c r="EE139" i="11"/>
  <c r="AN129" i="11"/>
  <c r="AQ126" i="11"/>
  <c r="AX119" i="11"/>
  <c r="CN118" i="11"/>
  <c r="DT118" i="11"/>
  <c r="BZ132" i="11"/>
  <c r="DF132" i="11"/>
  <c r="CK121" i="11"/>
  <c r="DQ121" i="11"/>
  <c r="AL131" i="11"/>
  <c r="AE138" i="11"/>
  <c r="CH124" i="11"/>
  <c r="DN124" i="11"/>
  <c r="AZ117" i="11"/>
  <c r="BC114" i="11"/>
  <c r="AT123" i="11"/>
  <c r="CI123" i="11"/>
  <c r="DO123" i="11"/>
  <c r="CT112" i="11"/>
  <c r="DZ112" i="11"/>
  <c r="BD113" i="11"/>
  <c r="BB115" i="11"/>
  <c r="AY118" i="11"/>
  <c r="CU111" i="11"/>
  <c r="EA111" i="11"/>
  <c r="BY133" i="11"/>
  <c r="DE133" i="11"/>
  <c r="CR114" i="11"/>
  <c r="DX114" i="11"/>
  <c r="AW120" i="11"/>
  <c r="CG125" i="11"/>
  <c r="DM125" i="11"/>
  <c r="BE112" i="11"/>
  <c r="AM130" i="11"/>
  <c r="CL120" i="11"/>
  <c r="DR120" i="11"/>
  <c r="AI134" i="11"/>
  <c r="AF137" i="11"/>
  <c r="AH135" i="11"/>
  <c r="AS124" i="11"/>
  <c r="CV110" i="11"/>
  <c r="EB110" i="11"/>
  <c r="BG110" i="11"/>
  <c r="CS113" i="11"/>
  <c r="DY113" i="11"/>
  <c r="AK132" i="11"/>
  <c r="CC129" i="11"/>
  <c r="DI129" i="11"/>
  <c r="BV136" i="11"/>
  <c r="DB136" i="11"/>
  <c r="AU122" i="11"/>
  <c r="AR125" i="11"/>
  <c r="HE169" i="11"/>
  <c r="HD169" i="11"/>
  <c r="EX120" i="11"/>
  <c r="GI120" i="11"/>
  <c r="GT108" i="11"/>
  <c r="GV108" i="11"/>
  <c r="GW108" i="11"/>
  <c r="GX108" i="11"/>
  <c r="HA106" i="11"/>
  <c r="GU106" i="11"/>
  <c r="EK133" i="11"/>
  <c r="FV133" i="11"/>
  <c r="EO129" i="11"/>
  <c r="FZ129" i="11"/>
  <c r="FG111" i="11"/>
  <c r="GR111" i="11"/>
  <c r="EW121" i="11"/>
  <c r="GH121" i="11"/>
  <c r="GX107" i="11"/>
  <c r="EU123" i="11"/>
  <c r="GF123" i="11"/>
  <c r="FE113" i="11"/>
  <c r="GP113" i="11"/>
  <c r="EY119" i="11"/>
  <c r="GJ119" i="11"/>
  <c r="EH136" i="11"/>
  <c r="FS136" i="11"/>
  <c r="FA117" i="11"/>
  <c r="GL117" i="11"/>
  <c r="EM131" i="11"/>
  <c r="FX131" i="11"/>
  <c r="FF112" i="11"/>
  <c r="GQ112" i="11"/>
  <c r="EG137" i="11"/>
  <c r="FR137" i="11"/>
  <c r="FI109" i="11"/>
  <c r="FK109" i="11"/>
  <c r="FL109" i="11"/>
  <c r="FM109" i="11"/>
  <c r="EP128" i="11"/>
  <c r="GA128" i="11"/>
  <c r="ER126" i="11"/>
  <c r="GC126" i="11"/>
  <c r="FH110" i="11"/>
  <c r="GS110" i="11"/>
  <c r="EJ134" i="11"/>
  <c r="FU134" i="11"/>
  <c r="EI135" i="11"/>
  <c r="FT135" i="11"/>
  <c r="ET124" i="11"/>
  <c r="GE124" i="11"/>
  <c r="EV122" i="11"/>
  <c r="GG122" i="11"/>
  <c r="EF138" i="11"/>
  <c r="FQ138" i="11"/>
  <c r="FC115" i="11"/>
  <c r="GN115" i="11"/>
  <c r="ES125" i="11"/>
  <c r="GD125" i="11"/>
  <c r="EQ127" i="11"/>
  <c r="GB127" i="11"/>
  <c r="EL132" i="11"/>
  <c r="FW132" i="11"/>
  <c r="FB116" i="11"/>
  <c r="GM116" i="11"/>
  <c r="FD114" i="11"/>
  <c r="GO114" i="11"/>
  <c r="EZ118" i="11"/>
  <c r="GK118" i="11"/>
  <c r="EN130" i="11"/>
  <c r="FY130" i="11"/>
  <c r="FN108" i="11"/>
  <c r="HL106" i="11"/>
  <c r="HF110" i="11"/>
  <c r="HG110" i="11"/>
  <c r="HH110" i="11"/>
  <c r="CP117" i="11"/>
  <c r="DV117" i="11"/>
  <c r="BH110" i="11"/>
  <c r="CS114" i="11"/>
  <c r="DY114" i="11"/>
  <c r="CC130" i="11"/>
  <c r="DI130" i="11"/>
  <c r="CR115" i="11"/>
  <c r="DX115" i="11"/>
  <c r="BF112" i="11"/>
  <c r="CO118" i="11"/>
  <c r="DU118" i="11"/>
  <c r="BD114" i="11"/>
  <c r="AK133" i="11"/>
  <c r="AE139" i="11"/>
  <c r="AJ134" i="11"/>
  <c r="AO129" i="11"/>
  <c r="AP128" i="11"/>
  <c r="BB116" i="11"/>
  <c r="CB131" i="11"/>
  <c r="DH131" i="11"/>
  <c r="AL132" i="11"/>
  <c r="BC115" i="11"/>
  <c r="CW110" i="11"/>
  <c r="EC110" i="11"/>
  <c r="FI110" i="11"/>
  <c r="BS140" i="11"/>
  <c r="CY140" i="11"/>
  <c r="AF138" i="11"/>
  <c r="CK122" i="11"/>
  <c r="DQ122" i="11"/>
  <c r="CI124" i="11"/>
  <c r="DO124" i="11"/>
  <c r="CG126" i="11"/>
  <c r="DM126" i="11"/>
  <c r="CU112" i="11"/>
  <c r="EA112" i="11"/>
  <c r="BG111" i="11"/>
  <c r="BU138" i="11"/>
  <c r="DA138" i="11"/>
  <c r="BW136" i="11"/>
  <c r="DC136" i="11"/>
  <c r="AR126" i="11"/>
  <c r="AM131" i="11"/>
  <c r="CQ116" i="11"/>
  <c r="DW116" i="11"/>
  <c r="FC116" i="11"/>
  <c r="GN116" i="11"/>
  <c r="BY134" i="11"/>
  <c r="DE134" i="11"/>
  <c r="EK134" i="11"/>
  <c r="FV134" i="11"/>
  <c r="AZ118" i="11"/>
  <c r="AX120" i="11"/>
  <c r="AH136" i="11"/>
  <c r="AN130" i="11"/>
  <c r="BV137" i="11"/>
  <c r="DB137" i="11"/>
  <c r="CF127" i="11"/>
  <c r="DL127" i="11"/>
  <c r="AQ127" i="11"/>
  <c r="CE128" i="11"/>
  <c r="DK128" i="11"/>
  <c r="CJ123" i="11"/>
  <c r="DP123" i="11"/>
  <c r="AW121" i="11"/>
  <c r="BX135" i="11"/>
  <c r="DD135" i="11"/>
  <c r="AV122" i="11"/>
  <c r="AD140" i="11"/>
  <c r="CN119" i="11"/>
  <c r="DT119" i="11"/>
  <c r="CT113" i="11"/>
  <c r="DZ113" i="11"/>
  <c r="CA132" i="11"/>
  <c r="DG132" i="11"/>
  <c r="BE113" i="11"/>
  <c r="AY119" i="11"/>
  <c r="AT124" i="11"/>
  <c r="CM120" i="11"/>
  <c r="DS120" i="11"/>
  <c r="CL121" i="11"/>
  <c r="DR121" i="11"/>
  <c r="CD129" i="11"/>
  <c r="DJ129" i="11"/>
  <c r="BA117" i="11"/>
  <c r="AG137" i="11"/>
  <c r="CV111" i="11"/>
  <c r="EB111" i="11"/>
  <c r="CH125" i="11"/>
  <c r="DN125" i="11"/>
  <c r="BT139" i="11"/>
  <c r="CZ139" i="11"/>
  <c r="EF139" i="11"/>
  <c r="FQ139" i="11"/>
  <c r="AS125" i="11"/>
  <c r="BZ133" i="11"/>
  <c r="DF133" i="11"/>
  <c r="AI135" i="11"/>
  <c r="AU123" i="11"/>
  <c r="HM109" i="11"/>
  <c r="HE170" i="11"/>
  <c r="HD170" i="11"/>
  <c r="FP139" i="11"/>
  <c r="GY108" i="11"/>
  <c r="HJ108" i="11"/>
  <c r="HK108" i="11"/>
  <c r="GU108" i="11"/>
  <c r="FG112" i="11"/>
  <c r="GR112" i="11"/>
  <c r="GZ107" i="11"/>
  <c r="GU107" i="11"/>
  <c r="HI107" i="11"/>
  <c r="GT109" i="11"/>
  <c r="GV109" i="11"/>
  <c r="GW109" i="11"/>
  <c r="GY109" i="11"/>
  <c r="HJ109" i="11"/>
  <c r="HK109" i="11"/>
  <c r="FK110" i="11"/>
  <c r="EM132" i="11"/>
  <c r="FX132" i="11"/>
  <c r="EP129" i="11"/>
  <c r="GA129" i="11"/>
  <c r="EL133" i="11"/>
  <c r="FW133" i="11"/>
  <c r="FH111" i="11"/>
  <c r="GS111" i="11"/>
  <c r="EY120" i="11"/>
  <c r="GJ120" i="11"/>
  <c r="EQ128" i="11"/>
  <c r="GB128" i="11"/>
  <c r="ET125" i="11"/>
  <c r="GE125" i="11"/>
  <c r="EV123" i="11"/>
  <c r="GG123" i="11"/>
  <c r="ES126" i="11"/>
  <c r="GD126" i="11"/>
  <c r="FA118" i="11"/>
  <c r="GL118" i="11"/>
  <c r="EU124" i="11"/>
  <c r="GF124" i="11"/>
  <c r="EW122" i="11"/>
  <c r="GH122" i="11"/>
  <c r="FD115" i="11"/>
  <c r="GO115" i="11"/>
  <c r="EX121" i="11"/>
  <c r="GI121" i="11"/>
  <c r="EH137" i="11"/>
  <c r="FS137" i="11"/>
  <c r="EO130" i="11"/>
  <c r="FZ130" i="11"/>
  <c r="EE140" i="11"/>
  <c r="FP140" i="11"/>
  <c r="FE114" i="11"/>
  <c r="GP114" i="11"/>
  <c r="ER127" i="11"/>
  <c r="GC127" i="11"/>
  <c r="FB117" i="11"/>
  <c r="GM117" i="11"/>
  <c r="EN131" i="11"/>
  <c r="FY131" i="11"/>
  <c r="FF113" i="11"/>
  <c r="GQ113" i="11"/>
  <c r="EZ119" i="11"/>
  <c r="GK119" i="11"/>
  <c r="EI136" i="11"/>
  <c r="FT136" i="11"/>
  <c r="EJ135" i="11"/>
  <c r="FU135" i="11"/>
  <c r="EG138" i="11"/>
  <c r="FR138" i="11"/>
  <c r="FN109" i="11"/>
  <c r="HL107" i="11"/>
  <c r="GZ108" i="11"/>
  <c r="HI108" i="11"/>
  <c r="GT110" i="11"/>
  <c r="GV110" i="11"/>
  <c r="GW110" i="11"/>
  <c r="FL110" i="11"/>
  <c r="FM110" i="11"/>
  <c r="HM110" i="11"/>
  <c r="HE171" i="11"/>
  <c r="HD171" i="11"/>
  <c r="HF111" i="11"/>
  <c r="HG111" i="11"/>
  <c r="HH111" i="11"/>
  <c r="CH126" i="11"/>
  <c r="DN126" i="11"/>
  <c r="BY135" i="11"/>
  <c r="DE135" i="11"/>
  <c r="AV123" i="11"/>
  <c r="CN120" i="11"/>
  <c r="DT120" i="11"/>
  <c r="CR116" i="11"/>
  <c r="DX116" i="11"/>
  <c r="CC131" i="11"/>
  <c r="DI131" i="11"/>
  <c r="BB117" i="11"/>
  <c r="AU124" i="11"/>
  <c r="CB132" i="11"/>
  <c r="DH132" i="11"/>
  <c r="AQ128" i="11"/>
  <c r="CM121" i="11"/>
  <c r="DS121" i="11"/>
  <c r="BT140" i="11"/>
  <c r="CZ140" i="11"/>
  <c r="BA118" i="11"/>
  <c r="AM132" i="11"/>
  <c r="AY120" i="11"/>
  <c r="AI136" i="11"/>
  <c r="AH137" i="11"/>
  <c r="CK123" i="11"/>
  <c r="DQ123" i="11"/>
  <c r="BS141" i="11"/>
  <c r="CY141" i="11"/>
  <c r="AG138" i="11"/>
  <c r="CF128" i="11"/>
  <c r="DL128" i="11"/>
  <c r="CO119" i="11"/>
  <c r="DU119" i="11"/>
  <c r="CI125" i="11"/>
  <c r="DO125" i="11"/>
  <c r="CP118" i="11"/>
  <c r="DV118" i="11"/>
  <c r="CQ117" i="11"/>
  <c r="DW117" i="11"/>
  <c r="AJ135" i="11"/>
  <c r="CU113" i="11"/>
  <c r="EA113" i="11"/>
  <c r="BE114" i="11"/>
  <c r="AP129" i="11"/>
  <c r="AR127" i="11"/>
  <c r="AZ119" i="11"/>
  <c r="AN131" i="11"/>
  <c r="CG127" i="11"/>
  <c r="DM127" i="11"/>
  <c r="BZ134" i="11"/>
  <c r="DF134" i="11"/>
  <c r="BW137" i="11"/>
  <c r="DC137" i="11"/>
  <c r="BH111" i="11"/>
  <c r="BU139" i="11"/>
  <c r="DA139" i="11"/>
  <c r="CJ124" i="11"/>
  <c r="DP124" i="11"/>
  <c r="BX136" i="11"/>
  <c r="DD136" i="11"/>
  <c r="CW111" i="11"/>
  <c r="EC111" i="11"/>
  <c r="AX121" i="11"/>
  <c r="AE140" i="11"/>
  <c r="BD115" i="11"/>
  <c r="BC116" i="11"/>
  <c r="AD141" i="11"/>
  <c r="AW122" i="11"/>
  <c r="CS115" i="11"/>
  <c r="DY115" i="11"/>
  <c r="BG112" i="11"/>
  <c r="AT125" i="11"/>
  <c r="CE129" i="11"/>
  <c r="DK129" i="11"/>
  <c r="AK134" i="11"/>
  <c r="CL122" i="11"/>
  <c r="DR122" i="11"/>
  <c r="AL133" i="11"/>
  <c r="BV138" i="11"/>
  <c r="DB138" i="11"/>
  <c r="AF139" i="11"/>
  <c r="CD130" i="11"/>
  <c r="DJ130" i="11"/>
  <c r="AS126" i="11"/>
  <c r="BF113" i="11"/>
  <c r="CV112" i="11"/>
  <c r="EB112" i="11"/>
  <c r="AO130" i="11"/>
  <c r="CA133" i="11"/>
  <c r="DG133" i="11"/>
  <c r="CT114" i="11"/>
  <c r="DZ114" i="11"/>
  <c r="HA107" i="11"/>
  <c r="HA108" i="11"/>
  <c r="EQ129" i="11"/>
  <c r="GB129" i="11"/>
  <c r="FB118" i="11"/>
  <c r="GM118" i="11"/>
  <c r="EI137" i="11"/>
  <c r="FT137" i="11"/>
  <c r="FH112" i="11"/>
  <c r="GS112" i="11"/>
  <c r="EJ136" i="11"/>
  <c r="FU136" i="11"/>
  <c r="GX109" i="11"/>
  <c r="HI109" i="11"/>
  <c r="EH138" i="11"/>
  <c r="FS138" i="11"/>
  <c r="EV124" i="11"/>
  <c r="GG124" i="11"/>
  <c r="FF114" i="11"/>
  <c r="GQ114" i="11"/>
  <c r="EW123" i="11"/>
  <c r="GH123" i="11"/>
  <c r="FC117" i="11"/>
  <c r="GN117" i="11"/>
  <c r="ER128" i="11"/>
  <c r="GC128" i="11"/>
  <c r="FA119" i="11"/>
  <c r="GL119" i="11"/>
  <c r="EO131" i="11"/>
  <c r="FZ131" i="11"/>
  <c r="FE115" i="11"/>
  <c r="GP115" i="11"/>
  <c r="EG139" i="11"/>
  <c r="FR139" i="11"/>
  <c r="FD116" i="11"/>
  <c r="GO116" i="11"/>
  <c r="EX122" i="11"/>
  <c r="GI122" i="11"/>
  <c r="EZ120" i="11"/>
  <c r="GK120" i="11"/>
  <c r="EE141" i="11"/>
  <c r="FP141" i="11"/>
  <c r="EL134" i="11"/>
  <c r="FW134" i="11"/>
  <c r="EK135" i="11"/>
  <c r="FV135" i="11"/>
  <c r="ES127" i="11"/>
  <c r="GD127" i="11"/>
  <c r="ET126" i="11"/>
  <c r="GE126" i="11"/>
  <c r="EM133" i="11"/>
  <c r="FX133" i="11"/>
  <c r="EF140" i="11"/>
  <c r="FQ140" i="11"/>
  <c r="FG113" i="11"/>
  <c r="GR113" i="11"/>
  <c r="EY121" i="11"/>
  <c r="GJ121" i="11"/>
  <c r="EN132" i="11"/>
  <c r="FY132" i="11"/>
  <c r="EP130" i="11"/>
  <c r="GA130" i="11"/>
  <c r="FI111" i="11"/>
  <c r="FK111" i="11"/>
  <c r="FL111" i="11"/>
  <c r="FM111" i="11"/>
  <c r="EU125" i="11"/>
  <c r="GF125" i="11"/>
  <c r="FN110" i="11"/>
  <c r="GY110" i="11"/>
  <c r="HJ110" i="11"/>
  <c r="HK110" i="11"/>
  <c r="GX110" i="11"/>
  <c r="HL108" i="11"/>
  <c r="HF112" i="11"/>
  <c r="HG112" i="11"/>
  <c r="HH112" i="11"/>
  <c r="CU114" i="11"/>
  <c r="EA114" i="11"/>
  <c r="CM122" i="11"/>
  <c r="DS122" i="11"/>
  <c r="CH127" i="11"/>
  <c r="DN127" i="11"/>
  <c r="AV124" i="11"/>
  <c r="AR128" i="11"/>
  <c r="AP130" i="11"/>
  <c r="AQ129" i="11"/>
  <c r="AM133" i="11"/>
  <c r="AI137" i="11"/>
  <c r="BH112" i="11"/>
  <c r="CO120" i="11"/>
  <c r="DU120" i="11"/>
  <c r="BB118" i="11"/>
  <c r="BE115" i="11"/>
  <c r="CK124" i="11"/>
  <c r="DQ124" i="11"/>
  <c r="BT141" i="11"/>
  <c r="CZ141" i="11"/>
  <c r="CW112" i="11"/>
  <c r="EC112" i="11"/>
  <c r="BY136" i="11"/>
  <c r="DE136" i="11"/>
  <c r="AD142" i="11"/>
  <c r="CN121" i="11"/>
  <c r="DT121" i="11"/>
  <c r="CI126" i="11"/>
  <c r="DO126" i="11"/>
  <c r="CA134" i="11"/>
  <c r="DG134" i="11"/>
  <c r="CF129" i="11"/>
  <c r="DL129" i="11"/>
  <c r="AO131" i="11"/>
  <c r="CD131" i="11"/>
  <c r="DJ131" i="11"/>
  <c r="AT126" i="11"/>
  <c r="AU125" i="11"/>
  <c r="BZ135" i="11"/>
  <c r="DF135" i="11"/>
  <c r="AZ120" i="11"/>
  <c r="AG139" i="11"/>
  <c r="BF114" i="11"/>
  <c r="AK135" i="11"/>
  <c r="AX122" i="11"/>
  <c r="CV113" i="11"/>
  <c r="EB113" i="11"/>
  <c r="CC132" i="11"/>
  <c r="DI132" i="11"/>
  <c r="AN132" i="11"/>
  <c r="BU140" i="11"/>
  <c r="DA140" i="11"/>
  <c r="BX137" i="11"/>
  <c r="DD137" i="11"/>
  <c r="EJ137" i="11"/>
  <c r="FU137" i="11"/>
  <c r="AW123" i="11"/>
  <c r="AY121" i="11"/>
  <c r="CG128" i="11"/>
  <c r="DM128" i="11"/>
  <c r="BD116" i="11"/>
  <c r="BG113" i="11"/>
  <c r="BV139" i="11"/>
  <c r="DB139" i="11"/>
  <c r="AH138" i="11"/>
  <c r="AF140" i="11"/>
  <c r="CT115" i="11"/>
  <c r="DZ115" i="11"/>
  <c r="BA119" i="11"/>
  <c r="CE130" i="11"/>
  <c r="DK130" i="11"/>
  <c r="AE141" i="11"/>
  <c r="AS127" i="11"/>
  <c r="BC117" i="11"/>
  <c r="CR117" i="11"/>
  <c r="DX117" i="11"/>
  <c r="CS116" i="11"/>
  <c r="DY116" i="11"/>
  <c r="FE116" i="11"/>
  <c r="GP116" i="11"/>
  <c r="AL134" i="11"/>
  <c r="BS142" i="11"/>
  <c r="CY142" i="11"/>
  <c r="BW138" i="11"/>
  <c r="DC138" i="11"/>
  <c r="CP119" i="11"/>
  <c r="DV119" i="11"/>
  <c r="CB133" i="11"/>
  <c r="DH133" i="11"/>
  <c r="CL123" i="11"/>
  <c r="DR123" i="11"/>
  <c r="AJ136" i="11"/>
  <c r="CJ125" i="11"/>
  <c r="DP125" i="11"/>
  <c r="CQ118" i="11"/>
  <c r="DW118" i="11"/>
  <c r="HE172" i="11"/>
  <c r="HD172" i="11"/>
  <c r="HM111" i="11"/>
  <c r="GU110" i="11"/>
  <c r="GU109" i="11"/>
  <c r="ER129" i="11"/>
  <c r="GC129" i="11"/>
  <c r="GZ109" i="11"/>
  <c r="FF115" i="11"/>
  <c r="GQ115" i="11"/>
  <c r="ES128" i="11"/>
  <c r="GD128" i="11"/>
  <c r="EV125" i="11"/>
  <c r="GG125" i="11"/>
  <c r="FI112" i="11"/>
  <c r="FK112" i="11"/>
  <c r="FL112" i="11"/>
  <c r="FM112" i="11"/>
  <c r="EE142" i="11"/>
  <c r="FP142" i="11"/>
  <c r="FD117" i="11"/>
  <c r="GO117" i="11"/>
  <c r="GT111" i="11"/>
  <c r="GV111" i="11"/>
  <c r="GW111" i="11"/>
  <c r="GX111" i="11"/>
  <c r="FC118" i="11"/>
  <c r="GN118" i="11"/>
  <c r="EN133" i="11"/>
  <c r="FY133" i="11"/>
  <c r="EQ130" i="11"/>
  <c r="GB130" i="11"/>
  <c r="EF141" i="11"/>
  <c r="FQ141" i="11"/>
  <c r="EW124" i="11"/>
  <c r="GH124" i="11"/>
  <c r="EX123" i="11"/>
  <c r="GI123" i="11"/>
  <c r="EP131" i="11"/>
  <c r="GA131" i="11"/>
  <c r="EH139" i="11"/>
  <c r="FS139" i="11"/>
  <c r="EL135" i="11"/>
  <c r="FW135" i="11"/>
  <c r="FA120" i="11"/>
  <c r="GL120" i="11"/>
  <c r="FB119" i="11"/>
  <c r="GM119" i="11"/>
  <c r="EM134" i="11"/>
  <c r="FX134" i="11"/>
  <c r="EG140" i="11"/>
  <c r="FR140" i="11"/>
  <c r="EU126" i="11"/>
  <c r="GF126" i="11"/>
  <c r="EZ121" i="11"/>
  <c r="GK121" i="11"/>
  <c r="ET127" i="11"/>
  <c r="GE127" i="11"/>
  <c r="EO132" i="11"/>
  <c r="FZ132" i="11"/>
  <c r="EY122" i="11"/>
  <c r="GJ122" i="11"/>
  <c r="EI138" i="11"/>
  <c r="FT138" i="11"/>
  <c r="FH113" i="11"/>
  <c r="GS113" i="11"/>
  <c r="EK136" i="11"/>
  <c r="FV136" i="11"/>
  <c r="FG114" i="11"/>
  <c r="GR114" i="11"/>
  <c r="FN111" i="11"/>
  <c r="GY111" i="11"/>
  <c r="HJ111" i="11"/>
  <c r="HK111" i="11"/>
  <c r="GZ110" i="11"/>
  <c r="HI110" i="11"/>
  <c r="HE173" i="11"/>
  <c r="HD173" i="11"/>
  <c r="HF113" i="11"/>
  <c r="HG113" i="11"/>
  <c r="HH113" i="11"/>
  <c r="CU115" i="11"/>
  <c r="EA115" i="11"/>
  <c r="BX138" i="11"/>
  <c r="DD138" i="11"/>
  <c r="AW124" i="11"/>
  <c r="BB119" i="11"/>
  <c r="BA120" i="11"/>
  <c r="AQ130" i="11"/>
  <c r="BT142" i="11"/>
  <c r="CZ142" i="11"/>
  <c r="AX123" i="11"/>
  <c r="CJ126" i="11"/>
  <c r="DP126" i="11"/>
  <c r="CA135" i="11"/>
  <c r="DG135" i="11"/>
  <c r="AZ121" i="11"/>
  <c r="AR129" i="11"/>
  <c r="AI138" i="11"/>
  <c r="BZ136" i="11"/>
  <c r="DF136" i="11"/>
  <c r="CF130" i="11"/>
  <c r="DL130" i="11"/>
  <c r="CR118" i="11"/>
  <c r="DX118" i="11"/>
  <c r="CC133" i="11"/>
  <c r="DI133" i="11"/>
  <c r="AK136" i="11"/>
  <c r="BS143" i="11"/>
  <c r="CY143" i="11"/>
  <c r="CB134" i="11"/>
  <c r="DH134" i="11"/>
  <c r="CT116" i="11"/>
  <c r="DZ116" i="11"/>
  <c r="AN133" i="11"/>
  <c r="AG140" i="11"/>
  <c r="CV114" i="11"/>
  <c r="EB114" i="11"/>
  <c r="BF115" i="11"/>
  <c r="CN122" i="11"/>
  <c r="DT122" i="11"/>
  <c r="AH139" i="11"/>
  <c r="AL135" i="11"/>
  <c r="AF141" i="11"/>
  <c r="CD132" i="11"/>
  <c r="DJ132" i="11"/>
  <c r="BC118" i="11"/>
  <c r="CS117" i="11"/>
  <c r="DY117" i="11"/>
  <c r="CG129" i="11"/>
  <c r="DM129" i="11"/>
  <c r="BY137" i="11"/>
  <c r="DE137" i="11"/>
  <c r="BW139" i="11"/>
  <c r="DC139" i="11"/>
  <c r="BV140" i="11"/>
  <c r="DB140" i="11"/>
  <c r="AS128" i="11"/>
  <c r="CI127" i="11"/>
  <c r="DO127" i="11"/>
  <c r="BE116" i="11"/>
  <c r="CE131" i="11"/>
  <c r="DK131" i="11"/>
  <c r="AJ137" i="11"/>
  <c r="BU141" i="11"/>
  <c r="DA141" i="11"/>
  <c r="AE142" i="11"/>
  <c r="CM123" i="11"/>
  <c r="DS123" i="11"/>
  <c r="EY123" i="11"/>
  <c r="GJ123" i="11"/>
  <c r="CH128" i="11"/>
  <c r="DN128" i="11"/>
  <c r="AT127" i="11"/>
  <c r="CO121" i="11"/>
  <c r="DU121" i="11"/>
  <c r="FA121" i="11"/>
  <c r="GL121" i="11"/>
  <c r="CP120" i="11"/>
  <c r="DV120" i="11"/>
  <c r="CL124" i="11"/>
  <c r="DR124" i="11"/>
  <c r="BH113" i="11"/>
  <c r="CW113" i="11"/>
  <c r="EC113" i="11"/>
  <c r="AP131" i="11"/>
  <c r="CQ119" i="11"/>
  <c r="DW119" i="11"/>
  <c r="AD143" i="11"/>
  <c r="AY122" i="11"/>
  <c r="AO132" i="11"/>
  <c r="AU126" i="11"/>
  <c r="AM134" i="11"/>
  <c r="BD117" i="11"/>
  <c r="CK125" i="11"/>
  <c r="DQ125" i="11"/>
  <c r="BG114" i="11"/>
  <c r="AV125" i="11"/>
  <c r="HM112" i="11"/>
  <c r="FC119" i="11"/>
  <c r="GN119" i="11"/>
  <c r="ES129" i="11"/>
  <c r="GD129" i="11"/>
  <c r="HA110" i="11"/>
  <c r="HA109" i="11"/>
  <c r="GU111" i="11"/>
  <c r="HL109" i="11"/>
  <c r="GT112" i="11"/>
  <c r="GV112" i="11"/>
  <c r="GW112" i="11"/>
  <c r="GY112" i="11"/>
  <c r="HJ112" i="11"/>
  <c r="HK112" i="11"/>
  <c r="EG141" i="11"/>
  <c r="FR141" i="11"/>
  <c r="EO133" i="11"/>
  <c r="FZ133" i="11"/>
  <c r="EH140" i="11"/>
  <c r="FS140" i="11"/>
  <c r="EK137" i="11"/>
  <c r="FV137" i="11"/>
  <c r="EJ138" i="11"/>
  <c r="FU138" i="11"/>
  <c r="FE117" i="11"/>
  <c r="GP117" i="11"/>
  <c r="FD118" i="11"/>
  <c r="GO118" i="11"/>
  <c r="EU127" i="11"/>
  <c r="GF127" i="11"/>
  <c r="FF116" i="11"/>
  <c r="GQ116" i="11"/>
  <c r="EN134" i="11"/>
  <c r="FY134" i="11"/>
  <c r="FI113" i="11"/>
  <c r="FK113" i="11"/>
  <c r="FL113" i="11"/>
  <c r="FM113" i="11"/>
  <c r="EI139" i="11"/>
  <c r="FT139" i="11"/>
  <c r="EE143" i="11"/>
  <c r="FP143" i="11"/>
  <c r="FG115" i="11"/>
  <c r="GR115" i="11"/>
  <c r="ER130" i="11"/>
  <c r="GC130" i="11"/>
  <c r="FB120" i="11"/>
  <c r="GM120" i="11"/>
  <c r="EP132" i="11"/>
  <c r="GA132" i="11"/>
  <c r="EL136" i="11"/>
  <c r="FW136" i="11"/>
  <c r="EX124" i="11"/>
  <c r="GI124" i="11"/>
  <c r="ET128" i="11"/>
  <c r="GE128" i="11"/>
  <c r="EW125" i="11"/>
  <c r="GH125" i="11"/>
  <c r="EZ122" i="11"/>
  <c r="GK122" i="11"/>
  <c r="EM135" i="11"/>
  <c r="FX135" i="11"/>
  <c r="EV126" i="11"/>
  <c r="GG126" i="11"/>
  <c r="EQ131" i="11"/>
  <c r="GB131" i="11"/>
  <c r="FH114" i="11"/>
  <c r="GS114" i="11"/>
  <c r="EF142" i="11"/>
  <c r="FQ142" i="11"/>
  <c r="FN112" i="11"/>
  <c r="HL110" i="11"/>
  <c r="GZ111" i="11"/>
  <c r="HI111" i="11"/>
  <c r="HE174" i="11"/>
  <c r="HD174" i="11"/>
  <c r="HM113" i="11"/>
  <c r="HF114" i="11"/>
  <c r="HG114" i="11"/>
  <c r="HH114" i="11"/>
  <c r="AK137" i="11"/>
  <c r="AX124" i="11"/>
  <c r="CM124" i="11"/>
  <c r="DS124" i="11"/>
  <c r="AJ138" i="11"/>
  <c r="AR130" i="11"/>
  <c r="CQ120" i="11"/>
  <c r="DW120" i="11"/>
  <c r="CO122" i="11"/>
  <c r="DU122" i="11"/>
  <c r="BB120" i="11"/>
  <c r="BG115" i="11"/>
  <c r="AN134" i="11"/>
  <c r="CV115" i="11"/>
  <c r="EB115" i="11"/>
  <c r="CK126" i="11"/>
  <c r="DQ126" i="11"/>
  <c r="AD144" i="11"/>
  <c r="AO133" i="11"/>
  <c r="CJ127" i="11"/>
  <c r="DP127" i="11"/>
  <c r="AW125" i="11"/>
  <c r="BD118" i="11"/>
  <c r="BY138" i="11"/>
  <c r="DE138" i="11"/>
  <c r="CE132" i="11"/>
  <c r="DK132" i="11"/>
  <c r="AQ131" i="11"/>
  <c r="BZ137" i="11"/>
  <c r="DF137" i="11"/>
  <c r="EL137" i="11"/>
  <c r="FW137" i="11"/>
  <c r="AS129" i="11"/>
  <c r="AH140" i="11"/>
  <c r="BE117" i="11"/>
  <c r="CR119" i="11"/>
  <c r="DX119" i="11"/>
  <c r="BC119" i="11"/>
  <c r="AU127" i="11"/>
  <c r="AP132" i="11"/>
  <c r="AM135" i="11"/>
  <c r="CG130" i="11"/>
  <c r="DM130" i="11"/>
  <c r="CN123" i="11"/>
  <c r="DT123" i="11"/>
  <c r="AL136" i="11"/>
  <c r="AE143" i="11"/>
  <c r="BW140" i="11"/>
  <c r="DC140" i="11"/>
  <c r="CL125" i="11"/>
  <c r="DR125" i="11"/>
  <c r="AG141" i="11"/>
  <c r="CS118" i="11"/>
  <c r="DY118" i="11"/>
  <c r="FE118" i="11"/>
  <c r="GP118" i="11"/>
  <c r="CU116" i="11"/>
  <c r="EA116" i="11"/>
  <c r="AF142" i="11"/>
  <c r="CP121" i="11"/>
  <c r="DV121" i="11"/>
  <c r="CH129" i="11"/>
  <c r="DN129" i="11"/>
  <c r="CA136" i="11"/>
  <c r="DG136" i="11"/>
  <c r="CF131" i="11"/>
  <c r="DL131" i="11"/>
  <c r="BA121" i="11"/>
  <c r="CW114" i="11"/>
  <c r="EC114" i="11"/>
  <c r="BS144" i="11"/>
  <c r="CY144" i="11"/>
  <c r="BX139" i="11"/>
  <c r="DD139" i="11"/>
  <c r="CC134" i="11"/>
  <c r="DI134" i="11"/>
  <c r="BU142" i="11"/>
  <c r="DA142" i="11"/>
  <c r="CD133" i="11"/>
  <c r="DJ133" i="11"/>
  <c r="EP133" i="11"/>
  <c r="GA133" i="11"/>
  <c r="BF116" i="11"/>
  <c r="AV126" i="11"/>
  <c r="CB135" i="11"/>
  <c r="DH135" i="11"/>
  <c r="BH114" i="11"/>
  <c r="CT117" i="11"/>
  <c r="DZ117" i="11"/>
  <c r="AZ122" i="11"/>
  <c r="AY123" i="11"/>
  <c r="AI139" i="11"/>
  <c r="BV141" i="11"/>
  <c r="DB141" i="11"/>
  <c r="BT143" i="11"/>
  <c r="CZ143" i="11"/>
  <c r="CI128" i="11"/>
  <c r="DO128" i="11"/>
  <c r="AT128" i="11"/>
  <c r="HA111" i="11"/>
  <c r="GX112" i="11"/>
  <c r="HI112" i="11"/>
  <c r="GT113" i="11"/>
  <c r="GV113" i="11"/>
  <c r="GW113" i="11"/>
  <c r="GX113" i="11"/>
  <c r="EY124" i="11"/>
  <c r="GJ124" i="11"/>
  <c r="EF143" i="11"/>
  <c r="FQ143" i="11"/>
  <c r="FH115" i="11"/>
  <c r="GS115" i="11"/>
  <c r="EO134" i="11"/>
  <c r="FZ134" i="11"/>
  <c r="FF117" i="11"/>
  <c r="GQ117" i="11"/>
  <c r="EX125" i="11"/>
  <c r="GI125" i="11"/>
  <c r="EU128" i="11"/>
  <c r="GF128" i="11"/>
  <c r="FD119" i="11"/>
  <c r="GO119" i="11"/>
  <c r="FC120" i="11"/>
  <c r="GN120" i="11"/>
  <c r="EE144" i="11"/>
  <c r="FP144" i="11"/>
  <c r="EQ132" i="11"/>
  <c r="GB132" i="11"/>
  <c r="EI140" i="11"/>
  <c r="FT140" i="11"/>
  <c r="EG142" i="11"/>
  <c r="FR142" i="11"/>
  <c r="EN135" i="11"/>
  <c r="FY135" i="11"/>
  <c r="EJ139" i="11"/>
  <c r="FU139" i="11"/>
  <c r="FG116" i="11"/>
  <c r="GR116" i="11"/>
  <c r="EZ123" i="11"/>
  <c r="GK123" i="11"/>
  <c r="EV127" i="11"/>
  <c r="GG127" i="11"/>
  <c r="ES130" i="11"/>
  <c r="GD130" i="11"/>
  <c r="FI114" i="11"/>
  <c r="FK114" i="11"/>
  <c r="FL114" i="11"/>
  <c r="FM114" i="11"/>
  <c r="EW126" i="11"/>
  <c r="GH126" i="11"/>
  <c r="EH141" i="11"/>
  <c r="FS141" i="11"/>
  <c r="ER131" i="11"/>
  <c r="GC131" i="11"/>
  <c r="EM136" i="11"/>
  <c r="FX136" i="11"/>
  <c r="EK138" i="11"/>
  <c r="FV138" i="11"/>
  <c r="ET129" i="11"/>
  <c r="GE129" i="11"/>
  <c r="FB121" i="11"/>
  <c r="GM121" i="11"/>
  <c r="FA122" i="11"/>
  <c r="GL122" i="11"/>
  <c r="FN113" i="11"/>
  <c r="HL111" i="11"/>
  <c r="HM114" i="11"/>
  <c r="HF115" i="11"/>
  <c r="HG115" i="11"/>
  <c r="HH115" i="11"/>
  <c r="AR131" i="11"/>
  <c r="BW141" i="11"/>
  <c r="DC141" i="11"/>
  <c r="CV116" i="11"/>
  <c r="EB116" i="11"/>
  <c r="CA137" i="11"/>
  <c r="DG137" i="11"/>
  <c r="AJ139" i="11"/>
  <c r="AQ132" i="11"/>
  <c r="BG116" i="11"/>
  <c r="CJ128" i="11"/>
  <c r="DP128" i="11"/>
  <c r="BY139" i="11"/>
  <c r="DE139" i="11"/>
  <c r="BH115" i="11"/>
  <c r="BT144" i="11"/>
  <c r="CZ144" i="11"/>
  <c r="AL137" i="11"/>
  <c r="AI140" i="11"/>
  <c r="AD145" i="11"/>
  <c r="BZ138" i="11"/>
  <c r="DF138" i="11"/>
  <c r="AO134" i="11"/>
  <c r="AP133" i="11"/>
  <c r="CI129" i="11"/>
  <c r="DO129" i="11"/>
  <c r="AE144" i="11"/>
  <c r="AT129" i="11"/>
  <c r="AV127" i="11"/>
  <c r="CM125" i="11"/>
  <c r="DS125" i="11"/>
  <c r="CC135" i="11"/>
  <c r="DI135" i="11"/>
  <c r="AS130" i="11"/>
  <c r="CN124" i="11"/>
  <c r="DT124" i="11"/>
  <c r="CB136" i="11"/>
  <c r="DH136" i="11"/>
  <c r="BB121" i="11"/>
  <c r="CP122" i="11"/>
  <c r="DV122" i="11"/>
  <c r="BD119" i="11"/>
  <c r="AY124" i="11"/>
  <c r="BU143" i="11"/>
  <c r="DA143" i="11"/>
  <c r="AF143" i="11"/>
  <c r="AX125" i="11"/>
  <c r="CG131" i="11"/>
  <c r="DM131" i="11"/>
  <c r="BE118" i="11"/>
  <c r="AW126" i="11"/>
  <c r="AK138" i="11"/>
  <c r="CT118" i="11"/>
  <c r="DZ118" i="11"/>
  <c r="CR120" i="11"/>
  <c r="DX120" i="11"/>
  <c r="AH141" i="11"/>
  <c r="CK127" i="11"/>
  <c r="DQ127" i="11"/>
  <c r="BX140" i="11"/>
  <c r="DD140" i="11"/>
  <c r="CD134" i="11"/>
  <c r="DJ134" i="11"/>
  <c r="AN135" i="11"/>
  <c r="CF132" i="11"/>
  <c r="DL132" i="11"/>
  <c r="CW115" i="11"/>
  <c r="EC115" i="11"/>
  <c r="FI115" i="11"/>
  <c r="CL126" i="11"/>
  <c r="DR126" i="11"/>
  <c r="BC120" i="11"/>
  <c r="CH130" i="11"/>
  <c r="DN130" i="11"/>
  <c r="CU117" i="11"/>
  <c r="EA117" i="11"/>
  <c r="AG142" i="11"/>
  <c r="CS119" i="11"/>
  <c r="DY119" i="11"/>
  <c r="CQ121" i="11"/>
  <c r="DW121" i="11"/>
  <c r="AM136" i="11"/>
  <c r="BF117" i="11"/>
  <c r="AZ123" i="11"/>
  <c r="CO123" i="11"/>
  <c r="DU123" i="11"/>
  <c r="CE133" i="11"/>
  <c r="DK133" i="11"/>
  <c r="BA122" i="11"/>
  <c r="AU128" i="11"/>
  <c r="BS145" i="11"/>
  <c r="CY145" i="11"/>
  <c r="BV142" i="11"/>
  <c r="DB142" i="11"/>
  <c r="HE175" i="11"/>
  <c r="HD175" i="11"/>
  <c r="GZ112" i="11"/>
  <c r="HA112" i="11"/>
  <c r="GU113" i="11"/>
  <c r="GU112" i="11"/>
  <c r="GY113" i="11"/>
  <c r="HJ113" i="11"/>
  <c r="HK113" i="11"/>
  <c r="EQ133" i="11"/>
  <c r="GB133" i="11"/>
  <c r="EJ140" i="11"/>
  <c r="FU140" i="11"/>
  <c r="ES131" i="11"/>
  <c r="GD131" i="11"/>
  <c r="FE119" i="11"/>
  <c r="GP119" i="11"/>
  <c r="FK115" i="11"/>
  <c r="FL115" i="11"/>
  <c r="FM115" i="11"/>
  <c r="EE145" i="11"/>
  <c r="FP145" i="11"/>
  <c r="FC121" i="11"/>
  <c r="GN121" i="11"/>
  <c r="FF118" i="11"/>
  <c r="GQ118" i="11"/>
  <c r="GT114" i="11"/>
  <c r="GV114" i="11"/>
  <c r="GW114" i="11"/>
  <c r="GX114" i="11"/>
  <c r="FA123" i="11"/>
  <c r="GL123" i="11"/>
  <c r="ET130" i="11"/>
  <c r="GE130" i="11"/>
  <c r="EP134" i="11"/>
  <c r="GA134" i="11"/>
  <c r="FD120" i="11"/>
  <c r="GO120" i="11"/>
  <c r="EO135" i="11"/>
  <c r="FZ135" i="11"/>
  <c r="EY125" i="11"/>
  <c r="GJ125" i="11"/>
  <c r="EM137" i="11"/>
  <c r="FX137" i="11"/>
  <c r="FH116" i="11"/>
  <c r="GS116" i="11"/>
  <c r="EU129" i="11"/>
  <c r="GF129" i="11"/>
  <c r="EI141" i="11"/>
  <c r="FT141" i="11"/>
  <c r="EX126" i="11"/>
  <c r="GI126" i="11"/>
  <c r="EG143" i="11"/>
  <c r="FR143" i="11"/>
  <c r="EL138" i="11"/>
  <c r="FW138" i="11"/>
  <c r="EH142" i="11"/>
  <c r="FS142" i="11"/>
  <c r="ER132" i="11"/>
  <c r="GC132" i="11"/>
  <c r="FG117" i="11"/>
  <c r="GR117" i="11"/>
  <c r="FB122" i="11"/>
  <c r="GM122" i="11"/>
  <c r="EF144" i="11"/>
  <c r="FQ144" i="11"/>
  <c r="EN136" i="11"/>
  <c r="FY136" i="11"/>
  <c r="EW127" i="11"/>
  <c r="GH127" i="11"/>
  <c r="EZ124" i="11"/>
  <c r="GK124" i="11"/>
  <c r="EK139" i="11"/>
  <c r="FV139" i="11"/>
  <c r="EV128" i="11"/>
  <c r="GG128" i="11"/>
  <c r="FN114" i="11"/>
  <c r="GZ113" i="11"/>
  <c r="HI113" i="11"/>
  <c r="HE176" i="11"/>
  <c r="HD176" i="11"/>
  <c r="HF116" i="11"/>
  <c r="HG116" i="11"/>
  <c r="HH116" i="11"/>
  <c r="BX141" i="11"/>
  <c r="DD141" i="11"/>
  <c r="CO124" i="11"/>
  <c r="DU124" i="11"/>
  <c r="AW127" i="11"/>
  <c r="AD146" i="11"/>
  <c r="AV128" i="11"/>
  <c r="CJ129" i="11"/>
  <c r="DP129" i="11"/>
  <c r="CB137" i="11"/>
  <c r="DH137" i="11"/>
  <c r="BE119" i="11"/>
  <c r="CK128" i="11"/>
  <c r="DQ128" i="11"/>
  <c r="BZ139" i="11"/>
  <c r="DF139" i="11"/>
  <c r="BW142" i="11"/>
  <c r="DC142" i="11"/>
  <c r="AG143" i="11"/>
  <c r="CL127" i="11"/>
  <c r="DR127" i="11"/>
  <c r="AH142" i="11"/>
  <c r="AZ124" i="11"/>
  <c r="CP123" i="11"/>
  <c r="DV123" i="11"/>
  <c r="BU144" i="11"/>
  <c r="DA144" i="11"/>
  <c r="CH131" i="11"/>
  <c r="DN131" i="11"/>
  <c r="AS131" i="11"/>
  <c r="AM137" i="11"/>
  <c r="BT145" i="11"/>
  <c r="CZ145" i="11"/>
  <c r="BB122" i="11"/>
  <c r="CE134" i="11"/>
  <c r="DK134" i="11"/>
  <c r="AL138" i="11"/>
  <c r="BD120" i="11"/>
  <c r="BY140" i="11"/>
  <c r="DE140" i="11"/>
  <c r="CW116" i="11"/>
  <c r="EC116" i="11"/>
  <c r="CT119" i="11"/>
  <c r="DZ119" i="11"/>
  <c r="FF119" i="11"/>
  <c r="GQ119" i="11"/>
  <c r="AE145" i="11"/>
  <c r="BC121" i="11"/>
  <c r="AQ133" i="11"/>
  <c r="CN125" i="11"/>
  <c r="DT125" i="11"/>
  <c r="AF144" i="11"/>
  <c r="BG117" i="11"/>
  <c r="BF118" i="11"/>
  <c r="CA138" i="11"/>
  <c r="DG138" i="11"/>
  <c r="AN136" i="11"/>
  <c r="BS146" i="11"/>
  <c r="CY146" i="11"/>
  <c r="CI130" i="11"/>
  <c r="DO130" i="11"/>
  <c r="CF133" i="11"/>
  <c r="DL133" i="11"/>
  <c r="AP134" i="11"/>
  <c r="AK139" i="11"/>
  <c r="AY125" i="11"/>
  <c r="CS120" i="11"/>
  <c r="DY120" i="11"/>
  <c r="CQ122" i="11"/>
  <c r="DW122" i="11"/>
  <c r="CU118" i="11"/>
  <c r="EA118" i="11"/>
  <c r="CG132" i="11"/>
  <c r="DM132" i="11"/>
  <c r="CR121" i="11"/>
  <c r="DX121" i="11"/>
  <c r="CC136" i="11"/>
  <c r="DI136" i="11"/>
  <c r="AX126" i="11"/>
  <c r="CM126" i="11"/>
  <c r="DS126" i="11"/>
  <c r="BA123" i="11"/>
  <c r="AI141" i="11"/>
  <c r="AR132" i="11"/>
  <c r="CV117" i="11"/>
  <c r="EB117" i="11"/>
  <c r="CD135" i="11"/>
  <c r="DJ135" i="11"/>
  <c r="BH116" i="11"/>
  <c r="AT130" i="11"/>
  <c r="BV143" i="11"/>
  <c r="DB143" i="11"/>
  <c r="AJ140" i="11"/>
  <c r="AU129" i="11"/>
  <c r="AO135" i="11"/>
  <c r="GT115" i="11"/>
  <c r="GV115" i="11"/>
  <c r="GW115" i="11"/>
  <c r="HM115" i="11"/>
  <c r="HL112" i="11"/>
  <c r="HA113" i="11"/>
  <c r="GU114" i="11"/>
  <c r="FE120" i="11"/>
  <c r="GP120" i="11"/>
  <c r="GY114" i="11"/>
  <c r="HJ114" i="11"/>
  <c r="HK114" i="11"/>
  <c r="FD121" i="11"/>
  <c r="GO121" i="11"/>
  <c r="FC122" i="11"/>
  <c r="GN122" i="11"/>
  <c r="EH143" i="11"/>
  <c r="FS143" i="11"/>
  <c r="ET131" i="11"/>
  <c r="GE131" i="11"/>
  <c r="EZ125" i="11"/>
  <c r="GK125" i="11"/>
  <c r="ER133" i="11"/>
  <c r="GC133" i="11"/>
  <c r="EF145" i="11"/>
  <c r="FQ145" i="11"/>
  <c r="EP135" i="11"/>
  <c r="GA135" i="11"/>
  <c r="EM138" i="11"/>
  <c r="FX138" i="11"/>
  <c r="EY126" i="11"/>
  <c r="GJ126" i="11"/>
  <c r="FA124" i="11"/>
  <c r="GL124" i="11"/>
  <c r="EE146" i="11"/>
  <c r="FP146" i="11"/>
  <c r="EV129" i="11"/>
  <c r="GG129" i="11"/>
  <c r="EO136" i="11"/>
  <c r="FZ136" i="11"/>
  <c r="EG144" i="11"/>
  <c r="FR144" i="11"/>
  <c r="EJ141" i="11"/>
  <c r="FU141" i="11"/>
  <c r="FB123" i="11"/>
  <c r="GM123" i="11"/>
  <c r="ES132" i="11"/>
  <c r="GD132" i="11"/>
  <c r="FG118" i="11"/>
  <c r="GR118" i="11"/>
  <c r="EX127" i="11"/>
  <c r="GI127" i="11"/>
  <c r="FI116" i="11"/>
  <c r="FK116" i="11"/>
  <c r="FL116" i="11"/>
  <c r="FM116" i="11"/>
  <c r="EI142" i="11"/>
  <c r="FT142" i="11"/>
  <c r="EK140" i="11"/>
  <c r="FV140" i="11"/>
  <c r="EL139" i="11"/>
  <c r="FW139" i="11"/>
  <c r="EW128" i="11"/>
  <c r="GH128" i="11"/>
  <c r="FH117" i="11"/>
  <c r="GS117" i="11"/>
  <c r="EU130" i="11"/>
  <c r="GF130" i="11"/>
  <c r="EQ134" i="11"/>
  <c r="GB134" i="11"/>
  <c r="EN137" i="11"/>
  <c r="FY137" i="11"/>
  <c r="FN115" i="11"/>
  <c r="GY115" i="11"/>
  <c r="HJ115" i="11"/>
  <c r="HK115" i="11"/>
  <c r="GX115" i="11"/>
  <c r="HL113" i="11"/>
  <c r="GZ114" i="11"/>
  <c r="HI114" i="11"/>
  <c r="HM116" i="11"/>
  <c r="HE177" i="11"/>
  <c r="HD177" i="11"/>
  <c r="HF117" i="11"/>
  <c r="HG117" i="11"/>
  <c r="HH117" i="11"/>
  <c r="CK129" i="11"/>
  <c r="DQ129" i="11"/>
  <c r="AW128" i="11"/>
  <c r="BS147" i="11"/>
  <c r="CY147" i="11"/>
  <c r="AO136" i="11"/>
  <c r="CN126" i="11"/>
  <c r="DT126" i="11"/>
  <c r="CA139" i="11"/>
  <c r="DG139" i="11"/>
  <c r="BY141" i="11"/>
  <c r="DE141" i="11"/>
  <c r="BC122" i="11"/>
  <c r="AN137" i="11"/>
  <c r="AJ141" i="11"/>
  <c r="AF145" i="11"/>
  <c r="CM127" i="11"/>
  <c r="DS127" i="11"/>
  <c r="BG118" i="11"/>
  <c r="BH117" i="11"/>
  <c r="CD136" i="11"/>
  <c r="DJ136" i="11"/>
  <c r="AU130" i="11"/>
  <c r="CQ123" i="11"/>
  <c r="DW123" i="11"/>
  <c r="AG144" i="11"/>
  <c r="AM138" i="11"/>
  <c r="CP124" i="11"/>
  <c r="DV124" i="11"/>
  <c r="CU119" i="11"/>
  <c r="EA119" i="11"/>
  <c r="BA124" i="11"/>
  <c r="BE120" i="11"/>
  <c r="CS121" i="11"/>
  <c r="DY121" i="11"/>
  <c r="BB123" i="11"/>
  <c r="CG133" i="11"/>
  <c r="DM133" i="11"/>
  <c r="AI142" i="11"/>
  <c r="AE146" i="11"/>
  <c r="AP135" i="11"/>
  <c r="BD121" i="11"/>
  <c r="BV144" i="11"/>
  <c r="DB144" i="11"/>
  <c r="AX127" i="11"/>
  <c r="AT131" i="11"/>
  <c r="BT146" i="11"/>
  <c r="CZ146" i="11"/>
  <c r="CL128" i="11"/>
  <c r="DR128" i="11"/>
  <c r="CR122" i="11"/>
  <c r="DX122" i="11"/>
  <c r="FD122" i="11"/>
  <c r="GO122" i="11"/>
  <c r="AH143" i="11"/>
  <c r="CT120" i="11"/>
  <c r="DZ120" i="11"/>
  <c r="CW117" i="11"/>
  <c r="EC117" i="11"/>
  <c r="CO125" i="11"/>
  <c r="DU125" i="11"/>
  <c r="BW143" i="11"/>
  <c r="DC143" i="11"/>
  <c r="EI143" i="11"/>
  <c r="FT143" i="11"/>
  <c r="BZ140" i="11"/>
  <c r="DF140" i="11"/>
  <c r="AV129" i="11"/>
  <c r="AZ125" i="11"/>
  <c r="AS132" i="11"/>
  <c r="CF134" i="11"/>
  <c r="DL134" i="11"/>
  <c r="AY126" i="11"/>
  <c r="CJ130" i="11"/>
  <c r="DP130" i="11"/>
  <c r="EV130" i="11"/>
  <c r="GG130" i="11"/>
  <c r="BX142" i="11"/>
  <c r="DD142" i="11"/>
  <c r="CH132" i="11"/>
  <c r="DN132" i="11"/>
  <c r="AR133" i="11"/>
  <c r="CB138" i="11"/>
  <c r="DH138" i="11"/>
  <c r="AK140" i="11"/>
  <c r="CE135" i="11"/>
  <c r="DK135" i="11"/>
  <c r="CC137" i="11"/>
  <c r="DI137" i="11"/>
  <c r="AQ134" i="11"/>
  <c r="AL139" i="11"/>
  <c r="AD147" i="11"/>
  <c r="CI131" i="11"/>
  <c r="DO131" i="11"/>
  <c r="BF119" i="11"/>
  <c r="CV118" i="11"/>
  <c r="EB118" i="11"/>
  <c r="FH118" i="11"/>
  <c r="GS118" i="11"/>
  <c r="BU145" i="11"/>
  <c r="DA145" i="11"/>
  <c r="HA114" i="11"/>
  <c r="GU115" i="11"/>
  <c r="EN138" i="11"/>
  <c r="FY138" i="11"/>
  <c r="EQ135" i="11"/>
  <c r="GB135" i="11"/>
  <c r="ET132" i="11"/>
  <c r="GE132" i="11"/>
  <c r="GT116" i="11"/>
  <c r="GV116" i="11"/>
  <c r="GW116" i="11"/>
  <c r="GY116" i="11"/>
  <c r="HJ116" i="11"/>
  <c r="HK116" i="11"/>
  <c r="EO137" i="11"/>
  <c r="FZ137" i="11"/>
  <c r="FF120" i="11"/>
  <c r="GQ120" i="11"/>
  <c r="FA125" i="11"/>
  <c r="GL125" i="11"/>
  <c r="EK141" i="11"/>
  <c r="FV141" i="11"/>
  <c r="EF146" i="11"/>
  <c r="FQ146" i="11"/>
  <c r="EJ142" i="11"/>
  <c r="FU142" i="11"/>
  <c r="FC123" i="11"/>
  <c r="GN123" i="11"/>
  <c r="EW129" i="11"/>
  <c r="GH129" i="11"/>
  <c r="EP136" i="11"/>
  <c r="GA136" i="11"/>
  <c r="EG145" i="11"/>
  <c r="FR145" i="11"/>
  <c r="ER134" i="11"/>
  <c r="GC134" i="11"/>
  <c r="EX128" i="11"/>
  <c r="GI128" i="11"/>
  <c r="EE147" i="11"/>
  <c r="FP147" i="11"/>
  <c r="EY127" i="11"/>
  <c r="GJ127" i="11"/>
  <c r="EU131" i="11"/>
  <c r="GF131" i="11"/>
  <c r="EL140" i="11"/>
  <c r="FW140" i="11"/>
  <c r="ES133" i="11"/>
  <c r="GD133" i="11"/>
  <c r="EH144" i="11"/>
  <c r="FS144" i="11"/>
  <c r="FE121" i="11"/>
  <c r="GP121" i="11"/>
  <c r="FI117" i="11"/>
  <c r="FK117" i="11"/>
  <c r="FL117" i="11"/>
  <c r="FM117" i="11"/>
  <c r="EM139" i="11"/>
  <c r="FX139" i="11"/>
  <c r="FG119" i="11"/>
  <c r="GR119" i="11"/>
  <c r="EZ126" i="11"/>
  <c r="GK126" i="11"/>
  <c r="FB124" i="11"/>
  <c r="GM124" i="11"/>
  <c r="FN116" i="11"/>
  <c r="HL114" i="11"/>
  <c r="GZ115" i="11"/>
  <c r="HI115" i="11"/>
  <c r="HM117" i="11"/>
  <c r="HF118" i="11"/>
  <c r="HG118" i="11"/>
  <c r="HH118" i="11"/>
  <c r="AN138" i="11"/>
  <c r="CM128" i="11"/>
  <c r="DS128" i="11"/>
  <c r="AK141" i="11"/>
  <c r="AH144" i="11"/>
  <c r="BC123" i="11"/>
  <c r="CS122" i="11"/>
  <c r="DY122" i="11"/>
  <c r="AL140" i="11"/>
  <c r="CF135" i="11"/>
  <c r="DL135" i="11"/>
  <c r="AF146" i="11"/>
  <c r="CI132" i="11"/>
  <c r="DO132" i="11"/>
  <c r="CP125" i="11"/>
  <c r="DV125" i="11"/>
  <c r="CG134" i="11"/>
  <c r="DM134" i="11"/>
  <c r="BE121" i="11"/>
  <c r="CT121" i="11"/>
  <c r="DZ121" i="11"/>
  <c r="AZ126" i="11"/>
  <c r="BU146" i="11"/>
  <c r="DA146" i="11"/>
  <c r="AD148" i="11"/>
  <c r="CH133" i="11"/>
  <c r="DN133" i="11"/>
  <c r="CV119" i="11"/>
  <c r="EB119" i="11"/>
  <c r="BZ141" i="11"/>
  <c r="DF141" i="11"/>
  <c r="CJ131" i="11"/>
  <c r="DP131" i="11"/>
  <c r="BD122" i="11"/>
  <c r="BH118" i="11"/>
  <c r="BX143" i="11"/>
  <c r="DD143" i="11"/>
  <c r="BA125" i="11"/>
  <c r="BW144" i="11"/>
  <c r="DC144" i="11"/>
  <c r="CC138" i="11"/>
  <c r="DI138" i="11"/>
  <c r="BS148" i="11"/>
  <c r="CY148" i="11"/>
  <c r="AE147" i="11"/>
  <c r="BB124" i="11"/>
  <c r="BY142" i="11"/>
  <c r="DE142" i="11"/>
  <c r="CQ124" i="11"/>
  <c r="DW124" i="11"/>
  <c r="CK130" i="11"/>
  <c r="DQ130" i="11"/>
  <c r="BG119" i="11"/>
  <c r="CR123" i="11"/>
  <c r="DX123" i="11"/>
  <c r="AS133" i="11"/>
  <c r="CE136" i="11"/>
  <c r="DK136" i="11"/>
  <c r="BT147" i="11"/>
  <c r="CZ147" i="11"/>
  <c r="AT132" i="11"/>
  <c r="BF120" i="11"/>
  <c r="CU120" i="11"/>
  <c r="EA120" i="11"/>
  <c r="CW118" i="11"/>
  <c r="EC118" i="11"/>
  <c r="CL129" i="11"/>
  <c r="DR129" i="11"/>
  <c r="CN127" i="11"/>
  <c r="DT127" i="11"/>
  <c r="AV130" i="11"/>
  <c r="AY127" i="11"/>
  <c r="AO137" i="11"/>
  <c r="AG145" i="11"/>
  <c r="BV145" i="11"/>
  <c r="DB145" i="11"/>
  <c r="CD137" i="11"/>
  <c r="DJ137" i="11"/>
  <c r="CO126" i="11"/>
  <c r="DU126" i="11"/>
  <c r="FA126" i="11"/>
  <c r="GL126" i="11"/>
  <c r="AU131" i="11"/>
  <c r="AR134" i="11"/>
  <c r="AQ135" i="11"/>
  <c r="CB139" i="11"/>
  <c r="DH139" i="11"/>
  <c r="CA140" i="11"/>
  <c r="DG140" i="11"/>
  <c r="AX128" i="11"/>
  <c r="AJ142" i="11"/>
  <c r="AM139" i="11"/>
  <c r="AW129" i="11"/>
  <c r="AI143" i="11"/>
  <c r="AP136" i="11"/>
  <c r="HE178" i="11"/>
  <c r="HD178" i="11"/>
  <c r="HA115" i="11"/>
  <c r="GX116" i="11"/>
  <c r="GT117" i="11"/>
  <c r="GV117" i="11"/>
  <c r="GW117" i="11"/>
  <c r="GY117" i="11"/>
  <c r="HJ117" i="11"/>
  <c r="HK117" i="11"/>
  <c r="EI144" i="11"/>
  <c r="FT144" i="11"/>
  <c r="FC124" i="11"/>
  <c r="GN124" i="11"/>
  <c r="EE148" i="11"/>
  <c r="FP148" i="11"/>
  <c r="EL141" i="11"/>
  <c r="FW141" i="11"/>
  <c r="EO138" i="11"/>
  <c r="FZ138" i="11"/>
  <c r="FI118" i="11"/>
  <c r="FK118" i="11"/>
  <c r="FL118" i="11"/>
  <c r="FM118" i="11"/>
  <c r="EF147" i="11"/>
  <c r="FQ147" i="11"/>
  <c r="FF121" i="11"/>
  <c r="GQ121" i="11"/>
  <c r="EH145" i="11"/>
  <c r="FS145" i="11"/>
  <c r="FG120" i="11"/>
  <c r="GR120" i="11"/>
  <c r="EW130" i="11"/>
  <c r="GH130" i="11"/>
  <c r="EU132" i="11"/>
  <c r="GF132" i="11"/>
  <c r="EN139" i="11"/>
  <c r="FY139" i="11"/>
  <c r="FE122" i="11"/>
  <c r="GP122" i="11"/>
  <c r="EQ136" i="11"/>
  <c r="GB136" i="11"/>
  <c r="EV131" i="11"/>
  <c r="GG131" i="11"/>
  <c r="EP137" i="11"/>
  <c r="GA137" i="11"/>
  <c r="EM140" i="11"/>
  <c r="FX140" i="11"/>
  <c r="EJ143" i="11"/>
  <c r="FU143" i="11"/>
  <c r="ER135" i="11"/>
  <c r="GC135" i="11"/>
  <c r="FD123" i="11"/>
  <c r="GO123" i="11"/>
  <c r="FH119" i="11"/>
  <c r="GS119" i="11"/>
  <c r="ET133" i="11"/>
  <c r="GE133" i="11"/>
  <c r="EY128" i="11"/>
  <c r="GJ128" i="11"/>
  <c r="EG146" i="11"/>
  <c r="FR146" i="11"/>
  <c r="EK142" i="11"/>
  <c r="FV142" i="11"/>
  <c r="EZ127" i="11"/>
  <c r="GK127" i="11"/>
  <c r="ES134" i="11"/>
  <c r="GD134" i="11"/>
  <c r="EX129" i="11"/>
  <c r="GI129" i="11"/>
  <c r="FB125" i="11"/>
  <c r="GM125" i="11"/>
  <c r="FN117" i="11"/>
  <c r="HL115" i="11"/>
  <c r="HF119" i="11"/>
  <c r="HG119" i="11"/>
  <c r="HH119" i="11"/>
  <c r="CE137" i="11"/>
  <c r="DK137" i="11"/>
  <c r="BD123" i="11"/>
  <c r="CV120" i="11"/>
  <c r="EB120" i="11"/>
  <c r="CB140" i="11"/>
  <c r="DH140" i="11"/>
  <c r="BZ142" i="11"/>
  <c r="DF142" i="11"/>
  <c r="BF121" i="11"/>
  <c r="AU132" i="11"/>
  <c r="AX129" i="11"/>
  <c r="AF147" i="11"/>
  <c r="BW145" i="11"/>
  <c r="DC145" i="11"/>
  <c r="CD138" i="11"/>
  <c r="DJ138" i="11"/>
  <c r="AD149" i="11"/>
  <c r="CL130" i="11"/>
  <c r="DR130" i="11"/>
  <c r="BY143" i="11"/>
  <c r="DE143" i="11"/>
  <c r="AP137" i="11"/>
  <c r="CM129" i="11"/>
  <c r="DS129" i="11"/>
  <c r="CK131" i="11"/>
  <c r="DQ131" i="11"/>
  <c r="BH119" i="11"/>
  <c r="CQ125" i="11"/>
  <c r="DW125" i="11"/>
  <c r="BB125" i="11"/>
  <c r="AN139" i="11"/>
  <c r="AW130" i="11"/>
  <c r="CO127" i="11"/>
  <c r="DU127" i="11"/>
  <c r="CG135" i="11"/>
  <c r="DM135" i="11"/>
  <c r="CW119" i="11"/>
  <c r="EC119" i="11"/>
  <c r="AH145" i="11"/>
  <c r="AY128" i="11"/>
  <c r="AE148" i="11"/>
  <c r="AK142" i="11"/>
  <c r="BE122" i="11"/>
  <c r="AM140" i="11"/>
  <c r="CA141" i="11"/>
  <c r="DG141" i="11"/>
  <c r="BU147" i="11"/>
  <c r="DA147" i="11"/>
  <c r="AJ143" i="11"/>
  <c r="BS149" i="11"/>
  <c r="CY149" i="11"/>
  <c r="CU121" i="11"/>
  <c r="EA121" i="11"/>
  <c r="CI133" i="11"/>
  <c r="DO133" i="11"/>
  <c r="AO138" i="11"/>
  <c r="AR135" i="11"/>
  <c r="CH134" i="11"/>
  <c r="DN134" i="11"/>
  <c r="BT148" i="11"/>
  <c r="CZ148" i="11"/>
  <c r="AS134" i="11"/>
  <c r="BA126" i="11"/>
  <c r="CS123" i="11"/>
  <c r="DY123" i="11"/>
  <c r="AT133" i="11"/>
  <c r="CT122" i="11"/>
  <c r="DZ122" i="11"/>
  <c r="FF122" i="11"/>
  <c r="GQ122" i="11"/>
  <c r="CF136" i="11"/>
  <c r="DL136" i="11"/>
  <c r="CR124" i="11"/>
  <c r="DX124" i="11"/>
  <c r="BV146" i="11"/>
  <c r="DB146" i="11"/>
  <c r="AI144" i="11"/>
  <c r="AV131" i="11"/>
  <c r="CP126" i="11"/>
  <c r="DV126" i="11"/>
  <c r="CN128" i="11"/>
  <c r="DT128" i="11"/>
  <c r="BC124" i="11"/>
  <c r="BG120" i="11"/>
  <c r="BX144" i="11"/>
  <c r="DD144" i="11"/>
  <c r="AG146" i="11"/>
  <c r="AZ127" i="11"/>
  <c r="CC139" i="11"/>
  <c r="DI139" i="11"/>
  <c r="AL141" i="11"/>
  <c r="AQ136" i="11"/>
  <c r="CJ132" i="11"/>
  <c r="DP132" i="11"/>
  <c r="HM118" i="11"/>
  <c r="HE179" i="11"/>
  <c r="HD179" i="11"/>
  <c r="GT118" i="11"/>
  <c r="GV118" i="11"/>
  <c r="GW118" i="11"/>
  <c r="GY118" i="11"/>
  <c r="HJ118" i="11"/>
  <c r="HK118" i="11"/>
  <c r="FE123" i="11"/>
  <c r="GP123" i="11"/>
  <c r="FG121" i="11"/>
  <c r="GR121" i="11"/>
  <c r="GU116" i="11"/>
  <c r="HI116" i="11"/>
  <c r="GZ116" i="11"/>
  <c r="GX117" i="11"/>
  <c r="HI117" i="11"/>
  <c r="EV132" i="11"/>
  <c r="GG132" i="11"/>
  <c r="EF148" i="11"/>
  <c r="FQ148" i="11"/>
  <c r="EE149" i="11"/>
  <c r="FP149" i="11"/>
  <c r="EU133" i="11"/>
  <c r="GF133" i="11"/>
  <c r="EQ137" i="11"/>
  <c r="GB137" i="11"/>
  <c r="EN140" i="11"/>
  <c r="FY140" i="11"/>
  <c r="EO139" i="11"/>
  <c r="FZ139" i="11"/>
  <c r="EP138" i="11"/>
  <c r="GA138" i="11"/>
  <c r="EI145" i="11"/>
  <c r="FT145" i="11"/>
  <c r="FI119" i="11"/>
  <c r="FK119" i="11"/>
  <c r="FL119" i="11"/>
  <c r="FM119" i="11"/>
  <c r="EJ144" i="11"/>
  <c r="FU144" i="11"/>
  <c r="ES135" i="11"/>
  <c r="GD135" i="11"/>
  <c r="FA127" i="11"/>
  <c r="GL127" i="11"/>
  <c r="EZ128" i="11"/>
  <c r="GK128" i="11"/>
  <c r="EL142" i="11"/>
  <c r="FW142" i="11"/>
  <c r="FB126" i="11"/>
  <c r="GM126" i="11"/>
  <c r="FC125" i="11"/>
  <c r="GN125" i="11"/>
  <c r="FH120" i="11"/>
  <c r="GS120" i="11"/>
  <c r="EG147" i="11"/>
  <c r="FR147" i="11"/>
  <c r="EW131" i="11"/>
  <c r="GH131" i="11"/>
  <c r="EH146" i="11"/>
  <c r="FS146" i="11"/>
  <c r="EM141" i="11"/>
  <c r="FX141" i="11"/>
  <c r="EY129" i="11"/>
  <c r="GJ129" i="11"/>
  <c r="ET134" i="11"/>
  <c r="GE134" i="11"/>
  <c r="FD124" i="11"/>
  <c r="GO124" i="11"/>
  <c r="ER136" i="11"/>
  <c r="GC136" i="11"/>
  <c r="EK143" i="11"/>
  <c r="FV143" i="11"/>
  <c r="EX130" i="11"/>
  <c r="GI130" i="11"/>
  <c r="FN118" i="11"/>
  <c r="HF120" i="11"/>
  <c r="HG120" i="11"/>
  <c r="HH120" i="11"/>
  <c r="AN140" i="11"/>
  <c r="CN129" i="11"/>
  <c r="DT129" i="11"/>
  <c r="BZ143" i="11"/>
  <c r="DF143" i="11"/>
  <c r="CO128" i="11"/>
  <c r="DU128" i="11"/>
  <c r="BA127" i="11"/>
  <c r="AK143" i="11"/>
  <c r="AW131" i="11"/>
  <c r="CK132" i="11"/>
  <c r="DQ132" i="11"/>
  <c r="AP138" i="11"/>
  <c r="BC125" i="11"/>
  <c r="AH146" i="11"/>
  <c r="CP127" i="11"/>
  <c r="DV127" i="11"/>
  <c r="BW146" i="11"/>
  <c r="DC146" i="11"/>
  <c r="CW120" i="11"/>
  <c r="EC120" i="11"/>
  <c r="BY144" i="11"/>
  <c r="DE144" i="11"/>
  <c r="AF148" i="11"/>
  <c r="AE149" i="11"/>
  <c r="CI134" i="11"/>
  <c r="DO134" i="11"/>
  <c r="CG136" i="11"/>
  <c r="DM136" i="11"/>
  <c r="BV147" i="11"/>
  <c r="DB147" i="11"/>
  <c r="CJ133" i="11"/>
  <c r="DP133" i="11"/>
  <c r="CD139" i="11"/>
  <c r="DJ139" i="11"/>
  <c r="AQ137" i="11"/>
  <c r="BF122" i="11"/>
  <c r="AT134" i="11"/>
  <c r="CU122" i="11"/>
  <c r="EA122" i="11"/>
  <c r="AJ144" i="11"/>
  <c r="CR125" i="11"/>
  <c r="DX125" i="11"/>
  <c r="AY129" i="11"/>
  <c r="CQ126" i="11"/>
  <c r="DW126" i="11"/>
  <c r="AO139" i="11"/>
  <c r="BD124" i="11"/>
  <c r="AU133" i="11"/>
  <c r="BX145" i="11"/>
  <c r="DD145" i="11"/>
  <c r="AS135" i="11"/>
  <c r="BG121" i="11"/>
  <c r="AL142" i="11"/>
  <c r="AR136" i="11"/>
  <c r="AV132" i="11"/>
  <c r="AX130" i="11"/>
  <c r="CA142" i="11"/>
  <c r="DG142" i="11"/>
  <c r="AZ128" i="11"/>
  <c r="AG147" i="11"/>
  <c r="CS124" i="11"/>
  <c r="DY124" i="11"/>
  <c r="CV121" i="11"/>
  <c r="EB121" i="11"/>
  <c r="CM130" i="11"/>
  <c r="DS130" i="11"/>
  <c r="BT149" i="11"/>
  <c r="CZ149" i="11"/>
  <c r="BH120" i="11"/>
  <c r="CB141" i="11"/>
  <c r="DH141" i="11"/>
  <c r="CT123" i="11"/>
  <c r="DZ123" i="11"/>
  <c r="BE123" i="11"/>
  <c r="CL131" i="11"/>
  <c r="DR131" i="11"/>
  <c r="CC140" i="11"/>
  <c r="DI140" i="11"/>
  <c r="BU148" i="11"/>
  <c r="DA148" i="11"/>
  <c r="AM141" i="11"/>
  <c r="AI145" i="11"/>
  <c r="CF137" i="11"/>
  <c r="DL137" i="11"/>
  <c r="AD150" i="11"/>
  <c r="CE138" i="11"/>
  <c r="DK138" i="11"/>
  <c r="BB126" i="11"/>
  <c r="CH135" i="11"/>
  <c r="DN135" i="11"/>
  <c r="BS150" i="11"/>
  <c r="CY150" i="11"/>
  <c r="EE150" i="11"/>
  <c r="HE180" i="11"/>
  <c r="HD180" i="11"/>
  <c r="HM119" i="11"/>
  <c r="GX118" i="11"/>
  <c r="HI118" i="11"/>
  <c r="GZ117" i="11"/>
  <c r="HL117" i="11"/>
  <c r="EQ138" i="11"/>
  <c r="GB138" i="11"/>
  <c r="HA116" i="11"/>
  <c r="HA117" i="11"/>
  <c r="HL116" i="11"/>
  <c r="GU118" i="11"/>
  <c r="GU117" i="11"/>
  <c r="EF149" i="11"/>
  <c r="FQ149" i="11"/>
  <c r="GT119" i="11"/>
  <c r="GV119" i="11"/>
  <c r="GW119" i="11"/>
  <c r="GY119" i="11"/>
  <c r="HJ119" i="11"/>
  <c r="HK119" i="11"/>
  <c r="FD125" i="11"/>
  <c r="GO125" i="11"/>
  <c r="EX131" i="11"/>
  <c r="GI131" i="11"/>
  <c r="EY130" i="11"/>
  <c r="GJ130" i="11"/>
  <c r="FG122" i="11"/>
  <c r="GR122" i="11"/>
  <c r="ER137" i="11"/>
  <c r="GC137" i="11"/>
  <c r="EN141" i="11"/>
  <c r="FY141" i="11"/>
  <c r="EI146" i="11"/>
  <c r="FT146" i="11"/>
  <c r="EG148" i="11"/>
  <c r="FR148" i="11"/>
  <c r="EP139" i="11"/>
  <c r="GA139" i="11"/>
  <c r="EO140" i="11"/>
  <c r="FZ140" i="11"/>
  <c r="EV133" i="11"/>
  <c r="GG133" i="11"/>
  <c r="EH147" i="11"/>
  <c r="FS147" i="11"/>
  <c r="FA128" i="11"/>
  <c r="GL128" i="11"/>
  <c r="FE124" i="11"/>
  <c r="GP124" i="11"/>
  <c r="EJ145" i="11"/>
  <c r="FU145" i="11"/>
  <c r="EU134" i="11"/>
  <c r="GF134" i="11"/>
  <c r="EZ129" i="11"/>
  <c r="GK129" i="11"/>
  <c r="EK144" i="11"/>
  <c r="FV144" i="11"/>
  <c r="FC126" i="11"/>
  <c r="GN126" i="11"/>
  <c r="FI120" i="11"/>
  <c r="FK120" i="11"/>
  <c r="FL120" i="11"/>
  <c r="FM120" i="11"/>
  <c r="ET135" i="11"/>
  <c r="GE135" i="11"/>
  <c r="FH121" i="11"/>
  <c r="GS121" i="11"/>
  <c r="EL143" i="11"/>
  <c r="FW143" i="11"/>
  <c r="FB127" i="11"/>
  <c r="GM127" i="11"/>
  <c r="EM142" i="11"/>
  <c r="FX142" i="11"/>
  <c r="FF123" i="11"/>
  <c r="GQ123" i="11"/>
  <c r="EW132" i="11"/>
  <c r="GH132" i="11"/>
  <c r="ES136" i="11"/>
  <c r="GD136" i="11"/>
  <c r="FN119" i="11"/>
  <c r="GZ118" i="11"/>
  <c r="HF121" i="11"/>
  <c r="HG121" i="11"/>
  <c r="HH121" i="11"/>
  <c r="BA128" i="11"/>
  <c r="CJ134" i="11"/>
  <c r="DP134" i="11"/>
  <c r="BD125" i="11"/>
  <c r="CB142" i="11"/>
  <c r="DH142" i="11"/>
  <c r="AW132" i="11"/>
  <c r="CT124" i="11"/>
  <c r="DZ124" i="11"/>
  <c r="CF138" i="11"/>
  <c r="DL138" i="11"/>
  <c r="BY145" i="11"/>
  <c r="DE145" i="11"/>
  <c r="BS151" i="11"/>
  <c r="CY151" i="11"/>
  <c r="CC141" i="11"/>
  <c r="DI141" i="11"/>
  <c r="AI146" i="11"/>
  <c r="AV133" i="11"/>
  <c r="AJ145" i="11"/>
  <c r="AN141" i="11"/>
  <c r="BW147" i="11"/>
  <c r="DC147" i="11"/>
  <c r="AR137" i="11"/>
  <c r="BX146" i="11"/>
  <c r="DD146" i="11"/>
  <c r="AU134" i="11"/>
  <c r="AP139" i="11"/>
  <c r="CD140" i="11"/>
  <c r="DJ140" i="11"/>
  <c r="AS136" i="11"/>
  <c r="BG122" i="11"/>
  <c r="CO129" i="11"/>
  <c r="DU129" i="11"/>
  <c r="AM142" i="11"/>
  <c r="AT135" i="11"/>
  <c r="AK144" i="11"/>
  <c r="CH136" i="11"/>
  <c r="DN136" i="11"/>
  <c r="BH121" i="11"/>
  <c r="CE139" i="11"/>
  <c r="DK139" i="11"/>
  <c r="AZ129" i="11"/>
  <c r="BB127" i="11"/>
  <c r="CM131" i="11"/>
  <c r="DS131" i="11"/>
  <c r="BU149" i="11"/>
  <c r="DA149" i="11"/>
  <c r="AX131" i="11"/>
  <c r="CV122" i="11"/>
  <c r="EB122" i="11"/>
  <c r="BC126" i="11"/>
  <c r="BE124" i="11"/>
  <c r="AY130" i="11"/>
  <c r="AQ138" i="11"/>
  <c r="AO140" i="11"/>
  <c r="CL132" i="11"/>
  <c r="DR132" i="11"/>
  <c r="EX132" i="11"/>
  <c r="GI132" i="11"/>
  <c r="CK133" i="11"/>
  <c r="DQ133" i="11"/>
  <c r="CI135" i="11"/>
  <c r="DO135" i="11"/>
  <c r="AL143" i="11"/>
  <c r="AD151" i="11"/>
  <c r="CN130" i="11"/>
  <c r="DT130" i="11"/>
  <c r="CW121" i="11"/>
  <c r="EC121" i="11"/>
  <c r="AF149" i="11"/>
  <c r="CU123" i="11"/>
  <c r="EA123" i="11"/>
  <c r="AE150" i="11"/>
  <c r="CR126" i="11"/>
  <c r="DX126" i="11"/>
  <c r="CS125" i="11"/>
  <c r="DY125" i="11"/>
  <c r="AG148" i="11"/>
  <c r="BZ144" i="11"/>
  <c r="DF144" i="11"/>
  <c r="CA143" i="11"/>
  <c r="DG143" i="11"/>
  <c r="BV148" i="11"/>
  <c r="DB148" i="11"/>
  <c r="BT150" i="11"/>
  <c r="CZ150" i="11"/>
  <c r="CG137" i="11"/>
  <c r="DM137" i="11"/>
  <c r="CQ127" i="11"/>
  <c r="DW127" i="11"/>
  <c r="FC127" i="11"/>
  <c r="GN127" i="11"/>
  <c r="CP128" i="11"/>
  <c r="DV128" i="11"/>
  <c r="AH147" i="11"/>
  <c r="BF123" i="11"/>
  <c r="FP150" i="11"/>
  <c r="HM120" i="11"/>
  <c r="HE181" i="11"/>
  <c r="HD181" i="11"/>
  <c r="EZ130" i="11"/>
  <c r="GK130" i="11"/>
  <c r="GX119" i="11"/>
  <c r="GU119" i="11"/>
  <c r="HA118" i="11"/>
  <c r="FE125" i="11"/>
  <c r="GP125" i="11"/>
  <c r="FH122" i="11"/>
  <c r="GS122" i="11"/>
  <c r="FB128" i="11"/>
  <c r="GM128" i="11"/>
  <c r="EH148" i="11"/>
  <c r="FS148" i="11"/>
  <c r="GT120" i="11"/>
  <c r="GV120" i="11"/>
  <c r="GW120" i="11"/>
  <c r="GY120" i="11"/>
  <c r="HJ120" i="11"/>
  <c r="HK120" i="11"/>
  <c r="EU135" i="11"/>
  <c r="GF135" i="11"/>
  <c r="ES137" i="11"/>
  <c r="GD137" i="11"/>
  <c r="FD126" i="11"/>
  <c r="GO126" i="11"/>
  <c r="ET136" i="11"/>
  <c r="GE136" i="11"/>
  <c r="EQ139" i="11"/>
  <c r="GB139" i="11"/>
  <c r="EO141" i="11"/>
  <c r="FZ141" i="11"/>
  <c r="EF150" i="11"/>
  <c r="FQ150" i="11"/>
  <c r="EE151" i="11"/>
  <c r="FP151" i="11"/>
  <c r="EK145" i="11"/>
  <c r="FV145" i="11"/>
  <c r="EM143" i="11"/>
  <c r="FX143" i="11"/>
  <c r="FA129" i="11"/>
  <c r="GL129" i="11"/>
  <c r="ER138" i="11"/>
  <c r="GC138" i="11"/>
  <c r="EL144" i="11"/>
  <c r="FW144" i="11"/>
  <c r="FF124" i="11"/>
  <c r="GQ124" i="11"/>
  <c r="EP140" i="11"/>
  <c r="GA140" i="11"/>
  <c r="EN142" i="11"/>
  <c r="FY142" i="11"/>
  <c r="EW133" i="11"/>
  <c r="GH133" i="11"/>
  <c r="EV134" i="11"/>
  <c r="GG134" i="11"/>
  <c r="EG149" i="11"/>
  <c r="FR149" i="11"/>
  <c r="EJ146" i="11"/>
  <c r="FU146" i="11"/>
  <c r="EY131" i="11"/>
  <c r="GJ131" i="11"/>
  <c r="FG123" i="11"/>
  <c r="GR123" i="11"/>
  <c r="FI121" i="11"/>
  <c r="FK121" i="11"/>
  <c r="FL121" i="11"/>
  <c r="FM121" i="11"/>
  <c r="EI147" i="11"/>
  <c r="FT147" i="11"/>
  <c r="FN120" i="11"/>
  <c r="HL118" i="11"/>
  <c r="HE182" i="11"/>
  <c r="HD182" i="11"/>
  <c r="HF122" i="11"/>
  <c r="HG122" i="11"/>
  <c r="HH122" i="11"/>
  <c r="AV134" i="11"/>
  <c r="BD126" i="11"/>
  <c r="AT136" i="11"/>
  <c r="AM143" i="11"/>
  <c r="AF150" i="11"/>
  <c r="BU150" i="11"/>
  <c r="DA150" i="11"/>
  <c r="BF124" i="11"/>
  <c r="BB128" i="11"/>
  <c r="BE125" i="11"/>
  <c r="CF139" i="11"/>
  <c r="DL139" i="11"/>
  <c r="AO141" i="11"/>
  <c r="AD152" i="11"/>
  <c r="CH137" i="11"/>
  <c r="DN137" i="11"/>
  <c r="CR127" i="11"/>
  <c r="DX127" i="11"/>
  <c r="AR138" i="11"/>
  <c r="BT151" i="11"/>
  <c r="CZ151" i="11"/>
  <c r="CQ128" i="11"/>
  <c r="DW128" i="11"/>
  <c r="CG138" i="11"/>
  <c r="DM138" i="11"/>
  <c r="CK134" i="11"/>
  <c r="DQ134" i="11"/>
  <c r="BZ145" i="11"/>
  <c r="DF145" i="11"/>
  <c r="BY146" i="11"/>
  <c r="DE146" i="11"/>
  <c r="AZ130" i="11"/>
  <c r="BX147" i="11"/>
  <c r="DD147" i="11"/>
  <c r="AY131" i="11"/>
  <c r="CO130" i="11"/>
  <c r="DU130" i="11"/>
  <c r="CT125" i="11"/>
  <c r="DZ125" i="11"/>
  <c r="AL144" i="11"/>
  <c r="CI136" i="11"/>
  <c r="DO136" i="11"/>
  <c r="AK145" i="11"/>
  <c r="AH148" i="11"/>
  <c r="CV123" i="11"/>
  <c r="EB123" i="11"/>
  <c r="CN131" i="11"/>
  <c r="DT131" i="11"/>
  <c r="CM132" i="11"/>
  <c r="DS132" i="11"/>
  <c r="CD141" i="11"/>
  <c r="DJ141" i="11"/>
  <c r="AP140" i="11"/>
  <c r="AJ146" i="11"/>
  <c r="CA144" i="11"/>
  <c r="DG144" i="11"/>
  <c r="CC142" i="11"/>
  <c r="DI142" i="11"/>
  <c r="BA129" i="11"/>
  <c r="BC127" i="11"/>
  <c r="CS126" i="11"/>
  <c r="DY126" i="11"/>
  <c r="AG149" i="11"/>
  <c r="CP129" i="11"/>
  <c r="DV129" i="11"/>
  <c r="FB129" i="11"/>
  <c r="GM129" i="11"/>
  <c r="CL133" i="11"/>
  <c r="DR133" i="11"/>
  <c r="AU135" i="11"/>
  <c r="BS152" i="11"/>
  <c r="CY152" i="11"/>
  <c r="AE151" i="11"/>
  <c r="AQ139" i="11"/>
  <c r="CW122" i="11"/>
  <c r="EC122" i="11"/>
  <c r="CB143" i="11"/>
  <c r="DH143" i="11"/>
  <c r="AS137" i="11"/>
  <c r="CJ135" i="11"/>
  <c r="DP135" i="11"/>
  <c r="AI147" i="11"/>
  <c r="CE140" i="11"/>
  <c r="DK140" i="11"/>
  <c r="AX132" i="11"/>
  <c r="AN142" i="11"/>
  <c r="BV149" i="11"/>
  <c r="DB149" i="11"/>
  <c r="BH122" i="11"/>
  <c r="AW133" i="11"/>
  <c r="CU124" i="11"/>
  <c r="EA124" i="11"/>
  <c r="BG123" i="11"/>
  <c r="BW148" i="11"/>
  <c r="DC148" i="11"/>
  <c r="EI148" i="11"/>
  <c r="HM121" i="11"/>
  <c r="EZ131" i="11"/>
  <c r="GK131" i="11"/>
  <c r="HI119" i="11"/>
  <c r="GZ119" i="11"/>
  <c r="HL119" i="11"/>
  <c r="HA119" i="11"/>
  <c r="EN143" i="11"/>
  <c r="FY143" i="11"/>
  <c r="EE152" i="11"/>
  <c r="FP152" i="11"/>
  <c r="FF125" i="11"/>
  <c r="GQ125" i="11"/>
  <c r="FC128" i="11"/>
  <c r="GN128" i="11"/>
  <c r="FG124" i="11"/>
  <c r="GR124" i="11"/>
  <c r="EP141" i="11"/>
  <c r="GA141" i="11"/>
  <c r="ES138" i="11"/>
  <c r="GD138" i="11"/>
  <c r="GX120" i="11"/>
  <c r="EM144" i="11"/>
  <c r="FX144" i="11"/>
  <c r="FA130" i="11"/>
  <c r="GL130" i="11"/>
  <c r="EH149" i="11"/>
  <c r="FS149" i="11"/>
  <c r="EY132" i="11"/>
  <c r="GJ132" i="11"/>
  <c r="FI122" i="11"/>
  <c r="FK122" i="11"/>
  <c r="FL122" i="11"/>
  <c r="FM122" i="11"/>
  <c r="EK146" i="11"/>
  <c r="FV146" i="11"/>
  <c r="EV135" i="11"/>
  <c r="GG135" i="11"/>
  <c r="EL145" i="11"/>
  <c r="FW145" i="11"/>
  <c r="EW134" i="11"/>
  <c r="GH134" i="11"/>
  <c r="EF151" i="11"/>
  <c r="FQ151" i="11"/>
  <c r="FH123" i="11"/>
  <c r="GS123" i="11"/>
  <c r="FD127" i="11"/>
  <c r="GO127" i="11"/>
  <c r="ET137" i="11"/>
  <c r="GE137" i="11"/>
  <c r="EX133" i="11"/>
  <c r="GI133" i="11"/>
  <c r="EU136" i="11"/>
  <c r="GF136" i="11"/>
  <c r="ER139" i="11"/>
  <c r="GC139" i="11"/>
  <c r="FE126" i="11"/>
  <c r="GP126" i="11"/>
  <c r="GT121" i="11"/>
  <c r="GV121" i="11"/>
  <c r="GW121" i="11"/>
  <c r="GX121" i="11"/>
  <c r="EJ147" i="11"/>
  <c r="FU147" i="11"/>
  <c r="EQ140" i="11"/>
  <c r="GB140" i="11"/>
  <c r="EO142" i="11"/>
  <c r="FZ142" i="11"/>
  <c r="EG150" i="11"/>
  <c r="FR150" i="11"/>
  <c r="FN121" i="11"/>
  <c r="HM122" i="11"/>
  <c r="HE183" i="11"/>
  <c r="HD183" i="11"/>
  <c r="HF123" i="11"/>
  <c r="HG123" i="11"/>
  <c r="HH123" i="11"/>
  <c r="AD153" i="11"/>
  <c r="AU136" i="11"/>
  <c r="AG150" i="11"/>
  <c r="AE152" i="11"/>
  <c r="BG124" i="11"/>
  <c r="CJ136" i="11"/>
  <c r="DP136" i="11"/>
  <c r="CG139" i="11"/>
  <c r="DM139" i="11"/>
  <c r="AL145" i="11"/>
  <c r="BX148" i="11"/>
  <c r="DD148" i="11"/>
  <c r="BT152" i="11"/>
  <c r="CZ152" i="11"/>
  <c r="CB144" i="11"/>
  <c r="DH144" i="11"/>
  <c r="AR139" i="11"/>
  <c r="CI137" i="11"/>
  <c r="DO137" i="11"/>
  <c r="AH149" i="11"/>
  <c r="BZ146" i="11"/>
  <c r="DF146" i="11"/>
  <c r="CO131" i="11"/>
  <c r="DU131" i="11"/>
  <c r="AN143" i="11"/>
  <c r="CT126" i="11"/>
  <c r="DZ126" i="11"/>
  <c r="CL134" i="11"/>
  <c r="DR134" i="11"/>
  <c r="BD127" i="11"/>
  <c r="BF125" i="11"/>
  <c r="AT137" i="11"/>
  <c r="CP130" i="11"/>
  <c r="DV130" i="11"/>
  <c r="CS127" i="11"/>
  <c r="DY127" i="11"/>
  <c r="BA130" i="11"/>
  <c r="CE141" i="11"/>
  <c r="DK141" i="11"/>
  <c r="CN132" i="11"/>
  <c r="DT132" i="11"/>
  <c r="AO142" i="11"/>
  <c r="BH123" i="11"/>
  <c r="AV135" i="11"/>
  <c r="CQ129" i="11"/>
  <c r="DW129" i="11"/>
  <c r="AI148" i="11"/>
  <c r="CM133" i="11"/>
  <c r="DS133" i="11"/>
  <c r="BE126" i="11"/>
  <c r="AW134" i="11"/>
  <c r="AY132" i="11"/>
  <c r="CC143" i="11"/>
  <c r="DI143" i="11"/>
  <c r="AX133" i="11"/>
  <c r="BV150" i="11"/>
  <c r="DB150" i="11"/>
  <c r="EH150" i="11"/>
  <c r="FS150" i="11"/>
  <c r="BS153" i="11"/>
  <c r="CY153" i="11"/>
  <c r="CW123" i="11"/>
  <c r="EC123" i="11"/>
  <c r="FI123" i="11"/>
  <c r="CF140" i="11"/>
  <c r="DL140" i="11"/>
  <c r="BW149" i="11"/>
  <c r="DC149" i="11"/>
  <c r="CU125" i="11"/>
  <c r="EA125" i="11"/>
  <c r="AZ131" i="11"/>
  <c r="AM144" i="11"/>
  <c r="AJ147" i="11"/>
  <c r="CH138" i="11"/>
  <c r="DN138" i="11"/>
  <c r="AK146" i="11"/>
  <c r="BB129" i="11"/>
  <c r="CK135" i="11"/>
  <c r="DQ135" i="11"/>
  <c r="BY147" i="11"/>
  <c r="DE147" i="11"/>
  <c r="CV124" i="11"/>
  <c r="EB124" i="11"/>
  <c r="FH124" i="11"/>
  <c r="GS124" i="11"/>
  <c r="CR128" i="11"/>
  <c r="DX128" i="11"/>
  <c r="CD142" i="11"/>
  <c r="DJ142" i="11"/>
  <c r="BU151" i="11"/>
  <c r="DA151" i="11"/>
  <c r="AP141" i="11"/>
  <c r="AF151" i="11"/>
  <c r="BC128" i="11"/>
  <c r="CA145" i="11"/>
  <c r="DG145" i="11"/>
  <c r="EM145" i="11"/>
  <c r="FX145" i="11"/>
  <c r="AQ140" i="11"/>
  <c r="AS138" i="11"/>
  <c r="FT148" i="11"/>
  <c r="GU121" i="11"/>
  <c r="GZ120" i="11"/>
  <c r="HL120" i="11"/>
  <c r="GU120" i="11"/>
  <c r="EW135" i="11"/>
  <c r="GH135" i="11"/>
  <c r="EI149" i="11"/>
  <c r="FT149" i="11"/>
  <c r="FG125" i="11"/>
  <c r="GR125" i="11"/>
  <c r="HI120" i="11"/>
  <c r="FK123" i="11"/>
  <c r="FL123" i="11"/>
  <c r="FM123" i="11"/>
  <c r="EP142" i="11"/>
  <c r="GA142" i="11"/>
  <c r="GT122" i="11"/>
  <c r="GV122" i="11"/>
  <c r="GW122" i="11"/>
  <c r="GY122" i="11"/>
  <c r="HJ122" i="11"/>
  <c r="HK122" i="11"/>
  <c r="EY133" i="11"/>
  <c r="GJ133" i="11"/>
  <c r="FF126" i="11"/>
  <c r="GQ126" i="11"/>
  <c r="ET138" i="11"/>
  <c r="GE138" i="11"/>
  <c r="FA131" i="11"/>
  <c r="GL131" i="11"/>
  <c r="GY121" i="11"/>
  <c r="HJ121" i="11"/>
  <c r="HK121" i="11"/>
  <c r="EK147" i="11"/>
  <c r="FV147" i="11"/>
  <c r="EX134" i="11"/>
  <c r="GI134" i="11"/>
  <c r="FC129" i="11"/>
  <c r="GN129" i="11"/>
  <c r="EL146" i="11"/>
  <c r="FW146" i="11"/>
  <c r="EU137" i="11"/>
  <c r="GF137" i="11"/>
  <c r="EZ132" i="11"/>
  <c r="GK132" i="11"/>
  <c r="EN144" i="11"/>
  <c r="FY144" i="11"/>
  <c r="ER140" i="11"/>
  <c r="GC140" i="11"/>
  <c r="EQ141" i="11"/>
  <c r="GB141" i="11"/>
  <c r="EF152" i="11"/>
  <c r="FQ152" i="11"/>
  <c r="EJ148" i="11"/>
  <c r="FU148" i="11"/>
  <c r="EG151" i="11"/>
  <c r="FR151" i="11"/>
  <c r="EE153" i="11"/>
  <c r="FP153" i="11"/>
  <c r="FE127" i="11"/>
  <c r="GP127" i="11"/>
  <c r="FB130" i="11"/>
  <c r="GM130" i="11"/>
  <c r="ES139" i="11"/>
  <c r="GD139" i="11"/>
  <c r="FD128" i="11"/>
  <c r="GO128" i="11"/>
  <c r="EV136" i="11"/>
  <c r="GG136" i="11"/>
  <c r="EO143" i="11"/>
  <c r="FZ143" i="11"/>
  <c r="FN122" i="11"/>
  <c r="GZ121" i="11"/>
  <c r="HI121" i="11"/>
  <c r="GT123" i="11"/>
  <c r="GV123" i="11"/>
  <c r="GW123" i="11"/>
  <c r="HE184" i="11"/>
  <c r="HD184" i="11"/>
  <c r="HF124" i="11"/>
  <c r="HG124" i="11"/>
  <c r="HH124" i="11"/>
  <c r="AY133" i="11"/>
  <c r="CA146" i="11"/>
  <c r="DG146" i="11"/>
  <c r="AD154" i="11"/>
  <c r="CB145" i="11"/>
  <c r="DH145" i="11"/>
  <c r="CO132" i="11"/>
  <c r="DU132" i="11"/>
  <c r="BG125" i="11"/>
  <c r="BX149" i="11"/>
  <c r="DD149" i="11"/>
  <c r="AR140" i="11"/>
  <c r="CC144" i="11"/>
  <c r="DI144" i="11"/>
  <c r="AW135" i="11"/>
  <c r="BY148" i="11"/>
  <c r="DE148" i="11"/>
  <c r="BV151" i="11"/>
  <c r="DB151" i="11"/>
  <c r="BD128" i="11"/>
  <c r="CI138" i="11"/>
  <c r="DO138" i="11"/>
  <c r="AO143" i="11"/>
  <c r="BF126" i="11"/>
  <c r="CG140" i="11"/>
  <c r="DM140" i="11"/>
  <c r="CN133" i="11"/>
  <c r="DT133" i="11"/>
  <c r="CU126" i="11"/>
  <c r="EA126" i="11"/>
  <c r="AT138" i="11"/>
  <c r="BA131" i="11"/>
  <c r="AX134" i="11"/>
  <c r="CL135" i="11"/>
  <c r="DR135" i="11"/>
  <c r="BS154" i="11"/>
  <c r="CY154" i="11"/>
  <c r="CT127" i="11"/>
  <c r="DZ127" i="11"/>
  <c r="AV136" i="11"/>
  <c r="BW150" i="11"/>
  <c r="DC150" i="11"/>
  <c r="AG151" i="11"/>
  <c r="AJ148" i="11"/>
  <c r="BC129" i="11"/>
  <c r="BE127" i="11"/>
  <c r="AN144" i="11"/>
  <c r="CP131" i="11"/>
  <c r="DV131" i="11"/>
  <c r="AS139" i="11"/>
  <c r="CQ130" i="11"/>
  <c r="DW130" i="11"/>
  <c r="CJ137" i="11"/>
  <c r="DP137" i="11"/>
  <c r="BU152" i="11"/>
  <c r="DA152" i="11"/>
  <c r="CR129" i="11"/>
  <c r="DX129" i="11"/>
  <c r="AK147" i="11"/>
  <c r="BH124" i="11"/>
  <c r="AH150" i="11"/>
  <c r="CV125" i="11"/>
  <c r="EB125" i="11"/>
  <c r="FH125" i="11"/>
  <c r="GS125" i="11"/>
  <c r="AI149" i="11"/>
  <c r="BT153" i="11"/>
  <c r="CZ153" i="11"/>
  <c r="BB130" i="11"/>
  <c r="AU137" i="11"/>
  <c r="AQ141" i="11"/>
  <c r="CS128" i="11"/>
  <c r="DY128" i="11"/>
  <c r="AF152" i="11"/>
  <c r="AP142" i="11"/>
  <c r="BZ147" i="11"/>
  <c r="DF147" i="11"/>
  <c r="CD143" i="11"/>
  <c r="DJ143" i="11"/>
  <c r="CH139" i="11"/>
  <c r="DN139" i="11"/>
  <c r="CF141" i="11"/>
  <c r="DL141" i="11"/>
  <c r="CK136" i="11"/>
  <c r="DQ136" i="11"/>
  <c r="AE153" i="11"/>
  <c r="CM134" i="11"/>
  <c r="DS134" i="11"/>
  <c r="CW124" i="11"/>
  <c r="EC124" i="11"/>
  <c r="AM145" i="11"/>
  <c r="AL146" i="11"/>
  <c r="CE142" i="11"/>
  <c r="DK142" i="11"/>
  <c r="AZ132" i="11"/>
  <c r="HM123" i="11"/>
  <c r="HA120" i="11"/>
  <c r="HA121" i="11"/>
  <c r="EQ142" i="11"/>
  <c r="GB142" i="11"/>
  <c r="EY134" i="11"/>
  <c r="GJ134" i="11"/>
  <c r="ET139" i="11"/>
  <c r="GE139" i="11"/>
  <c r="EW136" i="11"/>
  <c r="GH136" i="11"/>
  <c r="EX135" i="11"/>
  <c r="GI135" i="11"/>
  <c r="FI124" i="11"/>
  <c r="FK124" i="11"/>
  <c r="FL124" i="11"/>
  <c r="FM124" i="11"/>
  <c r="EE154" i="11"/>
  <c r="FP154" i="11"/>
  <c r="GX122" i="11"/>
  <c r="EF153" i="11"/>
  <c r="FQ153" i="11"/>
  <c r="EU138" i="11"/>
  <c r="GF138" i="11"/>
  <c r="EL147" i="11"/>
  <c r="FW147" i="11"/>
  <c r="ES140" i="11"/>
  <c r="GD140" i="11"/>
  <c r="FB131" i="11"/>
  <c r="GM131" i="11"/>
  <c r="FE128" i="11"/>
  <c r="GP128" i="11"/>
  <c r="EH151" i="11"/>
  <c r="FS151" i="11"/>
  <c r="EI150" i="11"/>
  <c r="FT150" i="11"/>
  <c r="EK148" i="11"/>
  <c r="FF127" i="11"/>
  <c r="GQ127" i="11"/>
  <c r="EO144" i="11"/>
  <c r="FZ144" i="11"/>
  <c r="EJ149" i="11"/>
  <c r="FU149" i="11"/>
  <c r="ER141" i="11"/>
  <c r="GC141" i="11"/>
  <c r="FD129" i="11"/>
  <c r="GO129" i="11"/>
  <c r="EG152" i="11"/>
  <c r="FR152" i="11"/>
  <c r="FA132" i="11"/>
  <c r="GL132" i="11"/>
  <c r="EP143" i="11"/>
  <c r="GA143" i="11"/>
  <c r="EV137" i="11"/>
  <c r="GG137" i="11"/>
  <c r="EN145" i="11"/>
  <c r="FY145" i="11"/>
  <c r="FC130" i="11"/>
  <c r="GN130" i="11"/>
  <c r="FG126" i="11"/>
  <c r="GR126" i="11"/>
  <c r="EZ133" i="11"/>
  <c r="GK133" i="11"/>
  <c r="EM146" i="11"/>
  <c r="FX146" i="11"/>
  <c r="FN123" i="11"/>
  <c r="GY123" i="11"/>
  <c r="HJ123" i="11"/>
  <c r="HK123" i="11"/>
  <c r="GX123" i="11"/>
  <c r="HL121" i="11"/>
  <c r="HM124" i="11"/>
  <c r="HF125" i="11"/>
  <c r="HG125" i="11"/>
  <c r="HH125" i="11"/>
  <c r="AP143" i="11"/>
  <c r="CN134" i="11"/>
  <c r="DT134" i="11"/>
  <c r="CG141" i="11"/>
  <c r="DM141" i="11"/>
  <c r="BB131" i="11"/>
  <c r="BD129" i="11"/>
  <c r="BF127" i="11"/>
  <c r="CL136" i="11"/>
  <c r="DR136" i="11"/>
  <c r="BG126" i="11"/>
  <c r="CC145" i="11"/>
  <c r="DI145" i="11"/>
  <c r="CB146" i="11"/>
  <c r="DH146" i="11"/>
  <c r="AQ142" i="11"/>
  <c r="CT128" i="11"/>
  <c r="DZ128" i="11"/>
  <c r="BC130" i="11"/>
  <c r="BY149" i="11"/>
  <c r="DE149" i="11"/>
  <c r="CU127" i="11"/>
  <c r="EA127" i="11"/>
  <c r="BS155" i="11"/>
  <c r="CY155" i="11"/>
  <c r="BH125" i="11"/>
  <c r="BW151" i="11"/>
  <c r="DC151" i="11"/>
  <c r="CA147" i="11"/>
  <c r="DG147" i="11"/>
  <c r="AT139" i="11"/>
  <c r="BX150" i="11"/>
  <c r="DD150" i="11"/>
  <c r="AS140" i="11"/>
  <c r="AU138" i="11"/>
  <c r="BT154" i="11"/>
  <c r="CZ154" i="11"/>
  <c r="AY134" i="11"/>
  <c r="BE128" i="11"/>
  <c r="CF142" i="11"/>
  <c r="DL142" i="11"/>
  <c r="ER142" i="11"/>
  <c r="GC142" i="11"/>
  <c r="AV137" i="11"/>
  <c r="CQ131" i="11"/>
  <c r="DW131" i="11"/>
  <c r="BA132" i="11"/>
  <c r="CK137" i="11"/>
  <c r="DQ137" i="11"/>
  <c r="CE143" i="11"/>
  <c r="DK143" i="11"/>
  <c r="AZ133" i="11"/>
  <c r="AR141" i="11"/>
  <c r="CW125" i="11"/>
  <c r="EC125" i="11"/>
  <c r="AF153" i="11"/>
  <c r="AD155" i="11"/>
  <c r="AH151" i="11"/>
  <c r="AI150" i="11"/>
  <c r="CD144" i="11"/>
  <c r="DJ144" i="11"/>
  <c r="CO133" i="11"/>
  <c r="DU133" i="11"/>
  <c r="CM135" i="11"/>
  <c r="DS135" i="11"/>
  <c r="CS129" i="11"/>
  <c r="DY129" i="11"/>
  <c r="AJ149" i="11"/>
  <c r="BV152" i="11"/>
  <c r="DB152" i="11"/>
  <c r="AL147" i="11"/>
  <c r="CH140" i="11"/>
  <c r="DN140" i="11"/>
  <c r="BU153" i="11"/>
  <c r="DA153" i="11"/>
  <c r="BZ148" i="11"/>
  <c r="DF148" i="11"/>
  <c r="AG152" i="11"/>
  <c r="CJ138" i="11"/>
  <c r="DP138" i="11"/>
  <c r="EV138" i="11"/>
  <c r="GG138" i="11"/>
  <c r="CP132" i="11"/>
  <c r="DV132" i="11"/>
  <c r="AM146" i="11"/>
  <c r="AX135" i="11"/>
  <c r="CI139" i="11"/>
  <c r="DO139" i="11"/>
  <c r="AE154" i="11"/>
  <c r="AO144" i="11"/>
  <c r="AW136" i="11"/>
  <c r="AK148" i="11"/>
  <c r="AN145" i="11"/>
  <c r="CV126" i="11"/>
  <c r="EB126" i="11"/>
  <c r="CR130" i="11"/>
  <c r="DX130" i="11"/>
  <c r="HE185" i="11"/>
  <c r="HD185" i="11"/>
  <c r="FV148" i="11"/>
  <c r="GT124" i="11"/>
  <c r="GV124" i="11"/>
  <c r="GW124" i="11"/>
  <c r="GU123" i="11"/>
  <c r="HI122" i="11"/>
  <c r="GU122" i="11"/>
  <c r="EW137" i="11"/>
  <c r="GH137" i="11"/>
  <c r="GZ122" i="11"/>
  <c r="FH126" i="11"/>
  <c r="GS126" i="11"/>
  <c r="FE129" i="11"/>
  <c r="GP129" i="11"/>
  <c r="FD130" i="11"/>
  <c r="GO130" i="11"/>
  <c r="ET140" i="11"/>
  <c r="GE140" i="11"/>
  <c r="FG127" i="11"/>
  <c r="GR127" i="11"/>
  <c r="EL148" i="11"/>
  <c r="FW148" i="11"/>
  <c r="EJ150" i="11"/>
  <c r="FU150" i="11"/>
  <c r="FB132" i="11"/>
  <c r="GM132" i="11"/>
  <c r="FI125" i="11"/>
  <c r="FK125" i="11"/>
  <c r="FL125" i="11"/>
  <c r="FM125" i="11"/>
  <c r="EM147" i="11"/>
  <c r="FX147" i="11"/>
  <c r="ES141" i="11"/>
  <c r="GD141" i="11"/>
  <c r="EI151" i="11"/>
  <c r="FT151" i="11"/>
  <c r="EZ134" i="11"/>
  <c r="GK134" i="11"/>
  <c r="EQ143" i="11"/>
  <c r="GB143" i="11"/>
  <c r="EE155" i="11"/>
  <c r="FP155" i="11"/>
  <c r="EK149" i="11"/>
  <c r="FV149" i="11"/>
  <c r="EH152" i="11"/>
  <c r="FS152" i="11"/>
  <c r="FC131" i="11"/>
  <c r="GN131" i="11"/>
  <c r="FF128" i="11"/>
  <c r="GQ128" i="11"/>
  <c r="EG153" i="11"/>
  <c r="FR153" i="11"/>
  <c r="EY135" i="11"/>
  <c r="GJ135" i="11"/>
  <c r="EN146" i="11"/>
  <c r="FY146" i="11"/>
  <c r="EO145" i="11"/>
  <c r="FZ145" i="11"/>
  <c r="EP144" i="11"/>
  <c r="GA144" i="11"/>
  <c r="EF154" i="11"/>
  <c r="FQ154" i="11"/>
  <c r="EU139" i="11"/>
  <c r="GF139" i="11"/>
  <c r="EX136" i="11"/>
  <c r="GI136" i="11"/>
  <c r="FA133" i="11"/>
  <c r="GL133" i="11"/>
  <c r="FN124" i="11"/>
  <c r="GY124" i="11"/>
  <c r="HJ124" i="11"/>
  <c r="HK124" i="11"/>
  <c r="GX124" i="11"/>
  <c r="HL122" i="11"/>
  <c r="GZ123" i="11"/>
  <c r="HI123" i="11"/>
  <c r="HE186" i="11"/>
  <c r="HD186" i="11"/>
  <c r="HF126" i="11"/>
  <c r="HG126" i="11"/>
  <c r="HH126" i="11"/>
  <c r="BG127" i="11"/>
  <c r="CF143" i="11"/>
  <c r="DL143" i="11"/>
  <c r="CC146" i="11"/>
  <c r="DI146" i="11"/>
  <c r="CD145" i="11"/>
  <c r="DJ145" i="11"/>
  <c r="AM147" i="11"/>
  <c r="BE129" i="11"/>
  <c r="AN146" i="11"/>
  <c r="AH152" i="11"/>
  <c r="AO145" i="11"/>
  <c r="CT129" i="11"/>
  <c r="DZ129" i="11"/>
  <c r="CH141" i="11"/>
  <c r="DN141" i="11"/>
  <c r="AR142" i="11"/>
  <c r="AJ150" i="11"/>
  <c r="CG142" i="11"/>
  <c r="DM142" i="11"/>
  <c r="AS141" i="11"/>
  <c r="AQ143" i="11"/>
  <c r="CL137" i="11"/>
  <c r="DR137" i="11"/>
  <c r="AT140" i="11"/>
  <c r="CU128" i="11"/>
  <c r="EA128" i="11"/>
  <c r="BW152" i="11"/>
  <c r="DC152" i="11"/>
  <c r="CA148" i="11"/>
  <c r="DG148" i="11"/>
  <c r="BB132" i="11"/>
  <c r="CI140" i="11"/>
  <c r="DO140" i="11"/>
  <c r="AX136" i="11"/>
  <c r="AD156" i="11"/>
  <c r="CV127" i="11"/>
  <c r="EB127" i="11"/>
  <c r="CP133" i="11"/>
  <c r="DV133" i="11"/>
  <c r="BA133" i="11"/>
  <c r="AP144" i="11"/>
  <c r="AG153" i="11"/>
  <c r="CE144" i="11"/>
  <c r="DK144" i="11"/>
  <c r="BD130" i="11"/>
  <c r="CR131" i="11"/>
  <c r="DX131" i="11"/>
  <c r="BY150" i="11"/>
  <c r="DE150" i="11"/>
  <c r="BU154" i="11"/>
  <c r="DA154" i="11"/>
  <c r="BZ149" i="11"/>
  <c r="DF149" i="11"/>
  <c r="AL148" i="11"/>
  <c r="CK138" i="11"/>
  <c r="DQ138" i="11"/>
  <c r="CW126" i="11"/>
  <c r="EC126" i="11"/>
  <c r="CM136" i="11"/>
  <c r="DS136" i="11"/>
  <c r="EY136" i="11"/>
  <c r="GJ136" i="11"/>
  <c r="AY135" i="11"/>
  <c r="BT155" i="11"/>
  <c r="CZ155" i="11"/>
  <c r="CS130" i="11"/>
  <c r="DY130" i="11"/>
  <c r="AE155" i="11"/>
  <c r="AZ134" i="11"/>
  <c r="AK149" i="11"/>
  <c r="AW137" i="11"/>
  <c r="CQ132" i="11"/>
  <c r="DW132" i="11"/>
  <c r="CO134" i="11"/>
  <c r="DU134" i="11"/>
  <c r="BH126" i="11"/>
  <c r="AV138" i="11"/>
  <c r="BF128" i="11"/>
  <c r="BV153" i="11"/>
  <c r="DB153" i="11"/>
  <c r="AF154" i="11"/>
  <c r="CB147" i="11"/>
  <c r="DH147" i="11"/>
  <c r="BX151" i="11"/>
  <c r="DD151" i="11"/>
  <c r="AU139" i="11"/>
  <c r="CJ139" i="11"/>
  <c r="DP139" i="11"/>
  <c r="AI151" i="11"/>
  <c r="BC131" i="11"/>
  <c r="CN135" i="11"/>
  <c r="DT135" i="11"/>
  <c r="EZ135" i="11"/>
  <c r="GK135" i="11"/>
  <c r="BS156" i="11"/>
  <c r="CY156" i="11"/>
  <c r="HM125" i="11"/>
  <c r="FA134" i="11"/>
  <c r="GL134" i="11"/>
  <c r="EI152" i="11"/>
  <c r="FT152" i="11"/>
  <c r="GT125" i="11"/>
  <c r="GV125" i="11"/>
  <c r="GW125" i="11"/>
  <c r="GY125" i="11"/>
  <c r="HJ125" i="11"/>
  <c r="HK125" i="11"/>
  <c r="HA123" i="11"/>
  <c r="HA122" i="11"/>
  <c r="GU124" i="11"/>
  <c r="EF155" i="11"/>
  <c r="FQ155" i="11"/>
  <c r="ES142" i="11"/>
  <c r="GD142" i="11"/>
  <c r="EE156" i="11"/>
  <c r="FP156" i="11"/>
  <c r="EV139" i="11"/>
  <c r="GG139" i="11"/>
  <c r="EK150" i="11"/>
  <c r="FV150" i="11"/>
  <c r="FH127" i="11"/>
  <c r="GS127" i="11"/>
  <c r="EN147" i="11"/>
  <c r="FY147" i="11"/>
  <c r="EQ144" i="11"/>
  <c r="GB144" i="11"/>
  <c r="EU140" i="11"/>
  <c r="GF140" i="11"/>
  <c r="FI126" i="11"/>
  <c r="FK126" i="11"/>
  <c r="FL126" i="11"/>
  <c r="FM126" i="11"/>
  <c r="FD131" i="11"/>
  <c r="GO131" i="11"/>
  <c r="EJ151" i="11"/>
  <c r="FU151" i="11"/>
  <c r="EW138" i="11"/>
  <c r="GH138" i="11"/>
  <c r="EH153" i="11"/>
  <c r="FS153" i="11"/>
  <c r="EM148" i="11"/>
  <c r="FX148" i="11"/>
  <c r="EL149" i="11"/>
  <c r="FW149" i="11"/>
  <c r="EP145" i="11"/>
  <c r="GA145" i="11"/>
  <c r="EG154" i="11"/>
  <c r="FR154" i="11"/>
  <c r="FG128" i="11"/>
  <c r="GR128" i="11"/>
  <c r="EO146" i="11"/>
  <c r="FZ146" i="11"/>
  <c r="ER143" i="11"/>
  <c r="GC143" i="11"/>
  <c r="EX137" i="11"/>
  <c r="GI137" i="11"/>
  <c r="FC132" i="11"/>
  <c r="GN132" i="11"/>
  <c r="FE130" i="11"/>
  <c r="GP130" i="11"/>
  <c r="FB133" i="11"/>
  <c r="GM133" i="11"/>
  <c r="ET141" i="11"/>
  <c r="GE141" i="11"/>
  <c r="FF129" i="11"/>
  <c r="GQ129" i="11"/>
  <c r="FN125" i="11"/>
  <c r="HL123" i="11"/>
  <c r="GZ124" i="11"/>
  <c r="HI124" i="11"/>
  <c r="HF127" i="11"/>
  <c r="HG127" i="11"/>
  <c r="HH127" i="11"/>
  <c r="BG128" i="11"/>
  <c r="BT156" i="11"/>
  <c r="CZ156" i="11"/>
  <c r="BD131" i="11"/>
  <c r="CC147" i="11"/>
  <c r="DI147" i="11"/>
  <c r="BS157" i="11"/>
  <c r="CY157" i="11"/>
  <c r="AK150" i="11"/>
  <c r="AX137" i="11"/>
  <c r="BB133" i="11"/>
  <c r="CQ133" i="11"/>
  <c r="DW133" i="11"/>
  <c r="CV128" i="11"/>
  <c r="EB128" i="11"/>
  <c r="CM137" i="11"/>
  <c r="DS137" i="11"/>
  <c r="AR143" i="11"/>
  <c r="AE156" i="11"/>
  <c r="BF129" i="11"/>
  <c r="CP134" i="11"/>
  <c r="DV134" i="11"/>
  <c r="AI152" i="11"/>
  <c r="BA134" i="11"/>
  <c r="BC132" i="11"/>
  <c r="BV154" i="11"/>
  <c r="DB154" i="11"/>
  <c r="CE145" i="11"/>
  <c r="DK145" i="11"/>
  <c r="AD157" i="11"/>
  <c r="AG154" i="11"/>
  <c r="AO146" i="11"/>
  <c r="AH153" i="11"/>
  <c r="BY151" i="11"/>
  <c r="DE151" i="11"/>
  <c r="AU140" i="11"/>
  <c r="AP145" i="11"/>
  <c r="CJ140" i="11"/>
  <c r="DP140" i="11"/>
  <c r="BE130" i="11"/>
  <c r="AY136" i="11"/>
  <c r="AT141" i="11"/>
  <c r="BH127" i="11"/>
  <c r="CL138" i="11"/>
  <c r="DR138" i="11"/>
  <c r="CO135" i="11"/>
  <c r="DU135" i="11"/>
  <c r="BZ150" i="11"/>
  <c r="DF150" i="11"/>
  <c r="AL149" i="11"/>
  <c r="CW127" i="11"/>
  <c r="EC127" i="11"/>
  <c r="CB148" i="11"/>
  <c r="DH148" i="11"/>
  <c r="AV139" i="11"/>
  <c r="CG143" i="11"/>
  <c r="DM143" i="11"/>
  <c r="AS142" i="11"/>
  <c r="CS131" i="11"/>
  <c r="DY131" i="11"/>
  <c r="CI141" i="11"/>
  <c r="DO141" i="11"/>
  <c r="EU141" i="11"/>
  <c r="GF141" i="11"/>
  <c r="AW138" i="11"/>
  <c r="CD146" i="11"/>
  <c r="DJ146" i="11"/>
  <c r="CH142" i="11"/>
  <c r="DN142" i="11"/>
  <c r="AF155" i="11"/>
  <c r="CA149" i="11"/>
  <c r="DG149" i="11"/>
  <c r="AM148" i="11"/>
  <c r="AZ135" i="11"/>
  <c r="CR132" i="11"/>
  <c r="DX132" i="11"/>
  <c r="CT130" i="11"/>
  <c r="DZ130" i="11"/>
  <c r="CU129" i="11"/>
  <c r="EA129" i="11"/>
  <c r="BW153" i="11"/>
  <c r="DC153" i="11"/>
  <c r="BU155" i="11"/>
  <c r="DA155" i="11"/>
  <c r="CF144" i="11"/>
  <c r="DL144" i="11"/>
  <c r="AJ151" i="11"/>
  <c r="CK139" i="11"/>
  <c r="DQ139" i="11"/>
  <c r="BX152" i="11"/>
  <c r="DD152" i="11"/>
  <c r="AN147" i="11"/>
  <c r="CN136" i="11"/>
  <c r="DT136" i="11"/>
  <c r="AQ144" i="11"/>
  <c r="HE187" i="11"/>
  <c r="HD187" i="11"/>
  <c r="HM126" i="11"/>
  <c r="GX125" i="11"/>
  <c r="GU125" i="11"/>
  <c r="GT126" i="11"/>
  <c r="GV126" i="11"/>
  <c r="GW126" i="11"/>
  <c r="GX126" i="11"/>
  <c r="EI153" i="11"/>
  <c r="FT153" i="11"/>
  <c r="HA124" i="11"/>
  <c r="FI127" i="11"/>
  <c r="FK127" i="11"/>
  <c r="FL127" i="11"/>
  <c r="FM127" i="11"/>
  <c r="EJ152" i="11"/>
  <c r="FU152" i="11"/>
  <c r="EZ136" i="11"/>
  <c r="GK136" i="11"/>
  <c r="FG129" i="11"/>
  <c r="GR129" i="11"/>
  <c r="FC133" i="11"/>
  <c r="GN133" i="11"/>
  <c r="FD132" i="11"/>
  <c r="GO132" i="11"/>
  <c r="EL150" i="11"/>
  <c r="FW150" i="11"/>
  <c r="EG155" i="11"/>
  <c r="FR155" i="11"/>
  <c r="FE131" i="11"/>
  <c r="GP131" i="11"/>
  <c r="EN148" i="11"/>
  <c r="FY148" i="11"/>
  <c r="EM149" i="11"/>
  <c r="FX149" i="11"/>
  <c r="EP146" i="11"/>
  <c r="GA146" i="11"/>
  <c r="EV140" i="11"/>
  <c r="GG140" i="11"/>
  <c r="EY137" i="11"/>
  <c r="GJ137" i="11"/>
  <c r="EW139" i="11"/>
  <c r="GH139" i="11"/>
  <c r="FH128" i="11"/>
  <c r="GS128" i="11"/>
  <c r="ET142" i="11"/>
  <c r="GE142" i="11"/>
  <c r="EK151" i="11"/>
  <c r="FV151" i="11"/>
  <c r="ES143" i="11"/>
  <c r="GD143" i="11"/>
  <c r="EE157" i="11"/>
  <c r="FP157" i="11"/>
  <c r="FF130" i="11"/>
  <c r="GQ130" i="11"/>
  <c r="EQ145" i="11"/>
  <c r="GB145" i="11"/>
  <c r="EO147" i="11"/>
  <c r="FZ147" i="11"/>
  <c r="ER144" i="11"/>
  <c r="GC144" i="11"/>
  <c r="EH154" i="11"/>
  <c r="FS154" i="11"/>
  <c r="FA135" i="11"/>
  <c r="GL135" i="11"/>
  <c r="EF156" i="11"/>
  <c r="FQ156" i="11"/>
  <c r="EX138" i="11"/>
  <c r="GI138" i="11"/>
  <c r="FB134" i="11"/>
  <c r="GM134" i="11"/>
  <c r="FN126" i="11"/>
  <c r="HL124" i="11"/>
  <c r="HE188" i="11"/>
  <c r="HD188" i="11"/>
  <c r="HF128" i="11"/>
  <c r="HG128" i="11"/>
  <c r="HH128" i="11"/>
  <c r="CL139" i="11"/>
  <c r="DR139" i="11"/>
  <c r="CT131" i="11"/>
  <c r="DZ131" i="11"/>
  <c r="CM138" i="11"/>
  <c r="DS138" i="11"/>
  <c r="BH128" i="11"/>
  <c r="AW139" i="11"/>
  <c r="AV140" i="11"/>
  <c r="CQ134" i="11"/>
  <c r="DW134" i="11"/>
  <c r="CD147" i="11"/>
  <c r="DJ147" i="11"/>
  <c r="AQ145" i="11"/>
  <c r="CV129" i="11"/>
  <c r="EB129" i="11"/>
  <c r="CO136" i="11"/>
  <c r="DU136" i="11"/>
  <c r="BT157" i="11"/>
  <c r="CZ157" i="11"/>
  <c r="BE131" i="11"/>
  <c r="CW128" i="11"/>
  <c r="EC128" i="11"/>
  <c r="BU156" i="11"/>
  <c r="DA156" i="11"/>
  <c r="AP146" i="11"/>
  <c r="AZ136" i="11"/>
  <c r="CS132" i="11"/>
  <c r="DY132" i="11"/>
  <c r="BD132" i="11"/>
  <c r="CR133" i="11"/>
  <c r="DX133" i="11"/>
  <c r="AS143" i="11"/>
  <c r="CI142" i="11"/>
  <c r="DO142" i="11"/>
  <c r="BV155" i="11"/>
  <c r="DB155" i="11"/>
  <c r="CJ141" i="11"/>
  <c r="DP141" i="11"/>
  <c r="AL150" i="11"/>
  <c r="BZ151" i="11"/>
  <c r="DF151" i="11"/>
  <c r="CP135" i="11"/>
  <c r="DV135" i="11"/>
  <c r="AT142" i="11"/>
  <c r="AN148" i="11"/>
  <c r="AD158" i="11"/>
  <c r="CE146" i="11"/>
  <c r="DK146" i="11"/>
  <c r="CN137" i="11"/>
  <c r="DT137" i="11"/>
  <c r="CA150" i="11"/>
  <c r="DG150" i="11"/>
  <c r="BA135" i="11"/>
  <c r="AM149" i="11"/>
  <c r="AE157" i="11"/>
  <c r="AY137" i="11"/>
  <c r="AH154" i="11"/>
  <c r="BY152" i="11"/>
  <c r="DE152" i="11"/>
  <c r="BC133" i="11"/>
  <c r="BB134" i="11"/>
  <c r="AI153" i="11"/>
  <c r="CK140" i="11"/>
  <c r="DQ140" i="11"/>
  <c r="BX153" i="11"/>
  <c r="DD153" i="11"/>
  <c r="AU141" i="11"/>
  <c r="CC148" i="11"/>
  <c r="DI148" i="11"/>
  <c r="CB149" i="11"/>
  <c r="DH149" i="11"/>
  <c r="EN149" i="11"/>
  <c r="FY149" i="11"/>
  <c r="CH143" i="11"/>
  <c r="DN143" i="11"/>
  <c r="CF145" i="11"/>
  <c r="DL145" i="11"/>
  <c r="ER145" i="11"/>
  <c r="GC145" i="11"/>
  <c r="AO147" i="11"/>
  <c r="BG129" i="11"/>
  <c r="BS158" i="11"/>
  <c r="CY158" i="11"/>
  <c r="AK151" i="11"/>
  <c r="AG155" i="11"/>
  <c r="AX138" i="11"/>
  <c r="AJ152" i="11"/>
  <c r="AF156" i="11"/>
  <c r="BW154" i="11"/>
  <c r="DC154" i="11"/>
  <c r="BF130" i="11"/>
  <c r="AR144" i="11"/>
  <c r="CU130" i="11"/>
  <c r="EA130" i="11"/>
  <c r="CG144" i="11"/>
  <c r="DM144" i="11"/>
  <c r="HM127" i="11"/>
  <c r="GT127" i="11"/>
  <c r="GV127" i="11"/>
  <c r="GW127" i="11"/>
  <c r="GY126" i="11"/>
  <c r="HJ126" i="11"/>
  <c r="HK126" i="11"/>
  <c r="HI125" i="11"/>
  <c r="GZ125" i="11"/>
  <c r="HL125" i="11"/>
  <c r="GU126" i="11"/>
  <c r="EO148" i="11"/>
  <c r="FZ148" i="11"/>
  <c r="EQ146" i="11"/>
  <c r="GB146" i="11"/>
  <c r="EE158" i="11"/>
  <c r="FP158" i="11"/>
  <c r="ES144" i="11"/>
  <c r="GD144" i="11"/>
  <c r="FE132" i="11"/>
  <c r="GP132" i="11"/>
  <c r="FF131" i="11"/>
  <c r="GQ131" i="11"/>
  <c r="EV141" i="11"/>
  <c r="GG141" i="11"/>
  <c r="EP147" i="11"/>
  <c r="GA147" i="11"/>
  <c r="EH155" i="11"/>
  <c r="FS155" i="11"/>
  <c r="FC134" i="11"/>
  <c r="GN134" i="11"/>
  <c r="EU142" i="11"/>
  <c r="GF142" i="11"/>
  <c r="FD133" i="11"/>
  <c r="GO133" i="11"/>
  <c r="EY138" i="11"/>
  <c r="GJ138" i="11"/>
  <c r="EK152" i="11"/>
  <c r="FV152" i="11"/>
  <c r="EM150" i="11"/>
  <c r="FX150" i="11"/>
  <c r="EX139" i="11"/>
  <c r="GI139" i="11"/>
  <c r="ET143" i="11"/>
  <c r="GE143" i="11"/>
  <c r="EZ137" i="11"/>
  <c r="GK137" i="11"/>
  <c r="EG156" i="11"/>
  <c r="FR156" i="11"/>
  <c r="FI128" i="11"/>
  <c r="FK128" i="11"/>
  <c r="FL128" i="11"/>
  <c r="FM128" i="11"/>
  <c r="FG130" i="11"/>
  <c r="GR130" i="11"/>
  <c r="EJ153" i="11"/>
  <c r="FU153" i="11"/>
  <c r="EF157" i="11"/>
  <c r="FQ157" i="11"/>
  <c r="EW140" i="11"/>
  <c r="GH140" i="11"/>
  <c r="FB135" i="11"/>
  <c r="GM135" i="11"/>
  <c r="FA136" i="11"/>
  <c r="GL136" i="11"/>
  <c r="EI154" i="11"/>
  <c r="FT154" i="11"/>
  <c r="EL151" i="11"/>
  <c r="FW151" i="11"/>
  <c r="FH129" i="11"/>
  <c r="GS129" i="11"/>
  <c r="FN127" i="11"/>
  <c r="GY127" i="11"/>
  <c r="HJ127" i="11"/>
  <c r="HK127" i="11"/>
  <c r="GX127" i="11"/>
  <c r="GZ126" i="11"/>
  <c r="HI126" i="11"/>
  <c r="HF129" i="11"/>
  <c r="HG129" i="11"/>
  <c r="HH129" i="11"/>
  <c r="CS133" i="11"/>
  <c r="DY133" i="11"/>
  <c r="BF131" i="11"/>
  <c r="AM150" i="11"/>
  <c r="CV130" i="11"/>
  <c r="EB130" i="11"/>
  <c r="CL140" i="11"/>
  <c r="DR140" i="11"/>
  <c r="CB150" i="11"/>
  <c r="DH150" i="11"/>
  <c r="CH144" i="11"/>
  <c r="DN144" i="11"/>
  <c r="CI143" i="11"/>
  <c r="DO143" i="11"/>
  <c r="CG145" i="11"/>
  <c r="DM145" i="11"/>
  <c r="CJ142" i="11"/>
  <c r="DP142" i="11"/>
  <c r="AW140" i="11"/>
  <c r="BU157" i="11"/>
  <c r="DA157" i="11"/>
  <c r="CU131" i="11"/>
  <c r="EA131" i="11"/>
  <c r="AR145" i="11"/>
  <c r="AZ137" i="11"/>
  <c r="BZ152" i="11"/>
  <c r="DF152" i="11"/>
  <c r="AD159" i="11"/>
  <c r="CP136" i="11"/>
  <c r="DV136" i="11"/>
  <c r="AE158" i="11"/>
  <c r="AL151" i="11"/>
  <c r="BA136" i="11"/>
  <c r="BB135" i="11"/>
  <c r="BS159" i="11"/>
  <c r="CY159" i="11"/>
  <c r="CO137" i="11"/>
  <c r="DU137" i="11"/>
  <c r="CE147" i="11"/>
  <c r="DK147" i="11"/>
  <c r="AV141" i="11"/>
  <c r="BW155" i="11"/>
  <c r="DC155" i="11"/>
  <c r="AN149" i="11"/>
  <c r="BC134" i="11"/>
  <c r="AS144" i="11"/>
  <c r="BV156" i="11"/>
  <c r="DB156" i="11"/>
  <c r="BG130" i="11"/>
  <c r="CT132" i="11"/>
  <c r="DZ132" i="11"/>
  <c r="BT158" i="11"/>
  <c r="CZ158" i="11"/>
  <c r="AK152" i="11"/>
  <c r="CW129" i="11"/>
  <c r="EC129" i="11"/>
  <c r="AH155" i="11"/>
  <c r="CQ135" i="11"/>
  <c r="DW135" i="11"/>
  <c r="FC135" i="11"/>
  <c r="GN135" i="11"/>
  <c r="AY138" i="11"/>
  <c r="CM139" i="11"/>
  <c r="DS139" i="11"/>
  <c r="AT143" i="11"/>
  <c r="AQ146" i="11"/>
  <c r="AX139" i="11"/>
  <c r="CA151" i="11"/>
  <c r="DG151" i="11"/>
  <c r="AP147" i="11"/>
  <c r="CF146" i="11"/>
  <c r="DL146" i="11"/>
  <c r="CC149" i="11"/>
  <c r="DI149" i="11"/>
  <c r="BX154" i="11"/>
  <c r="DD154" i="11"/>
  <c r="BY153" i="11"/>
  <c r="DE153" i="11"/>
  <c r="BE132" i="11"/>
  <c r="BD133" i="11"/>
  <c r="AJ153" i="11"/>
  <c r="BH129" i="11"/>
  <c r="AU142" i="11"/>
  <c r="CD148" i="11"/>
  <c r="DJ148" i="11"/>
  <c r="CK141" i="11"/>
  <c r="DQ141" i="11"/>
  <c r="CR134" i="11"/>
  <c r="DX134" i="11"/>
  <c r="FD134" i="11"/>
  <c r="GO134" i="11"/>
  <c r="AG156" i="11"/>
  <c r="AF157" i="11"/>
  <c r="AO148" i="11"/>
  <c r="AI154" i="11"/>
  <c r="CN138" i="11"/>
  <c r="DT138" i="11"/>
  <c r="HE189" i="11"/>
  <c r="HD189" i="11"/>
  <c r="HM128" i="11"/>
  <c r="HA125" i="11"/>
  <c r="ER146" i="11"/>
  <c r="GC146" i="11"/>
  <c r="HA126" i="11"/>
  <c r="GU127" i="11"/>
  <c r="GT128" i="11"/>
  <c r="GV128" i="11"/>
  <c r="GW128" i="11"/>
  <c r="GY128" i="11"/>
  <c r="HJ128" i="11"/>
  <c r="HK128" i="11"/>
  <c r="EO149" i="11"/>
  <c r="FZ149" i="11"/>
  <c r="EZ138" i="11"/>
  <c r="GK138" i="11"/>
  <c r="EW141" i="11"/>
  <c r="GH141" i="11"/>
  <c r="FA137" i="11"/>
  <c r="GL137" i="11"/>
  <c r="EJ154" i="11"/>
  <c r="FU154" i="11"/>
  <c r="EP148" i="11"/>
  <c r="GA148" i="11"/>
  <c r="EE159" i="11"/>
  <c r="FP159" i="11"/>
  <c r="EX140" i="11"/>
  <c r="GI140" i="11"/>
  <c r="FH130" i="11"/>
  <c r="GS130" i="11"/>
  <c r="ET144" i="11"/>
  <c r="GE144" i="11"/>
  <c r="EN150" i="11"/>
  <c r="FY150" i="11"/>
  <c r="EF158" i="11"/>
  <c r="FQ158" i="11"/>
  <c r="FB136" i="11"/>
  <c r="GM136" i="11"/>
  <c r="EK153" i="11"/>
  <c r="FV153" i="11"/>
  <c r="FF132" i="11"/>
  <c r="GQ132" i="11"/>
  <c r="FE133" i="11"/>
  <c r="GP133" i="11"/>
  <c r="EL152" i="11"/>
  <c r="FW152" i="11"/>
  <c r="EH156" i="11"/>
  <c r="FS156" i="11"/>
  <c r="FG131" i="11"/>
  <c r="GR131" i="11"/>
  <c r="EM151" i="11"/>
  <c r="FX151" i="11"/>
  <c r="EG157" i="11"/>
  <c r="FR157" i="11"/>
  <c r="EI155" i="11"/>
  <c r="FT155" i="11"/>
  <c r="EV142" i="11"/>
  <c r="GG142" i="11"/>
  <c r="EQ147" i="11"/>
  <c r="GB147" i="11"/>
  <c r="ES145" i="11"/>
  <c r="GD145" i="11"/>
  <c r="FI129" i="11"/>
  <c r="FK129" i="11"/>
  <c r="FL129" i="11"/>
  <c r="FM129" i="11"/>
  <c r="EY139" i="11"/>
  <c r="GJ139" i="11"/>
  <c r="EU143" i="11"/>
  <c r="GF143" i="11"/>
  <c r="FN128" i="11"/>
  <c r="HL126" i="11"/>
  <c r="GZ127" i="11"/>
  <c r="HI127" i="11"/>
  <c r="HE190" i="11"/>
  <c r="HD190" i="11"/>
  <c r="HF130" i="11"/>
  <c r="HG130" i="11"/>
  <c r="HH130" i="11"/>
  <c r="BG131" i="11"/>
  <c r="BX155" i="11"/>
  <c r="DD155" i="11"/>
  <c r="BA137" i="11"/>
  <c r="BY154" i="11"/>
  <c r="DE154" i="11"/>
  <c r="CH145" i="11"/>
  <c r="DN145" i="11"/>
  <c r="AF158" i="11"/>
  <c r="AN150" i="11"/>
  <c r="AG157" i="11"/>
  <c r="BU158" i="11"/>
  <c r="DA158" i="11"/>
  <c r="BF132" i="11"/>
  <c r="BC135" i="11"/>
  <c r="AR146" i="11"/>
  <c r="AE159" i="11"/>
  <c r="BB136" i="11"/>
  <c r="AZ138" i="11"/>
  <c r="CP137" i="11"/>
  <c r="DV137" i="11"/>
  <c r="BE133" i="11"/>
  <c r="CK142" i="11"/>
  <c r="DQ142" i="11"/>
  <c r="BS160" i="11"/>
  <c r="CY160" i="11"/>
  <c r="CA152" i="11"/>
  <c r="DG152" i="11"/>
  <c r="AT144" i="11"/>
  <c r="AK153" i="11"/>
  <c r="AD160" i="11"/>
  <c r="CN139" i="11"/>
  <c r="DT139" i="11"/>
  <c r="CQ136" i="11"/>
  <c r="DW136" i="11"/>
  <c r="AI155" i="11"/>
  <c r="BW156" i="11"/>
  <c r="DC156" i="11"/>
  <c r="AS145" i="11"/>
  <c r="CS134" i="11"/>
  <c r="DY134" i="11"/>
  <c r="CG146" i="11"/>
  <c r="DM146" i="11"/>
  <c r="CT133" i="11"/>
  <c r="DZ133" i="11"/>
  <c r="CC150" i="11"/>
  <c r="DI150" i="11"/>
  <c r="AU143" i="11"/>
  <c r="CF147" i="11"/>
  <c r="DL147" i="11"/>
  <c r="BD134" i="11"/>
  <c r="AH156" i="11"/>
  <c r="CL141" i="11"/>
  <c r="DR141" i="11"/>
  <c r="CD149" i="11"/>
  <c r="DJ149" i="11"/>
  <c r="CI144" i="11"/>
  <c r="DO144" i="11"/>
  <c r="AW141" i="11"/>
  <c r="AY139" i="11"/>
  <c r="BT159" i="11"/>
  <c r="CZ159" i="11"/>
  <c r="AJ154" i="11"/>
  <c r="CU132" i="11"/>
  <c r="EA132" i="11"/>
  <c r="CB151" i="11"/>
  <c r="DH151" i="11"/>
  <c r="AL152" i="11"/>
  <c r="BV157" i="11"/>
  <c r="DB157" i="11"/>
  <c r="CV131" i="11"/>
  <c r="EB131" i="11"/>
  <c r="CJ143" i="11"/>
  <c r="DP143" i="11"/>
  <c r="EV143" i="11"/>
  <c r="GG143" i="11"/>
  <c r="AX140" i="11"/>
  <c r="BH130" i="11"/>
  <c r="BZ153" i="11"/>
  <c r="DF153" i="11"/>
  <c r="AQ147" i="11"/>
  <c r="AP148" i="11"/>
  <c r="AM151" i="11"/>
  <c r="CE148" i="11"/>
  <c r="DK148" i="11"/>
  <c r="CR135" i="11"/>
  <c r="DX135" i="11"/>
  <c r="CM140" i="11"/>
  <c r="DS140" i="11"/>
  <c r="AO149" i="11"/>
  <c r="CW130" i="11"/>
  <c r="EC130" i="11"/>
  <c r="AV142" i="11"/>
  <c r="CO138" i="11"/>
  <c r="DU138" i="11"/>
  <c r="HM129" i="11"/>
  <c r="GX128" i="11"/>
  <c r="GU128" i="11"/>
  <c r="HA127" i="11"/>
  <c r="EL153" i="11"/>
  <c r="FW153" i="11"/>
  <c r="FG132" i="11"/>
  <c r="GR132" i="11"/>
  <c r="EF159" i="11"/>
  <c r="FQ159" i="11"/>
  <c r="GT129" i="11"/>
  <c r="GV129" i="11"/>
  <c r="GW129" i="11"/>
  <c r="GY129" i="11"/>
  <c r="HJ129" i="11"/>
  <c r="HK129" i="11"/>
  <c r="EU144" i="11"/>
  <c r="GF144" i="11"/>
  <c r="EG158" i="11"/>
  <c r="FR158" i="11"/>
  <c r="EQ148" i="11"/>
  <c r="GB148" i="11"/>
  <c r="EO150" i="11"/>
  <c r="FZ150" i="11"/>
  <c r="EH157" i="11"/>
  <c r="FS157" i="11"/>
  <c r="FA138" i="11"/>
  <c r="GL138" i="11"/>
  <c r="ES146" i="11"/>
  <c r="GD146" i="11"/>
  <c r="FD135" i="11"/>
  <c r="GO135" i="11"/>
  <c r="EN151" i="11"/>
  <c r="FY151" i="11"/>
  <c r="FC136" i="11"/>
  <c r="GN136" i="11"/>
  <c r="EE160" i="11"/>
  <c r="FP160" i="11"/>
  <c r="ER147" i="11"/>
  <c r="GC147" i="11"/>
  <c r="EW142" i="11"/>
  <c r="GH142" i="11"/>
  <c r="EJ155" i="11"/>
  <c r="FU155" i="11"/>
  <c r="EM152" i="11"/>
  <c r="FX152" i="11"/>
  <c r="EK154" i="11"/>
  <c r="FV154" i="11"/>
  <c r="FB137" i="11"/>
  <c r="GM137" i="11"/>
  <c r="FF133" i="11"/>
  <c r="GQ133" i="11"/>
  <c r="FE134" i="11"/>
  <c r="GP134" i="11"/>
  <c r="FH131" i="11"/>
  <c r="GS131" i="11"/>
  <c r="EI156" i="11"/>
  <c r="FT156" i="11"/>
  <c r="EZ139" i="11"/>
  <c r="GK139" i="11"/>
  <c r="FI130" i="11"/>
  <c r="FK130" i="11"/>
  <c r="FL130" i="11"/>
  <c r="FM130" i="11"/>
  <c r="EY140" i="11"/>
  <c r="GJ140" i="11"/>
  <c r="EP149" i="11"/>
  <c r="GA149" i="11"/>
  <c r="EX141" i="11"/>
  <c r="GI141" i="11"/>
  <c r="ET145" i="11"/>
  <c r="GE145" i="11"/>
  <c r="FN129" i="11"/>
  <c r="HL127" i="11"/>
  <c r="HM130" i="11"/>
  <c r="HF131" i="11"/>
  <c r="HG131" i="11"/>
  <c r="HH131" i="11"/>
  <c r="CS135" i="11"/>
  <c r="DY135" i="11"/>
  <c r="CM141" i="11"/>
  <c r="DS141" i="11"/>
  <c r="AQ148" i="11"/>
  <c r="CL142" i="11"/>
  <c r="DR142" i="11"/>
  <c r="AJ155" i="11"/>
  <c r="BS161" i="11"/>
  <c r="CY161" i="11"/>
  <c r="AE160" i="11"/>
  <c r="CH146" i="11"/>
  <c r="DN146" i="11"/>
  <c r="BF133" i="11"/>
  <c r="AV143" i="11"/>
  <c r="BA138" i="11"/>
  <c r="CF148" i="11"/>
  <c r="DL148" i="11"/>
  <c r="CO139" i="11"/>
  <c r="DU139" i="11"/>
  <c r="AL153" i="11"/>
  <c r="BX156" i="11"/>
  <c r="DD156" i="11"/>
  <c r="AN151" i="11"/>
  <c r="AG158" i="11"/>
  <c r="BU159" i="11"/>
  <c r="DA159" i="11"/>
  <c r="AD161" i="11"/>
  <c r="BW157" i="11"/>
  <c r="DC157" i="11"/>
  <c r="CR136" i="11"/>
  <c r="DX136" i="11"/>
  <c r="CI145" i="11"/>
  <c r="DO145" i="11"/>
  <c r="CN140" i="11"/>
  <c r="DT140" i="11"/>
  <c r="BT160" i="11"/>
  <c r="CZ160" i="11"/>
  <c r="CE149" i="11"/>
  <c r="DK149" i="11"/>
  <c r="CU133" i="11"/>
  <c r="EA133" i="11"/>
  <c r="CJ144" i="11"/>
  <c r="DP144" i="11"/>
  <c r="AT145" i="11"/>
  <c r="AH157" i="11"/>
  <c r="AS146" i="11"/>
  <c r="CK143" i="11"/>
  <c r="DQ143" i="11"/>
  <c r="AK154" i="11"/>
  <c r="AF159" i="11"/>
  <c r="CB152" i="11"/>
  <c r="DH152" i="11"/>
  <c r="BC136" i="11"/>
  <c r="CV132" i="11"/>
  <c r="EB132" i="11"/>
  <c r="CD150" i="11"/>
  <c r="DJ150" i="11"/>
  <c r="CQ137" i="11"/>
  <c r="DW137" i="11"/>
  <c r="BZ154" i="11"/>
  <c r="DF154" i="11"/>
  <c r="CA153" i="11"/>
  <c r="DG153" i="11"/>
  <c r="AX141" i="11"/>
  <c r="AZ139" i="11"/>
  <c r="AY140" i="11"/>
  <c r="AM152" i="11"/>
  <c r="BB137" i="11"/>
  <c r="CT134" i="11"/>
  <c r="DZ134" i="11"/>
  <c r="AP149" i="11"/>
  <c r="CC151" i="11"/>
  <c r="DI151" i="11"/>
  <c r="EO151" i="11"/>
  <c r="FZ151" i="11"/>
  <c r="AW142" i="11"/>
  <c r="BH131" i="11"/>
  <c r="AR147" i="11"/>
  <c r="BV158" i="11"/>
  <c r="DB158" i="11"/>
  <c r="CG147" i="11"/>
  <c r="DM147" i="11"/>
  <c r="AO150" i="11"/>
  <c r="BD135" i="11"/>
  <c r="BE134" i="11"/>
  <c r="BG132" i="11"/>
  <c r="BY155" i="11"/>
  <c r="DE155" i="11"/>
  <c r="AI156" i="11"/>
  <c r="AU144" i="11"/>
  <c r="CP138" i="11"/>
  <c r="DV138" i="11"/>
  <c r="CW131" i="11"/>
  <c r="EC131" i="11"/>
  <c r="HE191" i="11"/>
  <c r="HD191" i="11"/>
  <c r="HI128" i="11"/>
  <c r="GZ128" i="11"/>
  <c r="EL154" i="11"/>
  <c r="FW154" i="11"/>
  <c r="GX129" i="11"/>
  <c r="EM153" i="11"/>
  <c r="FX153" i="11"/>
  <c r="EK155" i="11"/>
  <c r="FV155" i="11"/>
  <c r="EH158" i="11"/>
  <c r="FS158" i="11"/>
  <c r="GT130" i="11"/>
  <c r="GV130" i="11"/>
  <c r="GW130" i="11"/>
  <c r="GX130" i="11"/>
  <c r="EF160" i="11"/>
  <c r="FQ160" i="11"/>
  <c r="FB138" i="11"/>
  <c r="GM138" i="11"/>
  <c r="ES147" i="11"/>
  <c r="GD147" i="11"/>
  <c r="EI157" i="11"/>
  <c r="FT157" i="11"/>
  <c r="EN152" i="11"/>
  <c r="FY152" i="11"/>
  <c r="EQ149" i="11"/>
  <c r="GB149" i="11"/>
  <c r="ET146" i="11"/>
  <c r="GE146" i="11"/>
  <c r="EZ140" i="11"/>
  <c r="GK140" i="11"/>
  <c r="FC137" i="11"/>
  <c r="GN137" i="11"/>
  <c r="EU145" i="11"/>
  <c r="GF145" i="11"/>
  <c r="FG133" i="11"/>
  <c r="GR133" i="11"/>
  <c r="EE161" i="11"/>
  <c r="FP161" i="11"/>
  <c r="EP150" i="11"/>
  <c r="GA150" i="11"/>
  <c r="FD136" i="11"/>
  <c r="GO136" i="11"/>
  <c r="FH132" i="11"/>
  <c r="GS132" i="11"/>
  <c r="EX142" i="11"/>
  <c r="GI142" i="11"/>
  <c r="EG159" i="11"/>
  <c r="FR159" i="11"/>
  <c r="EY141" i="11"/>
  <c r="GJ141" i="11"/>
  <c r="FE135" i="11"/>
  <c r="GP135" i="11"/>
  <c r="EW143" i="11"/>
  <c r="GH143" i="11"/>
  <c r="EJ156" i="11"/>
  <c r="FU156" i="11"/>
  <c r="FI131" i="11"/>
  <c r="FK131" i="11"/>
  <c r="FL131" i="11"/>
  <c r="FM131" i="11"/>
  <c r="FF134" i="11"/>
  <c r="GQ134" i="11"/>
  <c r="FA139" i="11"/>
  <c r="GL139" i="11"/>
  <c r="ER148" i="11"/>
  <c r="GC148" i="11"/>
  <c r="EV144" i="11"/>
  <c r="GG144" i="11"/>
  <c r="FN130" i="11"/>
  <c r="HF132" i="11"/>
  <c r="HG132" i="11"/>
  <c r="HH132" i="11"/>
  <c r="BZ155" i="11"/>
  <c r="DF155" i="11"/>
  <c r="CU134" i="11"/>
  <c r="EA134" i="11"/>
  <c r="CW132" i="11"/>
  <c r="EC132" i="11"/>
  <c r="CI146" i="11"/>
  <c r="DO146" i="11"/>
  <c r="CC152" i="11"/>
  <c r="DI152" i="11"/>
  <c r="CN141" i="11"/>
  <c r="DT141" i="11"/>
  <c r="CJ145" i="11"/>
  <c r="DP145" i="11"/>
  <c r="AO151" i="11"/>
  <c r="CV133" i="11"/>
  <c r="EB133" i="11"/>
  <c r="BH132" i="11"/>
  <c r="AU145" i="11"/>
  <c r="BY156" i="11"/>
  <c r="DE156" i="11"/>
  <c r="AL154" i="11"/>
  <c r="AS147" i="11"/>
  <c r="CT135" i="11"/>
  <c r="DZ135" i="11"/>
  <c r="AW143" i="11"/>
  <c r="AZ140" i="11"/>
  <c r="CK144" i="11"/>
  <c r="DQ144" i="11"/>
  <c r="CH147" i="11"/>
  <c r="DN147" i="11"/>
  <c r="AN152" i="11"/>
  <c r="AD162" i="11"/>
  <c r="CE150" i="11"/>
  <c r="DK150" i="11"/>
  <c r="AM153" i="11"/>
  <c r="AR148" i="11"/>
  <c r="AY141" i="11"/>
  <c r="CB153" i="11"/>
  <c r="DH153" i="11"/>
  <c r="CD151" i="11"/>
  <c r="DJ151" i="11"/>
  <c r="CR137" i="11"/>
  <c r="DX137" i="11"/>
  <c r="AP150" i="11"/>
  <c r="CF149" i="11"/>
  <c r="DL149" i="11"/>
  <c r="BC137" i="11"/>
  <c r="BE135" i="11"/>
  <c r="AE161" i="11"/>
  <c r="CP139" i="11"/>
  <c r="DV139" i="11"/>
  <c r="CQ138" i="11"/>
  <c r="DW138" i="11"/>
  <c r="CO140" i="11"/>
  <c r="DU140" i="11"/>
  <c r="BV159" i="11"/>
  <c r="DB159" i="11"/>
  <c r="BW158" i="11"/>
  <c r="DC158" i="11"/>
  <c r="CM142" i="11"/>
  <c r="DS142" i="11"/>
  <c r="AG159" i="11"/>
  <c r="CG148" i="11"/>
  <c r="DM148" i="11"/>
  <c r="CS136" i="11"/>
  <c r="DY136" i="11"/>
  <c r="BG133" i="11"/>
  <c r="AJ156" i="11"/>
  <c r="BT161" i="11"/>
  <c r="CZ161" i="11"/>
  <c r="BU160" i="11"/>
  <c r="DA160" i="11"/>
  <c r="AV144" i="11"/>
  <c r="BF134" i="11"/>
  <c r="CA154" i="11"/>
  <c r="DG154" i="11"/>
  <c r="EM154" i="11"/>
  <c r="FX154" i="11"/>
  <c r="AF160" i="11"/>
  <c r="AI157" i="11"/>
  <c r="CL143" i="11"/>
  <c r="DR143" i="11"/>
  <c r="EX143" i="11"/>
  <c r="GI143" i="11"/>
  <c r="BB138" i="11"/>
  <c r="AQ149" i="11"/>
  <c r="AT146" i="11"/>
  <c r="BS162" i="11"/>
  <c r="CY162" i="11"/>
  <c r="BD136" i="11"/>
  <c r="BX157" i="11"/>
  <c r="DD157" i="11"/>
  <c r="AK155" i="11"/>
  <c r="AX142" i="11"/>
  <c r="AH158" i="11"/>
  <c r="BA139" i="11"/>
  <c r="HE192" i="11"/>
  <c r="HD192" i="11"/>
  <c r="HM131" i="11"/>
  <c r="HL128" i="11"/>
  <c r="GY130" i="11"/>
  <c r="HJ130" i="11"/>
  <c r="HK130" i="11"/>
  <c r="HA128" i="11"/>
  <c r="GU130" i="11"/>
  <c r="GU129" i="11"/>
  <c r="GT131" i="11"/>
  <c r="GV131" i="11"/>
  <c r="GW131" i="11"/>
  <c r="GY131" i="11"/>
  <c r="HJ131" i="11"/>
  <c r="HK131" i="11"/>
  <c r="HI129" i="11"/>
  <c r="GZ129" i="11"/>
  <c r="ET147" i="11"/>
  <c r="GE147" i="11"/>
  <c r="EP151" i="11"/>
  <c r="GA151" i="11"/>
  <c r="EH159" i="11"/>
  <c r="FS159" i="11"/>
  <c r="FI132" i="11"/>
  <c r="FK132" i="11"/>
  <c r="FL132" i="11"/>
  <c r="FM132" i="11"/>
  <c r="FD137" i="11"/>
  <c r="GO137" i="11"/>
  <c r="EY142" i="11"/>
  <c r="GJ142" i="11"/>
  <c r="EV145" i="11"/>
  <c r="GG145" i="11"/>
  <c r="EI158" i="11"/>
  <c r="FT158" i="11"/>
  <c r="EQ150" i="11"/>
  <c r="GB150" i="11"/>
  <c r="EZ141" i="11"/>
  <c r="GK141" i="11"/>
  <c r="EO152" i="11"/>
  <c r="FZ152" i="11"/>
  <c r="FA140" i="11"/>
  <c r="GL140" i="11"/>
  <c r="EE162" i="11"/>
  <c r="FP162" i="11"/>
  <c r="EU146" i="11"/>
  <c r="GF146" i="11"/>
  <c r="FC138" i="11"/>
  <c r="GN138" i="11"/>
  <c r="FB139" i="11"/>
  <c r="GM139" i="11"/>
  <c r="EW144" i="11"/>
  <c r="GH144" i="11"/>
  <c r="FG134" i="11"/>
  <c r="GR134" i="11"/>
  <c r="EL155" i="11"/>
  <c r="FW155" i="11"/>
  <c r="FF135" i="11"/>
  <c r="GQ135" i="11"/>
  <c r="EG160" i="11"/>
  <c r="FR160" i="11"/>
  <c r="ER149" i="11"/>
  <c r="GC149" i="11"/>
  <c r="EF161" i="11"/>
  <c r="FQ161" i="11"/>
  <c r="EK156" i="11"/>
  <c r="FV156" i="11"/>
  <c r="EJ157" i="11"/>
  <c r="FU157" i="11"/>
  <c r="FE136" i="11"/>
  <c r="GP136" i="11"/>
  <c r="EN153" i="11"/>
  <c r="FY153" i="11"/>
  <c r="ES148" i="11"/>
  <c r="GD148" i="11"/>
  <c r="FH133" i="11"/>
  <c r="GS133" i="11"/>
  <c r="FN131" i="11"/>
  <c r="GZ130" i="11"/>
  <c r="HI130" i="11"/>
  <c r="HE193" i="11"/>
  <c r="HD193" i="11"/>
  <c r="HF133" i="11"/>
  <c r="HG133" i="11"/>
  <c r="HH133" i="11"/>
  <c r="CT136" i="11"/>
  <c r="DZ136" i="11"/>
  <c r="BA140" i="11"/>
  <c r="CD152" i="11"/>
  <c r="DJ152" i="11"/>
  <c r="AT147" i="11"/>
  <c r="CC153" i="11"/>
  <c r="DI153" i="11"/>
  <c r="AS148" i="11"/>
  <c r="CJ146" i="11"/>
  <c r="DP146" i="11"/>
  <c r="CR138" i="11"/>
  <c r="DX138" i="11"/>
  <c r="CG149" i="11"/>
  <c r="DM149" i="11"/>
  <c r="CN142" i="11"/>
  <c r="DT142" i="11"/>
  <c r="AY142" i="11"/>
  <c r="BU161" i="11"/>
  <c r="DA161" i="11"/>
  <c r="BD137" i="11"/>
  <c r="BZ156" i="11"/>
  <c r="DF156" i="11"/>
  <c r="AP151" i="11"/>
  <c r="BH133" i="11"/>
  <c r="CK145" i="11"/>
  <c r="DQ145" i="11"/>
  <c r="AN153" i="11"/>
  <c r="AE162" i="11"/>
  <c r="AM154" i="11"/>
  <c r="AQ150" i="11"/>
  <c r="BE136" i="11"/>
  <c r="CF150" i="11"/>
  <c r="DL150" i="11"/>
  <c r="CA155" i="11"/>
  <c r="DG155" i="11"/>
  <c r="AD163" i="11"/>
  <c r="AR149" i="11"/>
  <c r="BC138" i="11"/>
  <c r="BX158" i="11"/>
  <c r="DD158" i="11"/>
  <c r="AZ141" i="11"/>
  <c r="AJ157" i="11"/>
  <c r="AH159" i="11"/>
  <c r="BV160" i="11"/>
  <c r="DB160" i="11"/>
  <c r="AO152" i="11"/>
  <c r="AF161" i="11"/>
  <c r="CB154" i="11"/>
  <c r="DH154" i="11"/>
  <c r="CV134" i="11"/>
  <c r="EB134" i="11"/>
  <c r="BS163" i="11"/>
  <c r="CY163" i="11"/>
  <c r="AU146" i="11"/>
  <c r="CQ139" i="11"/>
  <c r="DW139" i="11"/>
  <c r="AG160" i="11"/>
  <c r="AI158" i="11"/>
  <c r="CP140" i="11"/>
  <c r="DV140" i="11"/>
  <c r="CE151" i="11"/>
  <c r="DK151" i="11"/>
  <c r="EQ151" i="11"/>
  <c r="GB151" i="11"/>
  <c r="AV145" i="11"/>
  <c r="BW159" i="11"/>
  <c r="DC159" i="11"/>
  <c r="BB139" i="11"/>
  <c r="CO141" i="11"/>
  <c r="DU141" i="11"/>
  <c r="BT162" i="11"/>
  <c r="CZ162" i="11"/>
  <c r="CI147" i="11"/>
  <c r="DO147" i="11"/>
  <c r="AX143" i="11"/>
  <c r="BG134" i="11"/>
  <c r="BY157" i="11"/>
  <c r="DE157" i="11"/>
  <c r="CM143" i="11"/>
  <c r="DS143" i="11"/>
  <c r="CH148" i="11"/>
  <c r="DN148" i="11"/>
  <c r="ET148" i="11"/>
  <c r="GE148" i="11"/>
  <c r="AK156" i="11"/>
  <c r="CS137" i="11"/>
  <c r="DY137" i="11"/>
  <c r="CU135" i="11"/>
  <c r="EA135" i="11"/>
  <c r="AW144" i="11"/>
  <c r="CW133" i="11"/>
  <c r="EC133" i="11"/>
  <c r="CL144" i="11"/>
  <c r="DR144" i="11"/>
  <c r="AL155" i="11"/>
  <c r="BF135" i="11"/>
  <c r="HM132" i="11"/>
  <c r="GX131" i="11"/>
  <c r="GU131" i="11"/>
  <c r="EI159" i="11"/>
  <c r="FT159" i="11"/>
  <c r="HA130" i="11"/>
  <c r="HA129" i="11"/>
  <c r="FI133" i="11"/>
  <c r="FK133" i="11"/>
  <c r="FL133" i="11"/>
  <c r="FM133" i="11"/>
  <c r="HL129" i="11"/>
  <c r="EF162" i="11"/>
  <c r="FQ162" i="11"/>
  <c r="EX144" i="11"/>
  <c r="GI144" i="11"/>
  <c r="EK157" i="11"/>
  <c r="FV157" i="11"/>
  <c r="GT132" i="11"/>
  <c r="GV132" i="11"/>
  <c r="GW132" i="11"/>
  <c r="GY132" i="11"/>
  <c r="HJ132" i="11"/>
  <c r="HK132" i="11"/>
  <c r="FE137" i="11"/>
  <c r="GP137" i="11"/>
  <c r="ER150" i="11"/>
  <c r="GC150" i="11"/>
  <c r="EZ142" i="11"/>
  <c r="GK142" i="11"/>
  <c r="FD138" i="11"/>
  <c r="GO138" i="11"/>
  <c r="EE163" i="11"/>
  <c r="FP163" i="11"/>
  <c r="FH134" i="11"/>
  <c r="GS134" i="11"/>
  <c r="EW145" i="11"/>
  <c r="GH145" i="11"/>
  <c r="FF136" i="11"/>
  <c r="GQ136" i="11"/>
  <c r="FA141" i="11"/>
  <c r="GL141" i="11"/>
  <c r="EN154" i="11"/>
  <c r="FY154" i="11"/>
  <c r="EP152" i="11"/>
  <c r="GA152" i="11"/>
  <c r="EH160" i="11"/>
  <c r="FS160" i="11"/>
  <c r="EL156" i="11"/>
  <c r="FW156" i="11"/>
  <c r="EU147" i="11"/>
  <c r="GF147" i="11"/>
  <c r="EJ158" i="11"/>
  <c r="FU158" i="11"/>
  <c r="EG161" i="11"/>
  <c r="FR161" i="11"/>
  <c r="FB140" i="11"/>
  <c r="GM140" i="11"/>
  <c r="FG135" i="11"/>
  <c r="GR135" i="11"/>
  <c r="ES149" i="11"/>
  <c r="GD149" i="11"/>
  <c r="EM155" i="11"/>
  <c r="FX155" i="11"/>
  <c r="FC139" i="11"/>
  <c r="GN139" i="11"/>
  <c r="EV146" i="11"/>
  <c r="GG146" i="11"/>
  <c r="EY143" i="11"/>
  <c r="GJ143" i="11"/>
  <c r="EO153" i="11"/>
  <c r="FZ153" i="11"/>
  <c r="FN132" i="11"/>
  <c r="HL130" i="11"/>
  <c r="GZ131" i="11"/>
  <c r="HM133" i="11"/>
  <c r="HF134" i="11"/>
  <c r="HG134" i="11"/>
  <c r="HH134" i="11"/>
  <c r="BV161" i="11"/>
  <c r="DB161" i="11"/>
  <c r="AO153" i="11"/>
  <c r="AD164" i="11"/>
  <c r="AW145" i="11"/>
  <c r="CO142" i="11"/>
  <c r="DU142" i="11"/>
  <c r="CK146" i="11"/>
  <c r="DQ146" i="11"/>
  <c r="CS138" i="11"/>
  <c r="DY138" i="11"/>
  <c r="AV146" i="11"/>
  <c r="AT148" i="11"/>
  <c r="CE152" i="11"/>
  <c r="DK152" i="11"/>
  <c r="BW160" i="11"/>
  <c r="DC160" i="11"/>
  <c r="BE137" i="11"/>
  <c r="AE163" i="11"/>
  <c r="CJ147" i="11"/>
  <c r="DP147" i="11"/>
  <c r="AR150" i="11"/>
  <c r="CW134" i="11"/>
  <c r="EC134" i="11"/>
  <c r="CA156" i="11"/>
  <c r="DG156" i="11"/>
  <c r="CV135" i="11"/>
  <c r="EB135" i="11"/>
  <c r="AG161" i="11"/>
  <c r="CP141" i="11"/>
  <c r="DV141" i="11"/>
  <c r="AM155" i="11"/>
  <c r="CU136" i="11"/>
  <c r="EA136" i="11"/>
  <c r="AZ142" i="11"/>
  <c r="BG135" i="11"/>
  <c r="AJ158" i="11"/>
  <c r="CB155" i="11"/>
  <c r="DH155" i="11"/>
  <c r="BB140" i="11"/>
  <c r="CM144" i="11"/>
  <c r="DS144" i="11"/>
  <c r="AP152" i="11"/>
  <c r="AI159" i="11"/>
  <c r="BA141" i="11"/>
  <c r="AH160" i="11"/>
  <c r="AK157" i="11"/>
  <c r="AY143" i="11"/>
  <c r="CF151" i="11"/>
  <c r="DL151" i="11"/>
  <c r="CI148" i="11"/>
  <c r="DO148" i="11"/>
  <c r="BY158" i="11"/>
  <c r="DE158" i="11"/>
  <c r="EK158" i="11"/>
  <c r="FV158" i="11"/>
  <c r="AX144" i="11"/>
  <c r="AS149" i="11"/>
  <c r="BF136" i="11"/>
  <c r="AQ151" i="11"/>
  <c r="AL156" i="11"/>
  <c r="CH149" i="11"/>
  <c r="DN149" i="11"/>
  <c r="BX159" i="11"/>
  <c r="DD159" i="11"/>
  <c r="BD138" i="11"/>
  <c r="CD153" i="11"/>
  <c r="DJ153" i="11"/>
  <c r="BH134" i="11"/>
  <c r="CL145" i="11"/>
  <c r="DR145" i="11"/>
  <c r="EX145" i="11"/>
  <c r="GI145" i="11"/>
  <c r="CQ140" i="11"/>
  <c r="DW140" i="11"/>
  <c r="BS164" i="11"/>
  <c r="CY164" i="11"/>
  <c r="BZ157" i="11"/>
  <c r="DF157" i="11"/>
  <c r="CC154" i="11"/>
  <c r="DI154" i="11"/>
  <c r="BU162" i="11"/>
  <c r="DA162" i="11"/>
  <c r="AF162" i="11"/>
  <c r="AN154" i="11"/>
  <c r="CN143" i="11"/>
  <c r="DT143" i="11"/>
  <c r="BC139" i="11"/>
  <c r="CT137" i="11"/>
  <c r="DZ137" i="11"/>
  <c r="CG150" i="11"/>
  <c r="DM150" i="11"/>
  <c r="ES150" i="11"/>
  <c r="GD150" i="11"/>
  <c r="BT163" i="11"/>
  <c r="CZ163" i="11"/>
  <c r="AU147" i="11"/>
  <c r="CR139" i="11"/>
  <c r="DX139" i="11"/>
  <c r="HE194" i="11"/>
  <c r="HD194" i="11"/>
  <c r="ET149" i="11"/>
  <c r="GE149" i="11"/>
  <c r="HI131" i="11"/>
  <c r="GT133" i="11"/>
  <c r="GV133" i="11"/>
  <c r="GW133" i="11"/>
  <c r="GX133" i="11"/>
  <c r="HA131" i="11"/>
  <c r="FC140" i="11"/>
  <c r="GN140" i="11"/>
  <c r="GX132" i="11"/>
  <c r="EE164" i="11"/>
  <c r="FP164" i="11"/>
  <c r="EF163" i="11"/>
  <c r="FQ163" i="11"/>
  <c r="EJ159" i="11"/>
  <c r="FU159" i="11"/>
  <c r="EN155" i="11"/>
  <c r="FY155" i="11"/>
  <c r="EU148" i="11"/>
  <c r="GF148" i="11"/>
  <c r="EG162" i="11"/>
  <c r="FR162" i="11"/>
  <c r="EY144" i="11"/>
  <c r="GJ144" i="11"/>
  <c r="FF137" i="11"/>
  <c r="GQ137" i="11"/>
  <c r="ER151" i="11"/>
  <c r="GC151" i="11"/>
  <c r="FH135" i="11"/>
  <c r="GS135" i="11"/>
  <c r="EM156" i="11"/>
  <c r="FX156" i="11"/>
  <c r="EH161" i="11"/>
  <c r="FS161" i="11"/>
  <c r="FI134" i="11"/>
  <c r="FK134" i="11"/>
  <c r="FL134" i="11"/>
  <c r="FM134" i="11"/>
  <c r="FD139" i="11"/>
  <c r="GO139" i="11"/>
  <c r="EL157" i="11"/>
  <c r="FW157" i="11"/>
  <c r="EP153" i="11"/>
  <c r="GA153" i="11"/>
  <c r="EV147" i="11"/>
  <c r="GG147" i="11"/>
  <c r="EI160" i="11"/>
  <c r="FT160" i="11"/>
  <c r="EQ152" i="11"/>
  <c r="GB152" i="11"/>
  <c r="EZ143" i="11"/>
  <c r="GK143" i="11"/>
  <c r="FE138" i="11"/>
  <c r="GP138" i="11"/>
  <c r="FG136" i="11"/>
  <c r="GR136" i="11"/>
  <c r="EW146" i="11"/>
  <c r="GH146" i="11"/>
  <c r="FA142" i="11"/>
  <c r="GL142" i="11"/>
  <c r="EO154" i="11"/>
  <c r="FZ154" i="11"/>
  <c r="FB141" i="11"/>
  <c r="GM141" i="11"/>
  <c r="FN133" i="11"/>
  <c r="HL131" i="11"/>
  <c r="HF135" i="11"/>
  <c r="HG135" i="11"/>
  <c r="HH135" i="11"/>
  <c r="AH161" i="11"/>
  <c r="BE138" i="11"/>
  <c r="CJ148" i="11"/>
  <c r="DP148" i="11"/>
  <c r="CT138" i="11"/>
  <c r="DZ138" i="11"/>
  <c r="AE164" i="11"/>
  <c r="AD165" i="11"/>
  <c r="AY144" i="11"/>
  <c r="CG151" i="11"/>
  <c r="DM151" i="11"/>
  <c r="BY159" i="11"/>
  <c r="DE159" i="11"/>
  <c r="CB156" i="11"/>
  <c r="DH156" i="11"/>
  <c r="CP142" i="11"/>
  <c r="DV142" i="11"/>
  <c r="AF163" i="11"/>
  <c r="AQ152" i="11"/>
  <c r="AM156" i="11"/>
  <c r="AP153" i="11"/>
  <c r="AT149" i="11"/>
  <c r="CV136" i="11"/>
  <c r="EB136" i="11"/>
  <c r="BU163" i="11"/>
  <c r="DA163" i="11"/>
  <c r="BF137" i="11"/>
  <c r="CC155" i="11"/>
  <c r="DI155" i="11"/>
  <c r="AG162" i="11"/>
  <c r="CO143" i="11"/>
  <c r="DU143" i="11"/>
  <c r="BW161" i="11"/>
  <c r="DC161" i="11"/>
  <c r="CS139" i="11"/>
  <c r="DY139" i="11"/>
  <c r="AJ159" i="11"/>
  <c r="BS165" i="11"/>
  <c r="CY165" i="11"/>
  <c r="EE165" i="11"/>
  <c r="AU148" i="11"/>
  <c r="BA142" i="11"/>
  <c r="CM145" i="11"/>
  <c r="DS145" i="11"/>
  <c r="BT164" i="11"/>
  <c r="CZ164" i="11"/>
  <c r="BC140" i="11"/>
  <c r="CL146" i="11"/>
  <c r="DR146" i="11"/>
  <c r="BX160" i="11"/>
  <c r="DD160" i="11"/>
  <c r="CA157" i="11"/>
  <c r="DG157" i="11"/>
  <c r="AI160" i="11"/>
  <c r="AK158" i="11"/>
  <c r="CW135" i="11"/>
  <c r="EC135" i="11"/>
  <c r="AV147" i="11"/>
  <c r="AW146" i="11"/>
  <c r="BG136" i="11"/>
  <c r="CK147" i="11"/>
  <c r="DQ147" i="11"/>
  <c r="CR140" i="11"/>
  <c r="DX140" i="11"/>
  <c r="CF152" i="11"/>
  <c r="DL152" i="11"/>
  <c r="AL157" i="11"/>
  <c r="AS150" i="11"/>
  <c r="AR151" i="11"/>
  <c r="CH150" i="11"/>
  <c r="DN150" i="11"/>
  <c r="AN155" i="11"/>
  <c r="CQ141" i="11"/>
  <c r="DW141" i="11"/>
  <c r="CU137" i="11"/>
  <c r="EA137" i="11"/>
  <c r="BD139" i="11"/>
  <c r="BB141" i="11"/>
  <c r="BZ158" i="11"/>
  <c r="DF158" i="11"/>
  <c r="CE153" i="11"/>
  <c r="DK153" i="11"/>
  <c r="AX145" i="11"/>
  <c r="CI149" i="11"/>
  <c r="DO149" i="11"/>
  <c r="EU149" i="11"/>
  <c r="GF149" i="11"/>
  <c r="CD154" i="11"/>
  <c r="DJ154" i="11"/>
  <c r="AZ143" i="11"/>
  <c r="BV162" i="11"/>
  <c r="DB162" i="11"/>
  <c r="BH135" i="11"/>
  <c r="CN144" i="11"/>
  <c r="DT144" i="11"/>
  <c r="AO154" i="11"/>
  <c r="HE195" i="11"/>
  <c r="HD195" i="11"/>
  <c r="HM134" i="11"/>
  <c r="GY133" i="11"/>
  <c r="HJ133" i="11"/>
  <c r="HK133" i="11"/>
  <c r="GU133" i="11"/>
  <c r="GU132" i="11"/>
  <c r="HI132" i="11"/>
  <c r="GZ132" i="11"/>
  <c r="EL158" i="11"/>
  <c r="FW158" i="11"/>
  <c r="EG163" i="11"/>
  <c r="FR163" i="11"/>
  <c r="EH162" i="11"/>
  <c r="FS162" i="11"/>
  <c r="ER152" i="11"/>
  <c r="GC152" i="11"/>
  <c r="EW147" i="11"/>
  <c r="GH147" i="11"/>
  <c r="GT134" i="11"/>
  <c r="GV134" i="11"/>
  <c r="GW134" i="11"/>
  <c r="GY134" i="11"/>
  <c r="HJ134" i="11"/>
  <c r="HK134" i="11"/>
  <c r="EQ153" i="11"/>
  <c r="GB153" i="11"/>
  <c r="FG137" i="11"/>
  <c r="GR137" i="11"/>
  <c r="FD140" i="11"/>
  <c r="GO140" i="11"/>
  <c r="EZ144" i="11"/>
  <c r="GK144" i="11"/>
  <c r="FB142" i="11"/>
  <c r="GM142" i="11"/>
  <c r="FF138" i="11"/>
  <c r="GQ138" i="11"/>
  <c r="EN156" i="11"/>
  <c r="FY156" i="11"/>
  <c r="EP154" i="11"/>
  <c r="GA154" i="11"/>
  <c r="EK159" i="11"/>
  <c r="FV159" i="11"/>
  <c r="EI161" i="11"/>
  <c r="FT161" i="11"/>
  <c r="FE139" i="11"/>
  <c r="GP139" i="11"/>
  <c r="ES151" i="11"/>
  <c r="GD151" i="11"/>
  <c r="FA143" i="11"/>
  <c r="GL143" i="11"/>
  <c r="FI135" i="11"/>
  <c r="FK135" i="11"/>
  <c r="FL135" i="11"/>
  <c r="FM135" i="11"/>
  <c r="EO155" i="11"/>
  <c r="FZ155" i="11"/>
  <c r="EV148" i="11"/>
  <c r="GG148" i="11"/>
  <c r="EM157" i="11"/>
  <c r="FX157" i="11"/>
  <c r="FC141" i="11"/>
  <c r="GN141" i="11"/>
  <c r="EJ160" i="11"/>
  <c r="FU160" i="11"/>
  <c r="FH136" i="11"/>
  <c r="GS136" i="11"/>
  <c r="EX146" i="11"/>
  <c r="GI146" i="11"/>
  <c r="ET150" i="11"/>
  <c r="GE150" i="11"/>
  <c r="EF164" i="11"/>
  <c r="FQ164" i="11"/>
  <c r="EY145" i="11"/>
  <c r="GJ145" i="11"/>
  <c r="FN134" i="11"/>
  <c r="HL132" i="11"/>
  <c r="GZ133" i="11"/>
  <c r="HI133" i="11"/>
  <c r="HF136" i="11"/>
  <c r="HG136" i="11"/>
  <c r="HH136" i="11"/>
  <c r="AI161" i="11"/>
  <c r="AR152" i="11"/>
  <c r="AE165" i="11"/>
  <c r="CH151" i="11"/>
  <c r="DN151" i="11"/>
  <c r="CT139" i="11"/>
  <c r="DZ139" i="11"/>
  <c r="CN145" i="11"/>
  <c r="DT145" i="11"/>
  <c r="CC156" i="11"/>
  <c r="DI156" i="11"/>
  <c r="AQ153" i="11"/>
  <c r="CS140" i="11"/>
  <c r="DY140" i="11"/>
  <c r="BW162" i="11"/>
  <c r="DC162" i="11"/>
  <c r="BZ159" i="11"/>
  <c r="DF159" i="11"/>
  <c r="AW147" i="11"/>
  <c r="AZ144" i="11"/>
  <c r="BT165" i="11"/>
  <c r="CZ165" i="11"/>
  <c r="AO155" i="11"/>
  <c r="CW136" i="11"/>
  <c r="EC136" i="11"/>
  <c r="AN156" i="11"/>
  <c r="CP143" i="11"/>
  <c r="DV143" i="11"/>
  <c r="CV137" i="11"/>
  <c r="EB137" i="11"/>
  <c r="BU164" i="11"/>
  <c r="DA164" i="11"/>
  <c r="AT150" i="11"/>
  <c r="CB157" i="11"/>
  <c r="DH157" i="11"/>
  <c r="AY145" i="11"/>
  <c r="CD155" i="11"/>
  <c r="DJ155" i="11"/>
  <c r="AS151" i="11"/>
  <c r="CK148" i="11"/>
  <c r="DQ148" i="11"/>
  <c r="AX146" i="11"/>
  <c r="AL158" i="11"/>
  <c r="AM157" i="11"/>
  <c r="AD166" i="11"/>
  <c r="CJ149" i="11"/>
  <c r="DP149" i="11"/>
  <c r="BD140" i="11"/>
  <c r="BF138" i="11"/>
  <c r="AF164" i="11"/>
  <c r="CA158" i="11"/>
  <c r="DG158" i="11"/>
  <c r="AU149" i="11"/>
  <c r="CG152" i="11"/>
  <c r="DM152" i="11"/>
  <c r="AP154" i="11"/>
  <c r="CO144" i="11"/>
  <c r="DU144" i="11"/>
  <c r="BG137" i="11"/>
  <c r="CF153" i="11"/>
  <c r="DL153" i="11"/>
  <c r="BX161" i="11"/>
  <c r="DD161" i="11"/>
  <c r="AH162" i="11"/>
  <c r="BY160" i="11"/>
  <c r="DE160" i="11"/>
  <c r="BC141" i="11"/>
  <c r="CM146" i="11"/>
  <c r="DS146" i="11"/>
  <c r="CL147" i="11"/>
  <c r="DR147" i="11"/>
  <c r="CE154" i="11"/>
  <c r="DK154" i="11"/>
  <c r="AK159" i="11"/>
  <c r="BV163" i="11"/>
  <c r="DB163" i="11"/>
  <c r="BA143" i="11"/>
  <c r="BS166" i="11"/>
  <c r="CY166" i="11"/>
  <c r="CI150" i="11"/>
  <c r="DO150" i="11"/>
  <c r="EU150" i="11"/>
  <c r="GF150" i="11"/>
  <c r="AV148" i="11"/>
  <c r="BB142" i="11"/>
  <c r="CQ142" i="11"/>
  <c r="DW142" i="11"/>
  <c r="CU138" i="11"/>
  <c r="EA138" i="11"/>
  <c r="FG138" i="11"/>
  <c r="GR138" i="11"/>
  <c r="BE139" i="11"/>
  <c r="CR141" i="11"/>
  <c r="DX141" i="11"/>
  <c r="AG163" i="11"/>
  <c r="AJ160" i="11"/>
  <c r="BH136" i="11"/>
  <c r="HE196" i="11"/>
  <c r="HD196" i="11"/>
  <c r="HM135" i="11"/>
  <c r="FP165" i="11"/>
  <c r="HA133" i="11"/>
  <c r="HA132" i="11"/>
  <c r="EY146" i="11"/>
  <c r="GJ146" i="11"/>
  <c r="GX134" i="11"/>
  <c r="EE166" i="11"/>
  <c r="FP166" i="11"/>
  <c r="ES152" i="11"/>
  <c r="GD152" i="11"/>
  <c r="EX147" i="11"/>
  <c r="GI147" i="11"/>
  <c r="GT135" i="11"/>
  <c r="GV135" i="11"/>
  <c r="GW135" i="11"/>
  <c r="GY135" i="11"/>
  <c r="HJ135" i="11"/>
  <c r="HK135" i="11"/>
  <c r="ER153" i="11"/>
  <c r="GC153" i="11"/>
  <c r="EM158" i="11"/>
  <c r="FX158" i="11"/>
  <c r="FD141" i="11"/>
  <c r="GO141" i="11"/>
  <c r="FA144" i="11"/>
  <c r="GL144" i="11"/>
  <c r="EJ161" i="11"/>
  <c r="FU161" i="11"/>
  <c r="EH163" i="11"/>
  <c r="FS163" i="11"/>
  <c r="EF165" i="11"/>
  <c r="FQ165" i="11"/>
  <c r="EP155" i="11"/>
  <c r="GA155" i="11"/>
  <c r="EO156" i="11"/>
  <c r="FZ156" i="11"/>
  <c r="EN157" i="11"/>
  <c r="FY157" i="11"/>
  <c r="FF139" i="11"/>
  <c r="GQ139" i="11"/>
  <c r="FC142" i="11"/>
  <c r="GN142" i="11"/>
  <c r="EG164" i="11"/>
  <c r="FR164" i="11"/>
  <c r="ET151" i="11"/>
  <c r="GE151" i="11"/>
  <c r="EZ145" i="11"/>
  <c r="GK145" i="11"/>
  <c r="FH137" i="11"/>
  <c r="GS137" i="11"/>
  <c r="FB143" i="11"/>
  <c r="GM143" i="11"/>
  <c r="EQ154" i="11"/>
  <c r="GB154" i="11"/>
  <c r="FI136" i="11"/>
  <c r="FK136" i="11"/>
  <c r="FL136" i="11"/>
  <c r="FM136" i="11"/>
  <c r="EV149" i="11"/>
  <c r="GG149" i="11"/>
  <c r="EK160" i="11"/>
  <c r="FV160" i="11"/>
  <c r="EL159" i="11"/>
  <c r="FW159" i="11"/>
  <c r="EW148" i="11"/>
  <c r="GH148" i="11"/>
  <c r="EI162" i="11"/>
  <c r="FT162" i="11"/>
  <c r="FE140" i="11"/>
  <c r="GP140" i="11"/>
  <c r="FN135" i="11"/>
  <c r="HL133" i="11"/>
  <c r="HE197" i="11"/>
  <c r="HD197" i="11"/>
  <c r="HM136" i="11"/>
  <c r="HF137" i="11"/>
  <c r="HG137" i="11"/>
  <c r="HH137" i="11"/>
  <c r="CG153" i="11"/>
  <c r="DM153" i="11"/>
  <c r="AL159" i="11"/>
  <c r="CN146" i="11"/>
  <c r="DT146" i="11"/>
  <c r="AU150" i="11"/>
  <c r="CD156" i="11"/>
  <c r="DJ156" i="11"/>
  <c r="CS141" i="11"/>
  <c r="DY141" i="11"/>
  <c r="AO156" i="11"/>
  <c r="AY146" i="11"/>
  <c r="CK149" i="11"/>
  <c r="DQ149" i="11"/>
  <c r="AS152" i="11"/>
  <c r="BS167" i="11"/>
  <c r="CY167" i="11"/>
  <c r="CO145" i="11"/>
  <c r="DU145" i="11"/>
  <c r="CB158" i="11"/>
  <c r="DH158" i="11"/>
  <c r="CA159" i="11"/>
  <c r="DG159" i="11"/>
  <c r="EM159" i="11"/>
  <c r="FX159" i="11"/>
  <c r="AZ145" i="11"/>
  <c r="BT166" i="11"/>
  <c r="CZ166" i="11"/>
  <c r="AD167" i="11"/>
  <c r="AG164" i="11"/>
  <c r="AT151" i="11"/>
  <c r="CJ150" i="11"/>
  <c r="DP150" i="11"/>
  <c r="EV150" i="11"/>
  <c r="GG150" i="11"/>
  <c r="AE166" i="11"/>
  <c r="AP155" i="11"/>
  <c r="CC157" i="11"/>
  <c r="DI157" i="11"/>
  <c r="AI162" i="11"/>
  <c r="BB143" i="11"/>
  <c r="BD141" i="11"/>
  <c r="AJ161" i="11"/>
  <c r="BY161" i="11"/>
  <c r="DE161" i="11"/>
  <c r="CL148" i="11"/>
  <c r="DR148" i="11"/>
  <c r="BZ160" i="11"/>
  <c r="DF160" i="11"/>
  <c r="CM147" i="11"/>
  <c r="DS147" i="11"/>
  <c r="AH163" i="11"/>
  <c r="CT140" i="11"/>
  <c r="DZ140" i="11"/>
  <c r="BV164" i="11"/>
  <c r="DB164" i="11"/>
  <c r="EH164" i="11"/>
  <c r="FS164" i="11"/>
  <c r="CF154" i="11"/>
  <c r="DL154" i="11"/>
  <c r="CQ143" i="11"/>
  <c r="DW143" i="11"/>
  <c r="AQ154" i="11"/>
  <c r="CH152" i="11"/>
  <c r="DN152" i="11"/>
  <c r="ET152" i="11"/>
  <c r="GE152" i="11"/>
  <c r="CR142" i="11"/>
  <c r="DX142" i="11"/>
  <c r="AF165" i="11"/>
  <c r="BC142" i="11"/>
  <c r="BU165" i="11"/>
  <c r="DA165" i="11"/>
  <c r="BF139" i="11"/>
  <c r="AR153" i="11"/>
  <c r="CI151" i="11"/>
  <c r="DO151" i="11"/>
  <c r="CP144" i="11"/>
  <c r="DV144" i="11"/>
  <c r="BG138" i="11"/>
  <c r="CE155" i="11"/>
  <c r="DK155" i="11"/>
  <c r="AK160" i="11"/>
  <c r="AM158" i="11"/>
  <c r="AW148" i="11"/>
  <c r="CW137" i="11"/>
  <c r="EC137" i="11"/>
  <c r="BW163" i="11"/>
  <c r="DC163" i="11"/>
  <c r="BE140" i="11"/>
  <c r="CV138" i="11"/>
  <c r="EB138" i="11"/>
  <c r="BA144" i="11"/>
  <c r="AV149" i="11"/>
  <c r="AX147" i="11"/>
  <c r="BH137" i="11"/>
  <c r="CU139" i="11"/>
  <c r="EA139" i="11"/>
  <c r="AN157" i="11"/>
  <c r="BX162" i="11"/>
  <c r="DD162" i="11"/>
  <c r="GT136" i="11"/>
  <c r="GV136" i="11"/>
  <c r="GW136" i="11"/>
  <c r="GY136" i="11"/>
  <c r="HJ136" i="11"/>
  <c r="HK136" i="11"/>
  <c r="GX135" i="11"/>
  <c r="GU135" i="11"/>
  <c r="GU134" i="11"/>
  <c r="HI134" i="11"/>
  <c r="GZ134" i="11"/>
  <c r="EQ155" i="11"/>
  <c r="GB155" i="11"/>
  <c r="EJ162" i="11"/>
  <c r="FU162" i="11"/>
  <c r="EG165" i="11"/>
  <c r="FR165" i="11"/>
  <c r="EU151" i="11"/>
  <c r="GF151" i="11"/>
  <c r="FG139" i="11"/>
  <c r="GR139" i="11"/>
  <c r="EK161" i="11"/>
  <c r="FV161" i="11"/>
  <c r="FC143" i="11"/>
  <c r="GN143" i="11"/>
  <c r="FB144" i="11"/>
  <c r="GM144" i="11"/>
  <c r="FD142" i="11"/>
  <c r="GO142" i="11"/>
  <c r="EY147" i="11"/>
  <c r="GJ147" i="11"/>
  <c r="ER154" i="11"/>
  <c r="GC154" i="11"/>
  <c r="EZ146" i="11"/>
  <c r="GK146" i="11"/>
  <c r="FF140" i="11"/>
  <c r="GQ140" i="11"/>
  <c r="ES153" i="11"/>
  <c r="GD153" i="11"/>
  <c r="EF166" i="11"/>
  <c r="FQ166" i="11"/>
  <c r="EL160" i="11"/>
  <c r="FW160" i="11"/>
  <c r="EX148" i="11"/>
  <c r="GI148" i="11"/>
  <c r="EN158" i="11"/>
  <c r="FY158" i="11"/>
  <c r="FA145" i="11"/>
  <c r="GL145" i="11"/>
  <c r="EE167" i="11"/>
  <c r="FP167" i="11"/>
  <c r="EW149" i="11"/>
  <c r="GH149" i="11"/>
  <c r="FH138" i="11"/>
  <c r="GS138" i="11"/>
  <c r="EO157" i="11"/>
  <c r="FZ157" i="11"/>
  <c r="FE141" i="11"/>
  <c r="GP141" i="11"/>
  <c r="EI163" i="11"/>
  <c r="FT163" i="11"/>
  <c r="EP156" i="11"/>
  <c r="GA156" i="11"/>
  <c r="FI137" i="11"/>
  <c r="FK137" i="11"/>
  <c r="FL137" i="11"/>
  <c r="FM137" i="11"/>
  <c r="FN136" i="11"/>
  <c r="HE198" i="11"/>
  <c r="HD198" i="11"/>
  <c r="HM137" i="11"/>
  <c r="HF138" i="11"/>
  <c r="HG138" i="11"/>
  <c r="HH138" i="11"/>
  <c r="CH153" i="11"/>
  <c r="DN153" i="11"/>
  <c r="CF155" i="11"/>
  <c r="DL155" i="11"/>
  <c r="BF140" i="11"/>
  <c r="AX148" i="11"/>
  <c r="CS142" i="11"/>
  <c r="DY142" i="11"/>
  <c r="AJ162" i="11"/>
  <c r="CD157" i="11"/>
  <c r="DJ157" i="11"/>
  <c r="AW149" i="11"/>
  <c r="AG165" i="11"/>
  <c r="BD142" i="11"/>
  <c r="AZ146" i="11"/>
  <c r="AR154" i="11"/>
  <c r="AU151" i="11"/>
  <c r="CC158" i="11"/>
  <c r="DI158" i="11"/>
  <c r="BX163" i="11"/>
  <c r="DD163" i="11"/>
  <c r="AD168" i="11"/>
  <c r="BH138" i="11"/>
  <c r="CW138" i="11"/>
  <c r="EC138" i="11"/>
  <c r="BY162" i="11"/>
  <c r="DE162" i="11"/>
  <c r="CP145" i="11"/>
  <c r="DV145" i="11"/>
  <c r="BV165" i="11"/>
  <c r="DB165" i="11"/>
  <c r="EH165" i="11"/>
  <c r="FS165" i="11"/>
  <c r="BS168" i="11"/>
  <c r="CY168" i="11"/>
  <c r="BU166" i="11"/>
  <c r="DA166" i="11"/>
  <c r="AV150" i="11"/>
  <c r="AL160" i="11"/>
  <c r="AM159" i="11"/>
  <c r="CT141" i="11"/>
  <c r="DZ141" i="11"/>
  <c r="BT167" i="11"/>
  <c r="CZ167" i="11"/>
  <c r="BC143" i="11"/>
  <c r="AO157" i="11"/>
  <c r="AQ155" i="11"/>
  <c r="CJ151" i="11"/>
  <c r="DP151" i="11"/>
  <c r="CU140" i="11"/>
  <c r="EA140" i="11"/>
  <c r="AT152" i="11"/>
  <c r="AH164" i="11"/>
  <c r="CM148" i="11"/>
  <c r="DS148" i="11"/>
  <c r="EY148" i="11"/>
  <c r="GJ148" i="11"/>
  <c r="CO146" i="11"/>
  <c r="DU146" i="11"/>
  <c r="CA160" i="11"/>
  <c r="DG160" i="11"/>
  <c r="CL149" i="11"/>
  <c r="DR149" i="11"/>
  <c r="AP156" i="11"/>
  <c r="AF166" i="11"/>
  <c r="CR143" i="11"/>
  <c r="DX143" i="11"/>
  <c r="BW164" i="11"/>
  <c r="DC164" i="11"/>
  <c r="CK150" i="11"/>
  <c r="DQ150" i="11"/>
  <c r="EW150" i="11"/>
  <c r="GH150" i="11"/>
  <c r="BZ161" i="11"/>
  <c r="DF161" i="11"/>
  <c r="AE167" i="11"/>
  <c r="BB144" i="11"/>
  <c r="CN147" i="11"/>
  <c r="DT147" i="11"/>
  <c r="CQ144" i="11"/>
  <c r="DW144" i="11"/>
  <c r="CG154" i="11"/>
  <c r="DM154" i="11"/>
  <c r="CB159" i="11"/>
  <c r="DH159" i="11"/>
  <c r="BA145" i="11"/>
  <c r="AN158" i="11"/>
  <c r="BG139" i="11"/>
  <c r="CI152" i="11"/>
  <c r="DO152" i="11"/>
  <c r="CV139" i="11"/>
  <c r="EB139" i="11"/>
  <c r="AY147" i="11"/>
  <c r="AS153" i="11"/>
  <c r="AK161" i="11"/>
  <c r="AI163" i="11"/>
  <c r="CE156" i="11"/>
  <c r="DK156" i="11"/>
  <c r="BE141" i="11"/>
  <c r="GX136" i="11"/>
  <c r="HI136" i="11"/>
  <c r="HI135" i="11"/>
  <c r="GZ135" i="11"/>
  <c r="HA134" i="11"/>
  <c r="HA135" i="11"/>
  <c r="GU136" i="11"/>
  <c r="HL134" i="11"/>
  <c r="EQ156" i="11"/>
  <c r="GB156" i="11"/>
  <c r="EX149" i="11"/>
  <c r="GI149" i="11"/>
  <c r="ES154" i="11"/>
  <c r="GD154" i="11"/>
  <c r="EN159" i="11"/>
  <c r="FY159" i="11"/>
  <c r="EK162" i="11"/>
  <c r="FV162" i="11"/>
  <c r="FA146" i="11"/>
  <c r="GL146" i="11"/>
  <c r="FD143" i="11"/>
  <c r="GO143" i="11"/>
  <c r="EM160" i="11"/>
  <c r="FX160" i="11"/>
  <c r="FI138" i="11"/>
  <c r="FK138" i="11"/>
  <c r="FL138" i="11"/>
  <c r="FM138" i="11"/>
  <c r="EV151" i="11"/>
  <c r="GG151" i="11"/>
  <c r="EZ147" i="11"/>
  <c r="GK147" i="11"/>
  <c r="ER155" i="11"/>
  <c r="GC155" i="11"/>
  <c r="FC144" i="11"/>
  <c r="GN144" i="11"/>
  <c r="EG166" i="11"/>
  <c r="FR166" i="11"/>
  <c r="EE168" i="11"/>
  <c r="FP168" i="11"/>
  <c r="FE142" i="11"/>
  <c r="GP142" i="11"/>
  <c r="FB145" i="11"/>
  <c r="GM145" i="11"/>
  <c r="FG140" i="11"/>
  <c r="GR140" i="11"/>
  <c r="ET153" i="11"/>
  <c r="GE153" i="11"/>
  <c r="EJ163" i="11"/>
  <c r="FU163" i="11"/>
  <c r="EO158" i="11"/>
  <c r="FZ158" i="11"/>
  <c r="GT137" i="11"/>
  <c r="GV137" i="11"/>
  <c r="GW137" i="11"/>
  <c r="GY137" i="11"/>
  <c r="HJ137" i="11"/>
  <c r="HK137" i="11"/>
  <c r="EL161" i="11"/>
  <c r="FW161" i="11"/>
  <c r="EF167" i="11"/>
  <c r="FQ167" i="11"/>
  <c r="EI164" i="11"/>
  <c r="FT164" i="11"/>
  <c r="FF141" i="11"/>
  <c r="GQ141" i="11"/>
  <c r="FH139" i="11"/>
  <c r="GS139" i="11"/>
  <c r="EU152" i="11"/>
  <c r="GF152" i="11"/>
  <c r="EP157" i="11"/>
  <c r="GA157" i="11"/>
  <c r="FN137" i="11"/>
  <c r="HM138" i="11"/>
  <c r="HE199" i="11"/>
  <c r="HD199" i="11"/>
  <c r="BV166" i="11"/>
  <c r="DB166" i="11"/>
  <c r="HF139" i="11"/>
  <c r="HG139" i="11"/>
  <c r="HH139" i="11"/>
  <c r="BE142" i="11"/>
  <c r="CW139" i="11"/>
  <c r="EC139" i="11"/>
  <c r="CF156" i="11"/>
  <c r="DL156" i="11"/>
  <c r="BT168" i="11"/>
  <c r="CZ168" i="11"/>
  <c r="BS169" i="11"/>
  <c r="CY169" i="11"/>
  <c r="AH165" i="11"/>
  <c r="CL150" i="11"/>
  <c r="DR150" i="11"/>
  <c r="AS154" i="11"/>
  <c r="AT153" i="11"/>
  <c r="AL161" i="11"/>
  <c r="CD158" i="11"/>
  <c r="DJ158" i="11"/>
  <c r="CM149" i="11"/>
  <c r="DS149" i="11"/>
  <c r="CH154" i="11"/>
  <c r="DN154" i="11"/>
  <c r="CN148" i="11"/>
  <c r="DT148" i="11"/>
  <c r="AI164" i="11"/>
  <c r="AX149" i="11"/>
  <c r="AM160" i="11"/>
  <c r="CI153" i="11"/>
  <c r="DO153" i="11"/>
  <c r="BY163" i="11"/>
  <c r="DE163" i="11"/>
  <c r="BW165" i="11"/>
  <c r="DC165" i="11"/>
  <c r="AJ163" i="11"/>
  <c r="AU152" i="11"/>
  <c r="AK162" i="11"/>
  <c r="CC159" i="11"/>
  <c r="DI159" i="11"/>
  <c r="AF167" i="11"/>
  <c r="CV140" i="11"/>
  <c r="EB140" i="11"/>
  <c r="CG155" i="11"/>
  <c r="DM155" i="11"/>
  <c r="CT142" i="11"/>
  <c r="DZ142" i="11"/>
  <c r="BZ162" i="11"/>
  <c r="DF162" i="11"/>
  <c r="CU141" i="11"/>
  <c r="EA141" i="11"/>
  <c r="AR155" i="11"/>
  <c r="AE168" i="11"/>
  <c r="BA146" i="11"/>
  <c r="BF141" i="11"/>
  <c r="AO158" i="11"/>
  <c r="CJ152" i="11"/>
  <c r="DP152" i="11"/>
  <c r="CE157" i="11"/>
  <c r="DK157" i="11"/>
  <c r="AG166" i="11"/>
  <c r="BH139" i="11"/>
  <c r="CO147" i="11"/>
  <c r="DU147" i="11"/>
  <c r="AP157" i="11"/>
  <c r="BU167" i="11"/>
  <c r="DA167" i="11"/>
  <c r="BD143" i="11"/>
  <c r="CQ145" i="11"/>
  <c r="DW145" i="11"/>
  <c r="AZ147" i="11"/>
  <c r="AY148" i="11"/>
  <c r="AV151" i="11"/>
  <c r="BG140" i="11"/>
  <c r="AQ156" i="11"/>
  <c r="BX164" i="11"/>
  <c r="DD164" i="11"/>
  <c r="CS143" i="11"/>
  <c r="DY143" i="11"/>
  <c r="FE143" i="11"/>
  <c r="GP143" i="11"/>
  <c r="BB145" i="11"/>
  <c r="BC144" i="11"/>
  <c r="CK151" i="11"/>
  <c r="DQ151" i="11"/>
  <c r="AD169" i="11"/>
  <c r="CB160" i="11"/>
  <c r="DH160" i="11"/>
  <c r="AN159" i="11"/>
  <c r="CP146" i="11"/>
  <c r="DV146" i="11"/>
  <c r="CR144" i="11"/>
  <c r="DX144" i="11"/>
  <c r="AW150" i="11"/>
  <c r="CA161" i="11"/>
  <c r="DG161" i="11"/>
  <c r="GZ136" i="11"/>
  <c r="HL135" i="11"/>
  <c r="EG167" i="11"/>
  <c r="FR167" i="11"/>
  <c r="EU153" i="11"/>
  <c r="GF153" i="11"/>
  <c r="HA136" i="11"/>
  <c r="GT138" i="11"/>
  <c r="GV138" i="11"/>
  <c r="GW138" i="11"/>
  <c r="GY138" i="11"/>
  <c r="HJ138" i="11"/>
  <c r="HK138" i="11"/>
  <c r="ET154" i="11"/>
  <c r="GE154" i="11"/>
  <c r="EV152" i="11"/>
  <c r="GG152" i="11"/>
  <c r="EI165" i="11"/>
  <c r="FT165" i="11"/>
  <c r="EM161" i="11"/>
  <c r="FX161" i="11"/>
  <c r="EL162" i="11"/>
  <c r="FW162" i="11"/>
  <c r="EJ164" i="11"/>
  <c r="FU164" i="11"/>
  <c r="EQ157" i="11"/>
  <c r="GB157" i="11"/>
  <c r="FI139" i="11"/>
  <c r="FK139" i="11"/>
  <c r="FL139" i="11"/>
  <c r="FM139" i="11"/>
  <c r="EE169" i="11"/>
  <c r="FP169" i="11"/>
  <c r="GX137" i="11"/>
  <c r="EK163" i="11"/>
  <c r="FV163" i="11"/>
  <c r="ER156" i="11"/>
  <c r="GC156" i="11"/>
  <c r="EF168" i="11"/>
  <c r="FQ168" i="11"/>
  <c r="EH166" i="11"/>
  <c r="FS166" i="11"/>
  <c r="FG141" i="11"/>
  <c r="GR141" i="11"/>
  <c r="EZ148" i="11"/>
  <c r="GK148" i="11"/>
  <c r="FC145" i="11"/>
  <c r="GN145" i="11"/>
  <c r="FF142" i="11"/>
  <c r="GQ142" i="11"/>
  <c r="EY149" i="11"/>
  <c r="GJ149" i="11"/>
  <c r="ES155" i="11"/>
  <c r="GD155" i="11"/>
  <c r="EP158" i="11"/>
  <c r="GA158" i="11"/>
  <c r="FH140" i="11"/>
  <c r="GS140" i="11"/>
  <c r="EN160" i="11"/>
  <c r="FY160" i="11"/>
  <c r="FA147" i="11"/>
  <c r="GL147" i="11"/>
  <c r="EO159" i="11"/>
  <c r="FZ159" i="11"/>
  <c r="FD144" i="11"/>
  <c r="GO144" i="11"/>
  <c r="EX150" i="11"/>
  <c r="GI150" i="11"/>
  <c r="FB146" i="11"/>
  <c r="GM146" i="11"/>
  <c r="EW151" i="11"/>
  <c r="GH151" i="11"/>
  <c r="FN138" i="11"/>
  <c r="HE200" i="11"/>
  <c r="HD200" i="11"/>
  <c r="HM139" i="11"/>
  <c r="HF140" i="11"/>
  <c r="HG140" i="11"/>
  <c r="HH140" i="11"/>
  <c r="CV141" i="11"/>
  <c r="EB141" i="11"/>
  <c r="CJ153" i="11"/>
  <c r="DP153" i="11"/>
  <c r="AS155" i="11"/>
  <c r="CA162" i="11"/>
  <c r="DG162" i="11"/>
  <c r="BC145" i="11"/>
  <c r="AH166" i="11"/>
  <c r="AF168" i="11"/>
  <c r="CR145" i="11"/>
  <c r="DX145" i="11"/>
  <c r="BS170" i="11"/>
  <c r="CY170" i="11"/>
  <c r="CW140" i="11"/>
  <c r="EC140" i="11"/>
  <c r="AV152" i="11"/>
  <c r="BY164" i="11"/>
  <c r="DE164" i="11"/>
  <c r="AW151" i="11"/>
  <c r="BW166" i="11"/>
  <c r="DC166" i="11"/>
  <c r="AO159" i="11"/>
  <c r="BA147" i="11"/>
  <c r="AG167" i="11"/>
  <c r="BD144" i="11"/>
  <c r="AJ164" i="11"/>
  <c r="CL151" i="11"/>
  <c r="DR151" i="11"/>
  <c r="AR156" i="11"/>
  <c r="CM150" i="11"/>
  <c r="DS150" i="11"/>
  <c r="CS144" i="11"/>
  <c r="DY144" i="11"/>
  <c r="AM161" i="11"/>
  <c r="AQ157" i="11"/>
  <c r="BZ163" i="11"/>
  <c r="DF163" i="11"/>
  <c r="CI154" i="11"/>
  <c r="DO154" i="11"/>
  <c r="AE169" i="11"/>
  <c r="AL162" i="11"/>
  <c r="CH155" i="11"/>
  <c r="DN155" i="11"/>
  <c r="BH140" i="11"/>
  <c r="CF157" i="11"/>
  <c r="DL157" i="11"/>
  <c r="AX150" i="11"/>
  <c r="BV167" i="11"/>
  <c r="DB167" i="11"/>
  <c r="AY149" i="11"/>
  <c r="CO148" i="11"/>
  <c r="DU148" i="11"/>
  <c r="AP158" i="11"/>
  <c r="BU168" i="11"/>
  <c r="DA168" i="11"/>
  <c r="BF142" i="11"/>
  <c r="AK163" i="11"/>
  <c r="BT169" i="11"/>
  <c r="CZ169" i="11"/>
  <c r="CE158" i="11"/>
  <c r="DK158" i="11"/>
  <c r="AT154" i="11"/>
  <c r="CG156" i="11"/>
  <c r="DM156" i="11"/>
  <c r="BE143" i="11"/>
  <c r="CT143" i="11"/>
  <c r="DZ143" i="11"/>
  <c r="CK152" i="11"/>
  <c r="DQ152" i="11"/>
  <c r="EW152" i="11"/>
  <c r="GH152" i="11"/>
  <c r="BB146" i="11"/>
  <c r="AN160" i="11"/>
  <c r="AI165" i="11"/>
  <c r="BX165" i="11"/>
  <c r="DD165" i="11"/>
  <c r="BG141" i="11"/>
  <c r="AD170" i="11"/>
  <c r="CQ146" i="11"/>
  <c r="DW146" i="11"/>
  <c r="CP147" i="11"/>
  <c r="DV147" i="11"/>
  <c r="CC160" i="11"/>
  <c r="DI160" i="11"/>
  <c r="CB161" i="11"/>
  <c r="DH161" i="11"/>
  <c r="CD159" i="11"/>
  <c r="DJ159" i="11"/>
  <c r="CU142" i="11"/>
  <c r="EA142" i="11"/>
  <c r="FG142" i="11"/>
  <c r="GR142" i="11"/>
  <c r="CN149" i="11"/>
  <c r="DT149" i="11"/>
  <c r="AU153" i="11"/>
  <c r="AZ148" i="11"/>
  <c r="HL136" i="11"/>
  <c r="GX138" i="11"/>
  <c r="HI138" i="11"/>
  <c r="GZ137" i="11"/>
  <c r="HL137" i="11"/>
  <c r="GU138" i="11"/>
  <c r="HI137" i="11"/>
  <c r="GU137" i="11"/>
  <c r="GT139" i="11"/>
  <c r="GV139" i="11"/>
  <c r="GW139" i="11"/>
  <c r="GY139" i="11"/>
  <c r="HJ139" i="11"/>
  <c r="HK139" i="11"/>
  <c r="EQ158" i="11"/>
  <c r="GB158" i="11"/>
  <c r="EH167" i="11"/>
  <c r="FS167" i="11"/>
  <c r="EZ149" i="11"/>
  <c r="GK149" i="11"/>
  <c r="EO160" i="11"/>
  <c r="FZ160" i="11"/>
  <c r="ES156" i="11"/>
  <c r="GD156" i="11"/>
  <c r="FD145" i="11"/>
  <c r="GO145" i="11"/>
  <c r="FF143" i="11"/>
  <c r="GQ143" i="11"/>
  <c r="FB147" i="11"/>
  <c r="GM147" i="11"/>
  <c r="EG168" i="11"/>
  <c r="FR168" i="11"/>
  <c r="ET155" i="11"/>
  <c r="GE155" i="11"/>
  <c r="EN161" i="11"/>
  <c r="FY161" i="11"/>
  <c r="EF169" i="11"/>
  <c r="FQ169" i="11"/>
  <c r="FE144" i="11"/>
  <c r="GP144" i="11"/>
  <c r="ER157" i="11"/>
  <c r="GC157" i="11"/>
  <c r="EI166" i="11"/>
  <c r="FT166" i="11"/>
  <c r="EK164" i="11"/>
  <c r="FV164" i="11"/>
  <c r="EU154" i="11"/>
  <c r="GF154" i="11"/>
  <c r="EL163" i="11"/>
  <c r="FW163" i="11"/>
  <c r="FI140" i="11"/>
  <c r="FK140" i="11"/>
  <c r="FL140" i="11"/>
  <c r="FM140" i="11"/>
  <c r="EE170" i="11"/>
  <c r="FP170" i="11"/>
  <c r="EP159" i="11"/>
  <c r="GA159" i="11"/>
  <c r="EY150" i="11"/>
  <c r="GJ150" i="11"/>
  <c r="FC146" i="11"/>
  <c r="GN146" i="11"/>
  <c r="FA148" i="11"/>
  <c r="GL148" i="11"/>
  <c r="EX151" i="11"/>
  <c r="GI151" i="11"/>
  <c r="EM162" i="11"/>
  <c r="FX162" i="11"/>
  <c r="EJ165" i="11"/>
  <c r="FU165" i="11"/>
  <c r="EV153" i="11"/>
  <c r="GG153" i="11"/>
  <c r="FH141" i="11"/>
  <c r="GS141" i="11"/>
  <c r="FN139" i="11"/>
  <c r="HE201" i="11"/>
  <c r="HD201" i="11"/>
  <c r="HF141" i="11"/>
  <c r="HG141" i="11"/>
  <c r="HH141" i="11"/>
  <c r="BE144" i="11"/>
  <c r="AS156" i="11"/>
  <c r="CH156" i="11"/>
  <c r="DN156" i="11"/>
  <c r="CA163" i="11"/>
  <c r="DG163" i="11"/>
  <c r="CV142" i="11"/>
  <c r="EB142" i="11"/>
  <c r="BB147" i="11"/>
  <c r="AV153" i="11"/>
  <c r="AP159" i="11"/>
  <c r="AK164" i="11"/>
  <c r="CQ147" i="11"/>
  <c r="DW147" i="11"/>
  <c r="FC147" i="11"/>
  <c r="GN147" i="11"/>
  <c r="CU143" i="11"/>
  <c r="EA143" i="11"/>
  <c r="CB162" i="11"/>
  <c r="DH162" i="11"/>
  <c r="AI166" i="11"/>
  <c r="BS171" i="11"/>
  <c r="CY171" i="11"/>
  <c r="CD160" i="11"/>
  <c r="DJ160" i="11"/>
  <c r="AT155" i="11"/>
  <c r="BG142" i="11"/>
  <c r="CR146" i="11"/>
  <c r="DX146" i="11"/>
  <c r="CI155" i="11"/>
  <c r="DO155" i="11"/>
  <c r="AH167" i="11"/>
  <c r="CO149" i="11"/>
  <c r="DU149" i="11"/>
  <c r="BD145" i="11"/>
  <c r="AY150" i="11"/>
  <c r="BC146" i="11"/>
  <c r="AW152" i="11"/>
  <c r="AQ158" i="11"/>
  <c r="BF143" i="11"/>
  <c r="AR157" i="11"/>
  <c r="AL163" i="11"/>
  <c r="CT144" i="11"/>
  <c r="DZ144" i="11"/>
  <c r="AG168" i="11"/>
  <c r="CK153" i="11"/>
  <c r="DQ153" i="11"/>
  <c r="AD171" i="11"/>
  <c r="CS145" i="11"/>
  <c r="DY145" i="11"/>
  <c r="FE145" i="11"/>
  <c r="GP145" i="11"/>
  <c r="CN150" i="11"/>
  <c r="DT150" i="11"/>
  <c r="EZ150" i="11"/>
  <c r="GK150" i="11"/>
  <c r="AE170" i="11"/>
  <c r="CL152" i="11"/>
  <c r="DR152" i="11"/>
  <c r="BZ164" i="11"/>
  <c r="DF164" i="11"/>
  <c r="BT170" i="11"/>
  <c r="CZ170" i="11"/>
  <c r="BH141" i="11"/>
  <c r="BY165" i="11"/>
  <c r="DE165" i="11"/>
  <c r="CC161" i="11"/>
  <c r="DI161" i="11"/>
  <c r="BU169" i="11"/>
  <c r="DA169" i="11"/>
  <c r="CE159" i="11"/>
  <c r="DK159" i="11"/>
  <c r="EQ159" i="11"/>
  <c r="GB159" i="11"/>
  <c r="CM151" i="11"/>
  <c r="DS151" i="11"/>
  <c r="CP148" i="11"/>
  <c r="DV148" i="11"/>
  <c r="BX166" i="11"/>
  <c r="DD166" i="11"/>
  <c r="AN161" i="11"/>
  <c r="AF169" i="11"/>
  <c r="AM162" i="11"/>
  <c r="CG157" i="11"/>
  <c r="DM157" i="11"/>
  <c r="BW167" i="11"/>
  <c r="DC167" i="11"/>
  <c r="EI167" i="11"/>
  <c r="FT167" i="11"/>
  <c r="BA148" i="11"/>
  <c r="AO160" i="11"/>
  <c r="AX151" i="11"/>
  <c r="BV168" i="11"/>
  <c r="DB168" i="11"/>
  <c r="AU154" i="11"/>
  <c r="AZ149" i="11"/>
  <c r="CJ154" i="11"/>
  <c r="DP154" i="11"/>
  <c r="CF158" i="11"/>
  <c r="DL158" i="11"/>
  <c r="CW141" i="11"/>
  <c r="EC141" i="11"/>
  <c r="AJ165" i="11"/>
  <c r="HM140" i="11"/>
  <c r="GZ138" i="11"/>
  <c r="EX152" i="11"/>
  <c r="GI152" i="11"/>
  <c r="HA138" i="11"/>
  <c r="HA137" i="11"/>
  <c r="FI141" i="11"/>
  <c r="FK141" i="11"/>
  <c r="FL141" i="11"/>
  <c r="FM141" i="11"/>
  <c r="ES157" i="11"/>
  <c r="GD157" i="11"/>
  <c r="GX139" i="11"/>
  <c r="HI139" i="11"/>
  <c r="ER158" i="11"/>
  <c r="GC158" i="11"/>
  <c r="GT140" i="11"/>
  <c r="GV140" i="11"/>
  <c r="GW140" i="11"/>
  <c r="GX140" i="11"/>
  <c r="EL164" i="11"/>
  <c r="FW164" i="11"/>
  <c r="EV154" i="11"/>
  <c r="GG154" i="11"/>
  <c r="EJ166" i="11"/>
  <c r="FU166" i="11"/>
  <c r="EH168" i="11"/>
  <c r="FS168" i="11"/>
  <c r="EW153" i="11"/>
  <c r="GH153" i="11"/>
  <c r="FD146" i="11"/>
  <c r="GO146" i="11"/>
  <c r="FF144" i="11"/>
  <c r="GQ144" i="11"/>
  <c r="FA149" i="11"/>
  <c r="GL149" i="11"/>
  <c r="FH142" i="11"/>
  <c r="GS142" i="11"/>
  <c r="EM163" i="11"/>
  <c r="FX163" i="11"/>
  <c r="EU155" i="11"/>
  <c r="GF155" i="11"/>
  <c r="ET156" i="11"/>
  <c r="GE156" i="11"/>
  <c r="EP160" i="11"/>
  <c r="GA160" i="11"/>
  <c r="EE171" i="11"/>
  <c r="FP171" i="11"/>
  <c r="EY151" i="11"/>
  <c r="GJ151" i="11"/>
  <c r="EN162" i="11"/>
  <c r="FY162" i="11"/>
  <c r="EG169" i="11"/>
  <c r="FR169" i="11"/>
  <c r="FG143" i="11"/>
  <c r="GR143" i="11"/>
  <c r="EO161" i="11"/>
  <c r="FZ161" i="11"/>
  <c r="FB148" i="11"/>
  <c r="GM148" i="11"/>
  <c r="EK165" i="11"/>
  <c r="FV165" i="11"/>
  <c r="EF170" i="11"/>
  <c r="FQ170" i="11"/>
  <c r="FN140" i="11"/>
  <c r="HL138" i="11"/>
  <c r="HE202" i="11"/>
  <c r="HD202" i="11"/>
  <c r="HF142" i="11"/>
  <c r="HG142" i="11"/>
  <c r="HH142" i="11"/>
  <c r="CJ155" i="11"/>
  <c r="DP155" i="11"/>
  <c r="BW168" i="11"/>
  <c r="DC168" i="11"/>
  <c r="AJ166" i="11"/>
  <c r="AV154" i="11"/>
  <c r="AW153" i="11"/>
  <c r="AZ150" i="11"/>
  <c r="AD172" i="11"/>
  <c r="AS157" i="11"/>
  <c r="CS146" i="11"/>
  <c r="DY146" i="11"/>
  <c r="AT156" i="11"/>
  <c r="CB163" i="11"/>
  <c r="DH163" i="11"/>
  <c r="CA164" i="11"/>
  <c r="DG164" i="11"/>
  <c r="BE145" i="11"/>
  <c r="AI167" i="11"/>
  <c r="AR158" i="11"/>
  <c r="AN162" i="11"/>
  <c r="BD146" i="11"/>
  <c r="CQ148" i="11"/>
  <c r="DW148" i="11"/>
  <c r="AX152" i="11"/>
  <c r="CI156" i="11"/>
  <c r="DO156" i="11"/>
  <c r="BH142" i="11"/>
  <c r="CO150" i="11"/>
  <c r="DU150" i="11"/>
  <c r="FA150" i="11"/>
  <c r="GL150" i="11"/>
  <c r="AK165" i="11"/>
  <c r="BA149" i="11"/>
  <c r="CR147" i="11"/>
  <c r="DX147" i="11"/>
  <c r="CN151" i="11"/>
  <c r="DT151" i="11"/>
  <c r="AU155" i="11"/>
  <c r="CK154" i="11"/>
  <c r="DQ154" i="11"/>
  <c r="EW154" i="11"/>
  <c r="GH154" i="11"/>
  <c r="CU144" i="11"/>
  <c r="EA144" i="11"/>
  <c r="BU170" i="11"/>
  <c r="DA170" i="11"/>
  <c r="AF170" i="11"/>
  <c r="AE171" i="11"/>
  <c r="CF159" i="11"/>
  <c r="DL159" i="11"/>
  <c r="AQ159" i="11"/>
  <c r="AG169" i="11"/>
  <c r="CW142" i="11"/>
  <c r="EC142" i="11"/>
  <c r="BZ165" i="11"/>
  <c r="DF165" i="11"/>
  <c r="CM152" i="11"/>
  <c r="DS152" i="11"/>
  <c r="AL164" i="11"/>
  <c r="CV143" i="11"/>
  <c r="EB143" i="11"/>
  <c r="CL153" i="11"/>
  <c r="DR153" i="11"/>
  <c r="EX153" i="11"/>
  <c r="GI153" i="11"/>
  <c r="BC147" i="11"/>
  <c r="CH157" i="11"/>
  <c r="DN157" i="11"/>
  <c r="CC162" i="11"/>
  <c r="DI162" i="11"/>
  <c r="EO162" i="11"/>
  <c r="FZ162" i="11"/>
  <c r="BG143" i="11"/>
  <c r="BS172" i="11"/>
  <c r="CY172" i="11"/>
  <c r="AO161" i="11"/>
  <c r="AM163" i="11"/>
  <c r="CT145" i="11"/>
  <c r="DZ145" i="11"/>
  <c r="FF145" i="11"/>
  <c r="GQ145" i="11"/>
  <c r="BF144" i="11"/>
  <c r="BB148" i="11"/>
  <c r="BT171" i="11"/>
  <c r="CZ171" i="11"/>
  <c r="EF171" i="11"/>
  <c r="FQ171" i="11"/>
  <c r="CD161" i="11"/>
  <c r="DJ161" i="11"/>
  <c r="AY151" i="11"/>
  <c r="CG158" i="11"/>
  <c r="DM158" i="11"/>
  <c r="ES158" i="11"/>
  <c r="GD158" i="11"/>
  <c r="BV169" i="11"/>
  <c r="DB169" i="11"/>
  <c r="BY166" i="11"/>
  <c r="DE166" i="11"/>
  <c r="BX167" i="11"/>
  <c r="DD167" i="11"/>
  <c r="EJ167" i="11"/>
  <c r="CP149" i="11"/>
  <c r="DV149" i="11"/>
  <c r="AP160" i="11"/>
  <c r="AH168" i="11"/>
  <c r="CE160" i="11"/>
  <c r="DK160" i="11"/>
  <c r="HM141" i="11"/>
  <c r="GT141" i="11"/>
  <c r="GV141" i="11"/>
  <c r="GW141" i="11"/>
  <c r="GX141" i="11"/>
  <c r="GZ139" i="11"/>
  <c r="HA139" i="11"/>
  <c r="GU139" i="11"/>
  <c r="GU140" i="11"/>
  <c r="GY140" i="11"/>
  <c r="HJ140" i="11"/>
  <c r="HK140" i="11"/>
  <c r="FI142" i="11"/>
  <c r="FK142" i="11"/>
  <c r="FL142" i="11"/>
  <c r="FM142" i="11"/>
  <c r="EQ160" i="11"/>
  <c r="GB160" i="11"/>
  <c r="EG170" i="11"/>
  <c r="FR170" i="11"/>
  <c r="EU156" i="11"/>
  <c r="GF156" i="11"/>
  <c r="FD147" i="11"/>
  <c r="GO147" i="11"/>
  <c r="FE146" i="11"/>
  <c r="GP146" i="11"/>
  <c r="EH169" i="11"/>
  <c r="FS169" i="11"/>
  <c r="FH143" i="11"/>
  <c r="GS143" i="11"/>
  <c r="EY152" i="11"/>
  <c r="GJ152" i="11"/>
  <c r="EK166" i="11"/>
  <c r="FV166" i="11"/>
  <c r="EP161" i="11"/>
  <c r="GA161" i="11"/>
  <c r="EZ151" i="11"/>
  <c r="GK151" i="11"/>
  <c r="EL165" i="11"/>
  <c r="FW165" i="11"/>
  <c r="FC148" i="11"/>
  <c r="GN148" i="11"/>
  <c r="EI168" i="11"/>
  <c r="FT168" i="11"/>
  <c r="ER159" i="11"/>
  <c r="GC159" i="11"/>
  <c r="EV155" i="11"/>
  <c r="GG155" i="11"/>
  <c r="EE172" i="11"/>
  <c r="FP172" i="11"/>
  <c r="FG144" i="11"/>
  <c r="GR144" i="11"/>
  <c r="EM164" i="11"/>
  <c r="FX164" i="11"/>
  <c r="FB149" i="11"/>
  <c r="GM149" i="11"/>
  <c r="ET157" i="11"/>
  <c r="GE157" i="11"/>
  <c r="EN163" i="11"/>
  <c r="FY163" i="11"/>
  <c r="FN141" i="11"/>
  <c r="GZ140" i="11"/>
  <c r="HI140" i="11"/>
  <c r="HE203" i="11"/>
  <c r="HD203" i="11"/>
  <c r="HF143" i="11"/>
  <c r="HG143" i="11"/>
  <c r="HH143" i="11"/>
  <c r="AP161" i="11"/>
  <c r="BV170" i="11"/>
  <c r="DB170" i="11"/>
  <c r="BD147" i="11"/>
  <c r="BE146" i="11"/>
  <c r="AT157" i="11"/>
  <c r="CE161" i="11"/>
  <c r="DK161" i="11"/>
  <c r="BH143" i="11"/>
  <c r="BG144" i="11"/>
  <c r="AI168" i="11"/>
  <c r="CR148" i="11"/>
  <c r="DX148" i="11"/>
  <c r="CQ149" i="11"/>
  <c r="DW149" i="11"/>
  <c r="AY152" i="11"/>
  <c r="AZ151" i="11"/>
  <c r="CI157" i="11"/>
  <c r="DO157" i="11"/>
  <c r="BX168" i="11"/>
  <c r="DD168" i="11"/>
  <c r="AQ160" i="11"/>
  <c r="CK155" i="11"/>
  <c r="DQ155" i="11"/>
  <c r="AS158" i="11"/>
  <c r="AU156" i="11"/>
  <c r="CO151" i="11"/>
  <c r="DU151" i="11"/>
  <c r="BT172" i="11"/>
  <c r="CZ172" i="11"/>
  <c r="CM153" i="11"/>
  <c r="DS153" i="11"/>
  <c r="AE172" i="11"/>
  <c r="CC163" i="11"/>
  <c r="DI163" i="11"/>
  <c r="BA150" i="11"/>
  <c r="BY167" i="11"/>
  <c r="DE167" i="11"/>
  <c r="BU171" i="11"/>
  <c r="DA171" i="11"/>
  <c r="AJ167" i="11"/>
  <c r="AM164" i="11"/>
  <c r="CV144" i="11"/>
  <c r="EB144" i="11"/>
  <c r="CH158" i="11"/>
  <c r="DN158" i="11"/>
  <c r="BF145" i="11"/>
  <c r="CU145" i="11"/>
  <c r="EA145" i="11"/>
  <c r="AG170" i="11"/>
  <c r="BW169" i="11"/>
  <c r="DC169" i="11"/>
  <c r="CB164" i="11"/>
  <c r="DH164" i="11"/>
  <c r="AL165" i="11"/>
  <c r="AO162" i="11"/>
  <c r="CA165" i="11"/>
  <c r="DG165" i="11"/>
  <c r="CP150" i="11"/>
  <c r="DV150" i="11"/>
  <c r="BZ166" i="11"/>
  <c r="DF166" i="11"/>
  <c r="AK166" i="11"/>
  <c r="AX153" i="11"/>
  <c r="AR159" i="11"/>
  <c r="AH169" i="11"/>
  <c r="AD173" i="11"/>
  <c r="CG159" i="11"/>
  <c r="DM159" i="11"/>
  <c r="CL154" i="11"/>
  <c r="DR154" i="11"/>
  <c r="AW154" i="11"/>
  <c r="CS147" i="11"/>
  <c r="DY147" i="11"/>
  <c r="AN163" i="11"/>
  <c r="CF160" i="11"/>
  <c r="DL160" i="11"/>
  <c r="ER160" i="11"/>
  <c r="GC160" i="11"/>
  <c r="CT146" i="11"/>
  <c r="DZ146" i="11"/>
  <c r="BS173" i="11"/>
  <c r="CY173" i="11"/>
  <c r="BC148" i="11"/>
  <c r="CW143" i="11"/>
  <c r="EC143" i="11"/>
  <c r="BB149" i="11"/>
  <c r="CN152" i="11"/>
  <c r="DT152" i="11"/>
  <c r="AF171" i="11"/>
  <c r="CJ156" i="11"/>
  <c r="DP156" i="11"/>
  <c r="CD162" i="11"/>
  <c r="DJ162" i="11"/>
  <c r="AV155" i="11"/>
  <c r="HM142" i="11"/>
  <c r="FU167" i="11"/>
  <c r="GY141" i="11"/>
  <c r="HJ141" i="11"/>
  <c r="HK141" i="11"/>
  <c r="HL139" i="11"/>
  <c r="EE173" i="11"/>
  <c r="FP173" i="11"/>
  <c r="GT142" i="11"/>
  <c r="GV142" i="11"/>
  <c r="GW142" i="11"/>
  <c r="GY142" i="11"/>
  <c r="HJ142" i="11"/>
  <c r="HK142" i="11"/>
  <c r="HA140" i="11"/>
  <c r="GU141" i="11"/>
  <c r="EN164" i="11"/>
  <c r="FY164" i="11"/>
  <c r="FA151" i="11"/>
  <c r="GL151" i="11"/>
  <c r="FF146" i="11"/>
  <c r="GQ146" i="11"/>
  <c r="FG145" i="11"/>
  <c r="GR145" i="11"/>
  <c r="ES159" i="11"/>
  <c r="GD159" i="11"/>
  <c r="EZ152" i="11"/>
  <c r="GK152" i="11"/>
  <c r="EK167" i="11"/>
  <c r="FV167" i="11"/>
  <c r="FE147" i="11"/>
  <c r="GP147" i="11"/>
  <c r="FI143" i="11"/>
  <c r="FK143" i="11"/>
  <c r="FL143" i="11"/>
  <c r="FM143" i="11"/>
  <c r="EI169" i="11"/>
  <c r="FT169" i="11"/>
  <c r="EF172" i="11"/>
  <c r="FQ172" i="11"/>
  <c r="ET158" i="11"/>
  <c r="GE158" i="11"/>
  <c r="EV156" i="11"/>
  <c r="GG156" i="11"/>
  <c r="FD148" i="11"/>
  <c r="GO148" i="11"/>
  <c r="EO163" i="11"/>
  <c r="FZ163" i="11"/>
  <c r="EM165" i="11"/>
  <c r="FX165" i="11"/>
  <c r="EQ161" i="11"/>
  <c r="GB161" i="11"/>
  <c r="EG171" i="11"/>
  <c r="FR171" i="11"/>
  <c r="FC149" i="11"/>
  <c r="GN149" i="11"/>
  <c r="FB150" i="11"/>
  <c r="GM150" i="11"/>
  <c r="EY153" i="11"/>
  <c r="GJ153" i="11"/>
  <c r="EL166" i="11"/>
  <c r="FW166" i="11"/>
  <c r="EH170" i="11"/>
  <c r="FS170" i="11"/>
  <c r="EW155" i="11"/>
  <c r="GH155" i="11"/>
  <c r="EX154" i="11"/>
  <c r="GI154" i="11"/>
  <c r="EJ168" i="11"/>
  <c r="FU168" i="11"/>
  <c r="FH144" i="11"/>
  <c r="GS144" i="11"/>
  <c r="EU157" i="11"/>
  <c r="GF157" i="11"/>
  <c r="EP162" i="11"/>
  <c r="GA162" i="11"/>
  <c r="FN142" i="11"/>
  <c r="HL140" i="11"/>
  <c r="GZ141" i="11"/>
  <c r="HI141" i="11"/>
  <c r="HF144" i="11"/>
  <c r="HG144" i="11"/>
  <c r="HH144" i="11"/>
  <c r="CI158" i="11"/>
  <c r="DO158" i="11"/>
  <c r="CT147" i="11"/>
  <c r="DZ147" i="11"/>
  <c r="BG145" i="11"/>
  <c r="CP151" i="11"/>
  <c r="DV151" i="11"/>
  <c r="CG160" i="11"/>
  <c r="DM160" i="11"/>
  <c r="AG171" i="11"/>
  <c r="CH159" i="11"/>
  <c r="DN159" i="11"/>
  <c r="CM154" i="11"/>
  <c r="DS154" i="11"/>
  <c r="BB150" i="11"/>
  <c r="CQ150" i="11"/>
  <c r="DW150" i="11"/>
  <c r="AN164" i="11"/>
  <c r="AQ161" i="11"/>
  <c r="AO163" i="11"/>
  <c r="BF146" i="11"/>
  <c r="AK167" i="11"/>
  <c r="AS159" i="11"/>
  <c r="CS148" i="11"/>
  <c r="DY148" i="11"/>
  <c r="CU146" i="11"/>
  <c r="EA146" i="11"/>
  <c r="BZ167" i="11"/>
  <c r="DF167" i="11"/>
  <c r="BD148" i="11"/>
  <c r="BC149" i="11"/>
  <c r="CD163" i="11"/>
  <c r="DJ163" i="11"/>
  <c r="CE162" i="11"/>
  <c r="DK162" i="11"/>
  <c r="CA166" i="11"/>
  <c r="DG166" i="11"/>
  <c r="BA151" i="11"/>
  <c r="AR160" i="11"/>
  <c r="AT158" i="11"/>
  <c r="BU172" i="11"/>
  <c r="DA172" i="11"/>
  <c r="CF161" i="11"/>
  <c r="DL161" i="11"/>
  <c r="BH144" i="11"/>
  <c r="AY153" i="11"/>
  <c r="AV156" i="11"/>
  <c r="CV145" i="11"/>
  <c r="EB145" i="11"/>
  <c r="AF172" i="11"/>
  <c r="AJ168" i="11"/>
  <c r="AL166" i="11"/>
  <c r="AP162" i="11"/>
  <c r="BV171" i="11"/>
  <c r="DB171" i="11"/>
  <c r="EH171" i="11"/>
  <c r="BE147" i="11"/>
  <c r="BW170" i="11"/>
  <c r="DC170" i="11"/>
  <c r="CL155" i="11"/>
  <c r="DR155" i="11"/>
  <c r="AW155" i="11"/>
  <c r="CO152" i="11"/>
  <c r="DU152" i="11"/>
  <c r="CR149" i="11"/>
  <c r="DX149" i="11"/>
  <c r="AI169" i="11"/>
  <c r="CK156" i="11"/>
  <c r="DQ156" i="11"/>
  <c r="AX154" i="11"/>
  <c r="AD174" i="11"/>
  <c r="CN153" i="11"/>
  <c r="DT153" i="11"/>
  <c r="BS174" i="11"/>
  <c r="CY174" i="11"/>
  <c r="AM165" i="11"/>
  <c r="CJ157" i="11"/>
  <c r="DP157" i="11"/>
  <c r="CB165" i="11"/>
  <c r="DH165" i="11"/>
  <c r="AE173" i="11"/>
  <c r="AZ152" i="11"/>
  <c r="BX169" i="11"/>
  <c r="DD169" i="11"/>
  <c r="CC164" i="11"/>
  <c r="DI164" i="11"/>
  <c r="AH170" i="11"/>
  <c r="BT173" i="11"/>
  <c r="CZ173" i="11"/>
  <c r="CW144" i="11"/>
  <c r="EC144" i="11"/>
  <c r="AU157" i="11"/>
  <c r="BY168" i="11"/>
  <c r="DE168" i="11"/>
  <c r="HE204" i="11"/>
  <c r="HD204" i="11"/>
  <c r="HM143" i="11"/>
  <c r="FG146" i="11"/>
  <c r="GR146" i="11"/>
  <c r="GX142" i="11"/>
  <c r="GU142" i="11"/>
  <c r="EL167" i="11"/>
  <c r="FW167" i="11"/>
  <c r="GT143" i="11"/>
  <c r="GV143" i="11"/>
  <c r="GW143" i="11"/>
  <c r="GY143" i="11"/>
  <c r="HJ143" i="11"/>
  <c r="HK143" i="11"/>
  <c r="HA141" i="11"/>
  <c r="EP163" i="11"/>
  <c r="GA163" i="11"/>
  <c r="EJ169" i="11"/>
  <c r="FU169" i="11"/>
  <c r="EE174" i="11"/>
  <c r="FP174" i="11"/>
  <c r="FI144" i="11"/>
  <c r="GT144" i="11"/>
  <c r="GV144" i="11"/>
  <c r="GW144" i="11"/>
  <c r="EK168" i="11"/>
  <c r="FV168" i="11"/>
  <c r="EN165" i="11"/>
  <c r="FY165" i="11"/>
  <c r="EZ153" i="11"/>
  <c r="GK153" i="11"/>
  <c r="FH145" i="11"/>
  <c r="GS145" i="11"/>
  <c r="FC150" i="11"/>
  <c r="GN150" i="11"/>
  <c r="EV157" i="11"/>
  <c r="GG157" i="11"/>
  <c r="ET159" i="11"/>
  <c r="GE159" i="11"/>
  <c r="FD149" i="11"/>
  <c r="GO149" i="11"/>
  <c r="EF173" i="11"/>
  <c r="FQ173" i="11"/>
  <c r="FA152" i="11"/>
  <c r="GL152" i="11"/>
  <c r="EY154" i="11"/>
  <c r="GJ154" i="11"/>
  <c r="EG172" i="11"/>
  <c r="FR172" i="11"/>
  <c r="EI170" i="11"/>
  <c r="FT170" i="11"/>
  <c r="EM166" i="11"/>
  <c r="FX166" i="11"/>
  <c r="EQ162" i="11"/>
  <c r="GB162" i="11"/>
  <c r="EX155" i="11"/>
  <c r="GI155" i="11"/>
  <c r="ES160" i="11"/>
  <c r="GD160" i="11"/>
  <c r="FB151" i="11"/>
  <c r="GM151" i="11"/>
  <c r="FF147" i="11"/>
  <c r="GQ147" i="11"/>
  <c r="FE148" i="11"/>
  <c r="GP148" i="11"/>
  <c r="EU158" i="11"/>
  <c r="GF158" i="11"/>
  <c r="EO164" i="11"/>
  <c r="FZ164" i="11"/>
  <c r="EW156" i="11"/>
  <c r="GH156" i="11"/>
  <c r="ER161" i="11"/>
  <c r="GC161" i="11"/>
  <c r="FN143" i="11"/>
  <c r="HL141" i="11"/>
  <c r="HE205" i="11"/>
  <c r="HD205" i="11"/>
  <c r="HM144" i="11"/>
  <c r="HF145" i="11"/>
  <c r="HG145" i="11"/>
  <c r="HH145" i="11"/>
  <c r="CP152" i="11"/>
  <c r="DV152" i="11"/>
  <c r="AE174" i="11"/>
  <c r="CF162" i="11"/>
  <c r="DL162" i="11"/>
  <c r="CV146" i="11"/>
  <c r="EB146" i="11"/>
  <c r="CK157" i="11"/>
  <c r="DQ157" i="11"/>
  <c r="BH145" i="11"/>
  <c r="BT174" i="11"/>
  <c r="CZ174" i="11"/>
  <c r="AV157" i="11"/>
  <c r="AY154" i="11"/>
  <c r="AQ162" i="11"/>
  <c r="CC165" i="11"/>
  <c r="DI165" i="11"/>
  <c r="AL167" i="11"/>
  <c r="CG161" i="11"/>
  <c r="DM161" i="11"/>
  <c r="AZ153" i="11"/>
  <c r="BF147" i="11"/>
  <c r="AI170" i="11"/>
  <c r="BY169" i="11"/>
  <c r="DE169" i="11"/>
  <c r="CI159" i="11"/>
  <c r="DO159" i="11"/>
  <c r="AK168" i="11"/>
  <c r="CE163" i="11"/>
  <c r="DK163" i="11"/>
  <c r="CS149" i="11"/>
  <c r="DY149" i="11"/>
  <c r="CJ158" i="11"/>
  <c r="DP158" i="11"/>
  <c r="BZ168" i="11"/>
  <c r="DF168" i="11"/>
  <c r="AF173" i="11"/>
  <c r="CQ151" i="11"/>
  <c r="DW151" i="11"/>
  <c r="BA152" i="11"/>
  <c r="CN154" i="11"/>
  <c r="DT154" i="11"/>
  <c r="AS160" i="11"/>
  <c r="CU147" i="11"/>
  <c r="EA147" i="11"/>
  <c r="BG146" i="11"/>
  <c r="CO153" i="11"/>
  <c r="DU153" i="11"/>
  <c r="AN165" i="11"/>
  <c r="BX170" i="11"/>
  <c r="DD170" i="11"/>
  <c r="BD149" i="11"/>
  <c r="BS175" i="11"/>
  <c r="CY175" i="11"/>
  <c r="AU158" i="11"/>
  <c r="AH171" i="11"/>
  <c r="AR161" i="11"/>
  <c r="CW145" i="11"/>
  <c r="EC145" i="11"/>
  <c r="BC150" i="11"/>
  <c r="BE148" i="11"/>
  <c r="BB151" i="11"/>
  <c r="BW171" i="11"/>
  <c r="DC171" i="11"/>
  <c r="AD175" i="11"/>
  <c r="AP163" i="11"/>
  <c r="CM155" i="11"/>
  <c r="DS155" i="11"/>
  <c r="AO164" i="11"/>
  <c r="CA167" i="11"/>
  <c r="DG167" i="11"/>
  <c r="EM167" i="11"/>
  <c r="FX167" i="11"/>
  <c r="AJ169" i="11"/>
  <c r="CD164" i="11"/>
  <c r="DJ164" i="11"/>
  <c r="AW156" i="11"/>
  <c r="BU173" i="11"/>
  <c r="DA173" i="11"/>
  <c r="EG173" i="11"/>
  <c r="CT148" i="11"/>
  <c r="DZ148" i="11"/>
  <c r="FF148" i="11"/>
  <c r="GQ148" i="11"/>
  <c r="AX155" i="11"/>
  <c r="AG172" i="11"/>
  <c r="BV172" i="11"/>
  <c r="DB172" i="11"/>
  <c r="AT159" i="11"/>
  <c r="CH160" i="11"/>
  <c r="DN160" i="11"/>
  <c r="CR150" i="11"/>
  <c r="DX150" i="11"/>
  <c r="CB166" i="11"/>
  <c r="DH166" i="11"/>
  <c r="CL156" i="11"/>
  <c r="DR156" i="11"/>
  <c r="AM166" i="11"/>
  <c r="FS171" i="11"/>
  <c r="HI142" i="11"/>
  <c r="GZ142" i="11"/>
  <c r="HL142" i="11"/>
  <c r="GX143" i="11"/>
  <c r="GU143" i="11"/>
  <c r="FK144" i="11"/>
  <c r="FL144" i="11"/>
  <c r="FM144" i="11"/>
  <c r="FA153" i="11"/>
  <c r="GL153" i="11"/>
  <c r="FD150" i="11"/>
  <c r="GO150" i="11"/>
  <c r="ET160" i="11"/>
  <c r="GE160" i="11"/>
  <c r="EZ154" i="11"/>
  <c r="GK154" i="11"/>
  <c r="EV158" i="11"/>
  <c r="GG158" i="11"/>
  <c r="FB152" i="11"/>
  <c r="GM152" i="11"/>
  <c r="EJ170" i="11"/>
  <c r="FU170" i="11"/>
  <c r="FG147" i="11"/>
  <c r="GR147" i="11"/>
  <c r="FE149" i="11"/>
  <c r="GP149" i="11"/>
  <c r="EW157" i="11"/>
  <c r="GH157" i="11"/>
  <c r="EQ163" i="11"/>
  <c r="GB163" i="11"/>
  <c r="FH146" i="11"/>
  <c r="GS146" i="11"/>
  <c r="EE175" i="11"/>
  <c r="FP175" i="11"/>
  <c r="ER162" i="11"/>
  <c r="GC162" i="11"/>
  <c r="EP164" i="11"/>
  <c r="GA164" i="11"/>
  <c r="EU159" i="11"/>
  <c r="GF159" i="11"/>
  <c r="EK169" i="11"/>
  <c r="FV169" i="11"/>
  <c r="EY155" i="11"/>
  <c r="GJ155" i="11"/>
  <c r="ES161" i="11"/>
  <c r="GD161" i="11"/>
  <c r="EN166" i="11"/>
  <c r="FY166" i="11"/>
  <c r="EI171" i="11"/>
  <c r="FT171" i="11"/>
  <c r="EO165" i="11"/>
  <c r="FZ165" i="11"/>
  <c r="EX156" i="11"/>
  <c r="GI156" i="11"/>
  <c r="FC151" i="11"/>
  <c r="GN151" i="11"/>
  <c r="EH172" i="11"/>
  <c r="FS172" i="11"/>
  <c r="FI145" i="11"/>
  <c r="FK145" i="11"/>
  <c r="FL145" i="11"/>
  <c r="FM145" i="11"/>
  <c r="EL168" i="11"/>
  <c r="FW168" i="11"/>
  <c r="EF174" i="11"/>
  <c r="FQ174" i="11"/>
  <c r="GY144" i="11"/>
  <c r="HJ144" i="11"/>
  <c r="HK144" i="11"/>
  <c r="GX144" i="11"/>
  <c r="HM145" i="11"/>
  <c r="HE206" i="11"/>
  <c r="HD206" i="11"/>
  <c r="FR173" i="11"/>
  <c r="HF146" i="11"/>
  <c r="HG146" i="11"/>
  <c r="HH146" i="11"/>
  <c r="AL168" i="11"/>
  <c r="CG162" i="11"/>
  <c r="DM162" i="11"/>
  <c r="CR151" i="11"/>
  <c r="DX151" i="11"/>
  <c r="CJ159" i="11"/>
  <c r="DP159" i="11"/>
  <c r="AH172" i="11"/>
  <c r="BA153" i="11"/>
  <c r="AI171" i="11"/>
  <c r="BU174" i="11"/>
  <c r="DA174" i="11"/>
  <c r="AY155" i="11"/>
  <c r="CW146" i="11"/>
  <c r="EC146" i="11"/>
  <c r="BV173" i="11"/>
  <c r="DB173" i="11"/>
  <c r="CO154" i="11"/>
  <c r="DU154" i="11"/>
  <c r="CL157" i="11"/>
  <c r="DR157" i="11"/>
  <c r="AR162" i="11"/>
  <c r="BH146" i="11"/>
  <c r="CF163" i="11"/>
  <c r="DL163" i="11"/>
  <c r="AN166" i="11"/>
  <c r="AK169" i="11"/>
  <c r="AD176" i="11"/>
  <c r="CK158" i="11"/>
  <c r="DQ158" i="11"/>
  <c r="BG147" i="11"/>
  <c r="AG173" i="11"/>
  <c r="CI160" i="11"/>
  <c r="DO160" i="11"/>
  <c r="BY170" i="11"/>
  <c r="DE170" i="11"/>
  <c r="CQ152" i="11"/>
  <c r="DW152" i="11"/>
  <c r="AX156" i="11"/>
  <c r="CH161" i="11"/>
  <c r="DN161" i="11"/>
  <c r="CS150" i="11"/>
  <c r="DY150" i="11"/>
  <c r="AP164" i="11"/>
  <c r="CB167" i="11"/>
  <c r="DH167" i="11"/>
  <c r="BX171" i="11"/>
  <c r="DD171" i="11"/>
  <c r="CA168" i="11"/>
  <c r="DG168" i="11"/>
  <c r="AW157" i="11"/>
  <c r="CE164" i="11"/>
  <c r="DK164" i="11"/>
  <c r="BT175" i="11"/>
  <c r="CZ175" i="11"/>
  <c r="BC151" i="11"/>
  <c r="AU159" i="11"/>
  <c r="AO165" i="11"/>
  <c r="CD165" i="11"/>
  <c r="DJ165" i="11"/>
  <c r="BB152" i="11"/>
  <c r="AM167" i="11"/>
  <c r="BE149" i="11"/>
  <c r="CP153" i="11"/>
  <c r="DV153" i="11"/>
  <c r="BF148" i="11"/>
  <c r="CN155" i="11"/>
  <c r="DT155" i="11"/>
  <c r="EZ155" i="11"/>
  <c r="GK155" i="11"/>
  <c r="CV147" i="11"/>
  <c r="EB147" i="11"/>
  <c r="BD150" i="11"/>
  <c r="CU148" i="11"/>
  <c r="EA148" i="11"/>
  <c r="AV158" i="11"/>
  <c r="AT160" i="11"/>
  <c r="AF174" i="11"/>
  <c r="BZ169" i="11"/>
  <c r="DF169" i="11"/>
  <c r="CM156" i="11"/>
  <c r="DS156" i="11"/>
  <c r="CC166" i="11"/>
  <c r="DI166" i="11"/>
  <c r="AJ170" i="11"/>
  <c r="AQ163" i="11"/>
  <c r="AZ154" i="11"/>
  <c r="BS176" i="11"/>
  <c r="CY176" i="11"/>
  <c r="AS161" i="11"/>
  <c r="AE175" i="11"/>
  <c r="CT149" i="11"/>
  <c r="DZ149" i="11"/>
  <c r="BW172" i="11"/>
  <c r="DC172" i="11"/>
  <c r="HA142" i="11"/>
  <c r="HI143" i="11"/>
  <c r="GZ143" i="11"/>
  <c r="HA143" i="11"/>
  <c r="FN144" i="11"/>
  <c r="GU144" i="11"/>
  <c r="GT145" i="11"/>
  <c r="GV145" i="11"/>
  <c r="GW145" i="11"/>
  <c r="GX145" i="11"/>
  <c r="EM168" i="11"/>
  <c r="FX168" i="11"/>
  <c r="EO166" i="11"/>
  <c r="FZ166" i="11"/>
  <c r="EE176" i="11"/>
  <c r="FP176" i="11"/>
  <c r="EL169" i="11"/>
  <c r="FW169" i="11"/>
  <c r="FF149" i="11"/>
  <c r="GQ149" i="11"/>
  <c r="EY156" i="11"/>
  <c r="GJ156" i="11"/>
  <c r="EW158" i="11"/>
  <c r="GH158" i="11"/>
  <c r="EQ164" i="11"/>
  <c r="GB164" i="11"/>
  <c r="ES162" i="11"/>
  <c r="GD162" i="11"/>
  <c r="FG148" i="11"/>
  <c r="GR148" i="11"/>
  <c r="EJ171" i="11"/>
  <c r="FU171" i="11"/>
  <c r="EP165" i="11"/>
  <c r="GA165" i="11"/>
  <c r="EU160" i="11"/>
  <c r="GF160" i="11"/>
  <c r="EV159" i="11"/>
  <c r="GG159" i="11"/>
  <c r="EF175" i="11"/>
  <c r="FQ175" i="11"/>
  <c r="FD151" i="11"/>
  <c r="GO151" i="11"/>
  <c r="ER163" i="11"/>
  <c r="GC163" i="11"/>
  <c r="EI172" i="11"/>
  <c r="FT172" i="11"/>
  <c r="FH147" i="11"/>
  <c r="GS147" i="11"/>
  <c r="EN167" i="11"/>
  <c r="FY167" i="11"/>
  <c r="EX157" i="11"/>
  <c r="GI157" i="11"/>
  <c r="FE150" i="11"/>
  <c r="GP150" i="11"/>
  <c r="FA154" i="11"/>
  <c r="GL154" i="11"/>
  <c r="FB153" i="11"/>
  <c r="GM153" i="11"/>
  <c r="ET161" i="11"/>
  <c r="GE161" i="11"/>
  <c r="EH173" i="11"/>
  <c r="FS173" i="11"/>
  <c r="FI146" i="11"/>
  <c r="FK146" i="11"/>
  <c r="FL146" i="11"/>
  <c r="FM146" i="11"/>
  <c r="FC152" i="11"/>
  <c r="GN152" i="11"/>
  <c r="EK170" i="11"/>
  <c r="FV170" i="11"/>
  <c r="EG174" i="11"/>
  <c r="FR174" i="11"/>
  <c r="FN145" i="11"/>
  <c r="GY145" i="11"/>
  <c r="HJ145" i="11"/>
  <c r="HK145" i="11"/>
  <c r="GZ144" i="11"/>
  <c r="HI144" i="11"/>
  <c r="HE207" i="11"/>
  <c r="HD207" i="11"/>
  <c r="HF147" i="11"/>
  <c r="HG147" i="11"/>
  <c r="HH147" i="11"/>
  <c r="CR152" i="11"/>
  <c r="DX152" i="11"/>
  <c r="AV159" i="11"/>
  <c r="AO166" i="11"/>
  <c r="BA154" i="11"/>
  <c r="CE165" i="11"/>
  <c r="DK165" i="11"/>
  <c r="CC167" i="11"/>
  <c r="DI167" i="11"/>
  <c r="BU175" i="11"/>
  <c r="DA175" i="11"/>
  <c r="AK170" i="11"/>
  <c r="AH173" i="11"/>
  <c r="AT161" i="11"/>
  <c r="CJ160" i="11"/>
  <c r="DP160" i="11"/>
  <c r="BB153" i="11"/>
  <c r="AM168" i="11"/>
  <c r="AZ155" i="11"/>
  <c r="CB168" i="11"/>
  <c r="DH168" i="11"/>
  <c r="CO155" i="11"/>
  <c r="DU155" i="11"/>
  <c r="AJ171" i="11"/>
  <c r="CL158" i="11"/>
  <c r="DR158" i="11"/>
  <c r="BG148" i="11"/>
  <c r="AU160" i="11"/>
  <c r="CK159" i="11"/>
  <c r="DQ159" i="11"/>
  <c r="CI161" i="11"/>
  <c r="DO161" i="11"/>
  <c r="BT176" i="11"/>
  <c r="CZ176" i="11"/>
  <c r="BD151" i="11"/>
  <c r="AP165" i="11"/>
  <c r="BF149" i="11"/>
  <c r="CM157" i="11"/>
  <c r="DS157" i="11"/>
  <c r="CD166" i="11"/>
  <c r="DJ166" i="11"/>
  <c r="BY171" i="11"/>
  <c r="DE171" i="11"/>
  <c r="AR163" i="11"/>
  <c r="AL169" i="11"/>
  <c r="AS162" i="11"/>
  <c r="CU149" i="11"/>
  <c r="EA149" i="11"/>
  <c r="AY156" i="11"/>
  <c r="BH147" i="11"/>
  <c r="CA169" i="11"/>
  <c r="DG169" i="11"/>
  <c r="CN156" i="11"/>
  <c r="DT156" i="11"/>
  <c r="CT150" i="11"/>
  <c r="DZ150" i="11"/>
  <c r="CS151" i="11"/>
  <c r="DY151" i="11"/>
  <c r="BX172" i="11"/>
  <c r="DD172" i="11"/>
  <c r="BC152" i="11"/>
  <c r="AD177" i="11"/>
  <c r="AI172" i="11"/>
  <c r="CG163" i="11"/>
  <c r="DM163" i="11"/>
  <c r="AW158" i="11"/>
  <c r="BW173" i="11"/>
  <c r="DC173" i="11"/>
  <c r="AF175" i="11"/>
  <c r="CV148" i="11"/>
  <c r="EB148" i="11"/>
  <c r="AG174" i="11"/>
  <c r="BZ170" i="11"/>
  <c r="DF170" i="11"/>
  <c r="AX157" i="11"/>
  <c r="AN167" i="11"/>
  <c r="CF164" i="11"/>
  <c r="DL164" i="11"/>
  <c r="CW147" i="11"/>
  <c r="EC147" i="11"/>
  <c r="CH162" i="11"/>
  <c r="DN162" i="11"/>
  <c r="BS177" i="11"/>
  <c r="CY177" i="11"/>
  <c r="BV174" i="11"/>
  <c r="DB174" i="11"/>
  <c r="CP154" i="11"/>
  <c r="DV154" i="11"/>
  <c r="CQ153" i="11"/>
  <c r="DW153" i="11"/>
  <c r="AQ164" i="11"/>
  <c r="BE150" i="11"/>
  <c r="AE176" i="11"/>
  <c r="HM146" i="11"/>
  <c r="EH174" i="11"/>
  <c r="FS174" i="11"/>
  <c r="HL143" i="11"/>
  <c r="HA144" i="11"/>
  <c r="GU145" i="11"/>
  <c r="EP166" i="11"/>
  <c r="GA166" i="11"/>
  <c r="FI147" i="11"/>
  <c r="FK147" i="11"/>
  <c r="FL147" i="11"/>
  <c r="FM147" i="11"/>
  <c r="FH148" i="11"/>
  <c r="GS148" i="11"/>
  <c r="ET162" i="11"/>
  <c r="GE162" i="11"/>
  <c r="FE151" i="11"/>
  <c r="GP151" i="11"/>
  <c r="FB154" i="11"/>
  <c r="GM154" i="11"/>
  <c r="EL170" i="11"/>
  <c r="FW170" i="11"/>
  <c r="EZ156" i="11"/>
  <c r="GK156" i="11"/>
  <c r="EW159" i="11"/>
  <c r="GH159" i="11"/>
  <c r="EV160" i="11"/>
  <c r="GG160" i="11"/>
  <c r="EU161" i="11"/>
  <c r="GF161" i="11"/>
  <c r="EE177" i="11"/>
  <c r="FP177" i="11"/>
  <c r="EI173" i="11"/>
  <c r="FT173" i="11"/>
  <c r="EK171" i="11"/>
  <c r="FV171" i="11"/>
  <c r="EN168" i="11"/>
  <c r="FY168" i="11"/>
  <c r="EY157" i="11"/>
  <c r="GJ157" i="11"/>
  <c r="GT146" i="11"/>
  <c r="GV146" i="11"/>
  <c r="GW146" i="11"/>
  <c r="GX146" i="11"/>
  <c r="EJ172" i="11"/>
  <c r="FU172" i="11"/>
  <c r="EF176" i="11"/>
  <c r="FQ176" i="11"/>
  <c r="EG175" i="11"/>
  <c r="FR175" i="11"/>
  <c r="FF150" i="11"/>
  <c r="GQ150" i="11"/>
  <c r="EO167" i="11"/>
  <c r="FZ167" i="11"/>
  <c r="ER164" i="11"/>
  <c r="GC164" i="11"/>
  <c r="EQ165" i="11"/>
  <c r="GB165" i="11"/>
  <c r="ES163" i="11"/>
  <c r="GD163" i="11"/>
  <c r="EM169" i="11"/>
  <c r="FX169" i="11"/>
  <c r="FC153" i="11"/>
  <c r="GN153" i="11"/>
  <c r="EX158" i="11"/>
  <c r="GI158" i="11"/>
  <c r="FG149" i="11"/>
  <c r="GR149" i="11"/>
  <c r="FD152" i="11"/>
  <c r="GO152" i="11"/>
  <c r="FA155" i="11"/>
  <c r="GL155" i="11"/>
  <c r="FN146" i="11"/>
  <c r="HL144" i="11"/>
  <c r="GZ145" i="11"/>
  <c r="HI145" i="11"/>
  <c r="HF148" i="11"/>
  <c r="HG148" i="11"/>
  <c r="HH148" i="11"/>
  <c r="CQ154" i="11"/>
  <c r="DW154" i="11"/>
  <c r="AH174" i="11"/>
  <c r="BE151" i="11"/>
  <c r="AV160" i="11"/>
  <c r="AD178" i="11"/>
  <c r="BD152" i="11"/>
  <c r="AI173" i="11"/>
  <c r="CW148" i="11"/>
  <c r="EC148" i="11"/>
  <c r="AX158" i="11"/>
  <c r="BZ171" i="11"/>
  <c r="DF171" i="11"/>
  <c r="CB169" i="11"/>
  <c r="DH169" i="11"/>
  <c r="AO167" i="11"/>
  <c r="AK171" i="11"/>
  <c r="BU176" i="11"/>
  <c r="DA176" i="11"/>
  <c r="BT177" i="11"/>
  <c r="CZ177" i="11"/>
  <c r="CA170" i="11"/>
  <c r="DG170" i="11"/>
  <c r="BY172" i="11"/>
  <c r="DE172" i="11"/>
  <c r="AS163" i="11"/>
  <c r="CR153" i="11"/>
  <c r="DX153" i="11"/>
  <c r="BB154" i="11"/>
  <c r="BX173" i="11"/>
  <c r="DD173" i="11"/>
  <c r="CH163" i="11"/>
  <c r="DN163" i="11"/>
  <c r="AY157" i="11"/>
  <c r="BH148" i="11"/>
  <c r="BS178" i="11"/>
  <c r="CY178" i="11"/>
  <c r="EE178" i="11"/>
  <c r="CN157" i="11"/>
  <c r="DT157" i="11"/>
  <c r="AL170" i="11"/>
  <c r="CD167" i="11"/>
  <c r="DJ167" i="11"/>
  <c r="EP167" i="11"/>
  <c r="GA167" i="11"/>
  <c r="CK160" i="11"/>
  <c r="DQ160" i="11"/>
  <c r="BV175" i="11"/>
  <c r="DB175" i="11"/>
  <c r="BW174" i="11"/>
  <c r="DC174" i="11"/>
  <c r="CU150" i="11"/>
  <c r="EA150" i="11"/>
  <c r="AT162" i="11"/>
  <c r="AM169" i="11"/>
  <c r="AE177" i="11"/>
  <c r="CL159" i="11"/>
  <c r="DR159" i="11"/>
  <c r="AW159" i="11"/>
  <c r="AF176" i="11"/>
  <c r="CC168" i="11"/>
  <c r="DI168" i="11"/>
  <c r="AG175" i="11"/>
  <c r="CM158" i="11"/>
  <c r="DS158" i="11"/>
  <c r="EY158" i="11"/>
  <c r="GJ158" i="11"/>
  <c r="CF165" i="11"/>
  <c r="DL165" i="11"/>
  <c r="AR164" i="11"/>
  <c r="CS152" i="11"/>
  <c r="DY152" i="11"/>
  <c r="AU161" i="11"/>
  <c r="AJ172" i="11"/>
  <c r="AN168" i="11"/>
  <c r="CT151" i="11"/>
  <c r="DZ151" i="11"/>
  <c r="BF150" i="11"/>
  <c r="BA155" i="11"/>
  <c r="CV149" i="11"/>
  <c r="EB149" i="11"/>
  <c r="AP166" i="11"/>
  <c r="CO156" i="11"/>
  <c r="DU156" i="11"/>
  <c r="BC153" i="11"/>
  <c r="CJ161" i="11"/>
  <c r="DP161" i="11"/>
  <c r="AZ156" i="11"/>
  <c r="CE166" i="11"/>
  <c r="DK166" i="11"/>
  <c r="CG164" i="11"/>
  <c r="DM164" i="11"/>
  <c r="BG149" i="11"/>
  <c r="CI162" i="11"/>
  <c r="DO162" i="11"/>
  <c r="AQ165" i="11"/>
  <c r="CP155" i="11"/>
  <c r="DV155" i="11"/>
  <c r="HE208" i="11"/>
  <c r="HD208" i="11"/>
  <c r="HM147" i="11"/>
  <c r="GY146" i="11"/>
  <c r="HJ146" i="11"/>
  <c r="HK146" i="11"/>
  <c r="FE152" i="11"/>
  <c r="GP152" i="11"/>
  <c r="HA145" i="11"/>
  <c r="GU146" i="11"/>
  <c r="GT147" i="11"/>
  <c r="GV147" i="11"/>
  <c r="GW147" i="11"/>
  <c r="GY147" i="11"/>
  <c r="HJ147" i="11"/>
  <c r="HK147" i="11"/>
  <c r="EJ173" i="11"/>
  <c r="FU173" i="11"/>
  <c r="EZ157" i="11"/>
  <c r="GK157" i="11"/>
  <c r="ES164" i="11"/>
  <c r="GD164" i="11"/>
  <c r="EU162" i="11"/>
  <c r="GF162" i="11"/>
  <c r="EM170" i="11"/>
  <c r="FX170" i="11"/>
  <c r="EH175" i="11"/>
  <c r="FS175" i="11"/>
  <c r="FA156" i="11"/>
  <c r="GL156" i="11"/>
  <c r="EX159" i="11"/>
  <c r="GI159" i="11"/>
  <c r="FH149" i="11"/>
  <c r="GS149" i="11"/>
  <c r="FD153" i="11"/>
  <c r="GO153" i="11"/>
  <c r="EK172" i="11"/>
  <c r="FV172" i="11"/>
  <c r="FC154" i="11"/>
  <c r="GN154" i="11"/>
  <c r="FG150" i="11"/>
  <c r="GR150" i="11"/>
  <c r="EI174" i="11"/>
  <c r="FT174" i="11"/>
  <c r="EF177" i="11"/>
  <c r="FQ177" i="11"/>
  <c r="EG176" i="11"/>
  <c r="FR176" i="11"/>
  <c r="EW160" i="11"/>
  <c r="GH160" i="11"/>
  <c r="EN169" i="11"/>
  <c r="FY169" i="11"/>
  <c r="FB155" i="11"/>
  <c r="GM155" i="11"/>
  <c r="ER165" i="11"/>
  <c r="GC165" i="11"/>
  <c r="EL171" i="11"/>
  <c r="FW171" i="11"/>
  <c r="FF151" i="11"/>
  <c r="GQ151" i="11"/>
  <c r="FI148" i="11"/>
  <c r="FK148" i="11"/>
  <c r="FL148" i="11"/>
  <c r="FM148" i="11"/>
  <c r="EQ166" i="11"/>
  <c r="GB166" i="11"/>
  <c r="EV161" i="11"/>
  <c r="GG161" i="11"/>
  <c r="EO168" i="11"/>
  <c r="FZ168" i="11"/>
  <c r="ET163" i="11"/>
  <c r="GE163" i="11"/>
  <c r="FN147" i="11"/>
  <c r="HL145" i="11"/>
  <c r="GZ146" i="11"/>
  <c r="HI146" i="11"/>
  <c r="HM148" i="11"/>
  <c r="HF149" i="11"/>
  <c r="HG149" i="11"/>
  <c r="HH149" i="11"/>
  <c r="AW160" i="11"/>
  <c r="CO157" i="11"/>
  <c r="DU157" i="11"/>
  <c r="AU162" i="11"/>
  <c r="BC154" i="11"/>
  <c r="BH149" i="11"/>
  <c r="AP167" i="11"/>
  <c r="CG165" i="11"/>
  <c r="DM165" i="11"/>
  <c r="CC169" i="11"/>
  <c r="DI169" i="11"/>
  <c r="AZ157" i="11"/>
  <c r="BW175" i="11"/>
  <c r="DC175" i="11"/>
  <c r="AO168" i="11"/>
  <c r="AQ166" i="11"/>
  <c r="CD168" i="11"/>
  <c r="DJ168" i="11"/>
  <c r="CK161" i="11"/>
  <c r="DQ161" i="11"/>
  <c r="BG150" i="11"/>
  <c r="BE152" i="11"/>
  <c r="BS179" i="11"/>
  <c r="CY179" i="11"/>
  <c r="CU151" i="11"/>
  <c r="EA151" i="11"/>
  <c r="CL160" i="11"/>
  <c r="DR160" i="11"/>
  <c r="BA156" i="11"/>
  <c r="BF151" i="11"/>
  <c r="CW149" i="11"/>
  <c r="EC149" i="11"/>
  <c r="BZ172" i="11"/>
  <c r="DF172" i="11"/>
  <c r="AT163" i="11"/>
  <c r="AD179" i="11"/>
  <c r="CM159" i="11"/>
  <c r="DS159" i="11"/>
  <c r="CV150" i="11"/>
  <c r="EB150" i="11"/>
  <c r="FH150" i="11"/>
  <c r="GS150" i="11"/>
  <c r="AY158" i="11"/>
  <c r="AK172" i="11"/>
  <c r="CE167" i="11"/>
  <c r="DK167" i="11"/>
  <c r="CT152" i="11"/>
  <c r="DZ152" i="11"/>
  <c r="CS153" i="11"/>
  <c r="DY153" i="11"/>
  <c r="CA171" i="11"/>
  <c r="DG171" i="11"/>
  <c r="AL171" i="11"/>
  <c r="AG176" i="11"/>
  <c r="CJ162" i="11"/>
  <c r="DP162" i="11"/>
  <c r="BB155" i="11"/>
  <c r="CP156" i="11"/>
  <c r="DV156" i="11"/>
  <c r="CR154" i="11"/>
  <c r="DX154" i="11"/>
  <c r="CH164" i="11"/>
  <c r="DN164" i="11"/>
  <c r="CB170" i="11"/>
  <c r="DH170" i="11"/>
  <c r="CI163" i="11"/>
  <c r="DO163" i="11"/>
  <c r="AS164" i="11"/>
  <c r="AX159" i="11"/>
  <c r="BD153" i="11"/>
  <c r="BT178" i="11"/>
  <c r="CZ178" i="11"/>
  <c r="BU177" i="11"/>
  <c r="DA177" i="11"/>
  <c r="BX174" i="11"/>
  <c r="DD174" i="11"/>
  <c r="BY173" i="11"/>
  <c r="DE173" i="11"/>
  <c r="CN158" i="11"/>
  <c r="DT158" i="11"/>
  <c r="AI174" i="11"/>
  <c r="AH175" i="11"/>
  <c r="AF177" i="11"/>
  <c r="BV176" i="11"/>
  <c r="DB176" i="11"/>
  <c r="AE178" i="11"/>
  <c r="AM170" i="11"/>
  <c r="AN169" i="11"/>
  <c r="AV161" i="11"/>
  <c r="AJ173" i="11"/>
  <c r="CF166" i="11"/>
  <c r="DL166" i="11"/>
  <c r="ER166" i="11"/>
  <c r="GC166" i="11"/>
  <c r="CQ155" i="11"/>
  <c r="DW155" i="11"/>
  <c r="AR165" i="11"/>
  <c r="FP178" i="11"/>
  <c r="HE209" i="11"/>
  <c r="HD209" i="11"/>
  <c r="GX147" i="11"/>
  <c r="GU147" i="11"/>
  <c r="HA146" i="11"/>
  <c r="EX160" i="11"/>
  <c r="GI160" i="11"/>
  <c r="FI149" i="11"/>
  <c r="FK149" i="11"/>
  <c r="FL149" i="11"/>
  <c r="FM149" i="11"/>
  <c r="FF152" i="11"/>
  <c r="GQ152" i="11"/>
  <c r="EZ158" i="11"/>
  <c r="GK158" i="11"/>
  <c r="EU163" i="11"/>
  <c r="GF163" i="11"/>
  <c r="FB156" i="11"/>
  <c r="GM156" i="11"/>
  <c r="EV162" i="11"/>
  <c r="GG162" i="11"/>
  <c r="EP168" i="11"/>
  <c r="GA168" i="11"/>
  <c r="EK173" i="11"/>
  <c r="FV173" i="11"/>
  <c r="EE179" i="11"/>
  <c r="FP179" i="11"/>
  <c r="FA157" i="11"/>
  <c r="GL157" i="11"/>
  <c r="EJ174" i="11"/>
  <c r="FU174" i="11"/>
  <c r="FE153" i="11"/>
  <c r="GP153" i="11"/>
  <c r="EL172" i="11"/>
  <c r="FW172" i="11"/>
  <c r="EH176" i="11"/>
  <c r="FS176" i="11"/>
  <c r="FD154" i="11"/>
  <c r="GO154" i="11"/>
  <c r="ES165" i="11"/>
  <c r="GD165" i="11"/>
  <c r="FG151" i="11"/>
  <c r="GR151" i="11"/>
  <c r="EM171" i="11"/>
  <c r="FX171" i="11"/>
  <c r="EG177" i="11"/>
  <c r="FR177" i="11"/>
  <c r="EF178" i="11"/>
  <c r="FQ178" i="11"/>
  <c r="EQ167" i="11"/>
  <c r="GB167" i="11"/>
  <c r="EW161" i="11"/>
  <c r="GH161" i="11"/>
  <c r="FC155" i="11"/>
  <c r="GN155" i="11"/>
  <c r="GT148" i="11"/>
  <c r="GV148" i="11"/>
  <c r="GW148" i="11"/>
  <c r="GY148" i="11"/>
  <c r="HJ148" i="11"/>
  <c r="HK148" i="11"/>
  <c r="EY159" i="11"/>
  <c r="GJ159" i="11"/>
  <c r="EI175" i="11"/>
  <c r="FT175" i="11"/>
  <c r="EN170" i="11"/>
  <c r="FY170" i="11"/>
  <c r="ET164" i="11"/>
  <c r="GE164" i="11"/>
  <c r="EO169" i="11"/>
  <c r="FZ169" i="11"/>
  <c r="FN148" i="11"/>
  <c r="HL146" i="11"/>
  <c r="HM149" i="11"/>
  <c r="HE210" i="11"/>
  <c r="HD210" i="11"/>
  <c r="HF150" i="11"/>
  <c r="HG150" i="11"/>
  <c r="HH150" i="11"/>
  <c r="BT179" i="11"/>
  <c r="CZ179" i="11"/>
  <c r="BC155" i="11"/>
  <c r="BS180" i="11"/>
  <c r="CY180" i="11"/>
  <c r="CU152" i="11"/>
  <c r="EA152" i="11"/>
  <c r="AO169" i="11"/>
  <c r="CN159" i="11"/>
  <c r="DT159" i="11"/>
  <c r="CT153" i="11"/>
  <c r="DZ153" i="11"/>
  <c r="AW161" i="11"/>
  <c r="CH165" i="11"/>
  <c r="DN165" i="11"/>
  <c r="CP157" i="11"/>
  <c r="DV157" i="11"/>
  <c r="CF167" i="11"/>
  <c r="DL167" i="11"/>
  <c r="AT164" i="11"/>
  <c r="CL161" i="11"/>
  <c r="DR161" i="11"/>
  <c r="AH176" i="11"/>
  <c r="AY159" i="11"/>
  <c r="CR155" i="11"/>
  <c r="DX155" i="11"/>
  <c r="AG177" i="11"/>
  <c r="CO158" i="11"/>
  <c r="DU158" i="11"/>
  <c r="BW176" i="11"/>
  <c r="DC176" i="11"/>
  <c r="AF178" i="11"/>
  <c r="AM171" i="11"/>
  <c r="BF152" i="11"/>
  <c r="BU178" i="11"/>
  <c r="DA178" i="11"/>
  <c r="CG166" i="11"/>
  <c r="DM166" i="11"/>
  <c r="AI175" i="11"/>
  <c r="BB156" i="11"/>
  <c r="AE179" i="11"/>
  <c r="BX175" i="11"/>
  <c r="DD175" i="11"/>
  <c r="CA172" i="11"/>
  <c r="DG172" i="11"/>
  <c r="AP168" i="11"/>
  <c r="CI164" i="11"/>
  <c r="DO164" i="11"/>
  <c r="CS154" i="11"/>
  <c r="DY154" i="11"/>
  <c r="CD169" i="11"/>
  <c r="DJ169" i="11"/>
  <c r="CE168" i="11"/>
  <c r="DK168" i="11"/>
  <c r="EQ168" i="11"/>
  <c r="GB168" i="11"/>
  <c r="CK162" i="11"/>
  <c r="DQ162" i="11"/>
  <c r="AQ167" i="11"/>
  <c r="AS165" i="11"/>
  <c r="AX160" i="11"/>
  <c r="CM160" i="11"/>
  <c r="DS160" i="11"/>
  <c r="AV162" i="11"/>
  <c r="CJ163" i="11"/>
  <c r="DP163" i="11"/>
  <c r="CQ156" i="11"/>
  <c r="DW156" i="11"/>
  <c r="BD154" i="11"/>
  <c r="AR166" i="11"/>
  <c r="AL172" i="11"/>
  <c r="CC170" i="11"/>
  <c r="DI170" i="11"/>
  <c r="BH150" i="11"/>
  <c r="AU163" i="11"/>
  <c r="CB171" i="11"/>
  <c r="DH171" i="11"/>
  <c r="BY174" i="11"/>
  <c r="DE174" i="11"/>
  <c r="AJ174" i="11"/>
  <c r="BZ173" i="11"/>
  <c r="DF173" i="11"/>
  <c r="CW150" i="11"/>
  <c r="EC150" i="11"/>
  <c r="BV177" i="11"/>
  <c r="DB177" i="11"/>
  <c r="AN170" i="11"/>
  <c r="AK173" i="11"/>
  <c r="BE153" i="11"/>
  <c r="AD180" i="11"/>
  <c r="BA157" i="11"/>
  <c r="BG151" i="11"/>
  <c r="AZ158" i="11"/>
  <c r="CV151" i="11"/>
  <c r="EB151" i="11"/>
  <c r="HI147" i="11"/>
  <c r="GT149" i="11"/>
  <c r="GV149" i="11"/>
  <c r="GW149" i="11"/>
  <c r="GY149" i="11"/>
  <c r="HJ149" i="11"/>
  <c r="HK149" i="11"/>
  <c r="GZ147" i="11"/>
  <c r="EH177" i="11"/>
  <c r="FS177" i="11"/>
  <c r="FC156" i="11"/>
  <c r="GN156" i="11"/>
  <c r="FH151" i="11"/>
  <c r="GS151" i="11"/>
  <c r="FI150" i="11"/>
  <c r="FK150" i="11"/>
  <c r="FL150" i="11"/>
  <c r="FM150" i="11"/>
  <c r="EW162" i="11"/>
  <c r="GH162" i="11"/>
  <c r="EU164" i="11"/>
  <c r="GF164" i="11"/>
  <c r="EI176" i="11"/>
  <c r="FT176" i="11"/>
  <c r="EX161" i="11"/>
  <c r="GI161" i="11"/>
  <c r="EJ175" i="11"/>
  <c r="FU175" i="11"/>
  <c r="EL173" i="11"/>
  <c r="FW173" i="11"/>
  <c r="FG152" i="11"/>
  <c r="GR152" i="11"/>
  <c r="EE180" i="11"/>
  <c r="FP180" i="11"/>
  <c r="FE154" i="11"/>
  <c r="GP154" i="11"/>
  <c r="FD155" i="11"/>
  <c r="GO155" i="11"/>
  <c r="EZ159" i="11"/>
  <c r="GK159" i="11"/>
  <c r="FA158" i="11"/>
  <c r="GL158" i="11"/>
  <c r="EP169" i="11"/>
  <c r="GA169" i="11"/>
  <c r="EF179" i="11"/>
  <c r="FQ179" i="11"/>
  <c r="EO170" i="11"/>
  <c r="FZ170" i="11"/>
  <c r="EM172" i="11"/>
  <c r="FX172" i="11"/>
  <c r="EK174" i="11"/>
  <c r="FV174" i="11"/>
  <c r="ER167" i="11"/>
  <c r="GC167" i="11"/>
  <c r="FB157" i="11"/>
  <c r="GM157" i="11"/>
  <c r="EV163" i="11"/>
  <c r="GG163" i="11"/>
  <c r="ET165" i="11"/>
  <c r="GE165" i="11"/>
  <c r="EN171" i="11"/>
  <c r="FY171" i="11"/>
  <c r="ES166" i="11"/>
  <c r="GD166" i="11"/>
  <c r="GX148" i="11"/>
  <c r="EY160" i="11"/>
  <c r="GJ160" i="11"/>
  <c r="EG178" i="11"/>
  <c r="FR178" i="11"/>
  <c r="FF153" i="11"/>
  <c r="GQ153" i="11"/>
  <c r="FN149" i="11"/>
  <c r="HF151" i="11"/>
  <c r="HG151" i="11"/>
  <c r="HH151" i="11"/>
  <c r="AU164" i="11"/>
  <c r="CP158" i="11"/>
  <c r="DV158" i="11"/>
  <c r="AE180" i="11"/>
  <c r="AI176" i="11"/>
  <c r="BB157" i="11"/>
  <c r="AS166" i="11"/>
  <c r="BW177" i="11"/>
  <c r="DC177" i="11"/>
  <c r="CO159" i="11"/>
  <c r="DU159" i="11"/>
  <c r="CT154" i="11"/>
  <c r="DZ154" i="11"/>
  <c r="AK174" i="11"/>
  <c r="CR156" i="11"/>
  <c r="DX156" i="11"/>
  <c r="CC171" i="11"/>
  <c r="DI171" i="11"/>
  <c r="CE169" i="11"/>
  <c r="DK169" i="11"/>
  <c r="BS181" i="11"/>
  <c r="CY181" i="11"/>
  <c r="AD181" i="11"/>
  <c r="CJ164" i="11"/>
  <c r="DP164" i="11"/>
  <c r="AP169" i="11"/>
  <c r="CL162" i="11"/>
  <c r="DR162" i="11"/>
  <c r="AQ168" i="11"/>
  <c r="CH166" i="11"/>
  <c r="DN166" i="11"/>
  <c r="AY160" i="11"/>
  <c r="CK163" i="11"/>
  <c r="DQ163" i="11"/>
  <c r="AG178" i="11"/>
  <c r="AT165" i="11"/>
  <c r="CV152" i="11"/>
  <c r="EB152" i="11"/>
  <c r="AM172" i="11"/>
  <c r="AV163" i="11"/>
  <c r="AX161" i="11"/>
  <c r="BV178" i="11"/>
  <c r="DB178" i="11"/>
  <c r="BU179" i="11"/>
  <c r="DA179" i="11"/>
  <c r="AN171" i="11"/>
  <c r="CF168" i="11"/>
  <c r="DL168" i="11"/>
  <c r="CI165" i="11"/>
  <c r="DO165" i="11"/>
  <c r="CD170" i="11"/>
  <c r="DJ170" i="11"/>
  <c r="BD155" i="11"/>
  <c r="BT180" i="11"/>
  <c r="CZ180" i="11"/>
  <c r="CG167" i="11"/>
  <c r="DM167" i="11"/>
  <c r="BY175" i="11"/>
  <c r="DE175" i="11"/>
  <c r="CU153" i="11"/>
  <c r="EA153" i="11"/>
  <c r="BZ174" i="11"/>
  <c r="DF174" i="11"/>
  <c r="CB172" i="11"/>
  <c r="DH172" i="11"/>
  <c r="BH151" i="11"/>
  <c r="BE154" i="11"/>
  <c r="CN160" i="11"/>
  <c r="DT160" i="11"/>
  <c r="BC156" i="11"/>
  <c r="AL173" i="11"/>
  <c r="AJ175" i="11"/>
  <c r="CW151" i="11"/>
  <c r="EC151" i="11"/>
  <c r="AH177" i="11"/>
  <c r="AW162" i="11"/>
  <c r="BG152" i="11"/>
  <c r="CA173" i="11"/>
  <c r="DG173" i="11"/>
  <c r="CM161" i="11"/>
  <c r="DS161" i="11"/>
  <c r="AF179" i="11"/>
  <c r="CS155" i="11"/>
  <c r="DY155" i="11"/>
  <c r="FE155" i="11"/>
  <c r="GP155" i="11"/>
  <c r="CQ157" i="11"/>
  <c r="DW157" i="11"/>
  <c r="BX176" i="11"/>
  <c r="DD176" i="11"/>
  <c r="BA158" i="11"/>
  <c r="AZ159" i="11"/>
  <c r="BF153" i="11"/>
  <c r="AO170" i="11"/>
  <c r="AR167" i="11"/>
  <c r="HM150" i="11"/>
  <c r="HE211" i="11"/>
  <c r="HD211" i="11"/>
  <c r="GX149" i="11"/>
  <c r="GU149" i="11"/>
  <c r="HA147" i="11"/>
  <c r="HL147" i="11"/>
  <c r="GT150" i="11"/>
  <c r="GV150" i="11"/>
  <c r="GW150" i="11"/>
  <c r="GY150" i="11"/>
  <c r="HJ150" i="11"/>
  <c r="HK150" i="11"/>
  <c r="ER168" i="11"/>
  <c r="GC168" i="11"/>
  <c r="EJ176" i="11"/>
  <c r="FU176" i="11"/>
  <c r="EF180" i="11"/>
  <c r="FQ180" i="11"/>
  <c r="EW163" i="11"/>
  <c r="GH163" i="11"/>
  <c r="EE181" i="11"/>
  <c r="FP181" i="11"/>
  <c r="EY161" i="11"/>
  <c r="GJ161" i="11"/>
  <c r="GZ148" i="11"/>
  <c r="GU148" i="11"/>
  <c r="EV164" i="11"/>
  <c r="GG164" i="11"/>
  <c r="FC157" i="11"/>
  <c r="GN157" i="11"/>
  <c r="FI151" i="11"/>
  <c r="FK151" i="11"/>
  <c r="FL151" i="11"/>
  <c r="FM151" i="11"/>
  <c r="EL174" i="11"/>
  <c r="FW174" i="11"/>
  <c r="EM173" i="11"/>
  <c r="FX173" i="11"/>
  <c r="EN172" i="11"/>
  <c r="FY172" i="11"/>
  <c r="FG153" i="11"/>
  <c r="GR153" i="11"/>
  <c r="EI177" i="11"/>
  <c r="FT177" i="11"/>
  <c r="EK175" i="11"/>
  <c r="FV175" i="11"/>
  <c r="EZ160" i="11"/>
  <c r="GK160" i="11"/>
  <c r="FH152" i="11"/>
  <c r="GS152" i="11"/>
  <c r="FF154" i="11"/>
  <c r="GQ154" i="11"/>
  <c r="FA159" i="11"/>
  <c r="GL159" i="11"/>
  <c r="ES167" i="11"/>
  <c r="GD167" i="11"/>
  <c r="ET166" i="11"/>
  <c r="GE166" i="11"/>
  <c r="EP170" i="11"/>
  <c r="GA170" i="11"/>
  <c r="EX162" i="11"/>
  <c r="GI162" i="11"/>
  <c r="FB158" i="11"/>
  <c r="GM158" i="11"/>
  <c r="EU165" i="11"/>
  <c r="GF165" i="11"/>
  <c r="HI148" i="11"/>
  <c r="EG179" i="11"/>
  <c r="FR179" i="11"/>
  <c r="EH178" i="11"/>
  <c r="FS178" i="11"/>
  <c r="EQ169" i="11"/>
  <c r="GB169" i="11"/>
  <c r="EO171" i="11"/>
  <c r="FZ171" i="11"/>
  <c r="FD156" i="11"/>
  <c r="GO156" i="11"/>
  <c r="FN150" i="11"/>
  <c r="HF152" i="11"/>
  <c r="HG152" i="11"/>
  <c r="HH152" i="11"/>
  <c r="CG168" i="11"/>
  <c r="DM168" i="11"/>
  <c r="AH178" i="11"/>
  <c r="AV164" i="11"/>
  <c r="BH152" i="11"/>
  <c r="AE181" i="11"/>
  <c r="BA159" i="11"/>
  <c r="AN172" i="11"/>
  <c r="CH167" i="11"/>
  <c r="DN167" i="11"/>
  <c r="BY176" i="11"/>
  <c r="DE176" i="11"/>
  <c r="CT155" i="11"/>
  <c r="DZ155" i="11"/>
  <c r="CS156" i="11"/>
  <c r="DY156" i="11"/>
  <c r="CU154" i="11"/>
  <c r="EA154" i="11"/>
  <c r="BS182" i="11"/>
  <c r="CY182" i="11"/>
  <c r="BW178" i="11"/>
  <c r="DC178" i="11"/>
  <c r="BV179" i="11"/>
  <c r="DB179" i="11"/>
  <c r="CB173" i="11"/>
  <c r="DH173" i="11"/>
  <c r="CA174" i="11"/>
  <c r="DG174" i="11"/>
  <c r="AL174" i="11"/>
  <c r="AK175" i="11"/>
  <c r="CD171" i="11"/>
  <c r="DJ171" i="11"/>
  <c r="AF180" i="11"/>
  <c r="BE155" i="11"/>
  <c r="AJ176" i="11"/>
  <c r="BB158" i="11"/>
  <c r="CQ158" i="11"/>
  <c r="DW158" i="11"/>
  <c r="AM173" i="11"/>
  <c r="BZ175" i="11"/>
  <c r="DF175" i="11"/>
  <c r="CE170" i="11"/>
  <c r="DK170" i="11"/>
  <c r="AP170" i="11"/>
  <c r="AO171" i="11"/>
  <c r="AQ169" i="11"/>
  <c r="CW152" i="11"/>
  <c r="EC152" i="11"/>
  <c r="FI152" i="11"/>
  <c r="CL163" i="11"/>
  <c r="DR163" i="11"/>
  <c r="CC172" i="11"/>
  <c r="DI172" i="11"/>
  <c r="CJ165" i="11"/>
  <c r="DP165" i="11"/>
  <c r="AT166" i="11"/>
  <c r="CO160" i="11"/>
  <c r="DU160" i="11"/>
  <c r="AU165" i="11"/>
  <c r="CM162" i="11"/>
  <c r="DS162" i="11"/>
  <c r="CV153" i="11"/>
  <c r="EB153" i="11"/>
  <c r="AI177" i="11"/>
  <c r="CP159" i="11"/>
  <c r="DV159" i="11"/>
  <c r="BF154" i="11"/>
  <c r="CN161" i="11"/>
  <c r="DT161" i="11"/>
  <c r="BD156" i="11"/>
  <c r="BX177" i="11"/>
  <c r="DD177" i="11"/>
  <c r="AZ160" i="11"/>
  <c r="BT181" i="11"/>
  <c r="CZ181" i="11"/>
  <c r="CK164" i="11"/>
  <c r="DQ164" i="11"/>
  <c r="AS167" i="11"/>
  <c r="AX162" i="11"/>
  <c r="CR157" i="11"/>
  <c r="DX157" i="11"/>
  <c r="CF169" i="11"/>
  <c r="DL169" i="11"/>
  <c r="AY161" i="11"/>
  <c r="BG153" i="11"/>
  <c r="BC157" i="11"/>
  <c r="CI166" i="11"/>
  <c r="DO166" i="11"/>
  <c r="BU180" i="11"/>
  <c r="DA180" i="11"/>
  <c r="AR168" i="11"/>
  <c r="AW163" i="11"/>
  <c r="AD182" i="11"/>
  <c r="AG179" i="11"/>
  <c r="HE212" i="11"/>
  <c r="HD212" i="11"/>
  <c r="HM151" i="11"/>
  <c r="GZ149" i="11"/>
  <c r="HA149" i="11"/>
  <c r="HI149" i="11"/>
  <c r="GX150" i="11"/>
  <c r="GU150" i="11"/>
  <c r="HA148" i="11"/>
  <c r="HL148" i="11"/>
  <c r="EF181" i="11"/>
  <c r="FQ181" i="11"/>
  <c r="GT151" i="11"/>
  <c r="GV151" i="11"/>
  <c r="GW151" i="11"/>
  <c r="GY151" i="11"/>
  <c r="HJ151" i="11"/>
  <c r="HK151" i="11"/>
  <c r="FK152" i="11"/>
  <c r="FL152" i="11"/>
  <c r="FM152" i="11"/>
  <c r="EG180" i="11"/>
  <c r="FR180" i="11"/>
  <c r="EM174" i="11"/>
  <c r="FX174" i="11"/>
  <c r="ER169" i="11"/>
  <c r="GC169" i="11"/>
  <c r="EW164" i="11"/>
  <c r="GH164" i="11"/>
  <c r="FA160" i="11"/>
  <c r="GL160" i="11"/>
  <c r="EP171" i="11"/>
  <c r="GA171" i="11"/>
  <c r="EY162" i="11"/>
  <c r="GJ162" i="11"/>
  <c r="FH153" i="11"/>
  <c r="GS153" i="11"/>
  <c r="ET167" i="11"/>
  <c r="GE167" i="11"/>
  <c r="EI178" i="11"/>
  <c r="FT178" i="11"/>
  <c r="EQ170" i="11"/>
  <c r="GB170" i="11"/>
  <c r="FB159" i="11"/>
  <c r="GM159" i="11"/>
  <c r="FF155" i="11"/>
  <c r="GQ155" i="11"/>
  <c r="EU166" i="11"/>
  <c r="GF166" i="11"/>
  <c r="FC158" i="11"/>
  <c r="GN158" i="11"/>
  <c r="EK176" i="11"/>
  <c r="FV176" i="11"/>
  <c r="FD157" i="11"/>
  <c r="GO157" i="11"/>
  <c r="EV165" i="11"/>
  <c r="GG165" i="11"/>
  <c r="EO172" i="11"/>
  <c r="FZ172" i="11"/>
  <c r="EX163" i="11"/>
  <c r="GI163" i="11"/>
  <c r="ES168" i="11"/>
  <c r="GD168" i="11"/>
  <c r="EN173" i="11"/>
  <c r="FY173" i="11"/>
  <c r="EH179" i="11"/>
  <c r="FS179" i="11"/>
  <c r="EJ177" i="11"/>
  <c r="FU177" i="11"/>
  <c r="EE182" i="11"/>
  <c r="FP182" i="11"/>
  <c r="EZ161" i="11"/>
  <c r="GK161" i="11"/>
  <c r="FG154" i="11"/>
  <c r="GR154" i="11"/>
  <c r="EL175" i="11"/>
  <c r="FW175" i="11"/>
  <c r="FE156" i="11"/>
  <c r="GP156" i="11"/>
  <c r="FN151" i="11"/>
  <c r="HE213" i="11"/>
  <c r="HD213" i="11"/>
  <c r="HF153" i="11"/>
  <c r="HG153" i="11"/>
  <c r="HH153" i="11"/>
  <c r="BH153" i="11"/>
  <c r="CM163" i="11"/>
  <c r="DS163" i="11"/>
  <c r="CB174" i="11"/>
  <c r="DH174" i="11"/>
  <c r="CR158" i="11"/>
  <c r="DX158" i="11"/>
  <c r="AN173" i="11"/>
  <c r="CJ166" i="11"/>
  <c r="DP166" i="11"/>
  <c r="CL164" i="11"/>
  <c r="DR164" i="11"/>
  <c r="AP171" i="11"/>
  <c r="CG169" i="11"/>
  <c r="DM169" i="11"/>
  <c r="BY177" i="11"/>
  <c r="DE177" i="11"/>
  <c r="AK176" i="11"/>
  <c r="BT182" i="11"/>
  <c r="CZ182" i="11"/>
  <c r="AM174" i="11"/>
  <c r="BZ176" i="11"/>
  <c r="DF176" i="11"/>
  <c r="BW179" i="11"/>
  <c r="DC179" i="11"/>
  <c r="CC173" i="11"/>
  <c r="DI173" i="11"/>
  <c r="CO161" i="11"/>
  <c r="DU161" i="11"/>
  <c r="BA160" i="11"/>
  <c r="CH168" i="11"/>
  <c r="DN168" i="11"/>
  <c r="BX178" i="11"/>
  <c r="DD178" i="11"/>
  <c r="BG154" i="11"/>
  <c r="BF155" i="11"/>
  <c r="AT167" i="11"/>
  <c r="CQ159" i="11"/>
  <c r="DW159" i="11"/>
  <c r="AO172" i="11"/>
  <c r="BC158" i="11"/>
  <c r="AR169" i="11"/>
  <c r="CA175" i="11"/>
  <c r="DG175" i="11"/>
  <c r="CN162" i="11"/>
  <c r="DT162" i="11"/>
  <c r="BD157" i="11"/>
  <c r="CP160" i="11"/>
  <c r="DV160" i="11"/>
  <c r="CF170" i="11"/>
  <c r="DL170" i="11"/>
  <c r="AI178" i="11"/>
  <c r="CU155" i="11"/>
  <c r="EA155" i="11"/>
  <c r="AS168" i="11"/>
  <c r="CW153" i="11"/>
  <c r="EC153" i="11"/>
  <c r="AE182" i="11"/>
  <c r="CI167" i="11"/>
  <c r="DO167" i="11"/>
  <c r="AF181" i="11"/>
  <c r="BE156" i="11"/>
  <c r="BU181" i="11"/>
  <c r="DA181" i="11"/>
  <c r="BV180" i="11"/>
  <c r="DB180" i="11"/>
  <c r="CT156" i="11"/>
  <c r="DZ156" i="11"/>
  <c r="AD183" i="11"/>
  <c r="BB159" i="11"/>
  <c r="AW164" i="11"/>
  <c r="BS183" i="11"/>
  <c r="CY183" i="11"/>
  <c r="CV154" i="11"/>
  <c r="EB154" i="11"/>
  <c r="CE171" i="11"/>
  <c r="DK171" i="11"/>
  <c r="AL175" i="11"/>
  <c r="AY162" i="11"/>
  <c r="AV165" i="11"/>
  <c r="CS157" i="11"/>
  <c r="DY157" i="11"/>
  <c r="AX163" i="11"/>
  <c r="AQ170" i="11"/>
  <c r="AU166" i="11"/>
  <c r="AH179" i="11"/>
  <c r="CD172" i="11"/>
  <c r="DJ172" i="11"/>
  <c r="CK165" i="11"/>
  <c r="DQ165" i="11"/>
  <c r="AG180" i="11"/>
  <c r="AJ177" i="11"/>
  <c r="AZ161" i="11"/>
  <c r="GT152" i="11"/>
  <c r="GV152" i="11"/>
  <c r="GW152" i="11"/>
  <c r="HM152" i="11"/>
  <c r="HL149" i="11"/>
  <c r="GZ150" i="11"/>
  <c r="HL150" i="11"/>
  <c r="HI150" i="11"/>
  <c r="GX151" i="11"/>
  <c r="EP172" i="11"/>
  <c r="GA172" i="11"/>
  <c r="FI153" i="11"/>
  <c r="FK153" i="11"/>
  <c r="FL153" i="11"/>
  <c r="FM153" i="11"/>
  <c r="GU151" i="11"/>
  <c r="EU167" i="11"/>
  <c r="GF167" i="11"/>
  <c r="EL176" i="11"/>
  <c r="FW176" i="11"/>
  <c r="EQ171" i="11"/>
  <c r="GB171" i="11"/>
  <c r="EE183" i="11"/>
  <c r="FP183" i="11"/>
  <c r="EX164" i="11"/>
  <c r="GI164" i="11"/>
  <c r="EV166" i="11"/>
  <c r="GG166" i="11"/>
  <c r="FE157" i="11"/>
  <c r="GP157" i="11"/>
  <c r="FD158" i="11"/>
  <c r="GO158" i="11"/>
  <c r="EN174" i="11"/>
  <c r="FY174" i="11"/>
  <c r="FC159" i="11"/>
  <c r="GN159" i="11"/>
  <c r="EJ178" i="11"/>
  <c r="FU178" i="11"/>
  <c r="ET168" i="11"/>
  <c r="GE168" i="11"/>
  <c r="FG155" i="11"/>
  <c r="GR155" i="11"/>
  <c r="EY163" i="11"/>
  <c r="GJ163" i="11"/>
  <c r="FA161" i="11"/>
  <c r="GL161" i="11"/>
  <c r="ER170" i="11"/>
  <c r="GC170" i="11"/>
  <c r="EO173" i="11"/>
  <c r="FZ173" i="11"/>
  <c r="FB160" i="11"/>
  <c r="GM160" i="11"/>
  <c r="EI179" i="11"/>
  <c r="FT179" i="11"/>
  <c r="EZ162" i="11"/>
  <c r="GK162" i="11"/>
  <c r="EM175" i="11"/>
  <c r="FX175" i="11"/>
  <c r="EF182" i="11"/>
  <c r="FQ182" i="11"/>
  <c r="EW165" i="11"/>
  <c r="GH165" i="11"/>
  <c r="FF156" i="11"/>
  <c r="GQ156" i="11"/>
  <c r="EH180" i="11"/>
  <c r="FS180" i="11"/>
  <c r="EK177" i="11"/>
  <c r="FV177" i="11"/>
  <c r="FH154" i="11"/>
  <c r="GS154" i="11"/>
  <c r="EG181" i="11"/>
  <c r="FR181" i="11"/>
  <c r="ES169" i="11"/>
  <c r="GD169" i="11"/>
  <c r="FN152" i="11"/>
  <c r="GY152" i="11"/>
  <c r="HJ152" i="11"/>
  <c r="HK152" i="11"/>
  <c r="GX152" i="11"/>
  <c r="HF154" i="11"/>
  <c r="HG154" i="11"/>
  <c r="HH154" i="11"/>
  <c r="AP172" i="11"/>
  <c r="BA161" i="11"/>
  <c r="AS169" i="11"/>
  <c r="AD184" i="11"/>
  <c r="CF171" i="11"/>
  <c r="DL171" i="11"/>
  <c r="AZ162" i="11"/>
  <c r="CE172" i="11"/>
  <c r="DK172" i="11"/>
  <c r="CO162" i="11"/>
  <c r="DU162" i="11"/>
  <c r="BB160" i="11"/>
  <c r="BY178" i="11"/>
  <c r="DE178" i="11"/>
  <c r="CP161" i="11"/>
  <c r="DV161" i="11"/>
  <c r="BH154" i="11"/>
  <c r="AI179" i="11"/>
  <c r="CU156" i="11"/>
  <c r="EA156" i="11"/>
  <c r="BV181" i="11"/>
  <c r="DB181" i="11"/>
  <c r="AY163" i="11"/>
  <c r="CK166" i="11"/>
  <c r="DQ166" i="11"/>
  <c r="CR159" i="11"/>
  <c r="DX159" i="11"/>
  <c r="BW180" i="11"/>
  <c r="DC180" i="11"/>
  <c r="BT183" i="11"/>
  <c r="CZ183" i="11"/>
  <c r="CG170" i="11"/>
  <c r="DM170" i="11"/>
  <c r="AW165" i="11"/>
  <c r="BS184" i="11"/>
  <c r="CY184" i="11"/>
  <c r="BG155" i="11"/>
  <c r="AN174" i="11"/>
  <c r="BF156" i="11"/>
  <c r="CQ160" i="11"/>
  <c r="DW160" i="11"/>
  <c r="AG181" i="11"/>
  <c r="CB175" i="11"/>
  <c r="DH175" i="11"/>
  <c r="BX179" i="11"/>
  <c r="DD179" i="11"/>
  <c r="BD158" i="11"/>
  <c r="AM175" i="11"/>
  <c r="AK177" i="11"/>
  <c r="AF182" i="11"/>
  <c r="CJ167" i="11"/>
  <c r="DP167" i="11"/>
  <c r="CC174" i="11"/>
  <c r="DI174" i="11"/>
  <c r="AL176" i="11"/>
  <c r="AO173" i="11"/>
  <c r="AX164" i="11"/>
  <c r="CT157" i="11"/>
  <c r="DZ157" i="11"/>
  <c r="AJ178" i="11"/>
  <c r="AH180" i="11"/>
  <c r="CA176" i="11"/>
  <c r="DG176" i="11"/>
  <c r="BE157" i="11"/>
  <c r="CW154" i="11"/>
  <c r="EC154" i="11"/>
  <c r="AV166" i="11"/>
  <c r="CL165" i="11"/>
  <c r="DR165" i="11"/>
  <c r="CM164" i="11"/>
  <c r="DS164" i="11"/>
  <c r="CI168" i="11"/>
  <c r="DO168" i="11"/>
  <c r="CS158" i="11"/>
  <c r="DY158" i="11"/>
  <c r="BC159" i="11"/>
  <c r="CN163" i="11"/>
  <c r="DT163" i="11"/>
  <c r="CH169" i="11"/>
  <c r="DN169" i="11"/>
  <c r="AT168" i="11"/>
  <c r="AE183" i="11"/>
  <c r="CV155" i="11"/>
  <c r="EB155" i="11"/>
  <c r="FH155" i="11"/>
  <c r="GS155" i="11"/>
  <c r="AR170" i="11"/>
  <c r="CD173" i="11"/>
  <c r="DJ173" i="11"/>
  <c r="EP173" i="11"/>
  <c r="GA173" i="11"/>
  <c r="BZ177" i="11"/>
  <c r="DF177" i="11"/>
  <c r="AQ171" i="11"/>
  <c r="AU167" i="11"/>
  <c r="BU182" i="11"/>
  <c r="DA182" i="11"/>
  <c r="HE214" i="11"/>
  <c r="HD214" i="11"/>
  <c r="HM153" i="11"/>
  <c r="HA150" i="11"/>
  <c r="HI151" i="11"/>
  <c r="GZ151" i="11"/>
  <c r="HL151" i="11"/>
  <c r="GT153" i="11"/>
  <c r="GV153" i="11"/>
  <c r="GW153" i="11"/>
  <c r="GY153" i="11"/>
  <c r="HJ153" i="11"/>
  <c r="HK153" i="11"/>
  <c r="ET169" i="11"/>
  <c r="GE169" i="11"/>
  <c r="FE158" i="11"/>
  <c r="GP158" i="11"/>
  <c r="HA151" i="11"/>
  <c r="GU152" i="11"/>
  <c r="EL177" i="11"/>
  <c r="FW177" i="11"/>
  <c r="EM176" i="11"/>
  <c r="FX176" i="11"/>
  <c r="FC160" i="11"/>
  <c r="GN160" i="11"/>
  <c r="EX165" i="11"/>
  <c r="GI165" i="11"/>
  <c r="EE184" i="11"/>
  <c r="FP184" i="11"/>
  <c r="FA162" i="11"/>
  <c r="GL162" i="11"/>
  <c r="FI154" i="11"/>
  <c r="FK154" i="11"/>
  <c r="FL154" i="11"/>
  <c r="FM154" i="11"/>
  <c r="FF157" i="11"/>
  <c r="GQ157" i="11"/>
  <c r="FD159" i="11"/>
  <c r="GO159" i="11"/>
  <c r="EU168" i="11"/>
  <c r="GF168" i="11"/>
  <c r="EY164" i="11"/>
  <c r="GJ164" i="11"/>
  <c r="EH181" i="11"/>
  <c r="FS181" i="11"/>
  <c r="EJ179" i="11"/>
  <c r="FU179" i="11"/>
  <c r="EW166" i="11"/>
  <c r="GH166" i="11"/>
  <c r="FG156" i="11"/>
  <c r="GR156" i="11"/>
  <c r="EN175" i="11"/>
  <c r="FY175" i="11"/>
  <c r="FB161" i="11"/>
  <c r="GM161" i="11"/>
  <c r="EK178" i="11"/>
  <c r="FV178" i="11"/>
  <c r="EG182" i="11"/>
  <c r="FR182" i="11"/>
  <c r="EQ172" i="11"/>
  <c r="GB172" i="11"/>
  <c r="ES170" i="11"/>
  <c r="GD170" i="11"/>
  <c r="ER171" i="11"/>
  <c r="GC171" i="11"/>
  <c r="EZ163" i="11"/>
  <c r="GK163" i="11"/>
  <c r="EO174" i="11"/>
  <c r="FZ174" i="11"/>
  <c r="EF183" i="11"/>
  <c r="FQ183" i="11"/>
  <c r="EV167" i="11"/>
  <c r="GG167" i="11"/>
  <c r="EI180" i="11"/>
  <c r="FT180" i="11"/>
  <c r="FN153" i="11"/>
  <c r="GZ152" i="11"/>
  <c r="HI152" i="11"/>
  <c r="HM154" i="11"/>
  <c r="HF155" i="11"/>
  <c r="HG155" i="11"/>
  <c r="HH155" i="11"/>
  <c r="AI180" i="11"/>
  <c r="AZ163" i="11"/>
  <c r="AT169" i="11"/>
  <c r="CN164" i="11"/>
  <c r="DT164" i="11"/>
  <c r="AU168" i="11"/>
  <c r="CU157" i="11"/>
  <c r="EA157" i="11"/>
  <c r="CL166" i="11"/>
  <c r="DR166" i="11"/>
  <c r="AQ172" i="11"/>
  <c r="AO174" i="11"/>
  <c r="BH155" i="11"/>
  <c r="BY179" i="11"/>
  <c r="DE179" i="11"/>
  <c r="CH170" i="11"/>
  <c r="DN170" i="11"/>
  <c r="AH181" i="11"/>
  <c r="CK167" i="11"/>
  <c r="DQ167" i="11"/>
  <c r="BS185" i="11"/>
  <c r="CY185" i="11"/>
  <c r="CJ168" i="11"/>
  <c r="DP168" i="11"/>
  <c r="AF183" i="11"/>
  <c r="BX180" i="11"/>
  <c r="DD180" i="11"/>
  <c r="AD185" i="11"/>
  <c r="CF172" i="11"/>
  <c r="DL172" i="11"/>
  <c r="AV167" i="11"/>
  <c r="AS170" i="11"/>
  <c r="BA162" i="11"/>
  <c r="AX165" i="11"/>
  <c r="AW166" i="11"/>
  <c r="BZ178" i="11"/>
  <c r="DF178" i="11"/>
  <c r="CG171" i="11"/>
  <c r="DM171" i="11"/>
  <c r="CM165" i="11"/>
  <c r="DS165" i="11"/>
  <c r="CV156" i="11"/>
  <c r="EB156" i="11"/>
  <c r="AN175" i="11"/>
  <c r="CI169" i="11"/>
  <c r="DO169" i="11"/>
  <c r="EU169" i="11"/>
  <c r="GF169" i="11"/>
  <c r="BD159" i="11"/>
  <c r="BC160" i="11"/>
  <c r="CT158" i="11"/>
  <c r="DZ158" i="11"/>
  <c r="AP173" i="11"/>
  <c r="AK178" i="11"/>
  <c r="CD174" i="11"/>
  <c r="DJ174" i="11"/>
  <c r="CA177" i="11"/>
  <c r="DG177" i="11"/>
  <c r="CW155" i="11"/>
  <c r="EC155" i="11"/>
  <c r="CP162" i="11"/>
  <c r="DV162" i="11"/>
  <c r="CB176" i="11"/>
  <c r="DH176" i="11"/>
  <c r="AL177" i="11"/>
  <c r="AE184" i="11"/>
  <c r="BB161" i="11"/>
  <c r="BF157" i="11"/>
  <c r="CQ161" i="11"/>
  <c r="DW161" i="11"/>
  <c r="AG182" i="11"/>
  <c r="BW181" i="11"/>
  <c r="DC181" i="11"/>
  <c r="BE158" i="11"/>
  <c r="AR171" i="11"/>
  <c r="CO163" i="11"/>
  <c r="DU163" i="11"/>
  <c r="CC175" i="11"/>
  <c r="DI175" i="11"/>
  <c r="AM176" i="11"/>
  <c r="AY164" i="11"/>
  <c r="BT184" i="11"/>
  <c r="CZ184" i="11"/>
  <c r="EF184" i="11"/>
  <c r="FQ184" i="11"/>
  <c r="CR160" i="11"/>
  <c r="DX160" i="11"/>
  <c r="BU183" i="11"/>
  <c r="DA183" i="11"/>
  <c r="EG183" i="11"/>
  <c r="FR183" i="11"/>
  <c r="CS159" i="11"/>
  <c r="DY159" i="11"/>
  <c r="BV182" i="11"/>
  <c r="DB182" i="11"/>
  <c r="CE173" i="11"/>
  <c r="DK173" i="11"/>
  <c r="AJ179" i="11"/>
  <c r="BG156" i="11"/>
  <c r="HE215" i="11"/>
  <c r="HD215" i="11"/>
  <c r="GX153" i="11"/>
  <c r="HI153" i="11"/>
  <c r="EP174" i="11"/>
  <c r="GA174" i="11"/>
  <c r="HA152" i="11"/>
  <c r="GU153" i="11"/>
  <c r="EJ180" i="11"/>
  <c r="FU180" i="11"/>
  <c r="FE159" i="11"/>
  <c r="GP159" i="11"/>
  <c r="FC161" i="11"/>
  <c r="GN161" i="11"/>
  <c r="EQ173" i="11"/>
  <c r="GB173" i="11"/>
  <c r="GT154" i="11"/>
  <c r="GV154" i="11"/>
  <c r="GW154" i="11"/>
  <c r="GY154" i="11"/>
  <c r="HJ154" i="11"/>
  <c r="HK154" i="11"/>
  <c r="FD160" i="11"/>
  <c r="GO160" i="11"/>
  <c r="EI181" i="11"/>
  <c r="FT181" i="11"/>
  <c r="FA163" i="11"/>
  <c r="GL163" i="11"/>
  <c r="FI155" i="11"/>
  <c r="FK155" i="11"/>
  <c r="FL155" i="11"/>
  <c r="FM155" i="11"/>
  <c r="EY165" i="11"/>
  <c r="GJ165" i="11"/>
  <c r="EX166" i="11"/>
  <c r="GI166" i="11"/>
  <c r="EH182" i="11"/>
  <c r="FS182" i="11"/>
  <c r="EM177" i="11"/>
  <c r="FX177" i="11"/>
  <c r="EO175" i="11"/>
  <c r="FZ175" i="11"/>
  <c r="ER172" i="11"/>
  <c r="GC172" i="11"/>
  <c r="EZ164" i="11"/>
  <c r="GK164" i="11"/>
  <c r="FF158" i="11"/>
  <c r="GQ158" i="11"/>
  <c r="FG157" i="11"/>
  <c r="GR157" i="11"/>
  <c r="EV168" i="11"/>
  <c r="GG168" i="11"/>
  <c r="EE185" i="11"/>
  <c r="FP185" i="11"/>
  <c r="EW167" i="11"/>
  <c r="GH167" i="11"/>
  <c r="FH156" i="11"/>
  <c r="GS156" i="11"/>
  <c r="ET170" i="11"/>
  <c r="GE170" i="11"/>
  <c r="ES171" i="11"/>
  <c r="GD171" i="11"/>
  <c r="EK179" i="11"/>
  <c r="FV179" i="11"/>
  <c r="EL178" i="11"/>
  <c r="FW178" i="11"/>
  <c r="EN176" i="11"/>
  <c r="FY176" i="11"/>
  <c r="FB162" i="11"/>
  <c r="GM162" i="11"/>
  <c r="FN154" i="11"/>
  <c r="HL152" i="11"/>
  <c r="GZ153" i="11"/>
  <c r="HF156" i="11"/>
  <c r="HG156" i="11"/>
  <c r="HH156" i="11"/>
  <c r="AQ173" i="11"/>
  <c r="CL167" i="11"/>
  <c r="DR167" i="11"/>
  <c r="AJ180" i="11"/>
  <c r="BW182" i="11"/>
  <c r="DC182" i="11"/>
  <c r="CH171" i="11"/>
  <c r="DN171" i="11"/>
  <c r="AY165" i="11"/>
  <c r="CF173" i="11"/>
  <c r="DL173" i="11"/>
  <c r="AO175" i="11"/>
  <c r="CM166" i="11"/>
  <c r="DS166" i="11"/>
  <c r="AP174" i="11"/>
  <c r="CU158" i="11"/>
  <c r="EA158" i="11"/>
  <c r="CE174" i="11"/>
  <c r="DK174" i="11"/>
  <c r="BT185" i="11"/>
  <c r="CZ185" i="11"/>
  <c r="BY180" i="11"/>
  <c r="DE180" i="11"/>
  <c r="BE159" i="11"/>
  <c r="AS171" i="11"/>
  <c r="CQ162" i="11"/>
  <c r="DW162" i="11"/>
  <c r="BS186" i="11"/>
  <c r="CY186" i="11"/>
  <c r="AL178" i="11"/>
  <c r="BF158" i="11"/>
  <c r="BG157" i="11"/>
  <c r="BH156" i="11"/>
  <c r="CG172" i="11"/>
  <c r="DM172" i="11"/>
  <c r="AH182" i="11"/>
  <c r="CR161" i="11"/>
  <c r="DX161" i="11"/>
  <c r="CC176" i="11"/>
  <c r="DI176" i="11"/>
  <c r="AR172" i="11"/>
  <c r="CD175" i="11"/>
  <c r="DJ175" i="11"/>
  <c r="EP175" i="11"/>
  <c r="GA175" i="11"/>
  <c r="BD160" i="11"/>
  <c r="BC161" i="11"/>
  <c r="AF184" i="11"/>
  <c r="AG183" i="11"/>
  <c r="CV157" i="11"/>
  <c r="EB157" i="11"/>
  <c r="CP163" i="11"/>
  <c r="DV163" i="11"/>
  <c r="AU169" i="11"/>
  <c r="AI181" i="11"/>
  <c r="AD186" i="11"/>
  <c r="AT170" i="11"/>
  <c r="AE185" i="11"/>
  <c r="AV168" i="11"/>
  <c r="BZ179" i="11"/>
  <c r="DF179" i="11"/>
  <c r="CW156" i="11"/>
  <c r="EC156" i="11"/>
  <c r="AW167" i="11"/>
  <c r="BV183" i="11"/>
  <c r="DB183" i="11"/>
  <c r="CB177" i="11"/>
  <c r="DH177" i="11"/>
  <c r="CJ169" i="11"/>
  <c r="DP169" i="11"/>
  <c r="CT159" i="11"/>
  <c r="DZ159" i="11"/>
  <c r="FF159" i="11"/>
  <c r="GQ159" i="11"/>
  <c r="AN176" i="11"/>
  <c r="CO164" i="11"/>
  <c r="DU164" i="11"/>
  <c r="AX166" i="11"/>
  <c r="BX181" i="11"/>
  <c r="DD181" i="11"/>
  <c r="CN165" i="11"/>
  <c r="DT165" i="11"/>
  <c r="AZ164" i="11"/>
  <c r="BU184" i="11"/>
  <c r="DA184" i="11"/>
  <c r="CI170" i="11"/>
  <c r="DO170" i="11"/>
  <c r="CK168" i="11"/>
  <c r="DQ168" i="11"/>
  <c r="EW168" i="11"/>
  <c r="GH168" i="11"/>
  <c r="BA163" i="11"/>
  <c r="BB162" i="11"/>
  <c r="AM177" i="11"/>
  <c r="CS160" i="11"/>
  <c r="DY160" i="11"/>
  <c r="CA178" i="11"/>
  <c r="DG178" i="11"/>
  <c r="AK179" i="11"/>
  <c r="HM155" i="11"/>
  <c r="GT155" i="11"/>
  <c r="GV155" i="11"/>
  <c r="GW155" i="11"/>
  <c r="HE216" i="11"/>
  <c r="HD216" i="11"/>
  <c r="EH183" i="11"/>
  <c r="FS183" i="11"/>
  <c r="EM178" i="11"/>
  <c r="FX178" i="11"/>
  <c r="HA153" i="11"/>
  <c r="EG184" i="11"/>
  <c r="FR184" i="11"/>
  <c r="GX154" i="11"/>
  <c r="HI154" i="11"/>
  <c r="EZ165" i="11"/>
  <c r="GK165" i="11"/>
  <c r="EQ174" i="11"/>
  <c r="GB174" i="11"/>
  <c r="ET171" i="11"/>
  <c r="GE171" i="11"/>
  <c r="EJ181" i="11"/>
  <c r="FU181" i="11"/>
  <c r="FH157" i="11"/>
  <c r="GS157" i="11"/>
  <c r="EV169" i="11"/>
  <c r="GG169" i="11"/>
  <c r="EK180" i="11"/>
  <c r="FV180" i="11"/>
  <c r="EN177" i="11"/>
  <c r="FY177" i="11"/>
  <c r="EF185" i="11"/>
  <c r="FQ185" i="11"/>
  <c r="FG158" i="11"/>
  <c r="GR158" i="11"/>
  <c r="FI156" i="11"/>
  <c r="FK156" i="11"/>
  <c r="FL156" i="11"/>
  <c r="FM156" i="11"/>
  <c r="EU170" i="11"/>
  <c r="GF170" i="11"/>
  <c r="ER173" i="11"/>
  <c r="GC173" i="11"/>
  <c r="EO176" i="11"/>
  <c r="FZ176" i="11"/>
  <c r="EL179" i="11"/>
  <c r="FW179" i="11"/>
  <c r="FD161" i="11"/>
  <c r="GO161" i="11"/>
  <c r="EY166" i="11"/>
  <c r="GJ166" i="11"/>
  <c r="ES172" i="11"/>
  <c r="GD172" i="11"/>
  <c r="EI182" i="11"/>
  <c r="FT182" i="11"/>
  <c r="FB163" i="11"/>
  <c r="GM163" i="11"/>
  <c r="EE186" i="11"/>
  <c r="FP186" i="11"/>
  <c r="EX167" i="11"/>
  <c r="GI167" i="11"/>
  <c r="FA164" i="11"/>
  <c r="GL164" i="11"/>
  <c r="FC162" i="11"/>
  <c r="GN162" i="11"/>
  <c r="FE160" i="11"/>
  <c r="GP160" i="11"/>
  <c r="FN155" i="11"/>
  <c r="GY155" i="11"/>
  <c r="HJ155" i="11"/>
  <c r="HK155" i="11"/>
  <c r="GX155" i="11"/>
  <c r="HL153" i="11"/>
  <c r="HF157" i="11"/>
  <c r="HG157" i="11"/>
  <c r="HH157" i="11"/>
  <c r="BG158" i="11"/>
  <c r="CG173" i="11"/>
  <c r="DM173" i="11"/>
  <c r="CF174" i="11"/>
  <c r="DL174" i="11"/>
  <c r="BT186" i="11"/>
  <c r="CZ186" i="11"/>
  <c r="AT171" i="11"/>
  <c r="BC162" i="11"/>
  <c r="BH157" i="11"/>
  <c r="BW183" i="11"/>
  <c r="DC183" i="11"/>
  <c r="CO165" i="11"/>
  <c r="DU165" i="11"/>
  <c r="BE160" i="11"/>
  <c r="BD161" i="11"/>
  <c r="AW168" i="11"/>
  <c r="AY166" i="11"/>
  <c r="CL168" i="11"/>
  <c r="DR168" i="11"/>
  <c r="AH183" i="11"/>
  <c r="AR173" i="11"/>
  <c r="CJ170" i="11"/>
  <c r="DP170" i="11"/>
  <c r="BX182" i="11"/>
  <c r="DD182" i="11"/>
  <c r="CK169" i="11"/>
  <c r="DQ169" i="11"/>
  <c r="CW157" i="11"/>
  <c r="EC157" i="11"/>
  <c r="BU185" i="11"/>
  <c r="DA185" i="11"/>
  <c r="AV169" i="11"/>
  <c r="AN177" i="11"/>
  <c r="AG184" i="11"/>
  <c r="BZ180" i="11"/>
  <c r="DF180" i="11"/>
  <c r="BF159" i="11"/>
  <c r="CI171" i="11"/>
  <c r="DO171" i="11"/>
  <c r="CQ163" i="11"/>
  <c r="DW163" i="11"/>
  <c r="AM178" i="11"/>
  <c r="CB178" i="11"/>
  <c r="DH178" i="11"/>
  <c r="CD176" i="11"/>
  <c r="DJ176" i="11"/>
  <c r="AK180" i="11"/>
  <c r="AI182" i="11"/>
  <c r="CM167" i="11"/>
  <c r="DS167" i="11"/>
  <c r="CA179" i="11"/>
  <c r="DG179" i="11"/>
  <c r="CT160" i="11"/>
  <c r="DZ160" i="11"/>
  <c r="CV158" i="11"/>
  <c r="EB158" i="11"/>
  <c r="FH158" i="11"/>
  <c r="GS158" i="11"/>
  <c r="AE186" i="11"/>
  <c r="CS161" i="11"/>
  <c r="DY161" i="11"/>
  <c r="FE161" i="11"/>
  <c r="GP161" i="11"/>
  <c r="AJ181" i="11"/>
  <c r="AZ165" i="11"/>
  <c r="CE175" i="11"/>
  <c r="DK175" i="11"/>
  <c r="BV184" i="11"/>
  <c r="DB184" i="11"/>
  <c r="CR162" i="11"/>
  <c r="DX162" i="11"/>
  <c r="AQ174" i="11"/>
  <c r="BA164" i="11"/>
  <c r="CC177" i="11"/>
  <c r="DI177" i="11"/>
  <c r="CH172" i="11"/>
  <c r="DN172" i="11"/>
  <c r="AU170" i="11"/>
  <c r="AX167" i="11"/>
  <c r="AS172" i="11"/>
  <c r="CP164" i="11"/>
  <c r="DV164" i="11"/>
  <c r="CN166" i="11"/>
  <c r="DT166" i="11"/>
  <c r="EZ166" i="11"/>
  <c r="GK166" i="11"/>
  <c r="CU159" i="11"/>
  <c r="EA159" i="11"/>
  <c r="FG159" i="11"/>
  <c r="GR159" i="11"/>
  <c r="BY181" i="11"/>
  <c r="DE181" i="11"/>
  <c r="AP175" i="11"/>
  <c r="BB163" i="11"/>
  <c r="AD187" i="11"/>
  <c r="AO176" i="11"/>
  <c r="BS187" i="11"/>
  <c r="CY187" i="11"/>
  <c r="AF185" i="11"/>
  <c r="AL179" i="11"/>
  <c r="HM156" i="11"/>
  <c r="HE217" i="11"/>
  <c r="HD217" i="11"/>
  <c r="GU155" i="11"/>
  <c r="GU154" i="11"/>
  <c r="GZ154" i="11"/>
  <c r="FD162" i="11"/>
  <c r="GO162" i="11"/>
  <c r="FF160" i="11"/>
  <c r="GQ160" i="11"/>
  <c r="EL180" i="11"/>
  <c r="FW180" i="11"/>
  <c r="GT156" i="11"/>
  <c r="GV156" i="11"/>
  <c r="GW156" i="11"/>
  <c r="GX156" i="11"/>
  <c r="EK181" i="11"/>
  <c r="FV181" i="11"/>
  <c r="EX168" i="11"/>
  <c r="GI168" i="11"/>
  <c r="EN178" i="11"/>
  <c r="FY178" i="11"/>
  <c r="FA165" i="11"/>
  <c r="GL165" i="11"/>
  <c r="EI183" i="11"/>
  <c r="FT183" i="11"/>
  <c r="FB164" i="11"/>
  <c r="GM164" i="11"/>
  <c r="EW169" i="11"/>
  <c r="GH169" i="11"/>
  <c r="EQ175" i="11"/>
  <c r="GB175" i="11"/>
  <c r="EG185" i="11"/>
  <c r="FR185" i="11"/>
  <c r="FI157" i="11"/>
  <c r="FK157" i="11"/>
  <c r="FL157" i="11"/>
  <c r="FM157" i="11"/>
  <c r="EF186" i="11"/>
  <c r="FQ186" i="11"/>
  <c r="EM179" i="11"/>
  <c r="FX179" i="11"/>
  <c r="ER174" i="11"/>
  <c r="GC174" i="11"/>
  <c r="EY167" i="11"/>
  <c r="GJ167" i="11"/>
  <c r="EJ182" i="11"/>
  <c r="FU182" i="11"/>
  <c r="ES173" i="11"/>
  <c r="GD173" i="11"/>
  <c r="EV170" i="11"/>
  <c r="GG170" i="11"/>
  <c r="ET172" i="11"/>
  <c r="GE172" i="11"/>
  <c r="EO177" i="11"/>
  <c r="FZ177" i="11"/>
  <c r="EP176" i="11"/>
  <c r="GA176" i="11"/>
  <c r="EE187" i="11"/>
  <c r="FP187" i="11"/>
  <c r="FC163" i="11"/>
  <c r="GN163" i="11"/>
  <c r="EH184" i="11"/>
  <c r="FS184" i="11"/>
  <c r="EU171" i="11"/>
  <c r="GF171" i="11"/>
  <c r="FN156" i="11"/>
  <c r="GZ155" i="11"/>
  <c r="HI155" i="11"/>
  <c r="HM157" i="11"/>
  <c r="HE218" i="11"/>
  <c r="HD218" i="11"/>
  <c r="HF158" i="11"/>
  <c r="HG158" i="11"/>
  <c r="HH158" i="11"/>
  <c r="CJ171" i="11"/>
  <c r="DP171" i="11"/>
  <c r="AK181" i="11"/>
  <c r="AY167" i="11"/>
  <c r="CT161" i="11"/>
  <c r="DZ161" i="11"/>
  <c r="BT187" i="11"/>
  <c r="CZ187" i="11"/>
  <c r="CQ164" i="11"/>
  <c r="DW164" i="11"/>
  <c r="AT172" i="11"/>
  <c r="CA180" i="11"/>
  <c r="DG180" i="11"/>
  <c r="BX183" i="11"/>
  <c r="DD183" i="11"/>
  <c r="AO177" i="11"/>
  <c r="CO166" i="11"/>
  <c r="DU166" i="11"/>
  <c r="BV185" i="11"/>
  <c r="DB185" i="11"/>
  <c r="CN167" i="11"/>
  <c r="DT167" i="11"/>
  <c r="BZ181" i="11"/>
  <c r="DF181" i="11"/>
  <c r="EL181" i="11"/>
  <c r="FW181" i="11"/>
  <c r="CF175" i="11"/>
  <c r="DL175" i="11"/>
  <c r="CG174" i="11"/>
  <c r="DM174" i="11"/>
  <c r="BS188" i="11"/>
  <c r="CY188" i="11"/>
  <c r="CL169" i="11"/>
  <c r="DR169" i="11"/>
  <c r="AM179" i="11"/>
  <c r="CB179" i="11"/>
  <c r="DH179" i="11"/>
  <c r="BE161" i="11"/>
  <c r="AU171" i="11"/>
  <c r="CV159" i="11"/>
  <c r="EB159" i="11"/>
  <c r="CD177" i="11"/>
  <c r="DJ177" i="11"/>
  <c r="AX168" i="11"/>
  <c r="AP176" i="11"/>
  <c r="AN178" i="11"/>
  <c r="BA165" i="11"/>
  <c r="AL180" i="11"/>
  <c r="AE187" i="11"/>
  <c r="CP165" i="11"/>
  <c r="DV165" i="11"/>
  <c r="BH158" i="11"/>
  <c r="CR163" i="11"/>
  <c r="DX163" i="11"/>
  <c r="AW169" i="11"/>
  <c r="CW158" i="11"/>
  <c r="EC158" i="11"/>
  <c r="BB164" i="11"/>
  <c r="AQ175" i="11"/>
  <c r="CE176" i="11"/>
  <c r="DK176" i="11"/>
  <c r="AI183" i="11"/>
  <c r="CH173" i="11"/>
  <c r="DN173" i="11"/>
  <c r="AZ166" i="11"/>
  <c r="AV170" i="11"/>
  <c r="BC163" i="11"/>
  <c r="CC178" i="11"/>
  <c r="DI178" i="11"/>
  <c r="AS173" i="11"/>
  <c r="CS162" i="11"/>
  <c r="DY162" i="11"/>
  <c r="BD162" i="11"/>
  <c r="AG185" i="11"/>
  <c r="BY182" i="11"/>
  <c r="DE182" i="11"/>
  <c r="AR174" i="11"/>
  <c r="BU186" i="11"/>
  <c r="DA186" i="11"/>
  <c r="AJ182" i="11"/>
  <c r="CU160" i="11"/>
  <c r="EA160" i="11"/>
  <c r="AH184" i="11"/>
  <c r="CK170" i="11"/>
  <c r="DQ170" i="11"/>
  <c r="BG159" i="11"/>
  <c r="AD188" i="11"/>
  <c r="CI172" i="11"/>
  <c r="DO172" i="11"/>
  <c r="BW184" i="11"/>
  <c r="DC184" i="11"/>
  <c r="CM168" i="11"/>
  <c r="DS168" i="11"/>
  <c r="AF186" i="11"/>
  <c r="BF160" i="11"/>
  <c r="EQ176" i="11"/>
  <c r="GB176" i="11"/>
  <c r="HA155" i="11"/>
  <c r="HA154" i="11"/>
  <c r="GU156" i="11"/>
  <c r="HL154" i="11"/>
  <c r="EI184" i="11"/>
  <c r="EW170" i="11"/>
  <c r="GH170" i="11"/>
  <c r="EY168" i="11"/>
  <c r="GJ168" i="11"/>
  <c r="EP177" i="11"/>
  <c r="GA177" i="11"/>
  <c r="GT157" i="11"/>
  <c r="GV157" i="11"/>
  <c r="GW157" i="11"/>
  <c r="GX157" i="11"/>
  <c r="EZ167" i="11"/>
  <c r="GK167" i="11"/>
  <c r="GY156" i="11"/>
  <c r="HJ156" i="11"/>
  <c r="HK156" i="11"/>
  <c r="EO178" i="11"/>
  <c r="FZ178" i="11"/>
  <c r="EN179" i="11"/>
  <c r="FY179" i="11"/>
  <c r="EU172" i="11"/>
  <c r="GF172" i="11"/>
  <c r="FD163" i="11"/>
  <c r="GO163" i="11"/>
  <c r="EE188" i="11"/>
  <c r="FP188" i="11"/>
  <c r="EV171" i="11"/>
  <c r="GG171" i="11"/>
  <c r="EK182" i="11"/>
  <c r="FV182" i="11"/>
  <c r="ES174" i="11"/>
  <c r="GD174" i="11"/>
  <c r="FB165" i="11"/>
  <c r="GM165" i="11"/>
  <c r="ER175" i="11"/>
  <c r="GC175" i="11"/>
  <c r="EH185" i="11"/>
  <c r="FS185" i="11"/>
  <c r="FA166" i="11"/>
  <c r="GL166" i="11"/>
  <c r="FE162" i="11"/>
  <c r="GP162" i="11"/>
  <c r="EJ183" i="11"/>
  <c r="FU183" i="11"/>
  <c r="ET173" i="11"/>
  <c r="GE173" i="11"/>
  <c r="EM180" i="11"/>
  <c r="FX180" i="11"/>
  <c r="FH159" i="11"/>
  <c r="GS159" i="11"/>
  <c r="FC164" i="11"/>
  <c r="GN164" i="11"/>
  <c r="EF187" i="11"/>
  <c r="FQ187" i="11"/>
  <c r="FF161" i="11"/>
  <c r="GQ161" i="11"/>
  <c r="EG186" i="11"/>
  <c r="FR186" i="11"/>
  <c r="FI158" i="11"/>
  <c r="FK158" i="11"/>
  <c r="FG160" i="11"/>
  <c r="GR160" i="11"/>
  <c r="EX169" i="11"/>
  <c r="GI169" i="11"/>
  <c r="FN157" i="11"/>
  <c r="GY157" i="11"/>
  <c r="HJ157" i="11"/>
  <c r="HK157" i="11"/>
  <c r="HL155" i="11"/>
  <c r="GZ156" i="11"/>
  <c r="HI156" i="11"/>
  <c r="FT184" i="11"/>
  <c r="HF159" i="11"/>
  <c r="HG159" i="11"/>
  <c r="HH159" i="11"/>
  <c r="AT173" i="11"/>
  <c r="BX184" i="11"/>
  <c r="DD184" i="11"/>
  <c r="CB180" i="11"/>
  <c r="DH180" i="11"/>
  <c r="AL181" i="11"/>
  <c r="AI184" i="11"/>
  <c r="AQ176" i="11"/>
  <c r="BU187" i="11"/>
  <c r="DA187" i="11"/>
  <c r="AW170" i="11"/>
  <c r="BE162" i="11"/>
  <c r="CK171" i="11"/>
  <c r="DQ171" i="11"/>
  <c r="CO167" i="11"/>
  <c r="DU167" i="11"/>
  <c r="CS163" i="11"/>
  <c r="DY163" i="11"/>
  <c r="BS189" i="11"/>
  <c r="CY189" i="11"/>
  <c r="AE188" i="11"/>
  <c r="BH159" i="11"/>
  <c r="CJ172" i="11"/>
  <c r="DP172" i="11"/>
  <c r="AR175" i="11"/>
  <c r="CR164" i="11"/>
  <c r="DX164" i="11"/>
  <c r="BY183" i="11"/>
  <c r="DE183" i="11"/>
  <c r="BZ182" i="11"/>
  <c r="DF182" i="11"/>
  <c r="CU161" i="11"/>
  <c r="EA161" i="11"/>
  <c r="BV186" i="11"/>
  <c r="DB186" i="11"/>
  <c r="AY168" i="11"/>
  <c r="CM169" i="11"/>
  <c r="DS169" i="11"/>
  <c r="AJ183" i="11"/>
  <c r="BT188" i="11"/>
  <c r="CZ188" i="11"/>
  <c r="EF188" i="11"/>
  <c r="FQ188" i="11"/>
  <c r="CD178" i="11"/>
  <c r="DJ178" i="11"/>
  <c r="BC164" i="11"/>
  <c r="AN179" i="11"/>
  <c r="AG186" i="11"/>
  <c r="CL170" i="11"/>
  <c r="DR170" i="11"/>
  <c r="AZ167" i="11"/>
  <c r="CC179" i="11"/>
  <c r="DI179" i="11"/>
  <c r="AD189" i="11"/>
  <c r="BD163" i="11"/>
  <c r="BF161" i="11"/>
  <c r="CW159" i="11"/>
  <c r="EC159" i="11"/>
  <c r="AS174" i="11"/>
  <c r="AO178" i="11"/>
  <c r="BW185" i="11"/>
  <c r="DC185" i="11"/>
  <c r="CT162" i="11"/>
  <c r="DZ162" i="11"/>
  <c r="FF162" i="11"/>
  <c r="GQ162" i="11"/>
  <c r="CA181" i="11"/>
  <c r="DG181" i="11"/>
  <c r="CV160" i="11"/>
  <c r="EB160" i="11"/>
  <c r="BB165" i="11"/>
  <c r="AH185" i="11"/>
  <c r="AU172" i="11"/>
  <c r="AF187" i="11"/>
  <c r="AV171" i="11"/>
  <c r="CP166" i="11"/>
  <c r="DV166" i="11"/>
  <c r="CH174" i="11"/>
  <c r="DN174" i="11"/>
  <c r="ET174" i="11"/>
  <c r="GE174" i="11"/>
  <c r="AX169" i="11"/>
  <c r="CQ165" i="11"/>
  <c r="DW165" i="11"/>
  <c r="FC165" i="11"/>
  <c r="GN165" i="11"/>
  <c r="BA166" i="11"/>
  <c r="AP177" i="11"/>
  <c r="AM180" i="11"/>
  <c r="CF176" i="11"/>
  <c r="DL176" i="11"/>
  <c r="CG175" i="11"/>
  <c r="DM175" i="11"/>
  <c r="CE177" i="11"/>
  <c r="DK177" i="11"/>
  <c r="CI173" i="11"/>
  <c r="DO173" i="11"/>
  <c r="CN168" i="11"/>
  <c r="DT168" i="11"/>
  <c r="BG160" i="11"/>
  <c r="AK182" i="11"/>
  <c r="FL158" i="11"/>
  <c r="FM158" i="11"/>
  <c r="HM158" i="11"/>
  <c r="HE219" i="11"/>
  <c r="HD219" i="11"/>
  <c r="EQ177" i="11"/>
  <c r="GB177" i="11"/>
  <c r="EO179" i="11"/>
  <c r="FZ179" i="11"/>
  <c r="HA156" i="11"/>
  <c r="GU157" i="11"/>
  <c r="FI159" i="11"/>
  <c r="FK159" i="11"/>
  <c r="FL159" i="11"/>
  <c r="FM159" i="11"/>
  <c r="EM181" i="11"/>
  <c r="FX181" i="11"/>
  <c r="GT158" i="11"/>
  <c r="GV158" i="11"/>
  <c r="GW158" i="11"/>
  <c r="GY158" i="11"/>
  <c r="HJ158" i="11"/>
  <c r="HK158" i="11"/>
  <c r="ER176" i="11"/>
  <c r="GC176" i="11"/>
  <c r="FH160" i="11"/>
  <c r="GS160" i="11"/>
  <c r="FD164" i="11"/>
  <c r="GO164" i="11"/>
  <c r="EI185" i="11"/>
  <c r="FT185" i="11"/>
  <c r="EY169" i="11"/>
  <c r="GJ169" i="11"/>
  <c r="EG187" i="11"/>
  <c r="FR187" i="11"/>
  <c r="ES175" i="11"/>
  <c r="GD175" i="11"/>
  <c r="EH186" i="11"/>
  <c r="FS186" i="11"/>
  <c r="EU173" i="11"/>
  <c r="GF173" i="11"/>
  <c r="EW171" i="11"/>
  <c r="GH171" i="11"/>
  <c r="FG161" i="11"/>
  <c r="GR161" i="11"/>
  <c r="EL182" i="11"/>
  <c r="FW182" i="11"/>
  <c r="EK183" i="11"/>
  <c r="FV183" i="11"/>
  <c r="EN180" i="11"/>
  <c r="FY180" i="11"/>
  <c r="EJ184" i="11"/>
  <c r="FU184" i="11"/>
  <c r="FB166" i="11"/>
  <c r="GM166" i="11"/>
  <c r="EV172" i="11"/>
  <c r="GG172" i="11"/>
  <c r="EX170" i="11"/>
  <c r="GI170" i="11"/>
  <c r="EE189" i="11"/>
  <c r="FP189" i="11"/>
  <c r="EZ168" i="11"/>
  <c r="GK168" i="11"/>
  <c r="FE163" i="11"/>
  <c r="GP163" i="11"/>
  <c r="EP178" i="11"/>
  <c r="GA178" i="11"/>
  <c r="FA167" i="11"/>
  <c r="GL167" i="11"/>
  <c r="FN158" i="11"/>
  <c r="HL156" i="11"/>
  <c r="GZ157" i="11"/>
  <c r="HI157" i="11"/>
  <c r="HM159" i="11"/>
  <c r="HF160" i="11"/>
  <c r="HG160" i="11"/>
  <c r="HH160" i="11"/>
  <c r="BW186" i="11"/>
  <c r="DC186" i="11"/>
  <c r="BD164" i="11"/>
  <c r="CM170" i="11"/>
  <c r="DS170" i="11"/>
  <c r="AO179" i="11"/>
  <c r="CG176" i="11"/>
  <c r="DM176" i="11"/>
  <c r="CB181" i="11"/>
  <c r="DH181" i="11"/>
  <c r="CJ173" i="11"/>
  <c r="DP173" i="11"/>
  <c r="AS175" i="11"/>
  <c r="AV172" i="11"/>
  <c r="CW160" i="11"/>
  <c r="EC160" i="11"/>
  <c r="AQ177" i="11"/>
  <c r="AJ184" i="11"/>
  <c r="CA182" i="11"/>
  <c r="DG182" i="11"/>
  <c r="AL182" i="11"/>
  <c r="BG161" i="11"/>
  <c r="AI185" i="11"/>
  <c r="AH186" i="11"/>
  <c r="BC165" i="11"/>
  <c r="BX185" i="11"/>
  <c r="DD185" i="11"/>
  <c r="CU162" i="11"/>
  <c r="EA162" i="11"/>
  <c r="CK172" i="11"/>
  <c r="DQ172" i="11"/>
  <c r="CH175" i="11"/>
  <c r="DN175" i="11"/>
  <c r="AG187" i="11"/>
  <c r="BF162" i="11"/>
  <c r="CD179" i="11"/>
  <c r="DJ179" i="11"/>
  <c r="CF177" i="11"/>
  <c r="DL177" i="11"/>
  <c r="CV161" i="11"/>
  <c r="EB161" i="11"/>
  <c r="CQ166" i="11"/>
  <c r="DW166" i="11"/>
  <c r="AM181" i="11"/>
  <c r="AY169" i="11"/>
  <c r="AK183" i="11"/>
  <c r="BB166" i="11"/>
  <c r="AX170" i="11"/>
  <c r="BA167" i="11"/>
  <c r="AW171" i="11"/>
  <c r="BZ183" i="11"/>
  <c r="DF183" i="11"/>
  <c r="CT163" i="11"/>
  <c r="DZ163" i="11"/>
  <c r="BH160" i="11"/>
  <c r="BT189" i="11"/>
  <c r="CZ189" i="11"/>
  <c r="AF188" i="11"/>
  <c r="CP167" i="11"/>
  <c r="DV167" i="11"/>
  <c r="AT174" i="11"/>
  <c r="AR176" i="11"/>
  <c r="BV187" i="11"/>
  <c r="DB187" i="11"/>
  <c r="CL171" i="11"/>
  <c r="DR171" i="11"/>
  <c r="AP178" i="11"/>
  <c r="CS164" i="11"/>
  <c r="DY164" i="11"/>
  <c r="BE163" i="11"/>
  <c r="AU173" i="11"/>
  <c r="CC180" i="11"/>
  <c r="DI180" i="11"/>
  <c r="AN180" i="11"/>
  <c r="CO168" i="11"/>
  <c r="DU168" i="11"/>
  <c r="AD190" i="11"/>
  <c r="AZ168" i="11"/>
  <c r="AE189" i="11"/>
  <c r="BS190" i="11"/>
  <c r="CY190" i="11"/>
  <c r="BY184" i="11"/>
  <c r="DE184" i="11"/>
  <c r="CR165" i="11"/>
  <c r="DX165" i="11"/>
  <c r="FD165" i="11"/>
  <c r="GO165" i="11"/>
  <c r="CN169" i="11"/>
  <c r="DT169" i="11"/>
  <c r="BU188" i="11"/>
  <c r="DA188" i="11"/>
  <c r="EG188" i="11"/>
  <c r="CI174" i="11"/>
  <c r="DO174" i="11"/>
  <c r="CE178" i="11"/>
  <c r="DK178" i="11"/>
  <c r="EQ178" i="11"/>
  <c r="GB178" i="11"/>
  <c r="HE220" i="11"/>
  <c r="HD220" i="11"/>
  <c r="HA157" i="11"/>
  <c r="GT159" i="11"/>
  <c r="GV159" i="11"/>
  <c r="GW159" i="11"/>
  <c r="GY159" i="11"/>
  <c r="HJ159" i="11"/>
  <c r="HK159" i="11"/>
  <c r="EU174" i="11"/>
  <c r="GF174" i="11"/>
  <c r="EZ169" i="11"/>
  <c r="GK169" i="11"/>
  <c r="FE164" i="11"/>
  <c r="GP164" i="11"/>
  <c r="GX158" i="11"/>
  <c r="ER177" i="11"/>
  <c r="GC177" i="11"/>
  <c r="EK184" i="11"/>
  <c r="FV184" i="11"/>
  <c r="ET175" i="11"/>
  <c r="GE175" i="11"/>
  <c r="EM182" i="11"/>
  <c r="FX182" i="11"/>
  <c r="FH161" i="11"/>
  <c r="GS161" i="11"/>
  <c r="EF189" i="11"/>
  <c r="FQ189" i="11"/>
  <c r="EV173" i="11"/>
  <c r="GG173" i="11"/>
  <c r="FF163" i="11"/>
  <c r="GQ163" i="11"/>
  <c r="EW172" i="11"/>
  <c r="GH172" i="11"/>
  <c r="ES176" i="11"/>
  <c r="GD176" i="11"/>
  <c r="EL183" i="11"/>
  <c r="FW183" i="11"/>
  <c r="FG162" i="11"/>
  <c r="GR162" i="11"/>
  <c r="EJ185" i="11"/>
  <c r="FU185" i="11"/>
  <c r="EO180" i="11"/>
  <c r="FZ180" i="11"/>
  <c r="EN181" i="11"/>
  <c r="FY181" i="11"/>
  <c r="EY170" i="11"/>
  <c r="GJ170" i="11"/>
  <c r="EI186" i="11"/>
  <c r="FT186" i="11"/>
  <c r="FA168" i="11"/>
  <c r="GL168" i="11"/>
  <c r="EX171" i="11"/>
  <c r="GI171" i="11"/>
  <c r="EH187" i="11"/>
  <c r="FS187" i="11"/>
  <c r="FC166" i="11"/>
  <c r="GN166" i="11"/>
  <c r="FI160" i="11"/>
  <c r="FK160" i="11"/>
  <c r="FL160" i="11"/>
  <c r="FM160" i="11"/>
  <c r="FB167" i="11"/>
  <c r="GM167" i="11"/>
  <c r="EP179" i="11"/>
  <c r="GA179" i="11"/>
  <c r="EE190" i="11"/>
  <c r="FP190" i="11"/>
  <c r="FN159" i="11"/>
  <c r="HL157" i="11"/>
  <c r="HF161" i="11"/>
  <c r="HG161" i="11"/>
  <c r="HH161" i="11"/>
  <c r="CU163" i="11"/>
  <c r="EA163" i="11"/>
  <c r="CJ174" i="11"/>
  <c r="DP174" i="11"/>
  <c r="CE179" i="11"/>
  <c r="DK179" i="11"/>
  <c r="AH187" i="11"/>
  <c r="CM171" i="11"/>
  <c r="DS171" i="11"/>
  <c r="CT164" i="11"/>
  <c r="DZ164" i="11"/>
  <c r="AR177" i="11"/>
  <c r="BS191" i="11"/>
  <c r="CY191" i="11"/>
  <c r="AG188" i="11"/>
  <c r="CQ167" i="11"/>
  <c r="DW167" i="11"/>
  <c r="AT175" i="11"/>
  <c r="BA168" i="11"/>
  <c r="BT190" i="11"/>
  <c r="CZ190" i="11"/>
  <c r="CK173" i="11"/>
  <c r="DQ173" i="11"/>
  <c r="BH161" i="11"/>
  <c r="AL183" i="11"/>
  <c r="CN170" i="11"/>
  <c r="DT170" i="11"/>
  <c r="CL172" i="11"/>
  <c r="DR172" i="11"/>
  <c r="AP179" i="11"/>
  <c r="AW172" i="11"/>
  <c r="AN181" i="11"/>
  <c r="BG162" i="11"/>
  <c r="AD191" i="11"/>
  <c r="BZ184" i="11"/>
  <c r="DF184" i="11"/>
  <c r="CR166" i="11"/>
  <c r="DX166" i="11"/>
  <c r="CD180" i="11"/>
  <c r="DJ180" i="11"/>
  <c r="CA183" i="11"/>
  <c r="DG183" i="11"/>
  <c r="CC181" i="11"/>
  <c r="DI181" i="11"/>
  <c r="AZ169" i="11"/>
  <c r="AE190" i="11"/>
  <c r="AJ185" i="11"/>
  <c r="BU189" i="11"/>
  <c r="DA189" i="11"/>
  <c r="BY185" i="11"/>
  <c r="DE185" i="11"/>
  <c r="CO169" i="11"/>
  <c r="DU169" i="11"/>
  <c r="CF178" i="11"/>
  <c r="DL178" i="11"/>
  <c r="CW161" i="11"/>
  <c r="EC161" i="11"/>
  <c r="AY170" i="11"/>
  <c r="AF189" i="11"/>
  <c r="CS165" i="11"/>
  <c r="DY165" i="11"/>
  <c r="BB167" i="11"/>
  <c r="BE164" i="11"/>
  <c r="AU174" i="11"/>
  <c r="CI175" i="11"/>
  <c r="DO175" i="11"/>
  <c r="EU175" i="11"/>
  <c r="GF175" i="11"/>
  <c r="AK184" i="11"/>
  <c r="AV173" i="11"/>
  <c r="BW187" i="11"/>
  <c r="DC187" i="11"/>
  <c r="CP168" i="11"/>
  <c r="DV168" i="11"/>
  <c r="BX186" i="11"/>
  <c r="DD186" i="11"/>
  <c r="AO180" i="11"/>
  <c r="BC166" i="11"/>
  <c r="CH176" i="11"/>
  <c r="DN176" i="11"/>
  <c r="CV162" i="11"/>
  <c r="EB162" i="11"/>
  <c r="BD165" i="11"/>
  <c r="AI186" i="11"/>
  <c r="AM182" i="11"/>
  <c r="AX171" i="11"/>
  <c r="BF163" i="11"/>
  <c r="AQ178" i="11"/>
  <c r="CG177" i="11"/>
  <c r="DM177" i="11"/>
  <c r="ES177" i="11"/>
  <c r="GD177" i="11"/>
  <c r="CB182" i="11"/>
  <c r="DH182" i="11"/>
  <c r="BV188" i="11"/>
  <c r="DB188" i="11"/>
  <c r="EH188" i="11"/>
  <c r="FS188" i="11"/>
  <c r="AS176" i="11"/>
  <c r="HM160" i="11"/>
  <c r="HE221" i="11"/>
  <c r="HD221" i="11"/>
  <c r="FR188" i="11"/>
  <c r="GX159" i="11"/>
  <c r="GZ159" i="11"/>
  <c r="GU159" i="11"/>
  <c r="GU158" i="11"/>
  <c r="HI158" i="11"/>
  <c r="GZ158" i="11"/>
  <c r="EK185" i="11"/>
  <c r="FV185" i="11"/>
  <c r="EN182" i="11"/>
  <c r="FY182" i="11"/>
  <c r="FI161" i="11"/>
  <c r="FK161" i="11"/>
  <c r="FL161" i="11"/>
  <c r="FM161" i="11"/>
  <c r="EM183" i="11"/>
  <c r="FX183" i="11"/>
  <c r="EI187" i="11"/>
  <c r="FT187" i="11"/>
  <c r="EX172" i="11"/>
  <c r="GI172" i="11"/>
  <c r="GT160" i="11"/>
  <c r="GV160" i="11"/>
  <c r="GW160" i="11"/>
  <c r="GY160" i="11"/>
  <c r="HJ160" i="11"/>
  <c r="HK160" i="11"/>
  <c r="FH162" i="11"/>
  <c r="GS162" i="11"/>
  <c r="EO181" i="11"/>
  <c r="FZ181" i="11"/>
  <c r="ET176" i="11"/>
  <c r="GE176" i="11"/>
  <c r="EF190" i="11"/>
  <c r="FQ190" i="11"/>
  <c r="EP180" i="11"/>
  <c r="GA180" i="11"/>
  <c r="FC167" i="11"/>
  <c r="GN167" i="11"/>
  <c r="FD166" i="11"/>
  <c r="GO166" i="11"/>
  <c r="EL184" i="11"/>
  <c r="FW184" i="11"/>
  <c r="EE191" i="11"/>
  <c r="FP191" i="11"/>
  <c r="FE165" i="11"/>
  <c r="GP165" i="11"/>
  <c r="FF164" i="11"/>
  <c r="GQ164" i="11"/>
  <c r="EY171" i="11"/>
  <c r="GJ171" i="11"/>
  <c r="ER178" i="11"/>
  <c r="GC178" i="11"/>
  <c r="EQ179" i="11"/>
  <c r="GB179" i="11"/>
  <c r="FA169" i="11"/>
  <c r="GL169" i="11"/>
  <c r="EV174" i="11"/>
  <c r="GG174" i="11"/>
  <c r="EZ170" i="11"/>
  <c r="GK170" i="11"/>
  <c r="FG163" i="11"/>
  <c r="GR163" i="11"/>
  <c r="EJ186" i="11"/>
  <c r="FU186" i="11"/>
  <c r="EG189" i="11"/>
  <c r="FR189" i="11"/>
  <c r="FB168" i="11"/>
  <c r="GM168" i="11"/>
  <c r="EW173" i="11"/>
  <c r="GH173" i="11"/>
  <c r="FN160" i="11"/>
  <c r="HE222" i="11"/>
  <c r="HD222" i="11"/>
  <c r="HM161" i="11"/>
  <c r="HF162" i="11"/>
  <c r="HG162" i="11"/>
  <c r="HH162" i="11"/>
  <c r="BT191" i="11"/>
  <c r="CZ191" i="11"/>
  <c r="CW162" i="11"/>
  <c r="EC162" i="11"/>
  <c r="CF179" i="11"/>
  <c r="DL179" i="11"/>
  <c r="AF190" i="11"/>
  <c r="CA184" i="11"/>
  <c r="DG184" i="11"/>
  <c r="AH188" i="11"/>
  <c r="BV189" i="11"/>
  <c r="DB189" i="11"/>
  <c r="AV174" i="11"/>
  <c r="CS166" i="11"/>
  <c r="DY166" i="11"/>
  <c r="AE191" i="11"/>
  <c r="CH177" i="11"/>
  <c r="DN177" i="11"/>
  <c r="CT165" i="11"/>
  <c r="DZ165" i="11"/>
  <c r="BG163" i="11"/>
  <c r="CU164" i="11"/>
  <c r="EA164" i="11"/>
  <c r="AX172" i="11"/>
  <c r="BX187" i="11"/>
  <c r="DD187" i="11"/>
  <c r="BF164" i="11"/>
  <c r="CM172" i="11"/>
  <c r="DS172" i="11"/>
  <c r="AR178" i="11"/>
  <c r="CN171" i="11"/>
  <c r="DT171" i="11"/>
  <c r="BS192" i="11"/>
  <c r="CY192" i="11"/>
  <c r="CR167" i="11"/>
  <c r="DX167" i="11"/>
  <c r="BC167" i="11"/>
  <c r="CI176" i="11"/>
  <c r="DO176" i="11"/>
  <c r="CL173" i="11"/>
  <c r="DR173" i="11"/>
  <c r="CJ175" i="11"/>
  <c r="DP175" i="11"/>
  <c r="CV163" i="11"/>
  <c r="EB163" i="11"/>
  <c r="CE180" i="11"/>
  <c r="DK180" i="11"/>
  <c r="AN182" i="11"/>
  <c r="AD192" i="11"/>
  <c r="CB183" i="11"/>
  <c r="DH183" i="11"/>
  <c r="BD166" i="11"/>
  <c r="AG189" i="11"/>
  <c r="AY171" i="11"/>
  <c r="CK174" i="11"/>
  <c r="DQ174" i="11"/>
  <c r="CO170" i="11"/>
  <c r="DU170" i="11"/>
  <c r="AT176" i="11"/>
  <c r="AI187" i="11"/>
  <c r="AK185" i="11"/>
  <c r="BB168" i="11"/>
  <c r="BA169" i="11"/>
  <c r="AQ179" i="11"/>
  <c r="BZ185" i="11"/>
  <c r="DF185" i="11"/>
  <c r="CC182" i="11"/>
  <c r="DI182" i="11"/>
  <c r="AZ170" i="11"/>
  <c r="CP169" i="11"/>
  <c r="DV169" i="11"/>
  <c r="AO181" i="11"/>
  <c r="BU190" i="11"/>
  <c r="DA190" i="11"/>
  <c r="AL184" i="11"/>
  <c r="BE165" i="11"/>
  <c r="AU175" i="11"/>
  <c r="CG178" i="11"/>
  <c r="DM178" i="11"/>
  <c r="BY186" i="11"/>
  <c r="DE186" i="11"/>
  <c r="CD181" i="11"/>
  <c r="DJ181" i="11"/>
  <c r="AP180" i="11"/>
  <c r="BW188" i="11"/>
  <c r="DC188" i="11"/>
  <c r="AW173" i="11"/>
  <c r="CQ168" i="11"/>
  <c r="DW168" i="11"/>
  <c r="BH162" i="11"/>
  <c r="AS177" i="11"/>
  <c r="AM183" i="11"/>
  <c r="AJ186" i="11"/>
  <c r="HI159" i="11"/>
  <c r="FC168" i="11"/>
  <c r="GN168" i="11"/>
  <c r="GT161" i="11"/>
  <c r="GV161" i="11"/>
  <c r="GW161" i="11"/>
  <c r="GX161" i="11"/>
  <c r="EW174" i="11"/>
  <c r="GH174" i="11"/>
  <c r="HA158" i="11"/>
  <c r="HA159" i="11"/>
  <c r="EL185" i="11"/>
  <c r="FW185" i="11"/>
  <c r="HL158" i="11"/>
  <c r="EY172" i="11"/>
  <c r="GJ172" i="11"/>
  <c r="GX160" i="11"/>
  <c r="GZ160" i="11"/>
  <c r="ES178" i="11"/>
  <c r="GD178" i="11"/>
  <c r="EO182" i="11"/>
  <c r="FZ182" i="11"/>
  <c r="FH163" i="11"/>
  <c r="GS163" i="11"/>
  <c r="EF191" i="11"/>
  <c r="FQ191" i="11"/>
  <c r="ER179" i="11"/>
  <c r="GC179" i="11"/>
  <c r="FB169" i="11"/>
  <c r="GM169" i="11"/>
  <c r="EP181" i="11"/>
  <c r="GA181" i="11"/>
  <c r="FD167" i="11"/>
  <c r="GO167" i="11"/>
  <c r="EK186" i="11"/>
  <c r="FV186" i="11"/>
  <c r="EE192" i="11"/>
  <c r="FP192" i="11"/>
  <c r="FA170" i="11"/>
  <c r="GL170" i="11"/>
  <c r="EZ171" i="11"/>
  <c r="GK171" i="11"/>
  <c r="EM184" i="11"/>
  <c r="FX184" i="11"/>
  <c r="FI162" i="11"/>
  <c r="FK162" i="11"/>
  <c r="FL162" i="11"/>
  <c r="FM162" i="11"/>
  <c r="EG190" i="11"/>
  <c r="FR190" i="11"/>
  <c r="EJ187" i="11"/>
  <c r="FU187" i="11"/>
  <c r="EN183" i="11"/>
  <c r="FY183" i="11"/>
  <c r="FG164" i="11"/>
  <c r="GR164" i="11"/>
  <c r="EQ180" i="11"/>
  <c r="GB180" i="11"/>
  <c r="FF165" i="11"/>
  <c r="GQ165" i="11"/>
  <c r="ET177" i="11"/>
  <c r="GE177" i="11"/>
  <c r="EV175" i="11"/>
  <c r="GG175" i="11"/>
  <c r="EX173" i="11"/>
  <c r="GI173" i="11"/>
  <c r="FE166" i="11"/>
  <c r="GP166" i="11"/>
  <c r="EI188" i="11"/>
  <c r="FT188" i="11"/>
  <c r="EU176" i="11"/>
  <c r="GF176" i="11"/>
  <c r="EH189" i="11"/>
  <c r="FS189" i="11"/>
  <c r="FN161" i="11"/>
  <c r="HL159" i="11"/>
  <c r="HM162" i="11"/>
  <c r="HF163" i="11"/>
  <c r="HG163" i="11"/>
  <c r="HH163" i="11"/>
  <c r="BC168" i="11"/>
  <c r="CV164" i="11"/>
  <c r="EB164" i="11"/>
  <c r="AI188" i="11"/>
  <c r="CG179" i="11"/>
  <c r="DM179" i="11"/>
  <c r="AE192" i="11"/>
  <c r="BT192" i="11"/>
  <c r="CZ192" i="11"/>
  <c r="AP181" i="11"/>
  <c r="CJ176" i="11"/>
  <c r="DP176" i="11"/>
  <c r="AG190" i="11"/>
  <c r="CD182" i="11"/>
  <c r="DJ182" i="11"/>
  <c r="BB169" i="11"/>
  <c r="CN172" i="11"/>
  <c r="DT172" i="11"/>
  <c r="CE181" i="11"/>
  <c r="DK181" i="11"/>
  <c r="CW163" i="11"/>
  <c r="EC163" i="11"/>
  <c r="AO182" i="11"/>
  <c r="CS167" i="11"/>
  <c r="DY167" i="11"/>
  <c r="BE166" i="11"/>
  <c r="CU165" i="11"/>
  <c r="EA165" i="11"/>
  <c r="AF191" i="11"/>
  <c r="AY172" i="11"/>
  <c r="AJ187" i="11"/>
  <c r="CO171" i="11"/>
  <c r="DU171" i="11"/>
  <c r="CB184" i="11"/>
  <c r="DH184" i="11"/>
  <c r="AW174" i="11"/>
  <c r="BW189" i="11"/>
  <c r="DC189" i="11"/>
  <c r="CF180" i="11"/>
  <c r="DL180" i="11"/>
  <c r="BX188" i="11"/>
  <c r="DD188" i="11"/>
  <c r="EJ188" i="11"/>
  <c r="FU188" i="11"/>
  <c r="BZ186" i="11"/>
  <c r="DF186" i="11"/>
  <c r="AU176" i="11"/>
  <c r="CR168" i="11"/>
  <c r="DX168" i="11"/>
  <c r="BU191" i="11"/>
  <c r="DA191" i="11"/>
  <c r="AV175" i="11"/>
  <c r="CT166" i="11"/>
  <c r="DZ166" i="11"/>
  <c r="FF166" i="11"/>
  <c r="GQ166" i="11"/>
  <c r="CP170" i="11"/>
  <c r="DV170" i="11"/>
  <c r="AM184" i="11"/>
  <c r="BG164" i="11"/>
  <c r="BS193" i="11"/>
  <c r="CY193" i="11"/>
  <c r="BF165" i="11"/>
  <c r="AD193" i="11"/>
  <c r="CK175" i="11"/>
  <c r="DQ175" i="11"/>
  <c r="CM173" i="11"/>
  <c r="DS173" i="11"/>
  <c r="CI177" i="11"/>
  <c r="DO177" i="11"/>
  <c r="CH178" i="11"/>
  <c r="DN178" i="11"/>
  <c r="BV190" i="11"/>
  <c r="DB190" i="11"/>
  <c r="BY187" i="11"/>
  <c r="DE187" i="11"/>
  <c r="EK187" i="11"/>
  <c r="FV187" i="11"/>
  <c r="AZ171" i="11"/>
  <c r="AH189" i="11"/>
  <c r="CA185" i="11"/>
  <c r="DG185" i="11"/>
  <c r="AL185" i="11"/>
  <c r="BD167" i="11"/>
  <c r="AQ180" i="11"/>
  <c r="AN183" i="11"/>
  <c r="CL174" i="11"/>
  <c r="DR174" i="11"/>
  <c r="AT177" i="11"/>
  <c r="AK186" i="11"/>
  <c r="AS178" i="11"/>
  <c r="AX173" i="11"/>
  <c r="BA170" i="11"/>
  <c r="BH163" i="11"/>
  <c r="CQ169" i="11"/>
  <c r="DW169" i="11"/>
  <c r="AR179" i="11"/>
  <c r="CC183" i="11"/>
  <c r="DI183" i="11"/>
  <c r="HE223" i="11"/>
  <c r="HD223" i="11"/>
  <c r="GY161" i="11"/>
  <c r="HJ161" i="11"/>
  <c r="HK161" i="11"/>
  <c r="GT162" i="11"/>
  <c r="GV162" i="11"/>
  <c r="GW162" i="11"/>
  <c r="GX162" i="11"/>
  <c r="HA160" i="11"/>
  <c r="GU160" i="11"/>
  <c r="GU161" i="11"/>
  <c r="HI160" i="11"/>
  <c r="EX174" i="11"/>
  <c r="GI174" i="11"/>
  <c r="EH190" i="11"/>
  <c r="FS190" i="11"/>
  <c r="FC169" i="11"/>
  <c r="GN169" i="11"/>
  <c r="ET178" i="11"/>
  <c r="GE178" i="11"/>
  <c r="EU177" i="11"/>
  <c r="GF177" i="11"/>
  <c r="FB170" i="11"/>
  <c r="GM170" i="11"/>
  <c r="FG165" i="11"/>
  <c r="GR165" i="11"/>
  <c r="FH164" i="11"/>
  <c r="GS164" i="11"/>
  <c r="EM185" i="11"/>
  <c r="FX185" i="11"/>
  <c r="EG191" i="11"/>
  <c r="FR191" i="11"/>
  <c r="EO183" i="11"/>
  <c r="FZ183" i="11"/>
  <c r="EQ181" i="11"/>
  <c r="GB181" i="11"/>
  <c r="FD168" i="11"/>
  <c r="GO168" i="11"/>
  <c r="FI163" i="11"/>
  <c r="FK163" i="11"/>
  <c r="FL163" i="11"/>
  <c r="FM163" i="11"/>
  <c r="EL186" i="11"/>
  <c r="FW186" i="11"/>
  <c r="EZ172" i="11"/>
  <c r="GK172" i="11"/>
  <c r="FE167" i="11"/>
  <c r="GP167" i="11"/>
  <c r="ER180" i="11"/>
  <c r="GC180" i="11"/>
  <c r="EP182" i="11"/>
  <c r="GA182" i="11"/>
  <c r="EY173" i="11"/>
  <c r="GJ173" i="11"/>
  <c r="EI189" i="11"/>
  <c r="FT189" i="11"/>
  <c r="EW175" i="11"/>
  <c r="GH175" i="11"/>
  <c r="EV176" i="11"/>
  <c r="GG176" i="11"/>
  <c r="EN184" i="11"/>
  <c r="FY184" i="11"/>
  <c r="FA171" i="11"/>
  <c r="GL171" i="11"/>
  <c r="EF192" i="11"/>
  <c r="FQ192" i="11"/>
  <c r="ES179" i="11"/>
  <c r="GD179" i="11"/>
  <c r="FN162" i="11"/>
  <c r="HL160" i="11"/>
  <c r="GZ161" i="11"/>
  <c r="HI161" i="11"/>
  <c r="EE193" i="11"/>
  <c r="EE402" i="11"/>
  <c r="HM163" i="11"/>
  <c r="HE224" i="11"/>
  <c r="HD224" i="11"/>
  <c r="HF164" i="11"/>
  <c r="HG164" i="11"/>
  <c r="HH164" i="11"/>
  <c r="CP171" i="11"/>
  <c r="DV171" i="11"/>
  <c r="CB185" i="11"/>
  <c r="DH185" i="11"/>
  <c r="BX189" i="11"/>
  <c r="DD189" i="11"/>
  <c r="BE167" i="11"/>
  <c r="BW190" i="11"/>
  <c r="DC190" i="11"/>
  <c r="BV191" i="11"/>
  <c r="DB191" i="11"/>
  <c r="AP182" i="11"/>
  <c r="BB170" i="11"/>
  <c r="CE182" i="11"/>
  <c r="DK182" i="11"/>
  <c r="AR180" i="11"/>
  <c r="CA186" i="11"/>
  <c r="DG186" i="11"/>
  <c r="CS168" i="11"/>
  <c r="DY168" i="11"/>
  <c r="AN184" i="11"/>
  <c r="AI189" i="11"/>
  <c r="CM174" i="11"/>
  <c r="DS174" i="11"/>
  <c r="CH179" i="11"/>
  <c r="DN179" i="11"/>
  <c r="AM185" i="11"/>
  <c r="BU192" i="11"/>
  <c r="DA192" i="11"/>
  <c r="AU177" i="11"/>
  <c r="CF181" i="11"/>
  <c r="DL181" i="11"/>
  <c r="CW164" i="11"/>
  <c r="EC164" i="11"/>
  <c r="AY173" i="11"/>
  <c r="BD168" i="11"/>
  <c r="CV165" i="11"/>
  <c r="EB165" i="11"/>
  <c r="AT178" i="11"/>
  <c r="BF166" i="11"/>
  <c r="AG191" i="11"/>
  <c r="CO172" i="11"/>
  <c r="DU172" i="11"/>
  <c r="CL175" i="11"/>
  <c r="DR175" i="11"/>
  <c r="AE193" i="11"/>
  <c r="BH164" i="11"/>
  <c r="CR169" i="11"/>
  <c r="DX169" i="11"/>
  <c r="AL186" i="11"/>
  <c r="CI178" i="11"/>
  <c r="DO178" i="11"/>
  <c r="AV176" i="11"/>
  <c r="AH190" i="11"/>
  <c r="AW175" i="11"/>
  <c r="AQ181" i="11"/>
  <c r="CC184" i="11"/>
  <c r="DI184" i="11"/>
  <c r="AJ188" i="11"/>
  <c r="AS179" i="11"/>
  <c r="AZ172" i="11"/>
  <c r="AD194" i="11"/>
  <c r="BC169" i="11"/>
  <c r="CN173" i="11"/>
  <c r="DT173" i="11"/>
  <c r="AX174" i="11"/>
  <c r="BS194" i="11"/>
  <c r="CY194" i="11"/>
  <c r="CT167" i="11"/>
  <c r="DZ167" i="11"/>
  <c r="FF167" i="11"/>
  <c r="GQ167" i="11"/>
  <c r="BY188" i="11"/>
  <c r="DE188" i="11"/>
  <c r="CJ177" i="11"/>
  <c r="DP177" i="11"/>
  <c r="AF192" i="11"/>
  <c r="AK187" i="11"/>
  <c r="BT193" i="11"/>
  <c r="CZ193" i="11"/>
  <c r="CK176" i="11"/>
  <c r="DQ176" i="11"/>
  <c r="CQ170" i="11"/>
  <c r="DW170" i="11"/>
  <c r="AO183" i="11"/>
  <c r="CD183" i="11"/>
  <c r="DJ183" i="11"/>
  <c r="BG165" i="11"/>
  <c r="CU166" i="11"/>
  <c r="EA166" i="11"/>
  <c r="BA171" i="11"/>
  <c r="BZ187" i="11"/>
  <c r="DF187" i="11"/>
  <c r="CG180" i="11"/>
  <c r="DM180" i="11"/>
  <c r="GY162" i="11"/>
  <c r="HJ162" i="11"/>
  <c r="HK162" i="11"/>
  <c r="HA161" i="11"/>
  <c r="GU162" i="11"/>
  <c r="EV177" i="11"/>
  <c r="GG177" i="11"/>
  <c r="EQ182" i="11"/>
  <c r="GB182" i="11"/>
  <c r="EW176" i="11"/>
  <c r="GH176" i="11"/>
  <c r="EP183" i="11"/>
  <c r="GA183" i="11"/>
  <c r="FC170" i="11"/>
  <c r="GN170" i="11"/>
  <c r="EO184" i="11"/>
  <c r="FZ184" i="11"/>
  <c r="FG166" i="11"/>
  <c r="GR166" i="11"/>
  <c r="EU178" i="11"/>
  <c r="GF178" i="11"/>
  <c r="EG192" i="11"/>
  <c r="FR192" i="11"/>
  <c r="FB171" i="11"/>
  <c r="GM171" i="11"/>
  <c r="FD169" i="11"/>
  <c r="GO169" i="11"/>
  <c r="ET179" i="11"/>
  <c r="GE179" i="11"/>
  <c r="EK188" i="11"/>
  <c r="FV188" i="11"/>
  <c r="EE194" i="11"/>
  <c r="EY174" i="11"/>
  <c r="GJ174" i="11"/>
  <c r="ES180" i="11"/>
  <c r="GD180" i="11"/>
  <c r="EL187" i="11"/>
  <c r="FW187" i="11"/>
  <c r="EZ173" i="11"/>
  <c r="GK173" i="11"/>
  <c r="EX175" i="11"/>
  <c r="GI175" i="11"/>
  <c r="FA172" i="11"/>
  <c r="GL172" i="11"/>
  <c r="FE168" i="11"/>
  <c r="GP168" i="11"/>
  <c r="GT163" i="11"/>
  <c r="GV163" i="11"/>
  <c r="GW163" i="11"/>
  <c r="GY163" i="11"/>
  <c r="HJ163" i="11"/>
  <c r="HK163" i="11"/>
  <c r="EN185" i="11"/>
  <c r="FY185" i="11"/>
  <c r="EM186" i="11"/>
  <c r="FX186" i="11"/>
  <c r="FH165" i="11"/>
  <c r="GS165" i="11"/>
  <c r="EH191" i="11"/>
  <c r="FS191" i="11"/>
  <c r="FI164" i="11"/>
  <c r="FK164" i="11"/>
  <c r="FL164" i="11"/>
  <c r="FM164" i="11"/>
  <c r="EI190" i="11"/>
  <c r="FT190" i="11"/>
  <c r="ER181" i="11"/>
  <c r="GC181" i="11"/>
  <c r="EJ189" i="11"/>
  <c r="FU189" i="11"/>
  <c r="FN163" i="11"/>
  <c r="HL161" i="11"/>
  <c r="GZ162" i="11"/>
  <c r="HI162" i="11"/>
  <c r="EE401" i="11"/>
  <c r="EE403" i="11"/>
  <c r="FP193" i="11"/>
  <c r="EF402" i="11"/>
  <c r="EF193" i="11"/>
  <c r="HF165" i="11"/>
  <c r="HG165" i="11"/>
  <c r="HH165" i="11"/>
  <c r="AH191" i="11"/>
  <c r="BZ188" i="11"/>
  <c r="DF188" i="11"/>
  <c r="CL176" i="11"/>
  <c r="DR176" i="11"/>
  <c r="CF182" i="11"/>
  <c r="DL182" i="11"/>
  <c r="BH165" i="11"/>
  <c r="CR170" i="11"/>
  <c r="DX170" i="11"/>
  <c r="AL187" i="11"/>
  <c r="BA172" i="11"/>
  <c r="CJ178" i="11"/>
  <c r="DP178" i="11"/>
  <c r="AQ182" i="11"/>
  <c r="BB171" i="11"/>
  <c r="AP183" i="11"/>
  <c r="CS169" i="11"/>
  <c r="DY169" i="11"/>
  <c r="AZ173" i="11"/>
  <c r="AD195" i="11"/>
  <c r="CU167" i="11"/>
  <c r="EA167" i="11"/>
  <c r="CW165" i="11"/>
  <c r="EC165" i="11"/>
  <c r="FI165" i="11"/>
  <c r="AF193" i="11"/>
  <c r="CP172" i="11"/>
  <c r="DV172" i="11"/>
  <c r="BS195" i="11"/>
  <c r="CY195" i="11"/>
  <c r="AV177" i="11"/>
  <c r="AT179" i="11"/>
  <c r="AS180" i="11"/>
  <c r="CQ171" i="11"/>
  <c r="DW171" i="11"/>
  <c r="BC170" i="11"/>
  <c r="BV192" i="11"/>
  <c r="DB192" i="11"/>
  <c r="BD169" i="11"/>
  <c r="CA187" i="11"/>
  <c r="DG187" i="11"/>
  <c r="BU193" i="11"/>
  <c r="DA193" i="11"/>
  <c r="CO173" i="11"/>
  <c r="DU173" i="11"/>
  <c r="FA173" i="11"/>
  <c r="GL173" i="11"/>
  <c r="CM175" i="11"/>
  <c r="DS175" i="11"/>
  <c r="AX175" i="11"/>
  <c r="BW191" i="11"/>
  <c r="DC191" i="11"/>
  <c r="EI191" i="11"/>
  <c r="FT191" i="11"/>
  <c r="CG181" i="11"/>
  <c r="DM181" i="11"/>
  <c r="CD184" i="11"/>
  <c r="DJ184" i="11"/>
  <c r="CI179" i="11"/>
  <c r="DO179" i="11"/>
  <c r="AW176" i="11"/>
  <c r="CC185" i="11"/>
  <c r="DI185" i="11"/>
  <c r="CT168" i="11"/>
  <c r="DZ168" i="11"/>
  <c r="BT194" i="11"/>
  <c r="CZ194" i="11"/>
  <c r="CB186" i="11"/>
  <c r="DH186" i="11"/>
  <c r="AU178" i="11"/>
  <c r="AY174" i="11"/>
  <c r="BF167" i="11"/>
  <c r="CK177" i="11"/>
  <c r="DQ177" i="11"/>
  <c r="EW177" i="11"/>
  <c r="GH177" i="11"/>
  <c r="CV166" i="11"/>
  <c r="EB166" i="11"/>
  <c r="BY189" i="11"/>
  <c r="DE189" i="11"/>
  <c r="CE183" i="11"/>
  <c r="DK183" i="11"/>
  <c r="AK188" i="11"/>
  <c r="AI190" i="11"/>
  <c r="BE168" i="11"/>
  <c r="AO184" i="11"/>
  <c r="BX190" i="11"/>
  <c r="DD190" i="11"/>
  <c r="BG166" i="11"/>
  <c r="CN174" i="11"/>
  <c r="DT174" i="11"/>
  <c r="AM186" i="11"/>
  <c r="AG192" i="11"/>
  <c r="CH180" i="11"/>
  <c r="DN180" i="11"/>
  <c r="AN185" i="11"/>
  <c r="AJ189" i="11"/>
  <c r="AR181" i="11"/>
  <c r="AE194" i="11"/>
  <c r="FP194" i="11"/>
  <c r="HE225" i="11"/>
  <c r="HD225" i="11"/>
  <c r="HM164" i="11"/>
  <c r="EZ174" i="11"/>
  <c r="GK174" i="11"/>
  <c r="EM187" i="11"/>
  <c r="FX187" i="11"/>
  <c r="FC171" i="11"/>
  <c r="GN171" i="11"/>
  <c r="HA162" i="11"/>
  <c r="EE404" i="11"/>
  <c r="EE195" i="11"/>
  <c r="FP195" i="11"/>
  <c r="ET180" i="11"/>
  <c r="GE180" i="11"/>
  <c r="GT164" i="11"/>
  <c r="GV164" i="11"/>
  <c r="GW164" i="11"/>
  <c r="GX164" i="11"/>
  <c r="FB172" i="11"/>
  <c r="GM172" i="11"/>
  <c r="FK165" i="11"/>
  <c r="FL165" i="11"/>
  <c r="FM165" i="11"/>
  <c r="EU179" i="11"/>
  <c r="GF179" i="11"/>
  <c r="EH192" i="11"/>
  <c r="FS192" i="11"/>
  <c r="EN186" i="11"/>
  <c r="FY186" i="11"/>
  <c r="EF194" i="11"/>
  <c r="FQ194" i="11"/>
  <c r="FF168" i="11"/>
  <c r="GQ168" i="11"/>
  <c r="GX163" i="11"/>
  <c r="EO185" i="11"/>
  <c r="FZ185" i="11"/>
  <c r="FD170" i="11"/>
  <c r="GO170" i="11"/>
  <c r="EJ190" i="11"/>
  <c r="FU190" i="11"/>
  <c r="ER182" i="11"/>
  <c r="GC182" i="11"/>
  <c r="EP184" i="11"/>
  <c r="GA184" i="11"/>
  <c r="EX176" i="11"/>
  <c r="GI176" i="11"/>
  <c r="ES181" i="11"/>
  <c r="GD181" i="11"/>
  <c r="EL188" i="11"/>
  <c r="FW188" i="11"/>
  <c r="FG167" i="11"/>
  <c r="GR167" i="11"/>
  <c r="EV178" i="11"/>
  <c r="GG178" i="11"/>
  <c r="EQ183" i="11"/>
  <c r="GB183" i="11"/>
  <c r="EK189" i="11"/>
  <c r="FV189" i="11"/>
  <c r="EY175" i="11"/>
  <c r="GJ175" i="11"/>
  <c r="FH166" i="11"/>
  <c r="GS166" i="11"/>
  <c r="FE169" i="11"/>
  <c r="GP169" i="11"/>
  <c r="FN164" i="11"/>
  <c r="HL162" i="11"/>
  <c r="EG193" i="11"/>
  <c r="EG402" i="11"/>
  <c r="HF166" i="11"/>
  <c r="HG166" i="11"/>
  <c r="HH166" i="11"/>
  <c r="CB187" i="11"/>
  <c r="DH187" i="11"/>
  <c r="BT195" i="11"/>
  <c r="CZ195" i="11"/>
  <c r="AN186" i="11"/>
  <c r="AG193" i="11"/>
  <c r="BA173" i="11"/>
  <c r="AM187" i="11"/>
  <c r="AS181" i="11"/>
  <c r="BG167" i="11"/>
  <c r="BU194" i="11"/>
  <c r="DA194" i="11"/>
  <c r="AU179" i="11"/>
  <c r="BS196" i="11"/>
  <c r="CY196" i="11"/>
  <c r="CD185" i="11"/>
  <c r="DJ185" i="11"/>
  <c r="BY190" i="11"/>
  <c r="DE190" i="11"/>
  <c r="AR182" i="11"/>
  <c r="CT169" i="11"/>
  <c r="DZ169" i="11"/>
  <c r="CE184" i="11"/>
  <c r="DK184" i="11"/>
  <c r="AW177" i="11"/>
  <c r="AI191" i="11"/>
  <c r="CG182" i="11"/>
  <c r="DM182" i="11"/>
  <c r="AO185" i="11"/>
  <c r="CS170" i="11"/>
  <c r="DY170" i="11"/>
  <c r="CH181" i="11"/>
  <c r="DN181" i="11"/>
  <c r="BD170" i="11"/>
  <c r="AV178" i="11"/>
  <c r="CM176" i="11"/>
  <c r="DS176" i="11"/>
  <c r="BX191" i="11"/>
  <c r="DD191" i="11"/>
  <c r="BB172" i="11"/>
  <c r="AP184" i="11"/>
  <c r="CV167" i="11"/>
  <c r="EB167" i="11"/>
  <c r="BW192" i="11"/>
  <c r="DC192" i="11"/>
  <c r="AZ174" i="11"/>
  <c r="CJ179" i="11"/>
  <c r="DP179" i="11"/>
  <c r="AK189" i="11"/>
  <c r="AX176" i="11"/>
  <c r="AL188" i="11"/>
  <c r="AD196" i="11"/>
  <c r="AQ183" i="11"/>
  <c r="CI180" i="11"/>
  <c r="DO180" i="11"/>
  <c r="BV193" i="11"/>
  <c r="DB193" i="11"/>
  <c r="BZ189" i="11"/>
  <c r="DF189" i="11"/>
  <c r="CL177" i="11"/>
  <c r="DR177" i="11"/>
  <c r="EX177" i="11"/>
  <c r="GI177" i="11"/>
  <c r="CA188" i="11"/>
  <c r="DG188" i="11"/>
  <c r="AT180" i="11"/>
  <c r="CK178" i="11"/>
  <c r="DQ178" i="11"/>
  <c r="EW178" i="11"/>
  <c r="GH178" i="11"/>
  <c r="BH166" i="11"/>
  <c r="CO174" i="11"/>
  <c r="DU174" i="11"/>
  <c r="CW166" i="11"/>
  <c r="EC166" i="11"/>
  <c r="BF168" i="11"/>
  <c r="BC171" i="11"/>
  <c r="AJ190" i="11"/>
  <c r="CQ172" i="11"/>
  <c r="DW172" i="11"/>
  <c r="FC172" i="11"/>
  <c r="GN172" i="11"/>
  <c r="BE169" i="11"/>
  <c r="CC186" i="11"/>
  <c r="DI186" i="11"/>
  <c r="CF183" i="11"/>
  <c r="DL183" i="11"/>
  <c r="AE195" i="11"/>
  <c r="AF194" i="11"/>
  <c r="CU168" i="11"/>
  <c r="EA168" i="11"/>
  <c r="AY175" i="11"/>
  <c r="CR171" i="11"/>
  <c r="DX171" i="11"/>
  <c r="CN175" i="11"/>
  <c r="DT175" i="11"/>
  <c r="CP173" i="11"/>
  <c r="DV173" i="11"/>
  <c r="AH192" i="11"/>
  <c r="HE226" i="11"/>
  <c r="HD226" i="11"/>
  <c r="GT165" i="11"/>
  <c r="GV165" i="11"/>
  <c r="GW165" i="11"/>
  <c r="FQ193" i="11"/>
  <c r="EF401" i="11"/>
  <c r="EF404" i="11"/>
  <c r="HM165" i="11"/>
  <c r="GZ163" i="11"/>
  <c r="HL163" i="11"/>
  <c r="GU164" i="11"/>
  <c r="GY164" i="11"/>
  <c r="HJ164" i="11"/>
  <c r="HK164" i="11"/>
  <c r="FH167" i="11"/>
  <c r="GS167" i="11"/>
  <c r="HI163" i="11"/>
  <c r="GU163" i="11"/>
  <c r="EV179" i="11"/>
  <c r="GG179" i="11"/>
  <c r="EO186" i="11"/>
  <c r="FZ186" i="11"/>
  <c r="FA174" i="11"/>
  <c r="GL174" i="11"/>
  <c r="ES182" i="11"/>
  <c r="GD182" i="11"/>
  <c r="EF403" i="11"/>
  <c r="ER183" i="11"/>
  <c r="GC183" i="11"/>
  <c r="FI166" i="11"/>
  <c r="FK166" i="11"/>
  <c r="FL166" i="11"/>
  <c r="FM166" i="11"/>
  <c r="EU180" i="11"/>
  <c r="GF180" i="11"/>
  <c r="EZ175" i="11"/>
  <c r="GK175" i="11"/>
  <c r="EQ184" i="11"/>
  <c r="GB184" i="11"/>
  <c r="EL189" i="11"/>
  <c r="FW189" i="11"/>
  <c r="FE170" i="11"/>
  <c r="GP170" i="11"/>
  <c r="EF195" i="11"/>
  <c r="FQ195" i="11"/>
  <c r="EN187" i="11"/>
  <c r="FY187" i="11"/>
  <c r="ET181" i="11"/>
  <c r="GE181" i="11"/>
  <c r="FF169" i="11"/>
  <c r="GQ169" i="11"/>
  <c r="EI192" i="11"/>
  <c r="FT192" i="11"/>
  <c r="FB173" i="11"/>
  <c r="GM173" i="11"/>
  <c r="EK190" i="11"/>
  <c r="FV190" i="11"/>
  <c r="EP185" i="11"/>
  <c r="GA185" i="11"/>
  <c r="FD171" i="11"/>
  <c r="GO171" i="11"/>
  <c r="EE196" i="11"/>
  <c r="FP196" i="11"/>
  <c r="EM188" i="11"/>
  <c r="FX188" i="11"/>
  <c r="EJ191" i="11"/>
  <c r="FU191" i="11"/>
  <c r="FG168" i="11"/>
  <c r="GR168" i="11"/>
  <c r="EY176" i="11"/>
  <c r="GJ176" i="11"/>
  <c r="EG194" i="11"/>
  <c r="FR194" i="11"/>
  <c r="FN165" i="11"/>
  <c r="GY165" i="11"/>
  <c r="HJ165" i="11"/>
  <c r="HK165" i="11"/>
  <c r="GX165" i="11"/>
  <c r="GZ164" i="11"/>
  <c r="HI164" i="11"/>
  <c r="HM166" i="11"/>
  <c r="HF167" i="11"/>
  <c r="HG167" i="11"/>
  <c r="HH167" i="11"/>
  <c r="AN187" i="11"/>
  <c r="AT181" i="11"/>
  <c r="CI181" i="11"/>
  <c r="DO181" i="11"/>
  <c r="CR172" i="11"/>
  <c r="DX172" i="11"/>
  <c r="BF169" i="11"/>
  <c r="CD186" i="11"/>
  <c r="DJ186" i="11"/>
  <c r="BG168" i="11"/>
  <c r="CA189" i="11"/>
  <c r="DG189" i="11"/>
  <c r="AJ191" i="11"/>
  <c r="BC172" i="11"/>
  <c r="AF195" i="11"/>
  <c r="CV168" i="11"/>
  <c r="EB168" i="11"/>
  <c r="AP185" i="11"/>
  <c r="AU180" i="11"/>
  <c r="BE170" i="11"/>
  <c r="AG194" i="11"/>
  <c r="CL178" i="11"/>
  <c r="DR178" i="11"/>
  <c r="CO175" i="11"/>
  <c r="DU175" i="11"/>
  <c r="BU195" i="11"/>
  <c r="DA195" i="11"/>
  <c r="CS171" i="11"/>
  <c r="DY171" i="11"/>
  <c r="CP174" i="11"/>
  <c r="DV174" i="11"/>
  <c r="AZ175" i="11"/>
  <c r="AR183" i="11"/>
  <c r="AM188" i="11"/>
  <c r="CN176" i="11"/>
  <c r="DT176" i="11"/>
  <c r="AE196" i="11"/>
  <c r="CC187" i="11"/>
  <c r="DI187" i="11"/>
  <c r="CK179" i="11"/>
  <c r="DQ179" i="11"/>
  <c r="CM177" i="11"/>
  <c r="DS177" i="11"/>
  <c r="AS182" i="11"/>
  <c r="AH193" i="11"/>
  <c r="AV179" i="11"/>
  <c r="AQ184" i="11"/>
  <c r="CT170" i="11"/>
  <c r="DZ170" i="11"/>
  <c r="CH182" i="11"/>
  <c r="DN182" i="11"/>
  <c r="AL189" i="11"/>
  <c r="AW178" i="11"/>
  <c r="AY176" i="11"/>
  <c r="AO186" i="11"/>
  <c r="CW167" i="11"/>
  <c r="EC167" i="11"/>
  <c r="BV194" i="11"/>
  <c r="DB194" i="11"/>
  <c r="BW193" i="11"/>
  <c r="DC193" i="11"/>
  <c r="CG183" i="11"/>
  <c r="DM183" i="11"/>
  <c r="ES183" i="11"/>
  <c r="GD183" i="11"/>
  <c r="BZ190" i="11"/>
  <c r="DF190" i="11"/>
  <c r="AX177" i="11"/>
  <c r="BT196" i="11"/>
  <c r="CZ196" i="11"/>
  <c r="EF196" i="11"/>
  <c r="FQ196" i="11"/>
  <c r="AD197" i="11"/>
  <c r="CJ180" i="11"/>
  <c r="DP180" i="11"/>
  <c r="BX192" i="11"/>
  <c r="DD192" i="11"/>
  <c r="CQ173" i="11"/>
  <c r="DW173" i="11"/>
  <c r="BH167" i="11"/>
  <c r="AK190" i="11"/>
  <c r="BD171" i="11"/>
  <c r="CB188" i="11"/>
  <c r="DH188" i="11"/>
  <c r="BS197" i="11"/>
  <c r="CY197" i="11"/>
  <c r="CU169" i="11"/>
  <c r="EA169" i="11"/>
  <c r="AI192" i="11"/>
  <c r="CE185" i="11"/>
  <c r="DK185" i="11"/>
  <c r="CF184" i="11"/>
  <c r="DL184" i="11"/>
  <c r="BB173" i="11"/>
  <c r="BA174" i="11"/>
  <c r="BY191" i="11"/>
  <c r="DE191" i="11"/>
  <c r="HE227" i="11"/>
  <c r="HD227" i="11"/>
  <c r="EG401" i="11"/>
  <c r="EG404" i="11"/>
  <c r="FR193" i="11"/>
  <c r="EH193" i="11"/>
  <c r="EH402" i="11"/>
  <c r="EG195" i="11"/>
  <c r="FR195" i="11"/>
  <c r="HA164" i="11"/>
  <c r="HA163" i="11"/>
  <c r="GU165" i="11"/>
  <c r="FG169" i="11"/>
  <c r="GR169" i="11"/>
  <c r="GT166" i="11"/>
  <c r="GV166" i="11"/>
  <c r="GW166" i="11"/>
  <c r="GY166" i="11"/>
  <c r="HJ166" i="11"/>
  <c r="HK166" i="11"/>
  <c r="EK191" i="11"/>
  <c r="FV191" i="11"/>
  <c r="EQ185" i="11"/>
  <c r="GB185" i="11"/>
  <c r="ET182" i="11"/>
  <c r="GE182" i="11"/>
  <c r="EV180" i="11"/>
  <c r="GG180" i="11"/>
  <c r="EH194" i="11"/>
  <c r="FS194" i="11"/>
  <c r="EN188" i="11"/>
  <c r="FY188" i="11"/>
  <c r="FH168" i="11"/>
  <c r="GS168" i="11"/>
  <c r="FF170" i="11"/>
  <c r="GQ170" i="11"/>
  <c r="EU181" i="11"/>
  <c r="GF181" i="11"/>
  <c r="FC173" i="11"/>
  <c r="GN173" i="11"/>
  <c r="FA175" i="11"/>
  <c r="GL175" i="11"/>
  <c r="EJ192" i="11"/>
  <c r="FU192" i="11"/>
  <c r="EX178" i="11"/>
  <c r="GI178" i="11"/>
  <c r="FE171" i="11"/>
  <c r="GP171" i="11"/>
  <c r="FD172" i="11"/>
  <c r="GO172" i="11"/>
  <c r="EY177" i="11"/>
  <c r="GJ177" i="11"/>
  <c r="EL190" i="11"/>
  <c r="FW190" i="11"/>
  <c r="EW179" i="11"/>
  <c r="GH179" i="11"/>
  <c r="ER184" i="11"/>
  <c r="GC184" i="11"/>
  <c r="EO187" i="11"/>
  <c r="FZ187" i="11"/>
  <c r="EG403" i="11"/>
  <c r="EZ176" i="11"/>
  <c r="GK176" i="11"/>
  <c r="FI167" i="11"/>
  <c r="FK167" i="11"/>
  <c r="FL167" i="11"/>
  <c r="FM167" i="11"/>
  <c r="EM189" i="11"/>
  <c r="FX189" i="11"/>
  <c r="EE197" i="11"/>
  <c r="FP197" i="11"/>
  <c r="EP186" i="11"/>
  <c r="GA186" i="11"/>
  <c r="FB174" i="11"/>
  <c r="GM174" i="11"/>
  <c r="FN166" i="11"/>
  <c r="HL164" i="11"/>
  <c r="GZ165" i="11"/>
  <c r="HI165" i="11"/>
  <c r="FS193" i="11"/>
  <c r="EH401" i="11"/>
  <c r="EH404" i="11"/>
  <c r="HF168" i="11"/>
  <c r="HG168" i="11"/>
  <c r="HH168" i="11"/>
  <c r="AH194" i="11"/>
  <c r="BW194" i="11"/>
  <c r="DC194" i="11"/>
  <c r="CT171" i="11"/>
  <c r="DZ171" i="11"/>
  <c r="BG169" i="11"/>
  <c r="CH183" i="11"/>
  <c r="DN183" i="11"/>
  <c r="AF196" i="11"/>
  <c r="CJ181" i="11"/>
  <c r="DP181" i="11"/>
  <c r="CB189" i="11"/>
  <c r="DH189" i="11"/>
  <c r="AI193" i="11"/>
  <c r="CF185" i="11"/>
  <c r="DL185" i="11"/>
  <c r="CS172" i="11"/>
  <c r="DY172" i="11"/>
  <c r="AS183" i="11"/>
  <c r="AJ192" i="11"/>
  <c r="AK191" i="11"/>
  <c r="CP175" i="11"/>
  <c r="DV175" i="11"/>
  <c r="AE197" i="11"/>
  <c r="BY192" i="11"/>
  <c r="DE192" i="11"/>
  <c r="EK192" i="11"/>
  <c r="AT182" i="11"/>
  <c r="AO187" i="11"/>
  <c r="BT197" i="11"/>
  <c r="CZ197" i="11"/>
  <c r="EF197" i="11"/>
  <c r="FQ197" i="11"/>
  <c r="BZ191" i="11"/>
  <c r="DF191" i="11"/>
  <c r="BH168" i="11"/>
  <c r="AD198" i="11"/>
  <c r="CI182" i="11"/>
  <c r="DO182" i="11"/>
  <c r="AN188" i="11"/>
  <c r="BF170" i="11"/>
  <c r="AP186" i="11"/>
  <c r="CR173" i="11"/>
  <c r="DX173" i="11"/>
  <c r="BE171" i="11"/>
  <c r="AR184" i="11"/>
  <c r="CL179" i="11"/>
  <c r="DR179" i="11"/>
  <c r="BU196" i="11"/>
  <c r="DA196" i="11"/>
  <c r="AM189" i="11"/>
  <c r="AG195" i="11"/>
  <c r="CK180" i="11"/>
  <c r="DQ180" i="11"/>
  <c r="CW168" i="11"/>
  <c r="EC168" i="11"/>
  <c r="AY177" i="11"/>
  <c r="BS198" i="11"/>
  <c r="CY198" i="11"/>
  <c r="CE186" i="11"/>
  <c r="DK186" i="11"/>
  <c r="EQ186" i="11"/>
  <c r="GB186" i="11"/>
  <c r="AQ185" i="11"/>
  <c r="CG184" i="11"/>
  <c r="DM184" i="11"/>
  <c r="AZ176" i="11"/>
  <c r="AX178" i="11"/>
  <c r="AL190" i="11"/>
  <c r="CQ174" i="11"/>
  <c r="DW174" i="11"/>
  <c r="CO176" i="11"/>
  <c r="DU176" i="11"/>
  <c r="CU170" i="11"/>
  <c r="EA170" i="11"/>
  <c r="BD172" i="11"/>
  <c r="CA190" i="11"/>
  <c r="DG190" i="11"/>
  <c r="CN177" i="11"/>
  <c r="DT177" i="11"/>
  <c r="CV169" i="11"/>
  <c r="EB169" i="11"/>
  <c r="CM178" i="11"/>
  <c r="DS178" i="11"/>
  <c r="BB174" i="11"/>
  <c r="AV180" i="11"/>
  <c r="BV195" i="11"/>
  <c r="DB195" i="11"/>
  <c r="CC188" i="11"/>
  <c r="DI188" i="11"/>
  <c r="AU181" i="11"/>
  <c r="BX193" i="11"/>
  <c r="DD193" i="11"/>
  <c r="AW179" i="11"/>
  <c r="BA175" i="11"/>
  <c r="BC173" i="11"/>
  <c r="CD187" i="11"/>
  <c r="DJ187" i="11"/>
  <c r="HE228" i="11"/>
  <c r="HD228" i="11"/>
  <c r="EI193" i="11"/>
  <c r="EI402" i="11"/>
  <c r="HM167" i="11"/>
  <c r="HA165" i="11"/>
  <c r="GX166" i="11"/>
  <c r="GZ166" i="11"/>
  <c r="EP187" i="11"/>
  <c r="GA187" i="11"/>
  <c r="GT167" i="11"/>
  <c r="GV167" i="11"/>
  <c r="GW167" i="11"/>
  <c r="GY167" i="11"/>
  <c r="HJ167" i="11"/>
  <c r="HK167" i="11"/>
  <c r="EY178" i="11"/>
  <c r="GJ178" i="11"/>
  <c r="EZ177" i="11"/>
  <c r="GK177" i="11"/>
  <c r="EI194" i="11"/>
  <c r="FT194" i="11"/>
  <c r="EO188" i="11"/>
  <c r="FZ188" i="11"/>
  <c r="EU182" i="11"/>
  <c r="GF182" i="11"/>
  <c r="EM190" i="11"/>
  <c r="FX190" i="11"/>
  <c r="ES184" i="11"/>
  <c r="GD184" i="11"/>
  <c r="EL191" i="11"/>
  <c r="FW191" i="11"/>
  <c r="EH195" i="11"/>
  <c r="FS195" i="11"/>
  <c r="FH169" i="11"/>
  <c r="GS169" i="11"/>
  <c r="FF171" i="11"/>
  <c r="GQ171" i="11"/>
  <c r="EH403" i="11"/>
  <c r="ET183" i="11"/>
  <c r="GE183" i="11"/>
  <c r="EN189" i="11"/>
  <c r="FY189" i="11"/>
  <c r="FI168" i="11"/>
  <c r="FK168" i="11"/>
  <c r="FL168" i="11"/>
  <c r="FM168" i="11"/>
  <c r="EG196" i="11"/>
  <c r="FR196" i="11"/>
  <c r="ER185" i="11"/>
  <c r="GC185" i="11"/>
  <c r="EE198" i="11"/>
  <c r="FP198" i="11"/>
  <c r="EW180" i="11"/>
  <c r="GH180" i="11"/>
  <c r="FG170" i="11"/>
  <c r="GR170" i="11"/>
  <c r="EX179" i="11"/>
  <c r="GI179" i="11"/>
  <c r="FB175" i="11"/>
  <c r="GM175" i="11"/>
  <c r="FA176" i="11"/>
  <c r="GL176" i="11"/>
  <c r="EV181" i="11"/>
  <c r="GG181" i="11"/>
  <c r="FC174" i="11"/>
  <c r="GN174" i="11"/>
  <c r="FD173" i="11"/>
  <c r="GO173" i="11"/>
  <c r="FE172" i="11"/>
  <c r="GP172" i="11"/>
  <c r="FN167" i="11"/>
  <c r="HL165" i="11"/>
  <c r="HM168" i="11"/>
  <c r="HF169" i="11"/>
  <c r="HG169" i="11"/>
  <c r="HH169" i="11"/>
  <c r="AW180" i="11"/>
  <c r="AS184" i="11"/>
  <c r="BW195" i="11"/>
  <c r="DC195" i="11"/>
  <c r="CW169" i="11"/>
  <c r="EC169" i="11"/>
  <c r="CI183" i="11"/>
  <c r="DO183" i="11"/>
  <c r="AF197" i="11"/>
  <c r="BX194" i="11"/>
  <c r="DD194" i="11"/>
  <c r="CD188" i="11"/>
  <c r="DJ188" i="11"/>
  <c r="BE172" i="11"/>
  <c r="BD173" i="11"/>
  <c r="AY178" i="11"/>
  <c r="CV170" i="11"/>
  <c r="EB170" i="11"/>
  <c r="CL180" i="11"/>
  <c r="DR180" i="11"/>
  <c r="AQ186" i="11"/>
  <c r="BA176" i="11"/>
  <c r="AM190" i="11"/>
  <c r="CR174" i="11"/>
  <c r="DX174" i="11"/>
  <c r="BG170" i="11"/>
  <c r="AO188" i="11"/>
  <c r="AT183" i="11"/>
  <c r="CU171" i="11"/>
  <c r="EA171" i="11"/>
  <c r="BT198" i="11"/>
  <c r="CZ198" i="11"/>
  <c r="CK181" i="11"/>
  <c r="DQ181" i="11"/>
  <c r="AK192" i="11"/>
  <c r="AV181" i="11"/>
  <c r="BZ192" i="11"/>
  <c r="DF192" i="11"/>
  <c r="CA191" i="11"/>
  <c r="DG191" i="11"/>
  <c r="BV196" i="11"/>
  <c r="DB196" i="11"/>
  <c r="BB175" i="11"/>
  <c r="CE187" i="11"/>
  <c r="DK187" i="11"/>
  <c r="BU197" i="11"/>
  <c r="DA197" i="11"/>
  <c r="CO177" i="11"/>
  <c r="DU177" i="11"/>
  <c r="CP176" i="11"/>
  <c r="DV176" i="11"/>
  <c r="CC189" i="11"/>
  <c r="DI189" i="11"/>
  <c r="BS199" i="11"/>
  <c r="CY199" i="11"/>
  <c r="BH169" i="11"/>
  <c r="AX179" i="11"/>
  <c r="CN178" i="11"/>
  <c r="DT178" i="11"/>
  <c r="CJ182" i="11"/>
  <c r="DP182" i="11"/>
  <c r="AI194" i="11"/>
  <c r="AG196" i="11"/>
  <c r="CB190" i="11"/>
  <c r="DH190" i="11"/>
  <c r="CG185" i="11"/>
  <c r="DM185" i="11"/>
  <c r="AH195" i="11"/>
  <c r="CF186" i="11"/>
  <c r="DL186" i="11"/>
  <c r="CS173" i="11"/>
  <c r="DY173" i="11"/>
  <c r="AP187" i="11"/>
  <c r="CQ175" i="11"/>
  <c r="DW175" i="11"/>
  <c r="AE198" i="11"/>
  <c r="AN189" i="11"/>
  <c r="AD199" i="11"/>
  <c r="AR185" i="11"/>
  <c r="BF171" i="11"/>
  <c r="CT172" i="11"/>
  <c r="DZ172" i="11"/>
  <c r="BC174" i="11"/>
  <c r="AJ193" i="11"/>
  <c r="AL191" i="11"/>
  <c r="AZ177" i="11"/>
  <c r="CH184" i="11"/>
  <c r="DN184" i="11"/>
  <c r="CM179" i="11"/>
  <c r="DS179" i="11"/>
  <c r="BY193" i="11"/>
  <c r="DE193" i="11"/>
  <c r="AU182" i="11"/>
  <c r="HE229" i="11"/>
  <c r="HD229" i="11"/>
  <c r="EJ402" i="11"/>
  <c r="EJ193" i="11"/>
  <c r="FV192" i="11"/>
  <c r="EI401" i="11"/>
  <c r="EI404" i="11"/>
  <c r="FT193" i="11"/>
  <c r="GX167" i="11"/>
  <c r="GZ167" i="11"/>
  <c r="HA166" i="11"/>
  <c r="HI166" i="11"/>
  <c r="GU167" i="11"/>
  <c r="GU166" i="11"/>
  <c r="GT168" i="11"/>
  <c r="GV168" i="11"/>
  <c r="GW168" i="11"/>
  <c r="GY168" i="11"/>
  <c r="HJ168" i="11"/>
  <c r="HK168" i="11"/>
  <c r="ET184" i="11"/>
  <c r="GE184" i="11"/>
  <c r="FC175" i="11"/>
  <c r="GN175" i="11"/>
  <c r="FF172" i="11"/>
  <c r="GQ172" i="11"/>
  <c r="EN190" i="11"/>
  <c r="FY190" i="11"/>
  <c r="EZ178" i="11"/>
  <c r="GK178" i="11"/>
  <c r="ER186" i="11"/>
  <c r="GC186" i="11"/>
  <c r="FB176" i="11"/>
  <c r="GM176" i="11"/>
  <c r="EV182" i="11"/>
  <c r="GG182" i="11"/>
  <c r="EW181" i="11"/>
  <c r="GH181" i="11"/>
  <c r="EJ194" i="11"/>
  <c r="FU194" i="11"/>
  <c r="EG197" i="11"/>
  <c r="FR197" i="11"/>
  <c r="EL192" i="11"/>
  <c r="FW192" i="11"/>
  <c r="EP188" i="11"/>
  <c r="GA188" i="11"/>
  <c r="EI403" i="11"/>
  <c r="EF198" i="11"/>
  <c r="FQ198" i="11"/>
  <c r="FG171" i="11"/>
  <c r="GR171" i="11"/>
  <c r="EU183" i="11"/>
  <c r="GF183" i="11"/>
  <c r="FI169" i="11"/>
  <c r="FK169" i="11"/>
  <c r="FL169" i="11"/>
  <c r="FM169" i="11"/>
  <c r="EE199" i="11"/>
  <c r="FP199" i="11"/>
  <c r="EI195" i="11"/>
  <c r="FT195" i="11"/>
  <c r="EO189" i="11"/>
  <c r="FZ189" i="11"/>
  <c r="FD174" i="11"/>
  <c r="GO174" i="11"/>
  <c r="FA177" i="11"/>
  <c r="GL177" i="11"/>
  <c r="FE173" i="11"/>
  <c r="GP173" i="11"/>
  <c r="EQ187" i="11"/>
  <c r="GB187" i="11"/>
  <c r="EX180" i="11"/>
  <c r="GI180" i="11"/>
  <c r="EY179" i="11"/>
  <c r="GJ179" i="11"/>
  <c r="EH196" i="11"/>
  <c r="FS196" i="11"/>
  <c r="FH170" i="11"/>
  <c r="GS170" i="11"/>
  <c r="ES185" i="11"/>
  <c r="GD185" i="11"/>
  <c r="EM191" i="11"/>
  <c r="FX191" i="11"/>
  <c r="FN168" i="11"/>
  <c r="HL166" i="11"/>
  <c r="HM169" i="11"/>
  <c r="FU193" i="11"/>
  <c r="EJ401" i="11"/>
  <c r="EJ404" i="11"/>
  <c r="EK402" i="11"/>
  <c r="EK193" i="11"/>
  <c r="HF170" i="11"/>
  <c r="HG170" i="11"/>
  <c r="HH170" i="11"/>
  <c r="AI195" i="11"/>
  <c r="BW196" i="11"/>
  <c r="DC196" i="11"/>
  <c r="AG197" i="11"/>
  <c r="CR175" i="11"/>
  <c r="DX175" i="11"/>
  <c r="AF198" i="11"/>
  <c r="AK193" i="11"/>
  <c r="CP177" i="11"/>
  <c r="DV177" i="11"/>
  <c r="CO178" i="11"/>
  <c r="DU178" i="11"/>
  <c r="AL192" i="11"/>
  <c r="CW170" i="11"/>
  <c r="EC170" i="11"/>
  <c r="AW181" i="11"/>
  <c r="BZ193" i="11"/>
  <c r="DF193" i="11"/>
  <c r="BF172" i="11"/>
  <c r="CE188" i="11"/>
  <c r="DK188" i="11"/>
  <c r="BX195" i="11"/>
  <c r="DD195" i="11"/>
  <c r="AS185" i="11"/>
  <c r="AN190" i="11"/>
  <c r="AY179" i="11"/>
  <c r="CV171" i="11"/>
  <c r="EB171" i="11"/>
  <c r="CG186" i="11"/>
  <c r="DM186" i="11"/>
  <c r="CI184" i="11"/>
  <c r="DO184" i="11"/>
  <c r="AJ194" i="11"/>
  <c r="AX180" i="11"/>
  <c r="AH196" i="11"/>
  <c r="BU198" i="11"/>
  <c r="DA198" i="11"/>
  <c r="EG198" i="11"/>
  <c r="FR198" i="11"/>
  <c r="BT199" i="11"/>
  <c r="CZ199" i="11"/>
  <c r="CA192" i="11"/>
  <c r="DG192" i="11"/>
  <c r="AD200" i="11"/>
  <c r="CC190" i="11"/>
  <c r="DI190" i="11"/>
  <c r="BS200" i="11"/>
  <c r="CY200" i="11"/>
  <c r="CB191" i="11"/>
  <c r="DH191" i="11"/>
  <c r="BE173" i="11"/>
  <c r="BV197" i="11"/>
  <c r="DB197" i="11"/>
  <c r="CF187" i="11"/>
  <c r="DL187" i="11"/>
  <c r="CH185" i="11"/>
  <c r="DN185" i="11"/>
  <c r="CJ183" i="11"/>
  <c r="DP183" i="11"/>
  <c r="CD189" i="11"/>
  <c r="DJ189" i="11"/>
  <c r="AV182" i="11"/>
  <c r="CM180" i="11"/>
  <c r="DS180" i="11"/>
  <c r="EY180" i="11"/>
  <c r="GJ180" i="11"/>
  <c r="AU183" i="11"/>
  <c r="AT184" i="11"/>
  <c r="BH170" i="11"/>
  <c r="BY194" i="11"/>
  <c r="DE194" i="11"/>
  <c r="BD174" i="11"/>
  <c r="BG171" i="11"/>
  <c r="BA177" i="11"/>
  <c r="AR186" i="11"/>
  <c r="BC175" i="11"/>
  <c r="CK182" i="11"/>
  <c r="DQ182" i="11"/>
  <c r="CT173" i="11"/>
  <c r="DZ173" i="11"/>
  <c r="AE199" i="11"/>
  <c r="AZ178" i="11"/>
  <c r="AO189" i="11"/>
  <c r="CU172" i="11"/>
  <c r="EA172" i="11"/>
  <c r="CN179" i="11"/>
  <c r="DT179" i="11"/>
  <c r="AQ187" i="11"/>
  <c r="BB176" i="11"/>
  <c r="AP188" i="11"/>
  <c r="CL181" i="11"/>
  <c r="DR181" i="11"/>
  <c r="EX181" i="11"/>
  <c r="GI181" i="11"/>
  <c r="CQ176" i="11"/>
  <c r="DW176" i="11"/>
  <c r="AM191" i="11"/>
  <c r="CS174" i="11"/>
  <c r="DY174" i="11"/>
  <c r="HE230" i="11"/>
  <c r="HD230" i="11"/>
  <c r="HI167" i="11"/>
  <c r="GX168" i="11"/>
  <c r="GU168" i="11"/>
  <c r="HA167" i="11"/>
  <c r="FE174" i="11"/>
  <c r="GP174" i="11"/>
  <c r="EZ179" i="11"/>
  <c r="GK179" i="11"/>
  <c r="EK194" i="11"/>
  <c r="FV194" i="11"/>
  <c r="EM192" i="11"/>
  <c r="FX192" i="11"/>
  <c r="GT169" i="11"/>
  <c r="GV169" i="11"/>
  <c r="GW169" i="11"/>
  <c r="GY169" i="11"/>
  <c r="HJ169" i="11"/>
  <c r="HK169" i="11"/>
  <c r="EH197" i="11"/>
  <c r="FS197" i="11"/>
  <c r="FC176" i="11"/>
  <c r="GN176" i="11"/>
  <c r="EE200" i="11"/>
  <c r="FP200" i="11"/>
  <c r="EQ188" i="11"/>
  <c r="GB188" i="11"/>
  <c r="EW182" i="11"/>
  <c r="GH182" i="11"/>
  <c r="FG172" i="11"/>
  <c r="GR172" i="11"/>
  <c r="EN191" i="11"/>
  <c r="FY191" i="11"/>
  <c r="EO190" i="11"/>
  <c r="FZ190" i="11"/>
  <c r="EJ195" i="11"/>
  <c r="FU195" i="11"/>
  <c r="EF199" i="11"/>
  <c r="FQ199" i="11"/>
  <c r="FI170" i="11"/>
  <c r="FK170" i="11"/>
  <c r="FL170" i="11"/>
  <c r="FM170" i="11"/>
  <c r="EJ403" i="11"/>
  <c r="FA178" i="11"/>
  <c r="GL178" i="11"/>
  <c r="FB177" i="11"/>
  <c r="GM177" i="11"/>
  <c r="EP189" i="11"/>
  <c r="GA189" i="11"/>
  <c r="EU184" i="11"/>
  <c r="GF184" i="11"/>
  <c r="EV183" i="11"/>
  <c r="GG183" i="11"/>
  <c r="ES186" i="11"/>
  <c r="GD186" i="11"/>
  <c r="FD175" i="11"/>
  <c r="GO175" i="11"/>
  <c r="ET185" i="11"/>
  <c r="GE185" i="11"/>
  <c r="FH171" i="11"/>
  <c r="GS171" i="11"/>
  <c r="FF173" i="11"/>
  <c r="GQ173" i="11"/>
  <c r="ER187" i="11"/>
  <c r="GC187" i="11"/>
  <c r="EI196" i="11"/>
  <c r="FT196" i="11"/>
  <c r="FN169" i="11"/>
  <c r="HL167" i="11"/>
  <c r="HE231" i="11"/>
  <c r="HD231" i="11"/>
  <c r="FV193" i="11"/>
  <c r="EK401" i="11"/>
  <c r="EK404" i="11"/>
  <c r="HM170" i="11"/>
  <c r="EL402" i="11"/>
  <c r="EL193" i="11"/>
  <c r="HF171" i="11"/>
  <c r="HG171" i="11"/>
  <c r="HH171" i="11"/>
  <c r="CL182" i="11"/>
  <c r="DR182" i="11"/>
  <c r="AR187" i="11"/>
  <c r="CO179" i="11"/>
  <c r="DU179" i="11"/>
  <c r="BE174" i="11"/>
  <c r="AT185" i="11"/>
  <c r="AL193" i="11"/>
  <c r="CK183" i="11"/>
  <c r="DQ183" i="11"/>
  <c r="AF199" i="11"/>
  <c r="AX181" i="11"/>
  <c r="AY180" i="11"/>
  <c r="CU173" i="11"/>
  <c r="EA173" i="11"/>
  <c r="CW171" i="11"/>
  <c r="EC171" i="11"/>
  <c r="AK194" i="11"/>
  <c r="AJ195" i="11"/>
  <c r="BD175" i="11"/>
  <c r="CT174" i="11"/>
  <c r="DZ174" i="11"/>
  <c r="BT200" i="11"/>
  <c r="CZ200" i="11"/>
  <c r="BZ194" i="11"/>
  <c r="DF194" i="11"/>
  <c r="AU184" i="11"/>
  <c r="CM181" i="11"/>
  <c r="DS181" i="11"/>
  <c r="AZ179" i="11"/>
  <c r="BU199" i="11"/>
  <c r="DA199" i="11"/>
  <c r="CS175" i="11"/>
  <c r="DY175" i="11"/>
  <c r="FE175" i="11"/>
  <c r="GP175" i="11"/>
  <c r="AG198" i="11"/>
  <c r="BH171" i="11"/>
  <c r="CF188" i="11"/>
  <c r="DL188" i="11"/>
  <c r="AV183" i="11"/>
  <c r="BY195" i="11"/>
  <c r="DE195" i="11"/>
  <c r="BA178" i="11"/>
  <c r="AI196" i="11"/>
  <c r="CB192" i="11"/>
  <c r="DH192" i="11"/>
  <c r="CI185" i="11"/>
  <c r="DO185" i="11"/>
  <c r="BB177" i="11"/>
  <c r="CD190" i="11"/>
  <c r="DJ190" i="11"/>
  <c r="AE200" i="11"/>
  <c r="BV198" i="11"/>
  <c r="DB198" i="11"/>
  <c r="EH198" i="11"/>
  <c r="FS198" i="11"/>
  <c r="BF173" i="11"/>
  <c r="AN191" i="11"/>
  <c r="AO190" i="11"/>
  <c r="CN180" i="11"/>
  <c r="DT180" i="11"/>
  <c r="CJ184" i="11"/>
  <c r="DP184" i="11"/>
  <c r="AS186" i="11"/>
  <c r="BG172" i="11"/>
  <c r="AW182" i="11"/>
  <c r="CP178" i="11"/>
  <c r="DV178" i="11"/>
  <c r="FB178" i="11"/>
  <c r="GM178" i="11"/>
  <c r="AQ188" i="11"/>
  <c r="CV172" i="11"/>
  <c r="EB172" i="11"/>
  <c r="BW197" i="11"/>
  <c r="DC197" i="11"/>
  <c r="CE189" i="11"/>
  <c r="DK189" i="11"/>
  <c r="AP189" i="11"/>
  <c r="CA193" i="11"/>
  <c r="DG193" i="11"/>
  <c r="CH186" i="11"/>
  <c r="DN186" i="11"/>
  <c r="AD201" i="11"/>
  <c r="CR176" i="11"/>
  <c r="DX176" i="11"/>
  <c r="BS201" i="11"/>
  <c r="CY201" i="11"/>
  <c r="BX196" i="11"/>
  <c r="DD196" i="11"/>
  <c r="CQ177" i="11"/>
  <c r="DW177" i="11"/>
  <c r="FC177" i="11"/>
  <c r="GN177" i="11"/>
  <c r="AM192" i="11"/>
  <c r="CC191" i="11"/>
  <c r="DI191" i="11"/>
  <c r="CG187" i="11"/>
  <c r="DM187" i="11"/>
  <c r="BC176" i="11"/>
  <c r="AH197" i="11"/>
  <c r="HI168" i="11"/>
  <c r="GZ168" i="11"/>
  <c r="HL168" i="11"/>
  <c r="HA168" i="11"/>
  <c r="EU185" i="11"/>
  <c r="GF185" i="11"/>
  <c r="GT170" i="11"/>
  <c r="GV170" i="11"/>
  <c r="GW170" i="11"/>
  <c r="GX170" i="11"/>
  <c r="GX169" i="11"/>
  <c r="EV184" i="11"/>
  <c r="GG184" i="11"/>
  <c r="EG199" i="11"/>
  <c r="FR199" i="11"/>
  <c r="ES187" i="11"/>
  <c r="GD187" i="11"/>
  <c r="EJ196" i="11"/>
  <c r="FU196" i="11"/>
  <c r="ET186" i="11"/>
  <c r="GE186" i="11"/>
  <c r="EZ180" i="11"/>
  <c r="GK180" i="11"/>
  <c r="EK195" i="11"/>
  <c r="FV195" i="11"/>
  <c r="EE201" i="11"/>
  <c r="FP201" i="11"/>
  <c r="EY181" i="11"/>
  <c r="GJ181" i="11"/>
  <c r="FF174" i="11"/>
  <c r="GQ174" i="11"/>
  <c r="FI171" i="11"/>
  <c r="FK171" i="11"/>
  <c r="FL171" i="11"/>
  <c r="FM171" i="11"/>
  <c r="EK403" i="11"/>
  <c r="EO191" i="11"/>
  <c r="FZ191" i="11"/>
  <c r="FG173" i="11"/>
  <c r="GR173" i="11"/>
  <c r="ER188" i="11"/>
  <c r="GC188" i="11"/>
  <c r="EW183" i="11"/>
  <c r="GH183" i="11"/>
  <c r="FD176" i="11"/>
  <c r="GO176" i="11"/>
  <c r="FA179" i="11"/>
  <c r="GL179" i="11"/>
  <c r="EP190" i="11"/>
  <c r="GA190" i="11"/>
  <c r="EL194" i="11"/>
  <c r="FW194" i="11"/>
  <c r="EQ189" i="11"/>
  <c r="GB189" i="11"/>
  <c r="EF200" i="11"/>
  <c r="FQ200" i="11"/>
  <c r="EX182" i="11"/>
  <c r="GI182" i="11"/>
  <c r="EI197" i="11"/>
  <c r="FT197" i="11"/>
  <c r="FH172" i="11"/>
  <c r="GS172" i="11"/>
  <c r="EN192" i="11"/>
  <c r="FY192" i="11"/>
  <c r="FN170" i="11"/>
  <c r="EM402" i="11"/>
  <c r="EM193" i="11"/>
  <c r="EL401" i="11"/>
  <c r="EL404" i="11"/>
  <c r="FW193" i="11"/>
  <c r="HM171" i="11"/>
  <c r="HF172" i="11"/>
  <c r="HG172" i="11"/>
  <c r="HH172" i="11"/>
  <c r="AP190" i="11"/>
  <c r="AL194" i="11"/>
  <c r="CV173" i="11"/>
  <c r="EB173" i="11"/>
  <c r="CH187" i="11"/>
  <c r="DN187" i="11"/>
  <c r="AI197" i="11"/>
  <c r="BZ195" i="11"/>
  <c r="DF195" i="11"/>
  <c r="AF200" i="11"/>
  <c r="AT186" i="11"/>
  <c r="AW183" i="11"/>
  <c r="CB193" i="11"/>
  <c r="DH193" i="11"/>
  <c r="CN181" i="11"/>
  <c r="DT181" i="11"/>
  <c r="CQ178" i="11"/>
  <c r="DW178" i="11"/>
  <c r="BD176" i="11"/>
  <c r="AR188" i="11"/>
  <c r="BE175" i="11"/>
  <c r="AX182" i="11"/>
  <c r="CE190" i="11"/>
  <c r="DK190" i="11"/>
  <c r="EQ190" i="11"/>
  <c r="GB190" i="11"/>
  <c r="AN192" i="11"/>
  <c r="CJ185" i="11"/>
  <c r="DP185" i="11"/>
  <c r="AO191" i="11"/>
  <c r="BV199" i="11"/>
  <c r="DB199" i="11"/>
  <c r="AE201" i="11"/>
  <c r="CI186" i="11"/>
  <c r="DO186" i="11"/>
  <c r="AM193" i="11"/>
  <c r="BG173" i="11"/>
  <c r="BS202" i="11"/>
  <c r="CY202" i="11"/>
  <c r="CK184" i="11"/>
  <c r="DQ184" i="11"/>
  <c r="CM182" i="11"/>
  <c r="DS182" i="11"/>
  <c r="CT175" i="11"/>
  <c r="DZ175" i="11"/>
  <c r="BT201" i="11"/>
  <c r="CZ201" i="11"/>
  <c r="CF189" i="11"/>
  <c r="DL189" i="11"/>
  <c r="CD191" i="11"/>
  <c r="DJ191" i="11"/>
  <c r="BY196" i="11"/>
  <c r="DE196" i="11"/>
  <c r="AJ196" i="11"/>
  <c r="AS187" i="11"/>
  <c r="BW198" i="11"/>
  <c r="DC198" i="11"/>
  <c r="AU185" i="11"/>
  <c r="AZ180" i="11"/>
  <c r="CL183" i="11"/>
  <c r="DR183" i="11"/>
  <c r="AV184" i="11"/>
  <c r="CO180" i="11"/>
  <c r="DU180" i="11"/>
  <c r="BH172" i="11"/>
  <c r="BF174" i="11"/>
  <c r="CA194" i="11"/>
  <c r="DG194" i="11"/>
  <c r="BU200" i="11"/>
  <c r="DA200" i="11"/>
  <c r="BX197" i="11"/>
  <c r="DD197" i="11"/>
  <c r="AK195" i="11"/>
  <c r="BC177" i="11"/>
  <c r="AD202" i="11"/>
  <c r="CR177" i="11"/>
  <c r="DX177" i="11"/>
  <c r="BA179" i="11"/>
  <c r="CS176" i="11"/>
  <c r="DY176" i="11"/>
  <c r="CG188" i="11"/>
  <c r="DM188" i="11"/>
  <c r="CW172" i="11"/>
  <c r="EC172" i="11"/>
  <c r="CU174" i="11"/>
  <c r="EA174" i="11"/>
  <c r="AQ189" i="11"/>
  <c r="BB178" i="11"/>
  <c r="CC192" i="11"/>
  <c r="DI192" i="11"/>
  <c r="EO192" i="11"/>
  <c r="FZ192" i="11"/>
  <c r="AY181" i="11"/>
  <c r="AG199" i="11"/>
  <c r="CP179" i="11"/>
  <c r="DV179" i="11"/>
  <c r="AH198" i="11"/>
  <c r="HE232" i="11"/>
  <c r="HD232" i="11"/>
  <c r="GU169" i="11"/>
  <c r="GU170" i="11"/>
  <c r="GY170" i="11"/>
  <c r="HJ170" i="11"/>
  <c r="HK170" i="11"/>
  <c r="EJ197" i="11"/>
  <c r="FU197" i="11"/>
  <c r="FE176" i="11"/>
  <c r="GP176" i="11"/>
  <c r="EX183" i="11"/>
  <c r="GI183" i="11"/>
  <c r="HI169" i="11"/>
  <c r="GZ169" i="11"/>
  <c r="EG200" i="11"/>
  <c r="FR200" i="11"/>
  <c r="FB179" i="11"/>
  <c r="GM179" i="11"/>
  <c r="GT171" i="11"/>
  <c r="GV171" i="11"/>
  <c r="GW171" i="11"/>
  <c r="GY171" i="11"/>
  <c r="HJ171" i="11"/>
  <c r="HK171" i="11"/>
  <c r="EM194" i="11"/>
  <c r="ES188" i="11"/>
  <c r="GD188" i="11"/>
  <c r="FA180" i="11"/>
  <c r="GL180" i="11"/>
  <c r="EU186" i="11"/>
  <c r="GF186" i="11"/>
  <c r="FG174" i="11"/>
  <c r="GR174" i="11"/>
  <c r="EK196" i="11"/>
  <c r="FV196" i="11"/>
  <c r="EP191" i="11"/>
  <c r="GA191" i="11"/>
  <c r="ER189" i="11"/>
  <c r="GC189" i="11"/>
  <c r="EF201" i="11"/>
  <c r="FQ201" i="11"/>
  <c r="FD177" i="11"/>
  <c r="GO177" i="11"/>
  <c r="FF175" i="11"/>
  <c r="GQ175" i="11"/>
  <c r="EY182" i="11"/>
  <c r="GJ182" i="11"/>
  <c r="FC178" i="11"/>
  <c r="GN178" i="11"/>
  <c r="EW184" i="11"/>
  <c r="GH184" i="11"/>
  <c r="EZ181" i="11"/>
  <c r="GK181" i="11"/>
  <c r="EE202" i="11"/>
  <c r="FP202" i="11"/>
  <c r="FI172" i="11"/>
  <c r="FK172" i="11"/>
  <c r="FL172" i="11"/>
  <c r="FM172" i="11"/>
  <c r="EL195" i="11"/>
  <c r="FW195" i="11"/>
  <c r="EH199" i="11"/>
  <c r="FS199" i="11"/>
  <c r="EI198" i="11"/>
  <c r="FT198" i="11"/>
  <c r="ET187" i="11"/>
  <c r="GE187" i="11"/>
  <c r="EV185" i="11"/>
  <c r="GG185" i="11"/>
  <c r="FH173" i="11"/>
  <c r="GS173" i="11"/>
  <c r="EL403" i="11"/>
  <c r="FN171" i="11"/>
  <c r="GZ170" i="11"/>
  <c r="HI170" i="11"/>
  <c r="EN402" i="11"/>
  <c r="EN193" i="11"/>
  <c r="EM401" i="11"/>
  <c r="EM404" i="11"/>
  <c r="FX193" i="11"/>
  <c r="HF173" i="11"/>
  <c r="HG173" i="11"/>
  <c r="HH173" i="11"/>
  <c r="CB194" i="11"/>
  <c r="DH194" i="11"/>
  <c r="AH199" i="11"/>
  <c r="CF190" i="11"/>
  <c r="DL190" i="11"/>
  <c r="AP191" i="11"/>
  <c r="BU201" i="11"/>
  <c r="DA201" i="11"/>
  <c r="BB179" i="11"/>
  <c r="AT187" i="11"/>
  <c r="CK185" i="11"/>
  <c r="DQ185" i="11"/>
  <c r="BV200" i="11"/>
  <c r="DB200" i="11"/>
  <c r="AD203" i="11"/>
  <c r="CL184" i="11"/>
  <c r="DR184" i="11"/>
  <c r="AJ197" i="11"/>
  <c r="AN193" i="11"/>
  <c r="BF175" i="11"/>
  <c r="CI187" i="11"/>
  <c r="DO187" i="11"/>
  <c r="CV174" i="11"/>
  <c r="EB174" i="11"/>
  <c r="CG189" i="11"/>
  <c r="DM189" i="11"/>
  <c r="AU186" i="11"/>
  <c r="CT176" i="11"/>
  <c r="DZ176" i="11"/>
  <c r="AQ190" i="11"/>
  <c r="AW184" i="11"/>
  <c r="AL195" i="11"/>
  <c r="BZ196" i="11"/>
  <c r="DF196" i="11"/>
  <c r="AS188" i="11"/>
  <c r="CQ179" i="11"/>
  <c r="DW179" i="11"/>
  <c r="BE176" i="11"/>
  <c r="AR189" i="11"/>
  <c r="BH173" i="11"/>
  <c r="AV185" i="11"/>
  <c r="CS177" i="11"/>
  <c r="DY177" i="11"/>
  <c r="AI198" i="11"/>
  <c r="AE202" i="11"/>
  <c r="CW173" i="11"/>
  <c r="EC173" i="11"/>
  <c r="AM194" i="11"/>
  <c r="CA195" i="11"/>
  <c r="DG195" i="11"/>
  <c r="BS203" i="11"/>
  <c r="CY203" i="11"/>
  <c r="CM183" i="11"/>
  <c r="DS183" i="11"/>
  <c r="BW199" i="11"/>
  <c r="DC199" i="11"/>
  <c r="EI199" i="11"/>
  <c r="FT199" i="11"/>
  <c r="AY182" i="11"/>
  <c r="BT202" i="11"/>
  <c r="CZ202" i="11"/>
  <c r="CC193" i="11"/>
  <c r="DI193" i="11"/>
  <c r="AK196" i="11"/>
  <c r="CH188" i="11"/>
  <c r="DN188" i="11"/>
  <c r="BA180" i="11"/>
  <c r="CP180" i="11"/>
  <c r="DV180" i="11"/>
  <c r="CR178" i="11"/>
  <c r="DX178" i="11"/>
  <c r="BY197" i="11"/>
  <c r="DE197" i="11"/>
  <c r="BG174" i="11"/>
  <c r="CN182" i="11"/>
  <c r="DT182" i="11"/>
  <c r="CE191" i="11"/>
  <c r="DK191" i="11"/>
  <c r="AG200" i="11"/>
  <c r="AZ181" i="11"/>
  <c r="BD177" i="11"/>
  <c r="CJ186" i="11"/>
  <c r="DP186" i="11"/>
  <c r="EV186" i="11"/>
  <c r="GG186" i="11"/>
  <c r="BX198" i="11"/>
  <c r="DD198" i="11"/>
  <c r="BC178" i="11"/>
  <c r="CU175" i="11"/>
  <c r="EA175" i="11"/>
  <c r="AO192" i="11"/>
  <c r="AX183" i="11"/>
  <c r="CD192" i="11"/>
  <c r="DJ192" i="11"/>
  <c r="AF201" i="11"/>
  <c r="CO181" i="11"/>
  <c r="DU181" i="11"/>
  <c r="HE233" i="11"/>
  <c r="HD233" i="11"/>
  <c r="HM172" i="11"/>
  <c r="FX194" i="11"/>
  <c r="HA170" i="11"/>
  <c r="HA169" i="11"/>
  <c r="GT172" i="11"/>
  <c r="GV172" i="11"/>
  <c r="GW172" i="11"/>
  <c r="GY172" i="11"/>
  <c r="HJ172" i="11"/>
  <c r="HK172" i="11"/>
  <c r="GX171" i="11"/>
  <c r="HI171" i="11"/>
  <c r="EQ191" i="11"/>
  <c r="GB191" i="11"/>
  <c r="HL169" i="11"/>
  <c r="EZ182" i="11"/>
  <c r="GK182" i="11"/>
  <c r="EE203" i="11"/>
  <c r="FP203" i="11"/>
  <c r="FC179" i="11"/>
  <c r="GN179" i="11"/>
  <c r="ET188" i="11"/>
  <c r="GE188" i="11"/>
  <c r="EM195" i="11"/>
  <c r="FX195" i="11"/>
  <c r="EP192" i="11"/>
  <c r="GA192" i="11"/>
  <c r="EX184" i="11"/>
  <c r="GI184" i="11"/>
  <c r="FI173" i="11"/>
  <c r="FK173" i="11"/>
  <c r="FL173" i="11"/>
  <c r="FM173" i="11"/>
  <c r="ES189" i="11"/>
  <c r="GD189" i="11"/>
  <c r="EN194" i="11"/>
  <c r="FY194" i="11"/>
  <c r="FH174" i="11"/>
  <c r="GS174" i="11"/>
  <c r="EK197" i="11"/>
  <c r="FV197" i="11"/>
  <c r="EU187" i="11"/>
  <c r="GF187" i="11"/>
  <c r="FA181" i="11"/>
  <c r="GL181" i="11"/>
  <c r="FD178" i="11"/>
  <c r="GO178" i="11"/>
  <c r="FE177" i="11"/>
  <c r="GP177" i="11"/>
  <c r="FB180" i="11"/>
  <c r="GM180" i="11"/>
  <c r="EH200" i="11"/>
  <c r="FS200" i="11"/>
  <c r="EM403" i="11"/>
  <c r="EF202" i="11"/>
  <c r="FQ202" i="11"/>
  <c r="EW185" i="11"/>
  <c r="GH185" i="11"/>
  <c r="FG175" i="11"/>
  <c r="GR175" i="11"/>
  <c r="EL196" i="11"/>
  <c r="FW196" i="11"/>
  <c r="EY183" i="11"/>
  <c r="GJ183" i="11"/>
  <c r="EG201" i="11"/>
  <c r="FR201" i="11"/>
  <c r="FF176" i="11"/>
  <c r="GQ176" i="11"/>
  <c r="ER190" i="11"/>
  <c r="GC190" i="11"/>
  <c r="EJ198" i="11"/>
  <c r="FU198" i="11"/>
  <c r="FN172" i="11"/>
  <c r="HL170" i="11"/>
  <c r="EO402" i="11"/>
  <c r="EO193" i="11"/>
  <c r="HE234" i="11"/>
  <c r="HD234" i="11"/>
  <c r="FY193" i="11"/>
  <c r="EN401" i="11"/>
  <c r="EN404" i="11"/>
  <c r="HF174" i="11"/>
  <c r="HG174" i="11"/>
  <c r="HH174" i="11"/>
  <c r="AL196" i="11"/>
  <c r="AU187" i="11"/>
  <c r="CD193" i="11"/>
  <c r="DJ193" i="11"/>
  <c r="CV175" i="11"/>
  <c r="EB175" i="11"/>
  <c r="AW185" i="11"/>
  <c r="CU176" i="11"/>
  <c r="EA176" i="11"/>
  <c r="BY198" i="11"/>
  <c r="DE198" i="11"/>
  <c r="AQ191" i="11"/>
  <c r="CG190" i="11"/>
  <c r="DM190" i="11"/>
  <c r="CA196" i="11"/>
  <c r="DG196" i="11"/>
  <c r="AZ182" i="11"/>
  <c r="CQ180" i="11"/>
  <c r="DW180" i="11"/>
  <c r="BW200" i="11"/>
  <c r="DC200" i="11"/>
  <c r="AR190" i="11"/>
  <c r="CH189" i="11"/>
  <c r="DN189" i="11"/>
  <c r="CB195" i="11"/>
  <c r="DH195" i="11"/>
  <c r="AX184" i="11"/>
  <c r="AD204" i="11"/>
  <c r="CK186" i="11"/>
  <c r="DQ186" i="11"/>
  <c r="AF202" i="11"/>
  <c r="BZ197" i="11"/>
  <c r="DF197" i="11"/>
  <c r="BT203" i="11"/>
  <c r="CZ203" i="11"/>
  <c r="BA181" i="11"/>
  <c r="CE192" i="11"/>
  <c r="DK192" i="11"/>
  <c r="AS189" i="11"/>
  <c r="AP192" i="11"/>
  <c r="BC179" i="11"/>
  <c r="BF176" i="11"/>
  <c r="CW174" i="11"/>
  <c r="EC174" i="11"/>
  <c r="AY183" i="11"/>
  <c r="CS178" i="11"/>
  <c r="DY178" i="11"/>
  <c r="CJ187" i="11"/>
  <c r="DP187" i="11"/>
  <c r="CR179" i="11"/>
  <c r="DX179" i="11"/>
  <c r="AH200" i="11"/>
  <c r="BU202" i="11"/>
  <c r="DA202" i="11"/>
  <c r="AJ198" i="11"/>
  <c r="AO193" i="11"/>
  <c r="BS204" i="11"/>
  <c r="CY204" i="11"/>
  <c r="CC194" i="11"/>
  <c r="DI194" i="11"/>
  <c r="CF191" i="11"/>
  <c r="DL191" i="11"/>
  <c r="ER191" i="11"/>
  <c r="GC191" i="11"/>
  <c r="BH174" i="11"/>
  <c r="AI199" i="11"/>
  <c r="CL185" i="11"/>
  <c r="DR185" i="11"/>
  <c r="BE177" i="11"/>
  <c r="AM195" i="11"/>
  <c r="BV201" i="11"/>
  <c r="DB201" i="11"/>
  <c r="AV186" i="11"/>
  <c r="AE203" i="11"/>
  <c r="AK197" i="11"/>
  <c r="CI188" i="11"/>
  <c r="DO188" i="11"/>
  <c r="AN194" i="11"/>
  <c r="CT177" i="11"/>
  <c r="DZ177" i="11"/>
  <c r="FF177" i="11"/>
  <c r="GQ177" i="11"/>
  <c r="CM184" i="11"/>
  <c r="DS184" i="11"/>
  <c r="AT188" i="11"/>
  <c r="CO182" i="11"/>
  <c r="DU182" i="11"/>
  <c r="FA182" i="11"/>
  <c r="GL182" i="11"/>
  <c r="CP181" i="11"/>
  <c r="DV181" i="11"/>
  <c r="BB180" i="11"/>
  <c r="CN183" i="11"/>
  <c r="DT183" i="11"/>
  <c r="EZ183" i="11"/>
  <c r="GK183" i="11"/>
  <c r="AG201" i="11"/>
  <c r="BD178" i="11"/>
  <c r="BG175" i="11"/>
  <c r="BX199" i="11"/>
  <c r="DD199" i="11"/>
  <c r="HM173" i="11"/>
  <c r="GX172" i="11"/>
  <c r="HI172" i="11"/>
  <c r="EG202" i="11"/>
  <c r="FR202" i="11"/>
  <c r="GU172" i="11"/>
  <c r="GU171" i="11"/>
  <c r="GZ171" i="11"/>
  <c r="HL171" i="11"/>
  <c r="GT173" i="11"/>
  <c r="GV173" i="11"/>
  <c r="GW173" i="11"/>
  <c r="GX173" i="11"/>
  <c r="FD179" i="11"/>
  <c r="GO179" i="11"/>
  <c r="FB181" i="11"/>
  <c r="GM181" i="11"/>
  <c r="EX185" i="11"/>
  <c r="GI185" i="11"/>
  <c r="EU188" i="11"/>
  <c r="GF188" i="11"/>
  <c r="EN195" i="11"/>
  <c r="FY195" i="11"/>
  <c r="EJ199" i="11"/>
  <c r="FU199" i="11"/>
  <c r="EW186" i="11"/>
  <c r="GH186" i="11"/>
  <c r="FE178" i="11"/>
  <c r="GP178" i="11"/>
  <c r="ET189" i="11"/>
  <c r="GE189" i="11"/>
  <c r="EH201" i="11"/>
  <c r="FS201" i="11"/>
  <c r="FI174" i="11"/>
  <c r="FK174" i="11"/>
  <c r="FL174" i="11"/>
  <c r="FM174" i="11"/>
  <c r="EI200" i="11"/>
  <c r="FT200" i="11"/>
  <c r="FC180" i="11"/>
  <c r="GN180" i="11"/>
  <c r="EM196" i="11"/>
  <c r="FX196" i="11"/>
  <c r="ES190" i="11"/>
  <c r="GD190" i="11"/>
  <c r="EQ192" i="11"/>
  <c r="GB192" i="11"/>
  <c r="EV187" i="11"/>
  <c r="GG187" i="11"/>
  <c r="EO194" i="11"/>
  <c r="FZ194" i="11"/>
  <c r="EK198" i="11"/>
  <c r="FV198" i="11"/>
  <c r="EN403" i="11"/>
  <c r="EE204" i="11"/>
  <c r="FP204" i="11"/>
  <c r="EF203" i="11"/>
  <c r="FQ203" i="11"/>
  <c r="FG176" i="11"/>
  <c r="GR176" i="11"/>
  <c r="EY184" i="11"/>
  <c r="GJ184" i="11"/>
  <c r="EL197" i="11"/>
  <c r="FW197" i="11"/>
  <c r="FH175" i="11"/>
  <c r="GS175" i="11"/>
  <c r="FN173" i="11"/>
  <c r="GY173" i="11"/>
  <c r="HJ173" i="11"/>
  <c r="HK173" i="11"/>
  <c r="GZ172" i="11"/>
  <c r="HF175" i="11"/>
  <c r="HG175" i="11"/>
  <c r="HH175" i="11"/>
  <c r="AL197" i="11"/>
  <c r="BA182" i="11"/>
  <c r="AT189" i="11"/>
  <c r="AD205" i="11"/>
  <c r="AO194" i="11"/>
  <c r="CE193" i="11"/>
  <c r="DK193" i="11"/>
  <c r="BY199" i="11"/>
  <c r="DE199" i="11"/>
  <c r="AN195" i="11"/>
  <c r="AW186" i="11"/>
  <c r="CD194" i="11"/>
  <c r="DJ194" i="11"/>
  <c r="BH175" i="11"/>
  <c r="BX200" i="11"/>
  <c r="DD200" i="11"/>
  <c r="AV187" i="11"/>
  <c r="CV176" i="11"/>
  <c r="EB176" i="11"/>
  <c r="AI200" i="11"/>
  <c r="BE178" i="11"/>
  <c r="CO183" i="11"/>
  <c r="DU183" i="11"/>
  <c r="CG191" i="11"/>
  <c r="DM191" i="11"/>
  <c r="BD179" i="11"/>
  <c r="AY184" i="11"/>
  <c r="AX185" i="11"/>
  <c r="CQ181" i="11"/>
  <c r="DW181" i="11"/>
  <c r="BB181" i="11"/>
  <c r="CC195" i="11"/>
  <c r="DI195" i="11"/>
  <c r="EO195" i="11"/>
  <c r="FZ195" i="11"/>
  <c r="BC180" i="11"/>
  <c r="CP182" i="11"/>
  <c r="DV182" i="11"/>
  <c r="BF177" i="11"/>
  <c r="CL186" i="11"/>
  <c r="DR186" i="11"/>
  <c r="CT178" i="11"/>
  <c r="DZ178" i="11"/>
  <c r="CF192" i="11"/>
  <c r="DL192" i="11"/>
  <c r="AF203" i="11"/>
  <c r="AR191" i="11"/>
  <c r="CB196" i="11"/>
  <c r="DH196" i="11"/>
  <c r="BT204" i="11"/>
  <c r="CZ204" i="11"/>
  <c r="AQ192" i="11"/>
  <c r="AS190" i="11"/>
  <c r="CK187" i="11"/>
  <c r="DQ187" i="11"/>
  <c r="EW187" i="11"/>
  <c r="GH187" i="11"/>
  <c r="AE204" i="11"/>
  <c r="BW201" i="11"/>
  <c r="DC201" i="11"/>
  <c r="CW175" i="11"/>
  <c r="EC175" i="11"/>
  <c r="CR180" i="11"/>
  <c r="DX180" i="11"/>
  <c r="FD180" i="11"/>
  <c r="GO180" i="11"/>
  <c r="CH190" i="11"/>
  <c r="DN190" i="11"/>
  <c r="BV202" i="11"/>
  <c r="DB202" i="11"/>
  <c r="CU177" i="11"/>
  <c r="EA177" i="11"/>
  <c r="CI189" i="11"/>
  <c r="DO189" i="11"/>
  <c r="CS179" i="11"/>
  <c r="DY179" i="11"/>
  <c r="BZ198" i="11"/>
  <c r="DF198" i="11"/>
  <c r="BU203" i="11"/>
  <c r="DA203" i="11"/>
  <c r="AP193" i="11"/>
  <c r="AJ199" i="11"/>
  <c r="CA197" i="11"/>
  <c r="DG197" i="11"/>
  <c r="CM185" i="11"/>
  <c r="DS185" i="11"/>
  <c r="AK198" i="11"/>
  <c r="AH201" i="11"/>
  <c r="BS205" i="11"/>
  <c r="CY205" i="11"/>
  <c r="AM196" i="11"/>
  <c r="CJ188" i="11"/>
  <c r="DP188" i="11"/>
  <c r="CN184" i="11"/>
  <c r="DT184" i="11"/>
  <c r="AG202" i="11"/>
  <c r="AU188" i="11"/>
  <c r="AZ183" i="11"/>
  <c r="BG176" i="11"/>
  <c r="HE235" i="11"/>
  <c r="HD235" i="11"/>
  <c r="EP193" i="11"/>
  <c r="EP402" i="11"/>
  <c r="HM174" i="11"/>
  <c r="EO401" i="11"/>
  <c r="EO404" i="11"/>
  <c r="FZ193" i="11"/>
  <c r="HA172" i="11"/>
  <c r="HA171" i="11"/>
  <c r="GU173" i="11"/>
  <c r="GT174" i="11"/>
  <c r="GV174" i="11"/>
  <c r="GW174" i="11"/>
  <c r="GY174" i="11"/>
  <c r="HJ174" i="11"/>
  <c r="HK174" i="11"/>
  <c r="EE205" i="11"/>
  <c r="FP205" i="11"/>
  <c r="EZ184" i="11"/>
  <c r="GK184" i="11"/>
  <c r="EG203" i="11"/>
  <c r="FR203" i="11"/>
  <c r="FG177" i="11"/>
  <c r="GR177" i="11"/>
  <c r="FI175" i="11"/>
  <c r="GT175" i="11"/>
  <c r="GV175" i="11"/>
  <c r="GW175" i="11"/>
  <c r="EJ200" i="11"/>
  <c r="FU200" i="11"/>
  <c r="EP194" i="11"/>
  <c r="GA194" i="11"/>
  <c r="EY185" i="11"/>
  <c r="GJ185" i="11"/>
  <c r="EX186" i="11"/>
  <c r="GI186" i="11"/>
  <c r="EF204" i="11"/>
  <c r="FQ204" i="11"/>
  <c r="EN196" i="11"/>
  <c r="FY196" i="11"/>
  <c r="FA183" i="11"/>
  <c r="GL183" i="11"/>
  <c r="EL198" i="11"/>
  <c r="FW198" i="11"/>
  <c r="ES191" i="11"/>
  <c r="GD191" i="11"/>
  <c r="FC181" i="11"/>
  <c r="GN181" i="11"/>
  <c r="EM197" i="11"/>
  <c r="FX197" i="11"/>
  <c r="FE179" i="11"/>
  <c r="GP179" i="11"/>
  <c r="ER192" i="11"/>
  <c r="GC192" i="11"/>
  <c r="FH176" i="11"/>
  <c r="GS176" i="11"/>
  <c r="EU189" i="11"/>
  <c r="GF189" i="11"/>
  <c r="FF178" i="11"/>
  <c r="GQ178" i="11"/>
  <c r="EO403" i="11"/>
  <c r="EH202" i="11"/>
  <c r="FS202" i="11"/>
  <c r="ET190" i="11"/>
  <c r="GE190" i="11"/>
  <c r="FB182" i="11"/>
  <c r="GM182" i="11"/>
  <c r="EV188" i="11"/>
  <c r="GG188" i="11"/>
  <c r="EI201" i="11"/>
  <c r="FT201" i="11"/>
  <c r="EK199" i="11"/>
  <c r="FV199" i="11"/>
  <c r="FN174" i="11"/>
  <c r="HL172" i="11"/>
  <c r="GZ173" i="11"/>
  <c r="HI173" i="11"/>
  <c r="HE236" i="11"/>
  <c r="HD236" i="11"/>
  <c r="EQ402" i="11"/>
  <c r="EQ193" i="11"/>
  <c r="EP401" i="11"/>
  <c r="EP404" i="11"/>
  <c r="GA193" i="11"/>
  <c r="HM175" i="11"/>
  <c r="HF176" i="11"/>
  <c r="HG176" i="11"/>
  <c r="HH176" i="11"/>
  <c r="CI190" i="11"/>
  <c r="DO190" i="11"/>
  <c r="BS206" i="11"/>
  <c r="CY206" i="11"/>
  <c r="CF193" i="11"/>
  <c r="DL193" i="11"/>
  <c r="CN185" i="11"/>
  <c r="DT185" i="11"/>
  <c r="AO195" i="11"/>
  <c r="AR192" i="11"/>
  <c r="CD195" i="11"/>
  <c r="DJ195" i="11"/>
  <c r="AV188" i="11"/>
  <c r="CC196" i="11"/>
  <c r="DI196" i="11"/>
  <c r="BB182" i="11"/>
  <c r="AZ184" i="11"/>
  <c r="AI201" i="11"/>
  <c r="CV177" i="11"/>
  <c r="EB177" i="11"/>
  <c r="CU178" i="11"/>
  <c r="EA178" i="11"/>
  <c r="AD206" i="11"/>
  <c r="BT205" i="11"/>
  <c r="CZ205" i="11"/>
  <c r="AP194" i="11"/>
  <c r="AE205" i="11"/>
  <c r="AH202" i="11"/>
  <c r="BY200" i="11"/>
  <c r="DE200" i="11"/>
  <c r="CQ182" i="11"/>
  <c r="DW182" i="11"/>
  <c r="CO184" i="11"/>
  <c r="DU184" i="11"/>
  <c r="AW187" i="11"/>
  <c r="BF178" i="11"/>
  <c r="CP183" i="11"/>
  <c r="DV183" i="11"/>
  <c r="AQ193" i="11"/>
  <c r="BU204" i="11"/>
  <c r="DA204" i="11"/>
  <c r="CA198" i="11"/>
  <c r="DG198" i="11"/>
  <c r="CT179" i="11"/>
  <c r="DZ179" i="11"/>
  <c r="BZ199" i="11"/>
  <c r="DF199" i="11"/>
  <c r="AG203" i="11"/>
  <c r="CM186" i="11"/>
  <c r="DS186" i="11"/>
  <c r="CK188" i="11"/>
  <c r="DQ188" i="11"/>
  <c r="CL187" i="11"/>
  <c r="DR187" i="11"/>
  <c r="CE194" i="11"/>
  <c r="DK194" i="11"/>
  <c r="CS180" i="11"/>
  <c r="DY180" i="11"/>
  <c r="AU189" i="11"/>
  <c r="BG177" i="11"/>
  <c r="CB197" i="11"/>
  <c r="DH197" i="11"/>
  <c r="BE179" i="11"/>
  <c r="AY185" i="11"/>
  <c r="BD180" i="11"/>
  <c r="CR181" i="11"/>
  <c r="DX181" i="11"/>
  <c r="AM197" i="11"/>
  <c r="BH176" i="11"/>
  <c r="BX201" i="11"/>
  <c r="DD201" i="11"/>
  <c r="BW202" i="11"/>
  <c r="DC202" i="11"/>
  <c r="EI202" i="11"/>
  <c r="FT202" i="11"/>
  <c r="AL198" i="11"/>
  <c r="CJ189" i="11"/>
  <c r="DP189" i="11"/>
  <c r="EV189" i="11"/>
  <c r="GG189" i="11"/>
  <c r="CW176" i="11"/>
  <c r="EC176" i="11"/>
  <c r="CG192" i="11"/>
  <c r="DM192" i="11"/>
  <c r="AN196" i="11"/>
  <c r="AF204" i="11"/>
  <c r="AJ200" i="11"/>
  <c r="BV203" i="11"/>
  <c r="DB203" i="11"/>
  <c r="CH191" i="11"/>
  <c r="DN191" i="11"/>
  <c r="AK199" i="11"/>
  <c r="BA183" i="11"/>
  <c r="BC181" i="11"/>
  <c r="AS191" i="11"/>
  <c r="AX186" i="11"/>
  <c r="AT190" i="11"/>
  <c r="FK175" i="11"/>
  <c r="FL175" i="11"/>
  <c r="FM175" i="11"/>
  <c r="GX174" i="11"/>
  <c r="GU174" i="11"/>
  <c r="HA173" i="11"/>
  <c r="EX187" i="11"/>
  <c r="GI187" i="11"/>
  <c r="FA184" i="11"/>
  <c r="GL184" i="11"/>
  <c r="ES192" i="11"/>
  <c r="GD192" i="11"/>
  <c r="FC182" i="11"/>
  <c r="GN182" i="11"/>
  <c r="EJ201" i="11"/>
  <c r="FU201" i="11"/>
  <c r="EW188" i="11"/>
  <c r="GH188" i="11"/>
  <c r="EY186" i="11"/>
  <c r="GJ186" i="11"/>
  <c r="EF205" i="11"/>
  <c r="FQ205" i="11"/>
  <c r="EL199" i="11"/>
  <c r="FW199" i="11"/>
  <c r="FG178" i="11"/>
  <c r="GR178" i="11"/>
  <c r="FF179" i="11"/>
  <c r="GQ179" i="11"/>
  <c r="EP195" i="11"/>
  <c r="GA195" i="11"/>
  <c r="EU190" i="11"/>
  <c r="GF190" i="11"/>
  <c r="FH177" i="11"/>
  <c r="GS177" i="11"/>
  <c r="EM198" i="11"/>
  <c r="FX198" i="11"/>
  <c r="FD181" i="11"/>
  <c r="GO181" i="11"/>
  <c r="EG204" i="11"/>
  <c r="FR204" i="11"/>
  <c r="FB183" i="11"/>
  <c r="GM183" i="11"/>
  <c r="EO196" i="11"/>
  <c r="FZ196" i="11"/>
  <c r="ET191" i="11"/>
  <c r="GE191" i="11"/>
  <c r="EH203" i="11"/>
  <c r="FS203" i="11"/>
  <c r="EN197" i="11"/>
  <c r="FY197" i="11"/>
  <c r="FE180" i="11"/>
  <c r="GP180" i="11"/>
  <c r="EK200" i="11"/>
  <c r="FV200" i="11"/>
  <c r="EZ185" i="11"/>
  <c r="GK185" i="11"/>
  <c r="EQ194" i="11"/>
  <c r="GB194" i="11"/>
  <c r="FI176" i="11"/>
  <c r="FK176" i="11"/>
  <c r="FL176" i="11"/>
  <c r="FM176" i="11"/>
  <c r="EE206" i="11"/>
  <c r="FP206" i="11"/>
  <c r="EP403" i="11"/>
  <c r="FN175" i="11"/>
  <c r="HL173" i="11"/>
  <c r="GY175" i="11"/>
  <c r="HJ175" i="11"/>
  <c r="HK175" i="11"/>
  <c r="GX175" i="11"/>
  <c r="ER193" i="11"/>
  <c r="ER402" i="11"/>
  <c r="HE237" i="11"/>
  <c r="HD237" i="11"/>
  <c r="HF177" i="11"/>
  <c r="HG177" i="11"/>
  <c r="HH177" i="11"/>
  <c r="CU179" i="11"/>
  <c r="EA179" i="11"/>
  <c r="AD207" i="11"/>
  <c r="CF194" i="11"/>
  <c r="DL194" i="11"/>
  <c r="AJ201" i="11"/>
  <c r="AZ185" i="11"/>
  <c r="AW188" i="11"/>
  <c r="CS181" i="11"/>
  <c r="DY181" i="11"/>
  <c r="CR182" i="11"/>
  <c r="DX182" i="11"/>
  <c r="CM187" i="11"/>
  <c r="DS187" i="11"/>
  <c r="AY186" i="11"/>
  <c r="AN197" i="11"/>
  <c r="BE180" i="11"/>
  <c r="AR193" i="11"/>
  <c r="AX187" i="11"/>
  <c r="CT180" i="11"/>
  <c r="DZ180" i="11"/>
  <c r="CV178" i="11"/>
  <c r="EB178" i="11"/>
  <c r="CQ183" i="11"/>
  <c r="DW183" i="11"/>
  <c r="CH192" i="11"/>
  <c r="DN192" i="11"/>
  <c r="BG178" i="11"/>
  <c r="AV189" i="11"/>
  <c r="AK200" i="11"/>
  <c r="BA184" i="11"/>
  <c r="CW177" i="11"/>
  <c r="EC177" i="11"/>
  <c r="BF179" i="11"/>
  <c r="BV204" i="11"/>
  <c r="DB204" i="11"/>
  <c r="BS207" i="11"/>
  <c r="CY207" i="11"/>
  <c r="EE207" i="11"/>
  <c r="CD196" i="11"/>
  <c r="DJ196" i="11"/>
  <c r="AQ194" i="11"/>
  <c r="BW203" i="11"/>
  <c r="DC203" i="11"/>
  <c r="CC197" i="11"/>
  <c r="DI197" i="11"/>
  <c r="AU190" i="11"/>
  <c r="BH177" i="11"/>
  <c r="BT206" i="11"/>
  <c r="CZ206" i="11"/>
  <c r="BD181" i="11"/>
  <c r="AI202" i="11"/>
  <c r="AO196" i="11"/>
  <c r="AE206" i="11"/>
  <c r="BX202" i="11"/>
  <c r="DD202" i="11"/>
  <c r="CJ190" i="11"/>
  <c r="DP190" i="11"/>
  <c r="BU205" i="11"/>
  <c r="DA205" i="11"/>
  <c r="BY201" i="11"/>
  <c r="DE201" i="11"/>
  <c r="BB183" i="11"/>
  <c r="CL188" i="11"/>
  <c r="DR188" i="11"/>
  <c r="CP184" i="11"/>
  <c r="DV184" i="11"/>
  <c r="CO185" i="11"/>
  <c r="DU185" i="11"/>
  <c r="FA185" i="11"/>
  <c r="GL185" i="11"/>
  <c r="AM198" i="11"/>
  <c r="CG193" i="11"/>
  <c r="DM193" i="11"/>
  <c r="AL199" i="11"/>
  <c r="AG204" i="11"/>
  <c r="AP195" i="11"/>
  <c r="CE195" i="11"/>
  <c r="DK195" i="11"/>
  <c r="BZ200" i="11"/>
  <c r="DF200" i="11"/>
  <c r="AS192" i="11"/>
  <c r="AF205" i="11"/>
  <c r="CI191" i="11"/>
  <c r="DO191" i="11"/>
  <c r="CN186" i="11"/>
  <c r="DT186" i="11"/>
  <c r="BC182" i="11"/>
  <c r="CB198" i="11"/>
  <c r="DH198" i="11"/>
  <c r="CK189" i="11"/>
  <c r="DQ189" i="11"/>
  <c r="AT191" i="11"/>
  <c r="AH203" i="11"/>
  <c r="CA199" i="11"/>
  <c r="DG199" i="11"/>
  <c r="HM176" i="11"/>
  <c r="GB193" i="11"/>
  <c r="EQ401" i="11"/>
  <c r="EQ404" i="11"/>
  <c r="HI174" i="11"/>
  <c r="GZ174" i="11"/>
  <c r="HL174" i="11"/>
  <c r="HA174" i="11"/>
  <c r="GU175" i="11"/>
  <c r="EX188" i="11"/>
  <c r="GI188" i="11"/>
  <c r="EZ186" i="11"/>
  <c r="GK186" i="11"/>
  <c r="FB184" i="11"/>
  <c r="GM184" i="11"/>
  <c r="EK201" i="11"/>
  <c r="FV201" i="11"/>
  <c r="EW189" i="11"/>
  <c r="GH189" i="11"/>
  <c r="FF180" i="11"/>
  <c r="GQ180" i="11"/>
  <c r="EL200" i="11"/>
  <c r="FW200" i="11"/>
  <c r="EJ202" i="11"/>
  <c r="FU202" i="11"/>
  <c r="EO197" i="11"/>
  <c r="FZ197" i="11"/>
  <c r="EF206" i="11"/>
  <c r="FQ206" i="11"/>
  <c r="FH178" i="11"/>
  <c r="GS178" i="11"/>
  <c r="EP196" i="11"/>
  <c r="GA196" i="11"/>
  <c r="EI203" i="11"/>
  <c r="FT203" i="11"/>
  <c r="EG205" i="11"/>
  <c r="FR205" i="11"/>
  <c r="EV190" i="11"/>
  <c r="GG190" i="11"/>
  <c r="EQ195" i="11"/>
  <c r="GB195" i="11"/>
  <c r="EN198" i="11"/>
  <c r="FY198" i="11"/>
  <c r="EH204" i="11"/>
  <c r="FS204" i="11"/>
  <c r="EY187" i="11"/>
  <c r="GJ187" i="11"/>
  <c r="EQ403" i="11"/>
  <c r="FD182" i="11"/>
  <c r="GO182" i="11"/>
  <c r="GT176" i="11"/>
  <c r="GV176" i="11"/>
  <c r="GW176" i="11"/>
  <c r="GX176" i="11"/>
  <c r="FI177" i="11"/>
  <c r="FK177" i="11"/>
  <c r="FL177" i="11"/>
  <c r="FM177" i="11"/>
  <c r="FE181" i="11"/>
  <c r="GP181" i="11"/>
  <c r="EM199" i="11"/>
  <c r="FX199" i="11"/>
  <c r="ER194" i="11"/>
  <c r="GC194" i="11"/>
  <c r="EU191" i="11"/>
  <c r="GF191" i="11"/>
  <c r="ET192" i="11"/>
  <c r="GE192" i="11"/>
  <c r="FC183" i="11"/>
  <c r="GN183" i="11"/>
  <c r="FG179" i="11"/>
  <c r="GR179" i="11"/>
  <c r="FN176" i="11"/>
  <c r="GZ175" i="11"/>
  <c r="HI175" i="11"/>
  <c r="ES193" i="11"/>
  <c r="ES402" i="11"/>
  <c r="FP207" i="11"/>
  <c r="HF178" i="11"/>
  <c r="HG178" i="11"/>
  <c r="HH178" i="11"/>
  <c r="AR194" i="11"/>
  <c r="CL189" i="11"/>
  <c r="DR189" i="11"/>
  <c r="BY202" i="11"/>
  <c r="DE202" i="11"/>
  <c r="CP185" i="11"/>
  <c r="DV185" i="11"/>
  <c r="AI203" i="11"/>
  <c r="BV205" i="11"/>
  <c r="DB205" i="11"/>
  <c r="AK201" i="11"/>
  <c r="CB199" i="11"/>
  <c r="DH199" i="11"/>
  <c r="AV190" i="11"/>
  <c r="CE196" i="11"/>
  <c r="DK196" i="11"/>
  <c r="AP196" i="11"/>
  <c r="AQ195" i="11"/>
  <c r="AX188" i="11"/>
  <c r="AY187" i="11"/>
  <c r="CM188" i="11"/>
  <c r="DS188" i="11"/>
  <c r="CA200" i="11"/>
  <c r="DG200" i="11"/>
  <c r="CN187" i="11"/>
  <c r="DT187" i="11"/>
  <c r="CH193" i="11"/>
  <c r="DN193" i="11"/>
  <c r="AJ202" i="11"/>
  <c r="CT181" i="11"/>
  <c r="DZ181" i="11"/>
  <c r="CU180" i="11"/>
  <c r="EA180" i="11"/>
  <c r="AU191" i="11"/>
  <c r="AE207" i="11"/>
  <c r="AM199" i="11"/>
  <c r="BH178" i="11"/>
  <c r="CS182" i="11"/>
  <c r="DY182" i="11"/>
  <c r="BB184" i="11"/>
  <c r="CC198" i="11"/>
  <c r="DI198" i="11"/>
  <c r="CO186" i="11"/>
  <c r="DU186" i="11"/>
  <c r="AL200" i="11"/>
  <c r="BD182" i="11"/>
  <c r="BF180" i="11"/>
  <c r="CK190" i="11"/>
  <c r="DQ190" i="11"/>
  <c r="EW190" i="11"/>
  <c r="GH190" i="11"/>
  <c r="CJ191" i="11"/>
  <c r="DP191" i="11"/>
  <c r="AN198" i="11"/>
  <c r="BS208" i="11"/>
  <c r="CY208" i="11"/>
  <c r="AD208" i="11"/>
  <c r="AH204" i="11"/>
  <c r="AW189" i="11"/>
  <c r="BC183" i="11"/>
  <c r="CR183" i="11"/>
  <c r="DX183" i="11"/>
  <c r="AS193" i="11"/>
  <c r="CV179" i="11"/>
  <c r="EB179" i="11"/>
  <c r="BG179" i="11"/>
  <c r="CW178" i="11"/>
  <c r="EC178" i="11"/>
  <c r="FI178" i="11"/>
  <c r="BT207" i="11"/>
  <c r="CZ207" i="11"/>
  <c r="CF195" i="11"/>
  <c r="DL195" i="11"/>
  <c r="AZ186" i="11"/>
  <c r="CQ184" i="11"/>
  <c r="DW184" i="11"/>
  <c r="BW204" i="11"/>
  <c r="DC204" i="11"/>
  <c r="AT192" i="11"/>
  <c r="BE181" i="11"/>
  <c r="AO197" i="11"/>
  <c r="BX203" i="11"/>
  <c r="DD203" i="11"/>
  <c r="BZ201" i="11"/>
  <c r="DF201" i="11"/>
  <c r="EL201" i="11"/>
  <c r="FW201" i="11"/>
  <c r="CG194" i="11"/>
  <c r="DM194" i="11"/>
  <c r="BU206" i="11"/>
  <c r="DA206" i="11"/>
  <c r="AF206" i="11"/>
  <c r="CD197" i="11"/>
  <c r="DJ197" i="11"/>
  <c r="BA185" i="11"/>
  <c r="AG205" i="11"/>
  <c r="CI192" i="11"/>
  <c r="DO192" i="11"/>
  <c r="HE238" i="11"/>
  <c r="HD238" i="11"/>
  <c r="HM177" i="11"/>
  <c r="ER401" i="11"/>
  <c r="ER404" i="11"/>
  <c r="GC193" i="11"/>
  <c r="FK178" i="11"/>
  <c r="FL178" i="11"/>
  <c r="FM178" i="11"/>
  <c r="HA175" i="11"/>
  <c r="GU176" i="11"/>
  <c r="EZ187" i="11"/>
  <c r="GK187" i="11"/>
  <c r="FC184" i="11"/>
  <c r="GN184" i="11"/>
  <c r="ER195" i="11"/>
  <c r="GC195" i="11"/>
  <c r="EQ196" i="11"/>
  <c r="GB196" i="11"/>
  <c r="ES194" i="11"/>
  <c r="GD194" i="11"/>
  <c r="GT177" i="11"/>
  <c r="GV177" i="11"/>
  <c r="GW177" i="11"/>
  <c r="GY177" i="11"/>
  <c r="HJ177" i="11"/>
  <c r="HK177" i="11"/>
  <c r="EY188" i="11"/>
  <c r="GJ188" i="11"/>
  <c r="EJ203" i="11"/>
  <c r="FU203" i="11"/>
  <c r="FG180" i="11"/>
  <c r="GR180" i="11"/>
  <c r="EM200" i="11"/>
  <c r="FX200" i="11"/>
  <c r="EU192" i="11"/>
  <c r="GF192" i="11"/>
  <c r="EG206" i="11"/>
  <c r="FR206" i="11"/>
  <c r="GY176" i="11"/>
  <c r="HJ176" i="11"/>
  <c r="HK176" i="11"/>
  <c r="EH205" i="11"/>
  <c r="FS205" i="11"/>
  <c r="EN199" i="11"/>
  <c r="FY199" i="11"/>
  <c r="EE208" i="11"/>
  <c r="FP208" i="11"/>
  <c r="FF181" i="11"/>
  <c r="GQ181" i="11"/>
  <c r="FB185" i="11"/>
  <c r="GM185" i="11"/>
  <c r="EK202" i="11"/>
  <c r="FV202" i="11"/>
  <c r="EV191" i="11"/>
  <c r="GG191" i="11"/>
  <c r="EX189" i="11"/>
  <c r="GI189" i="11"/>
  <c r="ER403" i="11"/>
  <c r="EI204" i="11"/>
  <c r="FT204" i="11"/>
  <c r="EF207" i="11"/>
  <c r="FQ207" i="11"/>
  <c r="FA186" i="11"/>
  <c r="GL186" i="11"/>
  <c r="EO198" i="11"/>
  <c r="FZ198" i="11"/>
  <c r="EP197" i="11"/>
  <c r="GA197" i="11"/>
  <c r="FH179" i="11"/>
  <c r="GS179" i="11"/>
  <c r="FE182" i="11"/>
  <c r="GP182" i="11"/>
  <c r="FD183" i="11"/>
  <c r="GO183" i="11"/>
  <c r="FN177" i="11"/>
  <c r="HL175" i="11"/>
  <c r="GZ176" i="11"/>
  <c r="HI176" i="11"/>
  <c r="HM178" i="11"/>
  <c r="GT178" i="11"/>
  <c r="GV178" i="11"/>
  <c r="GW178" i="11"/>
  <c r="ET402" i="11"/>
  <c r="ET193" i="11"/>
  <c r="HE239" i="11"/>
  <c r="HD239" i="11"/>
  <c r="GD193" i="11"/>
  <c r="ES401" i="11"/>
  <c r="ES404" i="11"/>
  <c r="HF179" i="11"/>
  <c r="HG179" i="11"/>
  <c r="HH179" i="11"/>
  <c r="AE208" i="11"/>
  <c r="CL190" i="11"/>
  <c r="DR190" i="11"/>
  <c r="BT208" i="11"/>
  <c r="CZ208" i="11"/>
  <c r="CQ185" i="11"/>
  <c r="DW185" i="11"/>
  <c r="AZ187" i="11"/>
  <c r="CN188" i="11"/>
  <c r="DT188" i="11"/>
  <c r="AT193" i="11"/>
  <c r="AM200" i="11"/>
  <c r="BD183" i="11"/>
  <c r="CR184" i="11"/>
  <c r="DX184" i="11"/>
  <c r="CK191" i="11"/>
  <c r="DQ191" i="11"/>
  <c r="BC184" i="11"/>
  <c r="AY188" i="11"/>
  <c r="CH194" i="11"/>
  <c r="DN194" i="11"/>
  <c r="AG206" i="11"/>
  <c r="AH205" i="11"/>
  <c r="CO187" i="11"/>
  <c r="DU187" i="11"/>
  <c r="AW190" i="11"/>
  <c r="CV180" i="11"/>
  <c r="EB180" i="11"/>
  <c r="BE182" i="11"/>
  <c r="CF196" i="11"/>
  <c r="DL196" i="11"/>
  <c r="BF181" i="11"/>
  <c r="CD198" i="11"/>
  <c r="DJ198" i="11"/>
  <c r="AI204" i="11"/>
  <c r="AO198" i="11"/>
  <c r="AF207" i="11"/>
  <c r="AS194" i="11"/>
  <c r="AN199" i="11"/>
  <c r="BX204" i="11"/>
  <c r="DD204" i="11"/>
  <c r="CG195" i="11"/>
  <c r="DM195" i="11"/>
  <c r="BU207" i="11"/>
  <c r="DA207" i="11"/>
  <c r="BY203" i="11"/>
  <c r="DE203" i="11"/>
  <c r="BA186" i="11"/>
  <c r="CJ192" i="11"/>
  <c r="DP192" i="11"/>
  <c r="BB185" i="11"/>
  <c r="AK202" i="11"/>
  <c r="CC199" i="11"/>
  <c r="DI199" i="11"/>
  <c r="BW205" i="11"/>
  <c r="DC205" i="11"/>
  <c r="CP186" i="11"/>
  <c r="DV186" i="11"/>
  <c r="CU181" i="11"/>
  <c r="EA181" i="11"/>
  <c r="CI193" i="11"/>
  <c r="DO193" i="11"/>
  <c r="CB200" i="11"/>
  <c r="DH200" i="11"/>
  <c r="BV206" i="11"/>
  <c r="DB206" i="11"/>
  <c r="EH206" i="11"/>
  <c r="FS206" i="11"/>
  <c r="BZ202" i="11"/>
  <c r="DF202" i="11"/>
  <c r="CE197" i="11"/>
  <c r="DK197" i="11"/>
  <c r="AD209" i="11"/>
  <c r="BS209" i="11"/>
  <c r="CY209" i="11"/>
  <c r="AJ203" i="11"/>
  <c r="AX189" i="11"/>
  <c r="AR195" i="11"/>
  <c r="CW179" i="11"/>
  <c r="EC179" i="11"/>
  <c r="AV191" i="11"/>
  <c r="CS183" i="11"/>
  <c r="DY183" i="11"/>
  <c r="FE183" i="11"/>
  <c r="GP183" i="11"/>
  <c r="AQ196" i="11"/>
  <c r="BG180" i="11"/>
  <c r="BH179" i="11"/>
  <c r="CA201" i="11"/>
  <c r="DG201" i="11"/>
  <c r="CM189" i="11"/>
  <c r="DS189" i="11"/>
  <c r="AP197" i="11"/>
  <c r="CT182" i="11"/>
  <c r="DZ182" i="11"/>
  <c r="FF182" i="11"/>
  <c r="GQ182" i="11"/>
  <c r="AL201" i="11"/>
  <c r="AU192" i="11"/>
  <c r="HA176" i="11"/>
  <c r="GX177" i="11"/>
  <c r="GZ177" i="11"/>
  <c r="FB186" i="11"/>
  <c r="GM186" i="11"/>
  <c r="EF208" i="11"/>
  <c r="FQ208" i="11"/>
  <c r="EN200" i="11"/>
  <c r="FY200" i="11"/>
  <c r="EI205" i="11"/>
  <c r="FT205" i="11"/>
  <c r="EV192" i="11"/>
  <c r="GG192" i="11"/>
  <c r="ES403" i="11"/>
  <c r="FG181" i="11"/>
  <c r="GR181" i="11"/>
  <c r="FA187" i="11"/>
  <c r="GL187" i="11"/>
  <c r="EJ204" i="11"/>
  <c r="FU204" i="11"/>
  <c r="EL202" i="11"/>
  <c r="FW202" i="11"/>
  <c r="EW191" i="11"/>
  <c r="GH191" i="11"/>
  <c r="EY189" i="11"/>
  <c r="GJ189" i="11"/>
  <c r="EQ197" i="11"/>
  <c r="GB197" i="11"/>
  <c r="FD184" i="11"/>
  <c r="GO184" i="11"/>
  <c r="EP198" i="11"/>
  <c r="GA198" i="11"/>
  <c r="EM201" i="11"/>
  <c r="FX201" i="11"/>
  <c r="EZ188" i="11"/>
  <c r="GK188" i="11"/>
  <c r="EO199" i="11"/>
  <c r="FZ199" i="11"/>
  <c r="ER196" i="11"/>
  <c r="GC196" i="11"/>
  <c r="FC185" i="11"/>
  <c r="GN185" i="11"/>
  <c r="FH180" i="11"/>
  <c r="GS180" i="11"/>
  <c r="EX190" i="11"/>
  <c r="GI190" i="11"/>
  <c r="FI179" i="11"/>
  <c r="FK179" i="11"/>
  <c r="FL179" i="11"/>
  <c r="FM179" i="11"/>
  <c r="EK203" i="11"/>
  <c r="FV203" i="11"/>
  <c r="EE209" i="11"/>
  <c r="FP209" i="11"/>
  <c r="EG207" i="11"/>
  <c r="FR207" i="11"/>
  <c r="ES195" i="11"/>
  <c r="GD195" i="11"/>
  <c r="ET194" i="11"/>
  <c r="GE194" i="11"/>
  <c r="FN178" i="11"/>
  <c r="GY178" i="11"/>
  <c r="HJ178" i="11"/>
  <c r="HK178" i="11"/>
  <c r="GX178" i="11"/>
  <c r="HL176" i="11"/>
  <c r="HM179" i="11"/>
  <c r="GE193" i="11"/>
  <c r="ET401" i="11"/>
  <c r="ET404" i="11"/>
  <c r="EU402" i="11"/>
  <c r="EU193" i="11"/>
  <c r="HF180" i="11"/>
  <c r="HG180" i="11"/>
  <c r="HH180" i="11"/>
  <c r="BS210" i="11"/>
  <c r="CY210" i="11"/>
  <c r="CJ193" i="11"/>
  <c r="DP193" i="11"/>
  <c r="CC200" i="11"/>
  <c r="DI200" i="11"/>
  <c r="CA202" i="11"/>
  <c r="DG202" i="11"/>
  <c r="AV192" i="11"/>
  <c r="AU193" i="11"/>
  <c r="CL191" i="11"/>
  <c r="DR191" i="11"/>
  <c r="BD184" i="11"/>
  <c r="BF182" i="11"/>
  <c r="AN200" i="11"/>
  <c r="CF197" i="11"/>
  <c r="DL197" i="11"/>
  <c r="AH206" i="11"/>
  <c r="CU182" i="11"/>
  <c r="EA182" i="11"/>
  <c r="BA187" i="11"/>
  <c r="BH180" i="11"/>
  <c r="CB201" i="11"/>
  <c r="DH201" i="11"/>
  <c r="CK192" i="11"/>
  <c r="DQ192" i="11"/>
  <c r="CN189" i="11"/>
  <c r="DT189" i="11"/>
  <c r="BV207" i="11"/>
  <c r="DB207" i="11"/>
  <c r="CP187" i="11"/>
  <c r="DV187" i="11"/>
  <c r="CR185" i="11"/>
  <c r="DX185" i="11"/>
  <c r="AM201" i="11"/>
  <c r="CD199" i="11"/>
  <c r="DJ199" i="11"/>
  <c r="CQ186" i="11"/>
  <c r="DW186" i="11"/>
  <c r="BC185" i="11"/>
  <c r="AJ204" i="11"/>
  <c r="AL202" i="11"/>
  <c r="CV181" i="11"/>
  <c r="EB181" i="11"/>
  <c r="AS195" i="11"/>
  <c r="CS184" i="11"/>
  <c r="DY184" i="11"/>
  <c r="AK203" i="11"/>
  <c r="AD210" i="11"/>
  <c r="BY204" i="11"/>
  <c r="DE204" i="11"/>
  <c r="AT194" i="11"/>
  <c r="CO188" i="11"/>
  <c r="DU188" i="11"/>
  <c r="CM190" i="11"/>
  <c r="DS190" i="11"/>
  <c r="AX190" i="11"/>
  <c r="BW206" i="11"/>
  <c r="DC206" i="11"/>
  <c r="AF208" i="11"/>
  <c r="AO199" i="11"/>
  <c r="CW180" i="11"/>
  <c r="EC180" i="11"/>
  <c r="CG196" i="11"/>
  <c r="DM196" i="11"/>
  <c r="CI194" i="11"/>
  <c r="DO194" i="11"/>
  <c r="AG207" i="11"/>
  <c r="AQ197" i="11"/>
  <c r="BB186" i="11"/>
  <c r="AR196" i="11"/>
  <c r="CT183" i="11"/>
  <c r="DZ183" i="11"/>
  <c r="BT209" i="11"/>
  <c r="CZ209" i="11"/>
  <c r="AZ188" i="11"/>
  <c r="CE198" i="11"/>
  <c r="DK198" i="11"/>
  <c r="AI205" i="11"/>
  <c r="BE183" i="11"/>
  <c r="AY189" i="11"/>
  <c r="BX205" i="11"/>
  <c r="DD205" i="11"/>
  <c r="BZ203" i="11"/>
  <c r="DF203" i="11"/>
  <c r="AE209" i="11"/>
  <c r="AP198" i="11"/>
  <c r="BU208" i="11"/>
  <c r="DA208" i="11"/>
  <c r="EG208" i="11"/>
  <c r="FR208" i="11"/>
  <c r="CH195" i="11"/>
  <c r="DN195" i="11"/>
  <c r="BG181" i="11"/>
  <c r="AW191" i="11"/>
  <c r="HE240" i="11"/>
  <c r="HD240" i="11"/>
  <c r="FG182" i="11"/>
  <c r="GR182" i="11"/>
  <c r="HA177" i="11"/>
  <c r="GU177" i="11"/>
  <c r="HI177" i="11"/>
  <c r="GU178" i="11"/>
  <c r="EU194" i="11"/>
  <c r="GF194" i="11"/>
  <c r="FI180" i="11"/>
  <c r="FK180" i="11"/>
  <c r="FL180" i="11"/>
  <c r="FM180" i="11"/>
  <c r="EL203" i="11"/>
  <c r="FW203" i="11"/>
  <c r="ET195" i="11"/>
  <c r="GE195" i="11"/>
  <c r="EJ205" i="11"/>
  <c r="FU205" i="11"/>
  <c r="FA188" i="11"/>
  <c r="GL188" i="11"/>
  <c r="FD185" i="11"/>
  <c r="GO185" i="11"/>
  <c r="EO200" i="11"/>
  <c r="FZ200" i="11"/>
  <c r="EW192" i="11"/>
  <c r="GH192" i="11"/>
  <c r="EK204" i="11"/>
  <c r="FV204" i="11"/>
  <c r="FE184" i="11"/>
  <c r="GP184" i="11"/>
  <c r="ER197" i="11"/>
  <c r="GC197" i="11"/>
  <c r="ES196" i="11"/>
  <c r="GD196" i="11"/>
  <c r="ET403" i="11"/>
  <c r="FC186" i="11"/>
  <c r="GN186" i="11"/>
  <c r="EP199" i="11"/>
  <c r="GA199" i="11"/>
  <c r="EX191" i="11"/>
  <c r="GI191" i="11"/>
  <c r="GT179" i="11"/>
  <c r="GV179" i="11"/>
  <c r="GW179" i="11"/>
  <c r="GY179" i="11"/>
  <c r="HJ179" i="11"/>
  <c r="HK179" i="11"/>
  <c r="EI206" i="11"/>
  <c r="FT206" i="11"/>
  <c r="EY190" i="11"/>
  <c r="GJ190" i="11"/>
  <c r="FB187" i="11"/>
  <c r="GM187" i="11"/>
  <c r="EM202" i="11"/>
  <c r="FX202" i="11"/>
  <c r="EH207" i="11"/>
  <c r="FS207" i="11"/>
  <c r="EQ198" i="11"/>
  <c r="GB198" i="11"/>
  <c r="EZ189" i="11"/>
  <c r="GK189" i="11"/>
  <c r="FH181" i="11"/>
  <c r="GS181" i="11"/>
  <c r="EF209" i="11"/>
  <c r="FQ209" i="11"/>
  <c r="EE210" i="11"/>
  <c r="FP210" i="11"/>
  <c r="FF183" i="11"/>
  <c r="GQ183" i="11"/>
  <c r="EN201" i="11"/>
  <c r="FY201" i="11"/>
  <c r="FN179" i="11"/>
  <c r="HL177" i="11"/>
  <c r="GZ178" i="11"/>
  <c r="HI178" i="11"/>
  <c r="HE241" i="11"/>
  <c r="HD241" i="11"/>
  <c r="HF181" i="11"/>
  <c r="HG181" i="11"/>
  <c r="HH181" i="11"/>
  <c r="AD211" i="11"/>
  <c r="CD200" i="11"/>
  <c r="DJ200" i="11"/>
  <c r="CQ187" i="11"/>
  <c r="DW187" i="11"/>
  <c r="CR186" i="11"/>
  <c r="DX186" i="11"/>
  <c r="CC201" i="11"/>
  <c r="DI201" i="11"/>
  <c r="AW192" i="11"/>
  <c r="AK204" i="11"/>
  <c r="BW207" i="11"/>
  <c r="DC207" i="11"/>
  <c r="CL192" i="11"/>
  <c r="DR192" i="11"/>
  <c r="BC186" i="11"/>
  <c r="BE184" i="11"/>
  <c r="AJ205" i="11"/>
  <c r="CI195" i="11"/>
  <c r="DO195" i="11"/>
  <c r="AS196" i="11"/>
  <c r="AH207" i="11"/>
  <c r="BA188" i="11"/>
  <c r="CJ194" i="11"/>
  <c r="DP194" i="11"/>
  <c r="AM202" i="11"/>
  <c r="BX206" i="11"/>
  <c r="DD206" i="11"/>
  <c r="AE210" i="11"/>
  <c r="BY205" i="11"/>
  <c r="DE205" i="11"/>
  <c r="CS185" i="11"/>
  <c r="DY185" i="11"/>
  <c r="AI206" i="11"/>
  <c r="BU209" i="11"/>
  <c r="DA209" i="11"/>
  <c r="CN190" i="11"/>
  <c r="DT190" i="11"/>
  <c r="BZ204" i="11"/>
  <c r="DF204" i="11"/>
  <c r="CK193" i="11"/>
  <c r="DQ193" i="11"/>
  <c r="AU194" i="11"/>
  <c r="CP188" i="11"/>
  <c r="DV188" i="11"/>
  <c r="AX191" i="11"/>
  <c r="BS211" i="11"/>
  <c r="CY211" i="11"/>
  <c r="BV208" i="11"/>
  <c r="DB208" i="11"/>
  <c r="CM191" i="11"/>
  <c r="DS191" i="11"/>
  <c r="CU183" i="11"/>
  <c r="EA183" i="11"/>
  <c r="AQ198" i="11"/>
  <c r="BT210" i="11"/>
  <c r="CZ210" i="11"/>
  <c r="EF210" i="11"/>
  <c r="FQ210" i="11"/>
  <c r="CB202" i="11"/>
  <c r="DH202" i="11"/>
  <c r="BB187" i="11"/>
  <c r="AF209" i="11"/>
  <c r="AY190" i="11"/>
  <c r="BH181" i="11"/>
  <c r="BF183" i="11"/>
  <c r="AT195" i="11"/>
  <c r="CE199" i="11"/>
  <c r="DK199" i="11"/>
  <c r="AP199" i="11"/>
  <c r="CV182" i="11"/>
  <c r="EB182" i="11"/>
  <c r="CO189" i="11"/>
  <c r="DU189" i="11"/>
  <c r="CG197" i="11"/>
  <c r="DM197" i="11"/>
  <c r="AG208" i="11"/>
  <c r="AL203" i="11"/>
  <c r="CT184" i="11"/>
  <c r="DZ184" i="11"/>
  <c r="FF184" i="11"/>
  <c r="GQ184" i="11"/>
  <c r="AR197" i="11"/>
  <c r="AV193" i="11"/>
  <c r="AZ189" i="11"/>
  <c r="BD185" i="11"/>
  <c r="CA203" i="11"/>
  <c r="DG203" i="11"/>
  <c r="CH196" i="11"/>
  <c r="DN196" i="11"/>
  <c r="CF198" i="11"/>
  <c r="DL198" i="11"/>
  <c r="BG182" i="11"/>
  <c r="AN201" i="11"/>
  <c r="CW181" i="11"/>
  <c r="EC181" i="11"/>
  <c r="FI181" i="11"/>
  <c r="AO200" i="11"/>
  <c r="EV402" i="11"/>
  <c r="EV193" i="11"/>
  <c r="HM180" i="11"/>
  <c r="GF193" i="11"/>
  <c r="EU401" i="11"/>
  <c r="EU404" i="11"/>
  <c r="GT180" i="11"/>
  <c r="GV180" i="11"/>
  <c r="GW180" i="11"/>
  <c r="GX180" i="11"/>
  <c r="HA178" i="11"/>
  <c r="ER198" i="11"/>
  <c r="GC198" i="11"/>
  <c r="EL204" i="11"/>
  <c r="FW204" i="11"/>
  <c r="FK181" i="11"/>
  <c r="FL181" i="11"/>
  <c r="FM181" i="11"/>
  <c r="FB188" i="11"/>
  <c r="GM188" i="11"/>
  <c r="GX179" i="11"/>
  <c r="EX192" i="11"/>
  <c r="GI192" i="11"/>
  <c r="FA189" i="11"/>
  <c r="GL189" i="11"/>
  <c r="EG209" i="11"/>
  <c r="FR209" i="11"/>
  <c r="ET196" i="11"/>
  <c r="GE196" i="11"/>
  <c r="EK205" i="11"/>
  <c r="FV205" i="11"/>
  <c r="FD186" i="11"/>
  <c r="GO186" i="11"/>
  <c r="EJ206" i="11"/>
  <c r="FU206" i="11"/>
  <c r="FC187" i="11"/>
  <c r="GN187" i="11"/>
  <c r="FG183" i="11"/>
  <c r="GR183" i="11"/>
  <c r="EP200" i="11"/>
  <c r="GA200" i="11"/>
  <c r="EY191" i="11"/>
  <c r="GJ191" i="11"/>
  <c r="EV194" i="11"/>
  <c r="GG194" i="11"/>
  <c r="ES197" i="11"/>
  <c r="GD197" i="11"/>
  <c r="EH208" i="11"/>
  <c r="FS208" i="11"/>
  <c r="EE211" i="11"/>
  <c r="FP211" i="11"/>
  <c r="FH182" i="11"/>
  <c r="GS182" i="11"/>
  <c r="EU195" i="11"/>
  <c r="GF195" i="11"/>
  <c r="EQ199" i="11"/>
  <c r="GB199" i="11"/>
  <c r="EZ190" i="11"/>
  <c r="GK190" i="11"/>
  <c r="EI207" i="11"/>
  <c r="FT207" i="11"/>
  <c r="EM203" i="11"/>
  <c r="FX203" i="11"/>
  <c r="FE185" i="11"/>
  <c r="GP185" i="11"/>
  <c r="EU403" i="11"/>
  <c r="EN202" i="11"/>
  <c r="FY202" i="11"/>
  <c r="EO201" i="11"/>
  <c r="FZ201" i="11"/>
  <c r="FN180" i="11"/>
  <c r="HL178" i="11"/>
  <c r="GG193" i="11"/>
  <c r="EV401" i="11"/>
  <c r="EV404" i="11"/>
  <c r="HM181" i="11"/>
  <c r="GT181" i="11"/>
  <c r="GV181" i="11"/>
  <c r="GW181" i="11"/>
  <c r="HF182" i="11"/>
  <c r="HG182" i="11"/>
  <c r="HH182" i="11"/>
  <c r="CS186" i="11"/>
  <c r="DY186" i="11"/>
  <c r="CT185" i="11"/>
  <c r="DZ185" i="11"/>
  <c r="BB188" i="11"/>
  <c r="CM192" i="11"/>
  <c r="DS192" i="11"/>
  <c r="AG209" i="11"/>
  <c r="AD212" i="11"/>
  <c r="AW193" i="11"/>
  <c r="CF199" i="11"/>
  <c r="DL199" i="11"/>
  <c r="CB203" i="11"/>
  <c r="DH203" i="11"/>
  <c r="AL204" i="11"/>
  <c r="BY206" i="11"/>
  <c r="DE206" i="11"/>
  <c r="CV183" i="11"/>
  <c r="EB183" i="11"/>
  <c r="AR198" i="11"/>
  <c r="CR187" i="11"/>
  <c r="DX187" i="11"/>
  <c r="BF184" i="11"/>
  <c r="BD186" i="11"/>
  <c r="AO201" i="11"/>
  <c r="CQ188" i="11"/>
  <c r="DW188" i="11"/>
  <c r="AU195" i="11"/>
  <c r="CK194" i="11"/>
  <c r="DQ194" i="11"/>
  <c r="CH197" i="11"/>
  <c r="DN197" i="11"/>
  <c r="BA189" i="11"/>
  <c r="CP189" i="11"/>
  <c r="DV189" i="11"/>
  <c r="CL193" i="11"/>
  <c r="DR193" i="11"/>
  <c r="BW208" i="11"/>
  <c r="DC208" i="11"/>
  <c r="AT196" i="11"/>
  <c r="CN191" i="11"/>
  <c r="DT191" i="11"/>
  <c r="BT211" i="11"/>
  <c r="CZ211" i="11"/>
  <c r="BE185" i="11"/>
  <c r="BV209" i="11"/>
  <c r="DB209" i="11"/>
  <c r="BX207" i="11"/>
  <c r="DD207" i="11"/>
  <c r="AX192" i="11"/>
  <c r="AI207" i="11"/>
  <c r="CC202" i="11"/>
  <c r="DI202" i="11"/>
  <c r="CU184" i="11"/>
  <c r="EA184" i="11"/>
  <c r="FG184" i="11"/>
  <c r="GR184" i="11"/>
  <c r="BZ205" i="11"/>
  <c r="DF205" i="11"/>
  <c r="AF210" i="11"/>
  <c r="BH182" i="11"/>
  <c r="BC187" i="11"/>
  <c r="AV194" i="11"/>
  <c r="CD201" i="11"/>
  <c r="DJ201" i="11"/>
  <c r="EP201" i="11"/>
  <c r="GA201" i="11"/>
  <c r="AN202" i="11"/>
  <c r="CE200" i="11"/>
  <c r="DK200" i="11"/>
  <c r="AM203" i="11"/>
  <c r="CJ195" i="11"/>
  <c r="DP195" i="11"/>
  <c r="BU210" i="11"/>
  <c r="DA210" i="11"/>
  <c r="BG183" i="11"/>
  <c r="CG198" i="11"/>
  <c r="DM198" i="11"/>
  <c r="AZ190" i="11"/>
  <c r="AJ206" i="11"/>
  <c r="AY191" i="11"/>
  <c r="AQ199" i="11"/>
  <c r="CO190" i="11"/>
  <c r="DU190" i="11"/>
  <c r="FA190" i="11"/>
  <c r="GL190" i="11"/>
  <c r="BS212" i="11"/>
  <c r="CY212" i="11"/>
  <c r="EE212" i="11"/>
  <c r="CW182" i="11"/>
  <c r="EC182" i="11"/>
  <c r="AK205" i="11"/>
  <c r="AH208" i="11"/>
  <c r="AE211" i="11"/>
  <c r="CA204" i="11"/>
  <c r="DG204" i="11"/>
  <c r="AS197" i="11"/>
  <c r="CI196" i="11"/>
  <c r="DO196" i="11"/>
  <c r="AP200" i="11"/>
  <c r="HE242" i="11"/>
  <c r="HD242" i="11"/>
  <c r="EW402" i="11"/>
  <c r="EW193" i="11"/>
  <c r="GY180" i="11"/>
  <c r="HJ180" i="11"/>
  <c r="HK180" i="11"/>
  <c r="GZ179" i="11"/>
  <c r="HL179" i="11"/>
  <c r="ES198" i="11"/>
  <c r="GD198" i="11"/>
  <c r="EH209" i="11"/>
  <c r="FS209" i="11"/>
  <c r="HA179" i="11"/>
  <c r="GU180" i="11"/>
  <c r="HI179" i="11"/>
  <c r="GU179" i="11"/>
  <c r="EM204" i="11"/>
  <c r="FX204" i="11"/>
  <c r="FI182" i="11"/>
  <c r="FK182" i="11"/>
  <c r="FL182" i="11"/>
  <c r="FM182" i="11"/>
  <c r="EU196" i="11"/>
  <c r="GF196" i="11"/>
  <c r="EY192" i="11"/>
  <c r="GJ192" i="11"/>
  <c r="EL205" i="11"/>
  <c r="FW205" i="11"/>
  <c r="EW194" i="11"/>
  <c r="GH194" i="11"/>
  <c r="EO202" i="11"/>
  <c r="FZ202" i="11"/>
  <c r="FF185" i="11"/>
  <c r="GQ185" i="11"/>
  <c r="EG210" i="11"/>
  <c r="FR210" i="11"/>
  <c r="ET197" i="11"/>
  <c r="GE197" i="11"/>
  <c r="FE186" i="11"/>
  <c r="GP186" i="11"/>
  <c r="EJ207" i="11"/>
  <c r="FU207" i="11"/>
  <c r="FD187" i="11"/>
  <c r="GO187" i="11"/>
  <c r="EV195" i="11"/>
  <c r="GG195" i="11"/>
  <c r="EF211" i="11"/>
  <c r="FQ211" i="11"/>
  <c r="FH183" i="11"/>
  <c r="GS183" i="11"/>
  <c r="EQ200" i="11"/>
  <c r="GB200" i="11"/>
  <c r="EZ191" i="11"/>
  <c r="GK191" i="11"/>
  <c r="EK206" i="11"/>
  <c r="FV206" i="11"/>
  <c r="EV403" i="11"/>
  <c r="EI208" i="11"/>
  <c r="FT208" i="11"/>
  <c r="EN203" i="11"/>
  <c r="FY203" i="11"/>
  <c r="ER199" i="11"/>
  <c r="GC199" i="11"/>
  <c r="FB189" i="11"/>
  <c r="GM189" i="11"/>
  <c r="FC188" i="11"/>
  <c r="GN188" i="11"/>
  <c r="FN181" i="11"/>
  <c r="GY181" i="11"/>
  <c r="HJ181" i="11"/>
  <c r="HK181" i="11"/>
  <c r="GX181" i="11"/>
  <c r="GZ180" i="11"/>
  <c r="HI180" i="11"/>
  <c r="HE243" i="11"/>
  <c r="HD243" i="11"/>
  <c r="HF183" i="11"/>
  <c r="HG183" i="11"/>
  <c r="HH183" i="11"/>
  <c r="CW183" i="11"/>
  <c r="EC183" i="11"/>
  <c r="CB204" i="11"/>
  <c r="DH204" i="11"/>
  <c r="CN192" i="11"/>
  <c r="DT192" i="11"/>
  <c r="AG210" i="11"/>
  <c r="AF211" i="11"/>
  <c r="AD213" i="11"/>
  <c r="BS213" i="11"/>
  <c r="CY213" i="11"/>
  <c r="BC188" i="11"/>
  <c r="BY207" i="11"/>
  <c r="DE207" i="11"/>
  <c r="AH209" i="11"/>
  <c r="BD187" i="11"/>
  <c r="AM204" i="11"/>
  <c r="AZ191" i="11"/>
  <c r="BB189" i="11"/>
  <c r="AI208" i="11"/>
  <c r="CM193" i="11"/>
  <c r="DS193" i="11"/>
  <c r="BW209" i="11"/>
  <c r="DC209" i="11"/>
  <c r="CJ196" i="11"/>
  <c r="DP196" i="11"/>
  <c r="AK206" i="11"/>
  <c r="CQ189" i="11"/>
  <c r="DW189" i="11"/>
  <c r="CP190" i="11"/>
  <c r="DV190" i="11"/>
  <c r="AX193" i="11"/>
  <c r="BA190" i="11"/>
  <c r="CU185" i="11"/>
  <c r="EA185" i="11"/>
  <c r="AR199" i="11"/>
  <c r="BG184" i="11"/>
  <c r="BV210" i="11"/>
  <c r="DB210" i="11"/>
  <c r="CS187" i="11"/>
  <c r="DY187" i="11"/>
  <c r="BX208" i="11"/>
  <c r="DD208" i="11"/>
  <c r="CL194" i="11"/>
  <c r="DR194" i="11"/>
  <c r="BU211" i="11"/>
  <c r="DA211" i="11"/>
  <c r="CE201" i="11"/>
  <c r="DK201" i="11"/>
  <c r="AP201" i="11"/>
  <c r="BT212" i="11"/>
  <c r="CZ212" i="11"/>
  <c r="AV195" i="11"/>
  <c r="BZ206" i="11"/>
  <c r="DF206" i="11"/>
  <c r="AO202" i="11"/>
  <c r="CK195" i="11"/>
  <c r="DQ195" i="11"/>
  <c r="CT186" i="11"/>
  <c r="DZ186" i="11"/>
  <c r="CF200" i="11"/>
  <c r="DL200" i="11"/>
  <c r="BF185" i="11"/>
  <c r="AE212" i="11"/>
  <c r="AW194" i="11"/>
  <c r="CR188" i="11"/>
  <c r="DX188" i="11"/>
  <c r="FD188" i="11"/>
  <c r="GO188" i="11"/>
  <c r="CG199" i="11"/>
  <c r="DM199" i="11"/>
  <c r="ES199" i="11"/>
  <c r="GD199" i="11"/>
  <c r="AQ200" i="11"/>
  <c r="CI197" i="11"/>
  <c r="DO197" i="11"/>
  <c r="CO191" i="11"/>
  <c r="DU191" i="11"/>
  <c r="CC203" i="11"/>
  <c r="DI203" i="11"/>
  <c r="AY192" i="11"/>
  <c r="AU196" i="11"/>
  <c r="AS198" i="11"/>
  <c r="AN203" i="11"/>
  <c r="BH183" i="11"/>
  <c r="BE186" i="11"/>
  <c r="CA205" i="11"/>
  <c r="DG205" i="11"/>
  <c r="AJ207" i="11"/>
  <c r="AL205" i="11"/>
  <c r="CD202" i="11"/>
  <c r="DJ202" i="11"/>
  <c r="AT197" i="11"/>
  <c r="CH198" i="11"/>
  <c r="DN198" i="11"/>
  <c r="CV184" i="11"/>
  <c r="EB184" i="11"/>
  <c r="FH184" i="11"/>
  <c r="GS184" i="11"/>
  <c r="HM182" i="11"/>
  <c r="EX193" i="11"/>
  <c r="EX402" i="11"/>
  <c r="FP212" i="11"/>
  <c r="EW401" i="11"/>
  <c r="EW404" i="11"/>
  <c r="GH193" i="11"/>
  <c r="HA180" i="11"/>
  <c r="GU181" i="11"/>
  <c r="GT182" i="11"/>
  <c r="GV182" i="11"/>
  <c r="GW182" i="11"/>
  <c r="GY182" i="11"/>
  <c r="HJ182" i="11"/>
  <c r="HK182" i="11"/>
  <c r="EL206" i="11"/>
  <c r="FW206" i="11"/>
  <c r="FE187" i="11"/>
  <c r="GP187" i="11"/>
  <c r="EI209" i="11"/>
  <c r="FT209" i="11"/>
  <c r="FA191" i="11"/>
  <c r="GL191" i="11"/>
  <c r="EN204" i="11"/>
  <c r="FY204" i="11"/>
  <c r="EF212" i="11"/>
  <c r="FQ212" i="11"/>
  <c r="EJ208" i="11"/>
  <c r="FU208" i="11"/>
  <c r="FB190" i="11"/>
  <c r="GM190" i="11"/>
  <c r="FC189" i="11"/>
  <c r="GN189" i="11"/>
  <c r="EZ192" i="11"/>
  <c r="GK192" i="11"/>
  <c r="EW195" i="11"/>
  <c r="GH195" i="11"/>
  <c r="EV196" i="11"/>
  <c r="GG196" i="11"/>
  <c r="FI183" i="11"/>
  <c r="FK183" i="11"/>
  <c r="FL183" i="11"/>
  <c r="FM183" i="11"/>
  <c r="EQ201" i="11"/>
  <c r="GB201" i="11"/>
  <c r="EU197" i="11"/>
  <c r="GF197" i="11"/>
  <c r="EG211" i="11"/>
  <c r="FR211" i="11"/>
  <c r="EX194" i="11"/>
  <c r="GI194" i="11"/>
  <c r="ET198" i="11"/>
  <c r="GE198" i="11"/>
  <c r="EH210" i="11"/>
  <c r="FS210" i="11"/>
  <c r="EP202" i="11"/>
  <c r="GA202" i="11"/>
  <c r="EK207" i="11"/>
  <c r="FV207" i="11"/>
  <c r="EM205" i="11"/>
  <c r="FX205" i="11"/>
  <c r="ER200" i="11"/>
  <c r="GC200" i="11"/>
  <c r="FG185" i="11"/>
  <c r="GR185" i="11"/>
  <c r="EO203" i="11"/>
  <c r="FZ203" i="11"/>
  <c r="FF186" i="11"/>
  <c r="GQ186" i="11"/>
  <c r="EE213" i="11"/>
  <c r="FP213" i="11"/>
  <c r="EW403" i="11"/>
  <c r="FN182" i="11"/>
  <c r="HL180" i="11"/>
  <c r="GZ181" i="11"/>
  <c r="HI181" i="11"/>
  <c r="EY402" i="11"/>
  <c r="EY193" i="11"/>
  <c r="HM183" i="11"/>
  <c r="HF184" i="11"/>
  <c r="HG184" i="11"/>
  <c r="HH184" i="11"/>
  <c r="AJ208" i="11"/>
  <c r="BY208" i="11"/>
  <c r="DE208" i="11"/>
  <c r="AO203" i="11"/>
  <c r="BF186" i="11"/>
  <c r="CE202" i="11"/>
  <c r="DK202" i="11"/>
  <c r="CL195" i="11"/>
  <c r="DR195" i="11"/>
  <c r="AK207" i="11"/>
  <c r="CQ190" i="11"/>
  <c r="DW190" i="11"/>
  <c r="BX209" i="11"/>
  <c r="DD209" i="11"/>
  <c r="AP202" i="11"/>
  <c r="BE187" i="11"/>
  <c r="AD214" i="11"/>
  <c r="BW210" i="11"/>
  <c r="DC210" i="11"/>
  <c r="CR189" i="11"/>
  <c r="DX189" i="11"/>
  <c r="CV185" i="11"/>
  <c r="EB185" i="11"/>
  <c r="BV211" i="11"/>
  <c r="DB211" i="11"/>
  <c r="AG211" i="11"/>
  <c r="CF201" i="11"/>
  <c r="DL201" i="11"/>
  <c r="BS214" i="11"/>
  <c r="CY214" i="11"/>
  <c r="CI198" i="11"/>
  <c r="DO198" i="11"/>
  <c r="AL206" i="11"/>
  <c r="AH210" i="11"/>
  <c r="AS199" i="11"/>
  <c r="AY193" i="11"/>
  <c r="BU212" i="11"/>
  <c r="DA212" i="11"/>
  <c r="BB190" i="11"/>
  <c r="AW195" i="11"/>
  <c r="BA191" i="11"/>
  <c r="AV196" i="11"/>
  <c r="CD203" i="11"/>
  <c r="DJ203" i="11"/>
  <c r="CM194" i="11"/>
  <c r="DS194" i="11"/>
  <c r="AI209" i="11"/>
  <c r="AE213" i="11"/>
  <c r="AX194" i="11"/>
  <c r="AU197" i="11"/>
  <c r="CB205" i="11"/>
  <c r="DH205" i="11"/>
  <c r="BT213" i="11"/>
  <c r="CZ213" i="11"/>
  <c r="EF213" i="11"/>
  <c r="FQ213" i="11"/>
  <c r="CT187" i="11"/>
  <c r="DZ187" i="11"/>
  <c r="CJ197" i="11"/>
  <c r="DP197" i="11"/>
  <c r="CK196" i="11"/>
  <c r="DQ196" i="11"/>
  <c r="CG200" i="11"/>
  <c r="DM200" i="11"/>
  <c r="AM205" i="11"/>
  <c r="CO192" i="11"/>
  <c r="DU192" i="11"/>
  <c r="CW184" i="11"/>
  <c r="EC184" i="11"/>
  <c r="CN193" i="11"/>
  <c r="DT193" i="11"/>
  <c r="BG185" i="11"/>
  <c r="CP191" i="11"/>
  <c r="DV191" i="11"/>
  <c r="BD188" i="11"/>
  <c r="AN204" i="11"/>
  <c r="BC189" i="11"/>
  <c r="CS188" i="11"/>
  <c r="DY188" i="11"/>
  <c r="AQ201" i="11"/>
  <c r="AF212" i="11"/>
  <c r="AZ192" i="11"/>
  <c r="CU186" i="11"/>
  <c r="EA186" i="11"/>
  <c r="CC204" i="11"/>
  <c r="DI204" i="11"/>
  <c r="BH184" i="11"/>
  <c r="BZ207" i="11"/>
  <c r="DF207" i="11"/>
  <c r="CH199" i="11"/>
  <c r="DN199" i="11"/>
  <c r="ET199" i="11"/>
  <c r="GE199" i="11"/>
  <c r="AT198" i="11"/>
  <c r="CA206" i="11"/>
  <c r="DG206" i="11"/>
  <c r="EM206" i="11"/>
  <c r="FX206" i="11"/>
  <c r="AR200" i="11"/>
  <c r="GI193" i="11"/>
  <c r="EX401" i="11"/>
  <c r="EX404" i="11"/>
  <c r="HE244" i="11"/>
  <c r="HD244" i="11"/>
  <c r="GX182" i="11"/>
  <c r="GZ182" i="11"/>
  <c r="HA181" i="11"/>
  <c r="GU182" i="11"/>
  <c r="EL207" i="11"/>
  <c r="FW207" i="11"/>
  <c r="FF187" i="11"/>
  <c r="GQ187" i="11"/>
  <c r="EP203" i="11"/>
  <c r="GA203" i="11"/>
  <c r="FG186" i="11"/>
  <c r="GR186" i="11"/>
  <c r="GT183" i="11"/>
  <c r="GV183" i="11"/>
  <c r="GW183" i="11"/>
  <c r="GY183" i="11"/>
  <c r="HJ183" i="11"/>
  <c r="HK183" i="11"/>
  <c r="FE188" i="11"/>
  <c r="GP188" i="11"/>
  <c r="EK208" i="11"/>
  <c r="FV208" i="11"/>
  <c r="EQ202" i="11"/>
  <c r="GB202" i="11"/>
  <c r="EO204" i="11"/>
  <c r="FZ204" i="11"/>
  <c r="EV197" i="11"/>
  <c r="GG197" i="11"/>
  <c r="EH211" i="11"/>
  <c r="FS211" i="11"/>
  <c r="EY194" i="11"/>
  <c r="GJ194" i="11"/>
  <c r="FD189" i="11"/>
  <c r="GO189" i="11"/>
  <c r="EI210" i="11"/>
  <c r="FT210" i="11"/>
  <c r="FI184" i="11"/>
  <c r="FK184" i="11"/>
  <c r="FL184" i="11"/>
  <c r="FM184" i="11"/>
  <c r="FB191" i="11"/>
  <c r="GM191" i="11"/>
  <c r="FH185" i="11"/>
  <c r="GS185" i="11"/>
  <c r="FA192" i="11"/>
  <c r="GL192" i="11"/>
  <c r="ES200" i="11"/>
  <c r="GD200" i="11"/>
  <c r="EG212" i="11"/>
  <c r="FR212" i="11"/>
  <c r="EJ209" i="11"/>
  <c r="FU209" i="11"/>
  <c r="EW196" i="11"/>
  <c r="GH196" i="11"/>
  <c r="FC190" i="11"/>
  <c r="GN190" i="11"/>
  <c r="EX195" i="11"/>
  <c r="GI195" i="11"/>
  <c r="EN205" i="11"/>
  <c r="FY205" i="11"/>
  <c r="EU198" i="11"/>
  <c r="GF198" i="11"/>
  <c r="EE214" i="11"/>
  <c r="FP214" i="11"/>
  <c r="EX403" i="11"/>
  <c r="ER201" i="11"/>
  <c r="GC201" i="11"/>
  <c r="FN183" i="11"/>
  <c r="HL181" i="11"/>
  <c r="HE245" i="11"/>
  <c r="HD245" i="11"/>
  <c r="HF185" i="11"/>
  <c r="HG185" i="11"/>
  <c r="HH185" i="11"/>
  <c r="BX210" i="11"/>
  <c r="DD210" i="11"/>
  <c r="CF202" i="11"/>
  <c r="DL202" i="11"/>
  <c r="AG212" i="11"/>
  <c r="BC190" i="11"/>
  <c r="CI199" i="11"/>
  <c r="DO199" i="11"/>
  <c r="CW185" i="11"/>
  <c r="EC185" i="11"/>
  <c r="BE188" i="11"/>
  <c r="BA192" i="11"/>
  <c r="AE214" i="11"/>
  <c r="BW211" i="11"/>
  <c r="DC211" i="11"/>
  <c r="AJ209" i="11"/>
  <c r="AK208" i="11"/>
  <c r="CH200" i="11"/>
  <c r="DN200" i="11"/>
  <c r="AP203" i="11"/>
  <c r="AU198" i="11"/>
  <c r="BU213" i="11"/>
  <c r="DA213" i="11"/>
  <c r="AL207" i="11"/>
  <c r="CB206" i="11"/>
  <c r="DH206" i="11"/>
  <c r="BD189" i="11"/>
  <c r="BS215" i="11"/>
  <c r="CY215" i="11"/>
  <c r="BG186" i="11"/>
  <c r="CS189" i="11"/>
  <c r="DY189" i="11"/>
  <c r="CC205" i="11"/>
  <c r="DI205" i="11"/>
  <c r="AH211" i="11"/>
  <c r="CJ198" i="11"/>
  <c r="DP198" i="11"/>
  <c r="BT214" i="11"/>
  <c r="CZ214" i="11"/>
  <c r="AR201" i="11"/>
  <c r="AS200" i="11"/>
  <c r="CQ191" i="11"/>
  <c r="DW191" i="11"/>
  <c r="CG201" i="11"/>
  <c r="DM201" i="11"/>
  <c r="CO193" i="11"/>
  <c r="DU193" i="11"/>
  <c r="CV186" i="11"/>
  <c r="EB186" i="11"/>
  <c r="AO204" i="11"/>
  <c r="CM195" i="11"/>
  <c r="DS195" i="11"/>
  <c r="AQ202" i="11"/>
  <c r="BZ208" i="11"/>
  <c r="DF208" i="11"/>
  <c r="EL208" i="11"/>
  <c r="FW208" i="11"/>
  <c r="CN194" i="11"/>
  <c r="DT194" i="11"/>
  <c r="AM206" i="11"/>
  <c r="CK197" i="11"/>
  <c r="DQ197" i="11"/>
  <c r="BV212" i="11"/>
  <c r="DB212" i="11"/>
  <c r="CA207" i="11"/>
  <c r="DG207" i="11"/>
  <c r="EM207" i="11"/>
  <c r="FX207" i="11"/>
  <c r="AF213" i="11"/>
  <c r="AI210" i="11"/>
  <c r="AN205" i="11"/>
  <c r="BH185" i="11"/>
  <c r="CL196" i="11"/>
  <c r="DR196" i="11"/>
  <c r="CE203" i="11"/>
  <c r="DK203" i="11"/>
  <c r="AV197" i="11"/>
  <c r="AZ193" i="11"/>
  <c r="AD215" i="11"/>
  <c r="CT188" i="11"/>
  <c r="DZ188" i="11"/>
  <c r="FF188" i="11"/>
  <c r="GQ188" i="11"/>
  <c r="CP192" i="11"/>
  <c r="DV192" i="11"/>
  <c r="FB192" i="11"/>
  <c r="GM192" i="11"/>
  <c r="BY209" i="11"/>
  <c r="DE209" i="11"/>
  <c r="CU187" i="11"/>
  <c r="EA187" i="11"/>
  <c r="AY194" i="11"/>
  <c r="CR190" i="11"/>
  <c r="DX190" i="11"/>
  <c r="CD204" i="11"/>
  <c r="DJ204" i="11"/>
  <c r="EP204" i="11"/>
  <c r="GA204" i="11"/>
  <c r="AX195" i="11"/>
  <c r="AT199" i="11"/>
  <c r="AW196" i="11"/>
  <c r="BF187" i="11"/>
  <c r="BB191" i="11"/>
  <c r="EY401" i="11"/>
  <c r="EY404" i="11"/>
  <c r="GJ193" i="11"/>
  <c r="EZ193" i="11"/>
  <c r="EZ402" i="11"/>
  <c r="HM184" i="11"/>
  <c r="HI182" i="11"/>
  <c r="GX183" i="11"/>
  <c r="HI183" i="11"/>
  <c r="EF214" i="11"/>
  <c r="FQ214" i="11"/>
  <c r="HA182" i="11"/>
  <c r="GU183" i="11"/>
  <c r="GT184" i="11"/>
  <c r="GV184" i="11"/>
  <c r="GW184" i="11"/>
  <c r="GY184" i="11"/>
  <c r="HJ184" i="11"/>
  <c r="HK184" i="11"/>
  <c r="EQ203" i="11"/>
  <c r="GB203" i="11"/>
  <c r="ES201" i="11"/>
  <c r="GD201" i="11"/>
  <c r="FE189" i="11"/>
  <c r="GP189" i="11"/>
  <c r="EK209" i="11"/>
  <c r="FV209" i="11"/>
  <c r="EH212" i="11"/>
  <c r="FS212" i="11"/>
  <c r="EG213" i="11"/>
  <c r="FR213" i="11"/>
  <c r="EX196" i="11"/>
  <c r="GI196" i="11"/>
  <c r="EY195" i="11"/>
  <c r="GJ195" i="11"/>
  <c r="EV198" i="11"/>
  <c r="GG198" i="11"/>
  <c r="EO205" i="11"/>
  <c r="FZ205" i="11"/>
  <c r="FG187" i="11"/>
  <c r="GR187" i="11"/>
  <c r="FI185" i="11"/>
  <c r="FK185" i="11"/>
  <c r="FL185" i="11"/>
  <c r="FM185" i="11"/>
  <c r="EZ194" i="11"/>
  <c r="GK194" i="11"/>
  <c r="EU199" i="11"/>
  <c r="GF199" i="11"/>
  <c r="EE215" i="11"/>
  <c r="FP215" i="11"/>
  <c r="EW197" i="11"/>
  <c r="GH197" i="11"/>
  <c r="EN206" i="11"/>
  <c r="FY206" i="11"/>
  <c r="ER202" i="11"/>
  <c r="GC202" i="11"/>
  <c r="EJ210" i="11"/>
  <c r="FU210" i="11"/>
  <c r="FC191" i="11"/>
  <c r="GN191" i="11"/>
  <c r="ET200" i="11"/>
  <c r="GE200" i="11"/>
  <c r="EY403" i="11"/>
  <c r="FH186" i="11"/>
  <c r="GS186" i="11"/>
  <c r="EI211" i="11"/>
  <c r="FT211" i="11"/>
  <c r="FD190" i="11"/>
  <c r="GO190" i="11"/>
  <c r="FN184" i="11"/>
  <c r="HL182" i="11"/>
  <c r="GZ183" i="11"/>
  <c r="FA402" i="11"/>
  <c r="FA193" i="11"/>
  <c r="HM185" i="11"/>
  <c r="HF186" i="11"/>
  <c r="HG186" i="11"/>
  <c r="HH186" i="11"/>
  <c r="BB192" i="11"/>
  <c r="AD216" i="11"/>
  <c r="CR191" i="11"/>
  <c r="DX191" i="11"/>
  <c r="BH186" i="11"/>
  <c r="CO194" i="11"/>
  <c r="DU194" i="11"/>
  <c r="CF203" i="11"/>
  <c r="DL203" i="11"/>
  <c r="BY210" i="11"/>
  <c r="DE210" i="11"/>
  <c r="AG213" i="11"/>
  <c r="CL197" i="11"/>
  <c r="DR197" i="11"/>
  <c r="AK209" i="11"/>
  <c r="CE204" i="11"/>
  <c r="DK204" i="11"/>
  <c r="AS201" i="11"/>
  <c r="BX211" i="11"/>
  <c r="DD211" i="11"/>
  <c r="CB207" i="11"/>
  <c r="DH207" i="11"/>
  <c r="CS190" i="11"/>
  <c r="DY190" i="11"/>
  <c r="CK198" i="11"/>
  <c r="DQ198" i="11"/>
  <c r="BF188" i="11"/>
  <c r="AU199" i="11"/>
  <c r="CP193" i="11"/>
  <c r="DV193" i="11"/>
  <c r="AP204" i="11"/>
  <c r="BD190" i="11"/>
  <c r="CT189" i="11"/>
  <c r="DZ189" i="11"/>
  <c r="BC191" i="11"/>
  <c r="CU188" i="11"/>
  <c r="EA188" i="11"/>
  <c r="AT200" i="11"/>
  <c r="AZ194" i="11"/>
  <c r="BU214" i="11"/>
  <c r="DA214" i="11"/>
  <c r="CW186" i="11"/>
  <c r="EC186" i="11"/>
  <c r="BE189" i="11"/>
  <c r="CN195" i="11"/>
  <c r="DT195" i="11"/>
  <c r="BW212" i="11"/>
  <c r="DC212" i="11"/>
  <c r="AI211" i="11"/>
  <c r="CH201" i="11"/>
  <c r="DN201" i="11"/>
  <c r="BT215" i="11"/>
  <c r="CZ215" i="11"/>
  <c r="AH212" i="11"/>
  <c r="CJ199" i="11"/>
  <c r="DP199" i="11"/>
  <c r="CV187" i="11"/>
  <c r="EB187" i="11"/>
  <c r="AL208" i="11"/>
  <c r="AY195" i="11"/>
  <c r="CC206" i="11"/>
  <c r="DI206" i="11"/>
  <c r="AF214" i="11"/>
  <c r="AX196" i="11"/>
  <c r="AO205" i="11"/>
  <c r="AJ210" i="11"/>
  <c r="AV198" i="11"/>
  <c r="AM207" i="11"/>
  <c r="BG187" i="11"/>
  <c r="CA208" i="11"/>
  <c r="DG208" i="11"/>
  <c r="AE215" i="11"/>
  <c r="CD205" i="11"/>
  <c r="DJ205" i="11"/>
  <c r="AN206" i="11"/>
  <c r="AQ203" i="11"/>
  <c r="AW197" i="11"/>
  <c r="AR202" i="11"/>
  <c r="CM196" i="11"/>
  <c r="DS196" i="11"/>
  <c r="BS216" i="11"/>
  <c r="CY216" i="11"/>
  <c r="BA193" i="11"/>
  <c r="BV213" i="11"/>
  <c r="DB213" i="11"/>
  <c r="CQ192" i="11"/>
  <c r="DW192" i="11"/>
  <c r="BZ209" i="11"/>
  <c r="DF209" i="11"/>
  <c r="CG202" i="11"/>
  <c r="DM202" i="11"/>
  <c r="CI200" i="11"/>
  <c r="DO200" i="11"/>
  <c r="HE246" i="11"/>
  <c r="HD246" i="11"/>
  <c r="EZ401" i="11"/>
  <c r="EZ404" i="11"/>
  <c r="GK193" i="11"/>
  <c r="GX184" i="11"/>
  <c r="HI184" i="11"/>
  <c r="EE216" i="11"/>
  <c r="FP216" i="11"/>
  <c r="HA183" i="11"/>
  <c r="GU184" i="11"/>
  <c r="GT185" i="11"/>
  <c r="GV185" i="11"/>
  <c r="GW185" i="11"/>
  <c r="GY185" i="11"/>
  <c r="HJ185" i="11"/>
  <c r="HK185" i="11"/>
  <c r="EH213" i="11"/>
  <c r="FS213" i="11"/>
  <c r="ET201" i="11"/>
  <c r="GE201" i="11"/>
  <c r="EG214" i="11"/>
  <c r="FR214" i="11"/>
  <c r="EQ204" i="11"/>
  <c r="GB204" i="11"/>
  <c r="FC192" i="11"/>
  <c r="GN192" i="11"/>
  <c r="EX197" i="11"/>
  <c r="GI197" i="11"/>
  <c r="EO206" i="11"/>
  <c r="FZ206" i="11"/>
  <c r="FG188" i="11"/>
  <c r="GR188" i="11"/>
  <c r="EK210" i="11"/>
  <c r="FV210" i="11"/>
  <c r="FF189" i="11"/>
  <c r="GQ189" i="11"/>
  <c r="FH187" i="11"/>
  <c r="GS187" i="11"/>
  <c r="EV199" i="11"/>
  <c r="GG199" i="11"/>
  <c r="ER203" i="11"/>
  <c r="GC203" i="11"/>
  <c r="FA194" i="11"/>
  <c r="GL194" i="11"/>
  <c r="FD191" i="11"/>
  <c r="GO191" i="11"/>
  <c r="EP205" i="11"/>
  <c r="GA205" i="11"/>
  <c r="EF215" i="11"/>
  <c r="FQ215" i="11"/>
  <c r="EM208" i="11"/>
  <c r="FX208" i="11"/>
  <c r="EW198" i="11"/>
  <c r="GH198" i="11"/>
  <c r="EY196" i="11"/>
  <c r="GJ196" i="11"/>
  <c r="EZ403" i="11"/>
  <c r="EI212" i="11"/>
  <c r="FT212" i="11"/>
  <c r="FE190" i="11"/>
  <c r="GP190" i="11"/>
  <c r="EU200" i="11"/>
  <c r="GF200" i="11"/>
  <c r="EZ195" i="11"/>
  <c r="GK195" i="11"/>
  <c r="EN207" i="11"/>
  <c r="FY207" i="11"/>
  <c r="ES202" i="11"/>
  <c r="GD202" i="11"/>
  <c r="EJ211" i="11"/>
  <c r="FU211" i="11"/>
  <c r="EL209" i="11"/>
  <c r="FW209" i="11"/>
  <c r="FI186" i="11"/>
  <c r="FK186" i="11"/>
  <c r="FL186" i="11"/>
  <c r="FM186" i="11"/>
  <c r="FN185" i="11"/>
  <c r="HL183" i="11"/>
  <c r="GZ184" i="11"/>
  <c r="FB402" i="11"/>
  <c r="FB193" i="11"/>
  <c r="HM186" i="11"/>
  <c r="GL193" i="11"/>
  <c r="FA401" i="11"/>
  <c r="FA404" i="11"/>
  <c r="HF187" i="11"/>
  <c r="HG187" i="11"/>
  <c r="HH187" i="11"/>
  <c r="AU200" i="11"/>
  <c r="CG203" i="11"/>
  <c r="DM203" i="11"/>
  <c r="CE205" i="11"/>
  <c r="DK205" i="11"/>
  <c r="CQ193" i="11"/>
  <c r="DW193" i="11"/>
  <c r="BV214" i="11"/>
  <c r="DB214" i="11"/>
  <c r="BC192" i="11"/>
  <c r="CN196" i="11"/>
  <c r="DT196" i="11"/>
  <c r="AR203" i="11"/>
  <c r="AK210" i="11"/>
  <c r="CC207" i="11"/>
  <c r="DI207" i="11"/>
  <c r="CM197" i="11"/>
  <c r="DS197" i="11"/>
  <c r="BH187" i="11"/>
  <c r="AH213" i="11"/>
  <c r="CD206" i="11"/>
  <c r="DJ206" i="11"/>
  <c r="BU215" i="11"/>
  <c r="DA215" i="11"/>
  <c r="CK199" i="11"/>
  <c r="DQ199" i="11"/>
  <c r="AW198" i="11"/>
  <c r="CT190" i="11"/>
  <c r="DZ190" i="11"/>
  <c r="AS202" i="11"/>
  <c r="BS217" i="11"/>
  <c r="CY217" i="11"/>
  <c r="BW213" i="11"/>
  <c r="DC213" i="11"/>
  <c r="EI213" i="11"/>
  <c r="FT213" i="11"/>
  <c r="AI212" i="11"/>
  <c r="CO195" i="11"/>
  <c r="DU195" i="11"/>
  <c r="CJ200" i="11"/>
  <c r="DP200" i="11"/>
  <c r="CP194" i="11"/>
  <c r="DV194" i="11"/>
  <c r="BY211" i="11"/>
  <c r="DE211" i="11"/>
  <c r="AF215" i="11"/>
  <c r="BB193" i="11"/>
  <c r="AX197" i="11"/>
  <c r="AM208" i="11"/>
  <c r="BD191" i="11"/>
  <c r="AP205" i="11"/>
  <c r="AQ204" i="11"/>
  <c r="CH202" i="11"/>
  <c r="DN202" i="11"/>
  <c r="BG188" i="11"/>
  <c r="AT201" i="11"/>
  <c r="AL209" i="11"/>
  <c r="CV188" i="11"/>
  <c r="EB188" i="11"/>
  <c r="CS191" i="11"/>
  <c r="DY191" i="11"/>
  <c r="BT216" i="11"/>
  <c r="CZ216" i="11"/>
  <c r="CA209" i="11"/>
  <c r="DG209" i="11"/>
  <c r="EM209" i="11"/>
  <c r="FX209" i="11"/>
  <c r="BX212" i="11"/>
  <c r="DD212" i="11"/>
  <c r="EJ212" i="11"/>
  <c r="FU212" i="11"/>
  <c r="BE190" i="11"/>
  <c r="BF189" i="11"/>
  <c r="AO206" i="11"/>
  <c r="AJ211" i="11"/>
  <c r="CL198" i="11"/>
  <c r="DR198" i="11"/>
  <c r="CU189" i="11"/>
  <c r="EA189" i="11"/>
  <c r="CB208" i="11"/>
  <c r="DH208" i="11"/>
  <c r="AV199" i="11"/>
  <c r="CR192" i="11"/>
  <c r="DX192" i="11"/>
  <c r="AG214" i="11"/>
  <c r="BA194" i="11"/>
  <c r="AZ195" i="11"/>
  <c r="AE216" i="11"/>
  <c r="CW187" i="11"/>
  <c r="EC187" i="11"/>
  <c r="FI187" i="11"/>
  <c r="AN207" i="11"/>
  <c r="BZ210" i="11"/>
  <c r="DF210" i="11"/>
  <c r="CF204" i="11"/>
  <c r="DL204" i="11"/>
  <c r="CI201" i="11"/>
  <c r="DO201" i="11"/>
  <c r="AY196" i="11"/>
  <c r="AD217" i="11"/>
  <c r="HE247" i="11"/>
  <c r="HD247" i="11"/>
  <c r="EU201" i="11"/>
  <c r="GF201" i="11"/>
  <c r="EL210" i="11"/>
  <c r="FW210" i="11"/>
  <c r="HA184" i="11"/>
  <c r="GX185" i="11"/>
  <c r="GZ185" i="11"/>
  <c r="ET202" i="11"/>
  <c r="GE202" i="11"/>
  <c r="FK187" i="11"/>
  <c r="FL187" i="11"/>
  <c r="FM187" i="11"/>
  <c r="FA403" i="11"/>
  <c r="FD192" i="11"/>
  <c r="GO192" i="11"/>
  <c r="EN208" i="11"/>
  <c r="FY208" i="11"/>
  <c r="EX198" i="11"/>
  <c r="GI198" i="11"/>
  <c r="ER204" i="11"/>
  <c r="GC204" i="11"/>
  <c r="EY197" i="11"/>
  <c r="GJ197" i="11"/>
  <c r="EK211" i="11"/>
  <c r="FV211" i="11"/>
  <c r="EO207" i="11"/>
  <c r="FZ207" i="11"/>
  <c r="FB194" i="11"/>
  <c r="GM194" i="11"/>
  <c r="EF216" i="11"/>
  <c r="FQ216" i="11"/>
  <c r="EV200" i="11"/>
  <c r="GG200" i="11"/>
  <c r="GT186" i="11"/>
  <c r="GV186" i="11"/>
  <c r="GW186" i="11"/>
  <c r="GY186" i="11"/>
  <c r="HJ186" i="11"/>
  <c r="HK186" i="11"/>
  <c r="FE191" i="11"/>
  <c r="GP191" i="11"/>
  <c r="FH188" i="11"/>
  <c r="GS188" i="11"/>
  <c r="FA195" i="11"/>
  <c r="GL195" i="11"/>
  <c r="EZ196" i="11"/>
  <c r="GK196" i="11"/>
  <c r="EH214" i="11"/>
  <c r="FS214" i="11"/>
  <c r="EE217" i="11"/>
  <c r="FP217" i="11"/>
  <c r="EQ205" i="11"/>
  <c r="GB205" i="11"/>
  <c r="FF190" i="11"/>
  <c r="GQ190" i="11"/>
  <c r="ES203" i="11"/>
  <c r="GD203" i="11"/>
  <c r="FG189" i="11"/>
  <c r="GR189" i="11"/>
  <c r="EW199" i="11"/>
  <c r="GH199" i="11"/>
  <c r="EG215" i="11"/>
  <c r="FR215" i="11"/>
  <c r="EP206" i="11"/>
  <c r="GA206" i="11"/>
  <c r="FN186" i="11"/>
  <c r="HL184" i="11"/>
  <c r="FC402" i="11"/>
  <c r="FC193" i="11"/>
  <c r="HM187" i="11"/>
  <c r="HE248" i="11"/>
  <c r="HD248" i="11"/>
  <c r="HF188" i="11"/>
  <c r="HG188" i="11"/>
  <c r="HH188" i="11"/>
  <c r="CO196" i="11"/>
  <c r="DU196" i="11"/>
  <c r="AH214" i="11"/>
  <c r="CK200" i="11"/>
  <c r="DQ200" i="11"/>
  <c r="CJ201" i="11"/>
  <c r="DP201" i="11"/>
  <c r="BY212" i="11"/>
  <c r="DE212" i="11"/>
  <c r="CH203" i="11"/>
  <c r="DN203" i="11"/>
  <c r="BF190" i="11"/>
  <c r="AE217" i="11"/>
  <c r="BU216" i="11"/>
  <c r="DA216" i="11"/>
  <c r="CI202" i="11"/>
  <c r="DO202" i="11"/>
  <c r="BA195" i="11"/>
  <c r="CR193" i="11"/>
  <c r="DX193" i="11"/>
  <c r="CE206" i="11"/>
  <c r="DK206" i="11"/>
  <c r="AG215" i="11"/>
  <c r="CS192" i="11"/>
  <c r="DY192" i="11"/>
  <c r="AJ212" i="11"/>
  <c r="CN197" i="11"/>
  <c r="DT197" i="11"/>
  <c r="CM198" i="11"/>
  <c r="DS198" i="11"/>
  <c r="AD218" i="11"/>
  <c r="CV189" i="11"/>
  <c r="EB189" i="11"/>
  <c r="CL199" i="11"/>
  <c r="DR199" i="11"/>
  <c r="CF205" i="11"/>
  <c r="DL205" i="11"/>
  <c r="BS218" i="11"/>
  <c r="CY218" i="11"/>
  <c r="EE218" i="11"/>
  <c r="BB194" i="11"/>
  <c r="AV200" i="11"/>
  <c r="AO207" i="11"/>
  <c r="BV215" i="11"/>
  <c r="DB215" i="11"/>
  <c r="BH188" i="11"/>
  <c r="CW188" i="11"/>
  <c r="EC188" i="11"/>
  <c r="BE191" i="11"/>
  <c r="AK211" i="11"/>
  <c r="CP195" i="11"/>
  <c r="DV195" i="11"/>
  <c r="AW199" i="11"/>
  <c r="AZ196" i="11"/>
  <c r="BT217" i="11"/>
  <c r="CZ217" i="11"/>
  <c r="AT202" i="11"/>
  <c r="AS203" i="11"/>
  <c r="CC208" i="11"/>
  <c r="DI208" i="11"/>
  <c r="AR204" i="11"/>
  <c r="CT191" i="11"/>
  <c r="DZ191" i="11"/>
  <c r="CU190" i="11"/>
  <c r="EA190" i="11"/>
  <c r="CA210" i="11"/>
  <c r="DG210" i="11"/>
  <c r="CB209" i="11"/>
  <c r="DH209" i="11"/>
  <c r="AQ205" i="11"/>
  <c r="BZ211" i="11"/>
  <c r="DF211" i="11"/>
  <c r="AY197" i="11"/>
  <c r="CD207" i="11"/>
  <c r="DJ207" i="11"/>
  <c r="AL210" i="11"/>
  <c r="AN208" i="11"/>
  <c r="AX198" i="11"/>
  <c r="BD192" i="11"/>
  <c r="AU201" i="11"/>
  <c r="BG189" i="11"/>
  <c r="BW214" i="11"/>
  <c r="DC214" i="11"/>
  <c r="EI214" i="11"/>
  <c r="CG204" i="11"/>
  <c r="DM204" i="11"/>
  <c r="ES204" i="11"/>
  <c r="GD204" i="11"/>
  <c r="AP206" i="11"/>
  <c r="CQ194" i="11"/>
  <c r="DW194" i="11"/>
  <c r="AM209" i="11"/>
  <c r="BX213" i="11"/>
  <c r="DD213" i="11"/>
  <c r="BC193" i="11"/>
  <c r="AI213" i="11"/>
  <c r="AF216" i="11"/>
  <c r="GT187" i="11"/>
  <c r="GV187" i="11"/>
  <c r="GW187" i="11"/>
  <c r="GM193" i="11"/>
  <c r="FB401" i="11"/>
  <c r="FB403" i="11"/>
  <c r="HI185" i="11"/>
  <c r="HA185" i="11"/>
  <c r="GU185" i="11"/>
  <c r="FB404" i="11"/>
  <c r="EH215" i="11"/>
  <c r="FS215" i="11"/>
  <c r="FF191" i="11"/>
  <c r="GQ191" i="11"/>
  <c r="EL211" i="11"/>
  <c r="FW211" i="11"/>
  <c r="FG190" i="11"/>
  <c r="GR190" i="11"/>
  <c r="EF217" i="11"/>
  <c r="FQ217" i="11"/>
  <c r="GX186" i="11"/>
  <c r="FC194" i="11"/>
  <c r="GN194" i="11"/>
  <c r="EO208" i="11"/>
  <c r="FZ208" i="11"/>
  <c r="EX199" i="11"/>
  <c r="GI199" i="11"/>
  <c r="EK212" i="11"/>
  <c r="FV212" i="11"/>
  <c r="FI188" i="11"/>
  <c r="FK188" i="11"/>
  <c r="FL188" i="11"/>
  <c r="FM188" i="11"/>
  <c r="ER205" i="11"/>
  <c r="GC205" i="11"/>
  <c r="ET203" i="11"/>
  <c r="GE203" i="11"/>
  <c r="EV201" i="11"/>
  <c r="GG201" i="11"/>
  <c r="EW200" i="11"/>
  <c r="GH200" i="11"/>
  <c r="FB195" i="11"/>
  <c r="GM195" i="11"/>
  <c r="EP207" i="11"/>
  <c r="GA207" i="11"/>
  <c r="EY198" i="11"/>
  <c r="GJ198" i="11"/>
  <c r="EZ197" i="11"/>
  <c r="GK197" i="11"/>
  <c r="FA196" i="11"/>
  <c r="GL196" i="11"/>
  <c r="FE192" i="11"/>
  <c r="GP192" i="11"/>
  <c r="EQ206" i="11"/>
  <c r="GB206" i="11"/>
  <c r="EJ213" i="11"/>
  <c r="FU213" i="11"/>
  <c r="EN209" i="11"/>
  <c r="FY209" i="11"/>
  <c r="FH189" i="11"/>
  <c r="GS189" i="11"/>
  <c r="EM210" i="11"/>
  <c r="FX210" i="11"/>
  <c r="EU202" i="11"/>
  <c r="GF202" i="11"/>
  <c r="EG216" i="11"/>
  <c r="FR216" i="11"/>
  <c r="FN187" i="11"/>
  <c r="GY187" i="11"/>
  <c r="HJ187" i="11"/>
  <c r="HK187" i="11"/>
  <c r="GX187" i="11"/>
  <c r="HL185" i="11"/>
  <c r="HE249" i="11"/>
  <c r="HD249" i="11"/>
  <c r="HF189" i="11"/>
  <c r="HG189" i="11"/>
  <c r="HH189" i="11"/>
  <c r="AR205" i="11"/>
  <c r="BC194" i="11"/>
  <c r="BZ212" i="11"/>
  <c r="DF212" i="11"/>
  <c r="BE192" i="11"/>
  <c r="CJ202" i="11"/>
  <c r="DP202" i="11"/>
  <c r="AT203" i="11"/>
  <c r="CF206" i="11"/>
  <c r="DL206" i="11"/>
  <c r="CB210" i="11"/>
  <c r="DH210" i="11"/>
  <c r="BG190" i="11"/>
  <c r="CT192" i="11"/>
  <c r="DZ192" i="11"/>
  <c r="CM199" i="11"/>
  <c r="DS199" i="11"/>
  <c r="BT218" i="11"/>
  <c r="CZ218" i="11"/>
  <c r="CL200" i="11"/>
  <c r="DR200" i="11"/>
  <c r="AH215" i="11"/>
  <c r="CS193" i="11"/>
  <c r="DY193" i="11"/>
  <c r="AG216" i="11"/>
  <c r="CR194" i="11"/>
  <c r="DX194" i="11"/>
  <c r="AD219" i="11"/>
  <c r="BS219" i="11"/>
  <c r="CY219" i="11"/>
  <c r="BX214" i="11"/>
  <c r="DD214" i="11"/>
  <c r="CO197" i="11"/>
  <c r="DU197" i="11"/>
  <c r="AQ206" i="11"/>
  <c r="CD208" i="11"/>
  <c r="DJ208" i="11"/>
  <c r="AP207" i="11"/>
  <c r="CE207" i="11"/>
  <c r="DK207" i="11"/>
  <c r="CC209" i="11"/>
  <c r="DI209" i="11"/>
  <c r="BV216" i="11"/>
  <c r="DB216" i="11"/>
  <c r="AX199" i="11"/>
  <c r="CU191" i="11"/>
  <c r="EA191" i="11"/>
  <c r="CP196" i="11"/>
  <c r="DV196" i="11"/>
  <c r="BA196" i="11"/>
  <c r="AW200" i="11"/>
  <c r="CI203" i="11"/>
  <c r="DO203" i="11"/>
  <c r="AM210" i="11"/>
  <c r="BB195" i="11"/>
  <c r="AI214" i="11"/>
  <c r="AU202" i="11"/>
  <c r="CA211" i="11"/>
  <c r="DG211" i="11"/>
  <c r="AE218" i="11"/>
  <c r="AS204" i="11"/>
  <c r="CQ195" i="11"/>
  <c r="DW195" i="11"/>
  <c r="BW215" i="11"/>
  <c r="DC215" i="11"/>
  <c r="EI215" i="11"/>
  <c r="FT215" i="11"/>
  <c r="BD193" i="11"/>
  <c r="AN209" i="11"/>
  <c r="AZ197" i="11"/>
  <c r="CN198" i="11"/>
  <c r="DT198" i="11"/>
  <c r="AK212" i="11"/>
  <c r="BH189" i="11"/>
  <c r="AV201" i="11"/>
  <c r="CW189" i="11"/>
  <c r="EC189" i="11"/>
  <c r="CK201" i="11"/>
  <c r="DQ201" i="11"/>
  <c r="AL211" i="11"/>
  <c r="CV190" i="11"/>
  <c r="EB190" i="11"/>
  <c r="AF217" i="11"/>
  <c r="BU217" i="11"/>
  <c r="DA217" i="11"/>
  <c r="AY198" i="11"/>
  <c r="BY213" i="11"/>
  <c r="DE213" i="11"/>
  <c r="AJ213" i="11"/>
  <c r="BF191" i="11"/>
  <c r="AO208" i="11"/>
  <c r="CH204" i="11"/>
  <c r="DN204" i="11"/>
  <c r="CG205" i="11"/>
  <c r="DM205" i="11"/>
  <c r="HM188" i="11"/>
  <c r="FC401" i="11"/>
  <c r="FC404" i="11"/>
  <c r="GN193" i="11"/>
  <c r="FD402" i="11"/>
  <c r="FD193" i="11"/>
  <c r="FP218" i="11"/>
  <c r="FT214" i="11"/>
  <c r="EU203" i="11"/>
  <c r="GF203" i="11"/>
  <c r="GU187" i="11"/>
  <c r="HI186" i="11"/>
  <c r="GZ186" i="11"/>
  <c r="GU186" i="11"/>
  <c r="EH216" i="11"/>
  <c r="FS216" i="11"/>
  <c r="FI189" i="11"/>
  <c r="FK189" i="11"/>
  <c r="FL189" i="11"/>
  <c r="FM189" i="11"/>
  <c r="FF192" i="11"/>
  <c r="GQ192" i="11"/>
  <c r="EQ207" i="11"/>
  <c r="GB207" i="11"/>
  <c r="GT188" i="11"/>
  <c r="GV188" i="11"/>
  <c r="GW188" i="11"/>
  <c r="GY188" i="11"/>
  <c r="HJ188" i="11"/>
  <c r="HK188" i="11"/>
  <c r="ES205" i="11"/>
  <c r="GD205" i="11"/>
  <c r="EO209" i="11"/>
  <c r="FZ209" i="11"/>
  <c r="EG217" i="11"/>
  <c r="FR217" i="11"/>
  <c r="EW201" i="11"/>
  <c r="GH201" i="11"/>
  <c r="EE219" i="11"/>
  <c r="FP219" i="11"/>
  <c r="FA197" i="11"/>
  <c r="GL197" i="11"/>
  <c r="FD194" i="11"/>
  <c r="GO194" i="11"/>
  <c r="FB196" i="11"/>
  <c r="GM196" i="11"/>
  <c r="EY199" i="11"/>
  <c r="GJ199" i="11"/>
  <c r="FC195" i="11"/>
  <c r="GN195" i="11"/>
  <c r="EN210" i="11"/>
  <c r="FY210" i="11"/>
  <c r="EP208" i="11"/>
  <c r="GA208" i="11"/>
  <c r="ER206" i="11"/>
  <c r="GC206" i="11"/>
  <c r="EK213" i="11"/>
  <c r="FV213" i="11"/>
  <c r="EM211" i="11"/>
  <c r="FX211" i="11"/>
  <c r="FC403" i="11"/>
  <c r="FH190" i="11"/>
  <c r="GS190" i="11"/>
  <c r="EV202" i="11"/>
  <c r="GG202" i="11"/>
  <c r="EJ214" i="11"/>
  <c r="FU214" i="11"/>
  <c r="EL212" i="11"/>
  <c r="FW212" i="11"/>
  <c r="EZ198" i="11"/>
  <c r="GK198" i="11"/>
  <c r="ET204" i="11"/>
  <c r="GE204" i="11"/>
  <c r="FG191" i="11"/>
  <c r="GR191" i="11"/>
  <c r="EX200" i="11"/>
  <c r="GI200" i="11"/>
  <c r="EF218" i="11"/>
  <c r="FQ218" i="11"/>
  <c r="FN188" i="11"/>
  <c r="GZ187" i="11"/>
  <c r="HI187" i="11"/>
  <c r="FE193" i="11"/>
  <c r="FE402" i="11"/>
  <c r="HM189" i="11"/>
  <c r="HE250" i="11"/>
  <c r="HD250" i="11"/>
  <c r="HF190" i="11"/>
  <c r="HG190" i="11"/>
  <c r="HH190" i="11"/>
  <c r="CM200" i="11"/>
  <c r="DS200" i="11"/>
  <c r="CA212" i="11"/>
  <c r="DG212" i="11"/>
  <c r="BT219" i="11"/>
  <c r="CZ219" i="11"/>
  <c r="BA197" i="11"/>
  <c r="AO209" i="11"/>
  <c r="CR195" i="11"/>
  <c r="DX195" i="11"/>
  <c r="AZ198" i="11"/>
  <c r="AN210" i="11"/>
  <c r="BH190" i="11"/>
  <c r="CU192" i="11"/>
  <c r="EA192" i="11"/>
  <c r="CN199" i="11"/>
  <c r="DT199" i="11"/>
  <c r="AF218" i="11"/>
  <c r="AT204" i="11"/>
  <c r="CG206" i="11"/>
  <c r="DM206" i="11"/>
  <c r="BV217" i="11"/>
  <c r="DB217" i="11"/>
  <c r="AW201" i="11"/>
  <c r="BD194" i="11"/>
  <c r="CD209" i="11"/>
  <c r="DJ209" i="11"/>
  <c r="CH205" i="11"/>
  <c r="DN205" i="11"/>
  <c r="CK202" i="11"/>
  <c r="DQ202" i="11"/>
  <c r="BE193" i="11"/>
  <c r="CJ203" i="11"/>
  <c r="DP203" i="11"/>
  <c r="CP197" i="11"/>
  <c r="DV197" i="11"/>
  <c r="CF207" i="11"/>
  <c r="DL207" i="11"/>
  <c r="BS220" i="11"/>
  <c r="CY220" i="11"/>
  <c r="BX215" i="11"/>
  <c r="DD215" i="11"/>
  <c r="AJ214" i="11"/>
  <c r="AK213" i="11"/>
  <c r="CV191" i="11"/>
  <c r="EB191" i="11"/>
  <c r="AY199" i="11"/>
  <c r="CS194" i="11"/>
  <c r="DY194" i="11"/>
  <c r="AQ207" i="11"/>
  <c r="AE219" i="11"/>
  <c r="BC195" i="11"/>
  <c r="BZ213" i="11"/>
  <c r="DF213" i="11"/>
  <c r="CB211" i="11"/>
  <c r="DH211" i="11"/>
  <c r="CO198" i="11"/>
  <c r="DU198" i="11"/>
  <c r="BB196" i="11"/>
  <c r="AX200" i="11"/>
  <c r="BY214" i="11"/>
  <c r="DE214" i="11"/>
  <c r="CQ196" i="11"/>
  <c r="DW196" i="11"/>
  <c r="BF192" i="11"/>
  <c r="CC210" i="11"/>
  <c r="DI210" i="11"/>
  <c r="CL201" i="11"/>
  <c r="DR201" i="11"/>
  <c r="EX201" i="11"/>
  <c r="GI201" i="11"/>
  <c r="AP208" i="11"/>
  <c r="AD220" i="11"/>
  <c r="BG191" i="11"/>
  <c r="CI204" i="11"/>
  <c r="DO204" i="11"/>
  <c r="AU203" i="11"/>
  <c r="AI215" i="11"/>
  <c r="AV202" i="11"/>
  <c r="AM211" i="11"/>
  <c r="BW216" i="11"/>
  <c r="DC216" i="11"/>
  <c r="CE208" i="11"/>
  <c r="DK208" i="11"/>
  <c r="CW190" i="11"/>
  <c r="EC190" i="11"/>
  <c r="AR206" i="11"/>
  <c r="AL212" i="11"/>
  <c r="AS205" i="11"/>
  <c r="CT193" i="11"/>
  <c r="DZ193" i="11"/>
  <c r="AH216" i="11"/>
  <c r="BU218" i="11"/>
  <c r="DA218" i="11"/>
  <c r="AG217" i="11"/>
  <c r="GO193" i="11"/>
  <c r="FD401" i="11"/>
  <c r="FD404" i="11"/>
  <c r="HA187" i="11"/>
  <c r="HA186" i="11"/>
  <c r="GT189" i="11"/>
  <c r="GV189" i="11"/>
  <c r="GW189" i="11"/>
  <c r="GY189" i="11"/>
  <c r="HJ189" i="11"/>
  <c r="HK189" i="11"/>
  <c r="GX188" i="11"/>
  <c r="GZ188" i="11"/>
  <c r="EG218" i="11"/>
  <c r="FR218" i="11"/>
  <c r="EO210" i="11"/>
  <c r="FZ210" i="11"/>
  <c r="EL213" i="11"/>
  <c r="FW213" i="11"/>
  <c r="HL186" i="11"/>
  <c r="EP209" i="11"/>
  <c r="GA209" i="11"/>
  <c r="FI190" i="11"/>
  <c r="FK190" i="11"/>
  <c r="FL190" i="11"/>
  <c r="FM190" i="11"/>
  <c r="FE194" i="11"/>
  <c r="GP194" i="11"/>
  <c r="EK214" i="11"/>
  <c r="FV214" i="11"/>
  <c r="FA198" i="11"/>
  <c r="GL198" i="11"/>
  <c r="EU204" i="11"/>
  <c r="GF204" i="11"/>
  <c r="FC196" i="11"/>
  <c r="GN196" i="11"/>
  <c r="EI216" i="11"/>
  <c r="FT216" i="11"/>
  <c r="EN211" i="11"/>
  <c r="FY211" i="11"/>
  <c r="EW202" i="11"/>
  <c r="GH202" i="11"/>
  <c r="ET205" i="11"/>
  <c r="GE205" i="11"/>
  <c r="EF219" i="11"/>
  <c r="FQ219" i="11"/>
  <c r="EQ208" i="11"/>
  <c r="GB208" i="11"/>
  <c r="EM212" i="11"/>
  <c r="FX212" i="11"/>
  <c r="EY200" i="11"/>
  <c r="GJ200" i="11"/>
  <c r="FD403" i="11"/>
  <c r="EH217" i="11"/>
  <c r="FS217" i="11"/>
  <c r="ES206" i="11"/>
  <c r="GD206" i="11"/>
  <c r="FH191" i="11"/>
  <c r="GS191" i="11"/>
  <c r="EZ199" i="11"/>
  <c r="GK199" i="11"/>
  <c r="EJ215" i="11"/>
  <c r="FG192" i="11"/>
  <c r="GR192" i="11"/>
  <c r="EE220" i="11"/>
  <c r="FP220" i="11"/>
  <c r="ER207" i="11"/>
  <c r="GC207" i="11"/>
  <c r="FB197" i="11"/>
  <c r="GM197" i="11"/>
  <c r="EV203" i="11"/>
  <c r="GG203" i="11"/>
  <c r="FD195" i="11"/>
  <c r="GO195" i="11"/>
  <c r="FN189" i="11"/>
  <c r="HL187" i="11"/>
  <c r="HM190" i="11"/>
  <c r="HF191" i="11"/>
  <c r="HG191" i="11"/>
  <c r="HH191" i="11"/>
  <c r="BB197" i="11"/>
  <c r="BW217" i="11"/>
  <c r="DC217" i="11"/>
  <c r="AK214" i="11"/>
  <c r="BH191" i="11"/>
  <c r="CO199" i="11"/>
  <c r="DU199" i="11"/>
  <c r="CU193" i="11"/>
  <c r="EA193" i="11"/>
  <c r="AT205" i="11"/>
  <c r="AF219" i="11"/>
  <c r="AD221" i="11"/>
  <c r="AH217" i="11"/>
  <c r="BC196" i="11"/>
  <c r="CI205" i="11"/>
  <c r="DO205" i="11"/>
  <c r="BT220" i="11"/>
  <c r="CZ220" i="11"/>
  <c r="BS221" i="11"/>
  <c r="CY221" i="11"/>
  <c r="AY200" i="11"/>
  <c r="BA198" i="11"/>
  <c r="CJ204" i="11"/>
  <c r="DP204" i="11"/>
  <c r="AL213" i="11"/>
  <c r="AI216" i="11"/>
  <c r="CQ197" i="11"/>
  <c r="DW197" i="11"/>
  <c r="CF208" i="11"/>
  <c r="DL208" i="11"/>
  <c r="AQ208" i="11"/>
  <c r="BE194" i="11"/>
  <c r="CS195" i="11"/>
  <c r="DY195" i="11"/>
  <c r="AN211" i="11"/>
  <c r="AU204" i="11"/>
  <c r="AR207" i="11"/>
  <c r="CE209" i="11"/>
  <c r="DK209" i="11"/>
  <c r="AX201" i="11"/>
  <c r="CC211" i="11"/>
  <c r="DI211" i="11"/>
  <c r="AV203" i="11"/>
  <c r="CP198" i="11"/>
  <c r="DV198" i="11"/>
  <c r="FB198" i="11"/>
  <c r="GM198" i="11"/>
  <c r="CW191" i="11"/>
  <c r="EC191" i="11"/>
  <c r="AW202" i="11"/>
  <c r="BG192" i="11"/>
  <c r="BY215" i="11"/>
  <c r="DE215" i="11"/>
  <c r="AP209" i="11"/>
  <c r="AG218" i="11"/>
  <c r="BV218" i="11"/>
  <c r="DB218" i="11"/>
  <c r="CH206" i="11"/>
  <c r="DN206" i="11"/>
  <c r="AO210" i="11"/>
  <c r="CA213" i="11"/>
  <c r="DG213" i="11"/>
  <c r="CB212" i="11"/>
  <c r="DH212" i="11"/>
  <c r="CR196" i="11"/>
  <c r="DX196" i="11"/>
  <c r="CL202" i="11"/>
  <c r="DR202" i="11"/>
  <c r="CV192" i="11"/>
  <c r="EB192" i="11"/>
  <c r="CM201" i="11"/>
  <c r="DS201" i="11"/>
  <c r="AM212" i="11"/>
  <c r="AE220" i="11"/>
  <c r="AJ215" i="11"/>
  <c r="CK203" i="11"/>
  <c r="DQ203" i="11"/>
  <c r="EW203" i="11"/>
  <c r="GH203" i="11"/>
  <c r="BF193" i="11"/>
  <c r="AS206" i="11"/>
  <c r="CD210" i="11"/>
  <c r="DJ210" i="11"/>
  <c r="CG207" i="11"/>
  <c r="DM207" i="11"/>
  <c r="BU219" i="11"/>
  <c r="DA219" i="11"/>
  <c r="EG219" i="11"/>
  <c r="FR219" i="11"/>
  <c r="CN200" i="11"/>
  <c r="DT200" i="11"/>
  <c r="BD195" i="11"/>
  <c r="AZ199" i="11"/>
  <c r="CT194" i="11"/>
  <c r="DZ194" i="11"/>
  <c r="BX216" i="11"/>
  <c r="DD216" i="11"/>
  <c r="BZ214" i="11"/>
  <c r="DF214" i="11"/>
  <c r="HE251" i="11"/>
  <c r="HD251" i="11"/>
  <c r="FF402" i="11"/>
  <c r="FF193" i="11"/>
  <c r="FU215" i="11"/>
  <c r="GP193" i="11"/>
  <c r="FE401" i="11"/>
  <c r="FE404" i="11"/>
  <c r="EZ200" i="11"/>
  <c r="GK200" i="11"/>
  <c r="FF194" i="11"/>
  <c r="GQ194" i="11"/>
  <c r="GX189" i="11"/>
  <c r="GZ189" i="11"/>
  <c r="HA188" i="11"/>
  <c r="GU188" i="11"/>
  <c r="HI188" i="11"/>
  <c r="GT190" i="11"/>
  <c r="GV190" i="11"/>
  <c r="GW190" i="11"/>
  <c r="GX190" i="11"/>
  <c r="FC197" i="11"/>
  <c r="GN197" i="11"/>
  <c r="EU205" i="11"/>
  <c r="GF205" i="11"/>
  <c r="EP210" i="11"/>
  <c r="GA210" i="11"/>
  <c r="FI191" i="11"/>
  <c r="FK191" i="11"/>
  <c r="FL191" i="11"/>
  <c r="FM191" i="11"/>
  <c r="ER208" i="11"/>
  <c r="GC208" i="11"/>
  <c r="FD196" i="11"/>
  <c r="GO196" i="11"/>
  <c r="ES207" i="11"/>
  <c r="GD207" i="11"/>
  <c r="EI217" i="11"/>
  <c r="FT217" i="11"/>
  <c r="EV204" i="11"/>
  <c r="GG204" i="11"/>
  <c r="EY201" i="11"/>
  <c r="GJ201" i="11"/>
  <c r="EO211" i="11"/>
  <c r="FZ211" i="11"/>
  <c r="EE221" i="11"/>
  <c r="FP221" i="11"/>
  <c r="FA199" i="11"/>
  <c r="GL199" i="11"/>
  <c r="EK215" i="11"/>
  <c r="FV215" i="11"/>
  <c r="FH192" i="11"/>
  <c r="GS192" i="11"/>
  <c r="EJ216" i="11"/>
  <c r="FU216" i="11"/>
  <c r="EX202" i="11"/>
  <c r="GI202" i="11"/>
  <c r="EF220" i="11"/>
  <c r="FQ220" i="11"/>
  <c r="EQ209" i="11"/>
  <c r="GB209" i="11"/>
  <c r="EN212" i="11"/>
  <c r="FY212" i="11"/>
  <c r="FE403" i="11"/>
  <c r="EL214" i="11"/>
  <c r="FW214" i="11"/>
  <c r="EM213" i="11"/>
  <c r="FX213" i="11"/>
  <c r="ET206" i="11"/>
  <c r="GE206" i="11"/>
  <c r="FE195" i="11"/>
  <c r="GP195" i="11"/>
  <c r="EH218" i="11"/>
  <c r="FS218" i="11"/>
  <c r="FN190" i="11"/>
  <c r="GY190" i="11"/>
  <c r="HJ190" i="11"/>
  <c r="HK190" i="11"/>
  <c r="HL188" i="11"/>
  <c r="HF192" i="11"/>
  <c r="HG192" i="11"/>
  <c r="HH192" i="11"/>
  <c r="BS222" i="11"/>
  <c r="CY222" i="11"/>
  <c r="BV219" i="11"/>
  <c r="DB219" i="11"/>
  <c r="CC212" i="11"/>
  <c r="DI212" i="11"/>
  <c r="BB198" i="11"/>
  <c r="BH192" i="11"/>
  <c r="AS207" i="11"/>
  <c r="CK204" i="11"/>
  <c r="DQ204" i="11"/>
  <c r="BC197" i="11"/>
  <c r="AP210" i="11"/>
  <c r="AH218" i="11"/>
  <c r="AG219" i="11"/>
  <c r="AN212" i="11"/>
  <c r="AQ209" i="11"/>
  <c r="CG208" i="11"/>
  <c r="DM208" i="11"/>
  <c r="CJ205" i="11"/>
  <c r="DP205" i="11"/>
  <c r="AK215" i="11"/>
  <c r="CQ198" i="11"/>
  <c r="DW198" i="11"/>
  <c r="BX217" i="11"/>
  <c r="DD217" i="11"/>
  <c r="CD211" i="11"/>
  <c r="DJ211" i="11"/>
  <c r="BW218" i="11"/>
  <c r="DC218" i="11"/>
  <c r="BY216" i="11"/>
  <c r="DE216" i="11"/>
  <c r="CU194" i="11"/>
  <c r="EA194" i="11"/>
  <c r="AX202" i="11"/>
  <c r="CN201" i="11"/>
  <c r="DT201" i="11"/>
  <c r="CF209" i="11"/>
  <c r="DL209" i="11"/>
  <c r="AR208" i="11"/>
  <c r="AF220" i="11"/>
  <c r="BA199" i="11"/>
  <c r="CP199" i="11"/>
  <c r="DV199" i="11"/>
  <c r="BG193" i="11"/>
  <c r="AO211" i="11"/>
  <c r="BU220" i="11"/>
  <c r="DA220" i="11"/>
  <c r="BZ215" i="11"/>
  <c r="DF215" i="11"/>
  <c r="CH207" i="11"/>
  <c r="DN207" i="11"/>
  <c r="AW203" i="11"/>
  <c r="AM213" i="11"/>
  <c r="CR197" i="11"/>
  <c r="DX197" i="11"/>
  <c r="AZ200" i="11"/>
  <c r="AD222" i="11"/>
  <c r="AY201" i="11"/>
  <c r="AI217" i="11"/>
  <c r="CL203" i="11"/>
  <c r="DR203" i="11"/>
  <c r="AT206" i="11"/>
  <c r="CT195" i="11"/>
  <c r="DZ195" i="11"/>
  <c r="AV204" i="11"/>
  <c r="CO200" i="11"/>
  <c r="DU200" i="11"/>
  <c r="CB213" i="11"/>
  <c r="DH213" i="11"/>
  <c r="AL214" i="11"/>
  <c r="AE221" i="11"/>
  <c r="BE195" i="11"/>
  <c r="CM202" i="11"/>
  <c r="DS202" i="11"/>
  <c r="EY202" i="11"/>
  <c r="GJ202" i="11"/>
  <c r="BD196" i="11"/>
  <c r="CV193" i="11"/>
  <c r="EB193" i="11"/>
  <c r="AU205" i="11"/>
  <c r="CS196" i="11"/>
  <c r="DY196" i="11"/>
  <c r="CA214" i="11"/>
  <c r="DG214" i="11"/>
  <c r="BT221" i="11"/>
  <c r="CZ221" i="11"/>
  <c r="CI206" i="11"/>
  <c r="DO206" i="11"/>
  <c r="CE210" i="11"/>
  <c r="DK210" i="11"/>
  <c r="CW192" i="11"/>
  <c r="EC192" i="11"/>
  <c r="AJ216" i="11"/>
  <c r="BF194" i="11"/>
  <c r="HE252" i="11"/>
  <c r="HD252" i="11"/>
  <c r="HM191" i="11"/>
  <c r="FG402" i="11"/>
  <c r="FG193" i="11"/>
  <c r="GQ193" i="11"/>
  <c r="FF401" i="11"/>
  <c r="FF404" i="11"/>
  <c r="HI189" i="11"/>
  <c r="GU189" i="11"/>
  <c r="HA189" i="11"/>
  <c r="GU190" i="11"/>
  <c r="FD197" i="11"/>
  <c r="GO197" i="11"/>
  <c r="FB199" i="11"/>
  <c r="GM199" i="11"/>
  <c r="EU206" i="11"/>
  <c r="GF206" i="11"/>
  <c r="GT191" i="11"/>
  <c r="GV191" i="11"/>
  <c r="GW191" i="11"/>
  <c r="GX191" i="11"/>
  <c r="EG220" i="11"/>
  <c r="FR220" i="11"/>
  <c r="EQ210" i="11"/>
  <c r="GB210" i="11"/>
  <c r="EI218" i="11"/>
  <c r="FT218" i="11"/>
  <c r="ES208" i="11"/>
  <c r="GD208" i="11"/>
  <c r="ER209" i="11"/>
  <c r="GC209" i="11"/>
  <c r="FG194" i="11"/>
  <c r="GR194" i="11"/>
  <c r="EK216" i="11"/>
  <c r="FV216" i="11"/>
  <c r="EP211" i="11"/>
  <c r="GA211" i="11"/>
  <c r="EO212" i="11"/>
  <c r="FZ212" i="11"/>
  <c r="EJ217" i="11"/>
  <c r="FU217" i="11"/>
  <c r="EH219" i="11"/>
  <c r="FS219" i="11"/>
  <c r="EL215" i="11"/>
  <c r="FW215" i="11"/>
  <c r="FE196" i="11"/>
  <c r="GP196" i="11"/>
  <c r="EW204" i="11"/>
  <c r="GH204" i="11"/>
  <c r="FF403" i="11"/>
  <c r="ET207" i="11"/>
  <c r="GE207" i="11"/>
  <c r="FC198" i="11"/>
  <c r="GN198" i="11"/>
  <c r="EE222" i="11"/>
  <c r="FP222" i="11"/>
  <c r="EN213" i="11"/>
  <c r="FY213" i="11"/>
  <c r="EV205" i="11"/>
  <c r="GG205" i="11"/>
  <c r="FA200" i="11"/>
  <c r="GL200" i="11"/>
  <c r="FI192" i="11"/>
  <c r="FK192" i="11"/>
  <c r="FL192" i="11"/>
  <c r="FM192" i="11"/>
  <c r="FF195" i="11"/>
  <c r="GQ195" i="11"/>
  <c r="EX203" i="11"/>
  <c r="GI203" i="11"/>
  <c r="EF221" i="11"/>
  <c r="FQ221" i="11"/>
  <c r="EM214" i="11"/>
  <c r="FX214" i="11"/>
  <c r="EZ201" i="11"/>
  <c r="GK201" i="11"/>
  <c r="FN191" i="11"/>
  <c r="HL189" i="11"/>
  <c r="GZ190" i="11"/>
  <c r="HI190" i="11"/>
  <c r="HM192" i="11"/>
  <c r="HE253" i="11"/>
  <c r="HD253" i="11"/>
  <c r="HF193" i="11"/>
  <c r="HG193" i="11"/>
  <c r="HH193" i="11"/>
  <c r="CA215" i="11"/>
  <c r="DG215" i="11"/>
  <c r="CD212" i="11"/>
  <c r="DJ212" i="11"/>
  <c r="CB214" i="11"/>
  <c r="DH214" i="11"/>
  <c r="CW193" i="11"/>
  <c r="EC193" i="11"/>
  <c r="CO201" i="11"/>
  <c r="DU201" i="11"/>
  <c r="BH193" i="11"/>
  <c r="BA200" i="11"/>
  <c r="CK205" i="11"/>
  <c r="DQ205" i="11"/>
  <c r="AW204" i="11"/>
  <c r="BU221" i="11"/>
  <c r="DA221" i="11"/>
  <c r="CG209" i="11"/>
  <c r="DM209" i="11"/>
  <c r="BE196" i="11"/>
  <c r="AP211" i="11"/>
  <c r="AQ210" i="11"/>
  <c r="AS208" i="11"/>
  <c r="AI218" i="11"/>
  <c r="CP200" i="11"/>
  <c r="DV200" i="11"/>
  <c r="CJ206" i="11"/>
  <c r="DP206" i="11"/>
  <c r="CN202" i="11"/>
  <c r="DT202" i="11"/>
  <c r="CF210" i="11"/>
  <c r="DL210" i="11"/>
  <c r="BS223" i="11"/>
  <c r="CY223" i="11"/>
  <c r="AZ201" i="11"/>
  <c r="CR198" i="11"/>
  <c r="DX198" i="11"/>
  <c r="AH219" i="11"/>
  <c r="CE211" i="11"/>
  <c r="DK211" i="11"/>
  <c r="EQ211" i="11"/>
  <c r="GB211" i="11"/>
  <c r="BB199" i="11"/>
  <c r="AY202" i="11"/>
  <c r="BG194" i="11"/>
  <c r="AM214" i="11"/>
  <c r="AU206" i="11"/>
  <c r="BV220" i="11"/>
  <c r="DB220" i="11"/>
  <c r="CS197" i="11"/>
  <c r="DY197" i="11"/>
  <c r="BC198" i="11"/>
  <c r="BT222" i="11"/>
  <c r="CZ222" i="11"/>
  <c r="BF195" i="11"/>
  <c r="CC213" i="11"/>
  <c r="DI213" i="11"/>
  <c r="CH208" i="11"/>
  <c r="DN208" i="11"/>
  <c r="CT196" i="11"/>
  <c r="DZ196" i="11"/>
  <c r="CV194" i="11"/>
  <c r="EB194" i="11"/>
  <c r="AK216" i="11"/>
  <c r="CM203" i="11"/>
  <c r="DS203" i="11"/>
  <c r="AN213" i="11"/>
  <c r="CI207" i="11"/>
  <c r="DO207" i="11"/>
  <c r="CU195" i="11"/>
  <c r="EA195" i="11"/>
  <c r="AR209" i="11"/>
  <c r="BX218" i="11"/>
  <c r="DD218" i="11"/>
  <c r="BW219" i="11"/>
  <c r="DC219" i="11"/>
  <c r="BD197" i="11"/>
  <c r="AV205" i="11"/>
  <c r="AD223" i="11"/>
  <c r="AX203" i="11"/>
  <c r="BZ216" i="11"/>
  <c r="DF216" i="11"/>
  <c r="AT207" i="11"/>
  <c r="AL215" i="11"/>
  <c r="CL204" i="11"/>
  <c r="DR204" i="11"/>
  <c r="CQ199" i="11"/>
  <c r="DW199" i="11"/>
  <c r="AO212" i="11"/>
  <c r="AJ217" i="11"/>
  <c r="AG220" i="11"/>
  <c r="AF221" i="11"/>
  <c r="BY217" i="11"/>
  <c r="DE217" i="11"/>
  <c r="AE222" i="11"/>
  <c r="GR193" i="11"/>
  <c r="FG401" i="11"/>
  <c r="FG404" i="11"/>
  <c r="FH193" i="11"/>
  <c r="FH402" i="11"/>
  <c r="HA190" i="11"/>
  <c r="GU191" i="11"/>
  <c r="FH194" i="11"/>
  <c r="GS194" i="11"/>
  <c r="FF196" i="11"/>
  <c r="GQ196" i="11"/>
  <c r="GY191" i="11"/>
  <c r="HJ191" i="11"/>
  <c r="HK191" i="11"/>
  <c r="FC199" i="11"/>
  <c r="GN199" i="11"/>
  <c r="FB200" i="11"/>
  <c r="GM200" i="11"/>
  <c r="GT192" i="11"/>
  <c r="GV192" i="11"/>
  <c r="GW192" i="11"/>
  <c r="GX192" i="11"/>
  <c r="EV206" i="11"/>
  <c r="GG206" i="11"/>
  <c r="FA201" i="11"/>
  <c r="GL201" i="11"/>
  <c r="EX204" i="11"/>
  <c r="GI204" i="11"/>
  <c r="EM215" i="11"/>
  <c r="FX215" i="11"/>
  <c r="FE197" i="11"/>
  <c r="GP197" i="11"/>
  <c r="EI219" i="11"/>
  <c r="FT219" i="11"/>
  <c r="EH220" i="11"/>
  <c r="FS220" i="11"/>
  <c r="EK217" i="11"/>
  <c r="FV217" i="11"/>
  <c r="EL216" i="11"/>
  <c r="FW216" i="11"/>
  <c r="FG195" i="11"/>
  <c r="GR195" i="11"/>
  <c r="EF222" i="11"/>
  <c r="FQ222" i="11"/>
  <c r="EP212" i="11"/>
  <c r="GA212" i="11"/>
  <c r="EJ218" i="11"/>
  <c r="FU218" i="11"/>
  <c r="FG403" i="11"/>
  <c r="EU207" i="11"/>
  <c r="GF207" i="11"/>
  <c r="ES209" i="11"/>
  <c r="GD209" i="11"/>
  <c r="EG221" i="11"/>
  <c r="FR221" i="11"/>
  <c r="EY203" i="11"/>
  <c r="GJ203" i="11"/>
  <c r="EW205" i="11"/>
  <c r="GH205" i="11"/>
  <c r="FD198" i="11"/>
  <c r="GO198" i="11"/>
  <c r="ET208" i="11"/>
  <c r="GE208" i="11"/>
  <c r="EE223" i="11"/>
  <c r="FP223" i="11"/>
  <c r="EO213" i="11"/>
  <c r="FZ213" i="11"/>
  <c r="ER210" i="11"/>
  <c r="GC210" i="11"/>
  <c r="EZ202" i="11"/>
  <c r="GK202" i="11"/>
  <c r="EN214" i="11"/>
  <c r="FY214" i="11"/>
  <c r="FN192" i="11"/>
  <c r="GY192" i="11"/>
  <c r="HJ192" i="11"/>
  <c r="HK192" i="11"/>
  <c r="HL190" i="11"/>
  <c r="GZ191" i="11"/>
  <c r="HI191" i="11"/>
  <c r="HE254" i="11"/>
  <c r="HD254" i="11"/>
  <c r="FI193" i="11"/>
  <c r="FK193" i="11"/>
  <c r="FI402" i="11"/>
  <c r="HM193" i="11"/>
  <c r="HF194" i="11"/>
  <c r="HG194" i="11"/>
  <c r="HH194" i="11"/>
  <c r="CD213" i="11"/>
  <c r="DJ213" i="11"/>
  <c r="CR199" i="11"/>
  <c r="DX199" i="11"/>
  <c r="CJ207" i="11"/>
  <c r="DP207" i="11"/>
  <c r="BW220" i="11"/>
  <c r="DC220" i="11"/>
  <c r="CT197" i="11"/>
  <c r="DZ197" i="11"/>
  <c r="AF222" i="11"/>
  <c r="AJ218" i="11"/>
  <c r="BG195" i="11"/>
  <c r="CO202" i="11"/>
  <c r="DU202" i="11"/>
  <c r="BB200" i="11"/>
  <c r="CE212" i="11"/>
  <c r="DK212" i="11"/>
  <c r="AG221" i="11"/>
  <c r="AT208" i="11"/>
  <c r="AW205" i="11"/>
  <c r="AE223" i="11"/>
  <c r="AZ202" i="11"/>
  <c r="BU222" i="11"/>
  <c r="DA222" i="11"/>
  <c r="CA216" i="11"/>
  <c r="DG216" i="11"/>
  <c r="AU207" i="11"/>
  <c r="CH209" i="11"/>
  <c r="DN209" i="11"/>
  <c r="BF196" i="11"/>
  <c r="AK217" i="11"/>
  <c r="AQ211" i="11"/>
  <c r="BY218" i="11"/>
  <c r="DE218" i="11"/>
  <c r="BD198" i="11"/>
  <c r="CL205" i="11"/>
  <c r="DR205" i="11"/>
  <c r="EX205" i="11"/>
  <c r="GI205" i="11"/>
  <c r="CG210" i="11"/>
  <c r="DM210" i="11"/>
  <c r="AH220" i="11"/>
  <c r="AX204" i="11"/>
  <c r="CU196" i="11"/>
  <c r="EA196" i="11"/>
  <c r="AV206" i="11"/>
  <c r="BH194" i="11"/>
  <c r="CF211" i="11"/>
  <c r="DL211" i="11"/>
  <c r="AY203" i="11"/>
  <c r="AL216" i="11"/>
  <c r="BA201" i="11"/>
  <c r="BX219" i="11"/>
  <c r="DD219" i="11"/>
  <c r="CN203" i="11"/>
  <c r="DT203" i="11"/>
  <c r="AS209" i="11"/>
  <c r="BE197" i="11"/>
  <c r="BZ217" i="11"/>
  <c r="DF217" i="11"/>
  <c r="CW194" i="11"/>
  <c r="EC194" i="11"/>
  <c r="CP201" i="11"/>
  <c r="DV201" i="11"/>
  <c r="AO213" i="11"/>
  <c r="CV195" i="11"/>
  <c r="EB195" i="11"/>
  <c r="CM204" i="11"/>
  <c r="DS204" i="11"/>
  <c r="CB215" i="11"/>
  <c r="DH215" i="11"/>
  <c r="CQ200" i="11"/>
  <c r="DW200" i="11"/>
  <c r="CS198" i="11"/>
  <c r="DY198" i="11"/>
  <c r="AP212" i="11"/>
  <c r="AM215" i="11"/>
  <c r="AD224" i="11"/>
  <c r="CC214" i="11"/>
  <c r="DI214" i="11"/>
  <c r="BS224" i="11"/>
  <c r="CY224" i="11"/>
  <c r="CK206" i="11"/>
  <c r="DQ206" i="11"/>
  <c r="EW206" i="11"/>
  <c r="GH206" i="11"/>
  <c r="AR210" i="11"/>
  <c r="CI208" i="11"/>
  <c r="DO208" i="11"/>
  <c r="EU208" i="11"/>
  <c r="GF208" i="11"/>
  <c r="BV221" i="11"/>
  <c r="DB221" i="11"/>
  <c r="AI219" i="11"/>
  <c r="BT223" i="11"/>
  <c r="CZ223" i="11"/>
  <c r="BC199" i="11"/>
  <c r="AN214" i="11"/>
  <c r="GS193" i="11"/>
  <c r="FH401" i="11"/>
  <c r="FH404" i="11"/>
  <c r="HA191" i="11"/>
  <c r="GU192" i="11"/>
  <c r="EL217" i="11"/>
  <c r="FW217" i="11"/>
  <c r="EF223" i="11"/>
  <c r="FQ223" i="11"/>
  <c r="EK218" i="11"/>
  <c r="EG222" i="11"/>
  <c r="ER211" i="11"/>
  <c r="GC211" i="11"/>
  <c r="FB201" i="11"/>
  <c r="GM201" i="11"/>
  <c r="EH221" i="11"/>
  <c r="FS221" i="11"/>
  <c r="EE224" i="11"/>
  <c r="FP224" i="11"/>
  <c r="FH195" i="11"/>
  <c r="GS195" i="11"/>
  <c r="EY204" i="11"/>
  <c r="GJ204" i="11"/>
  <c r="EM216" i="11"/>
  <c r="FX216" i="11"/>
  <c r="FD199" i="11"/>
  <c r="GO199" i="11"/>
  <c r="EP213" i="11"/>
  <c r="GA213" i="11"/>
  <c r="FE198" i="11"/>
  <c r="GP198" i="11"/>
  <c r="FC200" i="11"/>
  <c r="GN200" i="11"/>
  <c r="FG196" i="11"/>
  <c r="GR196" i="11"/>
  <c r="EV207" i="11"/>
  <c r="GG207" i="11"/>
  <c r="FH403" i="11"/>
  <c r="EN215" i="11"/>
  <c r="FY215" i="11"/>
  <c r="ES210" i="11"/>
  <c r="GD210" i="11"/>
  <c r="EQ212" i="11"/>
  <c r="GB212" i="11"/>
  <c r="FI194" i="11"/>
  <c r="FK194" i="11"/>
  <c r="FL194" i="11"/>
  <c r="FM194" i="11"/>
  <c r="FA202" i="11"/>
  <c r="GL202" i="11"/>
  <c r="EZ203" i="11"/>
  <c r="GK203" i="11"/>
  <c r="EO214" i="11"/>
  <c r="FZ214" i="11"/>
  <c r="EJ219" i="11"/>
  <c r="FU219" i="11"/>
  <c r="FF197" i="11"/>
  <c r="GQ197" i="11"/>
  <c r="ET209" i="11"/>
  <c r="GE209" i="11"/>
  <c r="EI220" i="11"/>
  <c r="FT220" i="11"/>
  <c r="HL191" i="11"/>
  <c r="GZ192" i="11"/>
  <c r="HI192" i="11"/>
  <c r="FI401" i="11"/>
  <c r="FI404" i="11"/>
  <c r="GT193" i="11"/>
  <c r="GV193" i="11"/>
  <c r="GW193" i="11"/>
  <c r="FL193" i="11"/>
  <c r="FM193" i="11"/>
  <c r="FR222" i="11"/>
  <c r="HM194" i="11"/>
  <c r="GT194" i="11"/>
  <c r="GV194" i="11"/>
  <c r="GW194" i="11"/>
  <c r="FV218" i="11"/>
  <c r="HE255" i="11"/>
  <c r="HD255" i="11"/>
  <c r="HF195" i="11"/>
  <c r="HG195" i="11"/>
  <c r="HH195" i="11"/>
  <c r="BY219" i="11"/>
  <c r="DE219" i="11"/>
  <c r="AW206" i="11"/>
  <c r="AM216" i="11"/>
  <c r="BW221" i="11"/>
  <c r="DC221" i="11"/>
  <c r="AY204" i="11"/>
  <c r="AK218" i="11"/>
  <c r="BV222" i="11"/>
  <c r="DB222" i="11"/>
  <c r="AL217" i="11"/>
  <c r="AS210" i="11"/>
  <c r="AD225" i="11"/>
  <c r="AG222" i="11"/>
  <c r="AV207" i="11"/>
  <c r="AT209" i="11"/>
  <c r="AZ203" i="11"/>
  <c r="AP213" i="11"/>
  <c r="CH210" i="11"/>
  <c r="DN210" i="11"/>
  <c r="AJ219" i="11"/>
  <c r="BD199" i="11"/>
  <c r="CN204" i="11"/>
  <c r="DT204" i="11"/>
  <c r="CU197" i="11"/>
  <c r="EA197" i="11"/>
  <c r="BZ218" i="11"/>
  <c r="DF218" i="11"/>
  <c r="BE198" i="11"/>
  <c r="BG196" i="11"/>
  <c r="BX220" i="11"/>
  <c r="DD220" i="11"/>
  <c r="CG211" i="11"/>
  <c r="DM211" i="11"/>
  <c r="BS225" i="11"/>
  <c r="CY225" i="11"/>
  <c r="EE225" i="11"/>
  <c r="CM205" i="11"/>
  <c r="DS205" i="11"/>
  <c r="AU208" i="11"/>
  <c r="CB216" i="11"/>
  <c r="DH216" i="11"/>
  <c r="CS199" i="11"/>
  <c r="DY199" i="11"/>
  <c r="BC200" i="11"/>
  <c r="CW195" i="11"/>
  <c r="EC195" i="11"/>
  <c r="BA202" i="11"/>
  <c r="AI220" i="11"/>
  <c r="CI209" i="11"/>
  <c r="DO209" i="11"/>
  <c r="AQ212" i="11"/>
  <c r="AF223" i="11"/>
  <c r="AN215" i="11"/>
  <c r="AO214" i="11"/>
  <c r="AR211" i="11"/>
  <c r="BU223" i="11"/>
  <c r="DA223" i="11"/>
  <c r="CK207" i="11"/>
  <c r="DQ207" i="11"/>
  <c r="CR200" i="11"/>
  <c r="DX200" i="11"/>
  <c r="CJ208" i="11"/>
  <c r="DP208" i="11"/>
  <c r="EV208" i="11"/>
  <c r="GG208" i="11"/>
  <c r="CP202" i="11"/>
  <c r="DV202" i="11"/>
  <c r="CA217" i="11"/>
  <c r="DG217" i="11"/>
  <c r="AX205" i="11"/>
  <c r="CO203" i="11"/>
  <c r="DU203" i="11"/>
  <c r="CD214" i="11"/>
  <c r="DJ214" i="11"/>
  <c r="CL206" i="11"/>
  <c r="DR206" i="11"/>
  <c r="BB201" i="11"/>
  <c r="BT224" i="11"/>
  <c r="CZ224" i="11"/>
  <c r="CT198" i="11"/>
  <c r="DZ198" i="11"/>
  <c r="CF212" i="11"/>
  <c r="DL212" i="11"/>
  <c r="CQ201" i="11"/>
  <c r="DW201" i="11"/>
  <c r="AH221" i="11"/>
  <c r="BH195" i="11"/>
  <c r="AE224" i="11"/>
  <c r="BF197" i="11"/>
  <c r="CE213" i="11"/>
  <c r="DK213" i="11"/>
  <c r="CV196" i="11"/>
  <c r="EB196" i="11"/>
  <c r="CC215" i="11"/>
  <c r="DI215" i="11"/>
  <c r="EO215" i="11"/>
  <c r="FZ215" i="11"/>
  <c r="EX206" i="11"/>
  <c r="GI206" i="11"/>
  <c r="FC201" i="11"/>
  <c r="GN201" i="11"/>
  <c r="FF198" i="11"/>
  <c r="GQ198" i="11"/>
  <c r="FA203" i="11"/>
  <c r="GL203" i="11"/>
  <c r="HA192" i="11"/>
  <c r="FH196" i="11"/>
  <c r="GS196" i="11"/>
  <c r="EG223" i="11"/>
  <c r="FR223" i="11"/>
  <c r="EN216" i="11"/>
  <c r="FY216" i="11"/>
  <c r="EL218" i="11"/>
  <c r="FW218" i="11"/>
  <c r="EU209" i="11"/>
  <c r="GF209" i="11"/>
  <c r="EZ204" i="11"/>
  <c r="GK204" i="11"/>
  <c r="ER212" i="11"/>
  <c r="GC212" i="11"/>
  <c r="EM217" i="11"/>
  <c r="FX217" i="11"/>
  <c r="EW207" i="11"/>
  <c r="GH207" i="11"/>
  <c r="FI403" i="11"/>
  <c r="EP214" i="11"/>
  <c r="GA214" i="11"/>
  <c r="EK219" i="11"/>
  <c r="FV219" i="11"/>
  <c r="FI195" i="11"/>
  <c r="FK195" i="11"/>
  <c r="FL195" i="11"/>
  <c r="FM195" i="11"/>
  <c r="ET210" i="11"/>
  <c r="GE210" i="11"/>
  <c r="FE199" i="11"/>
  <c r="GP199" i="11"/>
  <c r="FB202" i="11"/>
  <c r="GM202" i="11"/>
  <c r="EQ213" i="11"/>
  <c r="GB213" i="11"/>
  <c r="FD200" i="11"/>
  <c r="GO200" i="11"/>
  <c r="EY205" i="11"/>
  <c r="GJ205" i="11"/>
  <c r="ES211" i="11"/>
  <c r="GD211" i="11"/>
  <c r="EJ220" i="11"/>
  <c r="FU220" i="11"/>
  <c r="EH222" i="11"/>
  <c r="FS222" i="11"/>
  <c r="EF224" i="11"/>
  <c r="FQ224" i="11"/>
  <c r="FG197" i="11"/>
  <c r="GR197" i="11"/>
  <c r="EI221" i="11"/>
  <c r="FT221" i="11"/>
  <c r="FN193" i="11"/>
  <c r="FN194" i="11"/>
  <c r="GY194" i="11"/>
  <c r="HJ194" i="11"/>
  <c r="HK194" i="11"/>
  <c r="GX194" i="11"/>
  <c r="GY193" i="11"/>
  <c r="HJ193" i="11"/>
  <c r="HK193" i="11"/>
  <c r="GX193" i="11"/>
  <c r="HL192" i="11"/>
  <c r="HM195" i="11"/>
  <c r="HE256" i="11"/>
  <c r="HD256" i="11"/>
  <c r="FP225" i="11"/>
  <c r="HF196" i="11"/>
  <c r="HG196" i="11"/>
  <c r="HH196" i="11"/>
  <c r="CB217" i="11"/>
  <c r="DH217" i="11"/>
  <c r="AU209" i="11"/>
  <c r="AD226" i="11"/>
  <c r="AG223" i="11"/>
  <c r="CS200" i="11"/>
  <c r="DY200" i="11"/>
  <c r="BH196" i="11"/>
  <c r="CL207" i="11"/>
  <c r="DR207" i="11"/>
  <c r="AF224" i="11"/>
  <c r="CE214" i="11"/>
  <c r="DK214" i="11"/>
  <c r="CM206" i="11"/>
  <c r="DS206" i="11"/>
  <c r="CO204" i="11"/>
  <c r="DU204" i="11"/>
  <c r="CI210" i="11"/>
  <c r="DO210" i="11"/>
  <c r="CQ202" i="11"/>
  <c r="DW202" i="11"/>
  <c r="CR201" i="11"/>
  <c r="DX201" i="11"/>
  <c r="AP214" i="11"/>
  <c r="AH222" i="11"/>
  <c r="BB202" i="11"/>
  <c r="AZ204" i="11"/>
  <c r="BF198" i="11"/>
  <c r="CV197" i="11"/>
  <c r="EB197" i="11"/>
  <c r="AR212" i="11"/>
  <c r="AW207" i="11"/>
  <c r="BY220" i="11"/>
  <c r="DE220" i="11"/>
  <c r="BD200" i="11"/>
  <c r="BG197" i="11"/>
  <c r="AO215" i="11"/>
  <c r="CD215" i="11"/>
  <c r="DJ215" i="11"/>
  <c r="AQ213" i="11"/>
  <c r="CC216" i="11"/>
  <c r="DI216" i="11"/>
  <c r="AJ220" i="11"/>
  <c r="BV223" i="11"/>
  <c r="DB223" i="11"/>
  <c r="BW222" i="11"/>
  <c r="DC222" i="11"/>
  <c r="EI222" i="11"/>
  <c r="FT222" i="11"/>
  <c r="AN216" i="11"/>
  <c r="AT210" i="11"/>
  <c r="CT199" i="11"/>
  <c r="DZ199" i="11"/>
  <c r="BT225" i="11"/>
  <c r="CZ225" i="11"/>
  <c r="AY205" i="11"/>
  <c r="CJ209" i="11"/>
  <c r="DP209" i="11"/>
  <c r="EV209" i="11"/>
  <c r="GG209" i="11"/>
  <c r="CH211" i="11"/>
  <c r="DN211" i="11"/>
  <c r="AK219" i="11"/>
  <c r="AX206" i="11"/>
  <c r="AE225" i="11"/>
  <c r="BE199" i="11"/>
  <c r="CF213" i="11"/>
  <c r="DL213" i="11"/>
  <c r="ER213" i="11"/>
  <c r="GC213" i="11"/>
  <c r="AS211" i="11"/>
  <c r="BS226" i="11"/>
  <c r="CY226" i="11"/>
  <c r="CA218" i="11"/>
  <c r="DG218" i="11"/>
  <c r="CU198" i="11"/>
  <c r="EA198" i="11"/>
  <c r="CK208" i="11"/>
  <c r="DQ208" i="11"/>
  <c r="AV208" i="11"/>
  <c r="AM217" i="11"/>
  <c r="AI221" i="11"/>
  <c r="CN205" i="11"/>
  <c r="DT205" i="11"/>
  <c r="EZ205" i="11"/>
  <c r="GK205" i="11"/>
  <c r="AL218" i="11"/>
  <c r="CP203" i="11"/>
  <c r="DV203" i="11"/>
  <c r="CG212" i="11"/>
  <c r="DM212" i="11"/>
  <c r="BC201" i="11"/>
  <c r="BU224" i="11"/>
  <c r="DA224" i="11"/>
  <c r="BX221" i="11"/>
  <c r="DD221" i="11"/>
  <c r="BZ219" i="11"/>
  <c r="DF219" i="11"/>
  <c r="EL219" i="11"/>
  <c r="FW219" i="11"/>
  <c r="CW196" i="11"/>
  <c r="EC196" i="11"/>
  <c r="BA203" i="11"/>
  <c r="GT195" i="11"/>
  <c r="GV195" i="11"/>
  <c r="GW195" i="11"/>
  <c r="GX195" i="11"/>
  <c r="GU193" i="11"/>
  <c r="GU194" i="11"/>
  <c r="EE226" i="11"/>
  <c r="FP226" i="11"/>
  <c r="FG198" i="11"/>
  <c r="GR198" i="11"/>
  <c r="EG224" i="11"/>
  <c r="FR224" i="11"/>
  <c r="EW208" i="11"/>
  <c r="GH208" i="11"/>
  <c r="FF199" i="11"/>
  <c r="GQ199" i="11"/>
  <c r="FB203" i="11"/>
  <c r="GM203" i="11"/>
  <c r="ET211" i="11"/>
  <c r="GE211" i="11"/>
  <c r="EK220" i="11"/>
  <c r="FV220" i="11"/>
  <c r="FE200" i="11"/>
  <c r="GP200" i="11"/>
  <c r="EF225" i="11"/>
  <c r="FQ225" i="11"/>
  <c r="FH197" i="11"/>
  <c r="GS197" i="11"/>
  <c r="EX207" i="11"/>
  <c r="GI207" i="11"/>
  <c r="EN217" i="11"/>
  <c r="FY217" i="11"/>
  <c r="EM218" i="11"/>
  <c r="FX218" i="11"/>
  <c r="EH223" i="11"/>
  <c r="FS223" i="11"/>
  <c r="FD201" i="11"/>
  <c r="GO201" i="11"/>
  <c r="FI196" i="11"/>
  <c r="FK196" i="11"/>
  <c r="FL196" i="11"/>
  <c r="FM196" i="11"/>
  <c r="EO216" i="11"/>
  <c r="FZ216" i="11"/>
  <c r="FC202" i="11"/>
  <c r="GN202" i="11"/>
  <c r="EU210" i="11"/>
  <c r="GF210" i="11"/>
  <c r="EJ221" i="11"/>
  <c r="FU221" i="11"/>
  <c r="EP215" i="11"/>
  <c r="GA215" i="11"/>
  <c r="FA204" i="11"/>
  <c r="GL204" i="11"/>
  <c r="EY206" i="11"/>
  <c r="GJ206" i="11"/>
  <c r="EQ214" i="11"/>
  <c r="GB214" i="11"/>
  <c r="ES212" i="11"/>
  <c r="GD212" i="11"/>
  <c r="FN195" i="11"/>
  <c r="GZ193" i="11"/>
  <c r="HI193" i="11"/>
  <c r="GZ194" i="11"/>
  <c r="HI194" i="11"/>
  <c r="HF197" i="11"/>
  <c r="HG197" i="11"/>
  <c r="HH197" i="11"/>
  <c r="CD216" i="11"/>
  <c r="DJ216" i="11"/>
  <c r="CH212" i="11"/>
  <c r="DN212" i="11"/>
  <c r="CK209" i="11"/>
  <c r="DQ209" i="11"/>
  <c r="CU199" i="11"/>
  <c r="EA199" i="11"/>
  <c r="AO216" i="11"/>
  <c r="AZ205" i="11"/>
  <c r="CQ203" i="11"/>
  <c r="DW203" i="11"/>
  <c r="CO205" i="11"/>
  <c r="DU205" i="11"/>
  <c r="AH223" i="11"/>
  <c r="AQ214" i="11"/>
  <c r="AT211" i="11"/>
  <c r="CG213" i="11"/>
  <c r="DM213" i="11"/>
  <c r="BV224" i="11"/>
  <c r="DB224" i="11"/>
  <c r="CR202" i="11"/>
  <c r="DX202" i="11"/>
  <c r="CJ210" i="11"/>
  <c r="DP210" i="11"/>
  <c r="CT200" i="11"/>
  <c r="DZ200" i="11"/>
  <c r="AJ221" i="11"/>
  <c r="AP215" i="11"/>
  <c r="BD201" i="11"/>
  <c r="AR213" i="11"/>
  <c r="AI222" i="11"/>
  <c r="CW197" i="11"/>
  <c r="EC197" i="11"/>
  <c r="BT226" i="11"/>
  <c r="CZ226" i="11"/>
  <c r="CE215" i="11"/>
  <c r="DK215" i="11"/>
  <c r="BC202" i="11"/>
  <c r="CA219" i="11"/>
  <c r="DG219" i="11"/>
  <c r="CV198" i="11"/>
  <c r="EB198" i="11"/>
  <c r="CN206" i="11"/>
  <c r="DT206" i="11"/>
  <c r="AX207" i="11"/>
  <c r="BB203" i="11"/>
  <c r="BH197" i="11"/>
  <c r="AN217" i="11"/>
  <c r="BY221" i="11"/>
  <c r="DE221" i="11"/>
  <c r="EK221" i="11"/>
  <c r="FV221" i="11"/>
  <c r="CS201" i="11"/>
  <c r="DY201" i="11"/>
  <c r="BX222" i="11"/>
  <c r="DD222" i="11"/>
  <c r="AD227" i="11"/>
  <c r="AF225" i="11"/>
  <c r="AM218" i="11"/>
  <c r="BE200" i="11"/>
  <c r="BW223" i="11"/>
  <c r="DC223" i="11"/>
  <c r="AS212" i="11"/>
  <c r="BS227" i="11"/>
  <c r="CY227" i="11"/>
  <c r="BZ220" i="11"/>
  <c r="DF220" i="11"/>
  <c r="CI211" i="11"/>
  <c r="DO211" i="11"/>
  <c r="CB218" i="11"/>
  <c r="DH218" i="11"/>
  <c r="AW208" i="11"/>
  <c r="AE226" i="11"/>
  <c r="CF214" i="11"/>
  <c r="DL214" i="11"/>
  <c r="BG198" i="11"/>
  <c r="CL208" i="11"/>
  <c r="DR208" i="11"/>
  <c r="AY206" i="11"/>
  <c r="CP204" i="11"/>
  <c r="DV204" i="11"/>
  <c r="CM207" i="11"/>
  <c r="DS207" i="11"/>
  <c r="BA204" i="11"/>
  <c r="AL219" i="11"/>
  <c r="AG224" i="11"/>
  <c r="CC217" i="11"/>
  <c r="DI217" i="11"/>
  <c r="BF199" i="11"/>
  <c r="AU210" i="11"/>
  <c r="AK220" i="11"/>
  <c r="BU225" i="11"/>
  <c r="DA225" i="11"/>
  <c r="AV209" i="11"/>
  <c r="HM196" i="11"/>
  <c r="HE257" i="11"/>
  <c r="HD257" i="11"/>
  <c r="GY195" i="11"/>
  <c r="HJ195" i="11"/>
  <c r="HK195" i="11"/>
  <c r="HA193" i="11"/>
  <c r="GU195" i="11"/>
  <c r="EI223" i="11"/>
  <c r="FT223" i="11"/>
  <c r="HL194" i="11"/>
  <c r="HA194" i="11"/>
  <c r="EO217" i="11"/>
  <c r="FZ217" i="11"/>
  <c r="GT196" i="11"/>
  <c r="GV196" i="11"/>
  <c r="GW196" i="11"/>
  <c r="GX196" i="11"/>
  <c r="FE201" i="11"/>
  <c r="GP201" i="11"/>
  <c r="ER214" i="11"/>
  <c r="GC214" i="11"/>
  <c r="EU211" i="11"/>
  <c r="GF211" i="11"/>
  <c r="FI197" i="11"/>
  <c r="FK197" i="11"/>
  <c r="FL197" i="11"/>
  <c r="FM197" i="11"/>
  <c r="EY207" i="11"/>
  <c r="GJ207" i="11"/>
  <c r="FG199" i="11"/>
  <c r="GR199" i="11"/>
  <c r="EX208" i="11"/>
  <c r="GI208" i="11"/>
  <c r="EF226" i="11"/>
  <c r="FQ226" i="11"/>
  <c r="FC203" i="11"/>
  <c r="GN203" i="11"/>
  <c r="EJ222" i="11"/>
  <c r="FU222" i="11"/>
  <c r="EW209" i="11"/>
  <c r="GH209" i="11"/>
  <c r="FB204" i="11"/>
  <c r="GM204" i="11"/>
  <c r="ET212" i="11"/>
  <c r="GE212" i="11"/>
  <c r="EP216" i="11"/>
  <c r="GA216" i="11"/>
  <c r="FF200" i="11"/>
  <c r="GQ200" i="11"/>
  <c r="EV210" i="11"/>
  <c r="GG210" i="11"/>
  <c r="FD202" i="11"/>
  <c r="GO202" i="11"/>
  <c r="EG225" i="11"/>
  <c r="FR225" i="11"/>
  <c r="EN218" i="11"/>
  <c r="FY218" i="11"/>
  <c r="EH224" i="11"/>
  <c r="FS224" i="11"/>
  <c r="EZ206" i="11"/>
  <c r="GK206" i="11"/>
  <c r="ES213" i="11"/>
  <c r="GD213" i="11"/>
  <c r="EL220" i="11"/>
  <c r="FW220" i="11"/>
  <c r="FH198" i="11"/>
  <c r="GS198" i="11"/>
  <c r="EE227" i="11"/>
  <c r="FP227" i="11"/>
  <c r="EM219" i="11"/>
  <c r="FX219" i="11"/>
  <c r="EQ215" i="11"/>
  <c r="GB215" i="11"/>
  <c r="FA205" i="11"/>
  <c r="GL205" i="11"/>
  <c r="FN196" i="11"/>
  <c r="HL193" i="11"/>
  <c r="GZ195" i="11"/>
  <c r="HI195" i="11"/>
  <c r="HM197" i="11"/>
  <c r="HE258" i="11"/>
  <c r="HD258" i="11"/>
  <c r="HF198" i="11"/>
  <c r="HG198" i="11"/>
  <c r="HH198" i="11"/>
  <c r="CJ211" i="11"/>
  <c r="DP211" i="11"/>
  <c r="CS202" i="11"/>
  <c r="DY202" i="11"/>
  <c r="AD228" i="11"/>
  <c r="AI223" i="11"/>
  <c r="CR203" i="11"/>
  <c r="DX203" i="11"/>
  <c r="CF215" i="11"/>
  <c r="DL215" i="11"/>
  <c r="AO217" i="11"/>
  <c r="AP216" i="11"/>
  <c r="CQ204" i="11"/>
  <c r="DW204" i="11"/>
  <c r="BZ221" i="11"/>
  <c r="DF221" i="11"/>
  <c r="BS228" i="11"/>
  <c r="CY228" i="11"/>
  <c r="CT201" i="11"/>
  <c r="DZ201" i="11"/>
  <c r="CW198" i="11"/>
  <c r="EC198" i="11"/>
  <c r="AN218" i="11"/>
  <c r="CI212" i="11"/>
  <c r="DO212" i="11"/>
  <c r="BF200" i="11"/>
  <c r="BV225" i="11"/>
  <c r="DB225" i="11"/>
  <c r="AU211" i="11"/>
  <c r="BT227" i="11"/>
  <c r="CZ227" i="11"/>
  <c r="CG214" i="11"/>
  <c r="DM214" i="11"/>
  <c r="BX223" i="11"/>
  <c r="DD223" i="11"/>
  <c r="BU226" i="11"/>
  <c r="DA226" i="11"/>
  <c r="CN207" i="11"/>
  <c r="DT207" i="11"/>
  <c r="BG199" i="11"/>
  <c r="AL220" i="11"/>
  <c r="AF226" i="11"/>
  <c r="BA205" i="11"/>
  <c r="AY207" i="11"/>
  <c r="CA220" i="11"/>
  <c r="DG220" i="11"/>
  <c r="AJ222" i="11"/>
  <c r="BC203" i="11"/>
  <c r="AW209" i="11"/>
  <c r="CE216" i="11"/>
  <c r="DK216" i="11"/>
  <c r="AQ215" i="11"/>
  <c r="AX208" i="11"/>
  <c r="CL209" i="11"/>
  <c r="DR209" i="11"/>
  <c r="AS213" i="11"/>
  <c r="CM208" i="11"/>
  <c r="DS208" i="11"/>
  <c r="BY222" i="11"/>
  <c r="DE222" i="11"/>
  <c r="AR214" i="11"/>
  <c r="CD217" i="11"/>
  <c r="DJ217" i="11"/>
  <c r="AG225" i="11"/>
  <c r="CU200" i="11"/>
  <c r="EA200" i="11"/>
  <c r="CH213" i="11"/>
  <c r="DN213" i="11"/>
  <c r="BE201" i="11"/>
  <c r="AE227" i="11"/>
  <c r="CP205" i="11"/>
  <c r="DV205" i="11"/>
  <c r="AZ206" i="11"/>
  <c r="AT212" i="11"/>
  <c r="AV210" i="11"/>
  <c r="BH198" i="11"/>
  <c r="CK210" i="11"/>
  <c r="DQ210" i="11"/>
  <c r="AM219" i="11"/>
  <c r="CV199" i="11"/>
  <c r="EB199" i="11"/>
  <c r="AH224" i="11"/>
  <c r="CO206" i="11"/>
  <c r="DU206" i="11"/>
  <c r="BB204" i="11"/>
  <c r="CC218" i="11"/>
  <c r="DI218" i="11"/>
  <c r="EO218" i="11"/>
  <c r="FZ218" i="11"/>
  <c r="BW224" i="11"/>
  <c r="DC224" i="11"/>
  <c r="AK221" i="11"/>
  <c r="CB219" i="11"/>
  <c r="DH219" i="11"/>
  <c r="BD202" i="11"/>
  <c r="EX209" i="11"/>
  <c r="GI209" i="11"/>
  <c r="FA206" i="11"/>
  <c r="GL206" i="11"/>
  <c r="HA195" i="11"/>
  <c r="GU196" i="11"/>
  <c r="GY196" i="11"/>
  <c r="HJ196" i="11"/>
  <c r="HK196" i="11"/>
  <c r="FG200" i="11"/>
  <c r="GR200" i="11"/>
  <c r="EK222" i="11"/>
  <c r="FV222" i="11"/>
  <c r="GT197" i="11"/>
  <c r="GV197" i="11"/>
  <c r="GW197" i="11"/>
  <c r="GX197" i="11"/>
  <c r="EJ223" i="11"/>
  <c r="FU223" i="11"/>
  <c r="EP217" i="11"/>
  <c r="GA217" i="11"/>
  <c r="EY208" i="11"/>
  <c r="GJ208" i="11"/>
  <c r="EG226" i="11"/>
  <c r="FR226" i="11"/>
  <c r="EW210" i="11"/>
  <c r="GH210" i="11"/>
  <c r="ER215" i="11"/>
  <c r="GC215" i="11"/>
  <c r="FH199" i="11"/>
  <c r="GS199" i="11"/>
  <c r="EQ216" i="11"/>
  <c r="GB216" i="11"/>
  <c r="EN219" i="11"/>
  <c r="FY219" i="11"/>
  <c r="EM220" i="11"/>
  <c r="FX220" i="11"/>
  <c r="FI198" i="11"/>
  <c r="FK198" i="11"/>
  <c r="FL198" i="11"/>
  <c r="FM198" i="11"/>
  <c r="ET213" i="11"/>
  <c r="GE213" i="11"/>
  <c r="EI224" i="11"/>
  <c r="FT224" i="11"/>
  <c r="EE228" i="11"/>
  <c r="FP228" i="11"/>
  <c r="EL221" i="11"/>
  <c r="FW221" i="11"/>
  <c r="FC204" i="11"/>
  <c r="GN204" i="11"/>
  <c r="EZ207" i="11"/>
  <c r="GK207" i="11"/>
  <c r="FF201" i="11"/>
  <c r="GQ201" i="11"/>
  <c r="FD203" i="11"/>
  <c r="GO203" i="11"/>
  <c r="ES214" i="11"/>
  <c r="GD214" i="11"/>
  <c r="EF227" i="11"/>
  <c r="FQ227" i="11"/>
  <c r="FE202" i="11"/>
  <c r="GP202" i="11"/>
  <c r="EH225" i="11"/>
  <c r="FS225" i="11"/>
  <c r="EV211" i="11"/>
  <c r="GG211" i="11"/>
  <c r="FB205" i="11"/>
  <c r="GM205" i="11"/>
  <c r="EU212" i="11"/>
  <c r="GF212" i="11"/>
  <c r="FN197" i="11"/>
  <c r="GY197" i="11"/>
  <c r="HJ197" i="11"/>
  <c r="HK197" i="11"/>
  <c r="HL195" i="11"/>
  <c r="GZ196" i="11"/>
  <c r="HI196" i="11"/>
  <c r="HF199" i="11"/>
  <c r="HG199" i="11"/>
  <c r="HH199" i="11"/>
  <c r="CI213" i="11"/>
  <c r="DO213" i="11"/>
  <c r="AU212" i="11"/>
  <c r="AP217" i="11"/>
  <c r="CE217" i="11"/>
  <c r="DK217" i="11"/>
  <c r="CQ205" i="11"/>
  <c r="DW205" i="11"/>
  <c r="CM209" i="11"/>
  <c r="DS209" i="11"/>
  <c r="CS203" i="11"/>
  <c r="DY203" i="11"/>
  <c r="BB205" i="11"/>
  <c r="CR204" i="11"/>
  <c r="DX204" i="11"/>
  <c r="BD203" i="11"/>
  <c r="CV200" i="11"/>
  <c r="EB200" i="11"/>
  <c r="AS214" i="11"/>
  <c r="BU227" i="11"/>
  <c r="DA227" i="11"/>
  <c r="AQ216" i="11"/>
  <c r="BV226" i="11"/>
  <c r="DB226" i="11"/>
  <c r="CB220" i="11"/>
  <c r="DH220" i="11"/>
  <c r="BT228" i="11"/>
  <c r="CZ228" i="11"/>
  <c r="AV211" i="11"/>
  <c r="CL210" i="11"/>
  <c r="DR210" i="11"/>
  <c r="BE202" i="11"/>
  <c r="CT202" i="11"/>
  <c r="DZ202" i="11"/>
  <c r="AZ207" i="11"/>
  <c r="AK222" i="11"/>
  <c r="AH225" i="11"/>
  <c r="BC204" i="11"/>
  <c r="CP206" i="11"/>
  <c r="DV206" i="11"/>
  <c r="CN208" i="11"/>
  <c r="DT208" i="11"/>
  <c r="BW225" i="11"/>
  <c r="DC225" i="11"/>
  <c r="BA206" i="11"/>
  <c r="AF227" i="11"/>
  <c r="BZ222" i="11"/>
  <c r="DF222" i="11"/>
  <c r="BH199" i="11"/>
  <c r="CA221" i="11"/>
  <c r="DG221" i="11"/>
  <c r="AL221" i="11"/>
  <c r="CF216" i="11"/>
  <c r="DL216" i="11"/>
  <c r="CW199" i="11"/>
  <c r="EC199" i="11"/>
  <c r="FI199" i="11"/>
  <c r="CH214" i="11"/>
  <c r="DN214" i="11"/>
  <c r="BY223" i="11"/>
  <c r="DE223" i="11"/>
  <c r="BF201" i="11"/>
  <c r="CD218" i="11"/>
  <c r="DJ218" i="11"/>
  <c r="AY208" i="11"/>
  <c r="AJ223" i="11"/>
  <c r="AI224" i="11"/>
  <c r="AW210" i="11"/>
  <c r="CO207" i="11"/>
  <c r="DU207" i="11"/>
  <c r="BG200" i="11"/>
  <c r="BS229" i="11"/>
  <c r="CY229" i="11"/>
  <c r="CG215" i="11"/>
  <c r="DM215" i="11"/>
  <c r="AD229" i="11"/>
  <c r="AM220" i="11"/>
  <c r="AG226" i="11"/>
  <c r="AR215" i="11"/>
  <c r="CK211" i="11"/>
  <c r="DQ211" i="11"/>
  <c r="CC219" i="11"/>
  <c r="DI219" i="11"/>
  <c r="CJ212" i="11"/>
  <c r="DP212" i="11"/>
  <c r="AO218" i="11"/>
  <c r="CU201" i="11"/>
  <c r="EA201" i="11"/>
  <c r="AX209" i="11"/>
  <c r="AN219" i="11"/>
  <c r="BX224" i="11"/>
  <c r="DD224" i="11"/>
  <c r="AE228" i="11"/>
  <c r="AT213" i="11"/>
  <c r="HE259" i="11"/>
  <c r="HD259" i="11"/>
  <c r="HM198" i="11"/>
  <c r="EV212" i="11"/>
  <c r="GG212" i="11"/>
  <c r="EW211" i="11"/>
  <c r="GH211" i="11"/>
  <c r="FK199" i="11"/>
  <c r="FL199" i="11"/>
  <c r="FM199" i="11"/>
  <c r="HA196" i="11"/>
  <c r="GU197" i="11"/>
  <c r="GT198" i="11"/>
  <c r="GV198" i="11"/>
  <c r="GW198" i="11"/>
  <c r="GY198" i="11"/>
  <c r="HJ198" i="11"/>
  <c r="HK198" i="11"/>
  <c r="EM221" i="11"/>
  <c r="FX221" i="11"/>
  <c r="ET214" i="11"/>
  <c r="GE214" i="11"/>
  <c r="FF202" i="11"/>
  <c r="GQ202" i="11"/>
  <c r="FC205" i="11"/>
  <c r="GN205" i="11"/>
  <c r="FE203" i="11"/>
  <c r="GP203" i="11"/>
  <c r="EJ224" i="11"/>
  <c r="FU224" i="11"/>
  <c r="EQ217" i="11"/>
  <c r="GB217" i="11"/>
  <c r="EK223" i="11"/>
  <c r="FV223" i="11"/>
  <c r="EY209" i="11"/>
  <c r="GJ209" i="11"/>
  <c r="ER216" i="11"/>
  <c r="GC216" i="11"/>
  <c r="EX210" i="11"/>
  <c r="GI210" i="11"/>
  <c r="EO219" i="11"/>
  <c r="FZ219" i="11"/>
  <c r="EP218" i="11"/>
  <c r="GA218" i="11"/>
  <c r="EF228" i="11"/>
  <c r="FQ228" i="11"/>
  <c r="EU213" i="11"/>
  <c r="GF213" i="11"/>
  <c r="EN220" i="11"/>
  <c r="FY220" i="11"/>
  <c r="EE229" i="11"/>
  <c r="FP229" i="11"/>
  <c r="EL222" i="11"/>
  <c r="FW222" i="11"/>
  <c r="EH226" i="11"/>
  <c r="FS226" i="11"/>
  <c r="FA207" i="11"/>
  <c r="GL207" i="11"/>
  <c r="EG227" i="11"/>
  <c r="FR227" i="11"/>
  <c r="EI225" i="11"/>
  <c r="FT225" i="11"/>
  <c r="EZ208" i="11"/>
  <c r="GK208" i="11"/>
  <c r="FH200" i="11"/>
  <c r="GS200" i="11"/>
  <c r="ES215" i="11"/>
  <c r="GD215" i="11"/>
  <c r="FB206" i="11"/>
  <c r="GM206" i="11"/>
  <c r="FG201" i="11"/>
  <c r="GR201" i="11"/>
  <c r="FD204" i="11"/>
  <c r="GO204" i="11"/>
  <c r="FN198" i="11"/>
  <c r="HL196" i="11"/>
  <c r="GZ197" i="11"/>
  <c r="HI197" i="11"/>
  <c r="HF200" i="11"/>
  <c r="HG200" i="11"/>
  <c r="HH200" i="11"/>
  <c r="BF202" i="11"/>
  <c r="BX225" i="11"/>
  <c r="DD225" i="11"/>
  <c r="CU202" i="11"/>
  <c r="EA202" i="11"/>
  <c r="AL222" i="11"/>
  <c r="CV201" i="11"/>
  <c r="EB201" i="11"/>
  <c r="AO219" i="11"/>
  <c r="CP207" i="11"/>
  <c r="DV207" i="11"/>
  <c r="BZ223" i="11"/>
  <c r="DF223" i="11"/>
  <c r="CF217" i="11"/>
  <c r="DL217" i="11"/>
  <c r="AS215" i="11"/>
  <c r="CQ206" i="11"/>
  <c r="DW206" i="11"/>
  <c r="CE218" i="11"/>
  <c r="DK218" i="11"/>
  <c r="AT214" i="11"/>
  <c r="BD204" i="11"/>
  <c r="AI225" i="11"/>
  <c r="CW200" i="11"/>
  <c r="EC200" i="11"/>
  <c r="AQ217" i="11"/>
  <c r="AW211" i="11"/>
  <c r="CI214" i="11"/>
  <c r="DO214" i="11"/>
  <c r="AE229" i="11"/>
  <c r="AX210" i="11"/>
  <c r="BH200" i="11"/>
  <c r="AG227" i="11"/>
  <c r="BT229" i="11"/>
  <c r="CZ229" i="11"/>
  <c r="AP218" i="11"/>
  <c r="AU213" i="11"/>
  <c r="AN220" i="11"/>
  <c r="BS230" i="11"/>
  <c r="CY230" i="11"/>
  <c r="CK212" i="11"/>
  <c r="DQ212" i="11"/>
  <c r="AV212" i="11"/>
  <c r="AJ224" i="11"/>
  <c r="AY209" i="11"/>
  <c r="CT203" i="11"/>
  <c r="DZ203" i="11"/>
  <c r="CN209" i="11"/>
  <c r="DT209" i="11"/>
  <c r="CS204" i="11"/>
  <c r="DY204" i="11"/>
  <c r="BU228" i="11"/>
  <c r="DA228" i="11"/>
  <c r="CR205" i="11"/>
  <c r="DX205" i="11"/>
  <c r="CD219" i="11"/>
  <c r="DJ219" i="11"/>
  <c r="EP219" i="11"/>
  <c r="GA219" i="11"/>
  <c r="CJ213" i="11"/>
  <c r="DP213" i="11"/>
  <c r="BB206" i="11"/>
  <c r="AR216" i="11"/>
  <c r="CM210" i="11"/>
  <c r="DS210" i="11"/>
  <c r="AK223" i="11"/>
  <c r="AF228" i="11"/>
  <c r="CO208" i="11"/>
  <c r="DU208" i="11"/>
  <c r="AH226" i="11"/>
  <c r="BV227" i="11"/>
  <c r="DB227" i="11"/>
  <c r="CC220" i="11"/>
  <c r="DI220" i="11"/>
  <c r="BE203" i="11"/>
  <c r="BC205" i="11"/>
  <c r="BW226" i="11"/>
  <c r="DC226" i="11"/>
  <c r="AD230" i="11"/>
  <c r="AZ208" i="11"/>
  <c r="BY224" i="11"/>
  <c r="DE224" i="11"/>
  <c r="CH215" i="11"/>
  <c r="DN215" i="11"/>
  <c r="BG201" i="11"/>
  <c r="BA207" i="11"/>
  <c r="CL211" i="11"/>
  <c r="DR211" i="11"/>
  <c r="AM221" i="11"/>
  <c r="CA222" i="11"/>
  <c r="DG222" i="11"/>
  <c r="EM222" i="11"/>
  <c r="FX222" i="11"/>
  <c r="CG216" i="11"/>
  <c r="DM216" i="11"/>
  <c r="CB221" i="11"/>
  <c r="DH221" i="11"/>
  <c r="HE260" i="11"/>
  <c r="HD260" i="11"/>
  <c r="GT199" i="11"/>
  <c r="GV199" i="11"/>
  <c r="GW199" i="11"/>
  <c r="HM199" i="11"/>
  <c r="GX198" i="11"/>
  <c r="GU198" i="11"/>
  <c r="HA197" i="11"/>
  <c r="EU214" i="11"/>
  <c r="GF214" i="11"/>
  <c r="FG202" i="11"/>
  <c r="GR202" i="11"/>
  <c r="ET215" i="11"/>
  <c r="GE215" i="11"/>
  <c r="EI226" i="11"/>
  <c r="FT226" i="11"/>
  <c r="EV213" i="11"/>
  <c r="GG213" i="11"/>
  <c r="FE204" i="11"/>
  <c r="GP204" i="11"/>
  <c r="EO220" i="11"/>
  <c r="FZ220" i="11"/>
  <c r="EK224" i="11"/>
  <c r="FV224" i="11"/>
  <c r="EN221" i="11"/>
  <c r="FY221" i="11"/>
  <c r="EZ209" i="11"/>
  <c r="GK209" i="11"/>
  <c r="EJ225" i="11"/>
  <c r="FU225" i="11"/>
  <c r="EX211" i="11"/>
  <c r="GI211" i="11"/>
  <c r="ER217" i="11"/>
  <c r="GC217" i="11"/>
  <c r="EF229" i="11"/>
  <c r="FQ229" i="11"/>
  <c r="EL223" i="11"/>
  <c r="FW223" i="11"/>
  <c r="FB207" i="11"/>
  <c r="GM207" i="11"/>
  <c r="FD205" i="11"/>
  <c r="GO205" i="11"/>
  <c r="FH201" i="11"/>
  <c r="GS201" i="11"/>
  <c r="EG228" i="11"/>
  <c r="FR228" i="11"/>
  <c r="FF203" i="11"/>
  <c r="GQ203" i="11"/>
  <c r="FI200" i="11"/>
  <c r="FK200" i="11"/>
  <c r="FL200" i="11"/>
  <c r="FM200" i="11"/>
  <c r="EH227" i="11"/>
  <c r="FS227" i="11"/>
  <c r="ES216" i="11"/>
  <c r="GD216" i="11"/>
  <c r="FA208" i="11"/>
  <c r="GL208" i="11"/>
  <c r="EW212" i="11"/>
  <c r="GH212" i="11"/>
  <c r="EE230" i="11"/>
  <c r="FP230" i="11"/>
  <c r="EQ218" i="11"/>
  <c r="GB218" i="11"/>
  <c r="FC206" i="11"/>
  <c r="GN206" i="11"/>
  <c r="EY210" i="11"/>
  <c r="GJ210" i="11"/>
  <c r="FN199" i="11"/>
  <c r="GY199" i="11"/>
  <c r="HJ199" i="11"/>
  <c r="HK199" i="11"/>
  <c r="GX199" i="11"/>
  <c r="HL197" i="11"/>
  <c r="HE261" i="11"/>
  <c r="HD261" i="11"/>
  <c r="HF201" i="11"/>
  <c r="HG201" i="11"/>
  <c r="HH201" i="11"/>
  <c r="CP208" i="11"/>
  <c r="DV208" i="11"/>
  <c r="AV213" i="11"/>
  <c r="CS205" i="11"/>
  <c r="DY205" i="11"/>
  <c r="AM222" i="11"/>
  <c r="BG202" i="11"/>
  <c r="BY225" i="11"/>
  <c r="DE225" i="11"/>
  <c r="CB222" i="11"/>
  <c r="DH222" i="11"/>
  <c r="AD231" i="11"/>
  <c r="AX211" i="11"/>
  <c r="AK224" i="11"/>
  <c r="BB207" i="11"/>
  <c r="CM211" i="11"/>
  <c r="DS211" i="11"/>
  <c r="CA223" i="11"/>
  <c r="DG223" i="11"/>
  <c r="BZ224" i="11"/>
  <c r="DF224" i="11"/>
  <c r="AP219" i="11"/>
  <c r="CJ214" i="11"/>
  <c r="DP214" i="11"/>
  <c r="CO209" i="11"/>
  <c r="DU209" i="11"/>
  <c r="BC206" i="11"/>
  <c r="BD205" i="11"/>
  <c r="AZ209" i="11"/>
  <c r="BF203" i="11"/>
  <c r="CN210" i="11"/>
  <c r="DT210" i="11"/>
  <c r="AL223" i="11"/>
  <c r="BH201" i="11"/>
  <c r="AY210" i="11"/>
  <c r="AQ218" i="11"/>
  <c r="AR217" i="11"/>
  <c r="BW227" i="11"/>
  <c r="DC227" i="11"/>
  <c r="AN221" i="11"/>
  <c r="CI215" i="11"/>
  <c r="DO215" i="11"/>
  <c r="AG228" i="11"/>
  <c r="BS231" i="11"/>
  <c r="CY231" i="11"/>
  <c r="AO220" i="11"/>
  <c r="BE204" i="11"/>
  <c r="CE219" i="11"/>
  <c r="DK219" i="11"/>
  <c r="CD220" i="11"/>
  <c r="DJ220" i="11"/>
  <c r="CR206" i="11"/>
  <c r="DX206" i="11"/>
  <c r="CQ207" i="11"/>
  <c r="DW207" i="11"/>
  <c r="CF218" i="11"/>
  <c r="DL218" i="11"/>
  <c r="CV202" i="11"/>
  <c r="EB202" i="11"/>
  <c r="AJ225" i="11"/>
  <c r="BX226" i="11"/>
  <c r="DD226" i="11"/>
  <c r="BA208" i="11"/>
  <c r="AI226" i="11"/>
  <c r="CC221" i="11"/>
  <c r="DI221" i="11"/>
  <c r="EO221" i="11"/>
  <c r="FZ221" i="11"/>
  <c r="CW201" i="11"/>
  <c r="EC201" i="11"/>
  <c r="AE230" i="11"/>
  <c r="CH216" i="11"/>
  <c r="DN216" i="11"/>
  <c r="CL212" i="11"/>
  <c r="DR212" i="11"/>
  <c r="BV228" i="11"/>
  <c r="DB228" i="11"/>
  <c r="AT215" i="11"/>
  <c r="CG217" i="11"/>
  <c r="DM217" i="11"/>
  <c r="CK213" i="11"/>
  <c r="DQ213" i="11"/>
  <c r="AW212" i="11"/>
  <c r="AH227" i="11"/>
  <c r="CU203" i="11"/>
  <c r="EA203" i="11"/>
  <c r="AF229" i="11"/>
  <c r="AS216" i="11"/>
  <c r="BT230" i="11"/>
  <c r="CZ230" i="11"/>
  <c r="CT204" i="11"/>
  <c r="DZ204" i="11"/>
  <c r="AU214" i="11"/>
  <c r="BU229" i="11"/>
  <c r="DA229" i="11"/>
  <c r="HM200" i="11"/>
  <c r="GZ198" i="11"/>
  <c r="HL198" i="11"/>
  <c r="HI198" i="11"/>
  <c r="GT200" i="11"/>
  <c r="GV200" i="11"/>
  <c r="GW200" i="11"/>
  <c r="GY200" i="11"/>
  <c r="HJ200" i="11"/>
  <c r="HK200" i="11"/>
  <c r="HA198" i="11"/>
  <c r="GU199" i="11"/>
  <c r="FC207" i="11"/>
  <c r="GN207" i="11"/>
  <c r="ES217" i="11"/>
  <c r="GD217" i="11"/>
  <c r="EH228" i="11"/>
  <c r="FS228" i="11"/>
  <c r="EW213" i="11"/>
  <c r="GH213" i="11"/>
  <c r="FD206" i="11"/>
  <c r="GO206" i="11"/>
  <c r="FF204" i="11"/>
  <c r="GQ204" i="11"/>
  <c r="FG203" i="11"/>
  <c r="GR203" i="11"/>
  <c r="EP220" i="11"/>
  <c r="GA220" i="11"/>
  <c r="EZ210" i="11"/>
  <c r="GK210" i="11"/>
  <c r="ET216" i="11"/>
  <c r="GE216" i="11"/>
  <c r="EL224" i="11"/>
  <c r="FW224" i="11"/>
  <c r="FH202" i="11"/>
  <c r="GS202" i="11"/>
  <c r="ER218" i="11"/>
  <c r="GC218" i="11"/>
  <c r="EN222" i="11"/>
  <c r="FY222" i="11"/>
  <c r="EK225" i="11"/>
  <c r="FV225" i="11"/>
  <c r="EQ219" i="11"/>
  <c r="GB219" i="11"/>
  <c r="FE205" i="11"/>
  <c r="GP205" i="11"/>
  <c r="EX212" i="11"/>
  <c r="GI212" i="11"/>
  <c r="FA209" i="11"/>
  <c r="GL209" i="11"/>
  <c r="FB208" i="11"/>
  <c r="GM208" i="11"/>
  <c r="EE231" i="11"/>
  <c r="FP231" i="11"/>
  <c r="EV214" i="11"/>
  <c r="GG214" i="11"/>
  <c r="FI201" i="11"/>
  <c r="FK201" i="11"/>
  <c r="FL201" i="11"/>
  <c r="FM201" i="11"/>
  <c r="EU215" i="11"/>
  <c r="GF215" i="11"/>
  <c r="EM223" i="11"/>
  <c r="FX223" i="11"/>
  <c r="EI227" i="11"/>
  <c r="FT227" i="11"/>
  <c r="EY211" i="11"/>
  <c r="GJ211" i="11"/>
  <c r="EG229" i="11"/>
  <c r="FR229" i="11"/>
  <c r="EF230" i="11"/>
  <c r="FQ230" i="11"/>
  <c r="EJ226" i="11"/>
  <c r="FU226" i="11"/>
  <c r="FN200" i="11"/>
  <c r="GZ199" i="11"/>
  <c r="HI199" i="11"/>
  <c r="HM201" i="11"/>
  <c r="HF202" i="11"/>
  <c r="HG202" i="11"/>
  <c r="HH202" i="11"/>
  <c r="CM212" i="11"/>
  <c r="DS212" i="11"/>
  <c r="BH202" i="11"/>
  <c r="AJ226" i="11"/>
  <c r="BZ225" i="11"/>
  <c r="DF225" i="11"/>
  <c r="CK214" i="11"/>
  <c r="DQ214" i="11"/>
  <c r="BY226" i="11"/>
  <c r="DE226" i="11"/>
  <c r="AZ210" i="11"/>
  <c r="CT205" i="11"/>
  <c r="DZ205" i="11"/>
  <c r="CI216" i="11"/>
  <c r="DO216" i="11"/>
  <c r="BX227" i="11"/>
  <c r="DD227" i="11"/>
  <c r="CJ215" i="11"/>
  <c r="DP215" i="11"/>
  <c r="AX212" i="11"/>
  <c r="AR218" i="11"/>
  <c r="CG218" i="11"/>
  <c r="DM218" i="11"/>
  <c r="BG203" i="11"/>
  <c r="AK225" i="11"/>
  <c r="AV214" i="11"/>
  <c r="CR207" i="11"/>
  <c r="DX207" i="11"/>
  <c r="CL213" i="11"/>
  <c r="DR213" i="11"/>
  <c r="AT216" i="11"/>
  <c r="BS232" i="11"/>
  <c r="CY232" i="11"/>
  <c r="CA224" i="11"/>
  <c r="DG224" i="11"/>
  <c r="AI227" i="11"/>
  <c r="BA209" i="11"/>
  <c r="CS206" i="11"/>
  <c r="DY206" i="11"/>
  <c r="BD206" i="11"/>
  <c r="CB223" i="11"/>
  <c r="DH223" i="11"/>
  <c r="AO221" i="11"/>
  <c r="AP220" i="11"/>
  <c r="CU204" i="11"/>
  <c r="EA204" i="11"/>
  <c r="BU230" i="11"/>
  <c r="DA230" i="11"/>
  <c r="CW202" i="11"/>
  <c r="EC202" i="11"/>
  <c r="AL224" i="11"/>
  <c r="BW228" i="11"/>
  <c r="DC228" i="11"/>
  <c r="AY211" i="11"/>
  <c r="AD232" i="11"/>
  <c r="CO210" i="11"/>
  <c r="DU210" i="11"/>
  <c r="BB208" i="11"/>
  <c r="AU215" i="11"/>
  <c r="BC207" i="11"/>
  <c r="AH228" i="11"/>
  <c r="BE205" i="11"/>
  <c r="BV229" i="11"/>
  <c r="DB229" i="11"/>
  <c r="BF204" i="11"/>
  <c r="CH217" i="11"/>
  <c r="DN217" i="11"/>
  <c r="CP209" i="11"/>
  <c r="DV209" i="11"/>
  <c r="AM223" i="11"/>
  <c r="AF230" i="11"/>
  <c r="CC222" i="11"/>
  <c r="DI222" i="11"/>
  <c r="CE220" i="11"/>
  <c r="DK220" i="11"/>
  <c r="CQ208" i="11"/>
  <c r="DW208" i="11"/>
  <c r="CF219" i="11"/>
  <c r="DL219" i="11"/>
  <c r="BT231" i="11"/>
  <c r="CZ231" i="11"/>
  <c r="AS217" i="11"/>
  <c r="CV203" i="11"/>
  <c r="EB203" i="11"/>
  <c r="FH203" i="11"/>
  <c r="GS203" i="11"/>
  <c r="AE231" i="11"/>
  <c r="AN222" i="11"/>
  <c r="AG229" i="11"/>
  <c r="CN211" i="11"/>
  <c r="DT211" i="11"/>
  <c r="CD221" i="11"/>
  <c r="DJ221" i="11"/>
  <c r="EP221" i="11"/>
  <c r="GA221" i="11"/>
  <c r="AQ219" i="11"/>
  <c r="AW213" i="11"/>
  <c r="HE262" i="11"/>
  <c r="HD262" i="11"/>
  <c r="GX200" i="11"/>
  <c r="GZ200" i="11"/>
  <c r="HA199" i="11"/>
  <c r="GU200" i="11"/>
  <c r="GT201" i="11"/>
  <c r="GV201" i="11"/>
  <c r="GW201" i="11"/>
  <c r="GY201" i="11"/>
  <c r="HJ201" i="11"/>
  <c r="HK201" i="11"/>
  <c r="EQ220" i="11"/>
  <c r="GB220" i="11"/>
  <c r="FB209" i="11"/>
  <c r="GM209" i="11"/>
  <c r="ES218" i="11"/>
  <c r="GD218" i="11"/>
  <c r="FC208" i="11"/>
  <c r="GN208" i="11"/>
  <c r="EH229" i="11"/>
  <c r="FS229" i="11"/>
  <c r="EI228" i="11"/>
  <c r="FT228" i="11"/>
  <c r="FD207" i="11"/>
  <c r="GO207" i="11"/>
  <c r="EO222" i="11"/>
  <c r="FZ222" i="11"/>
  <c r="EY212" i="11"/>
  <c r="GJ212" i="11"/>
  <c r="ER219" i="11"/>
  <c r="GC219" i="11"/>
  <c r="EL225" i="11"/>
  <c r="FW225" i="11"/>
  <c r="FI202" i="11"/>
  <c r="FK202" i="11"/>
  <c r="FL202" i="11"/>
  <c r="FM202" i="11"/>
  <c r="EZ211" i="11"/>
  <c r="GK211" i="11"/>
  <c r="FE206" i="11"/>
  <c r="GP206" i="11"/>
  <c r="EM224" i="11"/>
  <c r="FX224" i="11"/>
  <c r="EK226" i="11"/>
  <c r="FV226" i="11"/>
  <c r="EF231" i="11"/>
  <c r="FQ231" i="11"/>
  <c r="EE232" i="11"/>
  <c r="FP232" i="11"/>
  <c r="EW214" i="11"/>
  <c r="GH214" i="11"/>
  <c r="EX213" i="11"/>
  <c r="GI213" i="11"/>
  <c r="EG230" i="11"/>
  <c r="FR230" i="11"/>
  <c r="FG204" i="11"/>
  <c r="GR204" i="11"/>
  <c r="ET217" i="11"/>
  <c r="GE217" i="11"/>
  <c r="EN223" i="11"/>
  <c r="FY223" i="11"/>
  <c r="EV215" i="11"/>
  <c r="GG215" i="11"/>
  <c r="FA210" i="11"/>
  <c r="GL210" i="11"/>
  <c r="EJ227" i="11"/>
  <c r="FU227" i="11"/>
  <c r="EU216" i="11"/>
  <c r="GF216" i="11"/>
  <c r="FF205" i="11"/>
  <c r="GQ205" i="11"/>
  <c r="FN201" i="11"/>
  <c r="HL199" i="11"/>
  <c r="HM202" i="11"/>
  <c r="HE263" i="11"/>
  <c r="HD263" i="11"/>
  <c r="HF203" i="11"/>
  <c r="HG203" i="11"/>
  <c r="HH203" i="11"/>
  <c r="CI217" i="11"/>
  <c r="DO217" i="11"/>
  <c r="CA225" i="11"/>
  <c r="DG225" i="11"/>
  <c r="AL225" i="11"/>
  <c r="AI228" i="11"/>
  <c r="AT217" i="11"/>
  <c r="AK226" i="11"/>
  <c r="BT232" i="11"/>
  <c r="CZ232" i="11"/>
  <c r="BD207" i="11"/>
  <c r="AX213" i="11"/>
  <c r="AJ227" i="11"/>
  <c r="BC208" i="11"/>
  <c r="AD233" i="11"/>
  <c r="BH203" i="11"/>
  <c r="BV230" i="11"/>
  <c r="DB230" i="11"/>
  <c r="CO211" i="11"/>
  <c r="DU211" i="11"/>
  <c r="AE232" i="11"/>
  <c r="CS207" i="11"/>
  <c r="DY207" i="11"/>
  <c r="CQ209" i="11"/>
  <c r="DW209" i="11"/>
  <c r="BX228" i="11"/>
  <c r="DD228" i="11"/>
  <c r="AM224" i="11"/>
  <c r="AU216" i="11"/>
  <c r="CR208" i="11"/>
  <c r="DX208" i="11"/>
  <c r="BA210" i="11"/>
  <c r="CL214" i="11"/>
  <c r="DR214" i="11"/>
  <c r="AZ211" i="11"/>
  <c r="BG204" i="11"/>
  <c r="BF205" i="11"/>
  <c r="CB224" i="11"/>
  <c r="DH224" i="11"/>
  <c r="AP221" i="11"/>
  <c r="CK215" i="11"/>
  <c r="DQ215" i="11"/>
  <c r="BZ226" i="11"/>
  <c r="DF226" i="11"/>
  <c r="CW203" i="11"/>
  <c r="EC203" i="11"/>
  <c r="BW229" i="11"/>
  <c r="DC229" i="11"/>
  <c r="CF220" i="11"/>
  <c r="DL220" i="11"/>
  <c r="AF231" i="11"/>
  <c r="CT206" i="11"/>
  <c r="DZ206" i="11"/>
  <c r="CD222" i="11"/>
  <c r="DJ222" i="11"/>
  <c r="AG230" i="11"/>
  <c r="CU205" i="11"/>
  <c r="EA205" i="11"/>
  <c r="FG205" i="11"/>
  <c r="GR205" i="11"/>
  <c r="CC223" i="11"/>
  <c r="DI223" i="11"/>
  <c r="AO222" i="11"/>
  <c r="CV204" i="11"/>
  <c r="EB204" i="11"/>
  <c r="FH204" i="11"/>
  <c r="GS204" i="11"/>
  <c r="CP210" i="11"/>
  <c r="DV210" i="11"/>
  <c r="AN223" i="11"/>
  <c r="AV215" i="11"/>
  <c r="BB209" i="11"/>
  <c r="CM213" i="11"/>
  <c r="DS213" i="11"/>
  <c r="AQ220" i="11"/>
  <c r="CN212" i="11"/>
  <c r="DT212" i="11"/>
  <c r="AR219" i="11"/>
  <c r="CJ216" i="11"/>
  <c r="DP216" i="11"/>
  <c r="BE206" i="11"/>
  <c r="CE221" i="11"/>
  <c r="DK221" i="11"/>
  <c r="EQ221" i="11"/>
  <c r="GB221" i="11"/>
  <c r="CG219" i="11"/>
  <c r="DM219" i="11"/>
  <c r="ES219" i="11"/>
  <c r="GD219" i="11"/>
  <c r="AW214" i="11"/>
  <c r="BS233" i="11"/>
  <c r="CY233" i="11"/>
  <c r="EE233" i="11"/>
  <c r="BY227" i="11"/>
  <c r="DE227" i="11"/>
  <c r="AY212" i="11"/>
  <c r="AH229" i="11"/>
  <c r="CH218" i="11"/>
  <c r="DN218" i="11"/>
  <c r="BU231" i="11"/>
  <c r="DA231" i="11"/>
  <c r="AS218" i="11"/>
  <c r="HI200" i="11"/>
  <c r="HA200" i="11"/>
  <c r="GX201" i="11"/>
  <c r="GZ201" i="11"/>
  <c r="EY213" i="11"/>
  <c r="GJ213" i="11"/>
  <c r="GT202" i="11"/>
  <c r="GV202" i="11"/>
  <c r="GW202" i="11"/>
  <c r="GY202" i="11"/>
  <c r="HJ202" i="11"/>
  <c r="HK202" i="11"/>
  <c r="FI203" i="11"/>
  <c r="FK203" i="11"/>
  <c r="FL203" i="11"/>
  <c r="FM203" i="11"/>
  <c r="EK227" i="11"/>
  <c r="FV227" i="11"/>
  <c r="FD208" i="11"/>
  <c r="GO208" i="11"/>
  <c r="EJ228" i="11"/>
  <c r="FU228" i="11"/>
  <c r="FE207" i="11"/>
  <c r="GP207" i="11"/>
  <c r="EP222" i="11"/>
  <c r="GA222" i="11"/>
  <c r="FA211" i="11"/>
  <c r="GL211" i="11"/>
  <c r="EM225" i="11"/>
  <c r="FX225" i="11"/>
  <c r="EO223" i="11"/>
  <c r="FZ223" i="11"/>
  <c r="EF232" i="11"/>
  <c r="FQ232" i="11"/>
  <c r="ET218" i="11"/>
  <c r="GE218" i="11"/>
  <c r="EZ212" i="11"/>
  <c r="GK212" i="11"/>
  <c r="EI229" i="11"/>
  <c r="FT229" i="11"/>
  <c r="EX214" i="11"/>
  <c r="GI214" i="11"/>
  <c r="FF206" i="11"/>
  <c r="GQ206" i="11"/>
  <c r="ER220" i="11"/>
  <c r="GC220" i="11"/>
  <c r="FC209" i="11"/>
  <c r="GN209" i="11"/>
  <c r="EU217" i="11"/>
  <c r="GF217" i="11"/>
  <c r="EL226" i="11"/>
  <c r="FW226" i="11"/>
  <c r="EW215" i="11"/>
  <c r="GH215" i="11"/>
  <c r="EH230" i="11"/>
  <c r="FS230" i="11"/>
  <c r="EV216" i="11"/>
  <c r="GG216" i="11"/>
  <c r="EG231" i="11"/>
  <c r="FR231" i="11"/>
  <c r="EN224" i="11"/>
  <c r="FY224" i="11"/>
  <c r="FB210" i="11"/>
  <c r="GM210" i="11"/>
  <c r="FN202" i="11"/>
  <c r="HL200" i="11"/>
  <c r="HM203" i="11"/>
  <c r="FP233" i="11"/>
  <c r="HE264" i="11"/>
  <c r="HD264" i="11"/>
  <c r="HF204" i="11"/>
  <c r="HG204" i="11"/>
  <c r="HH204" i="11"/>
  <c r="AT218" i="11"/>
  <c r="BY228" i="11"/>
  <c r="DE228" i="11"/>
  <c r="BS234" i="11"/>
  <c r="CY234" i="11"/>
  <c r="CS208" i="11"/>
  <c r="DY208" i="11"/>
  <c r="AH230" i="11"/>
  <c r="AV216" i="11"/>
  <c r="CO212" i="11"/>
  <c r="DU212" i="11"/>
  <c r="AW215" i="11"/>
  <c r="BE207" i="11"/>
  <c r="CF221" i="11"/>
  <c r="DL221" i="11"/>
  <c r="BZ227" i="11"/>
  <c r="DF227" i="11"/>
  <c r="AM225" i="11"/>
  <c r="BH204" i="11"/>
  <c r="CC224" i="11"/>
  <c r="DI224" i="11"/>
  <c r="AS219" i="11"/>
  <c r="AP222" i="11"/>
  <c r="AG231" i="11"/>
  <c r="BX229" i="11"/>
  <c r="DD229" i="11"/>
  <c r="CQ210" i="11"/>
  <c r="DW210" i="11"/>
  <c r="CA226" i="11"/>
  <c r="DG226" i="11"/>
  <c r="CJ217" i="11"/>
  <c r="DP217" i="11"/>
  <c r="CE222" i="11"/>
  <c r="DK222" i="11"/>
  <c r="CT207" i="11"/>
  <c r="DZ207" i="11"/>
  <c r="BD208" i="11"/>
  <c r="AU217" i="11"/>
  <c r="BG205" i="11"/>
  <c r="CN213" i="11"/>
  <c r="DT213" i="11"/>
  <c r="BA211" i="11"/>
  <c r="BC209" i="11"/>
  <c r="AY213" i="11"/>
  <c r="CG220" i="11"/>
  <c r="DM220" i="11"/>
  <c r="BW230" i="11"/>
  <c r="DC230" i="11"/>
  <c r="CD223" i="11"/>
  <c r="DJ223" i="11"/>
  <c r="BV231" i="11"/>
  <c r="DB231" i="11"/>
  <c r="CL215" i="11"/>
  <c r="DR215" i="11"/>
  <c r="BU232" i="11"/>
  <c r="DA232" i="11"/>
  <c r="AE233" i="11"/>
  <c r="CH219" i="11"/>
  <c r="DN219" i="11"/>
  <c r="CK216" i="11"/>
  <c r="DQ216" i="11"/>
  <c r="AR220" i="11"/>
  <c r="BT233" i="11"/>
  <c r="CZ233" i="11"/>
  <c r="AK227" i="11"/>
  <c r="AJ228" i="11"/>
  <c r="CM214" i="11"/>
  <c r="DS214" i="11"/>
  <c r="CB225" i="11"/>
  <c r="DH225" i="11"/>
  <c r="CI218" i="11"/>
  <c r="DO218" i="11"/>
  <c r="AO223" i="11"/>
  <c r="BF206" i="11"/>
  <c r="AZ212" i="11"/>
  <c r="CP211" i="11"/>
  <c r="DV211" i="11"/>
  <c r="CR209" i="11"/>
  <c r="DX209" i="11"/>
  <c r="BB210" i="11"/>
  <c r="AF232" i="11"/>
  <c r="AX214" i="11"/>
  <c r="CV205" i="11"/>
  <c r="EB205" i="11"/>
  <c r="AI229" i="11"/>
  <c r="CU206" i="11"/>
  <c r="EA206" i="11"/>
  <c r="AD234" i="11"/>
  <c r="AL226" i="11"/>
  <c r="AQ221" i="11"/>
  <c r="AN224" i="11"/>
  <c r="CW204" i="11"/>
  <c r="EC204" i="11"/>
  <c r="GX202" i="11"/>
  <c r="GZ202" i="11"/>
  <c r="HI201" i="11"/>
  <c r="HA201" i="11"/>
  <c r="GU202" i="11"/>
  <c r="GU201" i="11"/>
  <c r="GT203" i="11"/>
  <c r="GV203" i="11"/>
  <c r="GW203" i="11"/>
  <c r="GY203" i="11"/>
  <c r="HJ203" i="11"/>
  <c r="HK203" i="11"/>
  <c r="ET219" i="11"/>
  <c r="GE219" i="11"/>
  <c r="EN225" i="11"/>
  <c r="FY225" i="11"/>
  <c r="EX215" i="11"/>
  <c r="GI215" i="11"/>
  <c r="FB211" i="11"/>
  <c r="GM211" i="11"/>
  <c r="FI204" i="11"/>
  <c r="FK204" i="11"/>
  <c r="FL204" i="11"/>
  <c r="FM204" i="11"/>
  <c r="EU218" i="11"/>
  <c r="GF218" i="11"/>
  <c r="EH231" i="11"/>
  <c r="FS231" i="11"/>
  <c r="FD209" i="11"/>
  <c r="GO209" i="11"/>
  <c r="FF207" i="11"/>
  <c r="GQ207" i="11"/>
  <c r="FH205" i="11"/>
  <c r="GS205" i="11"/>
  <c r="EW216" i="11"/>
  <c r="GH216" i="11"/>
  <c r="EP223" i="11"/>
  <c r="GA223" i="11"/>
  <c r="FA212" i="11"/>
  <c r="GL212" i="11"/>
  <c r="EQ222" i="11"/>
  <c r="GB222" i="11"/>
  <c r="EV217" i="11"/>
  <c r="GG217" i="11"/>
  <c r="EG232" i="11"/>
  <c r="FR232" i="11"/>
  <c r="EM226" i="11"/>
  <c r="FX226" i="11"/>
  <c r="FE208" i="11"/>
  <c r="GP208" i="11"/>
  <c r="FC210" i="11"/>
  <c r="GN210" i="11"/>
  <c r="EE234" i="11"/>
  <c r="FP234" i="11"/>
  <c r="EJ229" i="11"/>
  <c r="FU229" i="11"/>
  <c r="EK228" i="11"/>
  <c r="FV228" i="11"/>
  <c r="EI230" i="11"/>
  <c r="FT230" i="11"/>
  <c r="ES220" i="11"/>
  <c r="GD220" i="11"/>
  <c r="EO224" i="11"/>
  <c r="FZ224" i="11"/>
  <c r="EY214" i="11"/>
  <c r="GJ214" i="11"/>
  <c r="EZ213" i="11"/>
  <c r="GK213" i="11"/>
  <c r="EL227" i="11"/>
  <c r="FW227" i="11"/>
  <c r="ER221" i="11"/>
  <c r="GC221" i="11"/>
  <c r="FG206" i="11"/>
  <c r="GR206" i="11"/>
  <c r="EF233" i="11"/>
  <c r="FQ233" i="11"/>
  <c r="FN203" i="11"/>
  <c r="HL201" i="11"/>
  <c r="HM204" i="11"/>
  <c r="HF205" i="11"/>
  <c r="HG205" i="11"/>
  <c r="HH205" i="11"/>
  <c r="CI219" i="11"/>
  <c r="DO219" i="11"/>
  <c r="CO213" i="11"/>
  <c r="DU213" i="11"/>
  <c r="AF233" i="11"/>
  <c r="CG221" i="11"/>
  <c r="DM221" i="11"/>
  <c r="AM226" i="11"/>
  <c r="AX215" i="11"/>
  <c r="AL227" i="11"/>
  <c r="BC210" i="11"/>
  <c r="BG206" i="11"/>
  <c r="AZ213" i="11"/>
  <c r="BV232" i="11"/>
  <c r="DB232" i="11"/>
  <c r="AG232" i="11"/>
  <c r="BE208" i="11"/>
  <c r="AR221" i="11"/>
  <c r="CL216" i="11"/>
  <c r="DR216" i="11"/>
  <c r="BW231" i="11"/>
  <c r="DC231" i="11"/>
  <c r="CS209" i="11"/>
  <c r="DY209" i="11"/>
  <c r="CT208" i="11"/>
  <c r="DZ208" i="11"/>
  <c r="AQ222" i="11"/>
  <c r="CK217" i="11"/>
  <c r="DQ217" i="11"/>
  <c r="AO224" i="11"/>
  <c r="AY214" i="11"/>
  <c r="AD235" i="11"/>
  <c r="BY229" i="11"/>
  <c r="DE229" i="11"/>
  <c r="BX230" i="11"/>
  <c r="DD230" i="11"/>
  <c r="AS220" i="11"/>
  <c r="BF207" i="11"/>
  <c r="CJ218" i="11"/>
  <c r="DP218" i="11"/>
  <c r="AV217" i="11"/>
  <c r="CQ211" i="11"/>
  <c r="DW211" i="11"/>
  <c r="BT234" i="11"/>
  <c r="CZ234" i="11"/>
  <c r="CN214" i="11"/>
  <c r="DT214" i="11"/>
  <c r="AK228" i="11"/>
  <c r="CW205" i="11"/>
  <c r="EC205" i="11"/>
  <c r="CR210" i="11"/>
  <c r="DX210" i="11"/>
  <c r="CF222" i="11"/>
  <c r="DL222" i="11"/>
  <c r="CP212" i="11"/>
  <c r="DV212" i="11"/>
  <c r="AW216" i="11"/>
  <c r="AH231" i="11"/>
  <c r="BS235" i="11"/>
  <c r="CY235" i="11"/>
  <c r="CM215" i="11"/>
  <c r="DS215" i="11"/>
  <c r="CU207" i="11"/>
  <c r="EA207" i="11"/>
  <c r="BH205" i="11"/>
  <c r="CD224" i="11"/>
  <c r="DJ224" i="11"/>
  <c r="CB226" i="11"/>
  <c r="DH226" i="11"/>
  <c r="EN226" i="11"/>
  <c r="FY226" i="11"/>
  <c r="CV206" i="11"/>
  <c r="EB206" i="11"/>
  <c r="AN225" i="11"/>
  <c r="CE223" i="11"/>
  <c r="DK223" i="11"/>
  <c r="BB211" i="11"/>
  <c r="CC225" i="11"/>
  <c r="DI225" i="11"/>
  <c r="AU218" i="11"/>
  <c r="BU233" i="11"/>
  <c r="DA233" i="11"/>
  <c r="AI230" i="11"/>
  <c r="BZ228" i="11"/>
  <c r="DF228" i="11"/>
  <c r="BD209" i="11"/>
  <c r="AP223" i="11"/>
  <c r="AE234" i="11"/>
  <c r="BA212" i="11"/>
  <c r="AT219" i="11"/>
  <c r="CA227" i="11"/>
  <c r="DG227" i="11"/>
  <c r="AJ229" i="11"/>
  <c r="CH220" i="11"/>
  <c r="DN220" i="11"/>
  <c r="ET220" i="11"/>
  <c r="GE220" i="11"/>
  <c r="HE265" i="11"/>
  <c r="HD265" i="11"/>
  <c r="HI202" i="11"/>
  <c r="GX203" i="11"/>
  <c r="HI203" i="11"/>
  <c r="HA202" i="11"/>
  <c r="GU203" i="11"/>
  <c r="GT204" i="11"/>
  <c r="GV204" i="11"/>
  <c r="GW204" i="11"/>
  <c r="GY204" i="11"/>
  <c r="HJ204" i="11"/>
  <c r="HK204" i="11"/>
  <c r="EP224" i="11"/>
  <c r="GA224" i="11"/>
  <c r="FD210" i="11"/>
  <c r="GO210" i="11"/>
  <c r="FH206" i="11"/>
  <c r="GS206" i="11"/>
  <c r="EY215" i="11"/>
  <c r="GJ215" i="11"/>
  <c r="EM227" i="11"/>
  <c r="FX227" i="11"/>
  <c r="EG233" i="11"/>
  <c r="FR233" i="11"/>
  <c r="EE235" i="11"/>
  <c r="FP235" i="11"/>
  <c r="ER222" i="11"/>
  <c r="GC222" i="11"/>
  <c r="FG207" i="11"/>
  <c r="GR207" i="11"/>
  <c r="EF234" i="11"/>
  <c r="FQ234" i="11"/>
  <c r="EX216" i="11"/>
  <c r="GI216" i="11"/>
  <c r="EH232" i="11"/>
  <c r="FS232" i="11"/>
  <c r="EO225" i="11"/>
  <c r="FZ225" i="11"/>
  <c r="FI205" i="11"/>
  <c r="FK205" i="11"/>
  <c r="FL205" i="11"/>
  <c r="FM205" i="11"/>
  <c r="FF208" i="11"/>
  <c r="GQ208" i="11"/>
  <c r="FA213" i="11"/>
  <c r="GL213" i="11"/>
  <c r="FE209" i="11"/>
  <c r="GP209" i="11"/>
  <c r="EQ223" i="11"/>
  <c r="GB223" i="11"/>
  <c r="EZ214" i="11"/>
  <c r="GK214" i="11"/>
  <c r="EI231" i="11"/>
  <c r="FT231" i="11"/>
  <c r="EU219" i="11"/>
  <c r="GF219" i="11"/>
  <c r="FC211" i="11"/>
  <c r="GN211" i="11"/>
  <c r="EV218" i="11"/>
  <c r="GG218" i="11"/>
  <c r="EJ230" i="11"/>
  <c r="FU230" i="11"/>
  <c r="EK229" i="11"/>
  <c r="FV229" i="11"/>
  <c r="EL228" i="11"/>
  <c r="FW228" i="11"/>
  <c r="FB212" i="11"/>
  <c r="GM212" i="11"/>
  <c r="EW217" i="11"/>
  <c r="GH217" i="11"/>
  <c r="ES221" i="11"/>
  <c r="GD221" i="11"/>
  <c r="FN204" i="11"/>
  <c r="HL202" i="11"/>
  <c r="HF206" i="11"/>
  <c r="HG206" i="11"/>
  <c r="HH206" i="11"/>
  <c r="CJ219" i="11"/>
  <c r="DP219" i="11"/>
  <c r="CR211" i="11"/>
  <c r="DX211" i="11"/>
  <c r="CU208" i="11"/>
  <c r="EA208" i="11"/>
  <c r="CK218" i="11"/>
  <c r="DQ218" i="11"/>
  <c r="AO225" i="11"/>
  <c r="CT209" i="11"/>
  <c r="DZ209" i="11"/>
  <c r="AD236" i="11"/>
  <c r="AS221" i="11"/>
  <c r="CA228" i="11"/>
  <c r="DG228" i="11"/>
  <c r="AE235" i="11"/>
  <c r="BF208" i="11"/>
  <c r="AL228" i="11"/>
  <c r="AF234" i="11"/>
  <c r="AN226" i="11"/>
  <c r="CS210" i="11"/>
  <c r="DY210" i="11"/>
  <c r="AZ214" i="11"/>
  <c r="CQ212" i="11"/>
  <c r="DW212" i="11"/>
  <c r="CB227" i="11"/>
  <c r="DH227" i="11"/>
  <c r="CE224" i="11"/>
  <c r="DK224" i="11"/>
  <c r="CV207" i="11"/>
  <c r="EB207" i="11"/>
  <c r="AW217" i="11"/>
  <c r="AY215" i="11"/>
  <c r="AX216" i="11"/>
  <c r="BX231" i="11"/>
  <c r="DD231" i="11"/>
  <c r="CD225" i="11"/>
  <c r="DJ225" i="11"/>
  <c r="BC211" i="11"/>
  <c r="AJ230" i="11"/>
  <c r="AQ223" i="11"/>
  <c r="BS236" i="11"/>
  <c r="CY236" i="11"/>
  <c r="CI220" i="11"/>
  <c r="DO220" i="11"/>
  <c r="AT220" i="11"/>
  <c r="BW232" i="11"/>
  <c r="DC232" i="11"/>
  <c r="BV233" i="11"/>
  <c r="DB233" i="11"/>
  <c r="BU234" i="11"/>
  <c r="DA234" i="11"/>
  <c r="CP213" i="11"/>
  <c r="DV213" i="11"/>
  <c r="CF223" i="11"/>
  <c r="DL223" i="11"/>
  <c r="ER223" i="11"/>
  <c r="GC223" i="11"/>
  <c r="AI231" i="11"/>
  <c r="CL217" i="11"/>
  <c r="DR217" i="11"/>
  <c r="BB212" i="11"/>
  <c r="BD210" i="11"/>
  <c r="CO214" i="11"/>
  <c r="DU214" i="11"/>
  <c r="CM216" i="11"/>
  <c r="DS216" i="11"/>
  <c r="CH221" i="11"/>
  <c r="DN221" i="11"/>
  <c r="AM227" i="11"/>
  <c r="BG207" i="11"/>
  <c r="AH232" i="11"/>
  <c r="AK229" i="11"/>
  <c r="BA213" i="11"/>
  <c r="AR222" i="11"/>
  <c r="BH206" i="11"/>
  <c r="CW206" i="11"/>
  <c r="EC206" i="11"/>
  <c r="AP224" i="11"/>
  <c r="CN215" i="11"/>
  <c r="DT215" i="11"/>
  <c r="AU219" i="11"/>
  <c r="BT235" i="11"/>
  <c r="CZ235" i="11"/>
  <c r="AV218" i="11"/>
  <c r="CG222" i="11"/>
  <c r="DM222" i="11"/>
  <c r="BZ229" i="11"/>
  <c r="DF229" i="11"/>
  <c r="AG233" i="11"/>
  <c r="BE209" i="11"/>
  <c r="BY230" i="11"/>
  <c r="DE230" i="11"/>
  <c r="CC226" i="11"/>
  <c r="DI226" i="11"/>
  <c r="EO226" i="11"/>
  <c r="FZ226" i="11"/>
  <c r="HE266" i="11"/>
  <c r="HD266" i="11"/>
  <c r="HM205" i="11"/>
  <c r="GZ203" i="11"/>
  <c r="GX204" i="11"/>
  <c r="GU204" i="11"/>
  <c r="HA203" i="11"/>
  <c r="EF235" i="11"/>
  <c r="FQ235" i="11"/>
  <c r="EZ215" i="11"/>
  <c r="GK215" i="11"/>
  <c r="GT205" i="11"/>
  <c r="GV205" i="11"/>
  <c r="GW205" i="11"/>
  <c r="GY205" i="11"/>
  <c r="HJ205" i="11"/>
  <c r="HK205" i="11"/>
  <c r="FI206" i="11"/>
  <c r="FK206" i="11"/>
  <c r="FL206" i="11"/>
  <c r="FM206" i="11"/>
  <c r="EY216" i="11"/>
  <c r="GJ216" i="11"/>
  <c r="EE236" i="11"/>
  <c r="FP236" i="11"/>
  <c r="EK230" i="11"/>
  <c r="FV230" i="11"/>
  <c r="ET221" i="11"/>
  <c r="GE221" i="11"/>
  <c r="EI232" i="11"/>
  <c r="FT232" i="11"/>
  <c r="EU220" i="11"/>
  <c r="GF220" i="11"/>
  <c r="ES222" i="11"/>
  <c r="GD222" i="11"/>
  <c r="EP225" i="11"/>
  <c r="GA225" i="11"/>
  <c r="EX217" i="11"/>
  <c r="GI217" i="11"/>
  <c r="FE210" i="11"/>
  <c r="GP210" i="11"/>
  <c r="EL229" i="11"/>
  <c r="FW229" i="11"/>
  <c r="FA214" i="11"/>
  <c r="GL214" i="11"/>
  <c r="EM228" i="11"/>
  <c r="FX228" i="11"/>
  <c r="EJ231" i="11"/>
  <c r="FU231" i="11"/>
  <c r="FF209" i="11"/>
  <c r="GQ209" i="11"/>
  <c r="FH207" i="11"/>
  <c r="GS207" i="11"/>
  <c r="EW218" i="11"/>
  <c r="GH218" i="11"/>
  <c r="FB213" i="11"/>
  <c r="GM213" i="11"/>
  <c r="EQ224" i="11"/>
  <c r="GB224" i="11"/>
  <c r="FG208" i="11"/>
  <c r="GR208" i="11"/>
  <c r="EG234" i="11"/>
  <c r="FR234" i="11"/>
  <c r="EN227" i="11"/>
  <c r="FY227" i="11"/>
  <c r="FD211" i="11"/>
  <c r="GO211" i="11"/>
  <c r="EH233" i="11"/>
  <c r="FS233" i="11"/>
  <c r="FC212" i="11"/>
  <c r="GN212" i="11"/>
  <c r="EV219" i="11"/>
  <c r="GG219" i="11"/>
  <c r="FN205" i="11"/>
  <c r="HL203" i="11"/>
  <c r="HE267" i="11"/>
  <c r="HD267" i="11"/>
  <c r="HF207" i="11"/>
  <c r="HG207" i="11"/>
  <c r="HH207" i="11"/>
  <c r="BV234" i="11"/>
  <c r="DB234" i="11"/>
  <c r="AY216" i="11"/>
  <c r="CA229" i="11"/>
  <c r="DG229" i="11"/>
  <c r="BA214" i="11"/>
  <c r="BC212" i="11"/>
  <c r="AR223" i="11"/>
  <c r="BS237" i="11"/>
  <c r="CY237" i="11"/>
  <c r="AI232" i="11"/>
  <c r="CC227" i="11"/>
  <c r="DI227" i="11"/>
  <c r="BY231" i="11"/>
  <c r="DE231" i="11"/>
  <c r="CT210" i="11"/>
  <c r="DZ210" i="11"/>
  <c r="CO215" i="11"/>
  <c r="DU215" i="11"/>
  <c r="BB213" i="11"/>
  <c r="AM228" i="11"/>
  <c r="CG223" i="11"/>
  <c r="DM223" i="11"/>
  <c r="AF235" i="11"/>
  <c r="AZ215" i="11"/>
  <c r="CV208" i="11"/>
  <c r="EB208" i="11"/>
  <c r="BT236" i="11"/>
  <c r="CZ236" i="11"/>
  <c r="CB228" i="11"/>
  <c r="DH228" i="11"/>
  <c r="BH207" i="11"/>
  <c r="CE225" i="11"/>
  <c r="DK225" i="11"/>
  <c r="AP225" i="11"/>
  <c r="AT221" i="11"/>
  <c r="BU235" i="11"/>
  <c r="DA235" i="11"/>
  <c r="AW218" i="11"/>
  <c r="AX217" i="11"/>
  <c r="BW233" i="11"/>
  <c r="DC233" i="11"/>
  <c r="AE236" i="11"/>
  <c r="CM217" i="11"/>
  <c r="DS217" i="11"/>
  <c r="BG208" i="11"/>
  <c r="CL218" i="11"/>
  <c r="DR218" i="11"/>
  <c r="AH233" i="11"/>
  <c r="AO226" i="11"/>
  <c r="CW207" i="11"/>
  <c r="EC207" i="11"/>
  <c r="AG234" i="11"/>
  <c r="CU209" i="11"/>
  <c r="EA209" i="11"/>
  <c r="CN216" i="11"/>
  <c r="DT216" i="11"/>
  <c r="AS222" i="11"/>
  <c r="AD237" i="11"/>
  <c r="AV219" i="11"/>
  <c r="BE210" i="11"/>
  <c r="CS211" i="11"/>
  <c r="DY211" i="11"/>
  <c r="BZ230" i="11"/>
  <c r="DF230" i="11"/>
  <c r="CI221" i="11"/>
  <c r="DO221" i="11"/>
  <c r="AN227" i="11"/>
  <c r="CD226" i="11"/>
  <c r="DJ226" i="11"/>
  <c r="CP214" i="11"/>
  <c r="DV214" i="11"/>
  <c r="FB214" i="11"/>
  <c r="GM214" i="11"/>
  <c r="CQ213" i="11"/>
  <c r="DW213" i="11"/>
  <c r="FC213" i="11"/>
  <c r="GN213" i="11"/>
  <c r="CK219" i="11"/>
  <c r="DQ219" i="11"/>
  <c r="CH222" i="11"/>
  <c r="DN222" i="11"/>
  <c r="ET222" i="11"/>
  <c r="GE222" i="11"/>
  <c r="CF224" i="11"/>
  <c r="DL224" i="11"/>
  <c r="AJ231" i="11"/>
  <c r="CJ220" i="11"/>
  <c r="DP220" i="11"/>
  <c r="AL229" i="11"/>
  <c r="AQ224" i="11"/>
  <c r="CR212" i="11"/>
  <c r="DX212" i="11"/>
  <c r="AU220" i="11"/>
  <c r="BD211" i="11"/>
  <c r="AK230" i="11"/>
  <c r="BF209" i="11"/>
  <c r="BX232" i="11"/>
  <c r="DD232" i="11"/>
  <c r="HM206" i="11"/>
  <c r="GT206" i="11"/>
  <c r="GV206" i="11"/>
  <c r="GW206" i="11"/>
  <c r="GY206" i="11"/>
  <c r="HJ206" i="11"/>
  <c r="HK206" i="11"/>
  <c r="HI204" i="11"/>
  <c r="GZ204" i="11"/>
  <c r="HL204" i="11"/>
  <c r="GX205" i="11"/>
  <c r="HA204" i="11"/>
  <c r="GU205" i="11"/>
  <c r="ES223" i="11"/>
  <c r="GD223" i="11"/>
  <c r="EX218" i="11"/>
  <c r="GI218" i="11"/>
  <c r="EJ232" i="11"/>
  <c r="FU232" i="11"/>
  <c r="EU221" i="11"/>
  <c r="GF221" i="11"/>
  <c r="FE211" i="11"/>
  <c r="GP211" i="11"/>
  <c r="EV220" i="11"/>
  <c r="GG220" i="11"/>
  <c r="FG209" i="11"/>
  <c r="GR209" i="11"/>
  <c r="ER224" i="11"/>
  <c r="GC224" i="11"/>
  <c r="EN228" i="11"/>
  <c r="FY228" i="11"/>
  <c r="EF236" i="11"/>
  <c r="FQ236" i="11"/>
  <c r="EM229" i="11"/>
  <c r="FX229" i="11"/>
  <c r="EW219" i="11"/>
  <c r="GH219" i="11"/>
  <c r="FH208" i="11"/>
  <c r="GS208" i="11"/>
  <c r="EH234" i="11"/>
  <c r="FS234" i="11"/>
  <c r="EP226" i="11"/>
  <c r="GA226" i="11"/>
  <c r="EY217" i="11"/>
  <c r="GJ217" i="11"/>
  <c r="EL230" i="11"/>
  <c r="FW230" i="11"/>
  <c r="EI233" i="11"/>
  <c r="FT233" i="11"/>
  <c r="FA215" i="11"/>
  <c r="GL215" i="11"/>
  <c r="FI207" i="11"/>
  <c r="FK207" i="11"/>
  <c r="FL207" i="11"/>
  <c r="FM207" i="11"/>
  <c r="FF210" i="11"/>
  <c r="GQ210" i="11"/>
  <c r="EK231" i="11"/>
  <c r="FV231" i="11"/>
  <c r="EG235" i="11"/>
  <c r="FR235" i="11"/>
  <c r="EO227" i="11"/>
  <c r="FZ227" i="11"/>
  <c r="FD212" i="11"/>
  <c r="GO212" i="11"/>
  <c r="EE237" i="11"/>
  <c r="FP237" i="11"/>
  <c r="EZ216" i="11"/>
  <c r="GK216" i="11"/>
  <c r="EQ225" i="11"/>
  <c r="GB225" i="11"/>
  <c r="FN206" i="11"/>
  <c r="HF208" i="11"/>
  <c r="HG208" i="11"/>
  <c r="HH208" i="11"/>
  <c r="CN217" i="11"/>
  <c r="DT217" i="11"/>
  <c r="CK220" i="11"/>
  <c r="DQ220" i="11"/>
  <c r="BC213" i="11"/>
  <c r="CB229" i="11"/>
  <c r="DH229" i="11"/>
  <c r="AG235" i="11"/>
  <c r="BD212" i="11"/>
  <c r="CP215" i="11"/>
  <c r="DV215" i="11"/>
  <c r="CJ221" i="11"/>
  <c r="DP221" i="11"/>
  <c r="CM218" i="11"/>
  <c r="DS218" i="11"/>
  <c r="AI233" i="11"/>
  <c r="AN228" i="11"/>
  <c r="BX233" i="11"/>
  <c r="DD233" i="11"/>
  <c r="AJ232" i="11"/>
  <c r="AD238" i="11"/>
  <c r="CL219" i="11"/>
  <c r="DR219" i="11"/>
  <c r="BZ231" i="11"/>
  <c r="DF231" i="11"/>
  <c r="CG224" i="11"/>
  <c r="DM224" i="11"/>
  <c r="BA215" i="11"/>
  <c r="CV209" i="11"/>
  <c r="EB209" i="11"/>
  <c r="AW219" i="11"/>
  <c r="CO216" i="11"/>
  <c r="DU216" i="11"/>
  <c r="AF236" i="11"/>
  <c r="AM229" i="11"/>
  <c r="BS238" i="11"/>
  <c r="CY238" i="11"/>
  <c r="BT237" i="11"/>
  <c r="CZ237" i="11"/>
  <c r="CD227" i="11"/>
  <c r="DJ227" i="11"/>
  <c r="CF225" i="11"/>
  <c r="DL225" i="11"/>
  <c r="CW208" i="11"/>
  <c r="EC208" i="11"/>
  <c r="CS212" i="11"/>
  <c r="DY212" i="11"/>
  <c r="AL230" i="11"/>
  <c r="BB214" i="11"/>
  <c r="BG209" i="11"/>
  <c r="CU210" i="11"/>
  <c r="EA210" i="11"/>
  <c r="AX218" i="11"/>
  <c r="AP226" i="11"/>
  <c r="BU236" i="11"/>
  <c r="DA236" i="11"/>
  <c r="CH223" i="11"/>
  <c r="DN223" i="11"/>
  <c r="AR224" i="11"/>
  <c r="CC228" i="11"/>
  <c r="DI228" i="11"/>
  <c r="EO228" i="11"/>
  <c r="FZ228" i="11"/>
  <c r="AT222" i="11"/>
  <c r="BE211" i="11"/>
  <c r="CE226" i="11"/>
  <c r="DK226" i="11"/>
  <c r="AK231" i="11"/>
  <c r="CQ214" i="11"/>
  <c r="DW214" i="11"/>
  <c r="AZ216" i="11"/>
  <c r="BY232" i="11"/>
  <c r="DE232" i="11"/>
  <c r="BF210" i="11"/>
  <c r="CR213" i="11"/>
  <c r="DX213" i="11"/>
  <c r="AV220" i="11"/>
  <c r="BW234" i="11"/>
  <c r="DC234" i="11"/>
  <c r="AQ225" i="11"/>
  <c r="AS223" i="11"/>
  <c r="BV235" i="11"/>
  <c r="DB235" i="11"/>
  <c r="EH235" i="11"/>
  <c r="FS235" i="11"/>
  <c r="AY217" i="11"/>
  <c r="AO227" i="11"/>
  <c r="AU221" i="11"/>
  <c r="BH208" i="11"/>
  <c r="AH234" i="11"/>
  <c r="CI222" i="11"/>
  <c r="DO222" i="11"/>
  <c r="AE237" i="11"/>
  <c r="CA230" i="11"/>
  <c r="DG230" i="11"/>
  <c r="CT211" i="11"/>
  <c r="DZ211" i="11"/>
  <c r="HE268" i="11"/>
  <c r="HD268" i="11"/>
  <c r="HM207" i="11"/>
  <c r="GX206" i="11"/>
  <c r="HI206" i="11"/>
  <c r="HI205" i="11"/>
  <c r="GT207" i="11"/>
  <c r="GV207" i="11"/>
  <c r="GW207" i="11"/>
  <c r="GX207" i="11"/>
  <c r="GZ205" i="11"/>
  <c r="HL205" i="11"/>
  <c r="EM230" i="11"/>
  <c r="FX230" i="11"/>
  <c r="HA205" i="11"/>
  <c r="GU206" i="11"/>
  <c r="FD213" i="11"/>
  <c r="GO213" i="11"/>
  <c r="FC214" i="11"/>
  <c r="GN214" i="11"/>
  <c r="FF211" i="11"/>
  <c r="GQ211" i="11"/>
  <c r="EK232" i="11"/>
  <c r="FV232" i="11"/>
  <c r="EJ233" i="11"/>
  <c r="FU233" i="11"/>
  <c r="FG210" i="11"/>
  <c r="GR210" i="11"/>
  <c r="EI234" i="11"/>
  <c r="FT234" i="11"/>
  <c r="EE238" i="11"/>
  <c r="FP238" i="11"/>
  <c r="FB215" i="11"/>
  <c r="GM215" i="11"/>
  <c r="ET223" i="11"/>
  <c r="GE223" i="11"/>
  <c r="FA216" i="11"/>
  <c r="GL216" i="11"/>
  <c r="EV221" i="11"/>
  <c r="GG221" i="11"/>
  <c r="EG236" i="11"/>
  <c r="FR236" i="11"/>
  <c r="EN229" i="11"/>
  <c r="FY229" i="11"/>
  <c r="FH209" i="11"/>
  <c r="GS209" i="11"/>
  <c r="EW220" i="11"/>
  <c r="GH220" i="11"/>
  <c r="ES224" i="11"/>
  <c r="GD224" i="11"/>
  <c r="EZ217" i="11"/>
  <c r="GK217" i="11"/>
  <c r="EL231" i="11"/>
  <c r="FW231" i="11"/>
  <c r="EX219" i="11"/>
  <c r="GI219" i="11"/>
  <c r="FE212" i="11"/>
  <c r="GP212" i="11"/>
  <c r="FI208" i="11"/>
  <c r="FK208" i="11"/>
  <c r="FL208" i="11"/>
  <c r="FM208" i="11"/>
  <c r="EU222" i="11"/>
  <c r="GF222" i="11"/>
  <c r="ER225" i="11"/>
  <c r="GC225" i="11"/>
  <c r="EQ226" i="11"/>
  <c r="GB226" i="11"/>
  <c r="EP227" i="11"/>
  <c r="GA227" i="11"/>
  <c r="EF237" i="11"/>
  <c r="FQ237" i="11"/>
  <c r="EY218" i="11"/>
  <c r="GJ218" i="11"/>
  <c r="FN207" i="11"/>
  <c r="GZ206" i="11"/>
  <c r="HM208" i="11"/>
  <c r="HE269" i="11"/>
  <c r="HD269" i="11"/>
  <c r="HF209" i="11"/>
  <c r="HG209" i="11"/>
  <c r="HH209" i="11"/>
  <c r="AY218" i="11"/>
  <c r="CT212" i="11"/>
  <c r="DZ212" i="11"/>
  <c r="BZ232" i="11"/>
  <c r="DF232" i="11"/>
  <c r="AV221" i="11"/>
  <c r="AK232" i="11"/>
  <c r="CF226" i="11"/>
  <c r="DL226" i="11"/>
  <c r="AZ217" i="11"/>
  <c r="AX219" i="11"/>
  <c r="CI223" i="11"/>
  <c r="DO223" i="11"/>
  <c r="BU237" i="11"/>
  <c r="DA237" i="11"/>
  <c r="AE238" i="11"/>
  <c r="BC214" i="11"/>
  <c r="BS239" i="11"/>
  <c r="CY239" i="11"/>
  <c r="CU211" i="11"/>
  <c r="EA211" i="11"/>
  <c r="CV210" i="11"/>
  <c r="EB210" i="11"/>
  <c r="BD213" i="11"/>
  <c r="AN229" i="11"/>
  <c r="AF237" i="11"/>
  <c r="CR214" i="11"/>
  <c r="DX214" i="11"/>
  <c r="AQ226" i="11"/>
  <c r="BG210" i="11"/>
  <c r="BV236" i="11"/>
  <c r="DB236" i="11"/>
  <c r="CD228" i="11"/>
  <c r="DJ228" i="11"/>
  <c r="AD239" i="11"/>
  <c r="AG236" i="11"/>
  <c r="CB230" i="11"/>
  <c r="DH230" i="11"/>
  <c r="AS224" i="11"/>
  <c r="AM230" i="11"/>
  <c r="CH224" i="11"/>
  <c r="DN224" i="11"/>
  <c r="CJ222" i="11"/>
  <c r="DP222" i="11"/>
  <c r="BA216" i="11"/>
  <c r="BX234" i="11"/>
  <c r="DD234" i="11"/>
  <c r="CM219" i="11"/>
  <c r="DS219" i="11"/>
  <c r="CK221" i="11"/>
  <c r="DQ221" i="11"/>
  <c r="CL220" i="11"/>
  <c r="DR220" i="11"/>
  <c r="CC229" i="11"/>
  <c r="DI229" i="11"/>
  <c r="BY233" i="11"/>
  <c r="DE233" i="11"/>
  <c r="BF211" i="11"/>
  <c r="BW235" i="11"/>
  <c r="DC235" i="11"/>
  <c r="AL231" i="11"/>
  <c r="AJ233" i="11"/>
  <c r="AU222" i="11"/>
  <c r="AW220" i="11"/>
  <c r="CA231" i="11"/>
  <c r="DG231" i="11"/>
  <c r="EM231" i="11"/>
  <c r="FX231" i="11"/>
  <c r="AT223" i="11"/>
  <c r="CN218" i="11"/>
  <c r="DT218" i="11"/>
  <c r="BT238" i="11"/>
  <c r="CZ238" i="11"/>
  <c r="CP216" i="11"/>
  <c r="DV216" i="11"/>
  <c r="AP227" i="11"/>
  <c r="CQ215" i="11"/>
  <c r="DW215" i="11"/>
  <c r="AR225" i="11"/>
  <c r="CO217" i="11"/>
  <c r="DU217" i="11"/>
  <c r="AO228" i="11"/>
  <c r="AH235" i="11"/>
  <c r="BH209" i="11"/>
  <c r="BE212" i="11"/>
  <c r="CS213" i="11"/>
  <c r="DY213" i="11"/>
  <c r="BB215" i="11"/>
  <c r="CE227" i="11"/>
  <c r="DK227" i="11"/>
  <c r="AI234" i="11"/>
  <c r="CG225" i="11"/>
  <c r="DM225" i="11"/>
  <c r="CW209" i="11"/>
  <c r="EC209" i="11"/>
  <c r="GY207" i="11"/>
  <c r="HJ207" i="11"/>
  <c r="HK207" i="11"/>
  <c r="EW221" i="11"/>
  <c r="GH221" i="11"/>
  <c r="HA206" i="11"/>
  <c r="GU207" i="11"/>
  <c r="EY219" i="11"/>
  <c r="GJ219" i="11"/>
  <c r="EN230" i="11"/>
  <c r="FY230" i="11"/>
  <c r="EZ218" i="11"/>
  <c r="GK218" i="11"/>
  <c r="FA217" i="11"/>
  <c r="GL217" i="11"/>
  <c r="FB216" i="11"/>
  <c r="GM216" i="11"/>
  <c r="ES225" i="11"/>
  <c r="GD225" i="11"/>
  <c r="ET224" i="11"/>
  <c r="GE224" i="11"/>
  <c r="EE239" i="11"/>
  <c r="FP239" i="11"/>
  <c r="EH236" i="11"/>
  <c r="FS236" i="11"/>
  <c r="EG237" i="11"/>
  <c r="FR237" i="11"/>
  <c r="ER226" i="11"/>
  <c r="GC226" i="11"/>
  <c r="EJ234" i="11"/>
  <c r="FU234" i="11"/>
  <c r="EF238" i="11"/>
  <c r="FQ238" i="11"/>
  <c r="FH210" i="11"/>
  <c r="GS210" i="11"/>
  <c r="FI209" i="11"/>
  <c r="FK209" i="11"/>
  <c r="FL209" i="11"/>
  <c r="FM209" i="11"/>
  <c r="EV222" i="11"/>
  <c r="GG222" i="11"/>
  <c r="FG211" i="11"/>
  <c r="GR211" i="11"/>
  <c r="GT208" i="11"/>
  <c r="GV208" i="11"/>
  <c r="GW208" i="11"/>
  <c r="GY208" i="11"/>
  <c r="HJ208" i="11"/>
  <c r="HK208" i="11"/>
  <c r="EQ227" i="11"/>
  <c r="GB227" i="11"/>
  <c r="FE213" i="11"/>
  <c r="GP213" i="11"/>
  <c r="EU223" i="11"/>
  <c r="GF223" i="11"/>
  <c r="EI235" i="11"/>
  <c r="FT235" i="11"/>
  <c r="EP228" i="11"/>
  <c r="GA228" i="11"/>
  <c r="EK233" i="11"/>
  <c r="FV233" i="11"/>
  <c r="EO229" i="11"/>
  <c r="FZ229" i="11"/>
  <c r="EX220" i="11"/>
  <c r="GI220" i="11"/>
  <c r="FD214" i="11"/>
  <c r="GO214" i="11"/>
  <c r="EL232" i="11"/>
  <c r="FW232" i="11"/>
  <c r="FC215" i="11"/>
  <c r="GN215" i="11"/>
  <c r="FF212" i="11"/>
  <c r="GQ212" i="11"/>
  <c r="FN208" i="11"/>
  <c r="GZ207" i="11"/>
  <c r="HI207" i="11"/>
  <c r="HL206" i="11"/>
  <c r="HF210" i="11"/>
  <c r="HG210" i="11"/>
  <c r="HH210" i="11"/>
  <c r="AM231" i="11"/>
  <c r="AP228" i="11"/>
  <c r="CP217" i="11"/>
  <c r="DV217" i="11"/>
  <c r="AG237" i="11"/>
  <c r="AF238" i="11"/>
  <c r="CM220" i="11"/>
  <c r="DS220" i="11"/>
  <c r="BU238" i="11"/>
  <c r="DA238" i="11"/>
  <c r="AX220" i="11"/>
  <c r="CS214" i="11"/>
  <c r="DY214" i="11"/>
  <c r="AR226" i="11"/>
  <c r="AQ227" i="11"/>
  <c r="AI235" i="11"/>
  <c r="CW210" i="11"/>
  <c r="EC210" i="11"/>
  <c r="CC230" i="11"/>
  <c r="DI230" i="11"/>
  <c r="CL221" i="11"/>
  <c r="DR221" i="11"/>
  <c r="BC215" i="11"/>
  <c r="CQ216" i="11"/>
  <c r="DW216" i="11"/>
  <c r="AH236" i="11"/>
  <c r="CV211" i="11"/>
  <c r="EB211" i="11"/>
  <c r="BG211" i="11"/>
  <c r="CH225" i="11"/>
  <c r="DN225" i="11"/>
  <c r="CJ223" i="11"/>
  <c r="DP223" i="11"/>
  <c r="CO218" i="11"/>
  <c r="DU218" i="11"/>
  <c r="CU212" i="11"/>
  <c r="EA212" i="11"/>
  <c r="CF227" i="11"/>
  <c r="DL227" i="11"/>
  <c r="BD214" i="11"/>
  <c r="CN219" i="11"/>
  <c r="DT219" i="11"/>
  <c r="CE228" i="11"/>
  <c r="DK228" i="11"/>
  <c r="CI224" i="11"/>
  <c r="DO224" i="11"/>
  <c r="AN230" i="11"/>
  <c r="BX235" i="11"/>
  <c r="DD235" i="11"/>
  <c r="AT224" i="11"/>
  <c r="CG226" i="11"/>
  <c r="DM226" i="11"/>
  <c r="AU223" i="11"/>
  <c r="CK222" i="11"/>
  <c r="DQ222" i="11"/>
  <c r="BT239" i="11"/>
  <c r="CZ239" i="11"/>
  <c r="AW221" i="11"/>
  <c r="AO229" i="11"/>
  <c r="CR215" i="11"/>
  <c r="DX215" i="11"/>
  <c r="BS240" i="11"/>
  <c r="CY240" i="11"/>
  <c r="BA217" i="11"/>
  <c r="AJ234" i="11"/>
  <c r="BY234" i="11"/>
  <c r="DE234" i="11"/>
  <c r="AY219" i="11"/>
  <c r="AS225" i="11"/>
  <c r="AL232" i="11"/>
  <c r="CB231" i="11"/>
  <c r="DH231" i="11"/>
  <c r="AE239" i="11"/>
  <c r="CA232" i="11"/>
  <c r="DG232" i="11"/>
  <c r="BH210" i="11"/>
  <c r="BW236" i="11"/>
  <c r="DC236" i="11"/>
  <c r="CD229" i="11"/>
  <c r="DJ229" i="11"/>
  <c r="BB216" i="11"/>
  <c r="CT213" i="11"/>
  <c r="DZ213" i="11"/>
  <c r="AK233" i="11"/>
  <c r="AV222" i="11"/>
  <c r="AZ218" i="11"/>
  <c r="BZ233" i="11"/>
  <c r="DF233" i="11"/>
  <c r="BF212" i="11"/>
  <c r="BV237" i="11"/>
  <c r="DB237" i="11"/>
  <c r="EH237" i="11"/>
  <c r="FS237" i="11"/>
  <c r="BE213" i="11"/>
  <c r="AD240" i="11"/>
  <c r="HE270" i="11"/>
  <c r="HD270" i="11"/>
  <c r="HM209" i="11"/>
  <c r="EQ228" i="11"/>
  <c r="GB228" i="11"/>
  <c r="EP229" i="11"/>
  <c r="GA229" i="11"/>
  <c r="HA207" i="11"/>
  <c r="ER227" i="11"/>
  <c r="GC227" i="11"/>
  <c r="EM232" i="11"/>
  <c r="FX232" i="11"/>
  <c r="ES226" i="11"/>
  <c r="GD226" i="11"/>
  <c r="EI236" i="11"/>
  <c r="FT236" i="11"/>
  <c r="EG238" i="11"/>
  <c r="FR238" i="11"/>
  <c r="GX208" i="11"/>
  <c r="EJ235" i="11"/>
  <c r="FU235" i="11"/>
  <c r="FH211" i="11"/>
  <c r="GS211" i="11"/>
  <c r="GT209" i="11"/>
  <c r="GV209" i="11"/>
  <c r="GW209" i="11"/>
  <c r="GY209" i="11"/>
  <c r="HJ209" i="11"/>
  <c r="HK209" i="11"/>
  <c r="EL233" i="11"/>
  <c r="FW233" i="11"/>
  <c r="FE214" i="11"/>
  <c r="GP214" i="11"/>
  <c r="EE240" i="11"/>
  <c r="FP240" i="11"/>
  <c r="FG212" i="11"/>
  <c r="GR212" i="11"/>
  <c r="FD215" i="11"/>
  <c r="GO215" i="11"/>
  <c r="EN231" i="11"/>
  <c r="FY231" i="11"/>
  <c r="FF213" i="11"/>
  <c r="GQ213" i="11"/>
  <c r="EV223" i="11"/>
  <c r="GG223" i="11"/>
  <c r="ET225" i="11"/>
  <c r="GE225" i="11"/>
  <c r="EY220" i="11"/>
  <c r="GJ220" i="11"/>
  <c r="EF239" i="11"/>
  <c r="FQ239" i="11"/>
  <c r="EW222" i="11"/>
  <c r="GH222" i="11"/>
  <c r="FB217" i="11"/>
  <c r="GM217" i="11"/>
  <c r="FA218" i="11"/>
  <c r="GL218" i="11"/>
  <c r="FC216" i="11"/>
  <c r="GN216" i="11"/>
  <c r="EX221" i="11"/>
  <c r="GI221" i="11"/>
  <c r="EO230" i="11"/>
  <c r="FZ230" i="11"/>
  <c r="EU224" i="11"/>
  <c r="GF224" i="11"/>
  <c r="FI210" i="11"/>
  <c r="FK210" i="11"/>
  <c r="FL210" i="11"/>
  <c r="FM210" i="11"/>
  <c r="EK234" i="11"/>
  <c r="FV234" i="11"/>
  <c r="EZ219" i="11"/>
  <c r="GK219" i="11"/>
  <c r="FN209" i="11"/>
  <c r="HL207" i="11"/>
  <c r="HE271" i="11"/>
  <c r="HD271" i="11"/>
  <c r="HF211" i="11"/>
  <c r="HG211" i="11"/>
  <c r="HH211" i="11"/>
  <c r="AZ219" i="11"/>
  <c r="AD241" i="11"/>
  <c r="CE229" i="11"/>
  <c r="DK229" i="11"/>
  <c r="CH226" i="11"/>
  <c r="DN226" i="11"/>
  <c r="CD230" i="11"/>
  <c r="DJ230" i="11"/>
  <c r="CQ217" i="11"/>
  <c r="DW217" i="11"/>
  <c r="AE240" i="11"/>
  <c r="AR227" i="11"/>
  <c r="BU239" i="11"/>
  <c r="DA239" i="11"/>
  <c r="AF239" i="11"/>
  <c r="AX221" i="11"/>
  <c r="CG227" i="11"/>
  <c r="DM227" i="11"/>
  <c r="ES227" i="11"/>
  <c r="GD227" i="11"/>
  <c r="BC216" i="11"/>
  <c r="CO219" i="11"/>
  <c r="DU219" i="11"/>
  <c r="AT225" i="11"/>
  <c r="AN231" i="11"/>
  <c r="AV223" i="11"/>
  <c r="CT214" i="11"/>
  <c r="DZ214" i="11"/>
  <c r="AI236" i="11"/>
  <c r="AL233" i="11"/>
  <c r="CA233" i="11"/>
  <c r="DG233" i="11"/>
  <c r="BT240" i="11"/>
  <c r="CZ240" i="11"/>
  <c r="BB217" i="11"/>
  <c r="CB232" i="11"/>
  <c r="DH232" i="11"/>
  <c r="CK223" i="11"/>
  <c r="DQ223" i="11"/>
  <c r="BV238" i="11"/>
  <c r="DB238" i="11"/>
  <c r="CJ224" i="11"/>
  <c r="DP224" i="11"/>
  <c r="BD215" i="11"/>
  <c r="CF228" i="11"/>
  <c r="DL228" i="11"/>
  <c r="CI225" i="11"/>
  <c r="DO225" i="11"/>
  <c r="BW237" i="11"/>
  <c r="DC237" i="11"/>
  <c r="BH211" i="11"/>
  <c r="BF213" i="11"/>
  <c r="AW222" i="11"/>
  <c r="CN220" i="11"/>
  <c r="DT220" i="11"/>
  <c r="BZ234" i="11"/>
  <c r="DF234" i="11"/>
  <c r="BX236" i="11"/>
  <c r="DD236" i="11"/>
  <c r="CM221" i="11"/>
  <c r="DS221" i="11"/>
  <c r="AJ235" i="11"/>
  <c r="CU213" i="11"/>
  <c r="EA213" i="11"/>
  <c r="AY220" i="11"/>
  <c r="AU224" i="11"/>
  <c r="AK234" i="11"/>
  <c r="CP218" i="11"/>
  <c r="DV218" i="11"/>
  <c r="BG212" i="11"/>
  <c r="CV212" i="11"/>
  <c r="EB212" i="11"/>
  <c r="BS241" i="11"/>
  <c r="CY241" i="11"/>
  <c r="AH237" i="11"/>
  <c r="AQ228" i="11"/>
  <c r="BY235" i="11"/>
  <c r="DE235" i="11"/>
  <c r="CS215" i="11"/>
  <c r="DY215" i="11"/>
  <c r="BE214" i="11"/>
  <c r="CW211" i="11"/>
  <c r="EC211" i="11"/>
  <c r="AO230" i="11"/>
  <c r="AM232" i="11"/>
  <c r="CC231" i="11"/>
  <c r="DI231" i="11"/>
  <c r="EO231" i="11"/>
  <c r="FZ231" i="11"/>
  <c r="BA218" i="11"/>
  <c r="CL222" i="11"/>
  <c r="DR222" i="11"/>
  <c r="AP229" i="11"/>
  <c r="AS226" i="11"/>
  <c r="AG238" i="11"/>
  <c r="CR216" i="11"/>
  <c r="DX216" i="11"/>
  <c r="CA234" i="11"/>
  <c r="DG234" i="11"/>
  <c r="HM210" i="11"/>
  <c r="GU208" i="11"/>
  <c r="HI208" i="11"/>
  <c r="GZ208" i="11"/>
  <c r="HL208" i="11"/>
  <c r="FI211" i="11"/>
  <c r="FK211" i="11"/>
  <c r="FL211" i="11"/>
  <c r="FM211" i="11"/>
  <c r="GX209" i="11"/>
  <c r="GZ209" i="11"/>
  <c r="FD216" i="11"/>
  <c r="GO216" i="11"/>
  <c r="EK235" i="11"/>
  <c r="FV235" i="11"/>
  <c r="EY221" i="11"/>
  <c r="GJ221" i="11"/>
  <c r="EF240" i="11"/>
  <c r="FQ240" i="11"/>
  <c r="EJ236" i="11"/>
  <c r="FU236" i="11"/>
  <c r="EG239" i="11"/>
  <c r="FR239" i="11"/>
  <c r="EE241" i="11"/>
  <c r="FP241" i="11"/>
  <c r="FH212" i="11"/>
  <c r="GS212" i="11"/>
  <c r="EU225" i="11"/>
  <c r="GF225" i="11"/>
  <c r="FC217" i="11"/>
  <c r="GN217" i="11"/>
  <c r="EM233" i="11"/>
  <c r="FX233" i="11"/>
  <c r="EL234" i="11"/>
  <c r="FW234" i="11"/>
  <c r="ET226" i="11"/>
  <c r="GE226" i="11"/>
  <c r="FE215" i="11"/>
  <c r="GP215" i="11"/>
  <c r="EZ220" i="11"/>
  <c r="GK220" i="11"/>
  <c r="EQ229" i="11"/>
  <c r="GB229" i="11"/>
  <c r="FF214" i="11"/>
  <c r="GQ214" i="11"/>
  <c r="EI237" i="11"/>
  <c r="FT237" i="11"/>
  <c r="FA219" i="11"/>
  <c r="GL219" i="11"/>
  <c r="ER228" i="11"/>
  <c r="GC228" i="11"/>
  <c r="GT210" i="11"/>
  <c r="GV210" i="11"/>
  <c r="GW210" i="11"/>
  <c r="GY210" i="11"/>
  <c r="HJ210" i="11"/>
  <c r="HK210" i="11"/>
  <c r="FB218" i="11"/>
  <c r="GM218" i="11"/>
  <c r="EV224" i="11"/>
  <c r="GG224" i="11"/>
  <c r="EX222" i="11"/>
  <c r="GI222" i="11"/>
  <c r="EH238" i="11"/>
  <c r="FS238" i="11"/>
  <c r="EW223" i="11"/>
  <c r="GH223" i="11"/>
  <c r="EP230" i="11"/>
  <c r="GA230" i="11"/>
  <c r="FG213" i="11"/>
  <c r="GR213" i="11"/>
  <c r="EN232" i="11"/>
  <c r="FY232" i="11"/>
  <c r="FN210" i="11"/>
  <c r="HM211" i="11"/>
  <c r="HF212" i="11"/>
  <c r="HG212" i="11"/>
  <c r="HH212" i="11"/>
  <c r="BW238" i="11"/>
  <c r="DC238" i="11"/>
  <c r="BB218" i="11"/>
  <c r="CH227" i="11"/>
  <c r="DN227" i="11"/>
  <c r="BY236" i="11"/>
  <c r="DE236" i="11"/>
  <c r="BX237" i="11"/>
  <c r="DD237" i="11"/>
  <c r="AW223" i="11"/>
  <c r="CQ218" i="11"/>
  <c r="DW218" i="11"/>
  <c r="BS242" i="11"/>
  <c r="CY242" i="11"/>
  <c r="AD242" i="11"/>
  <c r="AZ220" i="11"/>
  <c r="CN221" i="11"/>
  <c r="DT221" i="11"/>
  <c r="BD216" i="11"/>
  <c r="AV224" i="11"/>
  <c r="CK224" i="11"/>
  <c r="DQ224" i="11"/>
  <c r="AJ236" i="11"/>
  <c r="AX222" i="11"/>
  <c r="CJ225" i="11"/>
  <c r="DP225" i="11"/>
  <c r="AQ229" i="11"/>
  <c r="CO220" i="11"/>
  <c r="DU220" i="11"/>
  <c r="AI237" i="11"/>
  <c r="CP219" i="11"/>
  <c r="DV219" i="11"/>
  <c r="BU240" i="11"/>
  <c r="DA240" i="11"/>
  <c r="CU214" i="11"/>
  <c r="EA214" i="11"/>
  <c r="BE215" i="11"/>
  <c r="AF240" i="11"/>
  <c r="AO231" i="11"/>
  <c r="BA219" i="11"/>
  <c r="AG239" i="11"/>
  <c r="AK235" i="11"/>
  <c r="BC217" i="11"/>
  <c r="AL234" i="11"/>
  <c r="EM234" i="11"/>
  <c r="FX234" i="11"/>
  <c r="CR217" i="11"/>
  <c r="DX217" i="11"/>
  <c r="BH212" i="11"/>
  <c r="BZ235" i="11"/>
  <c r="DF235" i="11"/>
  <c r="CI226" i="11"/>
  <c r="DO226" i="11"/>
  <c r="CC232" i="11"/>
  <c r="DI232" i="11"/>
  <c r="AP230" i="11"/>
  <c r="CW212" i="11"/>
  <c r="EC212" i="11"/>
  <c r="CL223" i="11"/>
  <c r="DR223" i="11"/>
  <c r="AT226" i="11"/>
  <c r="AN232" i="11"/>
  <c r="CE230" i="11"/>
  <c r="DK230" i="11"/>
  <c r="CM222" i="11"/>
  <c r="DS222" i="11"/>
  <c r="BG213" i="11"/>
  <c r="AY221" i="11"/>
  <c r="CB233" i="11"/>
  <c r="DH233" i="11"/>
  <c r="BT241" i="11"/>
  <c r="CZ241" i="11"/>
  <c r="CG228" i="11"/>
  <c r="DM228" i="11"/>
  <c r="CD231" i="11"/>
  <c r="DJ231" i="11"/>
  <c r="CT215" i="11"/>
  <c r="DZ215" i="11"/>
  <c r="BF214" i="11"/>
  <c r="CS216" i="11"/>
  <c r="DY216" i="11"/>
  <c r="BV239" i="11"/>
  <c r="DB239" i="11"/>
  <c r="AS227" i="11"/>
  <c r="AE241" i="11"/>
  <c r="CF229" i="11"/>
  <c r="DL229" i="11"/>
  <c r="AH238" i="11"/>
  <c r="AM233" i="11"/>
  <c r="CV213" i="11"/>
  <c r="EB213" i="11"/>
  <c r="AR228" i="11"/>
  <c r="AU225" i="11"/>
  <c r="HE272" i="11"/>
  <c r="HD272" i="11"/>
  <c r="HA208" i="11"/>
  <c r="HA209" i="11"/>
  <c r="GU209" i="11"/>
  <c r="EX223" i="11"/>
  <c r="GI223" i="11"/>
  <c r="FA220" i="11"/>
  <c r="GL220" i="11"/>
  <c r="EP231" i="11"/>
  <c r="GA231" i="11"/>
  <c r="GT211" i="11"/>
  <c r="GV211" i="11"/>
  <c r="GW211" i="11"/>
  <c r="GY211" i="11"/>
  <c r="HJ211" i="11"/>
  <c r="HK211" i="11"/>
  <c r="HI209" i="11"/>
  <c r="FF215" i="11"/>
  <c r="GQ215" i="11"/>
  <c r="EF241" i="11"/>
  <c r="FQ241" i="11"/>
  <c r="EW224" i="11"/>
  <c r="GH224" i="11"/>
  <c r="ES228" i="11"/>
  <c r="GD228" i="11"/>
  <c r="EO232" i="11"/>
  <c r="FZ232" i="11"/>
  <c r="FD217" i="11"/>
  <c r="GO217" i="11"/>
  <c r="EE242" i="11"/>
  <c r="FP242" i="11"/>
  <c r="EY222" i="11"/>
  <c r="GJ222" i="11"/>
  <c r="EQ230" i="11"/>
  <c r="GB230" i="11"/>
  <c r="FH213" i="11"/>
  <c r="GS213" i="11"/>
  <c r="EG240" i="11"/>
  <c r="FR240" i="11"/>
  <c r="EH239" i="11"/>
  <c r="FS239" i="11"/>
  <c r="EK236" i="11"/>
  <c r="FV236" i="11"/>
  <c r="EU226" i="11"/>
  <c r="GF226" i="11"/>
  <c r="ET227" i="11"/>
  <c r="GE227" i="11"/>
  <c r="FE216" i="11"/>
  <c r="GP216" i="11"/>
  <c r="EL235" i="11"/>
  <c r="FW235" i="11"/>
  <c r="EV225" i="11"/>
  <c r="GG225" i="11"/>
  <c r="EI238" i="11"/>
  <c r="FT238" i="11"/>
  <c r="EN233" i="11"/>
  <c r="FY233" i="11"/>
  <c r="EZ221" i="11"/>
  <c r="GK221" i="11"/>
  <c r="ER229" i="11"/>
  <c r="GC229" i="11"/>
  <c r="FG214" i="11"/>
  <c r="GR214" i="11"/>
  <c r="FC218" i="11"/>
  <c r="GN218" i="11"/>
  <c r="FI212" i="11"/>
  <c r="FK212" i="11"/>
  <c r="FL212" i="11"/>
  <c r="FM212" i="11"/>
  <c r="GX210" i="11"/>
  <c r="FB219" i="11"/>
  <c r="GM219" i="11"/>
  <c r="EJ237" i="11"/>
  <c r="FU237" i="11"/>
  <c r="FN211" i="11"/>
  <c r="HL209" i="11"/>
  <c r="HF213" i="11"/>
  <c r="HG213" i="11"/>
  <c r="HH213" i="11"/>
  <c r="BD217" i="11"/>
  <c r="BW239" i="11"/>
  <c r="DC239" i="11"/>
  <c r="BB219" i="11"/>
  <c r="CP220" i="11"/>
  <c r="DV220" i="11"/>
  <c r="BT242" i="11"/>
  <c r="CZ242" i="11"/>
  <c r="BX238" i="11"/>
  <c r="DD238" i="11"/>
  <c r="AO232" i="11"/>
  <c r="AR229" i="11"/>
  <c r="CM223" i="11"/>
  <c r="DS223" i="11"/>
  <c r="AE242" i="11"/>
  <c r="AF241" i="11"/>
  <c r="BG214" i="11"/>
  <c r="CF230" i="11"/>
  <c r="DL230" i="11"/>
  <c r="BE216" i="11"/>
  <c r="AL235" i="11"/>
  <c r="CI227" i="11"/>
  <c r="DO227" i="11"/>
  <c r="CQ219" i="11"/>
  <c r="DW219" i="11"/>
  <c r="CL224" i="11"/>
  <c r="DR224" i="11"/>
  <c r="AH239" i="11"/>
  <c r="CT216" i="11"/>
  <c r="DZ216" i="11"/>
  <c r="AU226" i="11"/>
  <c r="BH213" i="11"/>
  <c r="BA220" i="11"/>
  <c r="AJ237" i="11"/>
  <c r="BY237" i="11"/>
  <c r="DE237" i="11"/>
  <c r="AM234" i="11"/>
  <c r="BS243" i="11"/>
  <c r="CY243" i="11"/>
  <c r="CG229" i="11"/>
  <c r="DM229" i="11"/>
  <c r="CD232" i="11"/>
  <c r="DJ232" i="11"/>
  <c r="CS217" i="11"/>
  <c r="DY217" i="11"/>
  <c r="AZ221" i="11"/>
  <c r="CV214" i="11"/>
  <c r="EB214" i="11"/>
  <c r="FH214" i="11"/>
  <c r="GS214" i="11"/>
  <c r="CR218" i="11"/>
  <c r="DX218" i="11"/>
  <c r="AP231" i="11"/>
  <c r="BF215" i="11"/>
  <c r="AN233" i="11"/>
  <c r="AD243" i="11"/>
  <c r="CW213" i="11"/>
  <c r="EC213" i="11"/>
  <c r="FI213" i="11"/>
  <c r="AY222" i="11"/>
  <c r="BV240" i="11"/>
  <c r="DB240" i="11"/>
  <c r="AK236" i="11"/>
  <c r="AG240" i="11"/>
  <c r="CN222" i="11"/>
  <c r="DT222" i="11"/>
  <c r="CK225" i="11"/>
  <c r="DQ225" i="11"/>
  <c r="BC218" i="11"/>
  <c r="AX223" i="11"/>
  <c r="CH228" i="11"/>
  <c r="DN228" i="11"/>
  <c r="CU215" i="11"/>
  <c r="EA215" i="11"/>
  <c r="AQ230" i="11"/>
  <c r="AS228" i="11"/>
  <c r="BZ236" i="11"/>
  <c r="DF236" i="11"/>
  <c r="CC233" i="11"/>
  <c r="DI233" i="11"/>
  <c r="EO233" i="11"/>
  <c r="FZ233" i="11"/>
  <c r="CJ226" i="11"/>
  <c r="DP226" i="11"/>
  <c r="EV226" i="11"/>
  <c r="GG226" i="11"/>
  <c r="CA235" i="11"/>
  <c r="DG235" i="11"/>
  <c r="BU241" i="11"/>
  <c r="DA241" i="11"/>
  <c r="EG241" i="11"/>
  <c r="FR241" i="11"/>
  <c r="CE231" i="11"/>
  <c r="DK231" i="11"/>
  <c r="AI238" i="11"/>
  <c r="AV225" i="11"/>
  <c r="AT227" i="11"/>
  <c r="CB234" i="11"/>
  <c r="DH234" i="11"/>
  <c r="AW224" i="11"/>
  <c r="CO221" i="11"/>
  <c r="DU221" i="11"/>
  <c r="HE273" i="11"/>
  <c r="HD273" i="11"/>
  <c r="HM212" i="11"/>
  <c r="GX211" i="11"/>
  <c r="GZ211" i="11"/>
  <c r="EN234" i="11"/>
  <c r="FY234" i="11"/>
  <c r="HI210" i="11"/>
  <c r="GU210" i="11"/>
  <c r="FF216" i="11"/>
  <c r="GQ216" i="11"/>
  <c r="FK213" i="11"/>
  <c r="FL213" i="11"/>
  <c r="FM213" i="11"/>
  <c r="EK237" i="11"/>
  <c r="FV237" i="11"/>
  <c r="GZ210" i="11"/>
  <c r="FD218" i="11"/>
  <c r="GO218" i="11"/>
  <c r="FA221" i="11"/>
  <c r="GL221" i="11"/>
  <c r="FE217" i="11"/>
  <c r="GP217" i="11"/>
  <c r="FG215" i="11"/>
  <c r="GR215" i="11"/>
  <c r="EY223" i="11"/>
  <c r="GJ223" i="11"/>
  <c r="EQ231" i="11"/>
  <c r="GB231" i="11"/>
  <c r="EH240" i="11"/>
  <c r="FS240" i="11"/>
  <c r="EM235" i="11"/>
  <c r="FX235" i="11"/>
  <c r="FC219" i="11"/>
  <c r="GN219" i="11"/>
  <c r="EJ238" i="11"/>
  <c r="FU238" i="11"/>
  <c r="EF242" i="11"/>
  <c r="FQ242" i="11"/>
  <c r="FB220" i="11"/>
  <c r="GM220" i="11"/>
  <c r="EL236" i="11"/>
  <c r="FW236" i="11"/>
  <c r="EX224" i="11"/>
  <c r="GI224" i="11"/>
  <c r="EI239" i="11"/>
  <c r="FT239" i="11"/>
  <c r="EU227" i="11"/>
  <c r="GF227" i="11"/>
  <c r="ET228" i="11"/>
  <c r="GE228" i="11"/>
  <c r="EP232" i="11"/>
  <c r="GA232" i="11"/>
  <c r="ER230" i="11"/>
  <c r="GC230" i="11"/>
  <c r="GT212" i="11"/>
  <c r="GV212" i="11"/>
  <c r="GW212" i="11"/>
  <c r="GY212" i="11"/>
  <c r="HJ212" i="11"/>
  <c r="HK212" i="11"/>
  <c r="EW225" i="11"/>
  <c r="GH225" i="11"/>
  <c r="ES229" i="11"/>
  <c r="GD229" i="11"/>
  <c r="EZ222" i="11"/>
  <c r="GK222" i="11"/>
  <c r="EE243" i="11"/>
  <c r="FP243" i="11"/>
  <c r="FN212" i="11"/>
  <c r="HM213" i="11"/>
  <c r="GT213" i="11"/>
  <c r="GV213" i="11"/>
  <c r="GW213" i="11"/>
  <c r="HF214" i="11"/>
  <c r="HG214" i="11"/>
  <c r="HH214" i="11"/>
  <c r="AV226" i="11"/>
  <c r="CS218" i="11"/>
  <c r="DY218" i="11"/>
  <c r="BE217" i="11"/>
  <c r="CG230" i="11"/>
  <c r="DM230" i="11"/>
  <c r="CQ220" i="11"/>
  <c r="DW220" i="11"/>
  <c r="BA221" i="11"/>
  <c r="AT228" i="11"/>
  <c r="AY223" i="11"/>
  <c r="CU216" i="11"/>
  <c r="EA216" i="11"/>
  <c r="CE232" i="11"/>
  <c r="DK232" i="11"/>
  <c r="AJ238" i="11"/>
  <c r="CA236" i="11"/>
  <c r="DG236" i="11"/>
  <c r="CO222" i="11"/>
  <c r="DU222" i="11"/>
  <c r="CL225" i="11"/>
  <c r="DR225" i="11"/>
  <c r="AK237" i="11"/>
  <c r="AN234" i="11"/>
  <c r="AL236" i="11"/>
  <c r="AF242" i="11"/>
  <c r="BS244" i="11"/>
  <c r="CY244" i="11"/>
  <c r="AO233" i="11"/>
  <c r="AE243" i="11"/>
  <c r="BB220" i="11"/>
  <c r="BW240" i="11"/>
  <c r="DC240" i="11"/>
  <c r="CF231" i="11"/>
  <c r="DL231" i="11"/>
  <c r="BX239" i="11"/>
  <c r="DD239" i="11"/>
  <c r="CB235" i="11"/>
  <c r="DH235" i="11"/>
  <c r="BC219" i="11"/>
  <c r="AM235" i="11"/>
  <c r="AR230" i="11"/>
  <c r="BG215" i="11"/>
  <c r="CT217" i="11"/>
  <c r="DZ217" i="11"/>
  <c r="AP232" i="11"/>
  <c r="BZ237" i="11"/>
  <c r="DF237" i="11"/>
  <c r="CR219" i="11"/>
  <c r="DX219" i="11"/>
  <c r="AQ231" i="11"/>
  <c r="AZ222" i="11"/>
  <c r="CH229" i="11"/>
  <c r="DN229" i="11"/>
  <c r="CN223" i="11"/>
  <c r="DT223" i="11"/>
  <c r="AS229" i="11"/>
  <c r="CI228" i="11"/>
  <c r="DO228" i="11"/>
  <c r="BU242" i="11"/>
  <c r="DA242" i="11"/>
  <c r="AG241" i="11"/>
  <c r="AD244" i="11"/>
  <c r="BD218" i="11"/>
  <c r="CV215" i="11"/>
  <c r="EB215" i="11"/>
  <c r="BV241" i="11"/>
  <c r="DB241" i="11"/>
  <c r="EH241" i="11"/>
  <c r="FS241" i="11"/>
  <c r="AX224" i="11"/>
  <c r="CJ227" i="11"/>
  <c r="DP227" i="11"/>
  <c r="CM224" i="11"/>
  <c r="DS224" i="11"/>
  <c r="BH214" i="11"/>
  <c r="BF216" i="11"/>
  <c r="CW214" i="11"/>
  <c r="EC214" i="11"/>
  <c r="BT243" i="11"/>
  <c r="CZ243" i="11"/>
  <c r="CC234" i="11"/>
  <c r="DI234" i="11"/>
  <c r="CK226" i="11"/>
  <c r="DQ226" i="11"/>
  <c r="CD233" i="11"/>
  <c r="DJ233" i="11"/>
  <c r="AU227" i="11"/>
  <c r="AH240" i="11"/>
  <c r="BY238" i="11"/>
  <c r="DE238" i="11"/>
  <c r="EK238" i="11"/>
  <c r="FV238" i="11"/>
  <c r="AW225" i="11"/>
  <c r="CP221" i="11"/>
  <c r="DV221" i="11"/>
  <c r="AI239" i="11"/>
  <c r="HE274" i="11"/>
  <c r="HD274" i="11"/>
  <c r="HI211" i="11"/>
  <c r="HA211" i="11"/>
  <c r="GU211" i="11"/>
  <c r="EF243" i="11"/>
  <c r="FQ243" i="11"/>
  <c r="FD219" i="11"/>
  <c r="GO219" i="11"/>
  <c r="EY224" i="11"/>
  <c r="GJ224" i="11"/>
  <c r="EL237" i="11"/>
  <c r="FW237" i="11"/>
  <c r="EU228" i="11"/>
  <c r="GF228" i="11"/>
  <c r="HL210" i="11"/>
  <c r="HA210" i="11"/>
  <c r="EZ223" i="11"/>
  <c r="GK223" i="11"/>
  <c r="FI214" i="11"/>
  <c r="FK214" i="11"/>
  <c r="FL214" i="11"/>
  <c r="FM214" i="11"/>
  <c r="EV227" i="11"/>
  <c r="GG227" i="11"/>
  <c r="EN235" i="11"/>
  <c r="FY235" i="11"/>
  <c r="EW226" i="11"/>
  <c r="GH226" i="11"/>
  <c r="EO234" i="11"/>
  <c r="FZ234" i="11"/>
  <c r="FH215" i="11"/>
  <c r="GS215" i="11"/>
  <c r="ET229" i="11"/>
  <c r="GE229" i="11"/>
  <c r="ES230" i="11"/>
  <c r="GD230" i="11"/>
  <c r="EE244" i="11"/>
  <c r="FP244" i="11"/>
  <c r="FC220" i="11"/>
  <c r="GN220" i="11"/>
  <c r="FE218" i="11"/>
  <c r="GP218" i="11"/>
  <c r="FF217" i="11"/>
  <c r="GQ217" i="11"/>
  <c r="EX225" i="11"/>
  <c r="GI225" i="11"/>
  <c r="FB221" i="11"/>
  <c r="GM221" i="11"/>
  <c r="FA222" i="11"/>
  <c r="GL222" i="11"/>
  <c r="EM236" i="11"/>
  <c r="FX236" i="11"/>
  <c r="EQ232" i="11"/>
  <c r="GB232" i="11"/>
  <c r="EG242" i="11"/>
  <c r="FR242" i="11"/>
  <c r="EJ239" i="11"/>
  <c r="FU239" i="11"/>
  <c r="FG216" i="11"/>
  <c r="GR216" i="11"/>
  <c r="EP233" i="11"/>
  <c r="GA233" i="11"/>
  <c r="ER231" i="11"/>
  <c r="GC231" i="11"/>
  <c r="GX212" i="11"/>
  <c r="EI240" i="11"/>
  <c r="FT240" i="11"/>
  <c r="FN213" i="11"/>
  <c r="GY213" i="11"/>
  <c r="HJ213" i="11"/>
  <c r="HK213" i="11"/>
  <c r="GX213" i="11"/>
  <c r="HL211" i="11"/>
  <c r="HE275" i="11"/>
  <c r="HD275" i="11"/>
  <c r="HF215" i="11"/>
  <c r="HG215" i="11"/>
  <c r="HH215" i="11"/>
  <c r="BG216" i="11"/>
  <c r="AM236" i="11"/>
  <c r="BA222" i="11"/>
  <c r="AJ239" i="11"/>
  <c r="CT218" i="11"/>
  <c r="DZ218" i="11"/>
  <c r="AU228" i="11"/>
  <c r="AT229" i="11"/>
  <c r="BE218" i="11"/>
  <c r="BU243" i="11"/>
  <c r="DA243" i="11"/>
  <c r="AN235" i="11"/>
  <c r="CH230" i="11"/>
  <c r="DN230" i="11"/>
  <c r="CN224" i="11"/>
  <c r="DT224" i="11"/>
  <c r="BC220" i="11"/>
  <c r="AW226" i="11"/>
  <c r="AP233" i="11"/>
  <c r="AZ223" i="11"/>
  <c r="BT244" i="11"/>
  <c r="CZ244" i="11"/>
  <c r="AQ232" i="11"/>
  <c r="CK227" i="11"/>
  <c r="DQ227" i="11"/>
  <c r="BH215" i="11"/>
  <c r="AL237" i="11"/>
  <c r="AE244" i="11"/>
  <c r="CU217" i="11"/>
  <c r="EA217" i="11"/>
  <c r="BS245" i="11"/>
  <c r="CY245" i="11"/>
  <c r="AG242" i="11"/>
  <c r="CW215" i="11"/>
  <c r="EC215" i="11"/>
  <c r="BF217" i="11"/>
  <c r="CD234" i="11"/>
  <c r="DJ234" i="11"/>
  <c r="BD219" i="11"/>
  <c r="CM225" i="11"/>
  <c r="DS225" i="11"/>
  <c r="BV242" i="11"/>
  <c r="DB242" i="11"/>
  <c r="CI229" i="11"/>
  <c r="DO229" i="11"/>
  <c r="BX240" i="11"/>
  <c r="DD240" i="11"/>
  <c r="CA237" i="11"/>
  <c r="DG237" i="11"/>
  <c r="AF243" i="11"/>
  <c r="AK238" i="11"/>
  <c r="BY239" i="11"/>
  <c r="DE239" i="11"/>
  <c r="AH241" i="11"/>
  <c r="CL226" i="11"/>
  <c r="DR226" i="11"/>
  <c r="AO234" i="11"/>
  <c r="AY224" i="11"/>
  <c r="CF232" i="11"/>
  <c r="DL232" i="11"/>
  <c r="CG231" i="11"/>
  <c r="DM231" i="11"/>
  <c r="BB221" i="11"/>
  <c r="CB236" i="11"/>
  <c r="DH236" i="11"/>
  <c r="CQ221" i="11"/>
  <c r="DW221" i="11"/>
  <c r="CE233" i="11"/>
  <c r="DK233" i="11"/>
  <c r="AI240" i="11"/>
  <c r="AS230" i="11"/>
  <c r="AR231" i="11"/>
  <c r="CP222" i="11"/>
  <c r="DV222" i="11"/>
  <c r="FB222" i="11"/>
  <c r="GM222" i="11"/>
  <c r="BW241" i="11"/>
  <c r="DC241" i="11"/>
  <c r="CO223" i="11"/>
  <c r="DU223" i="11"/>
  <c r="AD245" i="11"/>
  <c r="CR220" i="11"/>
  <c r="DX220" i="11"/>
  <c r="CJ228" i="11"/>
  <c r="DP228" i="11"/>
  <c r="AV227" i="11"/>
  <c r="CC235" i="11"/>
  <c r="DI235" i="11"/>
  <c r="EO235" i="11"/>
  <c r="FZ235" i="11"/>
  <c r="AX225" i="11"/>
  <c r="CV216" i="11"/>
  <c r="EB216" i="11"/>
  <c r="CS219" i="11"/>
  <c r="DY219" i="11"/>
  <c r="FE219" i="11"/>
  <c r="GP219" i="11"/>
  <c r="HM214" i="11"/>
  <c r="BZ238" i="11"/>
  <c r="DF238" i="11"/>
  <c r="EQ233" i="11"/>
  <c r="GB233" i="11"/>
  <c r="GU213" i="11"/>
  <c r="GT214" i="11"/>
  <c r="GV214" i="11"/>
  <c r="GW214" i="11"/>
  <c r="GX214" i="11"/>
  <c r="EU229" i="11"/>
  <c r="GF229" i="11"/>
  <c r="EX226" i="11"/>
  <c r="GI226" i="11"/>
  <c r="EF244" i="11"/>
  <c r="FQ244" i="11"/>
  <c r="EV228" i="11"/>
  <c r="GG228" i="11"/>
  <c r="EI241" i="11"/>
  <c r="FT241" i="11"/>
  <c r="GZ212" i="11"/>
  <c r="HL212" i="11"/>
  <c r="GU212" i="11"/>
  <c r="FA223" i="11"/>
  <c r="GL223" i="11"/>
  <c r="FF218" i="11"/>
  <c r="GQ218" i="11"/>
  <c r="EP234" i="11"/>
  <c r="GA234" i="11"/>
  <c r="EH242" i="11"/>
  <c r="FS242" i="11"/>
  <c r="FC221" i="11"/>
  <c r="GN221" i="11"/>
  <c r="FH216" i="11"/>
  <c r="GS216" i="11"/>
  <c r="FD220" i="11"/>
  <c r="GO220" i="11"/>
  <c r="EW227" i="11"/>
  <c r="GH227" i="11"/>
  <c r="EM237" i="11"/>
  <c r="FX237" i="11"/>
  <c r="EK239" i="11"/>
  <c r="FV239" i="11"/>
  <c r="EJ240" i="11"/>
  <c r="FU240" i="11"/>
  <c r="EY225" i="11"/>
  <c r="GJ225" i="11"/>
  <c r="EN236" i="11"/>
  <c r="FY236" i="11"/>
  <c r="EZ224" i="11"/>
  <c r="GK224" i="11"/>
  <c r="ES231" i="11"/>
  <c r="GD231" i="11"/>
  <c r="ET230" i="11"/>
  <c r="GE230" i="11"/>
  <c r="ER232" i="11"/>
  <c r="GC232" i="11"/>
  <c r="FI215" i="11"/>
  <c r="FK215" i="11"/>
  <c r="FL215" i="11"/>
  <c r="FM215" i="11"/>
  <c r="HI212" i="11"/>
  <c r="EG243" i="11"/>
  <c r="FR243" i="11"/>
  <c r="EL238" i="11"/>
  <c r="FW238" i="11"/>
  <c r="EE245" i="11"/>
  <c r="FP245" i="11"/>
  <c r="FG217" i="11"/>
  <c r="GR217" i="11"/>
  <c r="FN214" i="11"/>
  <c r="GY214" i="11"/>
  <c r="HJ214" i="11"/>
  <c r="HK214" i="11"/>
  <c r="GZ213" i="11"/>
  <c r="HI213" i="11"/>
  <c r="HM215" i="11"/>
  <c r="HE276" i="11"/>
  <c r="HD276" i="11"/>
  <c r="HF216" i="11"/>
  <c r="HG216" i="11"/>
  <c r="HH216" i="11"/>
  <c r="AQ233" i="11"/>
  <c r="CT219" i="11"/>
  <c r="DZ219" i="11"/>
  <c r="BF218" i="11"/>
  <c r="CO224" i="11"/>
  <c r="DU224" i="11"/>
  <c r="AO235" i="11"/>
  <c r="CS220" i="11"/>
  <c r="DY220" i="11"/>
  <c r="AK239" i="11"/>
  <c r="CL227" i="11"/>
  <c r="DR227" i="11"/>
  <c r="CU218" i="11"/>
  <c r="EA218" i="11"/>
  <c r="BX241" i="11"/>
  <c r="DD241" i="11"/>
  <c r="CA238" i="11"/>
  <c r="DG238" i="11"/>
  <c r="BT245" i="11"/>
  <c r="CZ245" i="11"/>
  <c r="CV217" i="11"/>
  <c r="EB217" i="11"/>
  <c r="CP223" i="11"/>
  <c r="DV223" i="11"/>
  <c r="BC221" i="11"/>
  <c r="BU244" i="11"/>
  <c r="DA244" i="11"/>
  <c r="AP234" i="11"/>
  <c r="AX226" i="11"/>
  <c r="AS231" i="11"/>
  <c r="CK228" i="11"/>
  <c r="DQ228" i="11"/>
  <c r="CQ222" i="11"/>
  <c r="DW222" i="11"/>
  <c r="AZ224" i="11"/>
  <c r="AV228" i="11"/>
  <c r="AH242" i="11"/>
  <c r="CG232" i="11"/>
  <c r="DM232" i="11"/>
  <c r="AN236" i="11"/>
  <c r="BS246" i="11"/>
  <c r="CY246" i="11"/>
  <c r="CC236" i="11"/>
  <c r="DI236" i="11"/>
  <c r="AW227" i="11"/>
  <c r="BG217" i="11"/>
  <c r="BD220" i="11"/>
  <c r="BW242" i="11"/>
  <c r="DC242" i="11"/>
  <c r="AU229" i="11"/>
  <c r="CW216" i="11"/>
  <c r="EC216" i="11"/>
  <c r="CI230" i="11"/>
  <c r="DO230" i="11"/>
  <c r="AY225" i="11"/>
  <c r="AI241" i="11"/>
  <c r="BH216" i="11"/>
  <c r="CE234" i="11"/>
  <c r="DK234" i="11"/>
  <c r="CM226" i="11"/>
  <c r="DS226" i="11"/>
  <c r="BV243" i="11"/>
  <c r="DB243" i="11"/>
  <c r="AL238" i="11"/>
  <c r="AT230" i="11"/>
  <c r="CB237" i="11"/>
  <c r="DH237" i="11"/>
  <c r="AD246" i="11"/>
  <c r="AM237" i="11"/>
  <c r="CR221" i="11"/>
  <c r="DX221" i="11"/>
  <c r="FD221" i="11"/>
  <c r="GO221" i="11"/>
  <c r="BE219" i="11"/>
  <c r="AG243" i="11"/>
  <c r="BY240" i="11"/>
  <c r="DE240" i="11"/>
  <c r="AF244" i="11"/>
  <c r="AE245" i="11"/>
  <c r="BA223" i="11"/>
  <c r="CJ229" i="11"/>
  <c r="DP229" i="11"/>
  <c r="AJ240" i="11"/>
  <c r="AR232" i="11"/>
  <c r="CF233" i="11"/>
  <c r="DL233" i="11"/>
  <c r="ER233" i="11"/>
  <c r="GC233" i="11"/>
  <c r="CH231" i="11"/>
  <c r="DN231" i="11"/>
  <c r="CN225" i="11"/>
  <c r="DT225" i="11"/>
  <c r="BZ239" i="11"/>
  <c r="DF239" i="11"/>
  <c r="BB222" i="11"/>
  <c r="CD235" i="11"/>
  <c r="DJ235" i="11"/>
  <c r="HA213" i="11"/>
  <c r="HA212" i="11"/>
  <c r="GU214" i="11"/>
  <c r="EL239" i="11"/>
  <c r="FW239" i="11"/>
  <c r="EQ234" i="11"/>
  <c r="GB234" i="11"/>
  <c r="EV229" i="11"/>
  <c r="GG229" i="11"/>
  <c r="EU230" i="11"/>
  <c r="GF230" i="11"/>
  <c r="EK240" i="11"/>
  <c r="FV240" i="11"/>
  <c r="EI242" i="11"/>
  <c r="FT242" i="11"/>
  <c r="EN237" i="11"/>
  <c r="FY237" i="11"/>
  <c r="EO236" i="11"/>
  <c r="FZ236" i="11"/>
  <c r="FE220" i="11"/>
  <c r="GP220" i="11"/>
  <c r="FC222" i="11"/>
  <c r="GN222" i="11"/>
  <c r="EW228" i="11"/>
  <c r="GH228" i="11"/>
  <c r="FA224" i="11"/>
  <c r="GL224" i="11"/>
  <c r="FI216" i="11"/>
  <c r="FK216" i="11"/>
  <c r="FL216" i="11"/>
  <c r="FM216" i="11"/>
  <c r="FF219" i="11"/>
  <c r="GQ219" i="11"/>
  <c r="EG244" i="11"/>
  <c r="FR244" i="11"/>
  <c r="EP235" i="11"/>
  <c r="GA235" i="11"/>
  <c r="FB223" i="11"/>
  <c r="GM223" i="11"/>
  <c r="GT215" i="11"/>
  <c r="GV215" i="11"/>
  <c r="GW215" i="11"/>
  <c r="GY215" i="11"/>
  <c r="HJ215" i="11"/>
  <c r="HK215" i="11"/>
  <c r="FH217" i="11"/>
  <c r="GS217" i="11"/>
  <c r="EF245" i="11"/>
  <c r="FQ245" i="11"/>
  <c r="EZ225" i="11"/>
  <c r="GK225" i="11"/>
  <c r="EE246" i="11"/>
  <c r="FP246" i="11"/>
  <c r="EM238" i="11"/>
  <c r="FX238" i="11"/>
  <c r="ET231" i="11"/>
  <c r="GE231" i="11"/>
  <c r="EJ241" i="11"/>
  <c r="FU241" i="11"/>
  <c r="EH243" i="11"/>
  <c r="FS243" i="11"/>
  <c r="ES232" i="11"/>
  <c r="GD232" i="11"/>
  <c r="FG218" i="11"/>
  <c r="GR218" i="11"/>
  <c r="EY226" i="11"/>
  <c r="GJ226" i="11"/>
  <c r="EX227" i="11"/>
  <c r="GI227" i="11"/>
  <c r="FN215" i="11"/>
  <c r="HL213" i="11"/>
  <c r="GZ214" i="11"/>
  <c r="HI214" i="11"/>
  <c r="HM216" i="11"/>
  <c r="HE277" i="11"/>
  <c r="HD277" i="11"/>
  <c r="HF217" i="11"/>
  <c r="HG217" i="11"/>
  <c r="HH217" i="11"/>
  <c r="CU219" i="11"/>
  <c r="EA219" i="11"/>
  <c r="AZ225" i="11"/>
  <c r="BD221" i="11"/>
  <c r="AT231" i="11"/>
  <c r="AN237" i="11"/>
  <c r="CT220" i="11"/>
  <c r="DZ220" i="11"/>
  <c r="BA224" i="11"/>
  <c r="CM227" i="11"/>
  <c r="DS227" i="11"/>
  <c r="AG244" i="11"/>
  <c r="AH243" i="11"/>
  <c r="AS232" i="11"/>
  <c r="BS247" i="11"/>
  <c r="CY247" i="11"/>
  <c r="CF234" i="11"/>
  <c r="DL234" i="11"/>
  <c r="CI231" i="11"/>
  <c r="DO231" i="11"/>
  <c r="AR233" i="11"/>
  <c r="CB238" i="11"/>
  <c r="DH238" i="11"/>
  <c r="AQ234" i="11"/>
  <c r="AD247" i="11"/>
  <c r="BB223" i="11"/>
  <c r="CG233" i="11"/>
  <c r="DM233" i="11"/>
  <c r="CJ230" i="11"/>
  <c r="DP230" i="11"/>
  <c r="AO236" i="11"/>
  <c r="AL239" i="11"/>
  <c r="AI242" i="11"/>
  <c r="BE220" i="11"/>
  <c r="CP224" i="11"/>
  <c r="DV224" i="11"/>
  <c r="BY241" i="11"/>
  <c r="DE241" i="11"/>
  <c r="CN226" i="11"/>
  <c r="DT226" i="11"/>
  <c r="BF219" i="11"/>
  <c r="AX227" i="11"/>
  <c r="CC237" i="11"/>
  <c r="DI237" i="11"/>
  <c r="AP235" i="11"/>
  <c r="CE235" i="11"/>
  <c r="DK235" i="11"/>
  <c r="BC222" i="11"/>
  <c r="BT246" i="11"/>
  <c r="CZ246" i="11"/>
  <c r="BX242" i="11"/>
  <c r="DD242" i="11"/>
  <c r="CK229" i="11"/>
  <c r="DQ229" i="11"/>
  <c r="BG218" i="11"/>
  <c r="AY226" i="11"/>
  <c r="AJ241" i="11"/>
  <c r="CH232" i="11"/>
  <c r="DN232" i="11"/>
  <c r="BV244" i="11"/>
  <c r="DB244" i="11"/>
  <c r="AK240" i="11"/>
  <c r="AM238" i="11"/>
  <c r="CR222" i="11"/>
  <c r="DX222" i="11"/>
  <c r="AF245" i="11"/>
  <c r="CQ223" i="11"/>
  <c r="DW223" i="11"/>
  <c r="FC223" i="11"/>
  <c r="GN223" i="11"/>
  <c r="CS221" i="11"/>
  <c r="DY221" i="11"/>
  <c r="AE246" i="11"/>
  <c r="CD236" i="11"/>
  <c r="DJ236" i="11"/>
  <c r="EP236" i="11"/>
  <c r="GA236" i="11"/>
  <c r="AU230" i="11"/>
  <c r="BZ240" i="11"/>
  <c r="DF240" i="11"/>
  <c r="CO225" i="11"/>
  <c r="DU225" i="11"/>
  <c r="CW217" i="11"/>
  <c r="EC217" i="11"/>
  <c r="BU245" i="11"/>
  <c r="DA245" i="11"/>
  <c r="BW243" i="11"/>
  <c r="DC243" i="11"/>
  <c r="CA239" i="11"/>
  <c r="DG239" i="11"/>
  <c r="BH217" i="11"/>
  <c r="CV218" i="11"/>
  <c r="EB218" i="11"/>
  <c r="AW228" i="11"/>
  <c r="AV229" i="11"/>
  <c r="CL228" i="11"/>
  <c r="DR228" i="11"/>
  <c r="FH218" i="11"/>
  <c r="GS218" i="11"/>
  <c r="HA214" i="11"/>
  <c r="FA225" i="11"/>
  <c r="GL225" i="11"/>
  <c r="EI243" i="11"/>
  <c r="EO237" i="11"/>
  <c r="FZ237" i="11"/>
  <c r="EH244" i="11"/>
  <c r="FS244" i="11"/>
  <c r="GT216" i="11"/>
  <c r="GV216" i="11"/>
  <c r="GW216" i="11"/>
  <c r="GY216" i="11"/>
  <c r="HJ216" i="11"/>
  <c r="HK216" i="11"/>
  <c r="EX228" i="11"/>
  <c r="GI228" i="11"/>
  <c r="EQ235" i="11"/>
  <c r="GB235" i="11"/>
  <c r="FB224" i="11"/>
  <c r="GM224" i="11"/>
  <c r="FE221" i="11"/>
  <c r="GP221" i="11"/>
  <c r="FG219" i="11"/>
  <c r="GR219" i="11"/>
  <c r="EM239" i="11"/>
  <c r="FX239" i="11"/>
  <c r="ET232" i="11"/>
  <c r="GE232" i="11"/>
  <c r="GX215" i="11"/>
  <c r="EL240" i="11"/>
  <c r="FW240" i="11"/>
  <c r="EJ242" i="11"/>
  <c r="FU242" i="11"/>
  <c r="EU231" i="11"/>
  <c r="GF231" i="11"/>
  <c r="FD222" i="11"/>
  <c r="GO222" i="11"/>
  <c r="EZ226" i="11"/>
  <c r="GK226" i="11"/>
  <c r="EE247" i="11"/>
  <c r="FP247" i="11"/>
  <c r="EN238" i="11"/>
  <c r="FY238" i="11"/>
  <c r="ER234" i="11"/>
  <c r="GC234" i="11"/>
  <c r="EK241" i="11"/>
  <c r="FV241" i="11"/>
  <c r="EY227" i="11"/>
  <c r="GJ227" i="11"/>
  <c r="EG245" i="11"/>
  <c r="FR245" i="11"/>
  <c r="FF220" i="11"/>
  <c r="GQ220" i="11"/>
  <c r="EW229" i="11"/>
  <c r="GH229" i="11"/>
  <c r="EV230" i="11"/>
  <c r="GG230" i="11"/>
  <c r="ES233" i="11"/>
  <c r="GD233" i="11"/>
  <c r="FI217" i="11"/>
  <c r="FK217" i="11"/>
  <c r="FL217" i="11"/>
  <c r="FM217" i="11"/>
  <c r="EF246" i="11"/>
  <c r="FQ246" i="11"/>
  <c r="FN216" i="11"/>
  <c r="HL214" i="11"/>
  <c r="HM217" i="11"/>
  <c r="HF218" i="11"/>
  <c r="HG218" i="11"/>
  <c r="HH218" i="11"/>
  <c r="AY227" i="11"/>
  <c r="BT247" i="11"/>
  <c r="CZ247" i="11"/>
  <c r="AM239" i="11"/>
  <c r="AQ235" i="11"/>
  <c r="AS233" i="11"/>
  <c r="CN227" i="11"/>
  <c r="DT227" i="11"/>
  <c r="BC223" i="11"/>
  <c r="BB224" i="11"/>
  <c r="BU246" i="11"/>
  <c r="DA246" i="11"/>
  <c r="BX243" i="11"/>
  <c r="DD243" i="11"/>
  <c r="CA240" i="11"/>
  <c r="DG240" i="11"/>
  <c r="AO237" i="11"/>
  <c r="BG219" i="11"/>
  <c r="CG234" i="11"/>
  <c r="DM234" i="11"/>
  <c r="BA225" i="11"/>
  <c r="CU220" i="11"/>
  <c r="EA220" i="11"/>
  <c r="AV230" i="11"/>
  <c r="AZ226" i="11"/>
  <c r="AR234" i="11"/>
  <c r="AW229" i="11"/>
  <c r="BZ241" i="11"/>
  <c r="DF241" i="11"/>
  <c r="CC238" i="11"/>
  <c r="DI238" i="11"/>
  <c r="CM228" i="11"/>
  <c r="DS228" i="11"/>
  <c r="AP236" i="11"/>
  <c r="BY242" i="11"/>
  <c r="DE242" i="11"/>
  <c r="CQ224" i="11"/>
  <c r="DW224" i="11"/>
  <c r="AF246" i="11"/>
  <c r="AD248" i="11"/>
  <c r="CS222" i="11"/>
  <c r="DY222" i="11"/>
  <c r="CT221" i="11"/>
  <c r="DZ221" i="11"/>
  <c r="AI243" i="11"/>
  <c r="AE247" i="11"/>
  <c r="AT232" i="11"/>
  <c r="BF220" i="11"/>
  <c r="CK230" i="11"/>
  <c r="DQ230" i="11"/>
  <c r="BV245" i="11"/>
  <c r="DB245" i="11"/>
  <c r="BW244" i="11"/>
  <c r="DC244" i="11"/>
  <c r="CF235" i="11"/>
  <c r="DL235" i="11"/>
  <c r="CV219" i="11"/>
  <c r="EB219" i="11"/>
  <c r="AX228" i="11"/>
  <c r="BE221" i="11"/>
  <c r="CR223" i="11"/>
  <c r="DX223" i="11"/>
  <c r="BD222" i="11"/>
  <c r="CB239" i="11"/>
  <c r="DH239" i="11"/>
  <c r="CW218" i="11"/>
  <c r="EC218" i="11"/>
  <c r="BH218" i="11"/>
  <c r="CL229" i="11"/>
  <c r="DR229" i="11"/>
  <c r="CH233" i="11"/>
  <c r="DN233" i="11"/>
  <c r="CD237" i="11"/>
  <c r="DJ237" i="11"/>
  <c r="AU231" i="11"/>
  <c r="AG245" i="11"/>
  <c r="AN238" i="11"/>
  <c r="AK241" i="11"/>
  <c r="BS248" i="11"/>
  <c r="CY248" i="11"/>
  <c r="AL240" i="11"/>
  <c r="CI232" i="11"/>
  <c r="DO232" i="11"/>
  <c r="CP225" i="11"/>
  <c r="DV225" i="11"/>
  <c r="AJ242" i="11"/>
  <c r="CO226" i="11"/>
  <c r="DU226" i="11"/>
  <c r="AH244" i="11"/>
  <c r="CJ231" i="11"/>
  <c r="DP231" i="11"/>
  <c r="CE236" i="11"/>
  <c r="DK236" i="11"/>
  <c r="HE278" i="11"/>
  <c r="HD278" i="11"/>
  <c r="FT243" i="11"/>
  <c r="GX216" i="11"/>
  <c r="GZ216" i="11"/>
  <c r="HI215" i="11"/>
  <c r="GU215" i="11"/>
  <c r="ET233" i="11"/>
  <c r="GE233" i="11"/>
  <c r="FH219" i="11"/>
  <c r="GS219" i="11"/>
  <c r="EW230" i="11"/>
  <c r="GH230" i="11"/>
  <c r="EQ236" i="11"/>
  <c r="GB236" i="11"/>
  <c r="GT217" i="11"/>
  <c r="GV217" i="11"/>
  <c r="GW217" i="11"/>
  <c r="GY217" i="11"/>
  <c r="HJ217" i="11"/>
  <c r="HK217" i="11"/>
  <c r="FB225" i="11"/>
  <c r="GM225" i="11"/>
  <c r="GZ215" i="11"/>
  <c r="FD223" i="11"/>
  <c r="GO223" i="11"/>
  <c r="FC224" i="11"/>
  <c r="GN224" i="11"/>
  <c r="EX229" i="11"/>
  <c r="GI229" i="11"/>
  <c r="EV231" i="11"/>
  <c r="GG231" i="11"/>
  <c r="FI218" i="11"/>
  <c r="FK218" i="11"/>
  <c r="FL218" i="11"/>
  <c r="FM218" i="11"/>
  <c r="EN239" i="11"/>
  <c r="FY239" i="11"/>
  <c r="EM240" i="11"/>
  <c r="FX240" i="11"/>
  <c r="EJ243" i="11"/>
  <c r="FU243" i="11"/>
  <c r="FA226" i="11"/>
  <c r="GL226" i="11"/>
  <c r="EU232" i="11"/>
  <c r="GF232" i="11"/>
  <c r="ER235" i="11"/>
  <c r="GC235" i="11"/>
  <c r="EZ227" i="11"/>
  <c r="GK227" i="11"/>
  <c r="FE222" i="11"/>
  <c r="GP222" i="11"/>
  <c r="EK242" i="11"/>
  <c r="FV242" i="11"/>
  <c r="EG246" i="11"/>
  <c r="FR246" i="11"/>
  <c r="EY228" i="11"/>
  <c r="GJ228" i="11"/>
  <c r="EO238" i="11"/>
  <c r="FZ238" i="11"/>
  <c r="EI244" i="11"/>
  <c r="FT244" i="11"/>
  <c r="EL241" i="11"/>
  <c r="FW241" i="11"/>
  <c r="EH245" i="11"/>
  <c r="FS245" i="11"/>
  <c r="EE248" i="11"/>
  <c r="FP248" i="11"/>
  <c r="EF247" i="11"/>
  <c r="FQ247" i="11"/>
  <c r="EP237" i="11"/>
  <c r="GA237" i="11"/>
  <c r="FG220" i="11"/>
  <c r="GR220" i="11"/>
  <c r="FF221" i="11"/>
  <c r="GQ221" i="11"/>
  <c r="ES234" i="11"/>
  <c r="GD234" i="11"/>
  <c r="FN217" i="11"/>
  <c r="HE279" i="11"/>
  <c r="HD279" i="11"/>
  <c r="HF219" i="11"/>
  <c r="HG219" i="11"/>
  <c r="HH219" i="11"/>
  <c r="BT248" i="11"/>
  <c r="CZ248" i="11"/>
  <c r="AS234" i="11"/>
  <c r="BZ242" i="11"/>
  <c r="DF242" i="11"/>
  <c r="CO227" i="11"/>
  <c r="DU227" i="11"/>
  <c r="BG220" i="11"/>
  <c r="CV220" i="11"/>
  <c r="EB220" i="11"/>
  <c r="BE222" i="11"/>
  <c r="CS223" i="11"/>
  <c r="DY223" i="11"/>
  <c r="CR224" i="11"/>
  <c r="DX224" i="11"/>
  <c r="AU232" i="11"/>
  <c r="BH219" i="11"/>
  <c r="AL241" i="11"/>
  <c r="CK231" i="11"/>
  <c r="DQ231" i="11"/>
  <c r="AQ236" i="11"/>
  <c r="BU247" i="11"/>
  <c r="DA247" i="11"/>
  <c r="CH234" i="11"/>
  <c r="DN234" i="11"/>
  <c r="AZ227" i="11"/>
  <c r="CM229" i="11"/>
  <c r="DS229" i="11"/>
  <c r="CA241" i="11"/>
  <c r="DG241" i="11"/>
  <c r="BW245" i="11"/>
  <c r="DC245" i="11"/>
  <c r="BD223" i="11"/>
  <c r="AK242" i="11"/>
  <c r="AR235" i="11"/>
  <c r="CB240" i="11"/>
  <c r="DH240" i="11"/>
  <c r="AT233" i="11"/>
  <c r="AP237" i="11"/>
  <c r="AX229" i="11"/>
  <c r="AE248" i="11"/>
  <c r="CC239" i="11"/>
  <c r="DI239" i="11"/>
  <c r="BX244" i="11"/>
  <c r="DD244" i="11"/>
  <c r="AY228" i="11"/>
  <c r="AD249" i="11"/>
  <c r="BF221" i="11"/>
  <c r="BB225" i="11"/>
  <c r="CW219" i="11"/>
  <c r="EC219" i="11"/>
  <c r="AI244" i="11"/>
  <c r="CN228" i="11"/>
  <c r="DT228" i="11"/>
  <c r="CD238" i="11"/>
  <c r="DJ238" i="11"/>
  <c r="CP226" i="11"/>
  <c r="DV226" i="11"/>
  <c r="AO238" i="11"/>
  <c r="BY243" i="11"/>
  <c r="DE243" i="11"/>
  <c r="CF236" i="11"/>
  <c r="DL236" i="11"/>
  <c r="CE237" i="11"/>
  <c r="DK237" i="11"/>
  <c r="AM240" i="11"/>
  <c r="BV246" i="11"/>
  <c r="DB246" i="11"/>
  <c r="AJ243" i="11"/>
  <c r="CL230" i="11"/>
  <c r="DR230" i="11"/>
  <c r="AW230" i="11"/>
  <c r="CI233" i="11"/>
  <c r="DO233" i="11"/>
  <c r="EU233" i="11"/>
  <c r="GF233" i="11"/>
  <c r="AG246" i="11"/>
  <c r="AN239" i="11"/>
  <c r="AH245" i="11"/>
  <c r="BA226" i="11"/>
  <c r="CT222" i="11"/>
  <c r="DZ222" i="11"/>
  <c r="BS249" i="11"/>
  <c r="CY249" i="11"/>
  <c r="CQ225" i="11"/>
  <c r="DW225" i="11"/>
  <c r="CG235" i="11"/>
  <c r="DM235" i="11"/>
  <c r="AF247" i="11"/>
  <c r="CJ232" i="11"/>
  <c r="DP232" i="11"/>
  <c r="BC224" i="11"/>
  <c r="CU221" i="11"/>
  <c r="EA221" i="11"/>
  <c r="FG221" i="11"/>
  <c r="GR221" i="11"/>
  <c r="AV231" i="11"/>
  <c r="HM218" i="11"/>
  <c r="HI216" i="11"/>
  <c r="HA216" i="11"/>
  <c r="GU216" i="11"/>
  <c r="GX217" i="11"/>
  <c r="GZ217" i="11"/>
  <c r="HL215" i="11"/>
  <c r="HA215" i="11"/>
  <c r="EV232" i="11"/>
  <c r="GG232" i="11"/>
  <c r="EQ237" i="11"/>
  <c r="GB237" i="11"/>
  <c r="FC225" i="11"/>
  <c r="GN225" i="11"/>
  <c r="ET234" i="11"/>
  <c r="GE234" i="11"/>
  <c r="FF222" i="11"/>
  <c r="GQ222" i="11"/>
  <c r="GT218" i="11"/>
  <c r="GV218" i="11"/>
  <c r="GW218" i="11"/>
  <c r="GY218" i="11"/>
  <c r="HJ218" i="11"/>
  <c r="HK218" i="11"/>
  <c r="EE249" i="11"/>
  <c r="FP249" i="11"/>
  <c r="EP238" i="11"/>
  <c r="GA238" i="11"/>
  <c r="FH220" i="11"/>
  <c r="GS220" i="11"/>
  <c r="ER236" i="11"/>
  <c r="GC236" i="11"/>
  <c r="EK243" i="11"/>
  <c r="FV243" i="11"/>
  <c r="EN240" i="11"/>
  <c r="FY240" i="11"/>
  <c r="FB226" i="11"/>
  <c r="GM226" i="11"/>
  <c r="EZ228" i="11"/>
  <c r="GK228" i="11"/>
  <c r="FI219" i="11"/>
  <c r="FK219" i="11"/>
  <c r="FL219" i="11"/>
  <c r="FM219" i="11"/>
  <c r="EM241" i="11"/>
  <c r="FX241" i="11"/>
  <c r="EY229" i="11"/>
  <c r="GJ229" i="11"/>
  <c r="FE223" i="11"/>
  <c r="GP223" i="11"/>
  <c r="EI245" i="11"/>
  <c r="FT245" i="11"/>
  <c r="FA227" i="11"/>
  <c r="GL227" i="11"/>
  <c r="EL242" i="11"/>
  <c r="FW242" i="11"/>
  <c r="EF248" i="11"/>
  <c r="FQ248" i="11"/>
  <c r="EX230" i="11"/>
  <c r="GI230" i="11"/>
  <c r="EG247" i="11"/>
  <c r="FR247" i="11"/>
  <c r="EJ244" i="11"/>
  <c r="FU244" i="11"/>
  <c r="EH246" i="11"/>
  <c r="FS246" i="11"/>
  <c r="EO239" i="11"/>
  <c r="FZ239" i="11"/>
  <c r="EW231" i="11"/>
  <c r="GH231" i="11"/>
  <c r="ES235" i="11"/>
  <c r="GD235" i="11"/>
  <c r="FD224" i="11"/>
  <c r="GO224" i="11"/>
  <c r="FN218" i="11"/>
  <c r="HL216" i="11"/>
  <c r="HE280" i="11"/>
  <c r="HD280" i="11"/>
  <c r="HF220" i="11"/>
  <c r="HG220" i="11"/>
  <c r="HH220" i="11"/>
  <c r="BY244" i="11"/>
  <c r="DE244" i="11"/>
  <c r="BG221" i="11"/>
  <c r="CK232" i="11"/>
  <c r="DQ232" i="11"/>
  <c r="AK243" i="11"/>
  <c r="AO239" i="11"/>
  <c r="CU222" i="11"/>
  <c r="EA222" i="11"/>
  <c r="AF248" i="11"/>
  <c r="BE223" i="11"/>
  <c r="CT223" i="11"/>
  <c r="DZ223" i="11"/>
  <c r="CR225" i="11"/>
  <c r="DX225" i="11"/>
  <c r="AZ228" i="11"/>
  <c r="CQ226" i="11"/>
  <c r="DW226" i="11"/>
  <c r="BS250" i="11"/>
  <c r="CY250" i="11"/>
  <c r="BC225" i="11"/>
  <c r="BT249" i="11"/>
  <c r="CZ249" i="11"/>
  <c r="CI234" i="11"/>
  <c r="DO234" i="11"/>
  <c r="CC240" i="11"/>
  <c r="DI240" i="11"/>
  <c r="CJ233" i="11"/>
  <c r="DP233" i="11"/>
  <c r="CV221" i="11"/>
  <c r="EB221" i="11"/>
  <c r="AJ244" i="11"/>
  <c r="CS224" i="11"/>
  <c r="DY224" i="11"/>
  <c r="CP227" i="11"/>
  <c r="DV227" i="11"/>
  <c r="CW220" i="11"/>
  <c r="EC220" i="11"/>
  <c r="CL231" i="11"/>
  <c r="DR231" i="11"/>
  <c r="CN229" i="11"/>
  <c r="DT229" i="11"/>
  <c r="AE249" i="11"/>
  <c r="BA227" i="11"/>
  <c r="AQ237" i="11"/>
  <c r="BB226" i="11"/>
  <c r="AH246" i="11"/>
  <c r="CM230" i="11"/>
  <c r="DS230" i="11"/>
  <c r="BV247" i="11"/>
  <c r="DB247" i="11"/>
  <c r="BD224" i="11"/>
  <c r="AN240" i="11"/>
  <c r="BW246" i="11"/>
  <c r="DC246" i="11"/>
  <c r="AV232" i="11"/>
  <c r="CB241" i="11"/>
  <c r="DH241" i="11"/>
  <c r="BX245" i="11"/>
  <c r="DD245" i="11"/>
  <c r="AU233" i="11"/>
  <c r="AR236" i="11"/>
  <c r="CD239" i="11"/>
  <c r="DJ239" i="11"/>
  <c r="EP239" i="11"/>
  <c r="GA239" i="11"/>
  <c r="AT234" i="11"/>
  <c r="AI245" i="11"/>
  <c r="AX230" i="11"/>
  <c r="AP238" i="11"/>
  <c r="AY229" i="11"/>
  <c r="CH235" i="11"/>
  <c r="DN235" i="11"/>
  <c r="AG247" i="11"/>
  <c r="AD250" i="11"/>
  <c r="BU248" i="11"/>
  <c r="DA248" i="11"/>
  <c r="AL242" i="11"/>
  <c r="AW231" i="11"/>
  <c r="CE238" i="11"/>
  <c r="DK238" i="11"/>
  <c r="CA242" i="11"/>
  <c r="DG242" i="11"/>
  <c r="AM241" i="11"/>
  <c r="CO228" i="11"/>
  <c r="DU228" i="11"/>
  <c r="BF222" i="11"/>
  <c r="BZ243" i="11"/>
  <c r="DF243" i="11"/>
  <c r="AS235" i="11"/>
  <c r="CG236" i="11"/>
  <c r="DM236" i="11"/>
  <c r="CF237" i="11"/>
  <c r="DL237" i="11"/>
  <c r="BH220" i="11"/>
  <c r="HM219" i="11"/>
  <c r="FA228" i="11"/>
  <c r="GL228" i="11"/>
  <c r="GT219" i="11"/>
  <c r="GV219" i="11"/>
  <c r="GW219" i="11"/>
  <c r="GX219" i="11"/>
  <c r="HA217" i="11"/>
  <c r="GU217" i="11"/>
  <c r="GX218" i="11"/>
  <c r="GZ218" i="11"/>
  <c r="HI217" i="11"/>
  <c r="EL243" i="11"/>
  <c r="FW243" i="11"/>
  <c r="ER237" i="11"/>
  <c r="GC237" i="11"/>
  <c r="FH221" i="11"/>
  <c r="GS221" i="11"/>
  <c r="EM242" i="11"/>
  <c r="FX242" i="11"/>
  <c r="ET235" i="11"/>
  <c r="GE235" i="11"/>
  <c r="EY230" i="11"/>
  <c r="GJ230" i="11"/>
  <c r="EJ245" i="11"/>
  <c r="FU245" i="11"/>
  <c r="FB227" i="11"/>
  <c r="GM227" i="11"/>
  <c r="EZ229" i="11"/>
  <c r="GK229" i="11"/>
  <c r="FF223" i="11"/>
  <c r="GQ223" i="11"/>
  <c r="FI220" i="11"/>
  <c r="FK220" i="11"/>
  <c r="FL220" i="11"/>
  <c r="FM220" i="11"/>
  <c r="EQ238" i="11"/>
  <c r="GB238" i="11"/>
  <c r="EI246" i="11"/>
  <c r="FT246" i="11"/>
  <c r="EX231" i="11"/>
  <c r="GI231" i="11"/>
  <c r="EN241" i="11"/>
  <c r="FY241" i="11"/>
  <c r="FE224" i="11"/>
  <c r="GP224" i="11"/>
  <c r="EW232" i="11"/>
  <c r="GH232" i="11"/>
  <c r="EG248" i="11"/>
  <c r="FR248" i="11"/>
  <c r="EV233" i="11"/>
  <c r="GG233" i="11"/>
  <c r="EO240" i="11"/>
  <c r="FZ240" i="11"/>
  <c r="EK244" i="11"/>
  <c r="FV244" i="11"/>
  <c r="EH247" i="11"/>
  <c r="FS247" i="11"/>
  <c r="EU234" i="11"/>
  <c r="GF234" i="11"/>
  <c r="FG222" i="11"/>
  <c r="GR222" i="11"/>
  <c r="EF249" i="11"/>
  <c r="FQ249" i="11"/>
  <c r="EE250" i="11"/>
  <c r="FP250" i="11"/>
  <c r="ES236" i="11"/>
  <c r="GD236" i="11"/>
  <c r="FC226" i="11"/>
  <c r="GN226" i="11"/>
  <c r="FD225" i="11"/>
  <c r="GO225" i="11"/>
  <c r="FN219" i="11"/>
  <c r="HL217" i="11"/>
  <c r="HM220" i="11"/>
  <c r="HE281" i="11"/>
  <c r="HD281" i="11"/>
  <c r="HF221" i="11"/>
  <c r="HG221" i="11"/>
  <c r="HH221" i="11"/>
  <c r="CU223" i="11"/>
  <c r="EA223" i="11"/>
  <c r="AZ229" i="11"/>
  <c r="AK244" i="11"/>
  <c r="AI246" i="11"/>
  <c r="AE250" i="11"/>
  <c r="AD251" i="11"/>
  <c r="AF249" i="11"/>
  <c r="BC226" i="11"/>
  <c r="BU249" i="11"/>
  <c r="DA249" i="11"/>
  <c r="CV222" i="11"/>
  <c r="EB222" i="11"/>
  <c r="CI235" i="11"/>
  <c r="DO235" i="11"/>
  <c r="AH247" i="11"/>
  <c r="AL243" i="11"/>
  <c r="AO240" i="11"/>
  <c r="AN241" i="11"/>
  <c r="AT235" i="11"/>
  <c r="AV233" i="11"/>
  <c r="BF223" i="11"/>
  <c r="AR237" i="11"/>
  <c r="AJ245" i="11"/>
  <c r="AY230" i="11"/>
  <c r="CK233" i="11"/>
  <c r="DQ233" i="11"/>
  <c r="AS236" i="11"/>
  <c r="BX246" i="11"/>
  <c r="DD246" i="11"/>
  <c r="CL232" i="11"/>
  <c r="DR232" i="11"/>
  <c r="CM231" i="11"/>
  <c r="DS231" i="11"/>
  <c r="BD225" i="11"/>
  <c r="CF238" i="11"/>
  <c r="DL238" i="11"/>
  <c r="BE224" i="11"/>
  <c r="CQ227" i="11"/>
  <c r="DW227" i="11"/>
  <c r="CS225" i="11"/>
  <c r="DY225" i="11"/>
  <c r="FE225" i="11"/>
  <c r="GP225" i="11"/>
  <c r="CG237" i="11"/>
  <c r="DM237" i="11"/>
  <c r="CE239" i="11"/>
  <c r="DK239" i="11"/>
  <c r="BG222" i="11"/>
  <c r="AM242" i="11"/>
  <c r="AX231" i="11"/>
  <c r="BA228" i="11"/>
  <c r="CB242" i="11"/>
  <c r="DH242" i="11"/>
  <c r="BB227" i="11"/>
  <c r="CR226" i="11"/>
  <c r="DX226" i="11"/>
  <c r="FD226" i="11"/>
  <c r="GO226" i="11"/>
  <c r="CO229" i="11"/>
  <c r="DU229" i="11"/>
  <c r="BS251" i="11"/>
  <c r="CY251" i="11"/>
  <c r="EE251" i="11"/>
  <c r="CJ234" i="11"/>
  <c r="DP234" i="11"/>
  <c r="AU234" i="11"/>
  <c r="AW232" i="11"/>
  <c r="AP239" i="11"/>
  <c r="CH236" i="11"/>
  <c r="DN236" i="11"/>
  <c r="ET236" i="11"/>
  <c r="GE236" i="11"/>
  <c r="AQ238" i="11"/>
  <c r="CD240" i="11"/>
  <c r="DJ240" i="11"/>
  <c r="BW247" i="11"/>
  <c r="DC247" i="11"/>
  <c r="BT250" i="11"/>
  <c r="CZ250" i="11"/>
  <c r="BZ244" i="11"/>
  <c r="DF244" i="11"/>
  <c r="CW221" i="11"/>
  <c r="EC221" i="11"/>
  <c r="CC241" i="11"/>
  <c r="DI241" i="11"/>
  <c r="BH221" i="11"/>
  <c r="AG248" i="11"/>
  <c r="BV248" i="11"/>
  <c r="DB248" i="11"/>
  <c r="CN230" i="11"/>
  <c r="DT230" i="11"/>
  <c r="CT224" i="11"/>
  <c r="DZ224" i="11"/>
  <c r="BY245" i="11"/>
  <c r="DE245" i="11"/>
  <c r="CP228" i="11"/>
  <c r="DV228" i="11"/>
  <c r="FB228" i="11"/>
  <c r="GM228" i="11"/>
  <c r="CA243" i="11"/>
  <c r="DG243" i="11"/>
  <c r="EM243" i="11"/>
  <c r="FX243" i="11"/>
  <c r="EZ230" i="11"/>
  <c r="GK230" i="11"/>
  <c r="GY219" i="11"/>
  <c r="HJ219" i="11"/>
  <c r="HK219" i="11"/>
  <c r="EF250" i="11"/>
  <c r="FQ250" i="11"/>
  <c r="HI218" i="11"/>
  <c r="HA218" i="11"/>
  <c r="GU219" i="11"/>
  <c r="GU218" i="11"/>
  <c r="GT220" i="11"/>
  <c r="GV220" i="11"/>
  <c r="GW220" i="11"/>
  <c r="GX220" i="11"/>
  <c r="EL244" i="11"/>
  <c r="FW244" i="11"/>
  <c r="ES237" i="11"/>
  <c r="GD237" i="11"/>
  <c r="EH248" i="11"/>
  <c r="FS248" i="11"/>
  <c r="EG249" i="11"/>
  <c r="FR249" i="11"/>
  <c r="FC227" i="11"/>
  <c r="GN227" i="11"/>
  <c r="FF224" i="11"/>
  <c r="GQ224" i="11"/>
  <c r="EO241" i="11"/>
  <c r="FZ241" i="11"/>
  <c r="FI221" i="11"/>
  <c r="FK221" i="11"/>
  <c r="FL221" i="11"/>
  <c r="FM221" i="11"/>
  <c r="EI247" i="11"/>
  <c r="FT247" i="11"/>
  <c r="EP240" i="11"/>
  <c r="GA240" i="11"/>
  <c r="EQ239" i="11"/>
  <c r="GB239" i="11"/>
  <c r="FG223" i="11"/>
  <c r="GR223" i="11"/>
  <c r="EK245" i="11"/>
  <c r="FV245" i="11"/>
  <c r="ER238" i="11"/>
  <c r="GC238" i="11"/>
  <c r="EV234" i="11"/>
  <c r="GG234" i="11"/>
  <c r="EU235" i="11"/>
  <c r="GF235" i="11"/>
  <c r="EY231" i="11"/>
  <c r="GJ231" i="11"/>
  <c r="FH222" i="11"/>
  <c r="GS222" i="11"/>
  <c r="FA229" i="11"/>
  <c r="GL229" i="11"/>
  <c r="EX232" i="11"/>
  <c r="GI232" i="11"/>
  <c r="EJ246" i="11"/>
  <c r="FU246" i="11"/>
  <c r="EN242" i="11"/>
  <c r="FY242" i="11"/>
  <c r="EW233" i="11"/>
  <c r="GH233" i="11"/>
  <c r="FN220" i="11"/>
  <c r="GZ219" i="11"/>
  <c r="HI219" i="11"/>
  <c r="HL218" i="11"/>
  <c r="HF222" i="11"/>
  <c r="HG222" i="11"/>
  <c r="HH222" i="11"/>
  <c r="BU250" i="11"/>
  <c r="DA250" i="11"/>
  <c r="AH248" i="11"/>
  <c r="AX232" i="11"/>
  <c r="CF239" i="11"/>
  <c r="DL239" i="11"/>
  <c r="BH222" i="11"/>
  <c r="CL233" i="11"/>
  <c r="DR233" i="11"/>
  <c r="CW222" i="11"/>
  <c r="EC222" i="11"/>
  <c r="AO241" i="11"/>
  <c r="CJ235" i="11"/>
  <c r="DP235" i="11"/>
  <c r="BD226" i="11"/>
  <c r="CS226" i="11"/>
  <c r="DY226" i="11"/>
  <c r="BV249" i="11"/>
  <c r="DB249" i="11"/>
  <c r="CI236" i="11"/>
  <c r="DO236" i="11"/>
  <c r="CH237" i="11"/>
  <c r="DN237" i="11"/>
  <c r="BY246" i="11"/>
  <c r="DE246" i="11"/>
  <c r="BX247" i="11"/>
  <c r="DD247" i="11"/>
  <c r="AJ246" i="11"/>
  <c r="BZ245" i="11"/>
  <c r="DF245" i="11"/>
  <c r="BG223" i="11"/>
  <c r="CV223" i="11"/>
  <c r="EB223" i="11"/>
  <c r="BF224" i="11"/>
  <c r="BC227" i="11"/>
  <c r="AL244" i="11"/>
  <c r="BE225" i="11"/>
  <c r="CB243" i="11"/>
  <c r="DH243" i="11"/>
  <c r="AS237" i="11"/>
  <c r="AP240" i="11"/>
  <c r="AM243" i="11"/>
  <c r="CQ228" i="11"/>
  <c r="DW228" i="11"/>
  <c r="AG249" i="11"/>
  <c r="CR227" i="11"/>
  <c r="DX227" i="11"/>
  <c r="AY231" i="11"/>
  <c r="BW248" i="11"/>
  <c r="DC248" i="11"/>
  <c r="AW233" i="11"/>
  <c r="AT236" i="11"/>
  <c r="CN231" i="11"/>
  <c r="DT231" i="11"/>
  <c r="CO230" i="11"/>
  <c r="DU230" i="11"/>
  <c r="AN242" i="11"/>
  <c r="CC242" i="11"/>
  <c r="DI242" i="11"/>
  <c r="BA229" i="11"/>
  <c r="CP229" i="11"/>
  <c r="DV229" i="11"/>
  <c r="CM232" i="11"/>
  <c r="DS232" i="11"/>
  <c r="AF250" i="11"/>
  <c r="AV234" i="11"/>
  <c r="AK245" i="11"/>
  <c r="BT251" i="11"/>
  <c r="CZ251" i="11"/>
  <c r="CA244" i="11"/>
  <c r="DG244" i="11"/>
  <c r="CK234" i="11"/>
  <c r="DQ234" i="11"/>
  <c r="CU224" i="11"/>
  <c r="EA224" i="11"/>
  <c r="AR238" i="11"/>
  <c r="AD252" i="11"/>
  <c r="CG238" i="11"/>
  <c r="DM238" i="11"/>
  <c r="CD241" i="11"/>
  <c r="DJ241" i="11"/>
  <c r="BB228" i="11"/>
  <c r="AI247" i="11"/>
  <c r="AU235" i="11"/>
  <c r="CE240" i="11"/>
  <c r="DK240" i="11"/>
  <c r="AZ230" i="11"/>
  <c r="AQ239" i="11"/>
  <c r="BS252" i="11"/>
  <c r="CY252" i="11"/>
  <c r="CT225" i="11"/>
  <c r="DZ225" i="11"/>
  <c r="AE251" i="11"/>
  <c r="FP251" i="11"/>
  <c r="HM221" i="11"/>
  <c r="HE282" i="11"/>
  <c r="HD282" i="11"/>
  <c r="GY220" i="11"/>
  <c r="HJ220" i="11"/>
  <c r="HK220" i="11"/>
  <c r="HA219" i="11"/>
  <c r="GU220" i="11"/>
  <c r="FF225" i="11"/>
  <c r="GQ225" i="11"/>
  <c r="EP241" i="11"/>
  <c r="GA241" i="11"/>
  <c r="FB229" i="11"/>
  <c r="GM229" i="11"/>
  <c r="GT221" i="11"/>
  <c r="GV221" i="11"/>
  <c r="GW221" i="11"/>
  <c r="GY221" i="11"/>
  <c r="HJ221" i="11"/>
  <c r="HK221" i="11"/>
  <c r="EI248" i="11"/>
  <c r="FT248" i="11"/>
  <c r="ES238" i="11"/>
  <c r="GD238" i="11"/>
  <c r="FE226" i="11"/>
  <c r="GP226" i="11"/>
  <c r="EZ231" i="11"/>
  <c r="GK231" i="11"/>
  <c r="FH223" i="11"/>
  <c r="GS223" i="11"/>
  <c r="FG224" i="11"/>
  <c r="GR224" i="11"/>
  <c r="EE252" i="11"/>
  <c r="FP252" i="11"/>
  <c r="EH249" i="11"/>
  <c r="FS249" i="11"/>
  <c r="EY232" i="11"/>
  <c r="GJ232" i="11"/>
  <c r="EO242" i="11"/>
  <c r="FZ242" i="11"/>
  <c r="FI222" i="11"/>
  <c r="FK222" i="11"/>
  <c r="FL222" i="11"/>
  <c r="FM222" i="11"/>
  <c r="FC228" i="11"/>
  <c r="GN228" i="11"/>
  <c r="EU236" i="11"/>
  <c r="GF236" i="11"/>
  <c r="EN243" i="11"/>
  <c r="FY243" i="11"/>
  <c r="EV235" i="11"/>
  <c r="GG235" i="11"/>
  <c r="EX233" i="11"/>
  <c r="GI233" i="11"/>
  <c r="FA230" i="11"/>
  <c r="GL230" i="11"/>
  <c r="ER239" i="11"/>
  <c r="GC239" i="11"/>
  <c r="EL245" i="11"/>
  <c r="FW245" i="11"/>
  <c r="EG250" i="11"/>
  <c r="FR250" i="11"/>
  <c r="EQ240" i="11"/>
  <c r="GB240" i="11"/>
  <c r="EW234" i="11"/>
  <c r="GH234" i="11"/>
  <c r="EJ247" i="11"/>
  <c r="FU247" i="11"/>
  <c r="EM244" i="11"/>
  <c r="FX244" i="11"/>
  <c r="FD227" i="11"/>
  <c r="GO227" i="11"/>
  <c r="EK246" i="11"/>
  <c r="FV246" i="11"/>
  <c r="EF251" i="11"/>
  <c r="FQ251" i="11"/>
  <c r="ET237" i="11"/>
  <c r="GE237" i="11"/>
  <c r="FN221" i="11"/>
  <c r="HL219" i="11"/>
  <c r="GZ220" i="11"/>
  <c r="HI220" i="11"/>
  <c r="HE283" i="11"/>
  <c r="HD283" i="11"/>
  <c r="HF223" i="11"/>
  <c r="HG223" i="11"/>
  <c r="HH223" i="11"/>
  <c r="BY247" i="11"/>
  <c r="DE247" i="11"/>
  <c r="BS253" i="11"/>
  <c r="CY253" i="11"/>
  <c r="AI248" i="11"/>
  <c r="CA245" i="11"/>
  <c r="DG245" i="11"/>
  <c r="AW234" i="11"/>
  <c r="AM244" i="11"/>
  <c r="CU225" i="11"/>
  <c r="EA225" i="11"/>
  <c r="AR239" i="11"/>
  <c r="AU236" i="11"/>
  <c r="CR228" i="11"/>
  <c r="DX228" i="11"/>
  <c r="CE241" i="11"/>
  <c r="DK241" i="11"/>
  <c r="CQ229" i="11"/>
  <c r="DW229" i="11"/>
  <c r="AQ240" i="11"/>
  <c r="CJ236" i="11"/>
  <c r="DP236" i="11"/>
  <c r="BW249" i="11"/>
  <c r="DC249" i="11"/>
  <c r="AV235" i="11"/>
  <c r="CL234" i="11"/>
  <c r="DR234" i="11"/>
  <c r="AZ231" i="11"/>
  <c r="AF251" i="11"/>
  <c r="CH238" i="11"/>
  <c r="DN238" i="11"/>
  <c r="BU251" i="11"/>
  <c r="DA251" i="11"/>
  <c r="CV224" i="11"/>
  <c r="EB224" i="11"/>
  <c r="AP241" i="11"/>
  <c r="BF225" i="11"/>
  <c r="BT252" i="11"/>
  <c r="CZ252" i="11"/>
  <c r="AS238" i="11"/>
  <c r="AG250" i="11"/>
  <c r="CN232" i="11"/>
  <c r="DT232" i="11"/>
  <c r="BB229" i="11"/>
  <c r="CG239" i="11"/>
  <c r="DM239" i="11"/>
  <c r="AO242" i="11"/>
  <c r="BZ246" i="11"/>
  <c r="DF246" i="11"/>
  <c r="CM233" i="11"/>
  <c r="DS233" i="11"/>
  <c r="CT226" i="11"/>
  <c r="DZ226" i="11"/>
  <c r="AJ247" i="11"/>
  <c r="AY232" i="11"/>
  <c r="AK246" i="11"/>
  <c r="CP230" i="11"/>
  <c r="DV230" i="11"/>
  <c r="AH249" i="11"/>
  <c r="CO231" i="11"/>
  <c r="DU231" i="11"/>
  <c r="BH223" i="11"/>
  <c r="BG224" i="11"/>
  <c r="CF240" i="11"/>
  <c r="DL240" i="11"/>
  <c r="AT237" i="11"/>
  <c r="CK235" i="11"/>
  <c r="DQ235" i="11"/>
  <c r="BV250" i="11"/>
  <c r="DB250" i="11"/>
  <c r="AE252" i="11"/>
  <c r="AD253" i="11"/>
  <c r="CD242" i="11"/>
  <c r="DJ242" i="11"/>
  <c r="AL245" i="11"/>
  <c r="CS227" i="11"/>
  <c r="DY227" i="11"/>
  <c r="BC228" i="11"/>
  <c r="BD227" i="11"/>
  <c r="AN243" i="11"/>
  <c r="CW223" i="11"/>
  <c r="EC223" i="11"/>
  <c r="CB244" i="11"/>
  <c r="DH244" i="11"/>
  <c r="CI237" i="11"/>
  <c r="DO237" i="11"/>
  <c r="BA230" i="11"/>
  <c r="BX248" i="11"/>
  <c r="DD248" i="11"/>
  <c r="AX233" i="11"/>
  <c r="BE226" i="11"/>
  <c r="CC243" i="11"/>
  <c r="DI243" i="11"/>
  <c r="HM222" i="11"/>
  <c r="EH250" i="11"/>
  <c r="FS250" i="11"/>
  <c r="EP242" i="11"/>
  <c r="GA242" i="11"/>
  <c r="HA220" i="11"/>
  <c r="EX234" i="11"/>
  <c r="GI234" i="11"/>
  <c r="GX221" i="11"/>
  <c r="GZ221" i="11"/>
  <c r="EN244" i="11"/>
  <c r="FY244" i="11"/>
  <c r="GT222" i="11"/>
  <c r="GV222" i="11"/>
  <c r="GW222" i="11"/>
  <c r="GY222" i="11"/>
  <c r="HJ222" i="11"/>
  <c r="HK222" i="11"/>
  <c r="EU237" i="11"/>
  <c r="GF237" i="11"/>
  <c r="EW235" i="11"/>
  <c r="GH235" i="11"/>
  <c r="EL246" i="11"/>
  <c r="FW246" i="11"/>
  <c r="ET238" i="11"/>
  <c r="GE238" i="11"/>
  <c r="FE227" i="11"/>
  <c r="GP227" i="11"/>
  <c r="ER240" i="11"/>
  <c r="GC240" i="11"/>
  <c r="FI223" i="11"/>
  <c r="FK223" i="11"/>
  <c r="FL223" i="11"/>
  <c r="FM223" i="11"/>
  <c r="FF226" i="11"/>
  <c r="GQ226" i="11"/>
  <c r="EE253" i="11"/>
  <c r="FP253" i="11"/>
  <c r="EY233" i="11"/>
  <c r="GJ233" i="11"/>
  <c r="EO243" i="11"/>
  <c r="FZ243" i="11"/>
  <c r="ES239" i="11"/>
  <c r="GD239" i="11"/>
  <c r="EV236" i="11"/>
  <c r="GG236" i="11"/>
  <c r="EM245" i="11"/>
  <c r="FX245" i="11"/>
  <c r="EI249" i="11"/>
  <c r="FT249" i="11"/>
  <c r="EZ232" i="11"/>
  <c r="GK232" i="11"/>
  <c r="FC229" i="11"/>
  <c r="GN229" i="11"/>
  <c r="EQ241" i="11"/>
  <c r="GB241" i="11"/>
  <c r="FD228" i="11"/>
  <c r="GO228" i="11"/>
  <c r="EK247" i="11"/>
  <c r="FV247" i="11"/>
  <c r="EF252" i="11"/>
  <c r="FQ252" i="11"/>
  <c r="FA231" i="11"/>
  <c r="GL231" i="11"/>
  <c r="FG225" i="11"/>
  <c r="GR225" i="11"/>
  <c r="EJ248" i="11"/>
  <c r="FU248" i="11"/>
  <c r="FB230" i="11"/>
  <c r="GM230" i="11"/>
  <c r="FH224" i="11"/>
  <c r="GS224" i="11"/>
  <c r="EG251" i="11"/>
  <c r="FR251" i="11"/>
  <c r="FN222" i="11"/>
  <c r="HL220" i="11"/>
  <c r="HF224" i="11"/>
  <c r="HG224" i="11"/>
  <c r="HH224" i="11"/>
  <c r="AL246" i="11"/>
  <c r="BF226" i="11"/>
  <c r="CM234" i="11"/>
  <c r="DS234" i="11"/>
  <c r="BZ247" i="11"/>
  <c r="DF247" i="11"/>
  <c r="AJ248" i="11"/>
  <c r="AQ241" i="11"/>
  <c r="CL235" i="11"/>
  <c r="DR235" i="11"/>
  <c r="BC229" i="11"/>
  <c r="BW250" i="11"/>
  <c r="DC250" i="11"/>
  <c r="CP231" i="11"/>
  <c r="DV231" i="11"/>
  <c r="BD228" i="11"/>
  <c r="CO232" i="11"/>
  <c r="DU232" i="11"/>
  <c r="AH250" i="11"/>
  <c r="BB230" i="11"/>
  <c r="CQ230" i="11"/>
  <c r="DW230" i="11"/>
  <c r="BS254" i="11"/>
  <c r="CY254" i="11"/>
  <c r="CV225" i="11"/>
  <c r="EB225" i="11"/>
  <c r="BV251" i="11"/>
  <c r="DB251" i="11"/>
  <c r="AZ232" i="11"/>
  <c r="CE242" i="11"/>
  <c r="DK242" i="11"/>
  <c r="BE227" i="11"/>
  <c r="BG225" i="11"/>
  <c r="AF252" i="11"/>
  <c r="CJ237" i="11"/>
  <c r="DP237" i="11"/>
  <c r="CU226" i="11"/>
  <c r="EA226" i="11"/>
  <c r="AV236" i="11"/>
  <c r="CG240" i="11"/>
  <c r="DM240" i="11"/>
  <c r="AG251" i="11"/>
  <c r="BA231" i="11"/>
  <c r="CB245" i="11"/>
  <c r="DH245" i="11"/>
  <c r="BU252" i="11"/>
  <c r="DA252" i="11"/>
  <c r="CR229" i="11"/>
  <c r="DX229" i="11"/>
  <c r="AY233" i="11"/>
  <c r="BY248" i="11"/>
  <c r="DE248" i="11"/>
  <c r="AO243" i="11"/>
  <c r="AK247" i="11"/>
  <c r="AT238" i="11"/>
  <c r="AW235" i="11"/>
  <c r="AE253" i="11"/>
  <c r="AR240" i="11"/>
  <c r="AU237" i="11"/>
  <c r="AN244" i="11"/>
  <c r="BX249" i="11"/>
  <c r="DD249" i="11"/>
  <c r="CI238" i="11"/>
  <c r="DO238" i="11"/>
  <c r="AI249" i="11"/>
  <c r="CW224" i="11"/>
  <c r="EC224" i="11"/>
  <c r="CN233" i="11"/>
  <c r="DT233" i="11"/>
  <c r="CT227" i="11"/>
  <c r="DZ227" i="11"/>
  <c r="BH224" i="11"/>
  <c r="AS239" i="11"/>
  <c r="AD254" i="11"/>
  <c r="AX234" i="11"/>
  <c r="CS228" i="11"/>
  <c r="DY228" i="11"/>
  <c r="CA246" i="11"/>
  <c r="DG246" i="11"/>
  <c r="CD243" i="11"/>
  <c r="DJ243" i="11"/>
  <c r="AP242" i="11"/>
  <c r="CH239" i="11"/>
  <c r="DN239" i="11"/>
  <c r="AM245" i="11"/>
  <c r="CK236" i="11"/>
  <c r="DQ236" i="11"/>
  <c r="BT253" i="11"/>
  <c r="CZ253" i="11"/>
  <c r="CC244" i="11"/>
  <c r="DI244" i="11"/>
  <c r="CF241" i="11"/>
  <c r="DL241" i="11"/>
  <c r="ER241" i="11"/>
  <c r="GC241" i="11"/>
  <c r="HE284" i="11"/>
  <c r="HD284" i="11"/>
  <c r="HM223" i="11"/>
  <c r="HA221" i="11"/>
  <c r="GU221" i="11"/>
  <c r="HI221" i="11"/>
  <c r="FG226" i="11"/>
  <c r="GR226" i="11"/>
  <c r="GX222" i="11"/>
  <c r="FC230" i="11"/>
  <c r="GN230" i="11"/>
  <c r="FE228" i="11"/>
  <c r="GP228" i="11"/>
  <c r="EF253" i="11"/>
  <c r="FQ253" i="11"/>
  <c r="GT223" i="11"/>
  <c r="GV223" i="11"/>
  <c r="GW223" i="11"/>
  <c r="GX223" i="11"/>
  <c r="FF227" i="11"/>
  <c r="GQ227" i="11"/>
  <c r="EU238" i="11"/>
  <c r="GF238" i="11"/>
  <c r="EZ233" i="11"/>
  <c r="GK233" i="11"/>
  <c r="EM246" i="11"/>
  <c r="FX246" i="11"/>
  <c r="EK248" i="11"/>
  <c r="FV248" i="11"/>
  <c r="EJ249" i="11"/>
  <c r="FU249" i="11"/>
  <c r="ET239" i="11"/>
  <c r="GE239" i="11"/>
  <c r="EI250" i="11"/>
  <c r="FT250" i="11"/>
  <c r="EP243" i="11"/>
  <c r="GA243" i="11"/>
  <c r="FB231" i="11"/>
  <c r="GM231" i="11"/>
  <c r="EW236" i="11"/>
  <c r="GH236" i="11"/>
  <c r="ES240" i="11"/>
  <c r="GD240" i="11"/>
  <c r="EX235" i="11"/>
  <c r="GI235" i="11"/>
  <c r="EQ242" i="11"/>
  <c r="GB242" i="11"/>
  <c r="EL247" i="11"/>
  <c r="FW247" i="11"/>
  <c r="EY234" i="11"/>
  <c r="GJ234" i="11"/>
  <c r="EH251" i="11"/>
  <c r="FS251" i="11"/>
  <c r="FH225" i="11"/>
  <c r="GS225" i="11"/>
  <c r="FD229" i="11"/>
  <c r="GO229" i="11"/>
  <c r="EE254" i="11"/>
  <c r="FP254" i="11"/>
  <c r="EV237" i="11"/>
  <c r="GG237" i="11"/>
  <c r="EG252" i="11"/>
  <c r="FR252" i="11"/>
  <c r="FI224" i="11"/>
  <c r="FK224" i="11"/>
  <c r="FL224" i="11"/>
  <c r="FM224" i="11"/>
  <c r="EN245" i="11"/>
  <c r="FY245" i="11"/>
  <c r="EO244" i="11"/>
  <c r="FZ244" i="11"/>
  <c r="FA232" i="11"/>
  <c r="GL232" i="11"/>
  <c r="FN223" i="11"/>
  <c r="GY223" i="11"/>
  <c r="HJ223" i="11"/>
  <c r="HK223" i="11"/>
  <c r="HL221" i="11"/>
  <c r="HF225" i="11"/>
  <c r="HG225" i="11"/>
  <c r="HH225" i="11"/>
  <c r="BZ248" i="11"/>
  <c r="DF248" i="11"/>
  <c r="CV226" i="11"/>
  <c r="EB226" i="11"/>
  <c r="BS255" i="11"/>
  <c r="CY255" i="11"/>
  <c r="CT228" i="11"/>
  <c r="DZ228" i="11"/>
  <c r="CN234" i="11"/>
  <c r="DT234" i="11"/>
  <c r="AG252" i="11"/>
  <c r="CA247" i="11"/>
  <c r="DG247" i="11"/>
  <c r="AZ233" i="11"/>
  <c r="AE254" i="11"/>
  <c r="AJ249" i="11"/>
  <c r="BG226" i="11"/>
  <c r="CB246" i="11"/>
  <c r="DH246" i="11"/>
  <c r="AP243" i="11"/>
  <c r="BA232" i="11"/>
  <c r="CQ231" i="11"/>
  <c r="DW231" i="11"/>
  <c r="BD229" i="11"/>
  <c r="BW251" i="11"/>
  <c r="DC251" i="11"/>
  <c r="CE243" i="11"/>
  <c r="DK243" i="11"/>
  <c r="BH225" i="11"/>
  <c r="CH240" i="11"/>
  <c r="DN240" i="11"/>
  <c r="AM246" i="11"/>
  <c r="CR230" i="11"/>
  <c r="DX230" i="11"/>
  <c r="AS240" i="11"/>
  <c r="CD244" i="11"/>
  <c r="DJ244" i="11"/>
  <c r="AY234" i="11"/>
  <c r="CU227" i="11"/>
  <c r="EA227" i="11"/>
  <c r="BT254" i="11"/>
  <c r="CZ254" i="11"/>
  <c r="CS229" i="11"/>
  <c r="DY229" i="11"/>
  <c r="CK237" i="11"/>
  <c r="DQ237" i="11"/>
  <c r="AF253" i="11"/>
  <c r="AD255" i="11"/>
  <c r="AX235" i="11"/>
  <c r="CW225" i="11"/>
  <c r="EC225" i="11"/>
  <c r="AV237" i="11"/>
  <c r="CM235" i="11"/>
  <c r="DS235" i="11"/>
  <c r="CI239" i="11"/>
  <c r="DO239" i="11"/>
  <c r="CL236" i="11"/>
  <c r="DR236" i="11"/>
  <c r="AW236" i="11"/>
  <c r="AK248" i="11"/>
  <c r="AO244" i="11"/>
  <c r="CG241" i="11"/>
  <c r="DM241" i="11"/>
  <c r="BU253" i="11"/>
  <c r="DA253" i="11"/>
  <c r="BY249" i="11"/>
  <c r="DE249" i="11"/>
  <c r="AH251" i="11"/>
  <c r="BV252" i="11"/>
  <c r="DB252" i="11"/>
  <c r="BE228" i="11"/>
  <c r="BC230" i="11"/>
  <c r="AQ242" i="11"/>
  <c r="AR241" i="11"/>
  <c r="CJ238" i="11"/>
  <c r="DP238" i="11"/>
  <c r="CF242" i="11"/>
  <c r="DL242" i="11"/>
  <c r="AN245" i="11"/>
  <c r="AL247" i="11"/>
  <c r="BX250" i="11"/>
  <c r="DD250" i="11"/>
  <c r="BF227" i="11"/>
  <c r="BB231" i="11"/>
  <c r="AT239" i="11"/>
  <c r="CP232" i="11"/>
  <c r="DV232" i="11"/>
  <c r="FB232" i="11"/>
  <c r="GM232" i="11"/>
  <c r="CC245" i="11"/>
  <c r="DI245" i="11"/>
  <c r="AU238" i="11"/>
  <c r="AI250" i="11"/>
  <c r="CO233" i="11"/>
  <c r="DU233" i="11"/>
  <c r="HE285" i="11"/>
  <c r="HD285" i="11"/>
  <c r="HM224" i="11"/>
  <c r="GU223" i="11"/>
  <c r="GU222" i="11"/>
  <c r="GZ222" i="11"/>
  <c r="HL222" i="11"/>
  <c r="EG253" i="11"/>
  <c r="FR253" i="11"/>
  <c r="HI222" i="11"/>
  <c r="FA233" i="11"/>
  <c r="GL233" i="11"/>
  <c r="ER242" i="11"/>
  <c r="GC242" i="11"/>
  <c r="FI225" i="11"/>
  <c r="FK225" i="11"/>
  <c r="FL225" i="11"/>
  <c r="FM225" i="11"/>
  <c r="EK249" i="11"/>
  <c r="FV249" i="11"/>
  <c r="EQ243" i="11"/>
  <c r="GB243" i="11"/>
  <c r="EF254" i="11"/>
  <c r="FQ254" i="11"/>
  <c r="EU239" i="11"/>
  <c r="GF239" i="11"/>
  <c r="EJ250" i="11"/>
  <c r="FU250" i="11"/>
  <c r="EV238" i="11"/>
  <c r="GG238" i="11"/>
  <c r="FH226" i="11"/>
  <c r="GS226" i="11"/>
  <c r="EX236" i="11"/>
  <c r="GI236" i="11"/>
  <c r="EZ234" i="11"/>
  <c r="GK234" i="11"/>
  <c r="EY235" i="11"/>
  <c r="GJ235" i="11"/>
  <c r="EM247" i="11"/>
  <c r="FX247" i="11"/>
  <c r="FD230" i="11"/>
  <c r="GO230" i="11"/>
  <c r="EP244" i="11"/>
  <c r="GA244" i="11"/>
  <c r="ET240" i="11"/>
  <c r="GE240" i="11"/>
  <c r="FF228" i="11"/>
  <c r="GQ228" i="11"/>
  <c r="EE255" i="11"/>
  <c r="FP255" i="11"/>
  <c r="GT224" i="11"/>
  <c r="GV224" i="11"/>
  <c r="GW224" i="11"/>
  <c r="GY224" i="11"/>
  <c r="HJ224" i="11"/>
  <c r="HK224" i="11"/>
  <c r="EI251" i="11"/>
  <c r="FT251" i="11"/>
  <c r="EL248" i="11"/>
  <c r="FW248" i="11"/>
  <c r="FC231" i="11"/>
  <c r="GN231" i="11"/>
  <c r="EH252" i="11"/>
  <c r="FS252" i="11"/>
  <c r="EW237" i="11"/>
  <c r="GH237" i="11"/>
  <c r="FE229" i="11"/>
  <c r="GP229" i="11"/>
  <c r="EN246" i="11"/>
  <c r="FY246" i="11"/>
  <c r="FG227" i="11"/>
  <c r="GR227" i="11"/>
  <c r="EO245" i="11"/>
  <c r="FZ245" i="11"/>
  <c r="ES241" i="11"/>
  <c r="GD241" i="11"/>
  <c r="FN224" i="11"/>
  <c r="GZ223" i="11"/>
  <c r="HI223" i="11"/>
  <c r="HF226" i="11"/>
  <c r="HG226" i="11"/>
  <c r="HH226" i="11"/>
  <c r="CP233" i="11"/>
  <c r="DV233" i="11"/>
  <c r="AY235" i="11"/>
  <c r="CI240" i="11"/>
  <c r="DO240" i="11"/>
  <c r="AS241" i="11"/>
  <c r="CM236" i="11"/>
  <c r="DS236" i="11"/>
  <c r="BF228" i="11"/>
  <c r="BV253" i="11"/>
  <c r="DB253" i="11"/>
  <c r="CA248" i="11"/>
  <c r="DG248" i="11"/>
  <c r="CU228" i="11"/>
  <c r="EA228" i="11"/>
  <c r="AN246" i="11"/>
  <c r="AL248" i="11"/>
  <c r="CL237" i="11"/>
  <c r="DR237" i="11"/>
  <c r="BW252" i="11"/>
  <c r="DC252" i="11"/>
  <c r="BA233" i="11"/>
  <c r="AR242" i="11"/>
  <c r="BE229" i="11"/>
  <c r="BT255" i="11"/>
  <c r="CZ255" i="11"/>
  <c r="CD245" i="11"/>
  <c r="DJ245" i="11"/>
  <c r="AM247" i="11"/>
  <c r="CB247" i="11"/>
  <c r="DH247" i="11"/>
  <c r="AF254" i="11"/>
  <c r="AV238" i="11"/>
  <c r="AE255" i="11"/>
  <c r="BB232" i="11"/>
  <c r="CR231" i="11"/>
  <c r="DX231" i="11"/>
  <c r="CH241" i="11"/>
  <c r="DN241" i="11"/>
  <c r="CJ239" i="11"/>
  <c r="DP239" i="11"/>
  <c r="CN235" i="11"/>
  <c r="DT235" i="11"/>
  <c r="AO245" i="11"/>
  <c r="CW226" i="11"/>
  <c r="EC226" i="11"/>
  <c r="CC246" i="11"/>
  <c r="DI246" i="11"/>
  <c r="BC231" i="11"/>
  <c r="AQ243" i="11"/>
  <c r="BZ249" i="11"/>
  <c r="DF249" i="11"/>
  <c r="AU239" i="11"/>
  <c r="AZ234" i="11"/>
  <c r="AP244" i="11"/>
  <c r="AH252" i="11"/>
  <c r="CV227" i="11"/>
  <c r="EB227" i="11"/>
  <c r="CQ232" i="11"/>
  <c r="DW232" i="11"/>
  <c r="FC232" i="11"/>
  <c r="GN232" i="11"/>
  <c r="AW237" i="11"/>
  <c r="AK249" i="11"/>
  <c r="BH226" i="11"/>
  <c r="AI251" i="11"/>
  <c r="CT229" i="11"/>
  <c r="DZ229" i="11"/>
  <c r="AX236" i="11"/>
  <c r="BX251" i="11"/>
  <c r="DD251" i="11"/>
  <c r="BS256" i="11"/>
  <c r="CY256" i="11"/>
  <c r="CG242" i="11"/>
  <c r="DM242" i="11"/>
  <c r="BG227" i="11"/>
  <c r="AD256" i="11"/>
  <c r="CO234" i="11"/>
  <c r="DU234" i="11"/>
  <c r="FA234" i="11"/>
  <c r="GL234" i="11"/>
  <c r="BD230" i="11"/>
  <c r="AT240" i="11"/>
  <c r="CF243" i="11"/>
  <c r="DL243" i="11"/>
  <c r="AG253" i="11"/>
  <c r="BY250" i="11"/>
  <c r="DE250" i="11"/>
  <c r="CK238" i="11"/>
  <c r="DQ238" i="11"/>
  <c r="EW238" i="11"/>
  <c r="GH238" i="11"/>
  <c r="AJ250" i="11"/>
  <c r="BU254" i="11"/>
  <c r="DA254" i="11"/>
  <c r="CS230" i="11"/>
  <c r="DY230" i="11"/>
  <c r="CE244" i="11"/>
  <c r="DK244" i="11"/>
  <c r="HE286" i="11"/>
  <c r="HD286" i="11"/>
  <c r="HM225" i="11"/>
  <c r="AF255" i="11"/>
  <c r="GX224" i="11"/>
  <c r="GU224" i="11"/>
  <c r="HA223" i="11"/>
  <c r="HA222" i="11"/>
  <c r="GT225" i="11"/>
  <c r="GV225" i="11"/>
  <c r="GW225" i="11"/>
  <c r="GY225" i="11"/>
  <c r="HJ225" i="11"/>
  <c r="HK225" i="11"/>
  <c r="FF229" i="11"/>
  <c r="GQ229" i="11"/>
  <c r="ER243" i="11"/>
  <c r="GC243" i="11"/>
  <c r="EO246" i="11"/>
  <c r="FZ246" i="11"/>
  <c r="EZ235" i="11"/>
  <c r="GK235" i="11"/>
  <c r="EK250" i="11"/>
  <c r="FV250" i="11"/>
  <c r="ES242" i="11"/>
  <c r="GD242" i="11"/>
  <c r="FB233" i="11"/>
  <c r="GM233" i="11"/>
  <c r="EM248" i="11"/>
  <c r="FX248" i="11"/>
  <c r="EJ251" i="11"/>
  <c r="FU251" i="11"/>
  <c r="FH227" i="11"/>
  <c r="GS227" i="11"/>
  <c r="EP245" i="11"/>
  <c r="GA245" i="11"/>
  <c r="EQ244" i="11"/>
  <c r="GB244" i="11"/>
  <c r="EG254" i="11"/>
  <c r="FR254" i="11"/>
  <c r="ET241" i="11"/>
  <c r="GE241" i="11"/>
  <c r="FD231" i="11"/>
  <c r="GO231" i="11"/>
  <c r="FG228" i="11"/>
  <c r="GR228" i="11"/>
  <c r="EY236" i="11"/>
  <c r="GJ236" i="11"/>
  <c r="EN247" i="11"/>
  <c r="FY247" i="11"/>
  <c r="EU240" i="11"/>
  <c r="GF240" i="11"/>
  <c r="EL249" i="11"/>
  <c r="FW249" i="11"/>
  <c r="EF255" i="11"/>
  <c r="FQ255" i="11"/>
  <c r="EE256" i="11"/>
  <c r="FP256" i="11"/>
  <c r="EH253" i="11"/>
  <c r="FS253" i="11"/>
  <c r="FI226" i="11"/>
  <c r="FK226" i="11"/>
  <c r="FL226" i="11"/>
  <c r="FM226" i="11"/>
  <c r="EI252" i="11"/>
  <c r="FT252" i="11"/>
  <c r="EX237" i="11"/>
  <c r="GI237" i="11"/>
  <c r="FE230" i="11"/>
  <c r="GP230" i="11"/>
  <c r="EV239" i="11"/>
  <c r="GG239" i="11"/>
  <c r="FN225" i="11"/>
  <c r="HL223" i="11"/>
  <c r="HM226" i="11"/>
  <c r="HF227" i="11"/>
  <c r="HG227" i="11"/>
  <c r="HH227" i="11"/>
  <c r="AD257" i="11"/>
  <c r="CC247" i="11"/>
  <c r="DI247" i="11"/>
  <c r="CQ233" i="11"/>
  <c r="DW233" i="11"/>
  <c r="CV228" i="11"/>
  <c r="EB228" i="11"/>
  <c r="CN236" i="11"/>
  <c r="DT236" i="11"/>
  <c r="BZ250" i="11"/>
  <c r="DF250" i="11"/>
  <c r="AH253" i="11"/>
  <c r="CI241" i="11"/>
  <c r="DO241" i="11"/>
  <c r="AW238" i="11"/>
  <c r="AY236" i="11"/>
  <c r="BC232" i="11"/>
  <c r="BX252" i="11"/>
  <c r="DD252" i="11"/>
  <c r="BW253" i="11"/>
  <c r="DC253" i="11"/>
  <c r="AV239" i="11"/>
  <c r="CS231" i="11"/>
  <c r="DY231" i="11"/>
  <c r="AP245" i="11"/>
  <c r="BS257" i="11"/>
  <c r="CY257" i="11"/>
  <c r="EE257" i="11"/>
  <c r="CR232" i="11"/>
  <c r="DX232" i="11"/>
  <c r="AU240" i="11"/>
  <c r="AL249" i="11"/>
  <c r="CO235" i="11"/>
  <c r="DU235" i="11"/>
  <c r="BF229" i="11"/>
  <c r="CK239" i="11"/>
  <c r="DQ239" i="11"/>
  <c r="CA249" i="11"/>
  <c r="DG249" i="11"/>
  <c r="BG228" i="11"/>
  <c r="CH242" i="11"/>
  <c r="DN242" i="11"/>
  <c r="CD246" i="11"/>
  <c r="DJ246" i="11"/>
  <c r="AZ235" i="11"/>
  <c r="BH227" i="11"/>
  <c r="BB233" i="11"/>
  <c r="BA234" i="11"/>
  <c r="AO246" i="11"/>
  <c r="BU255" i="11"/>
  <c r="DA255" i="11"/>
  <c r="EG255" i="11"/>
  <c r="CF244" i="11"/>
  <c r="DL244" i="11"/>
  <c r="CP234" i="11"/>
  <c r="DV234" i="11"/>
  <c r="AJ251" i="11"/>
  <c r="AI252" i="11"/>
  <c r="AS242" i="11"/>
  <c r="BE230" i="11"/>
  <c r="CJ240" i="11"/>
  <c r="DP240" i="11"/>
  <c r="BY251" i="11"/>
  <c r="DE251" i="11"/>
  <c r="BV254" i="11"/>
  <c r="DB254" i="11"/>
  <c r="AE256" i="11"/>
  <c r="CU229" i="11"/>
  <c r="EA229" i="11"/>
  <c r="CL238" i="11"/>
  <c r="DR238" i="11"/>
  <c r="AG254" i="11"/>
  <c r="BT256" i="11"/>
  <c r="CZ256" i="11"/>
  <c r="CG243" i="11"/>
  <c r="DM243" i="11"/>
  <c r="AQ244" i="11"/>
  <c r="AN247" i="11"/>
  <c r="AT241" i="11"/>
  <c r="CW227" i="11"/>
  <c r="EC227" i="11"/>
  <c r="CT230" i="11"/>
  <c r="DZ230" i="11"/>
  <c r="AK250" i="11"/>
  <c r="CB248" i="11"/>
  <c r="DH248" i="11"/>
  <c r="CE245" i="11"/>
  <c r="DK245" i="11"/>
  <c r="AM248" i="11"/>
  <c r="BD231" i="11"/>
  <c r="AX237" i="11"/>
  <c r="CM237" i="11"/>
  <c r="DS237" i="11"/>
  <c r="AR243" i="11"/>
  <c r="HE287" i="11"/>
  <c r="HD287" i="11"/>
  <c r="GZ224" i="11"/>
  <c r="EQ245" i="11"/>
  <c r="GB245" i="11"/>
  <c r="FB234" i="11"/>
  <c r="GM234" i="11"/>
  <c r="HI224" i="11"/>
  <c r="GX225" i="11"/>
  <c r="GU225" i="11"/>
  <c r="HA224" i="11"/>
  <c r="FF230" i="11"/>
  <c r="GQ230" i="11"/>
  <c r="FD232" i="11"/>
  <c r="GO232" i="11"/>
  <c r="FI227" i="11"/>
  <c r="FK227" i="11"/>
  <c r="FL227" i="11"/>
  <c r="FM227" i="11"/>
  <c r="EW239" i="11"/>
  <c r="GH239" i="11"/>
  <c r="EP246" i="11"/>
  <c r="GA246" i="11"/>
  <c r="GT226" i="11"/>
  <c r="GV226" i="11"/>
  <c r="GW226" i="11"/>
  <c r="GX226" i="11"/>
  <c r="ER244" i="11"/>
  <c r="GC244" i="11"/>
  <c r="FA235" i="11"/>
  <c r="GL235" i="11"/>
  <c r="FC233" i="11"/>
  <c r="GN233" i="11"/>
  <c r="ES243" i="11"/>
  <c r="GD243" i="11"/>
  <c r="EH254" i="11"/>
  <c r="FS254" i="11"/>
  <c r="ET242" i="11"/>
  <c r="GE242" i="11"/>
  <c r="EK251" i="11"/>
  <c r="FV251" i="11"/>
  <c r="EV240" i="11"/>
  <c r="GG240" i="11"/>
  <c r="EM249" i="11"/>
  <c r="FX249" i="11"/>
  <c r="EU241" i="11"/>
  <c r="GF241" i="11"/>
  <c r="EL250" i="11"/>
  <c r="FW250" i="11"/>
  <c r="EZ236" i="11"/>
  <c r="GK236" i="11"/>
  <c r="FH228" i="11"/>
  <c r="GS228" i="11"/>
  <c r="EN248" i="11"/>
  <c r="FY248" i="11"/>
  <c r="EO247" i="11"/>
  <c r="FZ247" i="11"/>
  <c r="EF256" i="11"/>
  <c r="FQ256" i="11"/>
  <c r="FE231" i="11"/>
  <c r="GP231" i="11"/>
  <c r="EX238" i="11"/>
  <c r="GI238" i="11"/>
  <c r="EI253" i="11"/>
  <c r="FT253" i="11"/>
  <c r="EY237" i="11"/>
  <c r="GJ237" i="11"/>
  <c r="FG229" i="11"/>
  <c r="GR229" i="11"/>
  <c r="EJ252" i="11"/>
  <c r="FU252" i="11"/>
  <c r="FN226" i="11"/>
  <c r="GY226" i="11"/>
  <c r="HJ226" i="11"/>
  <c r="HK226" i="11"/>
  <c r="HL224" i="11"/>
  <c r="FR255" i="11"/>
  <c r="FP257" i="11"/>
  <c r="HF228" i="11"/>
  <c r="HG228" i="11"/>
  <c r="HH228" i="11"/>
  <c r="CJ241" i="11"/>
  <c r="DP241" i="11"/>
  <c r="CB249" i="11"/>
  <c r="DH249" i="11"/>
  <c r="CT231" i="11"/>
  <c r="DZ231" i="11"/>
  <c r="AX238" i="11"/>
  <c r="CW228" i="11"/>
  <c r="EC228" i="11"/>
  <c r="CM238" i="11"/>
  <c r="DS238" i="11"/>
  <c r="AP246" i="11"/>
  <c r="AW239" i="11"/>
  <c r="BC233" i="11"/>
  <c r="BW254" i="11"/>
  <c r="DC254" i="11"/>
  <c r="CQ234" i="11"/>
  <c r="DW234" i="11"/>
  <c r="CP235" i="11"/>
  <c r="DV235" i="11"/>
  <c r="AT242" i="11"/>
  <c r="AF256" i="11"/>
  <c r="AG255" i="11"/>
  <c r="BA235" i="11"/>
  <c r="BT257" i="11"/>
  <c r="CZ257" i="11"/>
  <c r="BZ251" i="11"/>
  <c r="DF251" i="11"/>
  <c r="BB234" i="11"/>
  <c r="AZ236" i="11"/>
  <c r="CH243" i="11"/>
  <c r="DN243" i="11"/>
  <c r="AM249" i="11"/>
  <c r="CE246" i="11"/>
  <c r="DK246" i="11"/>
  <c r="EQ246" i="11"/>
  <c r="GB246" i="11"/>
  <c r="CD247" i="11"/>
  <c r="DJ247" i="11"/>
  <c r="BV255" i="11"/>
  <c r="DB255" i="11"/>
  <c r="AJ252" i="11"/>
  <c r="CG244" i="11"/>
  <c r="DM244" i="11"/>
  <c r="CS232" i="11"/>
  <c r="DY232" i="11"/>
  <c r="AR244" i="11"/>
  <c r="BF230" i="11"/>
  <c r="CL239" i="11"/>
  <c r="DR239" i="11"/>
  <c r="CV229" i="11"/>
  <c r="EB229" i="11"/>
  <c r="BU256" i="11"/>
  <c r="DA256" i="11"/>
  <c r="AD258" i="11"/>
  <c r="AI253" i="11"/>
  <c r="BX253" i="11"/>
  <c r="DD253" i="11"/>
  <c r="BE231" i="11"/>
  <c r="AO247" i="11"/>
  <c r="AQ245" i="11"/>
  <c r="BG229" i="11"/>
  <c r="CU230" i="11"/>
  <c r="EA230" i="11"/>
  <c r="AS243" i="11"/>
  <c r="CR233" i="11"/>
  <c r="DX233" i="11"/>
  <c r="CF245" i="11"/>
  <c r="DL245" i="11"/>
  <c r="CO236" i="11"/>
  <c r="DU236" i="11"/>
  <c r="CI242" i="11"/>
  <c r="DO242" i="11"/>
  <c r="CC248" i="11"/>
  <c r="DI248" i="11"/>
  <c r="AY237" i="11"/>
  <c r="CN237" i="11"/>
  <c r="DT237" i="11"/>
  <c r="AL250" i="11"/>
  <c r="CA250" i="11"/>
  <c r="DG250" i="11"/>
  <c r="AK251" i="11"/>
  <c r="AV240" i="11"/>
  <c r="AH254" i="11"/>
  <c r="BD232" i="11"/>
  <c r="AE257" i="11"/>
  <c r="BS258" i="11"/>
  <c r="CY258" i="11"/>
  <c r="AU241" i="11"/>
  <c r="AN248" i="11"/>
  <c r="BY252" i="11"/>
  <c r="DE252" i="11"/>
  <c r="BH228" i="11"/>
  <c r="CK240" i="11"/>
  <c r="DQ240" i="11"/>
  <c r="HM227" i="11"/>
  <c r="HE288" i="11"/>
  <c r="HD288" i="11"/>
  <c r="GZ225" i="11"/>
  <c r="HL225" i="11"/>
  <c r="HI225" i="11"/>
  <c r="HA225" i="11"/>
  <c r="GU226" i="11"/>
  <c r="EE258" i="11"/>
  <c r="FP258" i="11"/>
  <c r="EG256" i="11"/>
  <c r="FR256" i="11"/>
  <c r="GT227" i="11"/>
  <c r="GV227" i="11"/>
  <c r="GW227" i="11"/>
  <c r="GY227" i="11"/>
  <c r="HJ227" i="11"/>
  <c r="HK227" i="11"/>
  <c r="FG230" i="11"/>
  <c r="GR230" i="11"/>
  <c r="EM250" i="11"/>
  <c r="FX250" i="11"/>
  <c r="FD233" i="11"/>
  <c r="GO233" i="11"/>
  <c r="EU242" i="11"/>
  <c r="GF242" i="11"/>
  <c r="EZ237" i="11"/>
  <c r="GK237" i="11"/>
  <c r="EH255" i="11"/>
  <c r="FS255" i="11"/>
  <c r="EJ253" i="11"/>
  <c r="FU253" i="11"/>
  <c r="ES244" i="11"/>
  <c r="GD244" i="11"/>
  <c r="FC234" i="11"/>
  <c r="GN234" i="11"/>
  <c r="EP247" i="11"/>
  <c r="GA247" i="11"/>
  <c r="EY238" i="11"/>
  <c r="GJ238" i="11"/>
  <c r="EI254" i="11"/>
  <c r="FT254" i="11"/>
  <c r="ET243" i="11"/>
  <c r="GE243" i="11"/>
  <c r="FI228" i="11"/>
  <c r="FK228" i="11"/>
  <c r="FL228" i="11"/>
  <c r="FM228" i="11"/>
  <c r="FF231" i="11"/>
  <c r="GQ231" i="11"/>
  <c r="EL251" i="11"/>
  <c r="FW251" i="11"/>
  <c r="EN249" i="11"/>
  <c r="FY249" i="11"/>
  <c r="EF257" i="11"/>
  <c r="FQ257" i="11"/>
  <c r="EV241" i="11"/>
  <c r="GG241" i="11"/>
  <c r="FH229" i="11"/>
  <c r="GS229" i="11"/>
  <c r="EO248" i="11"/>
  <c r="FZ248" i="11"/>
  <c r="EX239" i="11"/>
  <c r="GI239" i="11"/>
  <c r="EW240" i="11"/>
  <c r="GH240" i="11"/>
  <c r="FA236" i="11"/>
  <c r="GL236" i="11"/>
  <c r="EK252" i="11"/>
  <c r="FV252" i="11"/>
  <c r="ER245" i="11"/>
  <c r="GC245" i="11"/>
  <c r="FE232" i="11"/>
  <c r="GP232" i="11"/>
  <c r="FB235" i="11"/>
  <c r="GM235" i="11"/>
  <c r="FN227" i="11"/>
  <c r="GZ226" i="11"/>
  <c r="HI226" i="11"/>
  <c r="HF229" i="11"/>
  <c r="HG229" i="11"/>
  <c r="HH229" i="11"/>
  <c r="AS244" i="11"/>
  <c r="CA251" i="11"/>
  <c r="DG251" i="11"/>
  <c r="CU231" i="11"/>
  <c r="EA231" i="11"/>
  <c r="AZ237" i="11"/>
  <c r="AX239" i="11"/>
  <c r="CS233" i="11"/>
  <c r="DY233" i="11"/>
  <c r="AU242" i="11"/>
  <c r="BG230" i="11"/>
  <c r="AQ246" i="11"/>
  <c r="AV241" i="11"/>
  <c r="BE232" i="11"/>
  <c r="CP236" i="11"/>
  <c r="DV236" i="11"/>
  <c r="AG256" i="11"/>
  <c r="BB235" i="11"/>
  <c r="BY253" i="11"/>
  <c r="DE253" i="11"/>
  <c r="AJ253" i="11"/>
  <c r="AD259" i="11"/>
  <c r="CJ242" i="11"/>
  <c r="DP242" i="11"/>
  <c r="CW229" i="11"/>
  <c r="EC229" i="11"/>
  <c r="AF257" i="11"/>
  <c r="AR245" i="11"/>
  <c r="CM239" i="11"/>
  <c r="DS239" i="11"/>
  <c r="BZ252" i="11"/>
  <c r="DF252" i="11"/>
  <c r="AW240" i="11"/>
  <c r="CV230" i="11"/>
  <c r="EB230" i="11"/>
  <c r="BA236" i="11"/>
  <c r="CR234" i="11"/>
  <c r="DX234" i="11"/>
  <c r="AH255" i="11"/>
  <c r="CI243" i="11"/>
  <c r="DO243" i="11"/>
  <c r="BW255" i="11"/>
  <c r="DC255" i="11"/>
  <c r="AO248" i="11"/>
  <c r="AE258" i="11"/>
  <c r="CF246" i="11"/>
  <c r="DL246" i="11"/>
  <c r="ER246" i="11"/>
  <c r="GC246" i="11"/>
  <c r="BV256" i="11"/>
  <c r="DB256" i="11"/>
  <c r="AM250" i="11"/>
  <c r="AP247" i="11"/>
  <c r="BF231" i="11"/>
  <c r="AY238" i="11"/>
  <c r="AK252" i="11"/>
  <c r="AT243" i="11"/>
  <c r="BD233" i="11"/>
  <c r="BS259" i="11"/>
  <c r="CY259" i="11"/>
  <c r="BT258" i="11"/>
  <c r="CZ258" i="11"/>
  <c r="CC249" i="11"/>
  <c r="DI249" i="11"/>
  <c r="CB250" i="11"/>
  <c r="DH250" i="11"/>
  <c r="CD248" i="11"/>
  <c r="DJ248" i="11"/>
  <c r="CG245" i="11"/>
  <c r="DM245" i="11"/>
  <c r="AL251" i="11"/>
  <c r="BX254" i="11"/>
  <c r="DD254" i="11"/>
  <c r="CT232" i="11"/>
  <c r="DZ232" i="11"/>
  <c r="AN249" i="11"/>
  <c r="CE247" i="11"/>
  <c r="DK247" i="11"/>
  <c r="CL240" i="11"/>
  <c r="DR240" i="11"/>
  <c r="BH229" i="11"/>
  <c r="CN238" i="11"/>
  <c r="DT238" i="11"/>
  <c r="BU257" i="11"/>
  <c r="DA257" i="11"/>
  <c r="CQ235" i="11"/>
  <c r="DW235" i="11"/>
  <c r="CK241" i="11"/>
  <c r="DQ241" i="11"/>
  <c r="EW241" i="11"/>
  <c r="GH241" i="11"/>
  <c r="BC234" i="11"/>
  <c r="CO237" i="11"/>
  <c r="DU237" i="11"/>
  <c r="AI254" i="11"/>
  <c r="CH244" i="11"/>
  <c r="DN244" i="11"/>
  <c r="HM228" i="11"/>
  <c r="HE289" i="11"/>
  <c r="HD289" i="11"/>
  <c r="EQ247" i="11"/>
  <c r="GB247" i="11"/>
  <c r="FC235" i="11"/>
  <c r="GN235" i="11"/>
  <c r="GX227" i="11"/>
  <c r="GU227" i="11"/>
  <c r="HA226" i="11"/>
  <c r="EX240" i="11"/>
  <c r="GI240" i="11"/>
  <c r="FH230" i="11"/>
  <c r="GS230" i="11"/>
  <c r="FF232" i="11"/>
  <c r="GQ232" i="11"/>
  <c r="EV242" i="11"/>
  <c r="GG242" i="11"/>
  <c r="EP248" i="11"/>
  <c r="GA248" i="11"/>
  <c r="GT228" i="11"/>
  <c r="GV228" i="11"/>
  <c r="GW228" i="11"/>
  <c r="GX228" i="11"/>
  <c r="EH256" i="11"/>
  <c r="FS256" i="11"/>
  <c r="EY239" i="11"/>
  <c r="GJ239" i="11"/>
  <c r="EJ254" i="11"/>
  <c r="EU243" i="11"/>
  <c r="GF243" i="11"/>
  <c r="EI255" i="11"/>
  <c r="FT255" i="11"/>
  <c r="ET244" i="11"/>
  <c r="GE244" i="11"/>
  <c r="EF258" i="11"/>
  <c r="FQ258" i="11"/>
  <c r="EE259" i="11"/>
  <c r="FP259" i="11"/>
  <c r="FE233" i="11"/>
  <c r="GP233" i="11"/>
  <c r="EZ238" i="11"/>
  <c r="GK238" i="11"/>
  <c r="EL252" i="11"/>
  <c r="FW252" i="11"/>
  <c r="FI229" i="11"/>
  <c r="FK229" i="11"/>
  <c r="FL229" i="11"/>
  <c r="FM229" i="11"/>
  <c r="FG231" i="11"/>
  <c r="GR231" i="11"/>
  <c r="EM251" i="11"/>
  <c r="FX251" i="11"/>
  <c r="ES245" i="11"/>
  <c r="GD245" i="11"/>
  <c r="EK253" i="11"/>
  <c r="FV253" i="11"/>
  <c r="EN250" i="11"/>
  <c r="FY250" i="11"/>
  <c r="FA237" i="11"/>
  <c r="GL237" i="11"/>
  <c r="EO249" i="11"/>
  <c r="FZ249" i="11"/>
  <c r="FB236" i="11"/>
  <c r="GM236" i="11"/>
  <c r="FD234" i="11"/>
  <c r="GO234" i="11"/>
  <c r="EG257" i="11"/>
  <c r="FR257" i="11"/>
  <c r="FN228" i="11"/>
  <c r="GY228" i="11"/>
  <c r="HJ228" i="11"/>
  <c r="HK228" i="11"/>
  <c r="HL226" i="11"/>
  <c r="HE290" i="11"/>
  <c r="HD290" i="11"/>
  <c r="HM229" i="11"/>
  <c r="HF230" i="11"/>
  <c r="HG230" i="11"/>
  <c r="HH230" i="11"/>
  <c r="CF247" i="11"/>
  <c r="DL247" i="11"/>
  <c r="BF232" i="11"/>
  <c r="AQ247" i="11"/>
  <c r="AZ238" i="11"/>
  <c r="BZ253" i="11"/>
  <c r="DF253" i="11"/>
  <c r="AM251" i="11"/>
  <c r="CQ236" i="11"/>
  <c r="DW236" i="11"/>
  <c r="AW241" i="11"/>
  <c r="CM240" i="11"/>
  <c r="DS240" i="11"/>
  <c r="BX255" i="11"/>
  <c r="DD255" i="11"/>
  <c r="CU232" i="11"/>
  <c r="EA232" i="11"/>
  <c r="CJ243" i="11"/>
  <c r="DP243" i="11"/>
  <c r="BT259" i="11"/>
  <c r="CZ259" i="11"/>
  <c r="CN239" i="11"/>
  <c r="DT239" i="11"/>
  <c r="BC235" i="11"/>
  <c r="AS245" i="11"/>
  <c r="BW256" i="11"/>
  <c r="DC256" i="11"/>
  <c r="CP237" i="11"/>
  <c r="DV237" i="11"/>
  <c r="BH230" i="11"/>
  <c r="AI255" i="11"/>
  <c r="BV257" i="11"/>
  <c r="DB257" i="11"/>
  <c r="CI244" i="11"/>
  <c r="DO244" i="11"/>
  <c r="AN250" i="11"/>
  <c r="CE248" i="11"/>
  <c r="DK248" i="11"/>
  <c r="BY254" i="11"/>
  <c r="DE254" i="11"/>
  <c r="AP248" i="11"/>
  <c r="AG257" i="11"/>
  <c r="CO238" i="11"/>
  <c r="DU238" i="11"/>
  <c r="BU258" i="11"/>
  <c r="DA258" i="11"/>
  <c r="AO249" i="11"/>
  <c r="AR246" i="11"/>
  <c r="CR235" i="11"/>
  <c r="DX235" i="11"/>
  <c r="AL252" i="11"/>
  <c r="CS234" i="11"/>
  <c r="DY234" i="11"/>
  <c r="BE233" i="11"/>
  <c r="BG231" i="11"/>
  <c r="CT233" i="11"/>
  <c r="DZ233" i="11"/>
  <c r="AT244" i="11"/>
  <c r="BS260" i="11"/>
  <c r="CY260" i="11"/>
  <c r="AD260" i="11"/>
  <c r="BD234" i="11"/>
  <c r="CK242" i="11"/>
  <c r="DQ242" i="11"/>
  <c r="CV231" i="11"/>
  <c r="EB231" i="11"/>
  <c r="AY239" i="11"/>
  <c r="AH256" i="11"/>
  <c r="CD249" i="11"/>
  <c r="DJ249" i="11"/>
  <c r="EP249" i="11"/>
  <c r="GA249" i="11"/>
  <c r="AF258" i="11"/>
  <c r="BB236" i="11"/>
  <c r="CG246" i="11"/>
  <c r="DM246" i="11"/>
  <c r="BA237" i="11"/>
  <c r="CC250" i="11"/>
  <c r="DI250" i="11"/>
  <c r="CH245" i="11"/>
  <c r="DN245" i="11"/>
  <c r="CB251" i="11"/>
  <c r="DH251" i="11"/>
  <c r="AV242" i="11"/>
  <c r="AE259" i="11"/>
  <c r="AU243" i="11"/>
  <c r="AX240" i="11"/>
  <c r="CA252" i="11"/>
  <c r="DG252" i="11"/>
  <c r="CW230" i="11"/>
  <c r="EC230" i="11"/>
  <c r="FI230" i="11"/>
  <c r="AJ254" i="11"/>
  <c r="AK253" i="11"/>
  <c r="CL241" i="11"/>
  <c r="DR241" i="11"/>
  <c r="FU254" i="11"/>
  <c r="GZ227" i="11"/>
  <c r="FK230" i="11"/>
  <c r="FL230" i="11"/>
  <c r="FM230" i="11"/>
  <c r="HI227" i="11"/>
  <c r="GU228" i="11"/>
  <c r="EM252" i="11"/>
  <c r="FX252" i="11"/>
  <c r="GT229" i="11"/>
  <c r="GV229" i="11"/>
  <c r="GW229" i="11"/>
  <c r="GY229" i="11"/>
  <c r="HJ229" i="11"/>
  <c r="HK229" i="11"/>
  <c r="EX241" i="11"/>
  <c r="GI241" i="11"/>
  <c r="ES246" i="11"/>
  <c r="GD246" i="11"/>
  <c r="FD235" i="11"/>
  <c r="GO235" i="11"/>
  <c r="EQ248" i="11"/>
  <c r="GB248" i="11"/>
  <c r="FE234" i="11"/>
  <c r="GP234" i="11"/>
  <c r="EE260" i="11"/>
  <c r="FP260" i="11"/>
  <c r="FC236" i="11"/>
  <c r="GN236" i="11"/>
  <c r="EU244" i="11"/>
  <c r="GF244" i="11"/>
  <c r="FF233" i="11"/>
  <c r="GQ233" i="11"/>
  <c r="EH257" i="11"/>
  <c r="FS257" i="11"/>
  <c r="EL253" i="11"/>
  <c r="FW253" i="11"/>
  <c r="ET245" i="11"/>
  <c r="GE245" i="11"/>
  <c r="EO250" i="11"/>
  <c r="FZ250" i="11"/>
  <c r="FB237" i="11"/>
  <c r="GM237" i="11"/>
  <c r="EI256" i="11"/>
  <c r="FT256" i="11"/>
  <c r="ER247" i="11"/>
  <c r="GC247" i="11"/>
  <c r="EZ239" i="11"/>
  <c r="GK239" i="11"/>
  <c r="EG258" i="11"/>
  <c r="FR258" i="11"/>
  <c r="EF259" i="11"/>
  <c r="FQ259" i="11"/>
  <c r="FA238" i="11"/>
  <c r="GL238" i="11"/>
  <c r="EV243" i="11"/>
  <c r="GG243" i="11"/>
  <c r="EN251" i="11"/>
  <c r="FY251" i="11"/>
  <c r="FH231" i="11"/>
  <c r="GS231" i="11"/>
  <c r="FG232" i="11"/>
  <c r="GR232" i="11"/>
  <c r="EW242" i="11"/>
  <c r="GH242" i="11"/>
  <c r="EJ255" i="11"/>
  <c r="FU255" i="11"/>
  <c r="EK254" i="11"/>
  <c r="FV254" i="11"/>
  <c r="EY240" i="11"/>
  <c r="GJ240" i="11"/>
  <c r="FN229" i="11"/>
  <c r="GZ228" i="11"/>
  <c r="HI228" i="11"/>
  <c r="HM230" i="11"/>
  <c r="HE291" i="11"/>
  <c r="HD291" i="11"/>
  <c r="HF231" i="11"/>
  <c r="HG231" i="11"/>
  <c r="HH231" i="11"/>
  <c r="CA253" i="11"/>
  <c r="DG253" i="11"/>
  <c r="BE234" i="11"/>
  <c r="BZ254" i="11"/>
  <c r="DF254" i="11"/>
  <c r="BD235" i="11"/>
  <c r="BU259" i="11"/>
  <c r="DA259" i="11"/>
  <c r="CM241" i="11"/>
  <c r="DS241" i="11"/>
  <c r="AN251" i="11"/>
  <c r="BB237" i="11"/>
  <c r="BG232" i="11"/>
  <c r="AX241" i="11"/>
  <c r="CJ244" i="11"/>
  <c r="DP244" i="11"/>
  <c r="CC251" i="11"/>
  <c r="DI251" i="11"/>
  <c r="BF233" i="11"/>
  <c r="AM252" i="11"/>
  <c r="AU244" i="11"/>
  <c r="BA238" i="11"/>
  <c r="AG258" i="11"/>
  <c r="AI256" i="11"/>
  <c r="AD261" i="11"/>
  <c r="BS261" i="11"/>
  <c r="CY261" i="11"/>
  <c r="AE260" i="11"/>
  <c r="BH231" i="11"/>
  <c r="CD250" i="11"/>
  <c r="DJ250" i="11"/>
  <c r="CF248" i="11"/>
  <c r="DL248" i="11"/>
  <c r="AV243" i="11"/>
  <c r="BY255" i="11"/>
  <c r="DE255" i="11"/>
  <c r="AQ248" i="11"/>
  <c r="BW257" i="11"/>
  <c r="DC257" i="11"/>
  <c r="BC236" i="11"/>
  <c r="CS235" i="11"/>
  <c r="DY235" i="11"/>
  <c r="AO250" i="11"/>
  <c r="AL253" i="11"/>
  <c r="CW231" i="11"/>
  <c r="EC231" i="11"/>
  <c r="AZ239" i="11"/>
  <c r="CL242" i="11"/>
  <c r="DR242" i="11"/>
  <c r="CI245" i="11"/>
  <c r="DO245" i="11"/>
  <c r="CE249" i="11"/>
  <c r="DK249" i="11"/>
  <c r="CH246" i="11"/>
  <c r="DN246" i="11"/>
  <c r="CR236" i="11"/>
  <c r="DX236" i="11"/>
  <c r="AW242" i="11"/>
  <c r="CO239" i="11"/>
  <c r="DU239" i="11"/>
  <c r="CU233" i="11"/>
  <c r="EA233" i="11"/>
  <c r="CV232" i="11"/>
  <c r="EB232" i="11"/>
  <c r="CB252" i="11"/>
  <c r="DH252" i="11"/>
  <c r="AJ255" i="11"/>
  <c r="AF259" i="11"/>
  <c r="CP238" i="11"/>
  <c r="DV238" i="11"/>
  <c r="BV258" i="11"/>
  <c r="DB258" i="11"/>
  <c r="AS246" i="11"/>
  <c r="AY240" i="11"/>
  <c r="BX256" i="11"/>
  <c r="DD256" i="11"/>
  <c r="CK243" i="11"/>
  <c r="DQ243" i="11"/>
  <c r="AT245" i="11"/>
  <c r="AP249" i="11"/>
  <c r="CN240" i="11"/>
  <c r="DT240" i="11"/>
  <c r="BT260" i="11"/>
  <c r="CZ260" i="11"/>
  <c r="AH257" i="11"/>
  <c r="AK254" i="11"/>
  <c r="CQ237" i="11"/>
  <c r="DW237" i="11"/>
  <c r="CG247" i="11"/>
  <c r="DM247" i="11"/>
  <c r="AR247" i="11"/>
  <c r="CT234" i="11"/>
  <c r="DZ234" i="11"/>
  <c r="GT230" i="11"/>
  <c r="GV230" i="11"/>
  <c r="GW230" i="11"/>
  <c r="HA227" i="11"/>
  <c r="HL227" i="11"/>
  <c r="EN252" i="11"/>
  <c r="FY252" i="11"/>
  <c r="EJ256" i="11"/>
  <c r="FU256" i="11"/>
  <c r="GX229" i="11"/>
  <c r="GU229" i="11"/>
  <c r="HA228" i="11"/>
  <c r="FC237" i="11"/>
  <c r="GN237" i="11"/>
  <c r="FB238" i="11"/>
  <c r="GM238" i="11"/>
  <c r="FE235" i="11"/>
  <c r="GP235" i="11"/>
  <c r="EF260" i="11"/>
  <c r="FQ260" i="11"/>
  <c r="FG233" i="11"/>
  <c r="GR233" i="11"/>
  <c r="ES247" i="11"/>
  <c r="GD247" i="11"/>
  <c r="FD236" i="11"/>
  <c r="GO236" i="11"/>
  <c r="EO251" i="11"/>
  <c r="FZ251" i="11"/>
  <c r="FH232" i="11"/>
  <c r="GS232" i="11"/>
  <c r="EY241" i="11"/>
  <c r="GJ241" i="11"/>
  <c r="EU245" i="11"/>
  <c r="GF245" i="11"/>
  <c r="EX242" i="11"/>
  <c r="GI242" i="11"/>
  <c r="EL254" i="11"/>
  <c r="FW254" i="11"/>
  <c r="FI231" i="11"/>
  <c r="FK231" i="11"/>
  <c r="FL231" i="11"/>
  <c r="FM231" i="11"/>
  <c r="EM253" i="11"/>
  <c r="FX253" i="11"/>
  <c r="EW243" i="11"/>
  <c r="GH243" i="11"/>
  <c r="EE261" i="11"/>
  <c r="FP261" i="11"/>
  <c r="EH258" i="11"/>
  <c r="FS258" i="11"/>
  <c r="FF234" i="11"/>
  <c r="GQ234" i="11"/>
  <c r="EI257" i="11"/>
  <c r="FT257" i="11"/>
  <c r="EV244" i="11"/>
  <c r="GG244" i="11"/>
  <c r="EK255" i="11"/>
  <c r="FV255" i="11"/>
  <c r="FA239" i="11"/>
  <c r="GL239" i="11"/>
  <c r="ER248" i="11"/>
  <c r="GC248" i="11"/>
  <c r="EZ240" i="11"/>
  <c r="GK240" i="11"/>
  <c r="EP250" i="11"/>
  <c r="GA250" i="11"/>
  <c r="ET246" i="11"/>
  <c r="GE246" i="11"/>
  <c r="EQ249" i="11"/>
  <c r="GB249" i="11"/>
  <c r="EG259" i="11"/>
  <c r="FR259" i="11"/>
  <c r="FN230" i="11"/>
  <c r="HL228" i="11"/>
  <c r="GY230" i="11"/>
  <c r="HJ230" i="11"/>
  <c r="HK230" i="11"/>
  <c r="GX230" i="11"/>
  <c r="HF232" i="11"/>
  <c r="HG232" i="11"/>
  <c r="HH232" i="11"/>
  <c r="CK244" i="11"/>
  <c r="DQ244" i="11"/>
  <c r="CF249" i="11"/>
  <c r="DL249" i="11"/>
  <c r="CJ245" i="11"/>
  <c r="DP245" i="11"/>
  <c r="AJ256" i="11"/>
  <c r="BS262" i="11"/>
  <c r="CY262" i="11"/>
  <c r="CN241" i="11"/>
  <c r="DT241" i="11"/>
  <c r="AN252" i="11"/>
  <c r="CG248" i="11"/>
  <c r="DM248" i="11"/>
  <c r="AH258" i="11"/>
  <c r="BD236" i="11"/>
  <c r="BT261" i="11"/>
  <c r="CZ261" i="11"/>
  <c r="CB253" i="11"/>
  <c r="DH253" i="11"/>
  <c r="CL243" i="11"/>
  <c r="DR243" i="11"/>
  <c r="BH232" i="11"/>
  <c r="CS236" i="11"/>
  <c r="DY236" i="11"/>
  <c r="CI246" i="11"/>
  <c r="DO246" i="11"/>
  <c r="CD251" i="11"/>
  <c r="DJ251" i="11"/>
  <c r="CM242" i="11"/>
  <c r="DS242" i="11"/>
  <c r="BA239" i="11"/>
  <c r="AW243" i="11"/>
  <c r="CE250" i="11"/>
  <c r="DK250" i="11"/>
  <c r="CQ238" i="11"/>
  <c r="DW238" i="11"/>
  <c r="AQ249" i="11"/>
  <c r="AK255" i="11"/>
  <c r="CC252" i="11"/>
  <c r="DI252" i="11"/>
  <c r="AT246" i="11"/>
  <c r="BX257" i="11"/>
  <c r="DD257" i="11"/>
  <c r="CT235" i="11"/>
  <c r="DZ235" i="11"/>
  <c r="AL254" i="11"/>
  <c r="AP250" i="11"/>
  <c r="BG233" i="11"/>
  <c r="BU260" i="11"/>
  <c r="DA260" i="11"/>
  <c r="BB238" i="11"/>
  <c r="AE261" i="11"/>
  <c r="AY241" i="11"/>
  <c r="AX242" i="11"/>
  <c r="AD262" i="11"/>
  <c r="BW258" i="11"/>
  <c r="DC258" i="11"/>
  <c r="BZ255" i="11"/>
  <c r="DF255" i="11"/>
  <c r="AZ240" i="11"/>
  <c r="AO251" i="11"/>
  <c r="CH247" i="11"/>
  <c r="DN247" i="11"/>
  <c r="BC237" i="11"/>
  <c r="AS247" i="11"/>
  <c r="CW232" i="11"/>
  <c r="EC232" i="11"/>
  <c r="AG259" i="11"/>
  <c r="CA254" i="11"/>
  <c r="DG254" i="11"/>
  <c r="CV233" i="11"/>
  <c r="EB233" i="11"/>
  <c r="CU234" i="11"/>
  <c r="EA234" i="11"/>
  <c r="CR237" i="11"/>
  <c r="DX237" i="11"/>
  <c r="AV244" i="11"/>
  <c r="BY256" i="11"/>
  <c r="DE256" i="11"/>
  <c r="EK256" i="11"/>
  <c r="FV256" i="11"/>
  <c r="BV259" i="11"/>
  <c r="DB259" i="11"/>
  <c r="AR248" i="11"/>
  <c r="CP239" i="11"/>
  <c r="DV239" i="11"/>
  <c r="CO240" i="11"/>
  <c r="DU240" i="11"/>
  <c r="FA240" i="11"/>
  <c r="GL240" i="11"/>
  <c r="AI257" i="11"/>
  <c r="AF260" i="11"/>
  <c r="BF234" i="11"/>
  <c r="BE235" i="11"/>
  <c r="AM253" i="11"/>
  <c r="AU245" i="11"/>
  <c r="HE292" i="11"/>
  <c r="HD292" i="11"/>
  <c r="HM231" i="11"/>
  <c r="GZ229" i="11"/>
  <c r="HL229" i="11"/>
  <c r="GT231" i="11"/>
  <c r="GV231" i="11"/>
  <c r="GW231" i="11"/>
  <c r="GY231" i="11"/>
  <c r="HJ231" i="11"/>
  <c r="HK231" i="11"/>
  <c r="HI229" i="11"/>
  <c r="HA229" i="11"/>
  <c r="GU230" i="11"/>
  <c r="EH259" i="11"/>
  <c r="FS259" i="11"/>
  <c r="FI232" i="11"/>
  <c r="FK232" i="11"/>
  <c r="FL232" i="11"/>
  <c r="FM232" i="11"/>
  <c r="EM254" i="11"/>
  <c r="FX254" i="11"/>
  <c r="EO252" i="11"/>
  <c r="FZ252" i="11"/>
  <c r="FH233" i="11"/>
  <c r="GS233" i="11"/>
  <c r="EJ257" i="11"/>
  <c r="FU257" i="11"/>
  <c r="EF261" i="11"/>
  <c r="FQ261" i="11"/>
  <c r="ET247" i="11"/>
  <c r="GE247" i="11"/>
  <c r="ES248" i="11"/>
  <c r="GD248" i="11"/>
  <c r="FB239" i="11"/>
  <c r="GM239" i="11"/>
  <c r="EQ250" i="11"/>
  <c r="GB250" i="11"/>
  <c r="EL255" i="11"/>
  <c r="FW255" i="11"/>
  <c r="EI258" i="11"/>
  <c r="FT258" i="11"/>
  <c r="FC238" i="11"/>
  <c r="GN238" i="11"/>
  <c r="EZ241" i="11"/>
  <c r="GK241" i="11"/>
  <c r="EE262" i="11"/>
  <c r="FP262" i="11"/>
  <c r="EV245" i="11"/>
  <c r="GG245" i="11"/>
  <c r="FD237" i="11"/>
  <c r="GO237" i="11"/>
  <c r="EY242" i="11"/>
  <c r="GJ242" i="11"/>
  <c r="ER249" i="11"/>
  <c r="GC249" i="11"/>
  <c r="FG234" i="11"/>
  <c r="GR234" i="11"/>
  <c r="EP251" i="11"/>
  <c r="GA251" i="11"/>
  <c r="EW244" i="11"/>
  <c r="GH244" i="11"/>
  <c r="EG260" i="11"/>
  <c r="FR260" i="11"/>
  <c r="EU246" i="11"/>
  <c r="GF246" i="11"/>
  <c r="FE236" i="11"/>
  <c r="GP236" i="11"/>
  <c r="EX243" i="11"/>
  <c r="GI243" i="11"/>
  <c r="FF235" i="11"/>
  <c r="GQ235" i="11"/>
  <c r="EN253" i="11"/>
  <c r="FY253" i="11"/>
  <c r="FN231" i="11"/>
  <c r="GZ230" i="11"/>
  <c r="HI230" i="11"/>
  <c r="HM232" i="11"/>
  <c r="HF233" i="11"/>
  <c r="HG233" i="11"/>
  <c r="HH233" i="11"/>
  <c r="BB239" i="11"/>
  <c r="AE262" i="11"/>
  <c r="AW244" i="11"/>
  <c r="CF250" i="11"/>
  <c r="DL250" i="11"/>
  <c r="CK245" i="11"/>
  <c r="DQ245" i="11"/>
  <c r="BW259" i="11"/>
  <c r="DC259" i="11"/>
  <c r="AD263" i="11"/>
  <c r="CP240" i="11"/>
  <c r="DV240" i="11"/>
  <c r="BC238" i="11"/>
  <c r="BF235" i="11"/>
  <c r="CM243" i="11"/>
  <c r="DS243" i="11"/>
  <c r="BY257" i="11"/>
  <c r="DE257" i="11"/>
  <c r="BD237" i="11"/>
  <c r="BG234" i="11"/>
  <c r="AJ257" i="11"/>
  <c r="AZ241" i="11"/>
  <c r="AQ250" i="11"/>
  <c r="BA240" i="11"/>
  <c r="BE236" i="11"/>
  <c r="BZ256" i="11"/>
  <c r="DF256" i="11"/>
  <c r="AP251" i="11"/>
  <c r="CJ246" i="11"/>
  <c r="DP246" i="11"/>
  <c r="CW233" i="11"/>
  <c r="EC233" i="11"/>
  <c r="CV234" i="11"/>
  <c r="EB234" i="11"/>
  <c r="CO241" i="11"/>
  <c r="DU241" i="11"/>
  <c r="AN253" i="11"/>
  <c r="AL255" i="11"/>
  <c r="CT236" i="11"/>
  <c r="DZ236" i="11"/>
  <c r="AH259" i="11"/>
  <c r="CS237" i="11"/>
  <c r="DY237" i="11"/>
  <c r="CN242" i="11"/>
  <c r="DT242" i="11"/>
  <c r="CU235" i="11"/>
  <c r="EA235" i="11"/>
  <c r="CE251" i="11"/>
  <c r="DK251" i="11"/>
  <c r="CC253" i="11"/>
  <c r="DI253" i="11"/>
  <c r="EO253" i="11"/>
  <c r="FZ253" i="11"/>
  <c r="AO252" i="11"/>
  <c r="BT262" i="11"/>
  <c r="CZ262" i="11"/>
  <c r="BX258" i="11"/>
  <c r="DD258" i="11"/>
  <c r="AS248" i="11"/>
  <c r="BU261" i="11"/>
  <c r="DA261" i="11"/>
  <c r="BH233" i="11"/>
  <c r="CG249" i="11"/>
  <c r="DM249" i="11"/>
  <c r="CR238" i="11"/>
  <c r="DX238" i="11"/>
  <c r="AR249" i="11"/>
  <c r="CI247" i="11"/>
  <c r="DO247" i="11"/>
  <c r="CL244" i="11"/>
  <c r="DR244" i="11"/>
  <c r="AX243" i="11"/>
  <c r="BV260" i="11"/>
  <c r="DB260" i="11"/>
  <c r="AK256" i="11"/>
  <c r="AF261" i="11"/>
  <c r="CQ239" i="11"/>
  <c r="DW239" i="11"/>
  <c r="CA255" i="11"/>
  <c r="DG255" i="11"/>
  <c r="AM254" i="11"/>
  <c r="AV245" i="11"/>
  <c r="AT247" i="11"/>
  <c r="CD252" i="11"/>
  <c r="DJ252" i="11"/>
  <c r="CB254" i="11"/>
  <c r="DH254" i="11"/>
  <c r="BS263" i="11"/>
  <c r="CY263" i="11"/>
  <c r="AY242" i="11"/>
  <c r="AG260" i="11"/>
  <c r="AU246" i="11"/>
  <c r="CH248" i="11"/>
  <c r="DN248" i="11"/>
  <c r="AI258" i="11"/>
  <c r="HE293" i="11"/>
  <c r="HD293" i="11"/>
  <c r="GX231" i="11"/>
  <c r="GZ231" i="11"/>
  <c r="GT232" i="11"/>
  <c r="GV232" i="11"/>
  <c r="GW232" i="11"/>
  <c r="GX232" i="11"/>
  <c r="HA230" i="11"/>
  <c r="GU231" i="11"/>
  <c r="EE263" i="11"/>
  <c r="FP263" i="11"/>
  <c r="FC239" i="11"/>
  <c r="GN239" i="11"/>
  <c r="FD238" i="11"/>
  <c r="GO238" i="11"/>
  <c r="EF262" i="11"/>
  <c r="FQ262" i="11"/>
  <c r="FG235" i="11"/>
  <c r="GR235" i="11"/>
  <c r="FH234" i="11"/>
  <c r="GS234" i="11"/>
  <c r="FE237" i="11"/>
  <c r="GP237" i="11"/>
  <c r="EI259" i="11"/>
  <c r="FT259" i="11"/>
  <c r="EJ258" i="11"/>
  <c r="FU258" i="11"/>
  <c r="EL256" i="11"/>
  <c r="FW256" i="11"/>
  <c r="ER250" i="11"/>
  <c r="GC250" i="11"/>
  <c r="EM255" i="11"/>
  <c r="FX255" i="11"/>
  <c r="EV246" i="11"/>
  <c r="GG246" i="11"/>
  <c r="EQ251" i="11"/>
  <c r="GB251" i="11"/>
  <c r="EH260" i="11"/>
  <c r="FS260" i="11"/>
  <c r="EZ242" i="11"/>
  <c r="GK242" i="11"/>
  <c r="EW245" i="11"/>
  <c r="GH245" i="11"/>
  <c r="ET248" i="11"/>
  <c r="GE248" i="11"/>
  <c r="EX244" i="11"/>
  <c r="GI244" i="11"/>
  <c r="EU247" i="11"/>
  <c r="GF247" i="11"/>
  <c r="FF236" i="11"/>
  <c r="GQ236" i="11"/>
  <c r="EK257" i="11"/>
  <c r="FV257" i="11"/>
  <c r="EY243" i="11"/>
  <c r="GJ243" i="11"/>
  <c r="ES249" i="11"/>
  <c r="GD249" i="11"/>
  <c r="FA241" i="11"/>
  <c r="GL241" i="11"/>
  <c r="EN254" i="11"/>
  <c r="FY254" i="11"/>
  <c r="FB240" i="11"/>
  <c r="GM240" i="11"/>
  <c r="EP252" i="11"/>
  <c r="GA252" i="11"/>
  <c r="EG261" i="11"/>
  <c r="FR261" i="11"/>
  <c r="FI233" i="11"/>
  <c r="FK233" i="11"/>
  <c r="FL233" i="11"/>
  <c r="FM233" i="11"/>
  <c r="FN232" i="11"/>
  <c r="GY232" i="11"/>
  <c r="HJ232" i="11"/>
  <c r="HK232" i="11"/>
  <c r="HL230" i="11"/>
  <c r="HE294" i="11"/>
  <c r="HD294" i="11"/>
  <c r="HF234" i="11"/>
  <c r="HG234" i="11"/>
  <c r="HH234" i="11"/>
  <c r="AT248" i="11"/>
  <c r="AO253" i="11"/>
  <c r="BV261" i="11"/>
  <c r="DB261" i="11"/>
  <c r="BA241" i="11"/>
  <c r="BH234" i="11"/>
  <c r="AP252" i="11"/>
  <c r="AE263" i="11"/>
  <c r="BE237" i="11"/>
  <c r="CM244" i="11"/>
  <c r="DS244" i="11"/>
  <c r="CF251" i="11"/>
  <c r="DL251" i="11"/>
  <c r="CV235" i="11"/>
  <c r="EB235" i="11"/>
  <c r="CQ240" i="11"/>
  <c r="DW240" i="11"/>
  <c r="BY258" i="11"/>
  <c r="DE258" i="11"/>
  <c r="AU247" i="11"/>
  <c r="CR239" i="11"/>
  <c r="DX239" i="11"/>
  <c r="BS264" i="11"/>
  <c r="CY264" i="11"/>
  <c r="AF262" i="11"/>
  <c r="CK246" i="11"/>
  <c r="DQ246" i="11"/>
  <c r="AI259" i="11"/>
  <c r="CE252" i="11"/>
  <c r="DK252" i="11"/>
  <c r="CL245" i="11"/>
  <c r="DR245" i="11"/>
  <c r="CP241" i="11"/>
  <c r="DV241" i="11"/>
  <c r="CA256" i="11"/>
  <c r="DG256" i="11"/>
  <c r="CT237" i="11"/>
  <c r="DZ237" i="11"/>
  <c r="FF237" i="11"/>
  <c r="GQ237" i="11"/>
  <c r="CN243" i="11"/>
  <c r="DT243" i="11"/>
  <c r="BU262" i="11"/>
  <c r="DA262" i="11"/>
  <c r="AV246" i="11"/>
  <c r="BG235" i="11"/>
  <c r="AK257" i="11"/>
  <c r="CJ247" i="11"/>
  <c r="DP247" i="11"/>
  <c r="EV247" i="11"/>
  <c r="GG247" i="11"/>
  <c r="AQ251" i="11"/>
  <c r="BD238" i="11"/>
  <c r="AN254" i="11"/>
  <c r="AG261" i="11"/>
  <c r="CU236" i="11"/>
  <c r="EA236" i="11"/>
  <c r="AM255" i="11"/>
  <c r="CH249" i="11"/>
  <c r="DN249" i="11"/>
  <c r="CB255" i="11"/>
  <c r="DH255" i="11"/>
  <c r="CS238" i="11"/>
  <c r="DY238" i="11"/>
  <c r="AX244" i="11"/>
  <c r="AW245" i="11"/>
  <c r="CW234" i="11"/>
  <c r="EC234" i="11"/>
  <c r="AS249" i="11"/>
  <c r="BC239" i="11"/>
  <c r="CI248" i="11"/>
  <c r="DO248" i="11"/>
  <c r="AY243" i="11"/>
  <c r="CG250" i="11"/>
  <c r="DM250" i="11"/>
  <c r="BX259" i="11"/>
  <c r="DD259" i="11"/>
  <c r="CO242" i="11"/>
  <c r="DU242" i="11"/>
  <c r="AJ258" i="11"/>
  <c r="AZ242" i="11"/>
  <c r="CC254" i="11"/>
  <c r="DI254" i="11"/>
  <c r="BW260" i="11"/>
  <c r="DC260" i="11"/>
  <c r="AD264" i="11"/>
  <c r="BT263" i="11"/>
  <c r="CZ263" i="11"/>
  <c r="EF263" i="11"/>
  <c r="FQ263" i="11"/>
  <c r="AL256" i="11"/>
  <c r="BB240" i="11"/>
  <c r="BZ257" i="11"/>
  <c r="DF257" i="11"/>
  <c r="CD253" i="11"/>
  <c r="DJ253" i="11"/>
  <c r="AH260" i="11"/>
  <c r="BF236" i="11"/>
  <c r="AR250" i="11"/>
  <c r="HM233" i="11"/>
  <c r="HI231" i="11"/>
  <c r="GT233" i="11"/>
  <c r="GV233" i="11"/>
  <c r="GW233" i="11"/>
  <c r="GY233" i="11"/>
  <c r="HJ233" i="11"/>
  <c r="HK233" i="11"/>
  <c r="HA231" i="11"/>
  <c r="GU232" i="11"/>
  <c r="FB241" i="11"/>
  <c r="GM241" i="11"/>
  <c r="EJ259" i="11"/>
  <c r="FU259" i="11"/>
  <c r="EL257" i="11"/>
  <c r="FW257" i="11"/>
  <c r="FI234" i="11"/>
  <c r="FK234" i="11"/>
  <c r="FL234" i="11"/>
  <c r="FM234" i="11"/>
  <c r="EQ252" i="11"/>
  <c r="GB252" i="11"/>
  <c r="EN255" i="11"/>
  <c r="FY255" i="11"/>
  <c r="EW246" i="11"/>
  <c r="GH246" i="11"/>
  <c r="FA242" i="11"/>
  <c r="GL242" i="11"/>
  <c r="EE264" i="11"/>
  <c r="FP264" i="11"/>
  <c r="FG236" i="11"/>
  <c r="GR236" i="11"/>
  <c r="EH261" i="11"/>
  <c r="FS261" i="11"/>
  <c r="ES250" i="11"/>
  <c r="GD250" i="11"/>
  <c r="FD239" i="11"/>
  <c r="GO239" i="11"/>
  <c r="EU248" i="11"/>
  <c r="GF248" i="11"/>
  <c r="EK258" i="11"/>
  <c r="FV258" i="11"/>
  <c r="FC240" i="11"/>
  <c r="GN240" i="11"/>
  <c r="EP253" i="11"/>
  <c r="GA253" i="11"/>
  <c r="FH235" i="11"/>
  <c r="GS235" i="11"/>
  <c r="EG262" i="11"/>
  <c r="FR262" i="11"/>
  <c r="ER251" i="11"/>
  <c r="GC251" i="11"/>
  <c r="EZ243" i="11"/>
  <c r="GK243" i="11"/>
  <c r="EY244" i="11"/>
  <c r="GJ244" i="11"/>
  <c r="FE238" i="11"/>
  <c r="GP238" i="11"/>
  <c r="EM256" i="11"/>
  <c r="FX256" i="11"/>
  <c r="EI260" i="11"/>
  <c r="FT260" i="11"/>
  <c r="ET249" i="11"/>
  <c r="GE249" i="11"/>
  <c r="EX245" i="11"/>
  <c r="GI245" i="11"/>
  <c r="EO254" i="11"/>
  <c r="FZ254" i="11"/>
  <c r="FN233" i="11"/>
  <c r="HL231" i="11"/>
  <c r="GZ232" i="11"/>
  <c r="HI232" i="11"/>
  <c r="HM234" i="11"/>
  <c r="HE295" i="11"/>
  <c r="HD295" i="11"/>
  <c r="HF235" i="11"/>
  <c r="HG235" i="11"/>
  <c r="HH235" i="11"/>
  <c r="CM245" i="11"/>
  <c r="DS245" i="11"/>
  <c r="CD254" i="11"/>
  <c r="DJ254" i="11"/>
  <c r="BW261" i="11"/>
  <c r="DC261" i="11"/>
  <c r="BD239" i="11"/>
  <c r="CE253" i="11"/>
  <c r="DK253" i="11"/>
  <c r="AI260" i="11"/>
  <c r="BB241" i="11"/>
  <c r="CO243" i="11"/>
  <c r="DU243" i="11"/>
  <c r="AO254" i="11"/>
  <c r="AE264" i="11"/>
  <c r="CQ241" i="11"/>
  <c r="DW241" i="11"/>
  <c r="AQ252" i="11"/>
  <c r="CN244" i="11"/>
  <c r="DT244" i="11"/>
  <c r="AK258" i="11"/>
  <c r="AM256" i="11"/>
  <c r="CA257" i="11"/>
  <c r="DG257" i="11"/>
  <c r="AZ243" i="11"/>
  <c r="CL246" i="11"/>
  <c r="DR246" i="11"/>
  <c r="BU263" i="11"/>
  <c r="DA263" i="11"/>
  <c r="BF237" i="11"/>
  <c r="CR240" i="11"/>
  <c r="DX240" i="11"/>
  <c r="BE238" i="11"/>
  <c r="AP253" i="11"/>
  <c r="BX260" i="11"/>
  <c r="DD260" i="11"/>
  <c r="CF252" i="11"/>
  <c r="DL252" i="11"/>
  <c r="CK247" i="11"/>
  <c r="DQ247" i="11"/>
  <c r="CP242" i="11"/>
  <c r="DV242" i="11"/>
  <c r="BT264" i="11"/>
  <c r="CZ264" i="11"/>
  <c r="BZ258" i="11"/>
  <c r="DF258" i="11"/>
  <c r="AL257" i="11"/>
  <c r="BV262" i="11"/>
  <c r="DB262" i="11"/>
  <c r="BC240" i="11"/>
  <c r="AN255" i="11"/>
  <c r="BG236" i="11"/>
  <c r="CV236" i="11"/>
  <c r="EB236" i="11"/>
  <c r="AH261" i="11"/>
  <c r="CS239" i="11"/>
  <c r="DY239" i="11"/>
  <c r="AT249" i="11"/>
  <c r="CG251" i="11"/>
  <c r="DM251" i="11"/>
  <c r="CJ248" i="11"/>
  <c r="DP248" i="11"/>
  <c r="AG262" i="11"/>
  <c r="AR251" i="11"/>
  <c r="AS250" i="11"/>
  <c r="BH235" i="11"/>
  <c r="BS265" i="11"/>
  <c r="CY265" i="11"/>
  <c r="BY259" i="11"/>
  <c r="DE259" i="11"/>
  <c r="CC255" i="11"/>
  <c r="DI255" i="11"/>
  <c r="AY244" i="11"/>
  <c r="BA242" i="11"/>
  <c r="CW235" i="11"/>
  <c r="EC235" i="11"/>
  <c r="CU237" i="11"/>
  <c r="EA237" i="11"/>
  <c r="AD265" i="11"/>
  <c r="CI249" i="11"/>
  <c r="DO249" i="11"/>
  <c r="CB256" i="11"/>
  <c r="DH256" i="11"/>
  <c r="AF263" i="11"/>
  <c r="CH250" i="11"/>
  <c r="DN250" i="11"/>
  <c r="AV247" i="11"/>
  <c r="AX245" i="11"/>
  <c r="AJ259" i="11"/>
  <c r="CT238" i="11"/>
  <c r="DZ238" i="11"/>
  <c r="AW246" i="11"/>
  <c r="AU248" i="11"/>
  <c r="GX233" i="11"/>
  <c r="GZ233" i="11"/>
  <c r="HA232" i="11"/>
  <c r="GU233" i="11"/>
  <c r="GT234" i="11"/>
  <c r="GV234" i="11"/>
  <c r="GW234" i="11"/>
  <c r="GY234" i="11"/>
  <c r="HJ234" i="11"/>
  <c r="HK234" i="11"/>
  <c r="EN256" i="11"/>
  <c r="FY256" i="11"/>
  <c r="FG237" i="11"/>
  <c r="GR237" i="11"/>
  <c r="FE239" i="11"/>
  <c r="GP239" i="11"/>
  <c r="EU249" i="11"/>
  <c r="GF249" i="11"/>
  <c r="EL258" i="11"/>
  <c r="FW258" i="11"/>
  <c r="FF238" i="11"/>
  <c r="GQ238" i="11"/>
  <c r="EF264" i="11"/>
  <c r="FQ264" i="11"/>
  <c r="EJ260" i="11"/>
  <c r="FU260" i="11"/>
  <c r="FH236" i="11"/>
  <c r="GS236" i="11"/>
  <c r="FA243" i="11"/>
  <c r="GL243" i="11"/>
  <c r="FB242" i="11"/>
  <c r="GM242" i="11"/>
  <c r="FC241" i="11"/>
  <c r="GN241" i="11"/>
  <c r="EO255" i="11"/>
  <c r="FZ255" i="11"/>
  <c r="EE265" i="11"/>
  <c r="FP265" i="11"/>
  <c r="EZ244" i="11"/>
  <c r="GK244" i="11"/>
  <c r="EK259" i="11"/>
  <c r="FV259" i="11"/>
  <c r="EW247" i="11"/>
  <c r="GH247" i="11"/>
  <c r="ER252" i="11"/>
  <c r="GC252" i="11"/>
  <c r="EV248" i="11"/>
  <c r="GG248" i="11"/>
  <c r="ES251" i="11"/>
  <c r="GD251" i="11"/>
  <c r="ET250" i="11"/>
  <c r="GE250" i="11"/>
  <c r="FD240" i="11"/>
  <c r="GO240" i="11"/>
  <c r="EQ253" i="11"/>
  <c r="GB253" i="11"/>
  <c r="EG263" i="11"/>
  <c r="FR263" i="11"/>
  <c r="EI261" i="11"/>
  <c r="FT261" i="11"/>
  <c r="FI235" i="11"/>
  <c r="FK235" i="11"/>
  <c r="FL235" i="11"/>
  <c r="FM235" i="11"/>
  <c r="EX246" i="11"/>
  <c r="GI246" i="11"/>
  <c r="EP254" i="11"/>
  <c r="GA254" i="11"/>
  <c r="EY245" i="11"/>
  <c r="GJ245" i="11"/>
  <c r="EM257" i="11"/>
  <c r="FX257" i="11"/>
  <c r="EH262" i="11"/>
  <c r="FS262" i="11"/>
  <c r="FN234" i="11"/>
  <c r="HL232" i="11"/>
  <c r="HM235" i="11"/>
  <c r="HE296" i="11"/>
  <c r="HD296" i="11"/>
  <c r="HF236" i="11"/>
  <c r="HG236" i="11"/>
  <c r="HH236" i="11"/>
  <c r="AV248" i="11"/>
  <c r="CI250" i="11"/>
  <c r="DO250" i="11"/>
  <c r="AE265" i="11"/>
  <c r="BE239" i="11"/>
  <c r="CH251" i="11"/>
  <c r="DN251" i="11"/>
  <c r="CC256" i="11"/>
  <c r="DI256" i="11"/>
  <c r="BH236" i="11"/>
  <c r="AF264" i="11"/>
  <c r="AY245" i="11"/>
  <c r="AH262" i="11"/>
  <c r="BA243" i="11"/>
  <c r="CQ242" i="11"/>
  <c r="DW242" i="11"/>
  <c r="AT250" i="11"/>
  <c r="AN256" i="11"/>
  <c r="BB242" i="11"/>
  <c r="AW247" i="11"/>
  <c r="CA258" i="11"/>
  <c r="DG258" i="11"/>
  <c r="CT239" i="11"/>
  <c r="DZ239" i="11"/>
  <c r="AO255" i="11"/>
  <c r="AQ253" i="11"/>
  <c r="AM257" i="11"/>
  <c r="AI261" i="11"/>
  <c r="CU238" i="11"/>
  <c r="EA238" i="11"/>
  <c r="CM246" i="11"/>
  <c r="DS246" i="11"/>
  <c r="CW236" i="11"/>
  <c r="EC236" i="11"/>
  <c r="BY260" i="11"/>
  <c r="DE260" i="11"/>
  <c r="CR241" i="11"/>
  <c r="DX241" i="11"/>
  <c r="CP243" i="11"/>
  <c r="DV243" i="11"/>
  <c r="BD240" i="11"/>
  <c r="AR252" i="11"/>
  <c r="CG252" i="11"/>
  <c r="DM252" i="11"/>
  <c r="CV237" i="11"/>
  <c r="EB237" i="11"/>
  <c r="BX261" i="11"/>
  <c r="DD261" i="11"/>
  <c r="AP254" i="11"/>
  <c r="CB257" i="11"/>
  <c r="DH257" i="11"/>
  <c r="AS251" i="11"/>
  <c r="BF238" i="11"/>
  <c r="AX246" i="11"/>
  <c r="CF253" i="11"/>
  <c r="DL253" i="11"/>
  <c r="BS266" i="11"/>
  <c r="CY266" i="11"/>
  <c r="BG237" i="11"/>
  <c r="BZ259" i="11"/>
  <c r="DF259" i="11"/>
  <c r="BT265" i="11"/>
  <c r="CZ265" i="11"/>
  <c r="EF265" i="11"/>
  <c r="FQ265" i="11"/>
  <c r="CJ249" i="11"/>
  <c r="DP249" i="11"/>
  <c r="AD266" i="11"/>
  <c r="BW262" i="11"/>
  <c r="DC262" i="11"/>
  <c r="EI262" i="11"/>
  <c r="FT262" i="11"/>
  <c r="CO244" i="11"/>
  <c r="DU244" i="11"/>
  <c r="BV263" i="11"/>
  <c r="DB263" i="11"/>
  <c r="CN245" i="11"/>
  <c r="DT245" i="11"/>
  <c r="EZ245" i="11"/>
  <c r="GK245" i="11"/>
  <c r="AZ244" i="11"/>
  <c r="AJ260" i="11"/>
  <c r="AK259" i="11"/>
  <c r="CD255" i="11"/>
  <c r="DJ255" i="11"/>
  <c r="CS240" i="11"/>
  <c r="DY240" i="11"/>
  <c r="AU249" i="11"/>
  <c r="CK248" i="11"/>
  <c r="DQ248" i="11"/>
  <c r="CL247" i="11"/>
  <c r="DR247" i="11"/>
  <c r="AG263" i="11"/>
  <c r="BU264" i="11"/>
  <c r="DA264" i="11"/>
  <c r="CE254" i="11"/>
  <c r="DK254" i="11"/>
  <c r="BC241" i="11"/>
  <c r="AL258" i="11"/>
  <c r="HI233" i="11"/>
  <c r="EW248" i="11"/>
  <c r="GH248" i="11"/>
  <c r="GX234" i="11"/>
  <c r="GU234" i="11"/>
  <c r="HA233" i="11"/>
  <c r="EP255" i="11"/>
  <c r="GA255" i="11"/>
  <c r="FI236" i="11"/>
  <c r="FK236" i="11"/>
  <c r="FL236" i="11"/>
  <c r="FM236" i="11"/>
  <c r="FB243" i="11"/>
  <c r="GM243" i="11"/>
  <c r="EJ261" i="11"/>
  <c r="FU261" i="11"/>
  <c r="EQ254" i="11"/>
  <c r="GB254" i="11"/>
  <c r="EG264" i="11"/>
  <c r="FR264" i="11"/>
  <c r="ER253" i="11"/>
  <c r="GC253" i="11"/>
  <c r="FF239" i="11"/>
  <c r="GQ239" i="11"/>
  <c r="EL259" i="11"/>
  <c r="FW259" i="11"/>
  <c r="EH263" i="11"/>
  <c r="FS263" i="11"/>
  <c r="EV249" i="11"/>
  <c r="GG249" i="11"/>
  <c r="FH237" i="11"/>
  <c r="GS237" i="11"/>
  <c r="FA244" i="11"/>
  <c r="GL244" i="11"/>
  <c r="ES252" i="11"/>
  <c r="GD252" i="11"/>
  <c r="FE240" i="11"/>
  <c r="GP240" i="11"/>
  <c r="EN257" i="11"/>
  <c r="FY257" i="11"/>
  <c r="EM258" i="11"/>
  <c r="FX258" i="11"/>
  <c r="FC242" i="11"/>
  <c r="GN242" i="11"/>
  <c r="FD241" i="11"/>
  <c r="GO241" i="11"/>
  <c r="EK260" i="11"/>
  <c r="FV260" i="11"/>
  <c r="EE266" i="11"/>
  <c r="FP266" i="11"/>
  <c r="EY246" i="11"/>
  <c r="GJ246" i="11"/>
  <c r="GT235" i="11"/>
  <c r="GV235" i="11"/>
  <c r="GW235" i="11"/>
  <c r="GX235" i="11"/>
  <c r="FG238" i="11"/>
  <c r="GR238" i="11"/>
  <c r="EO256" i="11"/>
  <c r="FZ256" i="11"/>
  <c r="ET251" i="11"/>
  <c r="GE251" i="11"/>
  <c r="EX247" i="11"/>
  <c r="GI247" i="11"/>
  <c r="EU250" i="11"/>
  <c r="GF250" i="11"/>
  <c r="FN235" i="11"/>
  <c r="HL233" i="11"/>
  <c r="HM236" i="11"/>
  <c r="HF237" i="11"/>
  <c r="HG237" i="11"/>
  <c r="HH237" i="11"/>
  <c r="AK260" i="11"/>
  <c r="CH252" i="11"/>
  <c r="DN252" i="11"/>
  <c r="AM258" i="11"/>
  <c r="BS267" i="11"/>
  <c r="CY267" i="11"/>
  <c r="BE240" i="11"/>
  <c r="CQ243" i="11"/>
  <c r="DW243" i="11"/>
  <c r="AI262" i="11"/>
  <c r="CI251" i="11"/>
  <c r="DO251" i="11"/>
  <c r="CV238" i="11"/>
  <c r="EB238" i="11"/>
  <c r="CN246" i="11"/>
  <c r="DT246" i="11"/>
  <c r="AP255" i="11"/>
  <c r="CP244" i="11"/>
  <c r="DV244" i="11"/>
  <c r="AV249" i="11"/>
  <c r="AD267" i="11"/>
  <c r="AW248" i="11"/>
  <c r="BB243" i="11"/>
  <c r="CU239" i="11"/>
  <c r="EA239" i="11"/>
  <c r="CA259" i="11"/>
  <c r="DG259" i="11"/>
  <c r="AU250" i="11"/>
  <c r="BT266" i="11"/>
  <c r="CZ266" i="11"/>
  <c r="CS241" i="11"/>
  <c r="DY241" i="11"/>
  <c r="BW263" i="11"/>
  <c r="DC263" i="11"/>
  <c r="BA244" i="11"/>
  <c r="CG253" i="11"/>
  <c r="DM253" i="11"/>
  <c r="CJ250" i="11"/>
  <c r="DP250" i="11"/>
  <c r="AX247" i="11"/>
  <c r="AN257" i="11"/>
  <c r="CF254" i="11"/>
  <c r="DL254" i="11"/>
  <c r="CE255" i="11"/>
  <c r="DK255" i="11"/>
  <c r="BG238" i="11"/>
  <c r="BX262" i="11"/>
  <c r="DD262" i="11"/>
  <c r="BD241" i="11"/>
  <c r="CL248" i="11"/>
  <c r="DR248" i="11"/>
  <c r="CK249" i="11"/>
  <c r="DQ249" i="11"/>
  <c r="CW237" i="11"/>
  <c r="EC237" i="11"/>
  <c r="BC242" i="11"/>
  <c r="AZ245" i="11"/>
  <c r="CB258" i="11"/>
  <c r="DH258" i="11"/>
  <c r="AY246" i="11"/>
  <c r="AS252" i="11"/>
  <c r="AH263" i="11"/>
  <c r="AQ254" i="11"/>
  <c r="AF265" i="11"/>
  <c r="BH237" i="11"/>
  <c r="AG264" i="11"/>
  <c r="AT251" i="11"/>
  <c r="CC257" i="11"/>
  <c r="DI257" i="11"/>
  <c r="EO257" i="11"/>
  <c r="FZ257" i="11"/>
  <c r="BV264" i="11"/>
  <c r="DB264" i="11"/>
  <c r="CD256" i="11"/>
  <c r="DJ256" i="11"/>
  <c r="BU265" i="11"/>
  <c r="DA265" i="11"/>
  <c r="BY261" i="11"/>
  <c r="DE261" i="11"/>
  <c r="AO256" i="11"/>
  <c r="BZ260" i="11"/>
  <c r="DF260" i="11"/>
  <c r="EL260" i="11"/>
  <c r="FW260" i="11"/>
  <c r="CT240" i="11"/>
  <c r="DZ240" i="11"/>
  <c r="AR253" i="11"/>
  <c r="AE266" i="11"/>
  <c r="CM247" i="11"/>
  <c r="DS247" i="11"/>
  <c r="AJ261" i="11"/>
  <c r="CO245" i="11"/>
  <c r="DU245" i="11"/>
  <c r="BF239" i="11"/>
  <c r="AL259" i="11"/>
  <c r="CR242" i="11"/>
  <c r="DX242" i="11"/>
  <c r="HE297" i="11"/>
  <c r="HD297" i="11"/>
  <c r="GT236" i="11"/>
  <c r="GV236" i="11"/>
  <c r="GW236" i="11"/>
  <c r="GY236" i="11"/>
  <c r="HJ236" i="11"/>
  <c r="HK236" i="11"/>
  <c r="HI234" i="11"/>
  <c r="GZ234" i="11"/>
  <c r="HL234" i="11"/>
  <c r="HA234" i="11"/>
  <c r="GU235" i="11"/>
  <c r="FA245" i="11"/>
  <c r="GL245" i="11"/>
  <c r="FF240" i="11"/>
  <c r="GQ240" i="11"/>
  <c r="EW249" i="11"/>
  <c r="GH249" i="11"/>
  <c r="EG265" i="11"/>
  <c r="FR265" i="11"/>
  <c r="EN258" i="11"/>
  <c r="FY258" i="11"/>
  <c r="EV250" i="11"/>
  <c r="GG250" i="11"/>
  <c r="EH264" i="11"/>
  <c r="FS264" i="11"/>
  <c r="FH238" i="11"/>
  <c r="GS238" i="11"/>
  <c r="EU251" i="11"/>
  <c r="GF251" i="11"/>
  <c r="EE267" i="11"/>
  <c r="FP267" i="11"/>
  <c r="FI237" i="11"/>
  <c r="FK237" i="11"/>
  <c r="FL237" i="11"/>
  <c r="FM237" i="11"/>
  <c r="GY235" i="11"/>
  <c r="HJ235" i="11"/>
  <c r="HK235" i="11"/>
  <c r="FC243" i="11"/>
  <c r="GN243" i="11"/>
  <c r="EZ246" i="11"/>
  <c r="GK246" i="11"/>
  <c r="ES253" i="11"/>
  <c r="GD253" i="11"/>
  <c r="EX248" i="11"/>
  <c r="GI248" i="11"/>
  <c r="EJ262" i="11"/>
  <c r="FU262" i="11"/>
  <c r="EY247" i="11"/>
  <c r="GJ247" i="11"/>
  <c r="EI263" i="11"/>
  <c r="FT263" i="11"/>
  <c r="FE241" i="11"/>
  <c r="GP241" i="11"/>
  <c r="EF266" i="11"/>
  <c r="FQ266" i="11"/>
  <c r="EK261" i="11"/>
  <c r="FV261" i="11"/>
  <c r="EM259" i="11"/>
  <c r="FX259" i="11"/>
  <c r="ET252" i="11"/>
  <c r="GE252" i="11"/>
  <c r="FG239" i="11"/>
  <c r="GR239" i="11"/>
  <c r="EP256" i="11"/>
  <c r="GA256" i="11"/>
  <c r="FD242" i="11"/>
  <c r="GO242" i="11"/>
  <c r="EQ255" i="11"/>
  <c r="GB255" i="11"/>
  <c r="ER254" i="11"/>
  <c r="GC254" i="11"/>
  <c r="FB244" i="11"/>
  <c r="GM244" i="11"/>
  <c r="FN236" i="11"/>
  <c r="GZ235" i="11"/>
  <c r="HI235" i="11"/>
  <c r="HF238" i="11"/>
  <c r="HG238" i="11"/>
  <c r="HH238" i="11"/>
  <c r="AH264" i="11"/>
  <c r="BS268" i="11"/>
  <c r="CY268" i="11"/>
  <c r="CL249" i="11"/>
  <c r="DR249" i="11"/>
  <c r="CA260" i="11"/>
  <c r="DG260" i="11"/>
  <c r="CP245" i="11"/>
  <c r="DV245" i="11"/>
  <c r="CV239" i="11"/>
  <c r="EB239" i="11"/>
  <c r="AK261" i="11"/>
  <c r="AR254" i="11"/>
  <c r="CS242" i="11"/>
  <c r="DY242" i="11"/>
  <c r="CF255" i="11"/>
  <c r="DL255" i="11"/>
  <c r="CT241" i="11"/>
  <c r="DZ241" i="11"/>
  <c r="AT252" i="11"/>
  <c r="AI263" i="11"/>
  <c r="AV250" i="11"/>
  <c r="AJ262" i="11"/>
  <c r="BA245" i="11"/>
  <c r="AE267" i="11"/>
  <c r="BY262" i="11"/>
  <c r="DE262" i="11"/>
  <c r="BV265" i="11"/>
  <c r="DB265" i="11"/>
  <c r="CN247" i="11"/>
  <c r="DT247" i="11"/>
  <c r="AM259" i="11"/>
  <c r="CR243" i="11"/>
  <c r="DX243" i="11"/>
  <c r="BX263" i="11"/>
  <c r="DD263" i="11"/>
  <c r="AW249" i="11"/>
  <c r="CC258" i="11"/>
  <c r="DI258" i="11"/>
  <c r="AU251" i="11"/>
  <c r="AF266" i="11"/>
  <c r="BD242" i="11"/>
  <c r="BE241" i="11"/>
  <c r="BT267" i="11"/>
  <c r="CZ267" i="11"/>
  <c r="CW238" i="11"/>
  <c r="EC238" i="11"/>
  <c r="AX248" i="11"/>
  <c r="BB244" i="11"/>
  <c r="CU240" i="11"/>
  <c r="EA240" i="11"/>
  <c r="BZ261" i="11"/>
  <c r="DF261" i="11"/>
  <c r="EL261" i="11"/>
  <c r="FW261" i="11"/>
  <c r="AN258" i="11"/>
  <c r="BG239" i="11"/>
  <c r="AY247" i="11"/>
  <c r="CI252" i="11"/>
  <c r="DO252" i="11"/>
  <c r="BF240" i="11"/>
  <c r="CJ251" i="11"/>
  <c r="DP251" i="11"/>
  <c r="CB259" i="11"/>
  <c r="DH259" i="11"/>
  <c r="AG265" i="11"/>
  <c r="CM248" i="11"/>
  <c r="DS248" i="11"/>
  <c r="EY248" i="11"/>
  <c r="GJ248" i="11"/>
  <c r="AL260" i="11"/>
  <c r="AQ255" i="11"/>
  <c r="AO257" i="11"/>
  <c r="CO246" i="11"/>
  <c r="DU246" i="11"/>
  <c r="CQ244" i="11"/>
  <c r="DW244" i="11"/>
  <c r="FC244" i="11"/>
  <c r="GN244" i="11"/>
  <c r="AS253" i="11"/>
  <c r="AD268" i="11"/>
  <c r="AP256" i="11"/>
  <c r="AZ246" i="11"/>
  <c r="BU266" i="11"/>
  <c r="DA266" i="11"/>
  <c r="BC243" i="11"/>
  <c r="CD257" i="11"/>
  <c r="DJ257" i="11"/>
  <c r="CK250" i="11"/>
  <c r="DQ250" i="11"/>
  <c r="CG254" i="11"/>
  <c r="DM254" i="11"/>
  <c r="CE256" i="11"/>
  <c r="DK256" i="11"/>
  <c r="BW264" i="11"/>
  <c r="DC264" i="11"/>
  <c r="BH238" i="11"/>
  <c r="CH253" i="11"/>
  <c r="DN253" i="11"/>
  <c r="HE298" i="11"/>
  <c r="HD298" i="11"/>
  <c r="HM237" i="11"/>
  <c r="GX236" i="11"/>
  <c r="HI236" i="11"/>
  <c r="ES254" i="11"/>
  <c r="GD254" i="11"/>
  <c r="EU252" i="11"/>
  <c r="GF252" i="11"/>
  <c r="HA235" i="11"/>
  <c r="GU236" i="11"/>
  <c r="EK262" i="11"/>
  <c r="FV262" i="11"/>
  <c r="EP257" i="11"/>
  <c r="GA257" i="11"/>
  <c r="EI264" i="11"/>
  <c r="FT264" i="11"/>
  <c r="EW250" i="11"/>
  <c r="GH250" i="11"/>
  <c r="EV251" i="11"/>
  <c r="GG251" i="11"/>
  <c r="GT237" i="11"/>
  <c r="GV237" i="11"/>
  <c r="GW237" i="11"/>
  <c r="GY237" i="11"/>
  <c r="HJ237" i="11"/>
  <c r="HK237" i="11"/>
  <c r="EJ263" i="11"/>
  <c r="FU263" i="11"/>
  <c r="FG240" i="11"/>
  <c r="GR240" i="11"/>
  <c r="EQ256" i="11"/>
  <c r="GB256" i="11"/>
  <c r="FF241" i="11"/>
  <c r="GQ241" i="11"/>
  <c r="EN259" i="11"/>
  <c r="FY259" i="11"/>
  <c r="ER255" i="11"/>
  <c r="GC255" i="11"/>
  <c r="EO258" i="11"/>
  <c r="FZ258" i="11"/>
  <c r="FE242" i="11"/>
  <c r="GP242" i="11"/>
  <c r="EG266" i="11"/>
  <c r="FR266" i="11"/>
  <c r="FD243" i="11"/>
  <c r="GO243" i="11"/>
  <c r="FH239" i="11"/>
  <c r="GS239" i="11"/>
  <c r="FB245" i="11"/>
  <c r="GM245" i="11"/>
  <c r="EZ247" i="11"/>
  <c r="GK247" i="11"/>
  <c r="EM260" i="11"/>
  <c r="FX260" i="11"/>
  <c r="EH265" i="11"/>
  <c r="FS265" i="11"/>
  <c r="EX249" i="11"/>
  <c r="GI249" i="11"/>
  <c r="EE268" i="11"/>
  <c r="FP268" i="11"/>
  <c r="FA246" i="11"/>
  <c r="GL246" i="11"/>
  <c r="FI238" i="11"/>
  <c r="FK238" i="11"/>
  <c r="FL238" i="11"/>
  <c r="FM238" i="11"/>
  <c r="ET253" i="11"/>
  <c r="GE253" i="11"/>
  <c r="EF267" i="11"/>
  <c r="FQ267" i="11"/>
  <c r="FN237" i="11"/>
  <c r="HL235" i="11"/>
  <c r="HE299" i="11"/>
  <c r="HD299" i="11"/>
  <c r="HF239" i="11"/>
  <c r="HG239" i="11"/>
  <c r="HH239" i="11"/>
  <c r="CC259" i="11"/>
  <c r="DI259" i="11"/>
  <c r="AX249" i="11"/>
  <c r="AJ263" i="11"/>
  <c r="CH254" i="11"/>
  <c r="DN254" i="11"/>
  <c r="AZ247" i="11"/>
  <c r="CN248" i="11"/>
  <c r="DT248" i="11"/>
  <c r="AP257" i="11"/>
  <c r="BT268" i="11"/>
  <c r="CZ268" i="11"/>
  <c r="BX264" i="11"/>
  <c r="DD264" i="11"/>
  <c r="AO258" i="11"/>
  <c r="CT242" i="11"/>
  <c r="DZ242" i="11"/>
  <c r="AE268" i="11"/>
  <c r="CL250" i="11"/>
  <c r="DR250" i="11"/>
  <c r="CR244" i="11"/>
  <c r="DX244" i="11"/>
  <c r="BF241" i="11"/>
  <c r="AN259" i="11"/>
  <c r="CE257" i="11"/>
  <c r="DK257" i="11"/>
  <c r="BG240" i="11"/>
  <c r="BZ262" i="11"/>
  <c r="DF262" i="11"/>
  <c r="AI264" i="11"/>
  <c r="CK251" i="11"/>
  <c r="DQ251" i="11"/>
  <c r="AR255" i="11"/>
  <c r="CM249" i="11"/>
  <c r="DS249" i="11"/>
  <c r="CO247" i="11"/>
  <c r="DU247" i="11"/>
  <c r="CB260" i="11"/>
  <c r="DH260" i="11"/>
  <c r="BA246" i="11"/>
  <c r="AQ256" i="11"/>
  <c r="CI253" i="11"/>
  <c r="DO253" i="11"/>
  <c r="BS269" i="11"/>
  <c r="CY269" i="11"/>
  <c r="CW239" i="11"/>
  <c r="EC239" i="11"/>
  <c r="AF267" i="11"/>
  <c r="CD258" i="11"/>
  <c r="DJ258" i="11"/>
  <c r="AT253" i="11"/>
  <c r="BD243" i="11"/>
  <c r="CG255" i="11"/>
  <c r="DM255" i="11"/>
  <c r="AK262" i="11"/>
  <c r="AU252" i="11"/>
  <c r="AH265" i="11"/>
  <c r="CQ245" i="11"/>
  <c r="DW245" i="11"/>
  <c r="BE242" i="11"/>
  <c r="AV251" i="11"/>
  <c r="BC244" i="11"/>
  <c r="BW265" i="11"/>
  <c r="DC265" i="11"/>
  <c r="BV266" i="11"/>
  <c r="DB266" i="11"/>
  <c r="CP246" i="11"/>
  <c r="DV246" i="11"/>
  <c r="CA261" i="11"/>
  <c r="DG261" i="11"/>
  <c r="CU241" i="11"/>
  <c r="EA241" i="11"/>
  <c r="FG241" i="11"/>
  <c r="GR241" i="11"/>
  <c r="AD269" i="11"/>
  <c r="BB245" i="11"/>
  <c r="BH239" i="11"/>
  <c r="AG266" i="11"/>
  <c r="CV240" i="11"/>
  <c r="EB240" i="11"/>
  <c r="BY263" i="11"/>
  <c r="DE263" i="11"/>
  <c r="AM260" i="11"/>
  <c r="AY248" i="11"/>
  <c r="AW250" i="11"/>
  <c r="CS243" i="11"/>
  <c r="DY243" i="11"/>
  <c r="CF256" i="11"/>
  <c r="DL256" i="11"/>
  <c r="AS254" i="11"/>
  <c r="BU267" i="11"/>
  <c r="DA267" i="11"/>
  <c r="AL261" i="11"/>
  <c r="CJ252" i="11"/>
  <c r="DP252" i="11"/>
  <c r="HM238" i="11"/>
  <c r="GZ236" i="11"/>
  <c r="HL236" i="11"/>
  <c r="HA236" i="11"/>
  <c r="GT238" i="11"/>
  <c r="GV238" i="11"/>
  <c r="GW238" i="11"/>
  <c r="GX238" i="11"/>
  <c r="ER256" i="11"/>
  <c r="GC256" i="11"/>
  <c r="EK263" i="11"/>
  <c r="FV263" i="11"/>
  <c r="EG267" i="11"/>
  <c r="FR267" i="11"/>
  <c r="FH240" i="11"/>
  <c r="GS240" i="11"/>
  <c r="EP258" i="11"/>
  <c r="GA258" i="11"/>
  <c r="EY249" i="11"/>
  <c r="GJ249" i="11"/>
  <c r="FE243" i="11"/>
  <c r="GP243" i="11"/>
  <c r="FB246" i="11"/>
  <c r="GM246" i="11"/>
  <c r="EV252" i="11"/>
  <c r="GG252" i="11"/>
  <c r="FA247" i="11"/>
  <c r="GL247" i="11"/>
  <c r="GX237" i="11"/>
  <c r="EJ264" i="11"/>
  <c r="FU264" i="11"/>
  <c r="EN260" i="11"/>
  <c r="FY260" i="11"/>
  <c r="EF268" i="11"/>
  <c r="FQ268" i="11"/>
  <c r="FC245" i="11"/>
  <c r="GN245" i="11"/>
  <c r="EW251" i="11"/>
  <c r="GH251" i="11"/>
  <c r="ET254" i="11"/>
  <c r="GE254" i="11"/>
  <c r="ES255" i="11"/>
  <c r="GD255" i="11"/>
  <c r="EL262" i="11"/>
  <c r="FW262" i="11"/>
  <c r="EQ257" i="11"/>
  <c r="GB257" i="11"/>
  <c r="EO259" i="11"/>
  <c r="FZ259" i="11"/>
  <c r="EM261" i="11"/>
  <c r="FX261" i="11"/>
  <c r="FI239" i="11"/>
  <c r="FK239" i="11"/>
  <c r="FL239" i="11"/>
  <c r="FM239" i="11"/>
  <c r="FD244" i="11"/>
  <c r="GO244" i="11"/>
  <c r="EE269" i="11"/>
  <c r="FP269" i="11"/>
  <c r="EX250" i="11"/>
  <c r="GI250" i="11"/>
  <c r="EH266" i="11"/>
  <c r="FS266" i="11"/>
  <c r="EU253" i="11"/>
  <c r="GF253" i="11"/>
  <c r="EI265" i="11"/>
  <c r="FT265" i="11"/>
  <c r="FF242" i="11"/>
  <c r="GQ242" i="11"/>
  <c r="EZ248" i="11"/>
  <c r="GK248" i="11"/>
  <c r="FN238" i="11"/>
  <c r="HE300" i="11"/>
  <c r="HD300" i="11"/>
  <c r="HF240" i="11"/>
  <c r="HG240" i="11"/>
  <c r="HH240" i="11"/>
  <c r="AD270" i="11"/>
  <c r="BG241" i="11"/>
  <c r="CF257" i="11"/>
  <c r="DL257" i="11"/>
  <c r="BY264" i="11"/>
  <c r="DE264" i="11"/>
  <c r="CN249" i="11"/>
  <c r="DT249" i="11"/>
  <c r="BZ263" i="11"/>
  <c r="DF263" i="11"/>
  <c r="AU253" i="11"/>
  <c r="BF242" i="11"/>
  <c r="AT254" i="11"/>
  <c r="CQ246" i="11"/>
  <c r="DW246" i="11"/>
  <c r="CA262" i="11"/>
  <c r="DG262" i="11"/>
  <c r="AG267" i="11"/>
  <c r="CD259" i="11"/>
  <c r="DJ259" i="11"/>
  <c r="BV267" i="11"/>
  <c r="DB267" i="11"/>
  <c r="AP258" i="11"/>
  <c r="AS255" i="11"/>
  <c r="CJ253" i="11"/>
  <c r="DP253" i="11"/>
  <c r="AQ257" i="11"/>
  <c r="CM250" i="11"/>
  <c r="DS250" i="11"/>
  <c r="AH266" i="11"/>
  <c r="CE258" i="11"/>
  <c r="DK258" i="11"/>
  <c r="BD244" i="11"/>
  <c r="CW240" i="11"/>
  <c r="EC240" i="11"/>
  <c r="BB246" i="11"/>
  <c r="CU242" i="11"/>
  <c r="EA242" i="11"/>
  <c r="AW251" i="11"/>
  <c r="AJ264" i="11"/>
  <c r="AX250" i="11"/>
  <c r="AZ248" i="11"/>
  <c r="BC245" i="11"/>
  <c r="CP247" i="11"/>
  <c r="DV247" i="11"/>
  <c r="CG256" i="11"/>
  <c r="DM256" i="11"/>
  <c r="CK252" i="11"/>
  <c r="DQ252" i="11"/>
  <c r="AM261" i="11"/>
  <c r="CS244" i="11"/>
  <c r="DY244" i="11"/>
  <c r="AL262" i="11"/>
  <c r="CV241" i="11"/>
  <c r="EB241" i="11"/>
  <c r="CR245" i="11"/>
  <c r="DX245" i="11"/>
  <c r="CT243" i="11"/>
  <c r="DZ243" i="11"/>
  <c r="AE269" i="11"/>
  <c r="AI265" i="11"/>
  <c r="BE243" i="11"/>
  <c r="BX265" i="11"/>
  <c r="DD265" i="11"/>
  <c r="CC260" i="11"/>
  <c r="DI260" i="11"/>
  <c r="BU268" i="11"/>
  <c r="DA268" i="11"/>
  <c r="CI254" i="11"/>
  <c r="DO254" i="11"/>
  <c r="AV252" i="11"/>
  <c r="BS270" i="11"/>
  <c r="CY270" i="11"/>
  <c r="CB261" i="11"/>
  <c r="DH261" i="11"/>
  <c r="BH240" i="11"/>
  <c r="CL251" i="11"/>
  <c r="DR251" i="11"/>
  <c r="CH255" i="11"/>
  <c r="DN255" i="11"/>
  <c r="ET255" i="11"/>
  <c r="GE255" i="11"/>
  <c r="BW266" i="11"/>
  <c r="DC266" i="11"/>
  <c r="AF268" i="11"/>
  <c r="AR256" i="11"/>
  <c r="CO248" i="11"/>
  <c r="DU248" i="11"/>
  <c r="AN260" i="11"/>
  <c r="BA247" i="11"/>
  <c r="AO259" i="11"/>
  <c r="AY249" i="11"/>
  <c r="AK263" i="11"/>
  <c r="BT269" i="11"/>
  <c r="CZ269" i="11"/>
  <c r="HM239" i="11"/>
  <c r="GY238" i="11"/>
  <c r="HJ238" i="11"/>
  <c r="HK238" i="11"/>
  <c r="GU238" i="11"/>
  <c r="EX251" i="11"/>
  <c r="GI251" i="11"/>
  <c r="FE244" i="11"/>
  <c r="GP244" i="11"/>
  <c r="GZ237" i="11"/>
  <c r="GU237" i="11"/>
  <c r="FA248" i="11"/>
  <c r="GL248" i="11"/>
  <c r="GT239" i="11"/>
  <c r="GV239" i="11"/>
  <c r="GW239" i="11"/>
  <c r="GY239" i="11"/>
  <c r="HJ239" i="11"/>
  <c r="HK239" i="11"/>
  <c r="HI237" i="11"/>
  <c r="EV253" i="11"/>
  <c r="GG253" i="11"/>
  <c r="EF269" i="11"/>
  <c r="FQ269" i="11"/>
  <c r="FG242" i="11"/>
  <c r="GR242" i="11"/>
  <c r="EY250" i="11"/>
  <c r="GJ250" i="11"/>
  <c r="EG268" i="11"/>
  <c r="FR268" i="11"/>
  <c r="EW252" i="11"/>
  <c r="GH252" i="11"/>
  <c r="EK264" i="11"/>
  <c r="FV264" i="11"/>
  <c r="ER257" i="11"/>
  <c r="GC257" i="11"/>
  <c r="EE270" i="11"/>
  <c r="FP270" i="11"/>
  <c r="ES256" i="11"/>
  <c r="GD256" i="11"/>
  <c r="EU254" i="11"/>
  <c r="GF254" i="11"/>
  <c r="EH267" i="11"/>
  <c r="FS267" i="11"/>
  <c r="FD245" i="11"/>
  <c r="GO245" i="11"/>
  <c r="EI266" i="11"/>
  <c r="FT266" i="11"/>
  <c r="EQ258" i="11"/>
  <c r="GB258" i="11"/>
  <c r="EN261" i="11"/>
  <c r="FY261" i="11"/>
  <c r="FB247" i="11"/>
  <c r="GM247" i="11"/>
  <c r="EP259" i="11"/>
  <c r="GA259" i="11"/>
  <c r="EO260" i="11"/>
  <c r="FZ260" i="11"/>
  <c r="EJ265" i="11"/>
  <c r="FU265" i="11"/>
  <c r="EM262" i="11"/>
  <c r="FX262" i="11"/>
  <c r="FC246" i="11"/>
  <c r="GN246" i="11"/>
  <c r="FF243" i="11"/>
  <c r="GQ243" i="11"/>
  <c r="FI240" i="11"/>
  <c r="FK240" i="11"/>
  <c r="FL240" i="11"/>
  <c r="FM240" i="11"/>
  <c r="EL263" i="11"/>
  <c r="FW263" i="11"/>
  <c r="FH241" i="11"/>
  <c r="GS241" i="11"/>
  <c r="EZ249" i="11"/>
  <c r="GK249" i="11"/>
  <c r="FN239" i="11"/>
  <c r="GZ238" i="11"/>
  <c r="HI238" i="11"/>
  <c r="HM240" i="11"/>
  <c r="HE301" i="11"/>
  <c r="HD301" i="11"/>
  <c r="HF241" i="11"/>
  <c r="HG241" i="11"/>
  <c r="HH241" i="11"/>
  <c r="CD260" i="11"/>
  <c r="DJ260" i="11"/>
  <c r="CK253" i="11"/>
  <c r="DQ253" i="11"/>
  <c r="AT255" i="11"/>
  <c r="AO260" i="11"/>
  <c r="AY250" i="11"/>
  <c r="BA248" i="11"/>
  <c r="BX266" i="11"/>
  <c r="DD266" i="11"/>
  <c r="CW241" i="11"/>
  <c r="EC241" i="11"/>
  <c r="AP259" i="11"/>
  <c r="AI266" i="11"/>
  <c r="BB247" i="11"/>
  <c r="BF243" i="11"/>
  <c r="CP248" i="11"/>
  <c r="DV248" i="11"/>
  <c r="AZ249" i="11"/>
  <c r="CA263" i="11"/>
  <c r="DG263" i="11"/>
  <c r="BT270" i="11"/>
  <c r="CZ270" i="11"/>
  <c r="AH267" i="11"/>
  <c r="CI255" i="11"/>
  <c r="DO255" i="11"/>
  <c r="CV242" i="11"/>
  <c r="EB242" i="11"/>
  <c r="AS256" i="11"/>
  <c r="CN250" i="11"/>
  <c r="DT250" i="11"/>
  <c r="EZ250" i="11"/>
  <c r="GK250" i="11"/>
  <c r="AJ265" i="11"/>
  <c r="AD271" i="11"/>
  <c r="AF269" i="11"/>
  <c r="CH256" i="11"/>
  <c r="DN256" i="11"/>
  <c r="AV253" i="11"/>
  <c r="BY265" i="11"/>
  <c r="DE265" i="11"/>
  <c r="CQ247" i="11"/>
  <c r="DW247" i="11"/>
  <c r="AW252" i="11"/>
  <c r="BD245" i="11"/>
  <c r="AR257" i="11"/>
  <c r="CT244" i="11"/>
  <c r="DZ244" i="11"/>
  <c r="AX251" i="11"/>
  <c r="BW267" i="11"/>
  <c r="DC267" i="11"/>
  <c r="CB262" i="11"/>
  <c r="DH262" i="11"/>
  <c r="AU254" i="11"/>
  <c r="CC261" i="11"/>
  <c r="DI261" i="11"/>
  <c r="BZ264" i="11"/>
  <c r="DF264" i="11"/>
  <c r="AE270" i="11"/>
  <c r="CO249" i="11"/>
  <c r="DU249" i="11"/>
  <c r="BU269" i="11"/>
  <c r="DA269" i="11"/>
  <c r="CR246" i="11"/>
  <c r="DX246" i="11"/>
  <c r="AN261" i="11"/>
  <c r="CS245" i="11"/>
  <c r="DY245" i="11"/>
  <c r="AL263" i="11"/>
  <c r="AK264" i="11"/>
  <c r="AM262" i="11"/>
  <c r="CJ254" i="11"/>
  <c r="DP254" i="11"/>
  <c r="BV268" i="11"/>
  <c r="DB268" i="11"/>
  <c r="BS271" i="11"/>
  <c r="CY271" i="11"/>
  <c r="CL252" i="11"/>
  <c r="DR252" i="11"/>
  <c r="AQ258" i="11"/>
  <c r="AG268" i="11"/>
  <c r="CU243" i="11"/>
  <c r="EA243" i="11"/>
  <c r="CG257" i="11"/>
  <c r="DM257" i="11"/>
  <c r="ES257" i="11"/>
  <c r="GD257" i="11"/>
  <c r="BC246" i="11"/>
  <c r="BE244" i="11"/>
  <c r="BG242" i="11"/>
  <c r="CF258" i="11"/>
  <c r="DL258" i="11"/>
  <c r="BH241" i="11"/>
  <c r="CM251" i="11"/>
  <c r="DS251" i="11"/>
  <c r="EY251" i="11"/>
  <c r="GJ251" i="11"/>
  <c r="CE259" i="11"/>
  <c r="DK259" i="11"/>
  <c r="HA238" i="11"/>
  <c r="HA237" i="11"/>
  <c r="GT240" i="11"/>
  <c r="GV240" i="11"/>
  <c r="GW240" i="11"/>
  <c r="GX240" i="11"/>
  <c r="HL237" i="11"/>
  <c r="GX239" i="11"/>
  <c r="EG269" i="11"/>
  <c r="FR269" i="11"/>
  <c r="FC247" i="11"/>
  <c r="GN247" i="11"/>
  <c r="EE271" i="11"/>
  <c r="FP271" i="11"/>
  <c r="EU255" i="11"/>
  <c r="GF255" i="11"/>
  <c r="FE245" i="11"/>
  <c r="GP245" i="11"/>
  <c r="FA249" i="11"/>
  <c r="GL249" i="11"/>
  <c r="EX252" i="11"/>
  <c r="GI252" i="11"/>
  <c r="EQ259" i="11"/>
  <c r="GB259" i="11"/>
  <c r="EI267" i="11"/>
  <c r="FT267" i="11"/>
  <c r="EL264" i="11"/>
  <c r="FW264" i="11"/>
  <c r="EJ266" i="11"/>
  <c r="FU266" i="11"/>
  <c r="EO261" i="11"/>
  <c r="FZ261" i="11"/>
  <c r="EN262" i="11"/>
  <c r="FY262" i="11"/>
  <c r="EW253" i="11"/>
  <c r="GH253" i="11"/>
  <c r="FG243" i="11"/>
  <c r="GR243" i="11"/>
  <c r="FF244" i="11"/>
  <c r="GQ244" i="11"/>
  <c r="FH242" i="11"/>
  <c r="GS242" i="11"/>
  <c r="EH268" i="11"/>
  <c r="FS268" i="11"/>
  <c r="EP260" i="11"/>
  <c r="GA260" i="11"/>
  <c r="EF270" i="11"/>
  <c r="FQ270" i="11"/>
  <c r="EM263" i="11"/>
  <c r="FX263" i="11"/>
  <c r="FB248" i="11"/>
  <c r="GM248" i="11"/>
  <c r="EV254" i="11"/>
  <c r="GG254" i="11"/>
  <c r="ER258" i="11"/>
  <c r="GC258" i="11"/>
  <c r="EK265" i="11"/>
  <c r="FV265" i="11"/>
  <c r="FD246" i="11"/>
  <c r="GO246" i="11"/>
  <c r="ET256" i="11"/>
  <c r="GE256" i="11"/>
  <c r="FI241" i="11"/>
  <c r="FK241" i="11"/>
  <c r="FL241" i="11"/>
  <c r="FM241" i="11"/>
  <c r="FN240" i="11"/>
  <c r="GY240" i="11"/>
  <c r="HJ240" i="11"/>
  <c r="HK240" i="11"/>
  <c r="HL238" i="11"/>
  <c r="HE302" i="11"/>
  <c r="HD302" i="11"/>
  <c r="HM241" i="11"/>
  <c r="HF242" i="11"/>
  <c r="HG242" i="11"/>
  <c r="HH242" i="11"/>
  <c r="BD246" i="11"/>
  <c r="AP260" i="11"/>
  <c r="AE271" i="11"/>
  <c r="BT271" i="11"/>
  <c r="CZ271" i="11"/>
  <c r="AG269" i="11"/>
  <c r="BU270" i="11"/>
  <c r="DA270" i="11"/>
  <c r="CA264" i="11"/>
  <c r="DG264" i="11"/>
  <c r="CT245" i="11"/>
  <c r="DZ245" i="11"/>
  <c r="CU244" i="11"/>
  <c r="EA244" i="11"/>
  <c r="CM252" i="11"/>
  <c r="DS252" i="11"/>
  <c r="AX252" i="11"/>
  <c r="BG243" i="11"/>
  <c r="CR247" i="11"/>
  <c r="DX247" i="11"/>
  <c r="BV269" i="11"/>
  <c r="DB269" i="11"/>
  <c r="AT256" i="11"/>
  <c r="BW268" i="11"/>
  <c r="DC268" i="11"/>
  <c r="CK254" i="11"/>
  <c r="DQ254" i="11"/>
  <c r="BB248" i="11"/>
  <c r="AR258" i="11"/>
  <c r="AQ259" i="11"/>
  <c r="AK265" i="11"/>
  <c r="AL264" i="11"/>
  <c r="CJ255" i="11"/>
  <c r="DP255" i="11"/>
  <c r="CO250" i="11"/>
  <c r="DU250" i="11"/>
  <c r="CW242" i="11"/>
  <c r="EC242" i="11"/>
  <c r="CS246" i="11"/>
  <c r="DY246" i="11"/>
  <c r="BY266" i="11"/>
  <c r="DE266" i="11"/>
  <c r="CN251" i="11"/>
  <c r="DT251" i="11"/>
  <c r="CI256" i="11"/>
  <c r="DO256" i="11"/>
  <c r="BZ265" i="11"/>
  <c r="DF265" i="11"/>
  <c r="BH242" i="11"/>
  <c r="AM263" i="11"/>
  <c r="CV243" i="11"/>
  <c r="EB243" i="11"/>
  <c r="AD272" i="11"/>
  <c r="CL253" i="11"/>
  <c r="DR253" i="11"/>
  <c r="CG258" i="11"/>
  <c r="DM258" i="11"/>
  <c r="AU255" i="11"/>
  <c r="BC247" i="11"/>
  <c r="BE245" i="11"/>
  <c r="BA249" i="11"/>
  <c r="AH268" i="11"/>
  <c r="AW253" i="11"/>
  <c r="AI267" i="11"/>
  <c r="AV254" i="11"/>
  <c r="CE260" i="11"/>
  <c r="DK260" i="11"/>
  <c r="AJ266" i="11"/>
  <c r="CQ248" i="11"/>
  <c r="DW248" i="11"/>
  <c r="CC262" i="11"/>
  <c r="DI262" i="11"/>
  <c r="AO261" i="11"/>
  <c r="CB263" i="11"/>
  <c r="DH263" i="11"/>
  <c r="BF244" i="11"/>
  <c r="BX267" i="11"/>
  <c r="DD267" i="11"/>
  <c r="AS257" i="11"/>
  <c r="AY251" i="11"/>
  <c r="AF270" i="11"/>
  <c r="CD261" i="11"/>
  <c r="DJ261" i="11"/>
  <c r="CH257" i="11"/>
  <c r="DN257" i="11"/>
  <c r="CP249" i="11"/>
  <c r="DV249" i="11"/>
  <c r="AN262" i="11"/>
  <c r="AZ250" i="11"/>
  <c r="BS272" i="11"/>
  <c r="CY272" i="11"/>
  <c r="CF259" i="11"/>
  <c r="DL259" i="11"/>
  <c r="ET257" i="11"/>
  <c r="GE257" i="11"/>
  <c r="GU239" i="11"/>
  <c r="GU240" i="11"/>
  <c r="GZ239" i="11"/>
  <c r="HL239" i="11"/>
  <c r="HI239" i="11"/>
  <c r="EQ260" i="11"/>
  <c r="GB260" i="11"/>
  <c r="EE272" i="11"/>
  <c r="FP272" i="11"/>
  <c r="GT241" i="11"/>
  <c r="GV241" i="11"/>
  <c r="GW241" i="11"/>
  <c r="GY241" i="11"/>
  <c r="HJ241" i="11"/>
  <c r="HK241" i="11"/>
  <c r="FC248" i="11"/>
  <c r="GN248" i="11"/>
  <c r="ER259" i="11"/>
  <c r="GC259" i="11"/>
  <c r="FB249" i="11"/>
  <c r="GM249" i="11"/>
  <c r="EN263" i="11"/>
  <c r="FY263" i="11"/>
  <c r="FH243" i="11"/>
  <c r="GS243" i="11"/>
  <c r="EU256" i="11"/>
  <c r="GF256" i="11"/>
  <c r="EJ267" i="11"/>
  <c r="FU267" i="11"/>
  <c r="ES258" i="11"/>
  <c r="GD258" i="11"/>
  <c r="EF271" i="11"/>
  <c r="FQ271" i="11"/>
  <c r="FI242" i="11"/>
  <c r="FK242" i="11"/>
  <c r="FL242" i="11"/>
  <c r="FM242" i="11"/>
  <c r="EO262" i="11"/>
  <c r="FZ262" i="11"/>
  <c r="FE246" i="11"/>
  <c r="GP246" i="11"/>
  <c r="EY252" i="11"/>
  <c r="GJ252" i="11"/>
  <c r="FA250" i="11"/>
  <c r="GL250" i="11"/>
  <c r="FF245" i="11"/>
  <c r="GQ245" i="11"/>
  <c r="EV255" i="11"/>
  <c r="GG255" i="11"/>
  <c r="EM264" i="11"/>
  <c r="FX264" i="11"/>
  <c r="EP261" i="11"/>
  <c r="GA261" i="11"/>
  <c r="FG244" i="11"/>
  <c r="GR244" i="11"/>
  <c r="EG270" i="11"/>
  <c r="FR270" i="11"/>
  <c r="EX253" i="11"/>
  <c r="GI253" i="11"/>
  <c r="EW254" i="11"/>
  <c r="GH254" i="11"/>
  <c r="EI268" i="11"/>
  <c r="FT268" i="11"/>
  <c r="EL265" i="11"/>
  <c r="FW265" i="11"/>
  <c r="EH269" i="11"/>
  <c r="FS269" i="11"/>
  <c r="FD247" i="11"/>
  <c r="GO247" i="11"/>
  <c r="EZ251" i="11"/>
  <c r="GK251" i="11"/>
  <c r="EK266" i="11"/>
  <c r="FV266" i="11"/>
  <c r="FN241" i="11"/>
  <c r="GZ240" i="11"/>
  <c r="HI240" i="11"/>
  <c r="HF243" i="11"/>
  <c r="HG243" i="11"/>
  <c r="HH243" i="11"/>
  <c r="BT272" i="11"/>
  <c r="CZ272" i="11"/>
  <c r="AG270" i="11"/>
  <c r="BD247" i="11"/>
  <c r="AI268" i="11"/>
  <c r="BH243" i="11"/>
  <c r="AK266" i="11"/>
  <c r="AV255" i="11"/>
  <c r="AE272" i="11"/>
  <c r="AM264" i="11"/>
  <c r="CI257" i="11"/>
  <c r="DO257" i="11"/>
  <c r="BX268" i="11"/>
  <c r="DD268" i="11"/>
  <c r="AD273" i="11"/>
  <c r="CU245" i="11"/>
  <c r="EA245" i="11"/>
  <c r="AW254" i="11"/>
  <c r="CQ249" i="11"/>
  <c r="DW249" i="11"/>
  <c r="CA265" i="11"/>
  <c r="DG265" i="11"/>
  <c r="AZ251" i="11"/>
  <c r="AF271" i="11"/>
  <c r="CE261" i="11"/>
  <c r="DK261" i="11"/>
  <c r="CW243" i="11"/>
  <c r="EC243" i="11"/>
  <c r="AH269" i="11"/>
  <c r="CO251" i="11"/>
  <c r="DU251" i="11"/>
  <c r="CV244" i="11"/>
  <c r="EB244" i="11"/>
  <c r="AL265" i="11"/>
  <c r="AY252" i="11"/>
  <c r="BW269" i="11"/>
  <c r="DC269" i="11"/>
  <c r="BV270" i="11"/>
  <c r="DB270" i="11"/>
  <c r="AQ260" i="11"/>
  <c r="BE246" i="11"/>
  <c r="AT257" i="11"/>
  <c r="AO262" i="11"/>
  <c r="CK255" i="11"/>
  <c r="DQ255" i="11"/>
  <c r="CB264" i="11"/>
  <c r="DH264" i="11"/>
  <c r="BG244" i="11"/>
  <c r="CM253" i="11"/>
  <c r="DS253" i="11"/>
  <c r="CG259" i="11"/>
  <c r="DM259" i="11"/>
  <c r="BZ266" i="11"/>
  <c r="DF266" i="11"/>
  <c r="BU271" i="11"/>
  <c r="DA271" i="11"/>
  <c r="BY267" i="11"/>
  <c r="DE267" i="11"/>
  <c r="CJ256" i="11"/>
  <c r="DP256" i="11"/>
  <c r="BA250" i="11"/>
  <c r="CD262" i="11"/>
  <c r="DJ262" i="11"/>
  <c r="BS273" i="11"/>
  <c r="CY273" i="11"/>
  <c r="CC263" i="11"/>
  <c r="DI263" i="11"/>
  <c r="BF245" i="11"/>
  <c r="CP250" i="11"/>
  <c r="DV250" i="11"/>
  <c r="BC248" i="11"/>
  <c r="CH258" i="11"/>
  <c r="DN258" i="11"/>
  <c r="AU256" i="11"/>
  <c r="AJ267" i="11"/>
  <c r="AS258" i="11"/>
  <c r="AR259" i="11"/>
  <c r="AN263" i="11"/>
  <c r="CR248" i="11"/>
  <c r="DX248" i="11"/>
  <c r="AP261" i="11"/>
  <c r="CN252" i="11"/>
  <c r="DT252" i="11"/>
  <c r="CL254" i="11"/>
  <c r="DR254" i="11"/>
  <c r="CS247" i="11"/>
  <c r="DY247" i="11"/>
  <c r="CF260" i="11"/>
  <c r="DL260" i="11"/>
  <c r="BB249" i="11"/>
  <c r="CT246" i="11"/>
  <c r="DZ246" i="11"/>
  <c r="FF246" i="11"/>
  <c r="GQ246" i="11"/>
  <c r="AX253" i="11"/>
  <c r="HE303" i="11"/>
  <c r="HD303" i="11"/>
  <c r="HM242" i="11"/>
  <c r="HA240" i="11"/>
  <c r="HA239" i="11"/>
  <c r="GX241" i="11"/>
  <c r="HI241" i="11"/>
  <c r="EX254" i="11"/>
  <c r="GI254" i="11"/>
  <c r="EL266" i="11"/>
  <c r="FW266" i="11"/>
  <c r="EZ252" i="11"/>
  <c r="GK252" i="11"/>
  <c r="FI243" i="11"/>
  <c r="FK243" i="11"/>
  <c r="FL243" i="11"/>
  <c r="FM243" i="11"/>
  <c r="EI269" i="11"/>
  <c r="FT269" i="11"/>
  <c r="GT242" i="11"/>
  <c r="GV242" i="11"/>
  <c r="GW242" i="11"/>
  <c r="GY242" i="11"/>
  <c r="HJ242" i="11"/>
  <c r="HK242" i="11"/>
  <c r="ER260" i="11"/>
  <c r="GC260" i="11"/>
  <c r="EE273" i="11"/>
  <c r="FP273" i="11"/>
  <c r="EW255" i="11"/>
  <c r="GH255" i="11"/>
  <c r="FE247" i="11"/>
  <c r="GP247" i="11"/>
  <c r="EP262" i="11"/>
  <c r="GA262" i="11"/>
  <c r="EU257" i="11"/>
  <c r="GF257" i="11"/>
  <c r="EH270" i="11"/>
  <c r="FS270" i="11"/>
  <c r="EJ268" i="11"/>
  <c r="FU268" i="11"/>
  <c r="EK267" i="11"/>
  <c r="FV267" i="11"/>
  <c r="FD248" i="11"/>
  <c r="GO248" i="11"/>
  <c r="EG271" i="11"/>
  <c r="FR271" i="11"/>
  <c r="FA251" i="11"/>
  <c r="GL251" i="11"/>
  <c r="EO263" i="11"/>
  <c r="FZ263" i="11"/>
  <c r="EV256" i="11"/>
  <c r="GG256" i="11"/>
  <c r="FH244" i="11"/>
  <c r="GS244" i="11"/>
  <c r="ES259" i="11"/>
  <c r="GD259" i="11"/>
  <c r="EY253" i="11"/>
  <c r="GJ253" i="11"/>
  <c r="EQ261" i="11"/>
  <c r="GB261" i="11"/>
  <c r="EN264" i="11"/>
  <c r="FY264" i="11"/>
  <c r="EF272" i="11"/>
  <c r="FQ272" i="11"/>
  <c r="EM265" i="11"/>
  <c r="FX265" i="11"/>
  <c r="ET258" i="11"/>
  <c r="GE258" i="11"/>
  <c r="FC249" i="11"/>
  <c r="GN249" i="11"/>
  <c r="FB250" i="11"/>
  <c r="GM250" i="11"/>
  <c r="FG245" i="11"/>
  <c r="GR245" i="11"/>
  <c r="FN242" i="11"/>
  <c r="HL240" i="11"/>
  <c r="HM243" i="11"/>
  <c r="HE304" i="11"/>
  <c r="HD304" i="11"/>
  <c r="HF244" i="11"/>
  <c r="HG244" i="11"/>
  <c r="HH244" i="11"/>
  <c r="AO263" i="11"/>
  <c r="AM265" i="11"/>
  <c r="AN264" i="11"/>
  <c r="AK267" i="11"/>
  <c r="AD274" i="11"/>
  <c r="CT247" i="11"/>
  <c r="DZ247" i="11"/>
  <c r="BW270" i="11"/>
  <c r="DC270" i="11"/>
  <c r="AJ268" i="11"/>
  <c r="CF261" i="11"/>
  <c r="DL261" i="11"/>
  <c r="AG271" i="11"/>
  <c r="BC249" i="11"/>
  <c r="CO252" i="11"/>
  <c r="DU252" i="11"/>
  <c r="BG245" i="11"/>
  <c r="AQ261" i="11"/>
  <c r="CV245" i="11"/>
  <c r="EB245" i="11"/>
  <c r="BF246" i="11"/>
  <c r="CH259" i="11"/>
  <c r="DN259" i="11"/>
  <c r="AV256" i="11"/>
  <c r="CB265" i="11"/>
  <c r="DH265" i="11"/>
  <c r="BD248" i="11"/>
  <c r="BU272" i="11"/>
  <c r="DA272" i="11"/>
  <c r="CQ250" i="11"/>
  <c r="DW250" i="11"/>
  <c r="CA266" i="11"/>
  <c r="DG266" i="11"/>
  <c r="CC264" i="11"/>
  <c r="DI264" i="11"/>
  <c r="AP262" i="11"/>
  <c r="AR260" i="11"/>
  <c r="BV271" i="11"/>
  <c r="DB271" i="11"/>
  <c r="BH244" i="11"/>
  <c r="AZ252" i="11"/>
  <c r="CS248" i="11"/>
  <c r="DY248" i="11"/>
  <c r="AX254" i="11"/>
  <c r="CK256" i="11"/>
  <c r="DQ256" i="11"/>
  <c r="AU257" i="11"/>
  <c r="CR249" i="11"/>
  <c r="DX249" i="11"/>
  <c r="AL266" i="11"/>
  <c r="CN253" i="11"/>
  <c r="DT253" i="11"/>
  <c r="CU246" i="11"/>
  <c r="EA246" i="11"/>
  <c r="AI269" i="11"/>
  <c r="CD263" i="11"/>
  <c r="DJ263" i="11"/>
  <c r="CL255" i="11"/>
  <c r="DR255" i="11"/>
  <c r="CW244" i="11"/>
  <c r="EC244" i="11"/>
  <c r="CE262" i="11"/>
  <c r="DK262" i="11"/>
  <c r="AY253" i="11"/>
  <c r="AS259" i="11"/>
  <c r="BB250" i="11"/>
  <c r="BX269" i="11"/>
  <c r="DD269" i="11"/>
  <c r="BY268" i="11"/>
  <c r="DE268" i="11"/>
  <c r="BS274" i="11"/>
  <c r="CY274" i="11"/>
  <c r="BE247" i="11"/>
  <c r="CP251" i="11"/>
  <c r="DV251" i="11"/>
  <c r="AW255" i="11"/>
  <c r="BZ267" i="11"/>
  <c r="DF267" i="11"/>
  <c r="EL267" i="11"/>
  <c r="FW267" i="11"/>
  <c r="CM254" i="11"/>
  <c r="DS254" i="11"/>
  <c r="CI258" i="11"/>
  <c r="DO258" i="11"/>
  <c r="CG260" i="11"/>
  <c r="DM260" i="11"/>
  <c r="AH270" i="11"/>
  <c r="CJ257" i="11"/>
  <c r="DP257" i="11"/>
  <c r="AT258" i="11"/>
  <c r="AF272" i="11"/>
  <c r="BT273" i="11"/>
  <c r="CZ273" i="11"/>
  <c r="AE273" i="11"/>
  <c r="BA251" i="11"/>
  <c r="GZ241" i="11"/>
  <c r="EW256" i="11"/>
  <c r="GH256" i="11"/>
  <c r="ES260" i="11"/>
  <c r="GD260" i="11"/>
  <c r="HA241" i="11"/>
  <c r="GU241" i="11"/>
  <c r="EO264" i="11"/>
  <c r="FZ264" i="11"/>
  <c r="GX242" i="11"/>
  <c r="HI242" i="11"/>
  <c r="EH271" i="11"/>
  <c r="FS271" i="11"/>
  <c r="EN265" i="11"/>
  <c r="FY265" i="11"/>
  <c r="EE274" i="11"/>
  <c r="FP274" i="11"/>
  <c r="EP263" i="11"/>
  <c r="GA263" i="11"/>
  <c r="GT243" i="11"/>
  <c r="GV243" i="11"/>
  <c r="GW243" i="11"/>
  <c r="GY243" i="11"/>
  <c r="HJ243" i="11"/>
  <c r="HK243" i="11"/>
  <c r="EQ262" i="11"/>
  <c r="GB262" i="11"/>
  <c r="FD249" i="11"/>
  <c r="GO249" i="11"/>
  <c r="FI244" i="11"/>
  <c r="FK244" i="11"/>
  <c r="FL244" i="11"/>
  <c r="FM244" i="11"/>
  <c r="ET259" i="11"/>
  <c r="GE259" i="11"/>
  <c r="EF273" i="11"/>
  <c r="FQ273" i="11"/>
  <c r="EX255" i="11"/>
  <c r="GI255" i="11"/>
  <c r="FH245" i="11"/>
  <c r="GS245" i="11"/>
  <c r="EM266" i="11"/>
  <c r="FX266" i="11"/>
  <c r="EK268" i="11"/>
  <c r="FV268" i="11"/>
  <c r="EJ269" i="11"/>
  <c r="FU269" i="11"/>
  <c r="FE248" i="11"/>
  <c r="GP248" i="11"/>
  <c r="FA252" i="11"/>
  <c r="GL252" i="11"/>
  <c r="ER261" i="11"/>
  <c r="GC261" i="11"/>
  <c r="EI270" i="11"/>
  <c r="FT270" i="11"/>
  <c r="FC250" i="11"/>
  <c r="GN250" i="11"/>
  <c r="FF247" i="11"/>
  <c r="GQ247" i="11"/>
  <c r="EY254" i="11"/>
  <c r="GJ254" i="11"/>
  <c r="FG246" i="11"/>
  <c r="GR246" i="11"/>
  <c r="EG272" i="11"/>
  <c r="FR272" i="11"/>
  <c r="EV257" i="11"/>
  <c r="GG257" i="11"/>
  <c r="EZ253" i="11"/>
  <c r="GK253" i="11"/>
  <c r="EU258" i="11"/>
  <c r="GF258" i="11"/>
  <c r="FB251" i="11"/>
  <c r="GM251" i="11"/>
  <c r="FN243" i="11"/>
  <c r="HL241" i="11"/>
  <c r="HM244" i="11"/>
  <c r="HF245" i="11"/>
  <c r="HG245" i="11"/>
  <c r="HH245" i="11"/>
  <c r="AL267" i="11"/>
  <c r="BV272" i="11"/>
  <c r="DB272" i="11"/>
  <c r="AU258" i="11"/>
  <c r="CQ251" i="11"/>
  <c r="DW251" i="11"/>
  <c r="BH245" i="11"/>
  <c r="BD249" i="11"/>
  <c r="CO253" i="11"/>
  <c r="DU253" i="11"/>
  <c r="CL256" i="11"/>
  <c r="DR256" i="11"/>
  <c r="BY269" i="11"/>
  <c r="DE269" i="11"/>
  <c r="CT248" i="11"/>
  <c r="DZ248" i="11"/>
  <c r="AY254" i="11"/>
  <c r="CA267" i="11"/>
  <c r="DG267" i="11"/>
  <c r="AX255" i="11"/>
  <c r="CD264" i="11"/>
  <c r="DJ264" i="11"/>
  <c r="CC265" i="11"/>
  <c r="DI265" i="11"/>
  <c r="AP263" i="11"/>
  <c r="BE248" i="11"/>
  <c r="CH260" i="11"/>
  <c r="DN260" i="11"/>
  <c r="CK257" i="11"/>
  <c r="DQ257" i="11"/>
  <c r="CP252" i="11"/>
  <c r="DV252" i="11"/>
  <c r="AV257" i="11"/>
  <c r="AM266" i="11"/>
  <c r="BG246" i="11"/>
  <c r="AO264" i="11"/>
  <c r="CJ258" i="11"/>
  <c r="DP258" i="11"/>
  <c r="CS249" i="11"/>
  <c r="DY249" i="11"/>
  <c r="CI259" i="11"/>
  <c r="DO259" i="11"/>
  <c r="AZ253" i="11"/>
  <c r="BW271" i="11"/>
  <c r="DC271" i="11"/>
  <c r="CG261" i="11"/>
  <c r="DM261" i="11"/>
  <c r="AR261" i="11"/>
  <c r="AI270" i="11"/>
  <c r="AN265" i="11"/>
  <c r="BC250" i="11"/>
  <c r="AD275" i="11"/>
  <c r="BZ268" i="11"/>
  <c r="DF268" i="11"/>
  <c r="BU273" i="11"/>
  <c r="DA273" i="11"/>
  <c r="CB266" i="11"/>
  <c r="DH266" i="11"/>
  <c r="AG272" i="11"/>
  <c r="AW256" i="11"/>
  <c r="BA252" i="11"/>
  <c r="AF273" i="11"/>
  <c r="CF262" i="11"/>
  <c r="DL262" i="11"/>
  <c r="CE263" i="11"/>
  <c r="DK263" i="11"/>
  <c r="EQ263" i="11"/>
  <c r="GB263" i="11"/>
  <c r="BB251" i="11"/>
  <c r="BF247" i="11"/>
  <c r="AS260" i="11"/>
  <c r="CM255" i="11"/>
  <c r="DS255" i="11"/>
  <c r="AT259" i="11"/>
  <c r="CN254" i="11"/>
  <c r="DT254" i="11"/>
  <c r="AH271" i="11"/>
  <c r="CR250" i="11"/>
  <c r="DX250" i="11"/>
  <c r="AJ269" i="11"/>
  <c r="AQ262" i="11"/>
  <c r="BX270" i="11"/>
  <c r="DD270" i="11"/>
  <c r="CU247" i="11"/>
  <c r="EA247" i="11"/>
  <c r="AE274" i="11"/>
  <c r="BT274" i="11"/>
  <c r="CZ274" i="11"/>
  <c r="BS275" i="11"/>
  <c r="CY275" i="11"/>
  <c r="CV246" i="11"/>
  <c r="EB246" i="11"/>
  <c r="CW245" i="11"/>
  <c r="EC245" i="11"/>
  <c r="FI245" i="11"/>
  <c r="AK268" i="11"/>
  <c r="HE305" i="11"/>
  <c r="HD305" i="11"/>
  <c r="EN266" i="11"/>
  <c r="FY266" i="11"/>
  <c r="GU242" i="11"/>
  <c r="GZ242" i="11"/>
  <c r="HL242" i="11"/>
  <c r="GX243" i="11"/>
  <c r="GZ243" i="11"/>
  <c r="FK245" i="11"/>
  <c r="FL245" i="11"/>
  <c r="FM245" i="11"/>
  <c r="FD250" i="11"/>
  <c r="GO250" i="11"/>
  <c r="EY255" i="11"/>
  <c r="GJ255" i="11"/>
  <c r="EZ254" i="11"/>
  <c r="GK254" i="11"/>
  <c r="ES261" i="11"/>
  <c r="GD261" i="11"/>
  <c r="GT244" i="11"/>
  <c r="GV244" i="11"/>
  <c r="GW244" i="11"/>
  <c r="GY244" i="11"/>
  <c r="HJ244" i="11"/>
  <c r="HK244" i="11"/>
  <c r="EJ270" i="11"/>
  <c r="FU270" i="11"/>
  <c r="EG273" i="11"/>
  <c r="FR273" i="11"/>
  <c r="EE275" i="11"/>
  <c r="FP275" i="11"/>
  <c r="EV258" i="11"/>
  <c r="GG258" i="11"/>
  <c r="FG247" i="11"/>
  <c r="GR247" i="11"/>
  <c r="FA253" i="11"/>
  <c r="GL253" i="11"/>
  <c r="EK269" i="11"/>
  <c r="FV269" i="11"/>
  <c r="EL268" i="11"/>
  <c r="FW268" i="11"/>
  <c r="FB252" i="11"/>
  <c r="GM252" i="11"/>
  <c r="FC251" i="11"/>
  <c r="GN251" i="11"/>
  <c r="EW257" i="11"/>
  <c r="GH257" i="11"/>
  <c r="ET260" i="11"/>
  <c r="GE260" i="11"/>
  <c r="EH272" i="11"/>
  <c r="FS272" i="11"/>
  <c r="EX256" i="11"/>
  <c r="GI256" i="11"/>
  <c r="EO265" i="11"/>
  <c r="FZ265" i="11"/>
  <c r="EP264" i="11"/>
  <c r="GA264" i="11"/>
  <c r="EI271" i="11"/>
  <c r="FT271" i="11"/>
  <c r="FH246" i="11"/>
  <c r="GS246" i="11"/>
  <c r="EM267" i="11"/>
  <c r="FX267" i="11"/>
  <c r="ER262" i="11"/>
  <c r="GC262" i="11"/>
  <c r="EU259" i="11"/>
  <c r="GF259" i="11"/>
  <c r="EF274" i="11"/>
  <c r="FQ274" i="11"/>
  <c r="FE249" i="11"/>
  <c r="GP249" i="11"/>
  <c r="FF248" i="11"/>
  <c r="GQ248" i="11"/>
  <c r="FN244" i="11"/>
  <c r="HE306" i="11"/>
  <c r="HD306" i="11"/>
  <c r="HF246" i="11"/>
  <c r="HG246" i="11"/>
  <c r="HH246" i="11"/>
  <c r="AP264" i="11"/>
  <c r="CQ252" i="11"/>
  <c r="DW252" i="11"/>
  <c r="AK269" i="11"/>
  <c r="BX271" i="11"/>
  <c r="DD271" i="11"/>
  <c r="CC266" i="11"/>
  <c r="DI266" i="11"/>
  <c r="BA253" i="11"/>
  <c r="BS276" i="11"/>
  <c r="CY276" i="11"/>
  <c r="BC251" i="11"/>
  <c r="CS250" i="11"/>
  <c r="DY250" i="11"/>
  <c r="CL257" i="11"/>
  <c r="DR257" i="11"/>
  <c r="CN255" i="11"/>
  <c r="DT255" i="11"/>
  <c r="CH261" i="11"/>
  <c r="DN261" i="11"/>
  <c r="BB252" i="11"/>
  <c r="AO265" i="11"/>
  <c r="AD276" i="11"/>
  <c r="CO254" i="11"/>
  <c r="DU254" i="11"/>
  <c r="CB267" i="11"/>
  <c r="DH267" i="11"/>
  <c r="BH246" i="11"/>
  <c r="CG262" i="11"/>
  <c r="DM262" i="11"/>
  <c r="AL268" i="11"/>
  <c r="BD250" i="11"/>
  <c r="AR262" i="11"/>
  <c r="AI271" i="11"/>
  <c r="AW257" i="11"/>
  <c r="CU248" i="11"/>
  <c r="EA248" i="11"/>
  <c r="AZ254" i="11"/>
  <c r="BY270" i="11"/>
  <c r="DE270" i="11"/>
  <c r="CK258" i="11"/>
  <c r="DQ258" i="11"/>
  <c r="CA268" i="11"/>
  <c r="DG268" i="11"/>
  <c r="CV247" i="11"/>
  <c r="EB247" i="11"/>
  <c r="AG273" i="11"/>
  <c r="CF263" i="11"/>
  <c r="DL263" i="11"/>
  <c r="AT260" i="11"/>
  <c r="CE264" i="11"/>
  <c r="DK264" i="11"/>
  <c r="CI260" i="11"/>
  <c r="DO260" i="11"/>
  <c r="BE249" i="11"/>
  <c r="BT275" i="11"/>
  <c r="CZ275" i="11"/>
  <c r="AX256" i="11"/>
  <c r="AF274" i="11"/>
  <c r="CP253" i="11"/>
  <c r="DV253" i="11"/>
  <c r="BW272" i="11"/>
  <c r="DC272" i="11"/>
  <c r="AV258" i="11"/>
  <c r="CD265" i="11"/>
  <c r="DJ265" i="11"/>
  <c r="BZ269" i="11"/>
  <c r="DF269" i="11"/>
  <c r="AU259" i="11"/>
  <c r="BF248" i="11"/>
  <c r="CM256" i="11"/>
  <c r="DS256" i="11"/>
  <c r="CR251" i="11"/>
  <c r="DX251" i="11"/>
  <c r="FD251" i="11"/>
  <c r="GO251" i="11"/>
  <c r="AQ263" i="11"/>
  <c r="AS261" i="11"/>
  <c r="AJ270" i="11"/>
  <c r="AH272" i="11"/>
  <c r="BG247" i="11"/>
  <c r="AY255" i="11"/>
  <c r="BV273" i="11"/>
  <c r="DB273" i="11"/>
  <c r="EH273" i="11"/>
  <c r="FS273" i="11"/>
  <c r="AM267" i="11"/>
  <c r="CJ259" i="11"/>
  <c r="DP259" i="11"/>
  <c r="CW246" i="11"/>
  <c r="EC246" i="11"/>
  <c r="CT249" i="11"/>
  <c r="DZ249" i="11"/>
  <c r="AN266" i="11"/>
  <c r="AE275" i="11"/>
  <c r="BU274" i="11"/>
  <c r="DA274" i="11"/>
  <c r="HM245" i="11"/>
  <c r="GT245" i="11"/>
  <c r="GV245" i="11"/>
  <c r="GW245" i="11"/>
  <c r="HA243" i="11"/>
  <c r="HA242" i="11"/>
  <c r="HI243" i="11"/>
  <c r="GU243" i="11"/>
  <c r="EQ264" i="11"/>
  <c r="GB264" i="11"/>
  <c r="FF249" i="11"/>
  <c r="GQ249" i="11"/>
  <c r="GX244" i="11"/>
  <c r="EG274" i="11"/>
  <c r="FR274" i="11"/>
  <c r="EY256" i="11"/>
  <c r="GJ256" i="11"/>
  <c r="FB253" i="11"/>
  <c r="GM253" i="11"/>
  <c r="EX257" i="11"/>
  <c r="GI257" i="11"/>
  <c r="ES262" i="11"/>
  <c r="GD262" i="11"/>
  <c r="FC252" i="11"/>
  <c r="GN252" i="11"/>
  <c r="ER263" i="11"/>
  <c r="GC263" i="11"/>
  <c r="FA254" i="11"/>
  <c r="GL254" i="11"/>
  <c r="EP265" i="11"/>
  <c r="GA265" i="11"/>
  <c r="EF275" i="11"/>
  <c r="FQ275" i="11"/>
  <c r="EO266" i="11"/>
  <c r="FZ266" i="11"/>
  <c r="EV259" i="11"/>
  <c r="GG259" i="11"/>
  <c r="EJ271" i="11"/>
  <c r="FU271" i="11"/>
  <c r="EU260" i="11"/>
  <c r="GF260" i="11"/>
  <c r="EN267" i="11"/>
  <c r="FY267" i="11"/>
  <c r="FH247" i="11"/>
  <c r="GS247" i="11"/>
  <c r="EM268" i="11"/>
  <c r="FX268" i="11"/>
  <c r="EL269" i="11"/>
  <c r="FW269" i="11"/>
  <c r="EW258" i="11"/>
  <c r="GH258" i="11"/>
  <c r="ET261" i="11"/>
  <c r="GE261" i="11"/>
  <c r="EK270" i="11"/>
  <c r="FV270" i="11"/>
  <c r="EZ255" i="11"/>
  <c r="GK255" i="11"/>
  <c r="FI246" i="11"/>
  <c r="FK246" i="11"/>
  <c r="FL246" i="11"/>
  <c r="FM246" i="11"/>
  <c r="EI272" i="11"/>
  <c r="FT272" i="11"/>
  <c r="FG248" i="11"/>
  <c r="GR248" i="11"/>
  <c r="FE250" i="11"/>
  <c r="GP250" i="11"/>
  <c r="EE276" i="11"/>
  <c r="FP276" i="11"/>
  <c r="FN245" i="11"/>
  <c r="GY245" i="11"/>
  <c r="HJ245" i="11"/>
  <c r="HK245" i="11"/>
  <c r="GX245" i="11"/>
  <c r="HL243" i="11"/>
  <c r="GZ244" i="11"/>
  <c r="HM246" i="11"/>
  <c r="HE307" i="11"/>
  <c r="HD307" i="11"/>
  <c r="HF247" i="11"/>
  <c r="HG247" i="11"/>
  <c r="HH247" i="11"/>
  <c r="CU249" i="11"/>
  <c r="EA249" i="11"/>
  <c r="BU275" i="11"/>
  <c r="DA275" i="11"/>
  <c r="AL269" i="11"/>
  <c r="AD277" i="11"/>
  <c r="CE265" i="11"/>
  <c r="DK265" i="11"/>
  <c r="AO266" i="11"/>
  <c r="BH247" i="11"/>
  <c r="CK259" i="11"/>
  <c r="DQ259" i="11"/>
  <c r="AJ271" i="11"/>
  <c r="AI272" i="11"/>
  <c r="CW247" i="11"/>
  <c r="EC247" i="11"/>
  <c r="FI247" i="11"/>
  <c r="AY256" i="11"/>
  <c r="CN256" i="11"/>
  <c r="DT256" i="11"/>
  <c r="CO255" i="11"/>
  <c r="DU255" i="11"/>
  <c r="CC267" i="11"/>
  <c r="DI267" i="11"/>
  <c r="AG274" i="11"/>
  <c r="CQ253" i="11"/>
  <c r="DW253" i="11"/>
  <c r="BC252" i="11"/>
  <c r="CT250" i="11"/>
  <c r="DZ250" i="11"/>
  <c r="CM257" i="11"/>
  <c r="DS257" i="11"/>
  <c r="AR263" i="11"/>
  <c r="CA269" i="11"/>
  <c r="DG269" i="11"/>
  <c r="CB268" i="11"/>
  <c r="DH268" i="11"/>
  <c r="BW273" i="11"/>
  <c r="DC273" i="11"/>
  <c r="CI261" i="11"/>
  <c r="DO261" i="11"/>
  <c r="AE276" i="11"/>
  <c r="AM268" i="11"/>
  <c r="AQ264" i="11"/>
  <c r="CR252" i="11"/>
  <c r="DX252" i="11"/>
  <c r="BA254" i="11"/>
  <c r="CP254" i="11"/>
  <c r="DV254" i="11"/>
  <c r="AT261" i="11"/>
  <c r="CG263" i="11"/>
  <c r="DM263" i="11"/>
  <c r="BV274" i="11"/>
  <c r="DB274" i="11"/>
  <c r="CF264" i="11"/>
  <c r="DL264" i="11"/>
  <c r="BT276" i="11"/>
  <c r="CZ276" i="11"/>
  <c r="BF249" i="11"/>
  <c r="BZ270" i="11"/>
  <c r="DF270" i="11"/>
  <c r="AV259" i="11"/>
  <c r="AZ255" i="11"/>
  <c r="AW258" i="11"/>
  <c r="CL258" i="11"/>
  <c r="DR258" i="11"/>
  <c r="AH273" i="11"/>
  <c r="AK270" i="11"/>
  <c r="BD251" i="11"/>
  <c r="AP265" i="11"/>
  <c r="AX257" i="11"/>
  <c r="CJ260" i="11"/>
  <c r="DP260" i="11"/>
  <c r="CH262" i="11"/>
  <c r="DN262" i="11"/>
  <c r="BE250" i="11"/>
  <c r="AU260" i="11"/>
  <c r="CS251" i="11"/>
  <c r="DY251" i="11"/>
  <c r="AN267" i="11"/>
  <c r="BS277" i="11"/>
  <c r="CY277" i="11"/>
  <c r="BB253" i="11"/>
  <c r="BY271" i="11"/>
  <c r="DE271" i="11"/>
  <c r="BG248" i="11"/>
  <c r="AS262" i="11"/>
  <c r="AF275" i="11"/>
  <c r="CV248" i="11"/>
  <c r="EB248" i="11"/>
  <c r="BX272" i="11"/>
  <c r="DD272" i="11"/>
  <c r="CD266" i="11"/>
  <c r="DJ266" i="11"/>
  <c r="HA244" i="11"/>
  <c r="GU245" i="11"/>
  <c r="GU244" i="11"/>
  <c r="EE277" i="11"/>
  <c r="FP277" i="11"/>
  <c r="EH274" i="11"/>
  <c r="HI244" i="11"/>
  <c r="EK271" i="11"/>
  <c r="FV271" i="11"/>
  <c r="FH248" i="11"/>
  <c r="GS248" i="11"/>
  <c r="GT246" i="11"/>
  <c r="GV246" i="11"/>
  <c r="GW246" i="11"/>
  <c r="GX246" i="11"/>
  <c r="EM269" i="11"/>
  <c r="FX269" i="11"/>
  <c r="FK247" i="11"/>
  <c r="FL247" i="11"/>
  <c r="FM247" i="11"/>
  <c r="EF276" i="11"/>
  <c r="FQ276" i="11"/>
  <c r="EJ272" i="11"/>
  <c r="FU272" i="11"/>
  <c r="EX258" i="11"/>
  <c r="GI258" i="11"/>
  <c r="FB254" i="11"/>
  <c r="GM254" i="11"/>
  <c r="EZ256" i="11"/>
  <c r="GK256" i="11"/>
  <c r="EL270" i="11"/>
  <c r="FW270" i="11"/>
  <c r="EQ265" i="11"/>
  <c r="GB265" i="11"/>
  <c r="FE251" i="11"/>
  <c r="GP251" i="11"/>
  <c r="ER264" i="11"/>
  <c r="GC264" i="11"/>
  <c r="EG275" i="11"/>
  <c r="FR275" i="11"/>
  <c r="ET262" i="11"/>
  <c r="GE262" i="11"/>
  <c r="FC253" i="11"/>
  <c r="GN253" i="11"/>
  <c r="EY257" i="11"/>
  <c r="GJ257" i="11"/>
  <c r="FF250" i="11"/>
  <c r="GQ250" i="11"/>
  <c r="ES263" i="11"/>
  <c r="GD263" i="11"/>
  <c r="FG249" i="11"/>
  <c r="GR249" i="11"/>
  <c r="EV260" i="11"/>
  <c r="GG260" i="11"/>
  <c r="EO267" i="11"/>
  <c r="FZ267" i="11"/>
  <c r="EP266" i="11"/>
  <c r="GA266" i="11"/>
  <c r="FA255" i="11"/>
  <c r="GL255" i="11"/>
  <c r="FD252" i="11"/>
  <c r="GO252" i="11"/>
  <c r="EU261" i="11"/>
  <c r="GF261" i="11"/>
  <c r="EI273" i="11"/>
  <c r="FT273" i="11"/>
  <c r="EW259" i="11"/>
  <c r="GH259" i="11"/>
  <c r="EN268" i="11"/>
  <c r="FY268" i="11"/>
  <c r="FN246" i="11"/>
  <c r="HL244" i="11"/>
  <c r="GZ245" i="11"/>
  <c r="HI245" i="11"/>
  <c r="FS274" i="11"/>
  <c r="HM247" i="11"/>
  <c r="HF248" i="11"/>
  <c r="HG248" i="11"/>
  <c r="HH248" i="11"/>
  <c r="CD267" i="11"/>
  <c r="DJ267" i="11"/>
  <c r="AY257" i="11"/>
  <c r="AS263" i="11"/>
  <c r="BZ271" i="11"/>
  <c r="DF271" i="11"/>
  <c r="BU276" i="11"/>
  <c r="DA276" i="11"/>
  <c r="CE266" i="11"/>
  <c r="DK266" i="11"/>
  <c r="CV249" i="11"/>
  <c r="EB249" i="11"/>
  <c r="AI273" i="11"/>
  <c r="BF250" i="11"/>
  <c r="CI262" i="11"/>
  <c r="DO262" i="11"/>
  <c r="BY272" i="11"/>
  <c r="DE272" i="11"/>
  <c r="CU250" i="11"/>
  <c r="EA250" i="11"/>
  <c r="CR253" i="11"/>
  <c r="DX253" i="11"/>
  <c r="CW248" i="11"/>
  <c r="EC248" i="11"/>
  <c r="AU261" i="11"/>
  <c r="AP266" i="11"/>
  <c r="AG275" i="11"/>
  <c r="BH248" i="11"/>
  <c r="AQ265" i="11"/>
  <c r="CN257" i="11"/>
  <c r="DT257" i="11"/>
  <c r="BW274" i="11"/>
  <c r="DC274" i="11"/>
  <c r="BD252" i="11"/>
  <c r="AE277" i="11"/>
  <c r="AF276" i="11"/>
  <c r="AM269" i="11"/>
  <c r="CK260" i="11"/>
  <c r="DQ260" i="11"/>
  <c r="BX273" i="11"/>
  <c r="DD273" i="11"/>
  <c r="AK271" i="11"/>
  <c r="AV260" i="11"/>
  <c r="CJ261" i="11"/>
  <c r="DP261" i="11"/>
  <c r="CG264" i="11"/>
  <c r="DM264" i="11"/>
  <c r="AR264" i="11"/>
  <c r="AN268" i="11"/>
  <c r="AO267" i="11"/>
  <c r="BV275" i="11"/>
  <c r="DB275" i="11"/>
  <c r="BT277" i="11"/>
  <c r="CZ277" i="11"/>
  <c r="BA255" i="11"/>
  <c r="AD278" i="11"/>
  <c r="CS252" i="11"/>
  <c r="DY252" i="11"/>
  <c r="BE251" i="11"/>
  <c r="AX258" i="11"/>
  <c r="CM258" i="11"/>
  <c r="DS258" i="11"/>
  <c r="CB269" i="11"/>
  <c r="DH269" i="11"/>
  <c r="AT262" i="11"/>
  <c r="AJ272" i="11"/>
  <c r="BG249" i="11"/>
  <c r="CL259" i="11"/>
  <c r="DR259" i="11"/>
  <c r="CO256" i="11"/>
  <c r="DU256" i="11"/>
  <c r="BC253" i="11"/>
  <c r="AL270" i="11"/>
  <c r="CA270" i="11"/>
  <c r="DG270" i="11"/>
  <c r="BB254" i="11"/>
  <c r="AH274" i="11"/>
  <c r="AZ256" i="11"/>
  <c r="CC268" i="11"/>
  <c r="DI268" i="11"/>
  <c r="CQ254" i="11"/>
  <c r="DW254" i="11"/>
  <c r="CP255" i="11"/>
  <c r="DV255" i="11"/>
  <c r="AW259" i="11"/>
  <c r="CH263" i="11"/>
  <c r="DN263" i="11"/>
  <c r="CF265" i="11"/>
  <c r="DL265" i="11"/>
  <c r="BS278" i="11"/>
  <c r="CY278" i="11"/>
  <c r="CT251" i="11"/>
  <c r="DZ251" i="11"/>
  <c r="HE308" i="11"/>
  <c r="HD308" i="11"/>
  <c r="GT247" i="11"/>
  <c r="GV247" i="11"/>
  <c r="GW247" i="11"/>
  <c r="HA245" i="11"/>
  <c r="GU246" i="11"/>
  <c r="GY246" i="11"/>
  <c r="HJ246" i="11"/>
  <c r="HK246" i="11"/>
  <c r="EJ273" i="11"/>
  <c r="FU273" i="11"/>
  <c r="FF251" i="11"/>
  <c r="GQ251" i="11"/>
  <c r="EZ257" i="11"/>
  <c r="GK257" i="11"/>
  <c r="EM270" i="11"/>
  <c r="FX270" i="11"/>
  <c r="FE252" i="11"/>
  <c r="GP252" i="11"/>
  <c r="EY258" i="11"/>
  <c r="GJ258" i="11"/>
  <c r="EO268" i="11"/>
  <c r="FZ268" i="11"/>
  <c r="EN269" i="11"/>
  <c r="FY269" i="11"/>
  <c r="EH275" i="11"/>
  <c r="FS275" i="11"/>
  <c r="FG250" i="11"/>
  <c r="GR250" i="11"/>
  <c r="EV261" i="11"/>
  <c r="GG261" i="11"/>
  <c r="FI248" i="11"/>
  <c r="FK248" i="11"/>
  <c r="FL248" i="11"/>
  <c r="FM248" i="11"/>
  <c r="EQ266" i="11"/>
  <c r="GB266" i="11"/>
  <c r="FH249" i="11"/>
  <c r="GS249" i="11"/>
  <c r="EG276" i="11"/>
  <c r="FR276" i="11"/>
  <c r="EL271" i="11"/>
  <c r="FW271" i="11"/>
  <c r="EP267" i="11"/>
  <c r="GA267" i="11"/>
  <c r="EI274" i="11"/>
  <c r="FT274" i="11"/>
  <c r="EF277" i="11"/>
  <c r="FQ277" i="11"/>
  <c r="FA256" i="11"/>
  <c r="GL256" i="11"/>
  <c r="EX259" i="11"/>
  <c r="GI259" i="11"/>
  <c r="ES264" i="11"/>
  <c r="GD264" i="11"/>
  <c r="EE278" i="11"/>
  <c r="FP278" i="11"/>
  <c r="FD253" i="11"/>
  <c r="GO253" i="11"/>
  <c r="ER265" i="11"/>
  <c r="GC265" i="11"/>
  <c r="ET263" i="11"/>
  <c r="GE263" i="11"/>
  <c r="EK272" i="11"/>
  <c r="FV272" i="11"/>
  <c r="EW260" i="11"/>
  <c r="GH260" i="11"/>
  <c r="EU262" i="11"/>
  <c r="GF262" i="11"/>
  <c r="FB255" i="11"/>
  <c r="GM255" i="11"/>
  <c r="FC254" i="11"/>
  <c r="GN254" i="11"/>
  <c r="FN247" i="11"/>
  <c r="GY247" i="11"/>
  <c r="HJ247" i="11"/>
  <c r="HK247" i="11"/>
  <c r="GX247" i="11"/>
  <c r="HL245" i="11"/>
  <c r="GZ246" i="11"/>
  <c r="HI246" i="11"/>
  <c r="HE309" i="11"/>
  <c r="HD309" i="11"/>
  <c r="HF249" i="11"/>
  <c r="HG249" i="11"/>
  <c r="HH249" i="11"/>
  <c r="AR265" i="11"/>
  <c r="CQ255" i="11"/>
  <c r="DW255" i="11"/>
  <c r="CD268" i="11"/>
  <c r="DJ268" i="11"/>
  <c r="BT278" i="11"/>
  <c r="CZ278" i="11"/>
  <c r="BX274" i="11"/>
  <c r="DD274" i="11"/>
  <c r="CB270" i="11"/>
  <c r="DH270" i="11"/>
  <c r="AP267" i="11"/>
  <c r="CW249" i="11"/>
  <c r="EC249" i="11"/>
  <c r="BE252" i="11"/>
  <c r="CJ262" i="11"/>
  <c r="DP262" i="11"/>
  <c r="AK272" i="11"/>
  <c r="CT252" i="11"/>
  <c r="DZ252" i="11"/>
  <c r="AW260" i="11"/>
  <c r="AN269" i="11"/>
  <c r="CU251" i="11"/>
  <c r="EA251" i="11"/>
  <c r="AU262" i="11"/>
  <c r="BH249" i="11"/>
  <c r="CG265" i="11"/>
  <c r="DM265" i="11"/>
  <c r="BC254" i="11"/>
  <c r="AD279" i="11"/>
  <c r="CF266" i="11"/>
  <c r="DL266" i="11"/>
  <c r="AM270" i="11"/>
  <c r="AZ257" i="11"/>
  <c r="CA271" i="11"/>
  <c r="DG271" i="11"/>
  <c r="AG276" i="11"/>
  <c r="BG250" i="11"/>
  <c r="CH264" i="11"/>
  <c r="DN264" i="11"/>
  <c r="BS279" i="11"/>
  <c r="CY279" i="11"/>
  <c r="CK261" i="11"/>
  <c r="DQ261" i="11"/>
  <c r="BV276" i="11"/>
  <c r="DB276" i="11"/>
  <c r="BY273" i="11"/>
  <c r="DE273" i="11"/>
  <c r="CL260" i="11"/>
  <c r="DR260" i="11"/>
  <c r="AS264" i="11"/>
  <c r="BB255" i="11"/>
  <c r="CN258" i="11"/>
  <c r="DT258" i="11"/>
  <c r="AI274" i="11"/>
  <c r="BF251" i="11"/>
  <c r="CI263" i="11"/>
  <c r="DO263" i="11"/>
  <c r="AQ266" i="11"/>
  <c r="CP256" i="11"/>
  <c r="DV256" i="11"/>
  <c r="AX259" i="11"/>
  <c r="BZ272" i="11"/>
  <c r="DF272" i="11"/>
  <c r="BU277" i="11"/>
  <c r="DA277" i="11"/>
  <c r="AJ273" i="11"/>
  <c r="CE267" i="11"/>
  <c r="DK267" i="11"/>
  <c r="AH275" i="11"/>
  <c r="CM259" i="11"/>
  <c r="DS259" i="11"/>
  <c r="CV250" i="11"/>
  <c r="EB250" i="11"/>
  <c r="AT263" i="11"/>
  <c r="CR254" i="11"/>
  <c r="DX254" i="11"/>
  <c r="CS253" i="11"/>
  <c r="DY253" i="11"/>
  <c r="AO268" i="11"/>
  <c r="CO257" i="11"/>
  <c r="DU257" i="11"/>
  <c r="BD253" i="11"/>
  <c r="AV261" i="11"/>
  <c r="AY258" i="11"/>
  <c r="BW275" i="11"/>
  <c r="DC275" i="11"/>
  <c r="AL271" i="11"/>
  <c r="BA256" i="11"/>
  <c r="AF277" i="11"/>
  <c r="AE278" i="11"/>
  <c r="CC269" i="11"/>
  <c r="DI269" i="11"/>
  <c r="EO269" i="11"/>
  <c r="FZ269" i="11"/>
  <c r="HM248" i="11"/>
  <c r="HA246" i="11"/>
  <c r="GU247" i="11"/>
  <c r="FH250" i="11"/>
  <c r="GS250" i="11"/>
  <c r="GT248" i="11"/>
  <c r="GV248" i="11"/>
  <c r="GW248" i="11"/>
  <c r="GY248" i="11"/>
  <c r="HJ248" i="11"/>
  <c r="HK248" i="11"/>
  <c r="EH276" i="11"/>
  <c r="FS276" i="11"/>
  <c r="EX260" i="11"/>
  <c r="GI260" i="11"/>
  <c r="FF252" i="11"/>
  <c r="GQ252" i="11"/>
  <c r="EY259" i="11"/>
  <c r="GJ259" i="11"/>
  <c r="FD254" i="11"/>
  <c r="GO254" i="11"/>
  <c r="EL272" i="11"/>
  <c r="FW272" i="11"/>
  <c r="FA257" i="11"/>
  <c r="GL257" i="11"/>
  <c r="EQ267" i="11"/>
  <c r="GB267" i="11"/>
  <c r="ES265" i="11"/>
  <c r="GD265" i="11"/>
  <c r="EW261" i="11"/>
  <c r="GH261" i="11"/>
  <c r="EI275" i="11"/>
  <c r="FT275" i="11"/>
  <c r="EU263" i="11"/>
  <c r="GF263" i="11"/>
  <c r="EN270" i="11"/>
  <c r="FY270" i="11"/>
  <c r="ER266" i="11"/>
  <c r="GC266" i="11"/>
  <c r="EZ258" i="11"/>
  <c r="GK258" i="11"/>
  <c r="EJ274" i="11"/>
  <c r="FU274" i="11"/>
  <c r="EF278" i="11"/>
  <c r="FQ278" i="11"/>
  <c r="FE253" i="11"/>
  <c r="GP253" i="11"/>
  <c r="EP268" i="11"/>
  <c r="GA268" i="11"/>
  <c r="FC255" i="11"/>
  <c r="GN255" i="11"/>
  <c r="EK273" i="11"/>
  <c r="FV273" i="11"/>
  <c r="FG251" i="11"/>
  <c r="GR251" i="11"/>
  <c r="EE279" i="11"/>
  <c r="FP279" i="11"/>
  <c r="EG277" i="11"/>
  <c r="FR277" i="11"/>
  <c r="ET264" i="11"/>
  <c r="GE264" i="11"/>
  <c r="EV262" i="11"/>
  <c r="GG262" i="11"/>
  <c r="FB256" i="11"/>
  <c r="GM256" i="11"/>
  <c r="EM271" i="11"/>
  <c r="FX271" i="11"/>
  <c r="FI249" i="11"/>
  <c r="FK249" i="11"/>
  <c r="FL249" i="11"/>
  <c r="FM249" i="11"/>
  <c r="FN248" i="11"/>
  <c r="HL246" i="11"/>
  <c r="GZ247" i="11"/>
  <c r="HI247" i="11"/>
  <c r="HF250" i="11"/>
  <c r="HG250" i="11"/>
  <c r="HH250" i="11"/>
  <c r="AT264" i="11"/>
  <c r="BC255" i="11"/>
  <c r="BB256" i="11"/>
  <c r="AM271" i="11"/>
  <c r="AW261" i="11"/>
  <c r="CD269" i="11"/>
  <c r="DJ269" i="11"/>
  <c r="AI275" i="11"/>
  <c r="BY274" i="11"/>
  <c r="DE274" i="11"/>
  <c r="CR255" i="11"/>
  <c r="DX255" i="11"/>
  <c r="CC270" i="11"/>
  <c r="DI270" i="11"/>
  <c r="BZ273" i="11"/>
  <c r="DF273" i="11"/>
  <c r="CT253" i="11"/>
  <c r="DZ253" i="11"/>
  <c r="CS254" i="11"/>
  <c r="DY254" i="11"/>
  <c r="AJ274" i="11"/>
  <c r="AQ267" i="11"/>
  <c r="BD254" i="11"/>
  <c r="CE268" i="11"/>
  <c r="DK268" i="11"/>
  <c r="AU263" i="11"/>
  <c r="CU252" i="11"/>
  <c r="EA252" i="11"/>
  <c r="BX275" i="11"/>
  <c r="DD275" i="11"/>
  <c r="AN270" i="11"/>
  <c r="AP268" i="11"/>
  <c r="AZ258" i="11"/>
  <c r="CJ263" i="11"/>
  <c r="DP263" i="11"/>
  <c r="AX260" i="11"/>
  <c r="AD280" i="11"/>
  <c r="CW250" i="11"/>
  <c r="EC250" i="11"/>
  <c r="BV277" i="11"/>
  <c r="DB277" i="11"/>
  <c r="CA272" i="11"/>
  <c r="DG272" i="11"/>
  <c r="CV251" i="11"/>
  <c r="EB251" i="11"/>
  <c r="BW276" i="11"/>
  <c r="DC276" i="11"/>
  <c r="BS280" i="11"/>
  <c r="CY280" i="11"/>
  <c r="CB271" i="11"/>
  <c r="DH271" i="11"/>
  <c r="CM260" i="11"/>
  <c r="DS260" i="11"/>
  <c r="AO269" i="11"/>
  <c r="CO258" i="11"/>
  <c r="DU258" i="11"/>
  <c r="CL261" i="11"/>
  <c r="DR261" i="11"/>
  <c r="EX261" i="11"/>
  <c r="GI261" i="11"/>
  <c r="CG266" i="11"/>
  <c r="DM266" i="11"/>
  <c r="BA257" i="11"/>
  <c r="AK273" i="11"/>
  <c r="AG277" i="11"/>
  <c r="AY259" i="11"/>
  <c r="CN259" i="11"/>
  <c r="DT259" i="11"/>
  <c r="CI264" i="11"/>
  <c r="DO264" i="11"/>
  <c r="BE253" i="11"/>
  <c r="BT279" i="11"/>
  <c r="CZ279" i="11"/>
  <c r="BF252" i="11"/>
  <c r="AH276" i="11"/>
  <c r="BH250" i="11"/>
  <c r="CK262" i="11"/>
  <c r="DQ262" i="11"/>
  <c r="AS265" i="11"/>
  <c r="AL272" i="11"/>
  <c r="CH265" i="11"/>
  <c r="DN265" i="11"/>
  <c r="AV262" i="11"/>
  <c r="AR266" i="11"/>
  <c r="CQ256" i="11"/>
  <c r="DW256" i="11"/>
  <c r="AE279" i="11"/>
  <c r="BU278" i="11"/>
  <c r="DA278" i="11"/>
  <c r="CP257" i="11"/>
  <c r="DV257" i="11"/>
  <c r="FB257" i="11"/>
  <c r="GM257" i="11"/>
  <c r="CF267" i="11"/>
  <c r="DL267" i="11"/>
  <c r="BG251" i="11"/>
  <c r="AF278" i="11"/>
  <c r="HE310" i="11"/>
  <c r="HD310" i="11"/>
  <c r="HM249" i="11"/>
  <c r="HA247" i="11"/>
  <c r="GX248" i="11"/>
  <c r="GZ248" i="11"/>
  <c r="GT249" i="11"/>
  <c r="GV249" i="11"/>
  <c r="GW249" i="11"/>
  <c r="GY249" i="11"/>
  <c r="HJ249" i="11"/>
  <c r="HK249" i="11"/>
  <c r="EY260" i="11"/>
  <c r="GJ260" i="11"/>
  <c r="EN271" i="11"/>
  <c r="FY271" i="11"/>
  <c r="ER267" i="11"/>
  <c r="GC267" i="11"/>
  <c r="EZ259" i="11"/>
  <c r="GK259" i="11"/>
  <c r="EW262" i="11"/>
  <c r="GH262" i="11"/>
  <c r="EO270" i="11"/>
  <c r="FZ270" i="11"/>
  <c r="EU264" i="11"/>
  <c r="GF264" i="11"/>
  <c r="FI250" i="11"/>
  <c r="FK250" i="11"/>
  <c r="FL250" i="11"/>
  <c r="FM250" i="11"/>
  <c r="EL273" i="11"/>
  <c r="FW273" i="11"/>
  <c r="EG278" i="11"/>
  <c r="FR278" i="11"/>
  <c r="FC256" i="11"/>
  <c r="GN256" i="11"/>
  <c r="EK274" i="11"/>
  <c r="FV274" i="11"/>
  <c r="ET265" i="11"/>
  <c r="GE265" i="11"/>
  <c r="FD255" i="11"/>
  <c r="GO255" i="11"/>
  <c r="EV263" i="11"/>
  <c r="GG263" i="11"/>
  <c r="ES266" i="11"/>
  <c r="GD266" i="11"/>
  <c r="EP269" i="11"/>
  <c r="GA269" i="11"/>
  <c r="FA258" i="11"/>
  <c r="GL258" i="11"/>
  <c r="EJ275" i="11"/>
  <c r="FU275" i="11"/>
  <c r="FG252" i="11"/>
  <c r="GR252" i="11"/>
  <c r="EQ268" i="11"/>
  <c r="GB268" i="11"/>
  <c r="EE280" i="11"/>
  <c r="FP280" i="11"/>
  <c r="EI276" i="11"/>
  <c r="FT276" i="11"/>
  <c r="EF279" i="11"/>
  <c r="FQ279" i="11"/>
  <c r="FH251" i="11"/>
  <c r="GS251" i="11"/>
  <c r="EM272" i="11"/>
  <c r="FX272" i="11"/>
  <c r="FE254" i="11"/>
  <c r="GP254" i="11"/>
  <c r="EH277" i="11"/>
  <c r="FS277" i="11"/>
  <c r="FF253" i="11"/>
  <c r="GQ253" i="11"/>
  <c r="FN249" i="11"/>
  <c r="HL247" i="11"/>
  <c r="HM250" i="11"/>
  <c r="HE311" i="11"/>
  <c r="HD311" i="11"/>
  <c r="HF251" i="11"/>
  <c r="HG251" i="11"/>
  <c r="HH251" i="11"/>
  <c r="AX261" i="11"/>
  <c r="AO270" i="11"/>
  <c r="BG252" i="11"/>
  <c r="CC271" i="11"/>
  <c r="DI271" i="11"/>
  <c r="CV252" i="11"/>
  <c r="EB252" i="11"/>
  <c r="BX276" i="11"/>
  <c r="DD276" i="11"/>
  <c r="CW251" i="11"/>
  <c r="EC251" i="11"/>
  <c r="AU264" i="11"/>
  <c r="AG278" i="11"/>
  <c r="CL262" i="11"/>
  <c r="DR262" i="11"/>
  <c r="BA258" i="11"/>
  <c r="CB272" i="11"/>
  <c r="DH272" i="11"/>
  <c r="CQ257" i="11"/>
  <c r="DW257" i="11"/>
  <c r="CJ264" i="11"/>
  <c r="DP264" i="11"/>
  <c r="CI265" i="11"/>
  <c r="DO265" i="11"/>
  <c r="CM261" i="11"/>
  <c r="DS261" i="11"/>
  <c r="AZ259" i="11"/>
  <c r="BT280" i="11"/>
  <c r="CZ280" i="11"/>
  <c r="AT265" i="11"/>
  <c r="BY275" i="11"/>
  <c r="DE275" i="11"/>
  <c r="BD255" i="11"/>
  <c r="CN260" i="11"/>
  <c r="DT260" i="11"/>
  <c r="BV278" i="11"/>
  <c r="DB278" i="11"/>
  <c r="AW262" i="11"/>
  <c r="AJ275" i="11"/>
  <c r="AK274" i="11"/>
  <c r="AM272" i="11"/>
  <c r="BB257" i="11"/>
  <c r="AS266" i="11"/>
  <c r="CF268" i="11"/>
  <c r="DL268" i="11"/>
  <c r="BW277" i="11"/>
  <c r="DC277" i="11"/>
  <c r="AH277" i="11"/>
  <c r="AY260" i="11"/>
  <c r="AR267" i="11"/>
  <c r="CR256" i="11"/>
  <c r="DX256" i="11"/>
  <c r="BZ274" i="11"/>
  <c r="DF274" i="11"/>
  <c r="CU253" i="11"/>
  <c r="EA253" i="11"/>
  <c r="CP258" i="11"/>
  <c r="DV258" i="11"/>
  <c r="BU279" i="11"/>
  <c r="DA279" i="11"/>
  <c r="BH251" i="11"/>
  <c r="AN271" i="11"/>
  <c r="AV263" i="11"/>
  <c r="CO259" i="11"/>
  <c r="DU259" i="11"/>
  <c r="AF279" i="11"/>
  <c r="CT254" i="11"/>
  <c r="DZ254" i="11"/>
  <c r="BF253" i="11"/>
  <c r="AD281" i="11"/>
  <c r="AQ268" i="11"/>
  <c r="BE254" i="11"/>
  <c r="AE280" i="11"/>
  <c r="AL273" i="11"/>
  <c r="CK263" i="11"/>
  <c r="DQ263" i="11"/>
  <c r="CH266" i="11"/>
  <c r="DN266" i="11"/>
  <c r="BS281" i="11"/>
  <c r="CY281" i="11"/>
  <c r="CD270" i="11"/>
  <c r="DJ270" i="11"/>
  <c r="BC256" i="11"/>
  <c r="CE269" i="11"/>
  <c r="DK269" i="11"/>
  <c r="AI276" i="11"/>
  <c r="CS255" i="11"/>
  <c r="DY255" i="11"/>
  <c r="AP269" i="11"/>
  <c r="CG267" i="11"/>
  <c r="DM267" i="11"/>
  <c r="CA273" i="11"/>
  <c r="DG273" i="11"/>
  <c r="GX249" i="11"/>
  <c r="HI248" i="11"/>
  <c r="HA248" i="11"/>
  <c r="GU249" i="11"/>
  <c r="GU248" i="11"/>
  <c r="EV264" i="11"/>
  <c r="GG264" i="11"/>
  <c r="GT250" i="11"/>
  <c r="GV250" i="11"/>
  <c r="GW250" i="11"/>
  <c r="GX250" i="11"/>
  <c r="EI277" i="11"/>
  <c r="FT277" i="11"/>
  <c r="EH278" i="11"/>
  <c r="FS278" i="11"/>
  <c r="EM273" i="11"/>
  <c r="FX273" i="11"/>
  <c r="FH252" i="11"/>
  <c r="GS252" i="11"/>
  <c r="EN272" i="11"/>
  <c r="FY272" i="11"/>
  <c r="FB258" i="11"/>
  <c r="GM258" i="11"/>
  <c r="FG253" i="11"/>
  <c r="GR253" i="11"/>
  <c r="EL274" i="11"/>
  <c r="FW274" i="11"/>
  <c r="EK275" i="11"/>
  <c r="FV275" i="11"/>
  <c r="EO271" i="11"/>
  <c r="FZ271" i="11"/>
  <c r="EF280" i="11"/>
  <c r="FQ280" i="11"/>
  <c r="EW263" i="11"/>
  <c r="GH263" i="11"/>
  <c r="ET266" i="11"/>
  <c r="GE266" i="11"/>
  <c r="EU265" i="11"/>
  <c r="GF265" i="11"/>
  <c r="FD256" i="11"/>
  <c r="GO256" i="11"/>
  <c r="EY261" i="11"/>
  <c r="GJ261" i="11"/>
  <c r="ER268" i="11"/>
  <c r="GC268" i="11"/>
  <c r="ES267" i="11"/>
  <c r="GD267" i="11"/>
  <c r="FF254" i="11"/>
  <c r="GQ254" i="11"/>
  <c r="FC257" i="11"/>
  <c r="GN257" i="11"/>
  <c r="FE255" i="11"/>
  <c r="GP255" i="11"/>
  <c r="FA259" i="11"/>
  <c r="GL259" i="11"/>
  <c r="EX262" i="11"/>
  <c r="GI262" i="11"/>
  <c r="EQ269" i="11"/>
  <c r="GB269" i="11"/>
  <c r="EP270" i="11"/>
  <c r="GA270" i="11"/>
  <c r="EG279" i="11"/>
  <c r="FR279" i="11"/>
  <c r="FI251" i="11"/>
  <c r="FK251" i="11"/>
  <c r="FL251" i="11"/>
  <c r="FM251" i="11"/>
  <c r="EE281" i="11"/>
  <c r="FP281" i="11"/>
  <c r="EZ260" i="11"/>
  <c r="GK260" i="11"/>
  <c r="EJ276" i="11"/>
  <c r="FU276" i="11"/>
  <c r="FN250" i="11"/>
  <c r="GY250" i="11"/>
  <c r="HJ250" i="11"/>
  <c r="HK250" i="11"/>
  <c r="HL248" i="11"/>
  <c r="HM251" i="11"/>
  <c r="HE312" i="11"/>
  <c r="HD312" i="11"/>
  <c r="HF252" i="11"/>
  <c r="HG252" i="11"/>
  <c r="HH252" i="11"/>
  <c r="CC272" i="11"/>
  <c r="DI272" i="11"/>
  <c r="BS282" i="11"/>
  <c r="CY282" i="11"/>
  <c r="AO271" i="11"/>
  <c r="AT266" i="11"/>
  <c r="CT255" i="11"/>
  <c r="DZ255" i="11"/>
  <c r="CW252" i="11"/>
  <c r="EC252" i="11"/>
  <c r="AU265" i="11"/>
  <c r="AJ276" i="11"/>
  <c r="CP259" i="11"/>
  <c r="DV259" i="11"/>
  <c r="BV279" i="11"/>
  <c r="DB279" i="11"/>
  <c r="AX262" i="11"/>
  <c r="BT281" i="11"/>
  <c r="CZ281" i="11"/>
  <c r="CL263" i="11"/>
  <c r="DR263" i="11"/>
  <c r="AZ260" i="11"/>
  <c r="BB258" i="11"/>
  <c r="CE270" i="11"/>
  <c r="DK270" i="11"/>
  <c r="CS256" i="11"/>
  <c r="DY256" i="11"/>
  <c r="BC257" i="11"/>
  <c r="AQ269" i="11"/>
  <c r="AL274" i="11"/>
  <c r="AE281" i="11"/>
  <c r="AF280" i="11"/>
  <c r="CH267" i="11"/>
  <c r="DN267" i="11"/>
  <c r="BG253" i="11"/>
  <c r="BZ275" i="11"/>
  <c r="DF275" i="11"/>
  <c r="AR268" i="11"/>
  <c r="CR257" i="11"/>
  <c r="DX257" i="11"/>
  <c r="BY276" i="11"/>
  <c r="DE276" i="11"/>
  <c r="AD282" i="11"/>
  <c r="CD271" i="11"/>
  <c r="DJ271" i="11"/>
  <c r="AP270" i="11"/>
  <c r="AS267" i="11"/>
  <c r="CI266" i="11"/>
  <c r="DO266" i="11"/>
  <c r="CM262" i="11"/>
  <c r="DS262" i="11"/>
  <c r="CU254" i="11"/>
  <c r="EA254" i="11"/>
  <c r="AW263" i="11"/>
  <c r="CK264" i="11"/>
  <c r="DQ264" i="11"/>
  <c r="CA274" i="11"/>
  <c r="DG274" i="11"/>
  <c r="CG268" i="11"/>
  <c r="DM268" i="11"/>
  <c r="BE255" i="11"/>
  <c r="BH252" i="11"/>
  <c r="BX277" i="11"/>
  <c r="DD277" i="11"/>
  <c r="CJ265" i="11"/>
  <c r="DP265" i="11"/>
  <c r="EV265" i="11"/>
  <c r="GG265" i="11"/>
  <c r="AY261" i="11"/>
  <c r="CF269" i="11"/>
  <c r="DL269" i="11"/>
  <c r="BW278" i="11"/>
  <c r="DC278" i="11"/>
  <c r="CO260" i="11"/>
  <c r="DU260" i="11"/>
  <c r="AI277" i="11"/>
  <c r="AG279" i="11"/>
  <c r="CN261" i="11"/>
  <c r="DT261" i="11"/>
  <c r="AM273" i="11"/>
  <c r="AN272" i="11"/>
  <c r="CB273" i="11"/>
  <c r="DH273" i="11"/>
  <c r="CQ258" i="11"/>
  <c r="DW258" i="11"/>
  <c r="AK275" i="11"/>
  <c r="BU280" i="11"/>
  <c r="DA280" i="11"/>
  <c r="BF254" i="11"/>
  <c r="BD256" i="11"/>
  <c r="BA259" i="11"/>
  <c r="AV264" i="11"/>
  <c r="CV253" i="11"/>
  <c r="EB253" i="11"/>
  <c r="AH278" i="11"/>
  <c r="HI249" i="11"/>
  <c r="GZ249" i="11"/>
  <c r="HL249" i="11"/>
  <c r="HA249" i="11"/>
  <c r="GU250" i="11"/>
  <c r="EM274" i="11"/>
  <c r="FX274" i="11"/>
  <c r="FH253" i="11"/>
  <c r="GS253" i="11"/>
  <c r="EU266" i="11"/>
  <c r="GF266" i="11"/>
  <c r="FA260" i="11"/>
  <c r="GL260" i="11"/>
  <c r="EN273" i="11"/>
  <c r="FY273" i="11"/>
  <c r="EP271" i="11"/>
  <c r="GA271" i="11"/>
  <c r="EQ270" i="11"/>
  <c r="GB270" i="11"/>
  <c r="EG280" i="11"/>
  <c r="FR280" i="11"/>
  <c r="ER269" i="11"/>
  <c r="GC269" i="11"/>
  <c r="EK276" i="11"/>
  <c r="FV276" i="11"/>
  <c r="EF281" i="11"/>
  <c r="FQ281" i="11"/>
  <c r="FD257" i="11"/>
  <c r="GO257" i="11"/>
  <c r="EH279" i="11"/>
  <c r="FS279" i="11"/>
  <c r="EI278" i="11"/>
  <c r="FT278" i="11"/>
  <c r="EX263" i="11"/>
  <c r="GI263" i="11"/>
  <c r="EL275" i="11"/>
  <c r="FW275" i="11"/>
  <c r="FB259" i="11"/>
  <c r="GM259" i="11"/>
  <c r="GT251" i="11"/>
  <c r="GV251" i="11"/>
  <c r="GW251" i="11"/>
  <c r="GY251" i="11"/>
  <c r="HJ251" i="11"/>
  <c r="HK251" i="11"/>
  <c r="ES268" i="11"/>
  <c r="GD268" i="11"/>
  <c r="ET267" i="11"/>
  <c r="GE267" i="11"/>
  <c r="FI252" i="11"/>
  <c r="FK252" i="11"/>
  <c r="FL252" i="11"/>
  <c r="FM252" i="11"/>
  <c r="EW264" i="11"/>
  <c r="GH264" i="11"/>
  <c r="FF255" i="11"/>
  <c r="GQ255" i="11"/>
  <c r="FC258" i="11"/>
  <c r="GN258" i="11"/>
  <c r="FG254" i="11"/>
  <c r="GR254" i="11"/>
  <c r="EZ261" i="11"/>
  <c r="GK261" i="11"/>
  <c r="EY262" i="11"/>
  <c r="GJ262" i="11"/>
  <c r="EE282" i="11"/>
  <c r="FP282" i="11"/>
  <c r="EJ277" i="11"/>
  <c r="FU277" i="11"/>
  <c r="FE256" i="11"/>
  <c r="GP256" i="11"/>
  <c r="EO272" i="11"/>
  <c r="FZ272" i="11"/>
  <c r="FN251" i="11"/>
  <c r="GZ250" i="11"/>
  <c r="HI250" i="11"/>
  <c r="HE313" i="11"/>
  <c r="HD313" i="11"/>
  <c r="HF253" i="11"/>
  <c r="HG253" i="11"/>
  <c r="HH253" i="11"/>
  <c r="CU255" i="11"/>
  <c r="EA255" i="11"/>
  <c r="AJ277" i="11"/>
  <c r="CW253" i="11"/>
  <c r="EC253" i="11"/>
  <c r="AK276" i="11"/>
  <c r="BF255" i="11"/>
  <c r="AR269" i="11"/>
  <c r="AH279" i="11"/>
  <c r="BA260" i="11"/>
  <c r="CV254" i="11"/>
  <c r="EB254" i="11"/>
  <c r="AV265" i="11"/>
  <c r="AQ270" i="11"/>
  <c r="AS268" i="11"/>
  <c r="CT256" i="11"/>
  <c r="DZ256" i="11"/>
  <c r="AZ261" i="11"/>
  <c r="CD272" i="11"/>
  <c r="DJ272" i="11"/>
  <c r="AG280" i="11"/>
  <c r="BD257" i="11"/>
  <c r="CE271" i="11"/>
  <c r="DK271" i="11"/>
  <c r="BZ276" i="11"/>
  <c r="DF276" i="11"/>
  <c r="BT282" i="11"/>
  <c r="CZ282" i="11"/>
  <c r="CO261" i="11"/>
  <c r="DU261" i="11"/>
  <c r="CM263" i="11"/>
  <c r="DS263" i="11"/>
  <c r="BG254" i="11"/>
  <c r="CL264" i="11"/>
  <c r="DR264" i="11"/>
  <c r="AM274" i="11"/>
  <c r="CB274" i="11"/>
  <c r="DH274" i="11"/>
  <c r="AT267" i="11"/>
  <c r="CN262" i="11"/>
  <c r="DT262" i="11"/>
  <c r="CQ259" i="11"/>
  <c r="DW259" i="11"/>
  <c r="AI278" i="11"/>
  <c r="BY277" i="11"/>
  <c r="DE277" i="11"/>
  <c r="CR258" i="11"/>
  <c r="DX258" i="11"/>
  <c r="BX278" i="11"/>
  <c r="DD278" i="11"/>
  <c r="CA275" i="11"/>
  <c r="DG275" i="11"/>
  <c r="BE256" i="11"/>
  <c r="BU281" i="11"/>
  <c r="DA281" i="11"/>
  <c r="AW264" i="11"/>
  <c r="BS283" i="11"/>
  <c r="CY283" i="11"/>
  <c r="BH253" i="11"/>
  <c r="CJ266" i="11"/>
  <c r="DP266" i="11"/>
  <c r="AL275" i="11"/>
  <c r="AO272" i="11"/>
  <c r="AU266" i="11"/>
  <c r="CC273" i="11"/>
  <c r="DI273" i="11"/>
  <c r="CI267" i="11"/>
  <c r="DO267" i="11"/>
  <c r="AX263" i="11"/>
  <c r="AP271" i="11"/>
  <c r="CF270" i="11"/>
  <c r="DL270" i="11"/>
  <c r="AE282" i="11"/>
  <c r="BW279" i="11"/>
  <c r="DC279" i="11"/>
  <c r="BB259" i="11"/>
  <c r="CS257" i="11"/>
  <c r="DY257" i="11"/>
  <c r="CH268" i="11"/>
  <c r="DN268" i="11"/>
  <c r="CK265" i="11"/>
  <c r="DQ265" i="11"/>
  <c r="AY262" i="11"/>
  <c r="AF281" i="11"/>
  <c r="CG269" i="11"/>
  <c r="DM269" i="11"/>
  <c r="CP260" i="11"/>
  <c r="DV260" i="11"/>
  <c r="AD283" i="11"/>
  <c r="BV280" i="11"/>
  <c r="DB280" i="11"/>
  <c r="EH280" i="11"/>
  <c r="FS280" i="11"/>
  <c r="AN273" i="11"/>
  <c r="BC258" i="11"/>
  <c r="HM252" i="11"/>
  <c r="HA250" i="11"/>
  <c r="EI279" i="11"/>
  <c r="FT279" i="11"/>
  <c r="EU267" i="11"/>
  <c r="GF267" i="11"/>
  <c r="EK277" i="11"/>
  <c r="FV277" i="11"/>
  <c r="ES269" i="11"/>
  <c r="GD269" i="11"/>
  <c r="EL276" i="11"/>
  <c r="FW276" i="11"/>
  <c r="FB260" i="11"/>
  <c r="GM260" i="11"/>
  <c r="ET268" i="11"/>
  <c r="GE268" i="11"/>
  <c r="EJ278" i="11"/>
  <c r="FU278" i="11"/>
  <c r="GX251" i="11"/>
  <c r="FH254" i="11"/>
  <c r="GS254" i="11"/>
  <c r="EV266" i="11"/>
  <c r="GG266" i="11"/>
  <c r="EE283" i="11"/>
  <c r="FG255" i="11"/>
  <c r="GR255" i="11"/>
  <c r="EW265" i="11"/>
  <c r="GH265" i="11"/>
  <c r="ER270" i="11"/>
  <c r="GC270" i="11"/>
  <c r="EP272" i="11"/>
  <c r="GA272" i="11"/>
  <c r="GT252" i="11"/>
  <c r="GV252" i="11"/>
  <c r="GW252" i="11"/>
  <c r="GY252" i="11"/>
  <c r="HJ252" i="11"/>
  <c r="HK252" i="11"/>
  <c r="FD258" i="11"/>
  <c r="GO258" i="11"/>
  <c r="FC259" i="11"/>
  <c r="GN259" i="11"/>
  <c r="FF256" i="11"/>
  <c r="GQ256" i="11"/>
  <c r="EO273" i="11"/>
  <c r="FZ273" i="11"/>
  <c r="EZ262" i="11"/>
  <c r="GK262" i="11"/>
  <c r="EN274" i="11"/>
  <c r="FY274" i="11"/>
  <c r="EX264" i="11"/>
  <c r="GI264" i="11"/>
  <c r="EY263" i="11"/>
  <c r="GJ263" i="11"/>
  <c r="FA261" i="11"/>
  <c r="GL261" i="11"/>
  <c r="FE257" i="11"/>
  <c r="GP257" i="11"/>
  <c r="EG281" i="11"/>
  <c r="FR281" i="11"/>
  <c r="EF282" i="11"/>
  <c r="FQ282" i="11"/>
  <c r="FI253" i="11"/>
  <c r="FK253" i="11"/>
  <c r="FL253" i="11"/>
  <c r="FM253" i="11"/>
  <c r="EM275" i="11"/>
  <c r="FX275" i="11"/>
  <c r="EQ271" i="11"/>
  <c r="GB271" i="11"/>
  <c r="FN252" i="11"/>
  <c r="HL250" i="11"/>
  <c r="HE314" i="11"/>
  <c r="HD314" i="11"/>
  <c r="FP283" i="11"/>
  <c r="HF254" i="11"/>
  <c r="HG254" i="11"/>
  <c r="HH254" i="11"/>
  <c r="BE257" i="11"/>
  <c r="AF282" i="11"/>
  <c r="CJ267" i="11"/>
  <c r="DP267" i="11"/>
  <c r="AQ271" i="11"/>
  <c r="BV281" i="11"/>
  <c r="DB281" i="11"/>
  <c r="BX279" i="11"/>
  <c r="DD279" i="11"/>
  <c r="AD284" i="11"/>
  <c r="AS269" i="11"/>
  <c r="BC259" i="11"/>
  <c r="AO273" i="11"/>
  <c r="CU256" i="11"/>
  <c r="EA256" i="11"/>
  <c r="CH269" i="11"/>
  <c r="DN269" i="11"/>
  <c r="AG281" i="11"/>
  <c r="AM275" i="11"/>
  <c r="CG270" i="11"/>
  <c r="DM270" i="11"/>
  <c r="AT268" i="11"/>
  <c r="AV266" i="11"/>
  <c r="CF271" i="11"/>
  <c r="DL271" i="11"/>
  <c r="CL265" i="11"/>
  <c r="DR265" i="11"/>
  <c r="CR259" i="11"/>
  <c r="DX259" i="11"/>
  <c r="AJ278" i="11"/>
  <c r="BW280" i="11"/>
  <c r="DC280" i="11"/>
  <c r="AW265" i="11"/>
  <c r="CI268" i="11"/>
  <c r="DO268" i="11"/>
  <c r="CM264" i="11"/>
  <c r="DS264" i="11"/>
  <c r="BZ277" i="11"/>
  <c r="DF277" i="11"/>
  <c r="BH254" i="11"/>
  <c r="CA276" i="11"/>
  <c r="DG276" i="11"/>
  <c r="BD258" i="11"/>
  <c r="AZ262" i="11"/>
  <c r="BF256" i="11"/>
  <c r="BB260" i="11"/>
  <c r="AE283" i="11"/>
  <c r="BU282" i="11"/>
  <c r="DA282" i="11"/>
  <c r="EG282" i="11"/>
  <c r="FR282" i="11"/>
  <c r="BY278" i="11"/>
  <c r="DE278" i="11"/>
  <c r="AI279" i="11"/>
  <c r="CS258" i="11"/>
  <c r="DY258" i="11"/>
  <c r="FE258" i="11"/>
  <c r="GP258" i="11"/>
  <c r="CO262" i="11"/>
  <c r="DU262" i="11"/>
  <c r="BT283" i="11"/>
  <c r="CZ283" i="11"/>
  <c r="AP272" i="11"/>
  <c r="AH280" i="11"/>
  <c r="BA261" i="11"/>
  <c r="CT257" i="11"/>
  <c r="DZ257" i="11"/>
  <c r="AY263" i="11"/>
  <c r="CD273" i="11"/>
  <c r="DJ273" i="11"/>
  <c r="CC274" i="11"/>
  <c r="DI274" i="11"/>
  <c r="AU267" i="11"/>
  <c r="BG255" i="11"/>
  <c r="BS284" i="11"/>
  <c r="CY284" i="11"/>
  <c r="CN263" i="11"/>
  <c r="DT263" i="11"/>
  <c r="AK277" i="11"/>
  <c r="CB275" i="11"/>
  <c r="DH275" i="11"/>
  <c r="CP261" i="11"/>
  <c r="DV261" i="11"/>
  <c r="CW254" i="11"/>
  <c r="EC254" i="11"/>
  <c r="CK266" i="11"/>
  <c r="DQ266" i="11"/>
  <c r="AN274" i="11"/>
  <c r="AX264" i="11"/>
  <c r="CQ260" i="11"/>
  <c r="DW260" i="11"/>
  <c r="AL276" i="11"/>
  <c r="CV255" i="11"/>
  <c r="EB255" i="11"/>
  <c r="AR270" i="11"/>
  <c r="CE272" i="11"/>
  <c r="DK272" i="11"/>
  <c r="HM253" i="11"/>
  <c r="ET269" i="11"/>
  <c r="GE269" i="11"/>
  <c r="EP273" i="11"/>
  <c r="GA273" i="11"/>
  <c r="GZ251" i="11"/>
  <c r="HL251" i="11"/>
  <c r="GU251" i="11"/>
  <c r="GX252" i="11"/>
  <c r="HI251" i="11"/>
  <c r="FD259" i="11"/>
  <c r="GO259" i="11"/>
  <c r="EW266" i="11"/>
  <c r="GH266" i="11"/>
  <c r="FF257" i="11"/>
  <c r="GQ257" i="11"/>
  <c r="EK278" i="11"/>
  <c r="FV278" i="11"/>
  <c r="EQ272" i="11"/>
  <c r="GB272" i="11"/>
  <c r="ER271" i="11"/>
  <c r="GC271" i="11"/>
  <c r="FB261" i="11"/>
  <c r="GM261" i="11"/>
  <c r="FI254" i="11"/>
  <c r="FK254" i="11"/>
  <c r="FL254" i="11"/>
  <c r="FM254" i="11"/>
  <c r="EE284" i="11"/>
  <c r="FP284" i="11"/>
  <c r="EO274" i="11"/>
  <c r="FZ274" i="11"/>
  <c r="ES270" i="11"/>
  <c r="GD270" i="11"/>
  <c r="FA262" i="11"/>
  <c r="GL262" i="11"/>
  <c r="EH281" i="11"/>
  <c r="FS281" i="11"/>
  <c r="EN275" i="11"/>
  <c r="FY275" i="11"/>
  <c r="EX265" i="11"/>
  <c r="GI265" i="11"/>
  <c r="EZ263" i="11"/>
  <c r="GK263" i="11"/>
  <c r="EV267" i="11"/>
  <c r="GG267" i="11"/>
  <c r="GT253" i="11"/>
  <c r="GV253" i="11"/>
  <c r="GW253" i="11"/>
  <c r="GY253" i="11"/>
  <c r="HJ253" i="11"/>
  <c r="HK253" i="11"/>
  <c r="FH255" i="11"/>
  <c r="GS255" i="11"/>
  <c r="EM276" i="11"/>
  <c r="FX276" i="11"/>
  <c r="FG256" i="11"/>
  <c r="GR256" i="11"/>
  <c r="FC260" i="11"/>
  <c r="GN260" i="11"/>
  <c r="EL277" i="11"/>
  <c r="FW277" i="11"/>
  <c r="EY264" i="11"/>
  <c r="GJ264" i="11"/>
  <c r="EU268" i="11"/>
  <c r="GF268" i="11"/>
  <c r="EF283" i="11"/>
  <c r="FQ283" i="11"/>
  <c r="EI280" i="11"/>
  <c r="FT280" i="11"/>
  <c r="EJ279" i="11"/>
  <c r="FU279" i="11"/>
  <c r="FN253" i="11"/>
  <c r="GX253" i="11"/>
  <c r="HF255" i="11"/>
  <c r="HG255" i="11"/>
  <c r="HH255" i="11"/>
  <c r="CG271" i="11"/>
  <c r="DM271" i="11"/>
  <c r="AF283" i="11"/>
  <c r="CA277" i="11"/>
  <c r="DG277" i="11"/>
  <c r="BB261" i="11"/>
  <c r="AN275" i="11"/>
  <c r="CM265" i="11"/>
  <c r="DS265" i="11"/>
  <c r="AG282" i="11"/>
  <c r="AT269" i="11"/>
  <c r="CJ268" i="11"/>
  <c r="DP268" i="11"/>
  <c r="AW266" i="11"/>
  <c r="BH255" i="11"/>
  <c r="CB276" i="11"/>
  <c r="DH276" i="11"/>
  <c r="BX280" i="11"/>
  <c r="DD280" i="11"/>
  <c r="AM276" i="11"/>
  <c r="BY279" i="11"/>
  <c r="DE279" i="11"/>
  <c r="BV282" i="11"/>
  <c r="DB282" i="11"/>
  <c r="CR260" i="11"/>
  <c r="DX260" i="11"/>
  <c r="AL277" i="11"/>
  <c r="BU283" i="11"/>
  <c r="DA283" i="11"/>
  <c r="BE258" i="11"/>
  <c r="AR271" i="11"/>
  <c r="BA262" i="11"/>
  <c r="CT258" i="11"/>
  <c r="DZ258" i="11"/>
  <c r="CH270" i="11"/>
  <c r="DN270" i="11"/>
  <c r="CD274" i="11"/>
  <c r="DJ274" i="11"/>
  <c r="CP262" i="11"/>
  <c r="DV262" i="11"/>
  <c r="AI280" i="11"/>
  <c r="CC275" i="11"/>
  <c r="DI275" i="11"/>
  <c r="BD259" i="11"/>
  <c r="CQ261" i="11"/>
  <c r="DW261" i="11"/>
  <c r="AE284" i="11"/>
  <c r="BC260" i="11"/>
  <c r="CF272" i="11"/>
  <c r="DL272" i="11"/>
  <c r="CS259" i="11"/>
  <c r="DY259" i="11"/>
  <c r="CK267" i="11"/>
  <c r="DQ267" i="11"/>
  <c r="BZ278" i="11"/>
  <c r="DF278" i="11"/>
  <c r="AJ279" i="11"/>
  <c r="BW281" i="11"/>
  <c r="DC281" i="11"/>
  <c r="BS285" i="11"/>
  <c r="CY285" i="11"/>
  <c r="AO274" i="11"/>
  <c r="AY264" i="11"/>
  <c r="AV267" i="11"/>
  <c r="AX265" i="11"/>
  <c r="CV256" i="11"/>
  <c r="EB256" i="11"/>
  <c r="CW255" i="11"/>
  <c r="EC255" i="11"/>
  <c r="BT284" i="11"/>
  <c r="CZ284" i="11"/>
  <c r="CE273" i="11"/>
  <c r="DK273" i="11"/>
  <c r="AP273" i="11"/>
  <c r="CO263" i="11"/>
  <c r="DU263" i="11"/>
  <c r="CI269" i="11"/>
  <c r="DO269" i="11"/>
  <c r="AU268" i="11"/>
  <c r="AS270" i="11"/>
  <c r="AQ272" i="11"/>
  <c r="CU257" i="11"/>
  <c r="EA257" i="11"/>
  <c r="CN264" i="11"/>
  <c r="DT264" i="11"/>
  <c r="CL266" i="11"/>
  <c r="DR266" i="11"/>
  <c r="BG256" i="11"/>
  <c r="AD285" i="11"/>
  <c r="AK278" i="11"/>
  <c r="BF257" i="11"/>
  <c r="AH281" i="11"/>
  <c r="AZ263" i="11"/>
  <c r="HE315" i="11"/>
  <c r="HD315" i="11"/>
  <c r="HM254" i="11"/>
  <c r="HA251" i="11"/>
  <c r="GU252" i="11"/>
  <c r="GU253" i="11"/>
  <c r="FE259" i="11"/>
  <c r="GP259" i="11"/>
  <c r="GZ252" i="11"/>
  <c r="HI252" i="11"/>
  <c r="EO275" i="11"/>
  <c r="FZ275" i="11"/>
  <c r="EU269" i="11"/>
  <c r="GF269" i="11"/>
  <c r="FC261" i="11"/>
  <c r="GN261" i="11"/>
  <c r="GT254" i="11"/>
  <c r="GV254" i="11"/>
  <c r="GW254" i="11"/>
  <c r="GX254" i="11"/>
  <c r="EF284" i="11"/>
  <c r="FQ284" i="11"/>
  <c r="FI255" i="11"/>
  <c r="FK255" i="11"/>
  <c r="FL255" i="11"/>
  <c r="FM255" i="11"/>
  <c r="EL278" i="11"/>
  <c r="FW278" i="11"/>
  <c r="EG283" i="11"/>
  <c r="FR283" i="11"/>
  <c r="FA263" i="11"/>
  <c r="GL263" i="11"/>
  <c r="EN276" i="11"/>
  <c r="FY276" i="11"/>
  <c r="EP274" i="11"/>
  <c r="GA274" i="11"/>
  <c r="EV268" i="11"/>
  <c r="GG268" i="11"/>
  <c r="EX266" i="11"/>
  <c r="GI266" i="11"/>
  <c r="EE285" i="11"/>
  <c r="FP285" i="11"/>
  <c r="FF258" i="11"/>
  <c r="GQ258" i="11"/>
  <c r="FG257" i="11"/>
  <c r="GR257" i="11"/>
  <c r="EI281" i="11"/>
  <c r="FT281" i="11"/>
  <c r="EY265" i="11"/>
  <c r="GJ265" i="11"/>
  <c r="FB262" i="11"/>
  <c r="GM262" i="11"/>
  <c r="ET270" i="11"/>
  <c r="GE270" i="11"/>
  <c r="EW267" i="11"/>
  <c r="GH267" i="11"/>
  <c r="EM277" i="11"/>
  <c r="FX277" i="11"/>
  <c r="ER272" i="11"/>
  <c r="GC272" i="11"/>
  <c r="FD260" i="11"/>
  <c r="GO260" i="11"/>
  <c r="ES271" i="11"/>
  <c r="GD271" i="11"/>
  <c r="EH282" i="11"/>
  <c r="FS282" i="11"/>
  <c r="EQ273" i="11"/>
  <c r="GB273" i="11"/>
  <c r="EK279" i="11"/>
  <c r="FV279" i="11"/>
  <c r="EJ280" i="11"/>
  <c r="FU280" i="11"/>
  <c r="EZ264" i="11"/>
  <c r="GK264" i="11"/>
  <c r="FH256" i="11"/>
  <c r="GS256" i="11"/>
  <c r="FN254" i="11"/>
  <c r="GZ253" i="11"/>
  <c r="HI253" i="11"/>
  <c r="HM255" i="11"/>
  <c r="HF256" i="11"/>
  <c r="HG256" i="11"/>
  <c r="HH256" i="11"/>
  <c r="BA263" i="11"/>
  <c r="AW267" i="11"/>
  <c r="CS260" i="11"/>
  <c r="DY260" i="11"/>
  <c r="AV268" i="11"/>
  <c r="AJ280" i="11"/>
  <c r="AH282" i="11"/>
  <c r="CI270" i="11"/>
  <c r="DO270" i="11"/>
  <c r="BB262" i="11"/>
  <c r="AD286" i="11"/>
  <c r="CT259" i="11"/>
  <c r="DZ259" i="11"/>
  <c r="CH271" i="11"/>
  <c r="DN271" i="11"/>
  <c r="CK268" i="11"/>
  <c r="DQ268" i="11"/>
  <c r="AT270" i="11"/>
  <c r="CJ269" i="11"/>
  <c r="DP269" i="11"/>
  <c r="CM266" i="11"/>
  <c r="DS266" i="11"/>
  <c r="AO275" i="11"/>
  <c r="AS271" i="11"/>
  <c r="BZ279" i="11"/>
  <c r="DF279" i="11"/>
  <c r="CL267" i="11"/>
  <c r="DR267" i="11"/>
  <c r="CW256" i="11"/>
  <c r="EC256" i="11"/>
  <c r="BF258" i="11"/>
  <c r="CB277" i="11"/>
  <c r="DH277" i="11"/>
  <c r="AZ264" i="11"/>
  <c r="BU284" i="11"/>
  <c r="DA284" i="11"/>
  <c r="CQ262" i="11"/>
  <c r="DW262" i="11"/>
  <c r="BS286" i="11"/>
  <c r="CY286" i="11"/>
  <c r="AF284" i="11"/>
  <c r="AN276" i="11"/>
  <c r="CF273" i="11"/>
  <c r="DL273" i="11"/>
  <c r="AY265" i="11"/>
  <c r="BC261" i="11"/>
  <c r="AG283" i="11"/>
  <c r="AI281" i="11"/>
  <c r="AE285" i="11"/>
  <c r="BG257" i="11"/>
  <c r="BW282" i="11"/>
  <c r="DC282" i="11"/>
  <c r="CA278" i="11"/>
  <c r="DG278" i="11"/>
  <c r="BE259" i="11"/>
  <c r="AR272" i="11"/>
  <c r="BV283" i="11"/>
  <c r="DB283" i="11"/>
  <c r="EH283" i="11"/>
  <c r="FS283" i="11"/>
  <c r="BH256" i="11"/>
  <c r="CR261" i="11"/>
  <c r="DX261" i="11"/>
  <c r="AL278" i="11"/>
  <c r="BY280" i="11"/>
  <c r="DE280" i="11"/>
  <c r="CE274" i="11"/>
  <c r="DK274" i="11"/>
  <c r="AX266" i="11"/>
  <c r="CD275" i="11"/>
  <c r="DJ275" i="11"/>
  <c r="BX281" i="11"/>
  <c r="DD281" i="11"/>
  <c r="BT285" i="11"/>
  <c r="CZ285" i="11"/>
  <c r="CU258" i="11"/>
  <c r="EA258" i="11"/>
  <c r="CG272" i="11"/>
  <c r="DM272" i="11"/>
  <c r="AM277" i="11"/>
  <c r="CP263" i="11"/>
  <c r="DV263" i="11"/>
  <c r="FB263" i="11"/>
  <c r="GM263" i="11"/>
  <c r="CO264" i="11"/>
  <c r="DU264" i="11"/>
  <c r="AP274" i="11"/>
  <c r="AQ273" i="11"/>
  <c r="AK279" i="11"/>
  <c r="AU269" i="11"/>
  <c r="BD260" i="11"/>
  <c r="CC276" i="11"/>
  <c r="DI276" i="11"/>
  <c r="EO276" i="11"/>
  <c r="FZ276" i="11"/>
  <c r="CV257" i="11"/>
  <c r="EB257" i="11"/>
  <c r="CN265" i="11"/>
  <c r="DT265" i="11"/>
  <c r="EZ265" i="11"/>
  <c r="GK265" i="11"/>
  <c r="HE316" i="11"/>
  <c r="HD316" i="11"/>
  <c r="GT255" i="11"/>
  <c r="GV255" i="11"/>
  <c r="GW255" i="11"/>
  <c r="GY255" i="11"/>
  <c r="HJ255" i="11"/>
  <c r="HK255" i="11"/>
  <c r="HA252" i="11"/>
  <c r="HA253" i="11"/>
  <c r="GU254" i="11"/>
  <c r="HL252" i="11"/>
  <c r="EX267" i="11"/>
  <c r="GI267" i="11"/>
  <c r="EF285" i="11"/>
  <c r="FQ285" i="11"/>
  <c r="EI282" i="11"/>
  <c r="FT282" i="11"/>
  <c r="FD261" i="11"/>
  <c r="GO261" i="11"/>
  <c r="FH257" i="11"/>
  <c r="GS257" i="11"/>
  <c r="GY254" i="11"/>
  <c r="HJ254" i="11"/>
  <c r="HK254" i="11"/>
  <c r="EP275" i="11"/>
  <c r="GA275" i="11"/>
  <c r="EE286" i="11"/>
  <c r="FP286" i="11"/>
  <c r="EJ281" i="11"/>
  <c r="FU281" i="11"/>
  <c r="EG284" i="11"/>
  <c r="FR284" i="11"/>
  <c r="FI256" i="11"/>
  <c r="FK256" i="11"/>
  <c r="FL256" i="11"/>
  <c r="FM256" i="11"/>
  <c r="EU270" i="11"/>
  <c r="GF270" i="11"/>
  <c r="EM278" i="11"/>
  <c r="FX278" i="11"/>
  <c r="EW268" i="11"/>
  <c r="GH268" i="11"/>
  <c r="FA264" i="11"/>
  <c r="GL264" i="11"/>
  <c r="EN277" i="11"/>
  <c r="FY277" i="11"/>
  <c r="ES272" i="11"/>
  <c r="GD272" i="11"/>
  <c r="FE260" i="11"/>
  <c r="GP260" i="11"/>
  <c r="FG258" i="11"/>
  <c r="GR258" i="11"/>
  <c r="EL279" i="11"/>
  <c r="FW279" i="11"/>
  <c r="EY266" i="11"/>
  <c r="GJ266" i="11"/>
  <c r="EV269" i="11"/>
  <c r="GG269" i="11"/>
  <c r="EQ274" i="11"/>
  <c r="GB274" i="11"/>
  <c r="ER273" i="11"/>
  <c r="GC273" i="11"/>
  <c r="ET271" i="11"/>
  <c r="GE271" i="11"/>
  <c r="EK280" i="11"/>
  <c r="FV280" i="11"/>
  <c r="FF259" i="11"/>
  <c r="GQ259" i="11"/>
  <c r="FC262" i="11"/>
  <c r="GN262" i="11"/>
  <c r="FN255" i="11"/>
  <c r="HL253" i="11"/>
  <c r="GZ254" i="11"/>
  <c r="HI254" i="11"/>
  <c r="HF257" i="11"/>
  <c r="HG257" i="11"/>
  <c r="HH257" i="11"/>
  <c r="BD261" i="11"/>
  <c r="BT286" i="11"/>
  <c r="CZ286" i="11"/>
  <c r="AY266" i="11"/>
  <c r="CI271" i="11"/>
  <c r="DO271" i="11"/>
  <c r="AL279" i="11"/>
  <c r="BU285" i="11"/>
  <c r="DA285" i="11"/>
  <c r="CB278" i="11"/>
  <c r="DH278" i="11"/>
  <c r="CL268" i="11"/>
  <c r="DR268" i="11"/>
  <c r="AZ265" i="11"/>
  <c r="BG258" i="11"/>
  <c r="CK269" i="11"/>
  <c r="DQ269" i="11"/>
  <c r="BH257" i="11"/>
  <c r="AI282" i="11"/>
  <c r="CU259" i="11"/>
  <c r="EA259" i="11"/>
  <c r="CR262" i="11"/>
  <c r="DX262" i="11"/>
  <c r="BA264" i="11"/>
  <c r="AJ281" i="11"/>
  <c r="AH283" i="11"/>
  <c r="AQ274" i="11"/>
  <c r="BB263" i="11"/>
  <c r="AS272" i="11"/>
  <c r="CT260" i="11"/>
  <c r="DZ260" i="11"/>
  <c r="AV269" i="11"/>
  <c r="CJ270" i="11"/>
  <c r="DP270" i="11"/>
  <c r="AD287" i="11"/>
  <c r="CS261" i="11"/>
  <c r="DY261" i="11"/>
  <c r="BZ280" i="11"/>
  <c r="DF280" i="11"/>
  <c r="AM278" i="11"/>
  <c r="AR273" i="11"/>
  <c r="CH272" i="11"/>
  <c r="DN272" i="11"/>
  <c r="CO265" i="11"/>
  <c r="DU265" i="11"/>
  <c r="AX267" i="11"/>
  <c r="CV258" i="11"/>
  <c r="EB258" i="11"/>
  <c r="AO276" i="11"/>
  <c r="BY281" i="11"/>
  <c r="DE281" i="11"/>
  <c r="CM267" i="11"/>
  <c r="DS267" i="11"/>
  <c r="EY267" i="11"/>
  <c r="GJ267" i="11"/>
  <c r="BW283" i="11"/>
  <c r="DC283" i="11"/>
  <c r="AT271" i="11"/>
  <c r="CC277" i="11"/>
  <c r="DI277" i="11"/>
  <c r="BE260" i="11"/>
  <c r="BF259" i="11"/>
  <c r="AG284" i="11"/>
  <c r="CQ263" i="11"/>
  <c r="DW263" i="11"/>
  <c r="AW268" i="11"/>
  <c r="AU270" i="11"/>
  <c r="AN277" i="11"/>
  <c r="BX282" i="11"/>
  <c r="DD282" i="11"/>
  <c r="CE275" i="11"/>
  <c r="DK275" i="11"/>
  <c r="CF274" i="11"/>
  <c r="DL274" i="11"/>
  <c r="CP264" i="11"/>
  <c r="DV264" i="11"/>
  <c r="CN266" i="11"/>
  <c r="DT266" i="11"/>
  <c r="EZ266" i="11"/>
  <c r="GK266" i="11"/>
  <c r="BV284" i="11"/>
  <c r="DB284" i="11"/>
  <c r="AP275" i="11"/>
  <c r="CW257" i="11"/>
  <c r="EC257" i="11"/>
  <c r="BS287" i="11"/>
  <c r="CY287" i="11"/>
  <c r="AF285" i="11"/>
  <c r="AK280" i="11"/>
  <c r="CD276" i="11"/>
  <c r="DJ276" i="11"/>
  <c r="EP276" i="11"/>
  <c r="GA276" i="11"/>
  <c r="CG273" i="11"/>
  <c r="DM273" i="11"/>
  <c r="BC262" i="11"/>
  <c r="CA279" i="11"/>
  <c r="DG279" i="11"/>
  <c r="AE286" i="11"/>
  <c r="HE317" i="11"/>
  <c r="HD317" i="11"/>
  <c r="HM256" i="11"/>
  <c r="GX255" i="11"/>
  <c r="HI255" i="11"/>
  <c r="HA254" i="11"/>
  <c r="GU255" i="11"/>
  <c r="EJ282" i="11"/>
  <c r="FU282" i="11"/>
  <c r="EK281" i="11"/>
  <c r="FV281" i="11"/>
  <c r="FA265" i="11"/>
  <c r="GL265" i="11"/>
  <c r="ES273" i="11"/>
  <c r="GD273" i="11"/>
  <c r="EE287" i="11"/>
  <c r="FE261" i="11"/>
  <c r="GP261" i="11"/>
  <c r="FB264" i="11"/>
  <c r="GM264" i="11"/>
  <c r="GT256" i="11"/>
  <c r="GV256" i="11"/>
  <c r="GW256" i="11"/>
  <c r="GY256" i="11"/>
  <c r="HJ256" i="11"/>
  <c r="HK256" i="11"/>
  <c r="EI283" i="11"/>
  <c r="FT283" i="11"/>
  <c r="FH258" i="11"/>
  <c r="GS258" i="11"/>
  <c r="EH284" i="11"/>
  <c r="FS284" i="11"/>
  <c r="ER274" i="11"/>
  <c r="GC274" i="11"/>
  <c r="EV270" i="11"/>
  <c r="GG270" i="11"/>
  <c r="EO277" i="11"/>
  <c r="FZ277" i="11"/>
  <c r="EN278" i="11"/>
  <c r="FY278" i="11"/>
  <c r="EX268" i="11"/>
  <c r="GI268" i="11"/>
  <c r="FI257" i="11"/>
  <c r="FK257" i="11"/>
  <c r="FL257" i="11"/>
  <c r="FM257" i="11"/>
  <c r="FF260" i="11"/>
  <c r="GQ260" i="11"/>
  <c r="EG285" i="11"/>
  <c r="FR285" i="11"/>
  <c r="EU271" i="11"/>
  <c r="GF271" i="11"/>
  <c r="EF286" i="11"/>
  <c r="FQ286" i="11"/>
  <c r="EQ275" i="11"/>
  <c r="GB275" i="11"/>
  <c r="FD262" i="11"/>
  <c r="GO262" i="11"/>
  <c r="ET272" i="11"/>
  <c r="GE272" i="11"/>
  <c r="FG259" i="11"/>
  <c r="GR259" i="11"/>
  <c r="EM279" i="11"/>
  <c r="FX279" i="11"/>
  <c r="FC263" i="11"/>
  <c r="GN263" i="11"/>
  <c r="EL280" i="11"/>
  <c r="FW280" i="11"/>
  <c r="EW269" i="11"/>
  <c r="GH269" i="11"/>
  <c r="FN256" i="11"/>
  <c r="HL254" i="11"/>
  <c r="GZ255" i="11"/>
  <c r="HF258" i="11"/>
  <c r="HG258" i="11"/>
  <c r="HH258" i="11"/>
  <c r="BV285" i="11"/>
  <c r="DB285" i="11"/>
  <c r="BF260" i="11"/>
  <c r="AG285" i="11"/>
  <c r="AS273" i="11"/>
  <c r="CR263" i="11"/>
  <c r="DX263" i="11"/>
  <c r="CE276" i="11"/>
  <c r="DK276" i="11"/>
  <c r="BU286" i="11"/>
  <c r="DA286" i="11"/>
  <c r="CJ271" i="11"/>
  <c r="DP271" i="11"/>
  <c r="BY282" i="11"/>
  <c r="DE282" i="11"/>
  <c r="CS262" i="11"/>
  <c r="DY262" i="11"/>
  <c r="AV270" i="11"/>
  <c r="AI283" i="11"/>
  <c r="CC278" i="11"/>
  <c r="DI278" i="11"/>
  <c r="BA265" i="11"/>
  <c r="CI272" i="11"/>
  <c r="DO272" i="11"/>
  <c r="BE261" i="11"/>
  <c r="AJ282" i="11"/>
  <c r="AZ266" i="11"/>
  <c r="AD288" i="11"/>
  <c r="CB279" i="11"/>
  <c r="DH279" i="11"/>
  <c r="BH258" i="11"/>
  <c r="AK281" i="11"/>
  <c r="BS288" i="11"/>
  <c r="CY288" i="11"/>
  <c r="CQ264" i="11"/>
  <c r="DW264" i="11"/>
  <c r="BT287" i="11"/>
  <c r="CZ287" i="11"/>
  <c r="BB264" i="11"/>
  <c r="CH273" i="11"/>
  <c r="DN273" i="11"/>
  <c r="AW269" i="11"/>
  <c r="CK270" i="11"/>
  <c r="DQ270" i="11"/>
  <c r="BG259" i="11"/>
  <c r="CL269" i="11"/>
  <c r="DR269" i="11"/>
  <c r="CW258" i="11"/>
  <c r="EC258" i="11"/>
  <c r="AP276" i="11"/>
  <c r="CP265" i="11"/>
  <c r="DV265" i="11"/>
  <c r="FB265" i="11"/>
  <c r="GM265" i="11"/>
  <c r="CV259" i="11"/>
  <c r="EB259" i="11"/>
  <c r="AU271" i="11"/>
  <c r="BD262" i="11"/>
  <c r="AH284" i="11"/>
  <c r="CO266" i="11"/>
  <c r="DU266" i="11"/>
  <c r="CA280" i="11"/>
  <c r="DG280" i="11"/>
  <c r="CG274" i="11"/>
  <c r="DM274" i="11"/>
  <c r="AO277" i="11"/>
  <c r="AM279" i="11"/>
  <c r="AE287" i="11"/>
  <c r="CM268" i="11"/>
  <c r="DS268" i="11"/>
  <c r="BW284" i="11"/>
  <c r="DC284" i="11"/>
  <c r="AL280" i="11"/>
  <c r="CN267" i="11"/>
  <c r="DT267" i="11"/>
  <c r="AX268" i="11"/>
  <c r="AN278" i="11"/>
  <c r="BX283" i="11"/>
  <c r="DD283" i="11"/>
  <c r="CT261" i="11"/>
  <c r="DZ261" i="11"/>
  <c r="CD277" i="11"/>
  <c r="DJ277" i="11"/>
  <c r="AT272" i="11"/>
  <c r="AY267" i="11"/>
  <c r="BZ281" i="11"/>
  <c r="DF281" i="11"/>
  <c r="AR274" i="11"/>
  <c r="BC263" i="11"/>
  <c r="CU260" i="11"/>
  <c r="EA260" i="11"/>
  <c r="CF275" i="11"/>
  <c r="DL275" i="11"/>
  <c r="AQ275" i="11"/>
  <c r="AF286" i="11"/>
  <c r="HM257" i="11"/>
  <c r="FP287" i="11"/>
  <c r="HE318" i="11"/>
  <c r="HD318" i="11"/>
  <c r="GT257" i="11"/>
  <c r="GV257" i="11"/>
  <c r="GW257" i="11"/>
  <c r="GY257" i="11"/>
  <c r="HJ257" i="11"/>
  <c r="HK257" i="11"/>
  <c r="HA255" i="11"/>
  <c r="FI258" i="11"/>
  <c r="FK258" i="11"/>
  <c r="FL258" i="11"/>
  <c r="FM258" i="11"/>
  <c r="GX256" i="11"/>
  <c r="GZ256" i="11"/>
  <c r="EP277" i="11"/>
  <c r="GA277" i="11"/>
  <c r="FG260" i="11"/>
  <c r="GR260" i="11"/>
  <c r="EJ283" i="11"/>
  <c r="FU283" i="11"/>
  <c r="FH259" i="11"/>
  <c r="GS259" i="11"/>
  <c r="EX269" i="11"/>
  <c r="GI269" i="11"/>
  <c r="FC264" i="11"/>
  <c r="GN264" i="11"/>
  <c r="FA266" i="11"/>
  <c r="GL266" i="11"/>
  <c r="EE288" i="11"/>
  <c r="FP288" i="11"/>
  <c r="EQ276" i="11"/>
  <c r="GB276" i="11"/>
  <c r="FF261" i="11"/>
  <c r="GQ261" i="11"/>
  <c r="EN279" i="11"/>
  <c r="FY279" i="11"/>
  <c r="EG286" i="11"/>
  <c r="FR286" i="11"/>
  <c r="FD263" i="11"/>
  <c r="GO263" i="11"/>
  <c r="EH285" i="11"/>
  <c r="FS285" i="11"/>
  <c r="EZ267" i="11"/>
  <c r="GK267" i="11"/>
  <c r="EU272" i="11"/>
  <c r="GF272" i="11"/>
  <c r="EI284" i="11"/>
  <c r="FT284" i="11"/>
  <c r="EY268" i="11"/>
  <c r="GJ268" i="11"/>
  <c r="EW270" i="11"/>
  <c r="GH270" i="11"/>
  <c r="EO278" i="11"/>
  <c r="FZ278" i="11"/>
  <c r="ER275" i="11"/>
  <c r="GC275" i="11"/>
  <c r="ET273" i="11"/>
  <c r="GE273" i="11"/>
  <c r="FE262" i="11"/>
  <c r="GP262" i="11"/>
  <c r="ES274" i="11"/>
  <c r="GD274" i="11"/>
  <c r="EF287" i="11"/>
  <c r="FQ287" i="11"/>
  <c r="EK282" i="11"/>
  <c r="FV282" i="11"/>
  <c r="EL281" i="11"/>
  <c r="FW281" i="11"/>
  <c r="EM280" i="11"/>
  <c r="FX280" i="11"/>
  <c r="EV271" i="11"/>
  <c r="GG271" i="11"/>
  <c r="FN257" i="11"/>
  <c r="HL255" i="11"/>
  <c r="HF259" i="11"/>
  <c r="HG259" i="11"/>
  <c r="HH259" i="11"/>
  <c r="BG260" i="11"/>
  <c r="AG286" i="11"/>
  <c r="CM269" i="11"/>
  <c r="DS269" i="11"/>
  <c r="AZ267" i="11"/>
  <c r="BB265" i="11"/>
  <c r="AH285" i="11"/>
  <c r="CW259" i="11"/>
  <c r="EC259" i="11"/>
  <c r="CF276" i="11"/>
  <c r="DL276" i="11"/>
  <c r="CH274" i="11"/>
  <c r="DN274" i="11"/>
  <c r="BD263" i="11"/>
  <c r="CR264" i="11"/>
  <c r="DX264" i="11"/>
  <c r="AU272" i="11"/>
  <c r="CV260" i="11"/>
  <c r="EB260" i="11"/>
  <c r="CS263" i="11"/>
  <c r="DY263" i="11"/>
  <c r="FE263" i="11"/>
  <c r="GP263" i="11"/>
  <c r="AF287" i="11"/>
  <c r="AP277" i="11"/>
  <c r="CA281" i="11"/>
  <c r="DG281" i="11"/>
  <c r="BA266" i="11"/>
  <c r="AN279" i="11"/>
  <c r="BS289" i="11"/>
  <c r="CY289" i="11"/>
  <c r="CD278" i="11"/>
  <c r="DJ278" i="11"/>
  <c r="AW270" i="11"/>
  <c r="CK271" i="11"/>
  <c r="DQ271" i="11"/>
  <c r="CC279" i="11"/>
  <c r="DI279" i="11"/>
  <c r="AI284" i="11"/>
  <c r="BF261" i="11"/>
  <c r="CE277" i="11"/>
  <c r="DK277" i="11"/>
  <c r="CP266" i="11"/>
  <c r="DV266" i="11"/>
  <c r="BV286" i="11"/>
  <c r="DB286" i="11"/>
  <c r="AD289" i="11"/>
  <c r="BE262" i="11"/>
  <c r="CU261" i="11"/>
  <c r="EA261" i="11"/>
  <c r="AE288" i="11"/>
  <c r="BX284" i="11"/>
  <c r="DD284" i="11"/>
  <c r="AK282" i="11"/>
  <c r="AS274" i="11"/>
  <c r="AR275" i="11"/>
  <c r="BY283" i="11"/>
  <c r="DE283" i="11"/>
  <c r="AO278" i="11"/>
  <c r="AL281" i="11"/>
  <c r="BU287" i="11"/>
  <c r="DA287" i="11"/>
  <c r="CI273" i="11"/>
  <c r="DO273" i="11"/>
  <c r="BC264" i="11"/>
  <c r="AQ276" i="11"/>
  <c r="CO267" i="11"/>
  <c r="DU267" i="11"/>
  <c r="BW285" i="11"/>
  <c r="DC285" i="11"/>
  <c r="EI285" i="11"/>
  <c r="FT285" i="11"/>
  <c r="CQ265" i="11"/>
  <c r="DW265" i="11"/>
  <c r="CJ272" i="11"/>
  <c r="DP272" i="11"/>
  <c r="EV272" i="11"/>
  <c r="GG272" i="11"/>
  <c r="AM280" i="11"/>
  <c r="BH259" i="11"/>
  <c r="CN268" i="11"/>
  <c r="DT268" i="11"/>
  <c r="CL270" i="11"/>
  <c r="DR270" i="11"/>
  <c r="BZ282" i="11"/>
  <c r="DF282" i="11"/>
  <c r="CG275" i="11"/>
  <c r="DM275" i="11"/>
  <c r="AX269" i="11"/>
  <c r="AJ283" i="11"/>
  <c r="BT288" i="11"/>
  <c r="CZ288" i="11"/>
  <c r="AV271" i="11"/>
  <c r="CT262" i="11"/>
  <c r="DZ262" i="11"/>
  <c r="FF262" i="11"/>
  <c r="GQ262" i="11"/>
  <c r="AT273" i="11"/>
  <c r="CB280" i="11"/>
  <c r="DH280" i="11"/>
  <c r="EN280" i="11"/>
  <c r="FY280" i="11"/>
  <c r="AY268" i="11"/>
  <c r="HE319" i="11"/>
  <c r="HD319" i="11"/>
  <c r="HM258" i="11"/>
  <c r="GX257" i="11"/>
  <c r="GZ257" i="11"/>
  <c r="HI256" i="11"/>
  <c r="GT258" i="11"/>
  <c r="GV258" i="11"/>
  <c r="GW258" i="11"/>
  <c r="GX258" i="11"/>
  <c r="HA256" i="11"/>
  <c r="EX270" i="11"/>
  <c r="GI270" i="11"/>
  <c r="GU257" i="11"/>
  <c r="GU256" i="11"/>
  <c r="FG261" i="11"/>
  <c r="GR261" i="11"/>
  <c r="EL282" i="11"/>
  <c r="FW282" i="11"/>
  <c r="EG287" i="11"/>
  <c r="FR287" i="11"/>
  <c r="EP278" i="11"/>
  <c r="GA278" i="11"/>
  <c r="FC265" i="11"/>
  <c r="GN265" i="11"/>
  <c r="ET274" i="11"/>
  <c r="GE274" i="11"/>
  <c r="EE289" i="11"/>
  <c r="FP289" i="11"/>
  <c r="EJ284" i="11"/>
  <c r="FU284" i="11"/>
  <c r="EM281" i="11"/>
  <c r="FX281" i="11"/>
  <c r="EZ268" i="11"/>
  <c r="GK268" i="11"/>
  <c r="EY269" i="11"/>
  <c r="GJ269" i="11"/>
  <c r="FA267" i="11"/>
  <c r="GL267" i="11"/>
  <c r="EH286" i="11"/>
  <c r="FS286" i="11"/>
  <c r="FH260" i="11"/>
  <c r="GS260" i="11"/>
  <c r="FB266" i="11"/>
  <c r="GM266" i="11"/>
  <c r="EQ277" i="11"/>
  <c r="GB277" i="11"/>
  <c r="FD264" i="11"/>
  <c r="GO264" i="11"/>
  <c r="EU273" i="11"/>
  <c r="GF273" i="11"/>
  <c r="EO279" i="11"/>
  <c r="FZ279" i="11"/>
  <c r="ER276" i="11"/>
  <c r="GC276" i="11"/>
  <c r="EW271" i="11"/>
  <c r="GH271" i="11"/>
  <c r="FI259" i="11"/>
  <c r="FK259" i="11"/>
  <c r="FL259" i="11"/>
  <c r="FM259" i="11"/>
  <c r="EF288" i="11"/>
  <c r="FQ288" i="11"/>
  <c r="ES275" i="11"/>
  <c r="GD275" i="11"/>
  <c r="EK283" i="11"/>
  <c r="FV283" i="11"/>
  <c r="FN258" i="11"/>
  <c r="HL256" i="11"/>
  <c r="HF260" i="11"/>
  <c r="HG260" i="11"/>
  <c r="HH260" i="11"/>
  <c r="AN280" i="11"/>
  <c r="AU273" i="11"/>
  <c r="BC265" i="11"/>
  <c r="CM270" i="11"/>
  <c r="DS270" i="11"/>
  <c r="CT263" i="11"/>
  <c r="DZ263" i="11"/>
  <c r="CG276" i="11"/>
  <c r="DM276" i="11"/>
  <c r="CE278" i="11"/>
  <c r="DK278" i="11"/>
  <c r="BA267" i="11"/>
  <c r="BF262" i="11"/>
  <c r="AQ277" i="11"/>
  <c r="AM281" i="11"/>
  <c r="CF277" i="11"/>
  <c r="DL277" i="11"/>
  <c r="CD279" i="11"/>
  <c r="DJ279" i="11"/>
  <c r="BS290" i="11"/>
  <c r="CY290" i="11"/>
  <c r="BY284" i="11"/>
  <c r="DE284" i="11"/>
  <c r="AK283" i="11"/>
  <c r="AZ268" i="11"/>
  <c r="BX285" i="11"/>
  <c r="DD285" i="11"/>
  <c r="AW271" i="11"/>
  <c r="BH260" i="11"/>
  <c r="BT289" i="11"/>
  <c r="CZ289" i="11"/>
  <c r="AI285" i="11"/>
  <c r="AV272" i="11"/>
  <c r="CV261" i="11"/>
  <c r="EB261" i="11"/>
  <c r="CQ266" i="11"/>
  <c r="DW266" i="11"/>
  <c r="BV287" i="11"/>
  <c r="DB287" i="11"/>
  <c r="CK272" i="11"/>
  <c r="DQ272" i="11"/>
  <c r="AX270" i="11"/>
  <c r="CA282" i="11"/>
  <c r="DG282" i="11"/>
  <c r="CS264" i="11"/>
  <c r="DY264" i="11"/>
  <c r="BG261" i="11"/>
  <c r="CL271" i="11"/>
  <c r="DR271" i="11"/>
  <c r="CC280" i="11"/>
  <c r="DI280" i="11"/>
  <c r="EO280" i="11"/>
  <c r="FZ280" i="11"/>
  <c r="BZ283" i="11"/>
  <c r="DF283" i="11"/>
  <c r="AY269" i="11"/>
  <c r="AH286" i="11"/>
  <c r="CJ273" i="11"/>
  <c r="DP273" i="11"/>
  <c r="BE263" i="11"/>
  <c r="AO279" i="11"/>
  <c r="CI274" i="11"/>
  <c r="DO274" i="11"/>
  <c r="CU262" i="11"/>
  <c r="EA262" i="11"/>
  <c r="FG262" i="11"/>
  <c r="GR262" i="11"/>
  <c r="BD264" i="11"/>
  <c r="CO268" i="11"/>
  <c r="DU268" i="11"/>
  <c r="CP267" i="11"/>
  <c r="DV267" i="11"/>
  <c r="AD290" i="11"/>
  <c r="AL282" i="11"/>
  <c r="CW260" i="11"/>
  <c r="EC260" i="11"/>
  <c r="AE289" i="11"/>
  <c r="BB266" i="11"/>
  <c r="CR265" i="11"/>
  <c r="DX265" i="11"/>
  <c r="AS275" i="11"/>
  <c r="AG287" i="11"/>
  <c r="AP278" i="11"/>
  <c r="BU288" i="11"/>
  <c r="DA288" i="11"/>
  <c r="CN269" i="11"/>
  <c r="DT269" i="11"/>
  <c r="CB281" i="11"/>
  <c r="DH281" i="11"/>
  <c r="AT274" i="11"/>
  <c r="AJ284" i="11"/>
  <c r="AR276" i="11"/>
  <c r="BW286" i="11"/>
  <c r="DC286" i="11"/>
  <c r="AF288" i="11"/>
  <c r="CH275" i="11"/>
  <c r="DN275" i="11"/>
  <c r="HE320" i="11"/>
  <c r="HD320" i="11"/>
  <c r="HM259" i="11"/>
  <c r="HI257" i="11"/>
  <c r="GY258" i="11"/>
  <c r="HJ258" i="11"/>
  <c r="HK258" i="11"/>
  <c r="HA257" i="11"/>
  <c r="GU258" i="11"/>
  <c r="ER277" i="11"/>
  <c r="GC277" i="11"/>
  <c r="EL283" i="11"/>
  <c r="FW283" i="11"/>
  <c r="ET275" i="11"/>
  <c r="GE275" i="11"/>
  <c r="FD265" i="11"/>
  <c r="GO265" i="11"/>
  <c r="EN281" i="11"/>
  <c r="FY281" i="11"/>
  <c r="FE264" i="11"/>
  <c r="GP264" i="11"/>
  <c r="EX271" i="11"/>
  <c r="GI271" i="11"/>
  <c r="EM282" i="11"/>
  <c r="FX282" i="11"/>
  <c r="EP279" i="11"/>
  <c r="GA279" i="11"/>
  <c r="EI286" i="11"/>
  <c r="FT286" i="11"/>
  <c r="FA268" i="11"/>
  <c r="GL268" i="11"/>
  <c r="EU274" i="11"/>
  <c r="GF274" i="11"/>
  <c r="FH261" i="11"/>
  <c r="GS261" i="11"/>
  <c r="EZ269" i="11"/>
  <c r="GK269" i="11"/>
  <c r="ES276" i="11"/>
  <c r="GD276" i="11"/>
  <c r="EG288" i="11"/>
  <c r="FR288" i="11"/>
  <c r="EV273" i="11"/>
  <c r="GG273" i="11"/>
  <c r="EF289" i="11"/>
  <c r="FQ289" i="11"/>
  <c r="FC266" i="11"/>
  <c r="GN266" i="11"/>
  <c r="EQ278" i="11"/>
  <c r="GB278" i="11"/>
  <c r="FF263" i="11"/>
  <c r="GQ263" i="11"/>
  <c r="EY270" i="11"/>
  <c r="GJ270" i="11"/>
  <c r="EJ285" i="11"/>
  <c r="FU285" i="11"/>
  <c r="GT259" i="11"/>
  <c r="GV259" i="11"/>
  <c r="GW259" i="11"/>
  <c r="GX259" i="11"/>
  <c r="FI260" i="11"/>
  <c r="FK260" i="11"/>
  <c r="FL260" i="11"/>
  <c r="FM260" i="11"/>
  <c r="EK284" i="11"/>
  <c r="FV284" i="11"/>
  <c r="EE290" i="11"/>
  <c r="FP290" i="11"/>
  <c r="FB267" i="11"/>
  <c r="GM267" i="11"/>
  <c r="EW272" i="11"/>
  <c r="GH272" i="11"/>
  <c r="EH287" i="11"/>
  <c r="FS287" i="11"/>
  <c r="FN259" i="11"/>
  <c r="HL257" i="11"/>
  <c r="GZ258" i="11"/>
  <c r="HI258" i="11"/>
  <c r="HE321" i="11"/>
  <c r="HD321" i="11"/>
  <c r="HF261" i="11"/>
  <c r="HG261" i="11"/>
  <c r="HH261" i="11"/>
  <c r="CA283" i="11"/>
  <c r="DG283" i="11"/>
  <c r="BC266" i="11"/>
  <c r="AM282" i="11"/>
  <c r="CM271" i="11"/>
  <c r="DS271" i="11"/>
  <c r="CC281" i="11"/>
  <c r="DI281" i="11"/>
  <c r="BW287" i="11"/>
  <c r="DC287" i="11"/>
  <c r="BD265" i="11"/>
  <c r="CI275" i="11"/>
  <c r="DO275" i="11"/>
  <c r="CE279" i="11"/>
  <c r="DK279" i="11"/>
  <c r="AL283" i="11"/>
  <c r="BE264" i="11"/>
  <c r="AF289" i="11"/>
  <c r="AS276" i="11"/>
  <c r="AD291" i="11"/>
  <c r="AH287" i="11"/>
  <c r="AO280" i="11"/>
  <c r="BS291" i="11"/>
  <c r="CY291" i="11"/>
  <c r="CF278" i="11"/>
  <c r="DL278" i="11"/>
  <c r="BH261" i="11"/>
  <c r="AE290" i="11"/>
  <c r="CJ274" i="11"/>
  <c r="DP274" i="11"/>
  <c r="BB267" i="11"/>
  <c r="AJ285" i="11"/>
  <c r="CD280" i="11"/>
  <c r="DJ280" i="11"/>
  <c r="CT264" i="11"/>
  <c r="DZ264" i="11"/>
  <c r="BZ284" i="11"/>
  <c r="DF284" i="11"/>
  <c r="BT290" i="11"/>
  <c r="CZ290" i="11"/>
  <c r="CL272" i="11"/>
  <c r="DR272" i="11"/>
  <c r="AK284" i="11"/>
  <c r="CO269" i="11"/>
  <c r="DU269" i="11"/>
  <c r="CH276" i="11"/>
  <c r="DN276" i="11"/>
  <c r="BF263" i="11"/>
  <c r="AU274" i="11"/>
  <c r="CB282" i="11"/>
  <c r="DH282" i="11"/>
  <c r="AV273" i="11"/>
  <c r="CR266" i="11"/>
  <c r="DX266" i="11"/>
  <c r="AI286" i="11"/>
  <c r="BU289" i="11"/>
  <c r="DA289" i="11"/>
  <c r="BX286" i="11"/>
  <c r="DD286" i="11"/>
  <c r="AQ278" i="11"/>
  <c r="CW261" i="11"/>
  <c r="EC261" i="11"/>
  <c r="AZ269" i="11"/>
  <c r="AR277" i="11"/>
  <c r="AW272" i="11"/>
  <c r="BA268" i="11"/>
  <c r="AN281" i="11"/>
  <c r="BY285" i="11"/>
  <c r="DE285" i="11"/>
  <c r="AX271" i="11"/>
  <c r="CG277" i="11"/>
  <c r="DM277" i="11"/>
  <c r="AP279" i="11"/>
  <c r="AT275" i="11"/>
  <c r="BG262" i="11"/>
  <c r="CK273" i="11"/>
  <c r="DQ273" i="11"/>
  <c r="CU263" i="11"/>
  <c r="EA263" i="11"/>
  <c r="AY270" i="11"/>
  <c r="AG288" i="11"/>
  <c r="CP268" i="11"/>
  <c r="DV268" i="11"/>
  <c r="FB268" i="11"/>
  <c r="GM268" i="11"/>
  <c r="CQ267" i="11"/>
  <c r="DW267" i="11"/>
  <c r="CN270" i="11"/>
  <c r="DT270" i="11"/>
  <c r="CV262" i="11"/>
  <c r="EB262" i="11"/>
  <c r="BV288" i="11"/>
  <c r="DB288" i="11"/>
  <c r="CS265" i="11"/>
  <c r="DY265" i="11"/>
  <c r="HM260" i="11"/>
  <c r="HA258" i="11"/>
  <c r="GU259" i="11"/>
  <c r="FD266" i="11"/>
  <c r="GO266" i="11"/>
  <c r="GY259" i="11"/>
  <c r="HJ259" i="11"/>
  <c r="HK259" i="11"/>
  <c r="EW273" i="11"/>
  <c r="GH273" i="11"/>
  <c r="FF264" i="11"/>
  <c r="GQ264" i="11"/>
  <c r="ET276" i="11"/>
  <c r="GE276" i="11"/>
  <c r="EE291" i="11"/>
  <c r="FP291" i="11"/>
  <c r="GT260" i="11"/>
  <c r="GV260" i="11"/>
  <c r="GW260" i="11"/>
  <c r="GY260" i="11"/>
  <c r="HJ260" i="11"/>
  <c r="HK260" i="11"/>
  <c r="EJ286" i="11"/>
  <c r="FU286" i="11"/>
  <c r="FG263" i="11"/>
  <c r="GR263" i="11"/>
  <c r="EI287" i="11"/>
  <c r="FT287" i="11"/>
  <c r="EG289" i="11"/>
  <c r="FR289" i="11"/>
  <c r="EY271" i="11"/>
  <c r="GJ271" i="11"/>
  <c r="ER278" i="11"/>
  <c r="GC278" i="11"/>
  <c r="EM283" i="11"/>
  <c r="FX283" i="11"/>
  <c r="ES277" i="11"/>
  <c r="GD277" i="11"/>
  <c r="EH288" i="11"/>
  <c r="FS288" i="11"/>
  <c r="EV274" i="11"/>
  <c r="GG274" i="11"/>
  <c r="EO281" i="11"/>
  <c r="FZ281" i="11"/>
  <c r="EN282" i="11"/>
  <c r="FY282" i="11"/>
  <c r="EK285" i="11"/>
  <c r="FV285" i="11"/>
  <c r="FE265" i="11"/>
  <c r="GP265" i="11"/>
  <c r="FA269" i="11"/>
  <c r="GL269" i="11"/>
  <c r="FH262" i="11"/>
  <c r="GS262" i="11"/>
  <c r="EX272" i="11"/>
  <c r="GI272" i="11"/>
  <c r="EZ270" i="11"/>
  <c r="GK270" i="11"/>
  <c r="EF290" i="11"/>
  <c r="FQ290" i="11"/>
  <c r="FC267" i="11"/>
  <c r="GN267" i="11"/>
  <c r="EL284" i="11"/>
  <c r="FW284" i="11"/>
  <c r="FI261" i="11"/>
  <c r="FK261" i="11"/>
  <c r="FL261" i="11"/>
  <c r="FM261" i="11"/>
  <c r="EQ279" i="11"/>
  <c r="GB279" i="11"/>
  <c r="EP280" i="11"/>
  <c r="GA280" i="11"/>
  <c r="EU275" i="11"/>
  <c r="GF275" i="11"/>
  <c r="FN260" i="11"/>
  <c r="HL258" i="11"/>
  <c r="GZ259" i="11"/>
  <c r="HI259" i="11"/>
  <c r="HF262" i="11"/>
  <c r="HG262" i="11"/>
  <c r="HH262" i="11"/>
  <c r="CP269" i="11"/>
  <c r="DV269" i="11"/>
  <c r="AH288" i="11"/>
  <c r="CV263" i="11"/>
  <c r="EB263" i="11"/>
  <c r="BS292" i="11"/>
  <c r="CY292" i="11"/>
  <c r="CK274" i="11"/>
  <c r="DQ274" i="11"/>
  <c r="AI287" i="11"/>
  <c r="BH262" i="11"/>
  <c r="AU275" i="11"/>
  <c r="CM272" i="11"/>
  <c r="DS272" i="11"/>
  <c r="CC282" i="11"/>
  <c r="DI282" i="11"/>
  <c r="BV289" i="11"/>
  <c r="DB289" i="11"/>
  <c r="BG263" i="11"/>
  <c r="CL273" i="11"/>
  <c r="DR273" i="11"/>
  <c r="AV274" i="11"/>
  <c r="AD292" i="11"/>
  <c r="AT276" i="11"/>
  <c r="AG289" i="11"/>
  <c r="BB268" i="11"/>
  <c r="CG278" i="11"/>
  <c r="DM278" i="11"/>
  <c r="CI276" i="11"/>
  <c r="DO276" i="11"/>
  <c r="BY286" i="11"/>
  <c r="DE286" i="11"/>
  <c r="CF279" i="11"/>
  <c r="DL279" i="11"/>
  <c r="BW288" i="11"/>
  <c r="DC288" i="11"/>
  <c r="CD281" i="11"/>
  <c r="DJ281" i="11"/>
  <c r="BD266" i="11"/>
  <c r="CQ268" i="11"/>
  <c r="DW268" i="11"/>
  <c r="AM283" i="11"/>
  <c r="AS277" i="11"/>
  <c r="AX272" i="11"/>
  <c r="BA269" i="11"/>
  <c r="CS266" i="11"/>
  <c r="DY266" i="11"/>
  <c r="BC267" i="11"/>
  <c r="AK285" i="11"/>
  <c r="CA284" i="11"/>
  <c r="DG284" i="11"/>
  <c r="CE280" i="11"/>
  <c r="DK280" i="11"/>
  <c r="BF264" i="11"/>
  <c r="CB283" i="11"/>
  <c r="DH283" i="11"/>
  <c r="CJ275" i="11"/>
  <c r="DP275" i="11"/>
  <c r="CR267" i="11"/>
  <c r="DX267" i="11"/>
  <c r="AO281" i="11"/>
  <c r="AJ286" i="11"/>
  <c r="AR278" i="11"/>
  <c r="CO270" i="11"/>
  <c r="DU270" i="11"/>
  <c r="CH277" i="11"/>
  <c r="DN277" i="11"/>
  <c r="ET277" i="11"/>
  <c r="GE277" i="11"/>
  <c r="AZ270" i="11"/>
  <c r="AQ279" i="11"/>
  <c r="CN271" i="11"/>
  <c r="DT271" i="11"/>
  <c r="BX287" i="11"/>
  <c r="DD287" i="11"/>
  <c r="CW262" i="11"/>
  <c r="EC262" i="11"/>
  <c r="BT291" i="11"/>
  <c r="CZ291" i="11"/>
  <c r="CU264" i="11"/>
  <c r="EA264" i="11"/>
  <c r="BZ285" i="11"/>
  <c r="DF285" i="11"/>
  <c r="AE291" i="11"/>
  <c r="AW273" i="11"/>
  <c r="CT265" i="11"/>
  <c r="DZ265" i="11"/>
  <c r="AF290" i="11"/>
  <c r="BE265" i="11"/>
  <c r="AL284" i="11"/>
  <c r="AY271" i="11"/>
  <c r="AP280" i="11"/>
  <c r="AN282" i="11"/>
  <c r="BU290" i="11"/>
  <c r="DA290" i="11"/>
  <c r="HE322" i="11"/>
  <c r="HD322" i="11"/>
  <c r="HM261" i="11"/>
  <c r="HA259" i="11"/>
  <c r="GX260" i="11"/>
  <c r="GZ260" i="11"/>
  <c r="FG264" i="11"/>
  <c r="GR264" i="11"/>
  <c r="GT261" i="11"/>
  <c r="GV261" i="11"/>
  <c r="GW261" i="11"/>
  <c r="GY261" i="11"/>
  <c r="HJ261" i="11"/>
  <c r="HK261" i="11"/>
  <c r="FD267" i="11"/>
  <c r="GO267" i="11"/>
  <c r="FI262" i="11"/>
  <c r="FK262" i="11"/>
  <c r="FL262" i="11"/>
  <c r="FM262" i="11"/>
  <c r="EM284" i="11"/>
  <c r="FX284" i="11"/>
  <c r="ES278" i="11"/>
  <c r="GD278" i="11"/>
  <c r="FH263" i="11"/>
  <c r="GS263" i="11"/>
  <c r="EY272" i="11"/>
  <c r="GJ272" i="11"/>
  <c r="EP281" i="11"/>
  <c r="GA281" i="11"/>
  <c r="EI288" i="11"/>
  <c r="FT288" i="11"/>
  <c r="ER279" i="11"/>
  <c r="GC279" i="11"/>
  <c r="EN283" i="11"/>
  <c r="FY283" i="11"/>
  <c r="EW274" i="11"/>
  <c r="GH274" i="11"/>
  <c r="EL285" i="11"/>
  <c r="FW285" i="11"/>
  <c r="EU276" i="11"/>
  <c r="GF276" i="11"/>
  <c r="EE292" i="11"/>
  <c r="FP292" i="11"/>
  <c r="FF265" i="11"/>
  <c r="GQ265" i="11"/>
  <c r="EQ280" i="11"/>
  <c r="GB280" i="11"/>
  <c r="FB269" i="11"/>
  <c r="GM269" i="11"/>
  <c r="EK286" i="11"/>
  <c r="FV286" i="11"/>
  <c r="EJ287" i="11"/>
  <c r="FU287" i="11"/>
  <c r="EV275" i="11"/>
  <c r="GG275" i="11"/>
  <c r="EF291" i="11"/>
  <c r="FQ291" i="11"/>
  <c r="EZ271" i="11"/>
  <c r="GK271" i="11"/>
  <c r="FE266" i="11"/>
  <c r="GP266" i="11"/>
  <c r="EG290" i="11"/>
  <c r="FR290" i="11"/>
  <c r="EX273" i="11"/>
  <c r="GI273" i="11"/>
  <c r="FA270" i="11"/>
  <c r="GL270" i="11"/>
  <c r="EH289" i="11"/>
  <c r="FS289" i="11"/>
  <c r="FC268" i="11"/>
  <c r="GN268" i="11"/>
  <c r="EO282" i="11"/>
  <c r="FZ282" i="11"/>
  <c r="FN261" i="11"/>
  <c r="HL259" i="11"/>
  <c r="HF263" i="11"/>
  <c r="HG263" i="11"/>
  <c r="HH263" i="11"/>
  <c r="BS293" i="11"/>
  <c r="CY293" i="11"/>
  <c r="CS267" i="11"/>
  <c r="DY267" i="11"/>
  <c r="BV290" i="11"/>
  <c r="DB290" i="11"/>
  <c r="BC268" i="11"/>
  <c r="AO282" i="11"/>
  <c r="CR268" i="11"/>
  <c r="DX268" i="11"/>
  <c r="BY287" i="11"/>
  <c r="DE287" i="11"/>
  <c r="CI277" i="11"/>
  <c r="DO277" i="11"/>
  <c r="BU291" i="11"/>
  <c r="DA291" i="11"/>
  <c r="BX288" i="11"/>
  <c r="DD288" i="11"/>
  <c r="CK275" i="11"/>
  <c r="DQ275" i="11"/>
  <c r="AK286" i="11"/>
  <c r="BA270" i="11"/>
  <c r="AU276" i="11"/>
  <c r="CE281" i="11"/>
  <c r="DK281" i="11"/>
  <c r="BT292" i="11"/>
  <c r="CZ292" i="11"/>
  <c r="CT266" i="11"/>
  <c r="DZ266" i="11"/>
  <c r="AN283" i="11"/>
  <c r="CO271" i="11"/>
  <c r="DU271" i="11"/>
  <c r="AL285" i="11"/>
  <c r="CQ269" i="11"/>
  <c r="DW269" i="11"/>
  <c r="CW263" i="11"/>
  <c r="EC263" i="11"/>
  <c r="CF280" i="11"/>
  <c r="DL280" i="11"/>
  <c r="CN272" i="11"/>
  <c r="DT272" i="11"/>
  <c r="AS278" i="11"/>
  <c r="AV275" i="11"/>
  <c r="CC283" i="11"/>
  <c r="DI283" i="11"/>
  <c r="AG290" i="11"/>
  <c r="BZ286" i="11"/>
  <c r="DF286" i="11"/>
  <c r="CB284" i="11"/>
  <c r="DH284" i="11"/>
  <c r="BF265" i="11"/>
  <c r="BD267" i="11"/>
  <c r="AF291" i="11"/>
  <c r="BH263" i="11"/>
  <c r="CL274" i="11"/>
  <c r="DR274" i="11"/>
  <c r="AW274" i="11"/>
  <c r="AJ287" i="11"/>
  <c r="BE266" i="11"/>
  <c r="AZ271" i="11"/>
  <c r="AI288" i="11"/>
  <c r="CU265" i="11"/>
  <c r="EA265" i="11"/>
  <c r="CJ276" i="11"/>
  <c r="DP276" i="11"/>
  <c r="EV276" i="11"/>
  <c r="GG276" i="11"/>
  <c r="CM273" i="11"/>
  <c r="DS273" i="11"/>
  <c r="BG264" i="11"/>
  <c r="CP270" i="11"/>
  <c r="DV270" i="11"/>
  <c r="FB270" i="11"/>
  <c r="GM270" i="11"/>
  <c r="AE292" i="11"/>
  <c r="AD293" i="11"/>
  <c r="AH289" i="11"/>
  <c r="AT277" i="11"/>
  <c r="BB269" i="11"/>
  <c r="AR279" i="11"/>
  <c r="BW289" i="11"/>
  <c r="DC289" i="11"/>
  <c r="CG279" i="11"/>
  <c r="DM279" i="11"/>
  <c r="AX273" i="11"/>
  <c r="CV264" i="11"/>
  <c r="EB264" i="11"/>
  <c r="CD282" i="11"/>
  <c r="DJ282" i="11"/>
  <c r="AM284" i="11"/>
  <c r="AQ280" i="11"/>
  <c r="AY272" i="11"/>
  <c r="AP281" i="11"/>
  <c r="CA285" i="11"/>
  <c r="DG285" i="11"/>
  <c r="CH278" i="11"/>
  <c r="DN278" i="11"/>
  <c r="HE323" i="11"/>
  <c r="HD323" i="11"/>
  <c r="HM262" i="11"/>
  <c r="HA260" i="11"/>
  <c r="HI260" i="11"/>
  <c r="GU260" i="11"/>
  <c r="GX261" i="11"/>
  <c r="GZ261" i="11"/>
  <c r="GT262" i="11"/>
  <c r="GV262" i="11"/>
  <c r="GW262" i="11"/>
  <c r="GY262" i="11"/>
  <c r="HJ262" i="11"/>
  <c r="HK262" i="11"/>
  <c r="ES279" i="11"/>
  <c r="GD279" i="11"/>
  <c r="EM285" i="11"/>
  <c r="FX285" i="11"/>
  <c r="EL286" i="11"/>
  <c r="FW286" i="11"/>
  <c r="FD268" i="11"/>
  <c r="GO268" i="11"/>
  <c r="EX274" i="11"/>
  <c r="GI274" i="11"/>
  <c r="EP282" i="11"/>
  <c r="GA282" i="11"/>
  <c r="FI263" i="11"/>
  <c r="FK263" i="11"/>
  <c r="FL263" i="11"/>
  <c r="FM263" i="11"/>
  <c r="EG291" i="11"/>
  <c r="FR291" i="11"/>
  <c r="EJ288" i="11"/>
  <c r="FU288" i="11"/>
  <c r="FG265" i="11"/>
  <c r="GR265" i="11"/>
  <c r="EK287" i="11"/>
  <c r="FV287" i="11"/>
  <c r="FH264" i="11"/>
  <c r="GS264" i="11"/>
  <c r="EI289" i="11"/>
  <c r="FT289" i="11"/>
  <c r="EZ272" i="11"/>
  <c r="GK272" i="11"/>
  <c r="EU277" i="11"/>
  <c r="GF277" i="11"/>
  <c r="FC269" i="11"/>
  <c r="GN269" i="11"/>
  <c r="FA271" i="11"/>
  <c r="GL271" i="11"/>
  <c r="EH290" i="11"/>
  <c r="FS290" i="11"/>
  <c r="FE267" i="11"/>
  <c r="GP267" i="11"/>
  <c r="FF266" i="11"/>
  <c r="GQ266" i="11"/>
  <c r="EE293" i="11"/>
  <c r="FP293" i="11"/>
  <c r="EF292" i="11"/>
  <c r="FQ292" i="11"/>
  <c r="EQ281" i="11"/>
  <c r="GB281" i="11"/>
  <c r="ET278" i="11"/>
  <c r="GE278" i="11"/>
  <c r="EN284" i="11"/>
  <c r="FY284" i="11"/>
  <c r="ER280" i="11"/>
  <c r="GC280" i="11"/>
  <c r="EY273" i="11"/>
  <c r="GJ273" i="11"/>
  <c r="EO283" i="11"/>
  <c r="FZ283" i="11"/>
  <c r="EW275" i="11"/>
  <c r="GH275" i="11"/>
  <c r="FN262" i="11"/>
  <c r="HL260" i="11"/>
  <c r="HM263" i="11"/>
  <c r="HF264" i="11"/>
  <c r="HG264" i="11"/>
  <c r="HH264" i="11"/>
  <c r="AG291" i="11"/>
  <c r="BY288" i="11"/>
  <c r="DE288" i="11"/>
  <c r="CO272" i="11"/>
  <c r="DU272" i="11"/>
  <c r="BS294" i="11"/>
  <c r="CY294" i="11"/>
  <c r="AE293" i="11"/>
  <c r="CV265" i="11"/>
  <c r="EB265" i="11"/>
  <c r="BH264" i="11"/>
  <c r="AL286" i="11"/>
  <c r="AS279" i="11"/>
  <c r="CU266" i="11"/>
  <c r="EA266" i="11"/>
  <c r="BC269" i="11"/>
  <c r="AV276" i="11"/>
  <c r="CG280" i="11"/>
  <c r="DM280" i="11"/>
  <c r="BA271" i="11"/>
  <c r="BV291" i="11"/>
  <c r="DB291" i="11"/>
  <c r="CM274" i="11"/>
  <c r="DS274" i="11"/>
  <c r="CC284" i="11"/>
  <c r="DI284" i="11"/>
  <c r="AI289" i="11"/>
  <c r="AQ281" i="11"/>
  <c r="CS268" i="11"/>
  <c r="DY268" i="11"/>
  <c r="CL275" i="11"/>
  <c r="DR275" i="11"/>
  <c r="BZ287" i="11"/>
  <c r="DF287" i="11"/>
  <c r="AU277" i="11"/>
  <c r="AX274" i="11"/>
  <c r="CR269" i="11"/>
  <c r="DX269" i="11"/>
  <c r="CA286" i="11"/>
  <c r="DG286" i="11"/>
  <c r="CQ270" i="11"/>
  <c r="DW270" i="11"/>
  <c r="AM285" i="11"/>
  <c r="AY273" i="11"/>
  <c r="CK276" i="11"/>
  <c r="DQ276" i="11"/>
  <c r="BF266" i="11"/>
  <c r="AF292" i="11"/>
  <c r="BE267" i="11"/>
  <c r="CJ277" i="11"/>
  <c r="DP277" i="11"/>
  <c r="CF281" i="11"/>
  <c r="DL281" i="11"/>
  <c r="ER281" i="11"/>
  <c r="GC281" i="11"/>
  <c r="CD283" i="11"/>
  <c r="DJ283" i="11"/>
  <c r="AR280" i="11"/>
  <c r="CT267" i="11"/>
  <c r="DZ267" i="11"/>
  <c r="AN284" i="11"/>
  <c r="BB270" i="11"/>
  <c r="CP271" i="11"/>
  <c r="DV271" i="11"/>
  <c r="CB285" i="11"/>
  <c r="DH285" i="11"/>
  <c r="CE282" i="11"/>
  <c r="DK282" i="11"/>
  <c r="BU292" i="11"/>
  <c r="DA292" i="11"/>
  <c r="AK287" i="11"/>
  <c r="BD268" i="11"/>
  <c r="BW290" i="11"/>
  <c r="DC290" i="11"/>
  <c r="AW275" i="11"/>
  <c r="AT278" i="11"/>
  <c r="AJ288" i="11"/>
  <c r="AH290" i="11"/>
  <c r="CH279" i="11"/>
  <c r="DN279" i="11"/>
  <c r="BT293" i="11"/>
  <c r="CZ293" i="11"/>
  <c r="EF293" i="11"/>
  <c r="FQ293" i="11"/>
  <c r="CI278" i="11"/>
  <c r="DO278" i="11"/>
  <c r="BG265" i="11"/>
  <c r="AO283" i="11"/>
  <c r="CW264" i="11"/>
  <c r="EC264" i="11"/>
  <c r="AP282" i="11"/>
  <c r="AD294" i="11"/>
  <c r="CN273" i="11"/>
  <c r="DT273" i="11"/>
  <c r="AZ272" i="11"/>
  <c r="BX289" i="11"/>
  <c r="DD289" i="11"/>
  <c r="EJ289" i="11"/>
  <c r="HE324" i="11"/>
  <c r="HD324" i="11"/>
  <c r="GX262" i="11"/>
  <c r="GZ262" i="11"/>
  <c r="HI261" i="11"/>
  <c r="HA261" i="11"/>
  <c r="GU262" i="11"/>
  <c r="GU261" i="11"/>
  <c r="GT263" i="11"/>
  <c r="GV263" i="11"/>
  <c r="GW263" i="11"/>
  <c r="GY263" i="11"/>
  <c r="HJ263" i="11"/>
  <c r="HK263" i="11"/>
  <c r="EM286" i="11"/>
  <c r="FX286" i="11"/>
  <c r="ET279" i="11"/>
  <c r="GE279" i="11"/>
  <c r="EH291" i="11"/>
  <c r="FS291" i="11"/>
  <c r="EV277" i="11"/>
  <c r="GG277" i="11"/>
  <c r="FI264" i="11"/>
  <c r="FK264" i="11"/>
  <c r="FL264" i="11"/>
  <c r="FM264" i="11"/>
  <c r="FD269" i="11"/>
  <c r="GO269" i="11"/>
  <c r="EN285" i="11"/>
  <c r="FY285" i="11"/>
  <c r="EO284" i="11"/>
  <c r="FZ284" i="11"/>
  <c r="EY274" i="11"/>
  <c r="GJ274" i="11"/>
  <c r="EI290" i="11"/>
  <c r="FT290" i="11"/>
  <c r="EW276" i="11"/>
  <c r="GH276" i="11"/>
  <c r="EZ273" i="11"/>
  <c r="GK273" i="11"/>
  <c r="EG292" i="11"/>
  <c r="FR292" i="11"/>
  <c r="EQ282" i="11"/>
  <c r="GB282" i="11"/>
  <c r="FC270" i="11"/>
  <c r="GN270" i="11"/>
  <c r="FG266" i="11"/>
  <c r="GR266" i="11"/>
  <c r="FB271" i="11"/>
  <c r="GM271" i="11"/>
  <c r="ES280" i="11"/>
  <c r="GD280" i="11"/>
  <c r="EU278" i="11"/>
  <c r="GF278" i="11"/>
  <c r="FF267" i="11"/>
  <c r="GQ267" i="11"/>
  <c r="EL287" i="11"/>
  <c r="FW287" i="11"/>
  <c r="FH265" i="11"/>
  <c r="GS265" i="11"/>
  <c r="EP283" i="11"/>
  <c r="GA283" i="11"/>
  <c r="FE268" i="11"/>
  <c r="GP268" i="11"/>
  <c r="EE294" i="11"/>
  <c r="FP294" i="11"/>
  <c r="FA272" i="11"/>
  <c r="GL272" i="11"/>
  <c r="FN263" i="11"/>
  <c r="EX275" i="11"/>
  <c r="GI275" i="11"/>
  <c r="EK288" i="11"/>
  <c r="FV288" i="11"/>
  <c r="HL261" i="11"/>
  <c r="HF265" i="11"/>
  <c r="HG265" i="11"/>
  <c r="HH265" i="11"/>
  <c r="BB271" i="11"/>
  <c r="BT294" i="11"/>
  <c r="CZ294" i="11"/>
  <c r="BZ288" i="11"/>
  <c r="DF288" i="11"/>
  <c r="CB286" i="11"/>
  <c r="DH286" i="11"/>
  <c r="BV292" i="11"/>
  <c r="DB292" i="11"/>
  <c r="AM286" i="11"/>
  <c r="BF267" i="11"/>
  <c r="BH265" i="11"/>
  <c r="CU267" i="11"/>
  <c r="EA267" i="11"/>
  <c r="AH291" i="11"/>
  <c r="AI290" i="11"/>
  <c r="BY289" i="11"/>
  <c r="DE289" i="11"/>
  <c r="AX275" i="11"/>
  <c r="CW265" i="11"/>
  <c r="EC265" i="11"/>
  <c r="AL287" i="11"/>
  <c r="AR281" i="11"/>
  <c r="AN285" i="11"/>
  <c r="AT279" i="11"/>
  <c r="BE268" i="11"/>
  <c r="BG266" i="11"/>
  <c r="CT268" i="11"/>
  <c r="DZ268" i="11"/>
  <c r="AY274" i="11"/>
  <c r="CE283" i="11"/>
  <c r="DK283" i="11"/>
  <c r="CV266" i="11"/>
  <c r="EB266" i="11"/>
  <c r="CP272" i="11"/>
  <c r="DV272" i="11"/>
  <c r="CI279" i="11"/>
  <c r="DO279" i="11"/>
  <c r="AP283" i="11"/>
  <c r="AU278" i="11"/>
  <c r="CM275" i="11"/>
  <c r="DS275" i="11"/>
  <c r="EY275" i="11"/>
  <c r="GJ275" i="11"/>
  <c r="AJ289" i="11"/>
  <c r="CL276" i="11"/>
  <c r="DR276" i="11"/>
  <c r="AK288" i="11"/>
  <c r="BW291" i="11"/>
  <c r="DC291" i="11"/>
  <c r="BA272" i="11"/>
  <c r="BS295" i="11"/>
  <c r="CY295" i="11"/>
  <c r="AZ273" i="11"/>
  <c r="CS269" i="11"/>
  <c r="DY269" i="11"/>
  <c r="CJ278" i="11"/>
  <c r="DP278" i="11"/>
  <c r="AQ282" i="11"/>
  <c r="CH280" i="11"/>
  <c r="DN280" i="11"/>
  <c r="AW276" i="11"/>
  <c r="CC285" i="11"/>
  <c r="DI285" i="11"/>
  <c r="BU293" i="11"/>
  <c r="DA293" i="11"/>
  <c r="BD269" i="11"/>
  <c r="AV277" i="11"/>
  <c r="CO273" i="11"/>
  <c r="DU273" i="11"/>
  <c r="CG281" i="11"/>
  <c r="DM281" i="11"/>
  <c r="BX290" i="11"/>
  <c r="DD290" i="11"/>
  <c r="AO284" i="11"/>
  <c r="CF282" i="11"/>
  <c r="DL282" i="11"/>
  <c r="CN274" i="11"/>
  <c r="DT274" i="11"/>
  <c r="AG292" i="11"/>
  <c r="CK277" i="11"/>
  <c r="DQ277" i="11"/>
  <c r="AS280" i="11"/>
  <c r="CA287" i="11"/>
  <c r="DG287" i="11"/>
  <c r="EM287" i="11"/>
  <c r="FX287" i="11"/>
  <c r="AE294" i="11"/>
  <c r="CR270" i="11"/>
  <c r="DX270" i="11"/>
  <c r="AD295" i="11"/>
  <c r="CQ271" i="11"/>
  <c r="DW271" i="11"/>
  <c r="FC271" i="11"/>
  <c r="GN271" i="11"/>
  <c r="AF293" i="11"/>
  <c r="CD284" i="11"/>
  <c r="DJ284" i="11"/>
  <c r="BC270" i="11"/>
  <c r="HM264" i="11"/>
  <c r="HE325" i="11"/>
  <c r="HD325" i="11"/>
  <c r="FU289" i="11"/>
  <c r="HI262" i="11"/>
  <c r="EO285" i="11"/>
  <c r="FZ285" i="11"/>
  <c r="GX263" i="11"/>
  <c r="GZ263" i="11"/>
  <c r="HA262" i="11"/>
  <c r="GU263" i="11"/>
  <c r="GT264" i="11"/>
  <c r="GV264" i="11"/>
  <c r="GW264" i="11"/>
  <c r="GY264" i="11"/>
  <c r="HJ264" i="11"/>
  <c r="HK264" i="11"/>
  <c r="EJ290" i="11"/>
  <c r="FU290" i="11"/>
  <c r="ES281" i="11"/>
  <c r="GD281" i="11"/>
  <c r="EZ274" i="11"/>
  <c r="GK274" i="11"/>
  <c r="EI291" i="11"/>
  <c r="FT291" i="11"/>
  <c r="EE295" i="11"/>
  <c r="FP295" i="11"/>
  <c r="EK289" i="11"/>
  <c r="FV289" i="11"/>
  <c r="EQ283" i="11"/>
  <c r="GB283" i="11"/>
  <c r="EW277" i="11"/>
  <c r="GH277" i="11"/>
  <c r="FE269" i="11"/>
  <c r="GP269" i="11"/>
  <c r="FF268" i="11"/>
  <c r="GQ268" i="11"/>
  <c r="EH292" i="11"/>
  <c r="FS292" i="11"/>
  <c r="EN286" i="11"/>
  <c r="FY286" i="11"/>
  <c r="ET280" i="11"/>
  <c r="GE280" i="11"/>
  <c r="FH266" i="11"/>
  <c r="GS266" i="11"/>
  <c r="EV278" i="11"/>
  <c r="GG278" i="11"/>
  <c r="EL288" i="11"/>
  <c r="FW288" i="11"/>
  <c r="ER282" i="11"/>
  <c r="GC282" i="11"/>
  <c r="EF294" i="11"/>
  <c r="FQ294" i="11"/>
  <c r="EX276" i="11"/>
  <c r="GI276" i="11"/>
  <c r="FA273" i="11"/>
  <c r="GL273" i="11"/>
  <c r="FI265" i="11"/>
  <c r="FK265" i="11"/>
  <c r="FL265" i="11"/>
  <c r="FM265" i="11"/>
  <c r="EP284" i="11"/>
  <c r="GA284" i="11"/>
  <c r="EG293" i="11"/>
  <c r="FR293" i="11"/>
  <c r="EU279" i="11"/>
  <c r="GF279" i="11"/>
  <c r="FD270" i="11"/>
  <c r="GO270" i="11"/>
  <c r="FB272" i="11"/>
  <c r="GM272" i="11"/>
  <c r="FG267" i="11"/>
  <c r="GR267" i="11"/>
  <c r="FN264" i="11"/>
  <c r="HL262" i="11"/>
  <c r="HF266" i="11"/>
  <c r="HG266" i="11"/>
  <c r="HH266" i="11"/>
  <c r="CB287" i="11"/>
  <c r="DH287" i="11"/>
  <c r="AM287" i="11"/>
  <c r="CA288" i="11"/>
  <c r="DG288" i="11"/>
  <c r="AZ274" i="11"/>
  <c r="BF268" i="11"/>
  <c r="BY290" i="11"/>
  <c r="DE290" i="11"/>
  <c r="CG282" i="11"/>
  <c r="DM282" i="11"/>
  <c r="BV293" i="11"/>
  <c r="DB293" i="11"/>
  <c r="CD285" i="11"/>
  <c r="DJ285" i="11"/>
  <c r="CN275" i="11"/>
  <c r="DT275" i="11"/>
  <c r="AN286" i="11"/>
  <c r="AL288" i="11"/>
  <c r="CH281" i="11"/>
  <c r="DN281" i="11"/>
  <c r="AO285" i="11"/>
  <c r="CM276" i="11"/>
  <c r="DS276" i="11"/>
  <c r="BZ289" i="11"/>
  <c r="DF289" i="11"/>
  <c r="BU294" i="11"/>
  <c r="DA294" i="11"/>
  <c r="CU268" i="11"/>
  <c r="EA268" i="11"/>
  <c r="AS281" i="11"/>
  <c r="CW266" i="11"/>
  <c r="EC266" i="11"/>
  <c r="CI280" i="11"/>
  <c r="DO280" i="11"/>
  <c r="AU279" i="11"/>
  <c r="AH292" i="11"/>
  <c r="AG293" i="11"/>
  <c r="CT269" i="11"/>
  <c r="DZ269" i="11"/>
  <c r="BX291" i="11"/>
  <c r="DD291" i="11"/>
  <c r="AK289" i="11"/>
  <c r="BH266" i="11"/>
  <c r="BE269" i="11"/>
  <c r="CF283" i="11"/>
  <c r="DL283" i="11"/>
  <c r="AY275" i="11"/>
  <c r="CP273" i="11"/>
  <c r="DV273" i="11"/>
  <c r="CE284" i="11"/>
  <c r="DK284" i="11"/>
  <c r="BB272" i="11"/>
  <c r="AE295" i="11"/>
  <c r="CQ272" i="11"/>
  <c r="DW272" i="11"/>
  <c r="AI291" i="11"/>
  <c r="CS270" i="11"/>
  <c r="DY270" i="11"/>
  <c r="AD296" i="11"/>
  <c r="AT280" i="11"/>
  <c r="BS296" i="11"/>
  <c r="CY296" i="11"/>
  <c r="BD270" i="11"/>
  <c r="BT295" i="11"/>
  <c r="CZ295" i="11"/>
  <c r="CV267" i="11"/>
  <c r="EB267" i="11"/>
  <c r="BW292" i="11"/>
  <c r="DC292" i="11"/>
  <c r="AW277" i="11"/>
  <c r="AX276" i="11"/>
  <c r="BA273" i="11"/>
  <c r="CJ279" i="11"/>
  <c r="DP279" i="11"/>
  <c r="EV279" i="11"/>
  <c r="GG279" i="11"/>
  <c r="AV278" i="11"/>
  <c r="CK278" i="11"/>
  <c r="DQ278" i="11"/>
  <c r="CR271" i="11"/>
  <c r="DX271" i="11"/>
  <c r="AP284" i="11"/>
  <c r="AR282" i="11"/>
  <c r="AQ283" i="11"/>
  <c r="BG267" i="11"/>
  <c r="CL277" i="11"/>
  <c r="DR277" i="11"/>
  <c r="EX277" i="11"/>
  <c r="GI277" i="11"/>
  <c r="AF294" i="11"/>
  <c r="AJ290" i="11"/>
  <c r="CC286" i="11"/>
  <c r="DI286" i="11"/>
  <c r="CO274" i="11"/>
  <c r="DU274" i="11"/>
  <c r="BC271" i="11"/>
  <c r="HE326" i="11"/>
  <c r="HD326" i="11"/>
  <c r="HM265" i="11"/>
  <c r="HI263" i="11"/>
  <c r="GX264" i="11"/>
  <c r="GZ264" i="11"/>
  <c r="HA263" i="11"/>
  <c r="GU264" i="11"/>
  <c r="EO286" i="11"/>
  <c r="FZ286" i="11"/>
  <c r="EL289" i="11"/>
  <c r="FW289" i="11"/>
  <c r="EW278" i="11"/>
  <c r="GH278" i="11"/>
  <c r="EM288" i="11"/>
  <c r="FX288" i="11"/>
  <c r="EN287" i="11"/>
  <c r="FY287" i="11"/>
  <c r="EH293" i="11"/>
  <c r="FS293" i="11"/>
  <c r="ES282" i="11"/>
  <c r="GD282" i="11"/>
  <c r="FE270" i="11"/>
  <c r="GP270" i="11"/>
  <c r="FD271" i="11"/>
  <c r="GO271" i="11"/>
  <c r="FC272" i="11"/>
  <c r="GN272" i="11"/>
  <c r="FI266" i="11"/>
  <c r="FK266" i="11"/>
  <c r="FL266" i="11"/>
  <c r="FM266" i="11"/>
  <c r="EK290" i="11"/>
  <c r="FV290" i="11"/>
  <c r="FG268" i="11"/>
  <c r="GR268" i="11"/>
  <c r="EQ284" i="11"/>
  <c r="GB284" i="11"/>
  <c r="EG294" i="11"/>
  <c r="FR294" i="11"/>
  <c r="FB273" i="11"/>
  <c r="GM273" i="11"/>
  <c r="EY276" i="11"/>
  <c r="GJ276" i="11"/>
  <c r="ER283" i="11"/>
  <c r="GC283" i="11"/>
  <c r="GT265" i="11"/>
  <c r="GV265" i="11"/>
  <c r="GW265" i="11"/>
  <c r="GY265" i="11"/>
  <c r="HJ265" i="11"/>
  <c r="HK265" i="11"/>
  <c r="EU280" i="11"/>
  <c r="GF280" i="11"/>
  <c r="FA274" i="11"/>
  <c r="GL274" i="11"/>
  <c r="EI292" i="11"/>
  <c r="FT292" i="11"/>
  <c r="ET281" i="11"/>
  <c r="GE281" i="11"/>
  <c r="FH267" i="11"/>
  <c r="GS267" i="11"/>
  <c r="EF295" i="11"/>
  <c r="FQ295" i="11"/>
  <c r="EJ291" i="11"/>
  <c r="FU291" i="11"/>
  <c r="EZ275" i="11"/>
  <c r="GK275" i="11"/>
  <c r="EE296" i="11"/>
  <c r="FP296" i="11"/>
  <c r="FF269" i="11"/>
  <c r="GQ269" i="11"/>
  <c r="EP285" i="11"/>
  <c r="GA285" i="11"/>
  <c r="FN265" i="11"/>
  <c r="HL263" i="11"/>
  <c r="HF267" i="11"/>
  <c r="HG267" i="11"/>
  <c r="HH267" i="11"/>
  <c r="BF269" i="11"/>
  <c r="BT296" i="11"/>
  <c r="CZ296" i="11"/>
  <c r="CP274" i="11"/>
  <c r="DV274" i="11"/>
  <c r="BX292" i="11"/>
  <c r="DD292" i="11"/>
  <c r="AR283" i="11"/>
  <c r="AP285" i="11"/>
  <c r="CI281" i="11"/>
  <c r="DO281" i="11"/>
  <c r="CC287" i="11"/>
  <c r="DI287" i="11"/>
  <c r="AI292" i="11"/>
  <c r="BE270" i="11"/>
  <c r="AH293" i="11"/>
  <c r="CK279" i="11"/>
  <c r="DQ279" i="11"/>
  <c r="BU295" i="11"/>
  <c r="DA295" i="11"/>
  <c r="BA274" i="11"/>
  <c r="AX277" i="11"/>
  <c r="AW278" i="11"/>
  <c r="CD286" i="11"/>
  <c r="DJ286" i="11"/>
  <c r="CB288" i="11"/>
  <c r="DH288" i="11"/>
  <c r="BY291" i="11"/>
  <c r="DE291" i="11"/>
  <c r="CW267" i="11"/>
  <c r="EC267" i="11"/>
  <c r="AY276" i="11"/>
  <c r="AN287" i="11"/>
  <c r="AK290" i="11"/>
  <c r="AL289" i="11"/>
  <c r="CO275" i="11"/>
  <c r="DU275" i="11"/>
  <c r="BC272" i="11"/>
  <c r="CF284" i="11"/>
  <c r="DL284" i="11"/>
  <c r="CR272" i="11"/>
  <c r="DX272" i="11"/>
  <c r="AJ291" i="11"/>
  <c r="BZ290" i="11"/>
  <c r="DF290" i="11"/>
  <c r="BG268" i="11"/>
  <c r="AV279" i="11"/>
  <c r="CH282" i="11"/>
  <c r="DN282" i="11"/>
  <c r="CG283" i="11"/>
  <c r="DM283" i="11"/>
  <c r="AO286" i="11"/>
  <c r="AQ284" i="11"/>
  <c r="CM277" i="11"/>
  <c r="DS277" i="11"/>
  <c r="CE285" i="11"/>
  <c r="DK285" i="11"/>
  <c r="EQ285" i="11"/>
  <c r="GB285" i="11"/>
  <c r="AM288" i="11"/>
  <c r="BV294" i="11"/>
  <c r="DB294" i="11"/>
  <c r="CL278" i="11"/>
  <c r="DR278" i="11"/>
  <c r="CA289" i="11"/>
  <c r="DG289" i="11"/>
  <c r="BB273" i="11"/>
  <c r="CQ273" i="11"/>
  <c r="DW273" i="11"/>
  <c r="CN276" i="11"/>
  <c r="DT276" i="11"/>
  <c r="EZ276" i="11"/>
  <c r="GK276" i="11"/>
  <c r="CS271" i="11"/>
  <c r="DY271" i="11"/>
  <c r="CT270" i="11"/>
  <c r="DZ270" i="11"/>
  <c r="AF295" i="11"/>
  <c r="AT281" i="11"/>
  <c r="AZ275" i="11"/>
  <c r="AG294" i="11"/>
  <c r="AD297" i="11"/>
  <c r="CV268" i="11"/>
  <c r="EB268" i="11"/>
  <c r="CJ280" i="11"/>
  <c r="DP280" i="11"/>
  <c r="BS297" i="11"/>
  <c r="CY297" i="11"/>
  <c r="CU269" i="11"/>
  <c r="EA269" i="11"/>
  <c r="AS282" i="11"/>
  <c r="BW293" i="11"/>
  <c r="DC293" i="11"/>
  <c r="AE296" i="11"/>
  <c r="BH267" i="11"/>
  <c r="AU280" i="11"/>
  <c r="BD271" i="11"/>
  <c r="HE327" i="11"/>
  <c r="HD327" i="11"/>
  <c r="HM266" i="11"/>
  <c r="HI264" i="11"/>
  <c r="HA264" i="11"/>
  <c r="FG269" i="11"/>
  <c r="GR269" i="11"/>
  <c r="ES283" i="11"/>
  <c r="GD283" i="11"/>
  <c r="FF270" i="11"/>
  <c r="GQ270" i="11"/>
  <c r="GT266" i="11"/>
  <c r="GV266" i="11"/>
  <c r="GW266" i="11"/>
  <c r="GY266" i="11"/>
  <c r="HJ266" i="11"/>
  <c r="HK266" i="11"/>
  <c r="GX265" i="11"/>
  <c r="HI265" i="11"/>
  <c r="EI293" i="11"/>
  <c r="FT293" i="11"/>
  <c r="EE297" i="11"/>
  <c r="FP297" i="11"/>
  <c r="EM289" i="11"/>
  <c r="FX289" i="11"/>
  <c r="FD272" i="11"/>
  <c r="GO272" i="11"/>
  <c r="ER284" i="11"/>
  <c r="GC284" i="11"/>
  <c r="FB274" i="11"/>
  <c r="GM274" i="11"/>
  <c r="EU281" i="11"/>
  <c r="GF281" i="11"/>
  <c r="EK291" i="11"/>
  <c r="FV291" i="11"/>
  <c r="EN288" i="11"/>
  <c r="FY288" i="11"/>
  <c r="EF296" i="11"/>
  <c r="FQ296" i="11"/>
  <c r="ET282" i="11"/>
  <c r="GE282" i="11"/>
  <c r="EP286" i="11"/>
  <c r="GA286" i="11"/>
  <c r="FE271" i="11"/>
  <c r="GP271" i="11"/>
  <c r="EL290" i="11"/>
  <c r="FW290" i="11"/>
  <c r="EG295" i="11"/>
  <c r="FR295" i="11"/>
  <c r="FC273" i="11"/>
  <c r="GN273" i="11"/>
  <c r="EW279" i="11"/>
  <c r="GH279" i="11"/>
  <c r="EX278" i="11"/>
  <c r="GI278" i="11"/>
  <c r="FA275" i="11"/>
  <c r="GL275" i="11"/>
  <c r="EH294" i="11"/>
  <c r="FS294" i="11"/>
  <c r="EO287" i="11"/>
  <c r="FZ287" i="11"/>
  <c r="EV280" i="11"/>
  <c r="GG280" i="11"/>
  <c r="FH268" i="11"/>
  <c r="GS268" i="11"/>
  <c r="EY277" i="11"/>
  <c r="GJ277" i="11"/>
  <c r="FI267" i="11"/>
  <c r="FK267" i="11"/>
  <c r="FL267" i="11"/>
  <c r="FM267" i="11"/>
  <c r="EJ292" i="11"/>
  <c r="FU292" i="11"/>
  <c r="FN266" i="11"/>
  <c r="HL264" i="11"/>
  <c r="HM267" i="11"/>
  <c r="HE328" i="11"/>
  <c r="HD328" i="11"/>
  <c r="HF268" i="11"/>
  <c r="HG268" i="11"/>
  <c r="HH268" i="11"/>
  <c r="AK291" i="11"/>
  <c r="BG269" i="11"/>
  <c r="CI282" i="11"/>
  <c r="DO282" i="11"/>
  <c r="CS272" i="11"/>
  <c r="DY272" i="11"/>
  <c r="AY277" i="11"/>
  <c r="BD272" i="11"/>
  <c r="AT282" i="11"/>
  <c r="AH294" i="11"/>
  <c r="BX293" i="11"/>
  <c r="DD293" i="11"/>
  <c r="BV295" i="11"/>
  <c r="DB295" i="11"/>
  <c r="CA290" i="11"/>
  <c r="DG290" i="11"/>
  <c r="BC273" i="11"/>
  <c r="AV280" i="11"/>
  <c r="AJ292" i="11"/>
  <c r="CJ281" i="11"/>
  <c r="DP281" i="11"/>
  <c r="BH268" i="11"/>
  <c r="AU281" i="11"/>
  <c r="BU296" i="11"/>
  <c r="DA296" i="11"/>
  <c r="BA275" i="11"/>
  <c r="CL279" i="11"/>
  <c r="DR279" i="11"/>
  <c r="CR273" i="11"/>
  <c r="DX273" i="11"/>
  <c r="CB289" i="11"/>
  <c r="DH289" i="11"/>
  <c r="AG295" i="11"/>
  <c r="BE271" i="11"/>
  <c r="CG284" i="11"/>
  <c r="DM284" i="11"/>
  <c r="CE286" i="11"/>
  <c r="DK286" i="11"/>
  <c r="AL290" i="11"/>
  <c r="AO287" i="11"/>
  <c r="CH283" i="11"/>
  <c r="DN283" i="11"/>
  <c r="AW279" i="11"/>
  <c r="BY292" i="11"/>
  <c r="DE292" i="11"/>
  <c r="CN277" i="11"/>
  <c r="DT277" i="11"/>
  <c r="CU270" i="11"/>
  <c r="EA270" i="11"/>
  <c r="AR284" i="11"/>
  <c r="CD287" i="11"/>
  <c r="DJ287" i="11"/>
  <c r="CT271" i="11"/>
  <c r="DZ271" i="11"/>
  <c r="FF271" i="11"/>
  <c r="GQ271" i="11"/>
  <c r="AI293" i="11"/>
  <c r="CW268" i="11"/>
  <c r="EC268" i="11"/>
  <c r="BW294" i="11"/>
  <c r="DC294" i="11"/>
  <c r="BB274" i="11"/>
  <c r="BF270" i="11"/>
  <c r="CP275" i="11"/>
  <c r="DV275" i="11"/>
  <c r="AQ285" i="11"/>
  <c r="CC288" i="11"/>
  <c r="DI288" i="11"/>
  <c r="CQ274" i="11"/>
  <c r="DW274" i="11"/>
  <c r="CV269" i="11"/>
  <c r="EB269" i="11"/>
  <c r="FH269" i="11"/>
  <c r="GS269" i="11"/>
  <c r="AE297" i="11"/>
  <c r="AN288" i="11"/>
  <c r="AM289" i="11"/>
  <c r="AZ276" i="11"/>
  <c r="CO276" i="11"/>
  <c r="DU276" i="11"/>
  <c r="AX278" i="11"/>
  <c r="AD298" i="11"/>
  <c r="BZ291" i="11"/>
  <c r="DF291" i="11"/>
  <c r="AF296" i="11"/>
  <c r="CF285" i="11"/>
  <c r="DL285" i="11"/>
  <c r="BT297" i="11"/>
  <c r="CZ297" i="11"/>
  <c r="AP286" i="11"/>
  <c r="BS298" i="11"/>
  <c r="CY298" i="11"/>
  <c r="AS283" i="11"/>
  <c r="CK280" i="11"/>
  <c r="DQ280" i="11"/>
  <c r="EW280" i="11"/>
  <c r="GH280" i="11"/>
  <c r="CM278" i="11"/>
  <c r="DS278" i="11"/>
  <c r="ER285" i="11"/>
  <c r="GC285" i="11"/>
  <c r="GZ265" i="11"/>
  <c r="HL265" i="11"/>
  <c r="FB275" i="11"/>
  <c r="GM275" i="11"/>
  <c r="GU265" i="11"/>
  <c r="GX266" i="11"/>
  <c r="HI266" i="11"/>
  <c r="EY278" i="11"/>
  <c r="GJ278" i="11"/>
  <c r="FC274" i="11"/>
  <c r="GN274" i="11"/>
  <c r="EI294" i="11"/>
  <c r="FT294" i="11"/>
  <c r="EE298" i="11"/>
  <c r="FP298" i="11"/>
  <c r="FA276" i="11"/>
  <c r="GL276" i="11"/>
  <c r="ET283" i="11"/>
  <c r="GE283" i="11"/>
  <c r="EH295" i="11"/>
  <c r="FS295" i="11"/>
  <c r="ES284" i="11"/>
  <c r="GD284" i="11"/>
  <c r="FE272" i="11"/>
  <c r="GP272" i="11"/>
  <c r="FG270" i="11"/>
  <c r="GR270" i="11"/>
  <c r="EZ277" i="11"/>
  <c r="GK277" i="11"/>
  <c r="EK292" i="11"/>
  <c r="FV292" i="11"/>
  <c r="EV281" i="11"/>
  <c r="GG281" i="11"/>
  <c r="EO288" i="11"/>
  <c r="FZ288" i="11"/>
  <c r="EM290" i="11"/>
  <c r="FX290" i="11"/>
  <c r="GT267" i="11"/>
  <c r="GV267" i="11"/>
  <c r="GW267" i="11"/>
  <c r="GY267" i="11"/>
  <c r="HJ267" i="11"/>
  <c r="HK267" i="11"/>
  <c r="EQ286" i="11"/>
  <c r="GB286" i="11"/>
  <c r="EJ293" i="11"/>
  <c r="FU293" i="11"/>
  <c r="EL291" i="11"/>
  <c r="FW291" i="11"/>
  <c r="FI268" i="11"/>
  <c r="FK268" i="11"/>
  <c r="FL268" i="11"/>
  <c r="FM268" i="11"/>
  <c r="EN289" i="11"/>
  <c r="FY289" i="11"/>
  <c r="EF297" i="11"/>
  <c r="FQ297" i="11"/>
  <c r="FD273" i="11"/>
  <c r="GO273" i="11"/>
  <c r="EX279" i="11"/>
  <c r="GI279" i="11"/>
  <c r="EP287" i="11"/>
  <c r="GA287" i="11"/>
  <c r="EU282" i="11"/>
  <c r="GF282" i="11"/>
  <c r="EG296" i="11"/>
  <c r="FR296" i="11"/>
  <c r="FN267" i="11"/>
  <c r="HM268" i="11"/>
  <c r="HE329" i="11"/>
  <c r="HD329" i="11"/>
  <c r="HF269" i="11"/>
  <c r="HG269" i="11"/>
  <c r="HH269" i="11"/>
  <c r="CM279" i="11"/>
  <c r="DS279" i="11"/>
  <c r="CC289" i="11"/>
  <c r="DI289" i="11"/>
  <c r="AU282" i="11"/>
  <c r="AZ277" i="11"/>
  <c r="CO277" i="11"/>
  <c r="DU277" i="11"/>
  <c r="CL280" i="11"/>
  <c r="DR280" i="11"/>
  <c r="AW280" i="11"/>
  <c r="BA276" i="11"/>
  <c r="CF286" i="11"/>
  <c r="DL286" i="11"/>
  <c r="AX279" i="11"/>
  <c r="AK292" i="11"/>
  <c r="CT272" i="11"/>
  <c r="DZ272" i="11"/>
  <c r="AP287" i="11"/>
  <c r="CN278" i="11"/>
  <c r="DT278" i="11"/>
  <c r="AH295" i="11"/>
  <c r="AT283" i="11"/>
  <c r="AO288" i="11"/>
  <c r="BW295" i="11"/>
  <c r="DC295" i="11"/>
  <c r="CI283" i="11"/>
  <c r="DO283" i="11"/>
  <c r="AV281" i="11"/>
  <c r="CS273" i="11"/>
  <c r="DY273" i="11"/>
  <c r="AR285" i="11"/>
  <c r="CQ275" i="11"/>
  <c r="DW275" i="11"/>
  <c r="CA291" i="11"/>
  <c r="DG291" i="11"/>
  <c r="BE272" i="11"/>
  <c r="AD299" i="11"/>
  <c r="CR274" i="11"/>
  <c r="DX274" i="11"/>
  <c r="BF271" i="11"/>
  <c r="CV270" i="11"/>
  <c r="EB270" i="11"/>
  <c r="CB290" i="11"/>
  <c r="DH290" i="11"/>
  <c r="AF297" i="11"/>
  <c r="BG270" i="11"/>
  <c r="CU271" i="11"/>
  <c r="EA271" i="11"/>
  <c r="BY293" i="11"/>
  <c r="DE293" i="11"/>
  <c r="BV296" i="11"/>
  <c r="DB296" i="11"/>
  <c r="AG296" i="11"/>
  <c r="BD273" i="11"/>
  <c r="AQ286" i="11"/>
  <c r="AI294" i="11"/>
  <c r="AL291" i="11"/>
  <c r="AN289" i="11"/>
  <c r="AS284" i="11"/>
  <c r="BT298" i="11"/>
  <c r="CZ298" i="11"/>
  <c r="CG285" i="11"/>
  <c r="DM285" i="11"/>
  <c r="CP276" i="11"/>
  <c r="DV276" i="11"/>
  <c r="BH269" i="11"/>
  <c r="BU297" i="11"/>
  <c r="DA297" i="11"/>
  <c r="EG297" i="11"/>
  <c r="FR297" i="11"/>
  <c r="CD288" i="11"/>
  <c r="DJ288" i="11"/>
  <c r="CJ282" i="11"/>
  <c r="DP282" i="11"/>
  <c r="BZ292" i="11"/>
  <c r="DF292" i="11"/>
  <c r="BS299" i="11"/>
  <c r="CY299" i="11"/>
  <c r="AE298" i="11"/>
  <c r="BC274" i="11"/>
  <c r="CH284" i="11"/>
  <c r="DN284" i="11"/>
  <c r="BX294" i="11"/>
  <c r="DD294" i="11"/>
  <c r="EJ294" i="11"/>
  <c r="FU294" i="11"/>
  <c r="CK281" i="11"/>
  <c r="DQ281" i="11"/>
  <c r="EW281" i="11"/>
  <c r="GH281" i="11"/>
  <c r="CW269" i="11"/>
  <c r="EC269" i="11"/>
  <c r="AJ293" i="11"/>
  <c r="BB275" i="11"/>
  <c r="CE287" i="11"/>
  <c r="DK287" i="11"/>
  <c r="AM290" i="11"/>
  <c r="AY278" i="11"/>
  <c r="GZ266" i="11"/>
  <c r="HL266" i="11"/>
  <c r="HA266" i="11"/>
  <c r="HA265" i="11"/>
  <c r="GU266" i="11"/>
  <c r="EV282" i="11"/>
  <c r="GG282" i="11"/>
  <c r="EX280" i="11"/>
  <c r="GI280" i="11"/>
  <c r="EQ287" i="11"/>
  <c r="GB287" i="11"/>
  <c r="GX267" i="11"/>
  <c r="EU283" i="11"/>
  <c r="GF283" i="11"/>
  <c r="FB276" i="11"/>
  <c r="GM276" i="11"/>
  <c r="ES285" i="11"/>
  <c r="GD285" i="11"/>
  <c r="FF272" i="11"/>
  <c r="GQ272" i="11"/>
  <c r="EF298" i="11"/>
  <c r="FQ298" i="11"/>
  <c r="FD274" i="11"/>
  <c r="GO274" i="11"/>
  <c r="GT268" i="11"/>
  <c r="GV268" i="11"/>
  <c r="GW268" i="11"/>
  <c r="GY268" i="11"/>
  <c r="HJ268" i="11"/>
  <c r="HK268" i="11"/>
  <c r="EP288" i="11"/>
  <c r="GA288" i="11"/>
  <c r="EN290" i="11"/>
  <c r="FY290" i="11"/>
  <c r="FH270" i="11"/>
  <c r="GS270" i="11"/>
  <c r="FI269" i="11"/>
  <c r="FK269" i="11"/>
  <c r="FL269" i="11"/>
  <c r="FM269" i="11"/>
  <c r="ER286" i="11"/>
  <c r="GC286" i="11"/>
  <c r="EM291" i="11"/>
  <c r="FX291" i="11"/>
  <c r="FC275" i="11"/>
  <c r="GN275" i="11"/>
  <c r="ET284" i="11"/>
  <c r="GE284" i="11"/>
  <c r="FE273" i="11"/>
  <c r="GP273" i="11"/>
  <c r="FA277" i="11"/>
  <c r="GL277" i="11"/>
  <c r="EE299" i="11"/>
  <c r="FP299" i="11"/>
  <c r="EH296" i="11"/>
  <c r="FS296" i="11"/>
  <c r="EZ278" i="11"/>
  <c r="GK278" i="11"/>
  <c r="EK293" i="11"/>
  <c r="FV293" i="11"/>
  <c r="EI295" i="11"/>
  <c r="FT295" i="11"/>
  <c r="EO289" i="11"/>
  <c r="FZ289" i="11"/>
  <c r="FG271" i="11"/>
  <c r="GR271" i="11"/>
  <c r="EY279" i="11"/>
  <c r="GJ279" i="11"/>
  <c r="EL292" i="11"/>
  <c r="FW292" i="11"/>
  <c r="FN268" i="11"/>
  <c r="HF270" i="11"/>
  <c r="HG270" i="11"/>
  <c r="HH270" i="11"/>
  <c r="CH285" i="11"/>
  <c r="DN285" i="11"/>
  <c r="CL281" i="11"/>
  <c r="DR281" i="11"/>
  <c r="AP288" i="11"/>
  <c r="AN290" i="11"/>
  <c r="CF287" i="11"/>
  <c r="DL287" i="11"/>
  <c r="CC290" i="11"/>
  <c r="DI290" i="11"/>
  <c r="CR275" i="11"/>
  <c r="DX275" i="11"/>
  <c r="CE288" i="11"/>
  <c r="DK288" i="11"/>
  <c r="AR286" i="11"/>
  <c r="AW281" i="11"/>
  <c r="CN279" i="11"/>
  <c r="DT279" i="11"/>
  <c r="AM291" i="11"/>
  <c r="AU283" i="11"/>
  <c r="AY279" i="11"/>
  <c r="BF272" i="11"/>
  <c r="BH270" i="11"/>
  <c r="AH296" i="11"/>
  <c r="CA292" i="11"/>
  <c r="DG292" i="11"/>
  <c r="AZ278" i="11"/>
  <c r="CI284" i="11"/>
  <c r="DO284" i="11"/>
  <c r="BT299" i="11"/>
  <c r="CZ299" i="11"/>
  <c r="BW296" i="11"/>
  <c r="DC296" i="11"/>
  <c r="CB291" i="11"/>
  <c r="DH291" i="11"/>
  <c r="AX280" i="11"/>
  <c r="CT273" i="11"/>
  <c r="DZ273" i="11"/>
  <c r="CU272" i="11"/>
  <c r="EA272" i="11"/>
  <c r="AG297" i="11"/>
  <c r="CP277" i="11"/>
  <c r="DV277" i="11"/>
  <c r="BZ293" i="11"/>
  <c r="DF293" i="11"/>
  <c r="AK293" i="11"/>
  <c r="BX295" i="11"/>
  <c r="DD295" i="11"/>
  <c r="CS274" i="11"/>
  <c r="DY274" i="11"/>
  <c r="BV297" i="11"/>
  <c r="DB297" i="11"/>
  <c r="CD289" i="11"/>
  <c r="DJ289" i="11"/>
  <c r="CJ283" i="11"/>
  <c r="DP283" i="11"/>
  <c r="AL292" i="11"/>
  <c r="AD300" i="11"/>
  <c r="AJ294" i="11"/>
  <c r="CV271" i="11"/>
  <c r="EB271" i="11"/>
  <c r="CK282" i="11"/>
  <c r="DQ282" i="11"/>
  <c r="AS285" i="11"/>
  <c r="BG271" i="11"/>
  <c r="AO289" i="11"/>
  <c r="AT284" i="11"/>
  <c r="BC275" i="11"/>
  <c r="BB276" i="11"/>
  <c r="CO278" i="11"/>
  <c r="DU278" i="11"/>
  <c r="AE299" i="11"/>
  <c r="CW270" i="11"/>
  <c r="EC270" i="11"/>
  <c r="CQ276" i="11"/>
  <c r="DW276" i="11"/>
  <c r="AI295" i="11"/>
  <c r="BD274" i="11"/>
  <c r="BU298" i="11"/>
  <c r="DA298" i="11"/>
  <c r="AQ287" i="11"/>
  <c r="BY294" i="11"/>
  <c r="DE294" i="11"/>
  <c r="AF298" i="11"/>
  <c r="BS300" i="11"/>
  <c r="CY300" i="11"/>
  <c r="AV282" i="11"/>
  <c r="BA277" i="11"/>
  <c r="BE273" i="11"/>
  <c r="CM280" i="11"/>
  <c r="DS280" i="11"/>
  <c r="EY280" i="11"/>
  <c r="GJ280" i="11"/>
  <c r="CG286" i="11"/>
  <c r="DM286" i="11"/>
  <c r="HM269" i="11"/>
  <c r="HE330" i="11"/>
  <c r="HD330" i="11"/>
  <c r="FI270" i="11"/>
  <c r="FK270" i="11"/>
  <c r="FL270" i="11"/>
  <c r="FM270" i="11"/>
  <c r="GU267" i="11"/>
  <c r="GT269" i="11"/>
  <c r="GV269" i="11"/>
  <c r="GW269" i="11"/>
  <c r="GY269" i="11"/>
  <c r="HJ269" i="11"/>
  <c r="HK269" i="11"/>
  <c r="GZ267" i="11"/>
  <c r="HL267" i="11"/>
  <c r="HI267" i="11"/>
  <c r="FC276" i="11"/>
  <c r="GN276" i="11"/>
  <c r="EO290" i="11"/>
  <c r="FZ290" i="11"/>
  <c r="EN291" i="11"/>
  <c r="FY291" i="11"/>
  <c r="GX268" i="11"/>
  <c r="EK294" i="11"/>
  <c r="FV294" i="11"/>
  <c r="FG272" i="11"/>
  <c r="GR272" i="11"/>
  <c r="EH297" i="11"/>
  <c r="FS297" i="11"/>
  <c r="EV283" i="11"/>
  <c r="GG283" i="11"/>
  <c r="ES286" i="11"/>
  <c r="GD286" i="11"/>
  <c r="EP289" i="11"/>
  <c r="GA289" i="11"/>
  <c r="EX281" i="11"/>
  <c r="GI281" i="11"/>
  <c r="EL293" i="11"/>
  <c r="FW293" i="11"/>
  <c r="EZ279" i="11"/>
  <c r="GK279" i="11"/>
  <c r="EW282" i="11"/>
  <c r="GH282" i="11"/>
  <c r="FH271" i="11"/>
  <c r="GS271" i="11"/>
  <c r="FD275" i="11"/>
  <c r="GO275" i="11"/>
  <c r="EI296" i="11"/>
  <c r="FT296" i="11"/>
  <c r="EG298" i="11"/>
  <c r="FR298" i="11"/>
  <c r="EF299" i="11"/>
  <c r="FQ299" i="11"/>
  <c r="EU284" i="11"/>
  <c r="GF284" i="11"/>
  <c r="EQ288" i="11"/>
  <c r="GB288" i="11"/>
  <c r="EM292" i="11"/>
  <c r="FX292" i="11"/>
  <c r="ET285" i="11"/>
  <c r="GE285" i="11"/>
  <c r="FE274" i="11"/>
  <c r="GP274" i="11"/>
  <c r="FA278" i="11"/>
  <c r="GL278" i="11"/>
  <c r="EJ295" i="11"/>
  <c r="FU295" i="11"/>
  <c r="ER287" i="11"/>
  <c r="GC287" i="11"/>
  <c r="FB277" i="11"/>
  <c r="GM277" i="11"/>
  <c r="EE300" i="11"/>
  <c r="FP300" i="11"/>
  <c r="FF273" i="11"/>
  <c r="GQ273" i="11"/>
  <c r="FN269" i="11"/>
  <c r="HM270" i="11"/>
  <c r="HE331" i="11"/>
  <c r="HD331" i="11"/>
  <c r="HF271" i="11"/>
  <c r="HG271" i="11"/>
  <c r="HH271" i="11"/>
  <c r="CH286" i="11"/>
  <c r="DN286" i="11"/>
  <c r="BY295" i="11"/>
  <c r="DE295" i="11"/>
  <c r="AO290" i="11"/>
  <c r="CV272" i="11"/>
  <c r="EB272" i="11"/>
  <c r="AH297" i="11"/>
  <c r="AU284" i="11"/>
  <c r="BG272" i="11"/>
  <c r="BA278" i="11"/>
  <c r="AG298" i="11"/>
  <c r="BH271" i="11"/>
  <c r="AJ295" i="11"/>
  <c r="CE289" i="11"/>
  <c r="DK289" i="11"/>
  <c r="CB292" i="11"/>
  <c r="DH292" i="11"/>
  <c r="CQ277" i="11"/>
  <c r="DW277" i="11"/>
  <c r="AD301" i="11"/>
  <c r="BU299" i="11"/>
  <c r="DA299" i="11"/>
  <c r="BC276" i="11"/>
  <c r="AM292" i="11"/>
  <c r="BB277" i="11"/>
  <c r="CP278" i="11"/>
  <c r="DV278" i="11"/>
  <c r="CK283" i="11"/>
  <c r="DQ283" i="11"/>
  <c r="CU273" i="11"/>
  <c r="EA273" i="11"/>
  <c r="CT274" i="11"/>
  <c r="DZ274" i="11"/>
  <c r="CG287" i="11"/>
  <c r="DM287" i="11"/>
  <c r="AY280" i="11"/>
  <c r="BS301" i="11"/>
  <c r="CY301" i="11"/>
  <c r="CN280" i="11"/>
  <c r="DT280" i="11"/>
  <c r="BD275" i="11"/>
  <c r="BV298" i="11"/>
  <c r="DB298" i="11"/>
  <c r="BE274" i="11"/>
  <c r="AW282" i="11"/>
  <c r="AE300" i="11"/>
  <c r="CS275" i="11"/>
  <c r="DY275" i="11"/>
  <c r="AL293" i="11"/>
  <c r="AZ279" i="11"/>
  <c r="AV283" i="11"/>
  <c r="BZ294" i="11"/>
  <c r="DF294" i="11"/>
  <c r="AP289" i="11"/>
  <c r="CJ284" i="11"/>
  <c r="DP284" i="11"/>
  <c r="AF299" i="11"/>
  <c r="AT285" i="11"/>
  <c r="AX281" i="11"/>
  <c r="CW271" i="11"/>
  <c r="EC271" i="11"/>
  <c r="BT300" i="11"/>
  <c r="CZ300" i="11"/>
  <c r="AR287" i="11"/>
  <c r="CC291" i="11"/>
  <c r="DI291" i="11"/>
  <c r="BF273" i="11"/>
  <c r="AK294" i="11"/>
  <c r="AS286" i="11"/>
  <c r="CO279" i="11"/>
  <c r="DU279" i="11"/>
  <c r="CM281" i="11"/>
  <c r="DS281" i="11"/>
  <c r="BW297" i="11"/>
  <c r="DC297" i="11"/>
  <c r="AN291" i="11"/>
  <c r="AI296" i="11"/>
  <c r="AQ288" i="11"/>
  <c r="CL282" i="11"/>
  <c r="DR282" i="11"/>
  <c r="CA293" i="11"/>
  <c r="DG293" i="11"/>
  <c r="CI285" i="11"/>
  <c r="DO285" i="11"/>
  <c r="CD290" i="11"/>
  <c r="DJ290" i="11"/>
  <c r="EP290" i="11"/>
  <c r="GA290" i="11"/>
  <c r="BX296" i="11"/>
  <c r="DD296" i="11"/>
  <c r="CR276" i="11"/>
  <c r="DX276" i="11"/>
  <c r="FD276" i="11"/>
  <c r="GO276" i="11"/>
  <c r="CF288" i="11"/>
  <c r="DL288" i="11"/>
  <c r="GT270" i="11"/>
  <c r="GV270" i="11"/>
  <c r="GW270" i="11"/>
  <c r="GY270" i="11"/>
  <c r="HJ270" i="11"/>
  <c r="HK270" i="11"/>
  <c r="GX269" i="11"/>
  <c r="GZ269" i="11"/>
  <c r="HA267" i="11"/>
  <c r="GU269" i="11"/>
  <c r="GU268" i="11"/>
  <c r="FA279" i="11"/>
  <c r="GL279" i="11"/>
  <c r="EX282" i="11"/>
  <c r="GI282" i="11"/>
  <c r="HI268" i="11"/>
  <c r="GZ268" i="11"/>
  <c r="EE301" i="11"/>
  <c r="FP301" i="11"/>
  <c r="FE275" i="11"/>
  <c r="GP275" i="11"/>
  <c r="EI297" i="11"/>
  <c r="FT297" i="11"/>
  <c r="EU285" i="11"/>
  <c r="GF285" i="11"/>
  <c r="FI271" i="11"/>
  <c r="FK271" i="11"/>
  <c r="FL271" i="11"/>
  <c r="FM271" i="11"/>
  <c r="EV284" i="11"/>
  <c r="GG284" i="11"/>
  <c r="EL294" i="11"/>
  <c r="FW294" i="11"/>
  <c r="EZ280" i="11"/>
  <c r="GK280" i="11"/>
  <c r="EM293" i="11"/>
  <c r="FX293" i="11"/>
  <c r="ES287" i="11"/>
  <c r="GD287" i="11"/>
  <c r="FF274" i="11"/>
  <c r="GQ274" i="11"/>
  <c r="FG273" i="11"/>
  <c r="GR273" i="11"/>
  <c r="EW283" i="11"/>
  <c r="GH283" i="11"/>
  <c r="FB278" i="11"/>
  <c r="GM278" i="11"/>
  <c r="FH272" i="11"/>
  <c r="GS272" i="11"/>
  <c r="EY281" i="11"/>
  <c r="GJ281" i="11"/>
  <c r="EK295" i="11"/>
  <c r="FV295" i="11"/>
  <c r="ET286" i="11"/>
  <c r="GE286" i="11"/>
  <c r="EG299" i="11"/>
  <c r="FR299" i="11"/>
  <c r="ER288" i="11"/>
  <c r="GC288" i="11"/>
  <c r="EO291" i="11"/>
  <c r="FZ291" i="11"/>
  <c r="FC277" i="11"/>
  <c r="GN277" i="11"/>
  <c r="EH298" i="11"/>
  <c r="FS298" i="11"/>
  <c r="EN292" i="11"/>
  <c r="FY292" i="11"/>
  <c r="EJ296" i="11"/>
  <c r="FU296" i="11"/>
  <c r="EF300" i="11"/>
  <c r="FQ300" i="11"/>
  <c r="EQ289" i="11"/>
  <c r="GB289" i="11"/>
  <c r="FN270" i="11"/>
  <c r="HM271" i="11"/>
  <c r="HF272" i="11"/>
  <c r="HG272" i="11"/>
  <c r="HH272" i="11"/>
  <c r="AF300" i="11"/>
  <c r="BH272" i="11"/>
  <c r="BY296" i="11"/>
  <c r="DE296" i="11"/>
  <c r="AX282" i="11"/>
  <c r="CO280" i="11"/>
  <c r="DU280" i="11"/>
  <c r="CT275" i="11"/>
  <c r="DZ275" i="11"/>
  <c r="BT301" i="11"/>
  <c r="CZ301" i="11"/>
  <c r="BD276" i="11"/>
  <c r="CV273" i="11"/>
  <c r="EB273" i="11"/>
  <c r="CG288" i="11"/>
  <c r="DM288" i="11"/>
  <c r="CW272" i="11"/>
  <c r="EC272" i="11"/>
  <c r="AQ289" i="11"/>
  <c r="AT286" i="11"/>
  <c r="CS276" i="11"/>
  <c r="DY276" i="11"/>
  <c r="BV299" i="11"/>
  <c r="DB299" i="11"/>
  <c r="CF289" i="11"/>
  <c r="DL289" i="11"/>
  <c r="AL294" i="11"/>
  <c r="CQ278" i="11"/>
  <c r="DW278" i="11"/>
  <c r="AM293" i="11"/>
  <c r="BW298" i="11"/>
  <c r="DC298" i="11"/>
  <c r="CP279" i="11"/>
  <c r="DV279" i="11"/>
  <c r="CL283" i="11"/>
  <c r="DR283" i="11"/>
  <c r="AJ296" i="11"/>
  <c r="AO291" i="11"/>
  <c r="BS302" i="11"/>
  <c r="CY302" i="11"/>
  <c r="BA279" i="11"/>
  <c r="CK284" i="11"/>
  <c r="DQ284" i="11"/>
  <c r="AV284" i="11"/>
  <c r="BG273" i="11"/>
  <c r="CD291" i="11"/>
  <c r="DJ291" i="11"/>
  <c r="CH287" i="11"/>
  <c r="DN287" i="11"/>
  <c r="AY281" i="11"/>
  <c r="AD302" i="11"/>
  <c r="AR288" i="11"/>
  <c r="AI297" i="11"/>
  <c r="AU285" i="11"/>
  <c r="CB293" i="11"/>
  <c r="DH293" i="11"/>
  <c r="AK295" i="11"/>
  <c r="AE301" i="11"/>
  <c r="BC277" i="11"/>
  <c r="CM282" i="11"/>
  <c r="DS282" i="11"/>
  <c r="CC292" i="11"/>
  <c r="DI292" i="11"/>
  <c r="AG299" i="11"/>
  <c r="CE290" i="11"/>
  <c r="DK290" i="11"/>
  <c r="AW283" i="11"/>
  <c r="BU300" i="11"/>
  <c r="DA300" i="11"/>
  <c r="BZ295" i="11"/>
  <c r="DF295" i="11"/>
  <c r="BX297" i="11"/>
  <c r="DD297" i="11"/>
  <c r="CA294" i="11"/>
  <c r="DG294" i="11"/>
  <c r="EM294" i="11"/>
  <c r="FX294" i="11"/>
  <c r="BF274" i="11"/>
  <c r="CJ285" i="11"/>
  <c r="DP285" i="11"/>
  <c r="AZ280" i="11"/>
  <c r="BB278" i="11"/>
  <c r="CN281" i="11"/>
  <c r="DT281" i="11"/>
  <c r="AH298" i="11"/>
  <c r="CI286" i="11"/>
  <c r="DO286" i="11"/>
  <c r="AS287" i="11"/>
  <c r="AN292" i="11"/>
  <c r="CU274" i="11"/>
  <c r="EA274" i="11"/>
  <c r="CR277" i="11"/>
  <c r="DX277" i="11"/>
  <c r="FD277" i="11"/>
  <c r="GO277" i="11"/>
  <c r="AP290" i="11"/>
  <c r="BE275" i="11"/>
  <c r="HE332" i="11"/>
  <c r="HD332" i="11"/>
  <c r="HI269" i="11"/>
  <c r="GX270" i="11"/>
  <c r="GZ270" i="11"/>
  <c r="HA269" i="11"/>
  <c r="HA268" i="11"/>
  <c r="GU270" i="11"/>
  <c r="HL268" i="11"/>
  <c r="GT271" i="11"/>
  <c r="GV271" i="11"/>
  <c r="GW271" i="11"/>
  <c r="GY271" i="11"/>
  <c r="HJ271" i="11"/>
  <c r="HK271" i="11"/>
  <c r="EZ281" i="11"/>
  <c r="GK281" i="11"/>
  <c r="EP291" i="11"/>
  <c r="GA291" i="11"/>
  <c r="FE276" i="11"/>
  <c r="GP276" i="11"/>
  <c r="EV285" i="11"/>
  <c r="GG285" i="11"/>
  <c r="EU286" i="11"/>
  <c r="GF286" i="11"/>
  <c r="EG300" i="11"/>
  <c r="FR300" i="11"/>
  <c r="EQ290" i="11"/>
  <c r="GB290" i="11"/>
  <c r="ER289" i="11"/>
  <c r="GC289" i="11"/>
  <c r="EF301" i="11"/>
  <c r="FQ301" i="11"/>
  <c r="EX283" i="11"/>
  <c r="GI283" i="11"/>
  <c r="EN293" i="11"/>
  <c r="FY293" i="11"/>
  <c r="FB279" i="11"/>
  <c r="GM279" i="11"/>
  <c r="FA280" i="11"/>
  <c r="GL280" i="11"/>
  <c r="FF275" i="11"/>
  <c r="GQ275" i="11"/>
  <c r="FC278" i="11"/>
  <c r="GN278" i="11"/>
  <c r="EJ297" i="11"/>
  <c r="FU297" i="11"/>
  <c r="EL295" i="11"/>
  <c r="FW295" i="11"/>
  <c r="ET287" i="11"/>
  <c r="GE287" i="11"/>
  <c r="EH299" i="11"/>
  <c r="FS299" i="11"/>
  <c r="EK296" i="11"/>
  <c r="FV296" i="11"/>
  <c r="EI298" i="11"/>
  <c r="FT298" i="11"/>
  <c r="FG274" i="11"/>
  <c r="GR274" i="11"/>
  <c r="EW284" i="11"/>
  <c r="GH284" i="11"/>
  <c r="FI272" i="11"/>
  <c r="FK272" i="11"/>
  <c r="FL272" i="11"/>
  <c r="FM272" i="11"/>
  <c r="EO292" i="11"/>
  <c r="FZ292" i="11"/>
  <c r="ES288" i="11"/>
  <c r="GD288" i="11"/>
  <c r="EY282" i="11"/>
  <c r="GJ282" i="11"/>
  <c r="EE302" i="11"/>
  <c r="FP302" i="11"/>
  <c r="FH273" i="11"/>
  <c r="GS273" i="11"/>
  <c r="FN271" i="11"/>
  <c r="HL269" i="11"/>
  <c r="HF273" i="11"/>
  <c r="HG273" i="11"/>
  <c r="HH273" i="11"/>
  <c r="BX298" i="11"/>
  <c r="DD298" i="11"/>
  <c r="AZ281" i="11"/>
  <c r="CE291" i="11"/>
  <c r="DK291" i="11"/>
  <c r="AY282" i="11"/>
  <c r="BE276" i="11"/>
  <c r="AO292" i="11"/>
  <c r="AD303" i="11"/>
  <c r="CF290" i="11"/>
  <c r="DL290" i="11"/>
  <c r="BZ296" i="11"/>
  <c r="DF296" i="11"/>
  <c r="CU275" i="11"/>
  <c r="EA275" i="11"/>
  <c r="CN282" i="11"/>
  <c r="DT282" i="11"/>
  <c r="CQ279" i="11"/>
  <c r="DW279" i="11"/>
  <c r="CA295" i="11"/>
  <c r="DG295" i="11"/>
  <c r="CC293" i="11"/>
  <c r="DI293" i="11"/>
  <c r="BA280" i="11"/>
  <c r="CO281" i="11"/>
  <c r="DU281" i="11"/>
  <c r="AM294" i="11"/>
  <c r="CI287" i="11"/>
  <c r="DO287" i="11"/>
  <c r="AW284" i="11"/>
  <c r="CS277" i="11"/>
  <c r="DY277" i="11"/>
  <c r="CL284" i="11"/>
  <c r="DR284" i="11"/>
  <c r="BC278" i="11"/>
  <c r="CW273" i="11"/>
  <c r="EC273" i="11"/>
  <c r="AF301" i="11"/>
  <c r="CD292" i="11"/>
  <c r="DJ292" i="11"/>
  <c r="AS288" i="11"/>
  <c r="BW299" i="11"/>
  <c r="DC299" i="11"/>
  <c r="BB279" i="11"/>
  <c r="AQ290" i="11"/>
  <c r="AG300" i="11"/>
  <c r="CT276" i="11"/>
  <c r="DZ276" i="11"/>
  <c r="AL295" i="11"/>
  <c r="CP280" i="11"/>
  <c r="DV280" i="11"/>
  <c r="AJ297" i="11"/>
  <c r="AK296" i="11"/>
  <c r="BD277" i="11"/>
  <c r="AX283" i="11"/>
  <c r="AN293" i="11"/>
  <c r="CB294" i="11"/>
  <c r="DH294" i="11"/>
  <c r="AT287" i="11"/>
  <c r="CH288" i="11"/>
  <c r="DN288" i="11"/>
  <c r="BY297" i="11"/>
  <c r="DE297" i="11"/>
  <c r="AI298" i="11"/>
  <c r="BT302" i="11"/>
  <c r="CZ302" i="11"/>
  <c r="AH299" i="11"/>
  <c r="BS303" i="11"/>
  <c r="CY303" i="11"/>
  <c r="BH273" i="11"/>
  <c r="CR278" i="11"/>
  <c r="DX278" i="11"/>
  <c r="BV300" i="11"/>
  <c r="DB300" i="11"/>
  <c r="BG274" i="11"/>
  <c r="CG289" i="11"/>
  <c r="DM289" i="11"/>
  <c r="AU286" i="11"/>
  <c r="AE302" i="11"/>
  <c r="AV285" i="11"/>
  <c r="BU301" i="11"/>
  <c r="DA301" i="11"/>
  <c r="AP291" i="11"/>
  <c r="CM283" i="11"/>
  <c r="DS283" i="11"/>
  <c r="EY283" i="11"/>
  <c r="GJ283" i="11"/>
  <c r="CJ286" i="11"/>
  <c r="DP286" i="11"/>
  <c r="CK285" i="11"/>
  <c r="DQ285" i="11"/>
  <c r="BF275" i="11"/>
  <c r="CV274" i="11"/>
  <c r="EB274" i="11"/>
  <c r="AR289" i="11"/>
  <c r="HE333" i="11"/>
  <c r="HD333" i="11"/>
  <c r="HM272" i="11"/>
  <c r="HI270" i="11"/>
  <c r="GX271" i="11"/>
  <c r="HI271" i="11"/>
  <c r="HA270" i="11"/>
  <c r="GU271" i="11"/>
  <c r="GT272" i="11"/>
  <c r="GV272" i="11"/>
  <c r="GW272" i="11"/>
  <c r="GX272" i="11"/>
  <c r="FB280" i="11"/>
  <c r="GM280" i="11"/>
  <c r="EH300" i="11"/>
  <c r="FS300" i="11"/>
  <c r="ET288" i="11"/>
  <c r="GE288" i="11"/>
  <c r="FA281" i="11"/>
  <c r="GL281" i="11"/>
  <c r="ER290" i="11"/>
  <c r="GC290" i="11"/>
  <c r="EN294" i="11"/>
  <c r="FY294" i="11"/>
  <c r="FI273" i="11"/>
  <c r="FK273" i="11"/>
  <c r="FL273" i="11"/>
  <c r="FM273" i="11"/>
  <c r="EX284" i="11"/>
  <c r="GI284" i="11"/>
  <c r="EP292" i="11"/>
  <c r="GA292" i="11"/>
  <c r="EL296" i="11"/>
  <c r="FW296" i="11"/>
  <c r="FE277" i="11"/>
  <c r="GP277" i="11"/>
  <c r="ES289" i="11"/>
  <c r="GD289" i="11"/>
  <c r="EQ291" i="11"/>
  <c r="GB291" i="11"/>
  <c r="EU287" i="11"/>
  <c r="GF287" i="11"/>
  <c r="EG301" i="11"/>
  <c r="FR301" i="11"/>
  <c r="EJ298" i="11"/>
  <c r="FU298" i="11"/>
  <c r="FD278" i="11"/>
  <c r="GO278" i="11"/>
  <c r="FF276" i="11"/>
  <c r="GQ276" i="11"/>
  <c r="EO293" i="11"/>
  <c r="FZ293" i="11"/>
  <c r="FH274" i="11"/>
  <c r="GS274" i="11"/>
  <c r="EM295" i="11"/>
  <c r="FX295" i="11"/>
  <c r="EE303" i="11"/>
  <c r="FP303" i="11"/>
  <c r="EF302" i="11"/>
  <c r="FQ302" i="11"/>
  <c r="FC279" i="11"/>
  <c r="GN279" i="11"/>
  <c r="EW285" i="11"/>
  <c r="GH285" i="11"/>
  <c r="EI299" i="11"/>
  <c r="FT299" i="11"/>
  <c r="EZ282" i="11"/>
  <c r="GK282" i="11"/>
  <c r="EV286" i="11"/>
  <c r="GG286" i="11"/>
  <c r="EK297" i="11"/>
  <c r="FV297" i="11"/>
  <c r="FG275" i="11"/>
  <c r="GR275" i="11"/>
  <c r="FN272" i="11"/>
  <c r="HL270" i="11"/>
  <c r="HE334" i="11"/>
  <c r="HD334" i="11"/>
  <c r="HF274" i="11"/>
  <c r="HG274" i="11"/>
  <c r="HH274" i="11"/>
  <c r="AR290" i="11"/>
  <c r="AD304" i="11"/>
  <c r="CF291" i="11"/>
  <c r="DL291" i="11"/>
  <c r="AL296" i="11"/>
  <c r="AM295" i="11"/>
  <c r="BT303" i="11"/>
  <c r="CZ303" i="11"/>
  <c r="AF302" i="11"/>
  <c r="CH289" i="11"/>
  <c r="DN289" i="11"/>
  <c r="BH274" i="11"/>
  <c r="AZ282" i="11"/>
  <c r="BW300" i="11"/>
  <c r="DC300" i="11"/>
  <c r="AK297" i="11"/>
  <c r="AT288" i="11"/>
  <c r="CB295" i="11"/>
  <c r="DH295" i="11"/>
  <c r="BY298" i="11"/>
  <c r="DE298" i="11"/>
  <c r="CT277" i="11"/>
  <c r="DZ277" i="11"/>
  <c r="BV301" i="11"/>
  <c r="DB301" i="11"/>
  <c r="AE303" i="11"/>
  <c r="CJ287" i="11"/>
  <c r="DP287" i="11"/>
  <c r="AO293" i="11"/>
  <c r="CI288" i="11"/>
  <c r="DO288" i="11"/>
  <c r="EU288" i="11"/>
  <c r="GF288" i="11"/>
  <c r="AG301" i="11"/>
  <c r="BU302" i="11"/>
  <c r="DA302" i="11"/>
  <c r="EG302" i="11"/>
  <c r="BA281" i="11"/>
  <c r="BG275" i="11"/>
  <c r="CE292" i="11"/>
  <c r="DK292" i="11"/>
  <c r="AY283" i="11"/>
  <c r="BB280" i="11"/>
  <c r="CK286" i="11"/>
  <c r="DQ286" i="11"/>
  <c r="CW274" i="11"/>
  <c r="EC274" i="11"/>
  <c r="CD293" i="11"/>
  <c r="DJ293" i="11"/>
  <c r="AX284" i="11"/>
  <c r="BX299" i="11"/>
  <c r="DD299" i="11"/>
  <c r="BC279" i="11"/>
  <c r="BZ297" i="11"/>
  <c r="DF297" i="11"/>
  <c r="CU276" i="11"/>
  <c r="EA276" i="11"/>
  <c r="CS278" i="11"/>
  <c r="DY278" i="11"/>
  <c r="CC294" i="11"/>
  <c r="DI294" i="11"/>
  <c r="CG290" i="11"/>
  <c r="DM290" i="11"/>
  <c r="AJ298" i="11"/>
  <c r="CR279" i="11"/>
  <c r="DX279" i="11"/>
  <c r="CN283" i="11"/>
  <c r="DT283" i="11"/>
  <c r="CL285" i="11"/>
  <c r="DR285" i="11"/>
  <c r="CA296" i="11"/>
  <c r="DG296" i="11"/>
  <c r="EM296" i="11"/>
  <c r="FX296" i="11"/>
  <c r="CO282" i="11"/>
  <c r="DU282" i="11"/>
  <c r="AU287" i="11"/>
  <c r="AS289" i="11"/>
  <c r="AV286" i="11"/>
  <c r="CV275" i="11"/>
  <c r="EB275" i="11"/>
  <c r="CM284" i="11"/>
  <c r="DS284" i="11"/>
  <c r="BS304" i="11"/>
  <c r="CY304" i="11"/>
  <c r="CQ280" i="11"/>
  <c r="DW280" i="11"/>
  <c r="FC280" i="11"/>
  <c r="GN280" i="11"/>
  <c r="AQ291" i="11"/>
  <c r="AW285" i="11"/>
  <c r="CP281" i="11"/>
  <c r="DV281" i="11"/>
  <c r="AN294" i="11"/>
  <c r="AH300" i="11"/>
  <c r="BE277" i="11"/>
  <c r="AP292" i="11"/>
  <c r="AI299" i="11"/>
  <c r="BD278" i="11"/>
  <c r="BF276" i="11"/>
  <c r="HM273" i="11"/>
  <c r="GZ271" i="11"/>
  <c r="GY272" i="11"/>
  <c r="HJ272" i="11"/>
  <c r="HK272" i="11"/>
  <c r="HA271" i="11"/>
  <c r="GU272" i="11"/>
  <c r="FD279" i="11"/>
  <c r="GO279" i="11"/>
  <c r="GT273" i="11"/>
  <c r="GV273" i="11"/>
  <c r="GW273" i="11"/>
  <c r="GX273" i="11"/>
  <c r="EE304" i="11"/>
  <c r="FP304" i="11"/>
  <c r="EY284" i="11"/>
  <c r="GJ284" i="11"/>
  <c r="ES290" i="11"/>
  <c r="GD290" i="11"/>
  <c r="EL297" i="11"/>
  <c r="FW297" i="11"/>
  <c r="EF303" i="11"/>
  <c r="FQ303" i="11"/>
  <c r="EP293" i="11"/>
  <c r="GA293" i="11"/>
  <c r="EK298" i="11"/>
  <c r="FV298" i="11"/>
  <c r="FI274" i="11"/>
  <c r="FK274" i="11"/>
  <c r="FL274" i="11"/>
  <c r="FM274" i="11"/>
  <c r="EN295" i="11"/>
  <c r="FY295" i="11"/>
  <c r="EW286" i="11"/>
  <c r="GH286" i="11"/>
  <c r="EX285" i="11"/>
  <c r="GI285" i="11"/>
  <c r="EI300" i="11"/>
  <c r="FT300" i="11"/>
  <c r="FA282" i="11"/>
  <c r="GL282" i="11"/>
  <c r="EQ292" i="11"/>
  <c r="GB292" i="11"/>
  <c r="FB281" i="11"/>
  <c r="GM281" i="11"/>
  <c r="ET289" i="11"/>
  <c r="GE289" i="11"/>
  <c r="EO294" i="11"/>
  <c r="FZ294" i="11"/>
  <c r="FE278" i="11"/>
  <c r="GP278" i="11"/>
  <c r="FG276" i="11"/>
  <c r="GR276" i="11"/>
  <c r="EZ283" i="11"/>
  <c r="GK283" i="11"/>
  <c r="EV287" i="11"/>
  <c r="GG287" i="11"/>
  <c r="ER291" i="11"/>
  <c r="GC291" i="11"/>
  <c r="FH275" i="11"/>
  <c r="GS275" i="11"/>
  <c r="EJ299" i="11"/>
  <c r="FU299" i="11"/>
  <c r="EH301" i="11"/>
  <c r="FS301" i="11"/>
  <c r="FF277" i="11"/>
  <c r="GQ277" i="11"/>
  <c r="FN273" i="11"/>
  <c r="GY273" i="11"/>
  <c r="HJ273" i="11"/>
  <c r="HK273" i="11"/>
  <c r="GZ272" i="11"/>
  <c r="HI272" i="11"/>
  <c r="HL271" i="11"/>
  <c r="HE335" i="11"/>
  <c r="HD335" i="11"/>
  <c r="FR302" i="11"/>
  <c r="HF275" i="11"/>
  <c r="HG275" i="11"/>
  <c r="HH275" i="11"/>
  <c r="CG291" i="11"/>
  <c r="DM291" i="11"/>
  <c r="CT278" i="11"/>
  <c r="DZ278" i="11"/>
  <c r="AW286" i="11"/>
  <c r="BY299" i="11"/>
  <c r="DE299" i="11"/>
  <c r="AF303" i="11"/>
  <c r="CI289" i="11"/>
  <c r="DO289" i="11"/>
  <c r="AU288" i="11"/>
  <c r="AK298" i="11"/>
  <c r="CS279" i="11"/>
  <c r="DY279" i="11"/>
  <c r="AH301" i="11"/>
  <c r="AT289" i="11"/>
  <c r="BU303" i="11"/>
  <c r="DA303" i="11"/>
  <c r="AI300" i="11"/>
  <c r="CQ281" i="11"/>
  <c r="DW281" i="11"/>
  <c r="AM296" i="11"/>
  <c r="AE304" i="11"/>
  <c r="AG302" i="11"/>
  <c r="CC295" i="11"/>
  <c r="DI295" i="11"/>
  <c r="BT304" i="11"/>
  <c r="CZ304" i="11"/>
  <c r="AV287" i="11"/>
  <c r="CE293" i="11"/>
  <c r="DK293" i="11"/>
  <c r="AZ283" i="11"/>
  <c r="CA297" i="11"/>
  <c r="DG297" i="11"/>
  <c r="AY284" i="11"/>
  <c r="BC280" i="11"/>
  <c r="BZ298" i="11"/>
  <c r="DF298" i="11"/>
  <c r="AN295" i="11"/>
  <c r="CF292" i="11"/>
  <c r="DL292" i="11"/>
  <c r="AX285" i="11"/>
  <c r="CR280" i="11"/>
  <c r="DX280" i="11"/>
  <c r="FD280" i="11"/>
  <c r="GO280" i="11"/>
  <c r="BS305" i="11"/>
  <c r="CY305" i="11"/>
  <c r="CL286" i="11"/>
  <c r="DR286" i="11"/>
  <c r="BD279" i="11"/>
  <c r="CD294" i="11"/>
  <c r="DJ294" i="11"/>
  <c r="CJ288" i="11"/>
  <c r="DP288" i="11"/>
  <c r="EV288" i="11"/>
  <c r="GG288" i="11"/>
  <c r="AJ299" i="11"/>
  <c r="CO283" i="11"/>
  <c r="DU283" i="11"/>
  <c r="BF277" i="11"/>
  <c r="AO294" i="11"/>
  <c r="AQ292" i="11"/>
  <c r="BE278" i="11"/>
  <c r="CW275" i="11"/>
  <c r="EC275" i="11"/>
  <c r="CM285" i="11"/>
  <c r="DS285" i="11"/>
  <c r="BX300" i="11"/>
  <c r="DD300" i="11"/>
  <c r="CB296" i="11"/>
  <c r="DH296" i="11"/>
  <c r="BW301" i="11"/>
  <c r="DC301" i="11"/>
  <c r="EI301" i="11"/>
  <c r="FT301" i="11"/>
  <c r="BG276" i="11"/>
  <c r="AD305" i="11"/>
  <c r="BH275" i="11"/>
  <c r="CV276" i="11"/>
  <c r="EB276" i="11"/>
  <c r="AP293" i="11"/>
  <c r="CK287" i="11"/>
  <c r="DQ287" i="11"/>
  <c r="EW287" i="11"/>
  <c r="GH287" i="11"/>
  <c r="BB281" i="11"/>
  <c r="AR291" i="11"/>
  <c r="CU277" i="11"/>
  <c r="EA277" i="11"/>
  <c r="AL297" i="11"/>
  <c r="BV302" i="11"/>
  <c r="DB302" i="11"/>
  <c r="EH302" i="11"/>
  <c r="FS302" i="11"/>
  <c r="AS290" i="11"/>
  <c r="CP282" i="11"/>
  <c r="DV282" i="11"/>
  <c r="CH290" i="11"/>
  <c r="DN290" i="11"/>
  <c r="BA282" i="11"/>
  <c r="CN284" i="11"/>
  <c r="DT284" i="11"/>
  <c r="HM274" i="11"/>
  <c r="HA272" i="11"/>
  <c r="GU273" i="11"/>
  <c r="EL298" i="11"/>
  <c r="FW298" i="11"/>
  <c r="EZ284" i="11"/>
  <c r="GK284" i="11"/>
  <c r="EJ300" i="11"/>
  <c r="FU300" i="11"/>
  <c r="EY285" i="11"/>
  <c r="GJ285" i="11"/>
  <c r="FA283" i="11"/>
  <c r="GL283" i="11"/>
  <c r="FB282" i="11"/>
  <c r="GM282" i="11"/>
  <c r="GT274" i="11"/>
  <c r="GV274" i="11"/>
  <c r="GW274" i="11"/>
  <c r="GY274" i="11"/>
  <c r="HJ274" i="11"/>
  <c r="HK274" i="11"/>
  <c r="EN296" i="11"/>
  <c r="FY296" i="11"/>
  <c r="ET290" i="11"/>
  <c r="GE290" i="11"/>
  <c r="EU289" i="11"/>
  <c r="GF289" i="11"/>
  <c r="EQ293" i="11"/>
  <c r="GB293" i="11"/>
  <c r="EK299" i="11"/>
  <c r="FV299" i="11"/>
  <c r="EF304" i="11"/>
  <c r="FQ304" i="11"/>
  <c r="FH276" i="11"/>
  <c r="GS276" i="11"/>
  <c r="EO295" i="11"/>
  <c r="FZ295" i="11"/>
  <c r="FG277" i="11"/>
  <c r="GR277" i="11"/>
  <c r="EM297" i="11"/>
  <c r="FX297" i="11"/>
  <c r="EP294" i="11"/>
  <c r="GA294" i="11"/>
  <c r="FF278" i="11"/>
  <c r="GQ278" i="11"/>
  <c r="ES291" i="11"/>
  <c r="GD291" i="11"/>
  <c r="EX286" i="11"/>
  <c r="GI286" i="11"/>
  <c r="EE305" i="11"/>
  <c r="FP305" i="11"/>
  <c r="FC281" i="11"/>
  <c r="GN281" i="11"/>
  <c r="ER292" i="11"/>
  <c r="GC292" i="11"/>
  <c r="EG303" i="11"/>
  <c r="FR303" i="11"/>
  <c r="FI275" i="11"/>
  <c r="FK275" i="11"/>
  <c r="FL275" i="11"/>
  <c r="FM275" i="11"/>
  <c r="FE279" i="11"/>
  <c r="GP279" i="11"/>
  <c r="FN274" i="11"/>
  <c r="HL272" i="11"/>
  <c r="GZ273" i="11"/>
  <c r="HI273" i="11"/>
  <c r="HE336" i="11"/>
  <c r="HD336" i="11"/>
  <c r="HM275" i="11"/>
  <c r="HF276" i="11"/>
  <c r="HG276" i="11"/>
  <c r="HH276" i="11"/>
  <c r="CW276" i="11"/>
  <c r="EC276" i="11"/>
  <c r="CM286" i="11"/>
  <c r="DS286" i="11"/>
  <c r="CN285" i="11"/>
  <c r="DT285" i="11"/>
  <c r="CR281" i="11"/>
  <c r="DX281" i="11"/>
  <c r="AN296" i="11"/>
  <c r="AZ284" i="11"/>
  <c r="CT279" i="11"/>
  <c r="DZ279" i="11"/>
  <c r="CE294" i="11"/>
  <c r="DK294" i="11"/>
  <c r="AY285" i="11"/>
  <c r="BS306" i="11"/>
  <c r="CY306" i="11"/>
  <c r="BT305" i="11"/>
  <c r="CZ305" i="11"/>
  <c r="BF278" i="11"/>
  <c r="CC296" i="11"/>
  <c r="DI296" i="11"/>
  <c r="CL287" i="11"/>
  <c r="DR287" i="11"/>
  <c r="AX286" i="11"/>
  <c r="BD280" i="11"/>
  <c r="AR292" i="11"/>
  <c r="AH302" i="11"/>
  <c r="CO284" i="11"/>
  <c r="DU284" i="11"/>
  <c r="AM297" i="11"/>
  <c r="BX301" i="11"/>
  <c r="DD301" i="11"/>
  <c r="BG277" i="11"/>
  <c r="AP294" i="11"/>
  <c r="CS280" i="11"/>
  <c r="DY280" i="11"/>
  <c r="BE279" i="11"/>
  <c r="AD306" i="11"/>
  <c r="CH291" i="11"/>
  <c r="DN291" i="11"/>
  <c r="AW287" i="11"/>
  <c r="BC281" i="11"/>
  <c r="CF293" i="11"/>
  <c r="DL293" i="11"/>
  <c r="AI301" i="11"/>
  <c r="BA283" i="11"/>
  <c r="AS291" i="11"/>
  <c r="BW302" i="11"/>
  <c r="DC302" i="11"/>
  <c r="EI302" i="11"/>
  <c r="FT302" i="11"/>
  <c r="BY300" i="11"/>
  <c r="DE300" i="11"/>
  <c r="AT290" i="11"/>
  <c r="CK288" i="11"/>
  <c r="DQ288" i="11"/>
  <c r="BU304" i="11"/>
  <c r="DA304" i="11"/>
  <c r="CI290" i="11"/>
  <c r="DO290" i="11"/>
  <c r="CP283" i="11"/>
  <c r="DV283" i="11"/>
  <c r="BZ299" i="11"/>
  <c r="DF299" i="11"/>
  <c r="AO295" i="11"/>
  <c r="AJ300" i="11"/>
  <c r="CQ282" i="11"/>
  <c r="DW282" i="11"/>
  <c r="AL298" i="11"/>
  <c r="AK299" i="11"/>
  <c r="AV288" i="11"/>
  <c r="AE305" i="11"/>
  <c r="CU278" i="11"/>
  <c r="EA278" i="11"/>
  <c r="AF304" i="11"/>
  <c r="BV303" i="11"/>
  <c r="DB303" i="11"/>
  <c r="CJ289" i="11"/>
  <c r="DP289" i="11"/>
  <c r="BB282" i="11"/>
  <c r="BH276" i="11"/>
  <c r="CD295" i="11"/>
  <c r="DJ295" i="11"/>
  <c r="AU289" i="11"/>
  <c r="CG292" i="11"/>
  <c r="DM292" i="11"/>
  <c r="ES292" i="11"/>
  <c r="GD292" i="11"/>
  <c r="AQ293" i="11"/>
  <c r="AG303" i="11"/>
  <c r="CA298" i="11"/>
  <c r="DG298" i="11"/>
  <c r="CB297" i="11"/>
  <c r="DH297" i="11"/>
  <c r="CV277" i="11"/>
  <c r="EB277" i="11"/>
  <c r="HA273" i="11"/>
  <c r="EP295" i="11"/>
  <c r="GA295" i="11"/>
  <c r="GX274" i="11"/>
  <c r="HI274" i="11"/>
  <c r="EM298" i="11"/>
  <c r="FX298" i="11"/>
  <c r="FG278" i="11"/>
  <c r="GR278" i="11"/>
  <c r="EH303" i="11"/>
  <c r="FS303" i="11"/>
  <c r="EK300" i="11"/>
  <c r="FV300" i="11"/>
  <c r="EZ285" i="11"/>
  <c r="GK285" i="11"/>
  <c r="EY286" i="11"/>
  <c r="GJ286" i="11"/>
  <c r="FF279" i="11"/>
  <c r="GQ279" i="11"/>
  <c r="EG304" i="11"/>
  <c r="FR304" i="11"/>
  <c r="EW288" i="11"/>
  <c r="GH288" i="11"/>
  <c r="EJ301" i="11"/>
  <c r="FU301" i="11"/>
  <c r="EV289" i="11"/>
  <c r="GG289" i="11"/>
  <c r="FD281" i="11"/>
  <c r="GO281" i="11"/>
  <c r="EU290" i="11"/>
  <c r="GF290" i="11"/>
  <c r="FI276" i="11"/>
  <c r="FK276" i="11"/>
  <c r="FL276" i="11"/>
  <c r="FM276" i="11"/>
  <c r="FH277" i="11"/>
  <c r="GS277" i="11"/>
  <c r="ER293" i="11"/>
  <c r="GC293" i="11"/>
  <c r="EX287" i="11"/>
  <c r="GI287" i="11"/>
  <c r="EN297" i="11"/>
  <c r="FY297" i="11"/>
  <c r="EO296" i="11"/>
  <c r="FZ296" i="11"/>
  <c r="FC282" i="11"/>
  <c r="GN282" i="11"/>
  <c r="ET291" i="11"/>
  <c r="GE291" i="11"/>
  <c r="EF305" i="11"/>
  <c r="FQ305" i="11"/>
  <c r="FA284" i="11"/>
  <c r="GL284" i="11"/>
  <c r="EE306" i="11"/>
  <c r="FP306" i="11"/>
  <c r="GT275" i="11"/>
  <c r="GV275" i="11"/>
  <c r="GW275" i="11"/>
  <c r="GY275" i="11"/>
  <c r="HJ275" i="11"/>
  <c r="HK275" i="11"/>
  <c r="EL299" i="11"/>
  <c r="FW299" i="11"/>
  <c r="FB283" i="11"/>
  <c r="GM283" i="11"/>
  <c r="FE280" i="11"/>
  <c r="GP280" i="11"/>
  <c r="EQ294" i="11"/>
  <c r="GB294" i="11"/>
  <c r="FN275" i="11"/>
  <c r="HL273" i="11"/>
  <c r="GZ274" i="11"/>
  <c r="HF277" i="11"/>
  <c r="HG277" i="11"/>
  <c r="HH277" i="11"/>
  <c r="CH292" i="11"/>
  <c r="DN292" i="11"/>
  <c r="AR293" i="11"/>
  <c r="AL299" i="11"/>
  <c r="AI302" i="11"/>
  <c r="AG304" i="11"/>
  <c r="AQ294" i="11"/>
  <c r="AP295" i="11"/>
  <c r="AS292" i="11"/>
  <c r="CC297" i="11"/>
  <c r="DI297" i="11"/>
  <c r="CU279" i="11"/>
  <c r="EA279" i="11"/>
  <c r="CE295" i="11"/>
  <c r="DK295" i="11"/>
  <c r="BW303" i="11"/>
  <c r="DC303" i="11"/>
  <c r="AF305" i="11"/>
  <c r="CD296" i="11"/>
  <c r="DJ296" i="11"/>
  <c r="CV278" i="11"/>
  <c r="EB278" i="11"/>
  <c r="BH277" i="11"/>
  <c r="BE280" i="11"/>
  <c r="CA299" i="11"/>
  <c r="DG299" i="11"/>
  <c r="CJ290" i="11"/>
  <c r="DP290" i="11"/>
  <c r="AD307" i="11"/>
  <c r="CN286" i="11"/>
  <c r="DT286" i="11"/>
  <c r="CP284" i="11"/>
  <c r="DV284" i="11"/>
  <c r="CF294" i="11"/>
  <c r="DL294" i="11"/>
  <c r="AE306" i="11"/>
  <c r="CW277" i="11"/>
  <c r="EC277" i="11"/>
  <c r="BB283" i="11"/>
  <c r="BA284" i="11"/>
  <c r="BU305" i="11"/>
  <c r="DA305" i="11"/>
  <c r="CI291" i="11"/>
  <c r="DO291" i="11"/>
  <c r="CT280" i="11"/>
  <c r="DZ280" i="11"/>
  <c r="BS307" i="11"/>
  <c r="CY307" i="11"/>
  <c r="AT291" i="11"/>
  <c r="AO296" i="11"/>
  <c r="CK289" i="11"/>
  <c r="DQ289" i="11"/>
  <c r="BG278" i="11"/>
  <c r="AV289" i="11"/>
  <c r="AW288" i="11"/>
  <c r="CO285" i="11"/>
  <c r="DU285" i="11"/>
  <c r="CS281" i="11"/>
  <c r="DY281" i="11"/>
  <c r="AX287" i="11"/>
  <c r="CR282" i="11"/>
  <c r="DX282" i="11"/>
  <c r="AK300" i="11"/>
  <c r="AN297" i="11"/>
  <c r="CQ283" i="11"/>
  <c r="DW283" i="11"/>
  <c r="AZ285" i="11"/>
  <c r="BZ300" i="11"/>
  <c r="DF300" i="11"/>
  <c r="EL300" i="11"/>
  <c r="FW300" i="11"/>
  <c r="CG293" i="11"/>
  <c r="DM293" i="11"/>
  <c r="BF279" i="11"/>
  <c r="AH303" i="11"/>
  <c r="AY286" i="11"/>
  <c r="CL288" i="11"/>
  <c r="DR288" i="11"/>
  <c r="BY301" i="11"/>
  <c r="DE301" i="11"/>
  <c r="CM287" i="11"/>
  <c r="DS287" i="11"/>
  <c r="CB298" i="11"/>
  <c r="DH298" i="11"/>
  <c r="BT306" i="11"/>
  <c r="CZ306" i="11"/>
  <c r="BC282" i="11"/>
  <c r="BX302" i="11"/>
  <c r="DD302" i="11"/>
  <c r="AJ301" i="11"/>
  <c r="AU290" i="11"/>
  <c r="BV304" i="11"/>
  <c r="DB304" i="11"/>
  <c r="AM298" i="11"/>
  <c r="BD281" i="11"/>
  <c r="HE337" i="11"/>
  <c r="HD337" i="11"/>
  <c r="HM276" i="11"/>
  <c r="HA274" i="11"/>
  <c r="GU274" i="11"/>
  <c r="EF306" i="11"/>
  <c r="FQ306" i="11"/>
  <c r="GT276" i="11"/>
  <c r="GV276" i="11"/>
  <c r="GW276" i="11"/>
  <c r="GX276" i="11"/>
  <c r="EY287" i="11"/>
  <c r="GJ287" i="11"/>
  <c r="ES293" i="11"/>
  <c r="GD293" i="11"/>
  <c r="EH304" i="11"/>
  <c r="FS304" i="11"/>
  <c r="EG305" i="11"/>
  <c r="FR305" i="11"/>
  <c r="EX288" i="11"/>
  <c r="GI288" i="11"/>
  <c r="FC283" i="11"/>
  <c r="GN283" i="11"/>
  <c r="EV290" i="11"/>
  <c r="GG290" i="11"/>
  <c r="FD282" i="11"/>
  <c r="GO282" i="11"/>
  <c r="ET292" i="11"/>
  <c r="GE292" i="11"/>
  <c r="FA285" i="11"/>
  <c r="GL285" i="11"/>
  <c r="FB284" i="11"/>
  <c r="GM284" i="11"/>
  <c r="EN298" i="11"/>
  <c r="FY298" i="11"/>
  <c r="EK301" i="11"/>
  <c r="FV301" i="11"/>
  <c r="FE281" i="11"/>
  <c r="GP281" i="11"/>
  <c r="ER294" i="11"/>
  <c r="GC294" i="11"/>
  <c r="EZ286" i="11"/>
  <c r="GK286" i="11"/>
  <c r="EW289" i="11"/>
  <c r="GH289" i="11"/>
  <c r="EM299" i="11"/>
  <c r="FX299" i="11"/>
  <c r="EE307" i="11"/>
  <c r="FP307" i="11"/>
  <c r="FH278" i="11"/>
  <c r="GS278" i="11"/>
  <c r="FF280" i="11"/>
  <c r="GQ280" i="11"/>
  <c r="EP296" i="11"/>
  <c r="GA296" i="11"/>
  <c r="EU291" i="11"/>
  <c r="GF291" i="11"/>
  <c r="EI303" i="11"/>
  <c r="FT303" i="11"/>
  <c r="EQ295" i="11"/>
  <c r="GB295" i="11"/>
  <c r="GX275" i="11"/>
  <c r="FG279" i="11"/>
  <c r="GR279" i="11"/>
  <c r="EJ302" i="11"/>
  <c r="FU302" i="11"/>
  <c r="FI277" i="11"/>
  <c r="FK277" i="11"/>
  <c r="FL277" i="11"/>
  <c r="FM277" i="11"/>
  <c r="EO297" i="11"/>
  <c r="FZ297" i="11"/>
  <c r="FN276" i="11"/>
  <c r="GY276" i="11"/>
  <c r="HJ276" i="11"/>
  <c r="HK276" i="11"/>
  <c r="HL274" i="11"/>
  <c r="HF278" i="11"/>
  <c r="HG278" i="11"/>
  <c r="HH278" i="11"/>
  <c r="BE281" i="11"/>
  <c r="BA285" i="11"/>
  <c r="CV279" i="11"/>
  <c r="EB279" i="11"/>
  <c r="AG305" i="11"/>
  <c r="BY302" i="11"/>
  <c r="DE302" i="11"/>
  <c r="CW278" i="11"/>
  <c r="EC278" i="11"/>
  <c r="CH293" i="11"/>
  <c r="DN293" i="11"/>
  <c r="AL300" i="11"/>
  <c r="BU306" i="11"/>
  <c r="DA306" i="11"/>
  <c r="AH304" i="11"/>
  <c r="CO286" i="11"/>
  <c r="DU286" i="11"/>
  <c r="CF295" i="11"/>
  <c r="DL295" i="11"/>
  <c r="AX288" i="11"/>
  <c r="AD308" i="11"/>
  <c r="CB299" i="11"/>
  <c r="DH299" i="11"/>
  <c r="CN287" i="11"/>
  <c r="DT287" i="11"/>
  <c r="CI292" i="11"/>
  <c r="DO292" i="11"/>
  <c r="AV290" i="11"/>
  <c r="CQ284" i="11"/>
  <c r="DW284" i="11"/>
  <c r="CK290" i="11"/>
  <c r="DQ290" i="11"/>
  <c r="BX303" i="11"/>
  <c r="DD303" i="11"/>
  <c r="CC298" i="11"/>
  <c r="DI298" i="11"/>
  <c r="CT281" i="11"/>
  <c r="DZ281" i="11"/>
  <c r="BH278" i="11"/>
  <c r="AU291" i="11"/>
  <c r="CU280" i="11"/>
  <c r="EA280" i="11"/>
  <c r="BS308" i="11"/>
  <c r="CY308" i="11"/>
  <c r="BT307" i="11"/>
  <c r="CZ307" i="11"/>
  <c r="CS282" i="11"/>
  <c r="DY282" i="11"/>
  <c r="AJ302" i="11"/>
  <c r="AP296" i="11"/>
  <c r="BZ301" i="11"/>
  <c r="DF301" i="11"/>
  <c r="AE307" i="11"/>
  <c r="AS293" i="11"/>
  <c r="CL289" i="11"/>
  <c r="DR289" i="11"/>
  <c r="AR294" i="11"/>
  <c r="AK301" i="11"/>
  <c r="AN298" i="11"/>
  <c r="CM288" i="11"/>
  <c r="DS288" i="11"/>
  <c r="CA300" i="11"/>
  <c r="DG300" i="11"/>
  <c r="EM300" i="11"/>
  <c r="FX300" i="11"/>
  <c r="CJ291" i="11"/>
  <c r="DP291" i="11"/>
  <c r="EV291" i="11"/>
  <c r="GG291" i="11"/>
  <c r="AF306" i="11"/>
  <c r="CD297" i="11"/>
  <c r="DJ297" i="11"/>
  <c r="AI303" i="11"/>
  <c r="CE296" i="11"/>
  <c r="DK296" i="11"/>
  <c r="CP285" i="11"/>
  <c r="DV285" i="11"/>
  <c r="AW289" i="11"/>
  <c r="BF280" i="11"/>
  <c r="BW304" i="11"/>
  <c r="DC304" i="11"/>
  <c r="BV305" i="11"/>
  <c r="DB305" i="11"/>
  <c r="BD282" i="11"/>
  <c r="AQ295" i="11"/>
  <c r="BC283" i="11"/>
  <c r="AT292" i="11"/>
  <c r="BB284" i="11"/>
  <c r="CR283" i="11"/>
  <c r="DX283" i="11"/>
  <c r="AY287" i="11"/>
  <c r="AZ286" i="11"/>
  <c r="AO297" i="11"/>
  <c r="CG294" i="11"/>
  <c r="DM294" i="11"/>
  <c r="ES294" i="11"/>
  <c r="GD294" i="11"/>
  <c r="AM299" i="11"/>
  <c r="BG279" i="11"/>
  <c r="HM277" i="11"/>
  <c r="HE338" i="11"/>
  <c r="HD338" i="11"/>
  <c r="GU276" i="11"/>
  <c r="EH305" i="11"/>
  <c r="FS305" i="11"/>
  <c r="GZ275" i="11"/>
  <c r="HL275" i="11"/>
  <c r="GU275" i="11"/>
  <c r="EY288" i="11"/>
  <c r="GJ288" i="11"/>
  <c r="FF281" i="11"/>
  <c r="GQ281" i="11"/>
  <c r="EQ296" i="11"/>
  <c r="GB296" i="11"/>
  <c r="EI304" i="11"/>
  <c r="FT304" i="11"/>
  <c r="EX289" i="11"/>
  <c r="GI289" i="11"/>
  <c r="FI278" i="11"/>
  <c r="FK278" i="11"/>
  <c r="FL278" i="11"/>
  <c r="FM278" i="11"/>
  <c r="EJ303" i="11"/>
  <c r="FU303" i="11"/>
  <c r="EK302" i="11"/>
  <c r="FV302" i="11"/>
  <c r="FC284" i="11"/>
  <c r="GN284" i="11"/>
  <c r="FH279" i="11"/>
  <c r="GS279" i="11"/>
  <c r="EE308" i="11"/>
  <c r="FP308" i="11"/>
  <c r="FG280" i="11"/>
  <c r="GR280" i="11"/>
  <c r="EO298" i="11"/>
  <c r="FZ298" i="11"/>
  <c r="EW290" i="11"/>
  <c r="GH290" i="11"/>
  <c r="EU292" i="11"/>
  <c r="GF292" i="11"/>
  <c r="EL301" i="11"/>
  <c r="FW301" i="11"/>
  <c r="EZ287" i="11"/>
  <c r="GK287" i="11"/>
  <c r="EN299" i="11"/>
  <c r="FY299" i="11"/>
  <c r="FB285" i="11"/>
  <c r="GM285" i="11"/>
  <c r="GT277" i="11"/>
  <c r="GV277" i="11"/>
  <c r="GW277" i="11"/>
  <c r="GY277" i="11"/>
  <c r="HJ277" i="11"/>
  <c r="HK277" i="11"/>
  <c r="FE282" i="11"/>
  <c r="GP282" i="11"/>
  <c r="HI275" i="11"/>
  <c r="EF307" i="11"/>
  <c r="FQ307" i="11"/>
  <c r="ER295" i="11"/>
  <c r="GC295" i="11"/>
  <c r="EP297" i="11"/>
  <c r="GA297" i="11"/>
  <c r="FA286" i="11"/>
  <c r="GL286" i="11"/>
  <c r="EG306" i="11"/>
  <c r="FR306" i="11"/>
  <c r="FD283" i="11"/>
  <c r="GO283" i="11"/>
  <c r="ET293" i="11"/>
  <c r="GE293" i="11"/>
  <c r="FN277" i="11"/>
  <c r="GZ276" i="11"/>
  <c r="HI276" i="11"/>
  <c r="HM278" i="11"/>
  <c r="HF279" i="11"/>
  <c r="HG279" i="11"/>
  <c r="HH279" i="11"/>
  <c r="AU292" i="11"/>
  <c r="CB300" i="11"/>
  <c r="DH300" i="11"/>
  <c r="BB285" i="11"/>
  <c r="CR284" i="11"/>
  <c r="DX284" i="11"/>
  <c r="AT293" i="11"/>
  <c r="BV306" i="11"/>
  <c r="DB306" i="11"/>
  <c r="BU307" i="11"/>
  <c r="DA307" i="11"/>
  <c r="AL301" i="11"/>
  <c r="AX289" i="11"/>
  <c r="CN288" i="11"/>
  <c r="DT288" i="11"/>
  <c r="CJ292" i="11"/>
  <c r="DP292" i="11"/>
  <c r="CK291" i="11"/>
  <c r="DQ291" i="11"/>
  <c r="AS294" i="11"/>
  <c r="AI304" i="11"/>
  <c r="CC299" i="11"/>
  <c r="DI299" i="11"/>
  <c r="CL290" i="11"/>
  <c r="DR290" i="11"/>
  <c r="BD283" i="11"/>
  <c r="CW279" i="11"/>
  <c r="EC279" i="11"/>
  <c r="BX304" i="11"/>
  <c r="DD304" i="11"/>
  <c r="BA286" i="11"/>
  <c r="AO298" i="11"/>
  <c r="CV280" i="11"/>
  <c r="EB280" i="11"/>
  <c r="AR295" i="11"/>
  <c r="BS309" i="11"/>
  <c r="CY309" i="11"/>
  <c r="BT308" i="11"/>
  <c r="CZ308" i="11"/>
  <c r="AD309" i="11"/>
  <c r="AE308" i="11"/>
  <c r="AW290" i="11"/>
  <c r="AQ296" i="11"/>
  <c r="CU281" i="11"/>
  <c r="EA281" i="11"/>
  <c r="AZ287" i="11"/>
  <c r="AM300" i="11"/>
  <c r="AP297" i="11"/>
  <c r="CO287" i="11"/>
  <c r="DU287" i="11"/>
  <c r="CG295" i="11"/>
  <c r="DM295" i="11"/>
  <c r="ES295" i="11"/>
  <c r="GD295" i="11"/>
  <c r="BY303" i="11"/>
  <c r="DE303" i="11"/>
  <c r="BW305" i="11"/>
  <c r="DC305" i="11"/>
  <c r="CS283" i="11"/>
  <c r="DY283" i="11"/>
  <c r="CA301" i="11"/>
  <c r="DG301" i="11"/>
  <c r="CF296" i="11"/>
  <c r="DL296" i="11"/>
  <c r="AH305" i="11"/>
  <c r="AK302" i="11"/>
  <c r="CM289" i="11"/>
  <c r="DS289" i="11"/>
  <c r="BC284" i="11"/>
  <c r="BG280" i="11"/>
  <c r="AG306" i="11"/>
  <c r="CQ285" i="11"/>
  <c r="DW285" i="11"/>
  <c r="BE282" i="11"/>
  <c r="CI293" i="11"/>
  <c r="DO293" i="11"/>
  <c r="EU293" i="11"/>
  <c r="GF293" i="11"/>
  <c r="BF281" i="11"/>
  <c r="AJ303" i="11"/>
  <c r="AN299" i="11"/>
  <c r="CT282" i="11"/>
  <c r="DZ282" i="11"/>
  <c r="AV291" i="11"/>
  <c r="CD298" i="11"/>
  <c r="DJ298" i="11"/>
  <c r="CP286" i="11"/>
  <c r="DV286" i="11"/>
  <c r="CH294" i="11"/>
  <c r="DN294" i="11"/>
  <c r="ET294" i="11"/>
  <c r="GE294" i="11"/>
  <c r="CE297" i="11"/>
  <c r="DK297" i="11"/>
  <c r="BH279" i="11"/>
  <c r="AF307" i="11"/>
  <c r="BZ302" i="11"/>
  <c r="DF302" i="11"/>
  <c r="AY288" i="11"/>
  <c r="HE339" i="11"/>
  <c r="HD339" i="11"/>
  <c r="HA275" i="11"/>
  <c r="HA276" i="11"/>
  <c r="EL302" i="11"/>
  <c r="FW302" i="11"/>
  <c r="ER296" i="11"/>
  <c r="GC296" i="11"/>
  <c r="EP298" i="11"/>
  <c r="GA298" i="11"/>
  <c r="EY289" i="11"/>
  <c r="GJ289" i="11"/>
  <c r="GT278" i="11"/>
  <c r="GV278" i="11"/>
  <c r="GW278" i="11"/>
  <c r="GY278" i="11"/>
  <c r="HJ278" i="11"/>
  <c r="HK278" i="11"/>
  <c r="EM301" i="11"/>
  <c r="FX301" i="11"/>
  <c r="EX290" i="11"/>
  <c r="GI290" i="11"/>
  <c r="EE309" i="11"/>
  <c r="FP309" i="11"/>
  <c r="EK303" i="11"/>
  <c r="FV303" i="11"/>
  <c r="FD284" i="11"/>
  <c r="GO284" i="11"/>
  <c r="EJ304" i="11"/>
  <c r="FU304" i="11"/>
  <c r="FA287" i="11"/>
  <c r="GL287" i="11"/>
  <c r="FI279" i="11"/>
  <c r="FK279" i="11"/>
  <c r="FL279" i="11"/>
  <c r="FM279" i="11"/>
  <c r="EN300" i="11"/>
  <c r="FY300" i="11"/>
  <c r="FC285" i="11"/>
  <c r="GN285" i="11"/>
  <c r="EO299" i="11"/>
  <c r="FZ299" i="11"/>
  <c r="FG281" i="11"/>
  <c r="GR281" i="11"/>
  <c r="EW291" i="11"/>
  <c r="GH291" i="11"/>
  <c r="EV292" i="11"/>
  <c r="GG292" i="11"/>
  <c r="EQ297" i="11"/>
  <c r="GB297" i="11"/>
  <c r="EZ288" i="11"/>
  <c r="GK288" i="11"/>
  <c r="EF308" i="11"/>
  <c r="FQ308" i="11"/>
  <c r="GX277" i="11"/>
  <c r="EG307" i="11"/>
  <c r="FR307" i="11"/>
  <c r="FE283" i="11"/>
  <c r="GP283" i="11"/>
  <c r="FH280" i="11"/>
  <c r="GS280" i="11"/>
  <c r="EH306" i="11"/>
  <c r="FS306" i="11"/>
  <c r="FB286" i="11"/>
  <c r="GM286" i="11"/>
  <c r="FF282" i="11"/>
  <c r="GQ282" i="11"/>
  <c r="EI305" i="11"/>
  <c r="FT305" i="11"/>
  <c r="FN278" i="11"/>
  <c r="HL276" i="11"/>
  <c r="HM279" i="11"/>
  <c r="HF280" i="11"/>
  <c r="HG280" i="11"/>
  <c r="HH280" i="11"/>
  <c r="BX305" i="11"/>
  <c r="DD305" i="11"/>
  <c r="CQ286" i="11"/>
  <c r="DW286" i="11"/>
  <c r="AS295" i="11"/>
  <c r="BD284" i="11"/>
  <c r="BF282" i="11"/>
  <c r="AD310" i="11"/>
  <c r="BV307" i="11"/>
  <c r="DB307" i="11"/>
  <c r="AX290" i="11"/>
  <c r="AO299" i="11"/>
  <c r="CU282" i="11"/>
  <c r="EA282" i="11"/>
  <c r="BT309" i="11"/>
  <c r="CZ309" i="11"/>
  <c r="BZ303" i="11"/>
  <c r="DF303" i="11"/>
  <c r="CP287" i="11"/>
  <c r="DV287" i="11"/>
  <c r="AT294" i="11"/>
  <c r="CN289" i="11"/>
  <c r="DT289" i="11"/>
  <c r="AY289" i="11"/>
  <c r="BH280" i="11"/>
  <c r="AE309" i="11"/>
  <c r="CL291" i="11"/>
  <c r="DR291" i="11"/>
  <c r="CF297" i="11"/>
  <c r="DL297" i="11"/>
  <c r="CK292" i="11"/>
  <c r="DQ292" i="11"/>
  <c r="CV281" i="11"/>
  <c r="EB281" i="11"/>
  <c r="BA287" i="11"/>
  <c r="AF308" i="11"/>
  <c r="CH295" i="11"/>
  <c r="DN295" i="11"/>
  <c r="CJ293" i="11"/>
  <c r="DP293" i="11"/>
  <c r="CO288" i="11"/>
  <c r="DU288" i="11"/>
  <c r="AN300" i="11"/>
  <c r="BW306" i="11"/>
  <c r="DC306" i="11"/>
  <c r="AZ288" i="11"/>
  <c r="AM301" i="11"/>
  <c r="CA302" i="11"/>
  <c r="DG302" i="11"/>
  <c r="BG281" i="11"/>
  <c r="AG307" i="11"/>
  <c r="AU293" i="11"/>
  <c r="CE298" i="11"/>
  <c r="DK298" i="11"/>
  <c r="CB301" i="11"/>
  <c r="DH301" i="11"/>
  <c r="CC300" i="11"/>
  <c r="DI300" i="11"/>
  <c r="AL302" i="11"/>
  <c r="BY304" i="11"/>
  <c r="DE304" i="11"/>
  <c r="CR285" i="11"/>
  <c r="DX285" i="11"/>
  <c r="BU308" i="11"/>
  <c r="DA308" i="11"/>
  <c r="AJ304" i="11"/>
  <c r="BE283" i="11"/>
  <c r="AR296" i="11"/>
  <c r="CD299" i="11"/>
  <c r="DJ299" i="11"/>
  <c r="CG296" i="11"/>
  <c r="DM296" i="11"/>
  <c r="CM290" i="11"/>
  <c r="DS290" i="11"/>
  <c r="EY290" i="11"/>
  <c r="GJ290" i="11"/>
  <c r="BB286" i="11"/>
  <c r="AP298" i="11"/>
  <c r="CW280" i="11"/>
  <c r="EC280" i="11"/>
  <c r="AH306" i="11"/>
  <c r="CI294" i="11"/>
  <c r="DO294" i="11"/>
  <c r="CS284" i="11"/>
  <c r="DY284" i="11"/>
  <c r="AI305" i="11"/>
  <c r="AK303" i="11"/>
  <c r="AV292" i="11"/>
  <c r="AQ297" i="11"/>
  <c r="AW291" i="11"/>
  <c r="BC285" i="11"/>
  <c r="BS310" i="11"/>
  <c r="CY310" i="11"/>
  <c r="CT283" i="11"/>
  <c r="DZ283" i="11"/>
  <c r="HE340" i="11"/>
  <c r="HD340" i="11"/>
  <c r="GX278" i="11"/>
  <c r="GZ278" i="11"/>
  <c r="GU278" i="11"/>
  <c r="ET295" i="11"/>
  <c r="GE295" i="11"/>
  <c r="EU294" i="11"/>
  <c r="GF294" i="11"/>
  <c r="GT279" i="11"/>
  <c r="GV279" i="11"/>
  <c r="GW279" i="11"/>
  <c r="GX279" i="11"/>
  <c r="EE310" i="11"/>
  <c r="FP310" i="11"/>
  <c r="GZ277" i="11"/>
  <c r="GU277" i="11"/>
  <c r="FI280" i="11"/>
  <c r="FK280" i="11"/>
  <c r="FL280" i="11"/>
  <c r="FM280" i="11"/>
  <c r="EP299" i="11"/>
  <c r="GA299" i="11"/>
  <c r="FF283" i="11"/>
  <c r="GQ283" i="11"/>
  <c r="FE284" i="11"/>
  <c r="GP284" i="11"/>
  <c r="EG308" i="11"/>
  <c r="FR308" i="11"/>
  <c r="FG282" i="11"/>
  <c r="GR282" i="11"/>
  <c r="EV293" i="11"/>
  <c r="GG293" i="11"/>
  <c r="EI306" i="11"/>
  <c r="FT306" i="11"/>
  <c r="FB287" i="11"/>
  <c r="GM287" i="11"/>
  <c r="FA288" i="11"/>
  <c r="GL288" i="11"/>
  <c r="EF309" i="11"/>
  <c r="FQ309" i="11"/>
  <c r="EL303" i="11"/>
  <c r="FW303" i="11"/>
  <c r="EM302" i="11"/>
  <c r="FX302" i="11"/>
  <c r="ES296" i="11"/>
  <c r="GD296" i="11"/>
  <c r="FD285" i="11"/>
  <c r="GO285" i="11"/>
  <c r="EK304" i="11"/>
  <c r="FV304" i="11"/>
  <c r="HI277" i="11"/>
  <c r="EH307" i="11"/>
  <c r="FS307" i="11"/>
  <c r="EO300" i="11"/>
  <c r="FZ300" i="11"/>
  <c r="FH281" i="11"/>
  <c r="GS281" i="11"/>
  <c r="EN301" i="11"/>
  <c r="FY301" i="11"/>
  <c r="EW292" i="11"/>
  <c r="GH292" i="11"/>
  <c r="EQ298" i="11"/>
  <c r="GB298" i="11"/>
  <c r="ER297" i="11"/>
  <c r="GC297" i="11"/>
  <c r="EZ289" i="11"/>
  <c r="GK289" i="11"/>
  <c r="EX291" i="11"/>
  <c r="GI291" i="11"/>
  <c r="FC286" i="11"/>
  <c r="GN286" i="11"/>
  <c r="EJ305" i="11"/>
  <c r="FU305" i="11"/>
  <c r="FN279" i="11"/>
  <c r="HE341" i="11"/>
  <c r="HD341" i="11"/>
  <c r="HF281" i="11"/>
  <c r="HG281" i="11"/>
  <c r="HH281" i="11"/>
  <c r="AK304" i="11"/>
  <c r="AT295" i="11"/>
  <c r="CO289" i="11"/>
  <c r="DU289" i="11"/>
  <c r="CS285" i="11"/>
  <c r="DY285" i="11"/>
  <c r="AL303" i="11"/>
  <c r="AU294" i="11"/>
  <c r="CG297" i="11"/>
  <c r="DM297" i="11"/>
  <c r="CM291" i="11"/>
  <c r="DS291" i="11"/>
  <c r="BB287" i="11"/>
  <c r="BG282" i="11"/>
  <c r="CR286" i="11"/>
  <c r="DX286" i="11"/>
  <c r="CI295" i="11"/>
  <c r="DO295" i="11"/>
  <c r="BC286" i="11"/>
  <c r="AD311" i="11"/>
  <c r="BA288" i="11"/>
  <c r="AE310" i="11"/>
  <c r="BE284" i="11"/>
  <c r="AN301" i="11"/>
  <c r="AJ305" i="11"/>
  <c r="BX306" i="11"/>
  <c r="DD306" i="11"/>
  <c r="CW281" i="11"/>
  <c r="EC281" i="11"/>
  <c r="AG308" i="11"/>
  <c r="CH296" i="11"/>
  <c r="DN296" i="11"/>
  <c r="AX291" i="11"/>
  <c r="AS296" i="11"/>
  <c r="BU309" i="11"/>
  <c r="DA309" i="11"/>
  <c r="BZ304" i="11"/>
  <c r="DF304" i="11"/>
  <c r="BW307" i="11"/>
  <c r="DC307" i="11"/>
  <c r="CK293" i="11"/>
  <c r="DQ293" i="11"/>
  <c r="AM302" i="11"/>
  <c r="CF298" i="11"/>
  <c r="DL298" i="11"/>
  <c r="CT284" i="11"/>
  <c r="DZ284" i="11"/>
  <c r="CB302" i="11"/>
  <c r="DH302" i="11"/>
  <c r="AR297" i="11"/>
  <c r="CQ287" i="11"/>
  <c r="DW287" i="11"/>
  <c r="CD300" i="11"/>
  <c r="DJ300" i="11"/>
  <c r="AI306" i="11"/>
  <c r="AV293" i="11"/>
  <c r="AZ289" i="11"/>
  <c r="BD285" i="11"/>
  <c r="BH281" i="11"/>
  <c r="AY290" i="11"/>
  <c r="BF283" i="11"/>
  <c r="BY305" i="11"/>
  <c r="DE305" i="11"/>
  <c r="BT310" i="11"/>
  <c r="CZ310" i="11"/>
  <c r="AW292" i="11"/>
  <c r="CP288" i="11"/>
  <c r="DV288" i="11"/>
  <c r="FB288" i="11"/>
  <c r="GM288" i="11"/>
  <c r="CE299" i="11"/>
  <c r="DK299" i="11"/>
  <c r="CA303" i="11"/>
  <c r="DG303" i="11"/>
  <c r="EM303" i="11"/>
  <c r="FX303" i="11"/>
  <c r="CN290" i="11"/>
  <c r="DT290" i="11"/>
  <c r="AH307" i="11"/>
  <c r="AP299" i="11"/>
  <c r="CL292" i="11"/>
  <c r="DR292" i="11"/>
  <c r="CC301" i="11"/>
  <c r="DI301" i="11"/>
  <c r="EO301" i="11"/>
  <c r="FZ301" i="11"/>
  <c r="BV308" i="11"/>
  <c r="DB308" i="11"/>
  <c r="AQ298" i="11"/>
  <c r="AO300" i="11"/>
  <c r="BS311" i="11"/>
  <c r="CY311" i="11"/>
  <c r="EE311" i="11"/>
  <c r="CU283" i="11"/>
  <c r="EA283" i="11"/>
  <c r="FG283" i="11"/>
  <c r="GR283" i="11"/>
  <c r="CJ294" i="11"/>
  <c r="DP294" i="11"/>
  <c r="AF309" i="11"/>
  <c r="CV282" i="11"/>
  <c r="EB282" i="11"/>
  <c r="FH282" i="11"/>
  <c r="GS282" i="11"/>
  <c r="HM280" i="11"/>
  <c r="EZ290" i="11"/>
  <c r="GK290" i="11"/>
  <c r="HI278" i="11"/>
  <c r="EH308" i="11"/>
  <c r="FS308" i="11"/>
  <c r="HA277" i="11"/>
  <c r="HA278" i="11"/>
  <c r="GU279" i="11"/>
  <c r="GY279" i="11"/>
  <c r="HJ279" i="11"/>
  <c r="HK279" i="11"/>
  <c r="GT280" i="11"/>
  <c r="GV280" i="11"/>
  <c r="GW280" i="11"/>
  <c r="GY280" i="11"/>
  <c r="HJ280" i="11"/>
  <c r="HK280" i="11"/>
  <c r="HL277" i="11"/>
  <c r="EN302" i="11"/>
  <c r="FY302" i="11"/>
  <c r="EF310" i="11"/>
  <c r="FQ310" i="11"/>
  <c r="FF284" i="11"/>
  <c r="GQ284" i="11"/>
  <c r="FC287" i="11"/>
  <c r="GN287" i="11"/>
  <c r="EL304" i="11"/>
  <c r="FW304" i="11"/>
  <c r="ET296" i="11"/>
  <c r="GE296" i="11"/>
  <c r="FD286" i="11"/>
  <c r="GO286" i="11"/>
  <c r="EP300" i="11"/>
  <c r="GA300" i="11"/>
  <c r="EJ306" i="11"/>
  <c r="FU306" i="11"/>
  <c r="FE285" i="11"/>
  <c r="GP285" i="11"/>
  <c r="ES297" i="11"/>
  <c r="GD297" i="11"/>
  <c r="EX292" i="11"/>
  <c r="GI292" i="11"/>
  <c r="FI281" i="11"/>
  <c r="FK281" i="11"/>
  <c r="FL281" i="11"/>
  <c r="FM281" i="11"/>
  <c r="EQ299" i="11"/>
  <c r="GB299" i="11"/>
  <c r="ER298" i="11"/>
  <c r="GC298" i="11"/>
  <c r="EW293" i="11"/>
  <c r="GH293" i="11"/>
  <c r="EV294" i="11"/>
  <c r="GG294" i="11"/>
  <c r="EK305" i="11"/>
  <c r="FV305" i="11"/>
  <c r="EI307" i="11"/>
  <c r="FT307" i="11"/>
  <c r="EU295" i="11"/>
  <c r="GF295" i="11"/>
  <c r="EG309" i="11"/>
  <c r="FR309" i="11"/>
  <c r="FA289" i="11"/>
  <c r="GL289" i="11"/>
  <c r="EY291" i="11"/>
  <c r="GJ291" i="11"/>
  <c r="FN280" i="11"/>
  <c r="HL278" i="11"/>
  <c r="GZ279" i="11"/>
  <c r="HI279" i="11"/>
  <c r="FP311" i="11"/>
  <c r="HM281" i="11"/>
  <c r="HF282" i="11"/>
  <c r="HG282" i="11"/>
  <c r="HH282" i="11"/>
  <c r="BD286" i="11"/>
  <c r="AT296" i="11"/>
  <c r="AI307" i="11"/>
  <c r="BA289" i="11"/>
  <c r="AY291" i="11"/>
  <c r="AQ299" i="11"/>
  <c r="CA304" i="11"/>
  <c r="DG304" i="11"/>
  <c r="CW282" i="11"/>
  <c r="EC282" i="11"/>
  <c r="CF299" i="11"/>
  <c r="DL299" i="11"/>
  <c r="AF310" i="11"/>
  <c r="CK294" i="11"/>
  <c r="DQ294" i="11"/>
  <c r="AX292" i="11"/>
  <c r="BC287" i="11"/>
  <c r="AM303" i="11"/>
  <c r="AP300" i="11"/>
  <c r="BZ305" i="11"/>
  <c r="DF305" i="11"/>
  <c r="AK305" i="11"/>
  <c r="CI296" i="11"/>
  <c r="DO296" i="11"/>
  <c r="EU296" i="11"/>
  <c r="GF296" i="11"/>
  <c r="AE311" i="11"/>
  <c r="BT311" i="11"/>
  <c r="CZ311" i="11"/>
  <c r="CH297" i="11"/>
  <c r="DN297" i="11"/>
  <c r="AG309" i="11"/>
  <c r="AH308" i="11"/>
  <c r="BS312" i="11"/>
  <c r="CY312" i="11"/>
  <c r="CU284" i="11"/>
  <c r="EA284" i="11"/>
  <c r="BW308" i="11"/>
  <c r="DC308" i="11"/>
  <c r="BY306" i="11"/>
  <c r="DE306" i="11"/>
  <c r="BE285" i="11"/>
  <c r="BG283" i="11"/>
  <c r="AO301" i="11"/>
  <c r="CR287" i="11"/>
  <c r="DX287" i="11"/>
  <c r="BB288" i="11"/>
  <c r="AL304" i="11"/>
  <c r="AU295" i="11"/>
  <c r="AJ306" i="11"/>
  <c r="CT285" i="11"/>
  <c r="DZ285" i="11"/>
  <c r="FF285" i="11"/>
  <c r="GQ285" i="11"/>
  <c r="CJ295" i="11"/>
  <c r="DP295" i="11"/>
  <c r="BF284" i="11"/>
  <c r="CC302" i="11"/>
  <c r="DI302" i="11"/>
  <c r="AS297" i="11"/>
  <c r="AW293" i="11"/>
  <c r="AR298" i="11"/>
  <c r="BU310" i="11"/>
  <c r="DA310" i="11"/>
  <c r="CG298" i="11"/>
  <c r="DM298" i="11"/>
  <c r="CQ288" i="11"/>
  <c r="DW288" i="11"/>
  <c r="CL293" i="11"/>
  <c r="DR293" i="11"/>
  <c r="CE300" i="11"/>
  <c r="DK300" i="11"/>
  <c r="EQ300" i="11"/>
  <c r="GB300" i="11"/>
  <c r="AN302" i="11"/>
  <c r="AZ290" i="11"/>
  <c r="CN291" i="11"/>
  <c r="DT291" i="11"/>
  <c r="CM292" i="11"/>
  <c r="DS292" i="11"/>
  <c r="CV283" i="11"/>
  <c r="EB283" i="11"/>
  <c r="CD301" i="11"/>
  <c r="DJ301" i="11"/>
  <c r="CO290" i="11"/>
  <c r="DU290" i="11"/>
  <c r="CB303" i="11"/>
  <c r="DH303" i="11"/>
  <c r="BV309" i="11"/>
  <c r="DB309" i="11"/>
  <c r="CP289" i="11"/>
  <c r="DV289" i="11"/>
  <c r="AD312" i="11"/>
  <c r="BH282" i="11"/>
  <c r="BX307" i="11"/>
  <c r="DD307" i="11"/>
  <c r="AV294" i="11"/>
  <c r="CS286" i="11"/>
  <c r="DY286" i="11"/>
  <c r="HE342" i="11"/>
  <c r="HD342" i="11"/>
  <c r="EN303" i="11"/>
  <c r="FY303" i="11"/>
  <c r="GX280" i="11"/>
  <c r="GZ280" i="11"/>
  <c r="HA279" i="11"/>
  <c r="GU280" i="11"/>
  <c r="EJ307" i="11"/>
  <c r="FU307" i="11"/>
  <c r="EH309" i="11"/>
  <c r="FS309" i="11"/>
  <c r="EF311" i="11"/>
  <c r="FQ311" i="11"/>
  <c r="GT281" i="11"/>
  <c r="GV281" i="11"/>
  <c r="GW281" i="11"/>
  <c r="GY281" i="11"/>
  <c r="HJ281" i="11"/>
  <c r="HK281" i="11"/>
  <c r="EP301" i="11"/>
  <c r="GA301" i="11"/>
  <c r="EV295" i="11"/>
  <c r="GG295" i="11"/>
  <c r="EY292" i="11"/>
  <c r="GJ292" i="11"/>
  <c r="FB289" i="11"/>
  <c r="GM289" i="11"/>
  <c r="FH283" i="11"/>
  <c r="GS283" i="11"/>
  <c r="FD287" i="11"/>
  <c r="GO287" i="11"/>
  <c r="FE286" i="11"/>
  <c r="GP286" i="11"/>
  <c r="EZ291" i="11"/>
  <c r="GK291" i="11"/>
  <c r="EO302" i="11"/>
  <c r="FZ302" i="11"/>
  <c r="FA290" i="11"/>
  <c r="GL290" i="11"/>
  <c r="EL305" i="11"/>
  <c r="FW305" i="11"/>
  <c r="EK306" i="11"/>
  <c r="FV306" i="11"/>
  <c r="EI308" i="11"/>
  <c r="FT308" i="11"/>
  <c r="FG284" i="11"/>
  <c r="GR284" i="11"/>
  <c r="ER299" i="11"/>
  <c r="GC299" i="11"/>
  <c r="EG310" i="11"/>
  <c r="FR310" i="11"/>
  <c r="EW294" i="11"/>
  <c r="GH294" i="11"/>
  <c r="EM304" i="11"/>
  <c r="FX304" i="11"/>
  <c r="ET297" i="11"/>
  <c r="GE297" i="11"/>
  <c r="FI282" i="11"/>
  <c r="FK282" i="11"/>
  <c r="FL282" i="11"/>
  <c r="FM282" i="11"/>
  <c r="EX293" i="11"/>
  <c r="GI293" i="11"/>
  <c r="EE312" i="11"/>
  <c r="FP312" i="11"/>
  <c r="FC288" i="11"/>
  <c r="GN288" i="11"/>
  <c r="ES298" i="11"/>
  <c r="GD298" i="11"/>
  <c r="FN281" i="11"/>
  <c r="HL279" i="11"/>
  <c r="HM282" i="11"/>
  <c r="HE343" i="11"/>
  <c r="HD343" i="11"/>
  <c r="HF283" i="11"/>
  <c r="HG283" i="11"/>
  <c r="HH283" i="11"/>
  <c r="AK306" i="11"/>
  <c r="AF311" i="11"/>
  <c r="CG299" i="11"/>
  <c r="DM299" i="11"/>
  <c r="CQ289" i="11"/>
  <c r="DW289" i="11"/>
  <c r="AP301" i="11"/>
  <c r="AT297" i="11"/>
  <c r="AS298" i="11"/>
  <c r="CM293" i="11"/>
  <c r="DS293" i="11"/>
  <c r="CN292" i="11"/>
  <c r="DT292" i="11"/>
  <c r="AN303" i="11"/>
  <c r="CJ296" i="11"/>
  <c r="DP296" i="11"/>
  <c r="BX308" i="11"/>
  <c r="DD308" i="11"/>
  <c r="CI297" i="11"/>
  <c r="DO297" i="11"/>
  <c r="BH283" i="11"/>
  <c r="AM304" i="11"/>
  <c r="CH298" i="11"/>
  <c r="DN298" i="11"/>
  <c r="CE301" i="11"/>
  <c r="DK301" i="11"/>
  <c r="BC288" i="11"/>
  <c r="CU285" i="11"/>
  <c r="EA285" i="11"/>
  <c r="BA290" i="11"/>
  <c r="AR299" i="11"/>
  <c r="CO291" i="11"/>
  <c r="DU291" i="11"/>
  <c r="AO302" i="11"/>
  <c r="BU311" i="11"/>
  <c r="DA311" i="11"/>
  <c r="AX293" i="11"/>
  <c r="CK295" i="11"/>
  <c r="DQ295" i="11"/>
  <c r="BV310" i="11"/>
  <c r="DB310" i="11"/>
  <c r="CV284" i="11"/>
  <c r="EB284" i="11"/>
  <c r="AE312" i="11"/>
  <c r="CR288" i="11"/>
  <c r="DX288" i="11"/>
  <c r="AZ291" i="11"/>
  <c r="CT286" i="11"/>
  <c r="DZ286" i="11"/>
  <c r="BT312" i="11"/>
  <c r="CZ312" i="11"/>
  <c r="EF312" i="11"/>
  <c r="FQ312" i="11"/>
  <c r="CL294" i="11"/>
  <c r="DR294" i="11"/>
  <c r="CC303" i="11"/>
  <c r="DI303" i="11"/>
  <c r="CD302" i="11"/>
  <c r="DJ302" i="11"/>
  <c r="AJ307" i="11"/>
  <c r="BZ306" i="11"/>
  <c r="DF306" i="11"/>
  <c r="CA305" i="11"/>
  <c r="DG305" i="11"/>
  <c r="BY307" i="11"/>
  <c r="DE307" i="11"/>
  <c r="CS287" i="11"/>
  <c r="DY287" i="11"/>
  <c r="CF300" i="11"/>
  <c r="DL300" i="11"/>
  <c r="BE286" i="11"/>
  <c r="AQ300" i="11"/>
  <c r="AL305" i="11"/>
  <c r="AI308" i="11"/>
  <c r="AY292" i="11"/>
  <c r="AU296" i="11"/>
  <c r="CB304" i="11"/>
  <c r="DH304" i="11"/>
  <c r="BF285" i="11"/>
  <c r="AH309" i="11"/>
  <c r="CW283" i="11"/>
  <c r="EC283" i="11"/>
  <c r="AG310" i="11"/>
  <c r="CP290" i="11"/>
  <c r="DV290" i="11"/>
  <c r="AV295" i="11"/>
  <c r="AD313" i="11"/>
  <c r="AW294" i="11"/>
  <c r="BD287" i="11"/>
  <c r="BG284" i="11"/>
  <c r="BW309" i="11"/>
  <c r="DC309" i="11"/>
  <c r="BB289" i="11"/>
  <c r="BS313" i="11"/>
  <c r="CY313" i="11"/>
  <c r="HI280" i="11"/>
  <c r="HA280" i="11"/>
  <c r="GX281" i="11"/>
  <c r="GZ281" i="11"/>
  <c r="FB290" i="11"/>
  <c r="GM290" i="11"/>
  <c r="EN304" i="11"/>
  <c r="FY304" i="11"/>
  <c r="EL306" i="11"/>
  <c r="FW306" i="11"/>
  <c r="FI283" i="11"/>
  <c r="FK283" i="11"/>
  <c r="FL283" i="11"/>
  <c r="FM283" i="11"/>
  <c r="GT282" i="11"/>
  <c r="GV282" i="11"/>
  <c r="GW282" i="11"/>
  <c r="GX282" i="11"/>
  <c r="EO303" i="11"/>
  <c r="FZ303" i="11"/>
  <c r="EK307" i="11"/>
  <c r="FV307" i="11"/>
  <c r="FF286" i="11"/>
  <c r="GQ286" i="11"/>
  <c r="FD288" i="11"/>
  <c r="GO288" i="11"/>
  <c r="FE287" i="11"/>
  <c r="GP287" i="11"/>
  <c r="EG311" i="11"/>
  <c r="FR311" i="11"/>
  <c r="EY293" i="11"/>
  <c r="GJ293" i="11"/>
  <c r="EM305" i="11"/>
  <c r="FX305" i="11"/>
  <c r="FA291" i="11"/>
  <c r="GL291" i="11"/>
  <c r="EZ292" i="11"/>
  <c r="GK292" i="11"/>
  <c r="EP302" i="11"/>
  <c r="GA302" i="11"/>
  <c r="FC289" i="11"/>
  <c r="GN289" i="11"/>
  <c r="FG285" i="11"/>
  <c r="GR285" i="11"/>
  <c r="ES299" i="11"/>
  <c r="GD299" i="11"/>
  <c r="EX294" i="11"/>
  <c r="GI294" i="11"/>
  <c r="EQ301" i="11"/>
  <c r="GB301" i="11"/>
  <c r="ET298" i="11"/>
  <c r="GE298" i="11"/>
  <c r="EE313" i="11"/>
  <c r="FP313" i="11"/>
  <c r="EU297" i="11"/>
  <c r="GF297" i="11"/>
  <c r="EI309" i="11"/>
  <c r="FT309" i="11"/>
  <c r="FH284" i="11"/>
  <c r="GS284" i="11"/>
  <c r="EJ308" i="11"/>
  <c r="FU308" i="11"/>
  <c r="EH310" i="11"/>
  <c r="FS310" i="11"/>
  <c r="EV296" i="11"/>
  <c r="GG296" i="11"/>
  <c r="ER300" i="11"/>
  <c r="GC300" i="11"/>
  <c r="EW295" i="11"/>
  <c r="GH295" i="11"/>
  <c r="FN282" i="11"/>
  <c r="HL280" i="11"/>
  <c r="HM283" i="11"/>
  <c r="HF284" i="11"/>
  <c r="HG284" i="11"/>
  <c r="HH284" i="11"/>
  <c r="AK307" i="11"/>
  <c r="CU286" i="11"/>
  <c r="EA286" i="11"/>
  <c r="BW310" i="11"/>
  <c r="DC310" i="11"/>
  <c r="CC304" i="11"/>
  <c r="DI304" i="11"/>
  <c r="BX309" i="11"/>
  <c r="DD309" i="11"/>
  <c r="CR289" i="11"/>
  <c r="DX289" i="11"/>
  <c r="BT313" i="11"/>
  <c r="CZ313" i="11"/>
  <c r="AP302" i="11"/>
  <c r="AG311" i="11"/>
  <c r="AJ308" i="11"/>
  <c r="CF301" i="11"/>
  <c r="DL301" i="11"/>
  <c r="AM305" i="11"/>
  <c r="BF286" i="11"/>
  <c r="CG300" i="11"/>
  <c r="DM300" i="11"/>
  <c r="CN293" i="11"/>
  <c r="DT293" i="11"/>
  <c r="AV296" i="11"/>
  <c r="AI309" i="11"/>
  <c r="AL306" i="11"/>
  <c r="CJ297" i="11"/>
  <c r="DP297" i="11"/>
  <c r="CT287" i="11"/>
  <c r="DZ287" i="11"/>
  <c r="BY308" i="11"/>
  <c r="DE308" i="11"/>
  <c r="AO303" i="11"/>
  <c r="CE302" i="11"/>
  <c r="DK302" i="11"/>
  <c r="AW295" i="11"/>
  <c r="BC289" i="11"/>
  <c r="BH284" i="11"/>
  <c r="CQ290" i="11"/>
  <c r="DW290" i="11"/>
  <c r="BA291" i="11"/>
  <c r="BE287" i="11"/>
  <c r="CB305" i="11"/>
  <c r="DH305" i="11"/>
  <c r="CS288" i="11"/>
  <c r="DY288" i="11"/>
  <c r="AR300" i="11"/>
  <c r="AS299" i="11"/>
  <c r="AE313" i="11"/>
  <c r="BU312" i="11"/>
  <c r="DA312" i="11"/>
  <c r="CV285" i="11"/>
  <c r="EB285" i="11"/>
  <c r="CP291" i="11"/>
  <c r="DV291" i="11"/>
  <c r="AN304" i="11"/>
  <c r="BG285" i="11"/>
  <c r="AF312" i="11"/>
  <c r="BV311" i="11"/>
  <c r="DB311" i="11"/>
  <c r="EH311" i="11"/>
  <c r="FS311" i="11"/>
  <c r="AU297" i="11"/>
  <c r="CH299" i="11"/>
  <c r="DN299" i="11"/>
  <c r="BB290" i="11"/>
  <c r="CK296" i="11"/>
  <c r="DQ296" i="11"/>
  <c r="AQ301" i="11"/>
  <c r="BS314" i="11"/>
  <c r="CY314" i="11"/>
  <c r="AY293" i="11"/>
  <c r="AT298" i="11"/>
  <c r="AZ292" i="11"/>
  <c r="CL295" i="11"/>
  <c r="DR295" i="11"/>
  <c r="AX294" i="11"/>
  <c r="CA306" i="11"/>
  <c r="DG306" i="11"/>
  <c r="CW284" i="11"/>
  <c r="EC284" i="11"/>
  <c r="BZ307" i="11"/>
  <c r="DF307" i="11"/>
  <c r="CO292" i="11"/>
  <c r="DU292" i="11"/>
  <c r="AD314" i="11"/>
  <c r="BD288" i="11"/>
  <c r="AH310" i="11"/>
  <c r="CM294" i="11"/>
  <c r="DS294" i="11"/>
  <c r="CI298" i="11"/>
  <c r="DO298" i="11"/>
  <c r="CD303" i="11"/>
  <c r="DJ303" i="11"/>
  <c r="EP303" i="11"/>
  <c r="GA303" i="11"/>
  <c r="HE344" i="11"/>
  <c r="HD344" i="11"/>
  <c r="EU298" i="11"/>
  <c r="GF298" i="11"/>
  <c r="GT283" i="11"/>
  <c r="GV283" i="11"/>
  <c r="GW283" i="11"/>
  <c r="GX283" i="11"/>
  <c r="HI281" i="11"/>
  <c r="GU281" i="11"/>
  <c r="HA281" i="11"/>
  <c r="GU282" i="11"/>
  <c r="GY282" i="11"/>
  <c r="HJ282" i="11"/>
  <c r="HK282" i="11"/>
  <c r="EN305" i="11"/>
  <c r="FY305" i="11"/>
  <c r="EL307" i="11"/>
  <c r="FW307" i="11"/>
  <c r="ET299" i="11"/>
  <c r="GE299" i="11"/>
  <c r="EW296" i="11"/>
  <c r="GH296" i="11"/>
  <c r="EQ302" i="11"/>
  <c r="GB302" i="11"/>
  <c r="EM306" i="11"/>
  <c r="FX306" i="11"/>
  <c r="EJ309" i="11"/>
  <c r="FU309" i="11"/>
  <c r="EE314" i="11"/>
  <c r="FP314" i="11"/>
  <c r="FD289" i="11"/>
  <c r="GO289" i="11"/>
  <c r="FB291" i="11"/>
  <c r="GM291" i="11"/>
  <c r="FH285" i="11"/>
  <c r="GS285" i="11"/>
  <c r="FF287" i="11"/>
  <c r="GQ287" i="11"/>
  <c r="EO304" i="11"/>
  <c r="FZ304" i="11"/>
  <c r="EG312" i="11"/>
  <c r="FR312" i="11"/>
  <c r="EV297" i="11"/>
  <c r="GG297" i="11"/>
  <c r="EI310" i="11"/>
  <c r="FT310" i="11"/>
  <c r="EK308" i="11"/>
  <c r="FV308" i="11"/>
  <c r="FG286" i="11"/>
  <c r="GR286" i="11"/>
  <c r="FI284" i="11"/>
  <c r="FK284" i="11"/>
  <c r="FL284" i="11"/>
  <c r="FM284" i="11"/>
  <c r="EX295" i="11"/>
  <c r="GI295" i="11"/>
  <c r="FE288" i="11"/>
  <c r="GP288" i="11"/>
  <c r="EZ293" i="11"/>
  <c r="GK293" i="11"/>
  <c r="ES300" i="11"/>
  <c r="GD300" i="11"/>
  <c r="EY294" i="11"/>
  <c r="GJ294" i="11"/>
  <c r="FC290" i="11"/>
  <c r="GN290" i="11"/>
  <c r="ER301" i="11"/>
  <c r="GC301" i="11"/>
  <c r="FA292" i="11"/>
  <c r="GL292" i="11"/>
  <c r="EF313" i="11"/>
  <c r="FQ313" i="11"/>
  <c r="FN283" i="11"/>
  <c r="HL281" i="11"/>
  <c r="GZ282" i="11"/>
  <c r="HI282" i="11"/>
  <c r="HM284" i="11"/>
  <c r="HF285" i="11"/>
  <c r="HG285" i="11"/>
  <c r="HH285" i="11"/>
  <c r="BT314" i="11"/>
  <c r="CZ314" i="11"/>
  <c r="AP303" i="11"/>
  <c r="AL307" i="11"/>
  <c r="CV286" i="11"/>
  <c r="EB286" i="11"/>
  <c r="BZ308" i="11"/>
  <c r="DF308" i="11"/>
  <c r="AS300" i="11"/>
  <c r="BY309" i="11"/>
  <c r="DE309" i="11"/>
  <c r="CF302" i="11"/>
  <c r="DL302" i="11"/>
  <c r="BF287" i="11"/>
  <c r="CU287" i="11"/>
  <c r="EA287" i="11"/>
  <c r="AF313" i="11"/>
  <c r="AG312" i="11"/>
  <c r="CG301" i="11"/>
  <c r="DM301" i="11"/>
  <c r="CB306" i="11"/>
  <c r="DH306" i="11"/>
  <c r="CM295" i="11"/>
  <c r="DS295" i="11"/>
  <c r="AT299" i="11"/>
  <c r="CL296" i="11"/>
  <c r="DR296" i="11"/>
  <c r="BH285" i="11"/>
  <c r="BX310" i="11"/>
  <c r="DD310" i="11"/>
  <c r="CJ298" i="11"/>
  <c r="DP298" i="11"/>
  <c r="BS315" i="11"/>
  <c r="CY315" i="11"/>
  <c r="CH300" i="11"/>
  <c r="DN300" i="11"/>
  <c r="BA292" i="11"/>
  <c r="AQ302" i="11"/>
  <c r="AK308" i="11"/>
  <c r="CQ291" i="11"/>
  <c r="DW291" i="11"/>
  <c r="AR301" i="11"/>
  <c r="CR290" i="11"/>
  <c r="DX290" i="11"/>
  <c r="BV312" i="11"/>
  <c r="DB312" i="11"/>
  <c r="CC305" i="11"/>
  <c r="DI305" i="11"/>
  <c r="AX295" i="11"/>
  <c r="AY294" i="11"/>
  <c r="AH311" i="11"/>
  <c r="AU298" i="11"/>
  <c r="CD304" i="11"/>
  <c r="DJ304" i="11"/>
  <c r="BG286" i="11"/>
  <c r="AN305" i="11"/>
  <c r="BB291" i="11"/>
  <c r="CA307" i="11"/>
  <c r="DG307" i="11"/>
  <c r="EM307" i="11"/>
  <c r="FX307" i="11"/>
  <c r="AE314" i="11"/>
  <c r="AJ309" i="11"/>
  <c r="AI310" i="11"/>
  <c r="BW311" i="11"/>
  <c r="DC311" i="11"/>
  <c r="BU313" i="11"/>
  <c r="DA313" i="11"/>
  <c r="BD289" i="11"/>
  <c r="CW285" i="11"/>
  <c r="EC285" i="11"/>
  <c r="FI285" i="11"/>
  <c r="AW296" i="11"/>
  <c r="CE303" i="11"/>
  <c r="DK303" i="11"/>
  <c r="AM306" i="11"/>
  <c r="BE288" i="11"/>
  <c r="AD315" i="11"/>
  <c r="CP292" i="11"/>
  <c r="DV292" i="11"/>
  <c r="AV297" i="11"/>
  <c r="AO304" i="11"/>
  <c r="AZ293" i="11"/>
  <c r="CN294" i="11"/>
  <c r="DT294" i="11"/>
  <c r="EZ294" i="11"/>
  <c r="GK294" i="11"/>
  <c r="CK297" i="11"/>
  <c r="DQ297" i="11"/>
  <c r="CO293" i="11"/>
  <c r="DU293" i="11"/>
  <c r="CI299" i="11"/>
  <c r="DO299" i="11"/>
  <c r="BC290" i="11"/>
  <c r="CS289" i="11"/>
  <c r="DY289" i="11"/>
  <c r="FE289" i="11"/>
  <c r="GP289" i="11"/>
  <c r="CT288" i="11"/>
  <c r="DZ288" i="11"/>
  <c r="FF288" i="11"/>
  <c r="GQ288" i="11"/>
  <c r="HE345" i="11"/>
  <c r="HD345" i="11"/>
  <c r="EW297" i="11"/>
  <c r="GH297" i="11"/>
  <c r="GT284" i="11"/>
  <c r="GV284" i="11"/>
  <c r="GW284" i="11"/>
  <c r="GY284" i="11"/>
  <c r="HJ284" i="11"/>
  <c r="HK284" i="11"/>
  <c r="GY283" i="11"/>
  <c r="HJ283" i="11"/>
  <c r="HK283" i="11"/>
  <c r="ET300" i="11"/>
  <c r="GE300" i="11"/>
  <c r="HA282" i="11"/>
  <c r="GU283" i="11"/>
  <c r="FA293" i="11"/>
  <c r="GL293" i="11"/>
  <c r="FB292" i="11"/>
  <c r="GM292" i="11"/>
  <c r="FK285" i="11"/>
  <c r="FL285" i="11"/>
  <c r="FM285" i="11"/>
  <c r="EI311" i="11"/>
  <c r="FT311" i="11"/>
  <c r="EQ303" i="11"/>
  <c r="GB303" i="11"/>
  <c r="EU299" i="11"/>
  <c r="GF299" i="11"/>
  <c r="FG287" i="11"/>
  <c r="GR287" i="11"/>
  <c r="FC291" i="11"/>
  <c r="GN291" i="11"/>
  <c r="EV298" i="11"/>
  <c r="GG298" i="11"/>
  <c r="EX296" i="11"/>
  <c r="GI296" i="11"/>
  <c r="EG313" i="11"/>
  <c r="FR313" i="11"/>
  <c r="FD290" i="11"/>
  <c r="GO290" i="11"/>
  <c r="ER302" i="11"/>
  <c r="GC302" i="11"/>
  <c r="EK309" i="11"/>
  <c r="FV309" i="11"/>
  <c r="EE315" i="11"/>
  <c r="FP315" i="11"/>
  <c r="EL308" i="11"/>
  <c r="FW308" i="11"/>
  <c r="FH286" i="11"/>
  <c r="GS286" i="11"/>
  <c r="EP304" i="11"/>
  <c r="GA304" i="11"/>
  <c r="EJ310" i="11"/>
  <c r="FU310" i="11"/>
  <c r="EF314" i="11"/>
  <c r="FQ314" i="11"/>
  <c r="EY295" i="11"/>
  <c r="GJ295" i="11"/>
  <c r="EO305" i="11"/>
  <c r="FZ305" i="11"/>
  <c r="EN306" i="11"/>
  <c r="FY306" i="11"/>
  <c r="EH312" i="11"/>
  <c r="FS312" i="11"/>
  <c r="ES301" i="11"/>
  <c r="GD301" i="11"/>
  <c r="FN284" i="11"/>
  <c r="HL282" i="11"/>
  <c r="GZ283" i="11"/>
  <c r="HI283" i="11"/>
  <c r="GT285" i="11"/>
  <c r="GV285" i="11"/>
  <c r="GW285" i="11"/>
  <c r="HM285" i="11"/>
  <c r="HF286" i="11"/>
  <c r="HG286" i="11"/>
  <c r="HH286" i="11"/>
  <c r="BD290" i="11"/>
  <c r="CP293" i="11"/>
  <c r="DV293" i="11"/>
  <c r="CH301" i="11"/>
  <c r="DN301" i="11"/>
  <c r="BZ309" i="11"/>
  <c r="DF309" i="11"/>
  <c r="BV313" i="11"/>
  <c r="DB313" i="11"/>
  <c r="AD316" i="11"/>
  <c r="BE289" i="11"/>
  <c r="CS290" i="11"/>
  <c r="DY290" i="11"/>
  <c r="AI311" i="11"/>
  <c r="AH312" i="11"/>
  <c r="CV287" i="11"/>
  <c r="EB287" i="11"/>
  <c r="AW297" i="11"/>
  <c r="CR291" i="11"/>
  <c r="DX291" i="11"/>
  <c r="AJ310" i="11"/>
  <c r="BC291" i="11"/>
  <c r="BH286" i="11"/>
  <c r="BS316" i="11"/>
  <c r="CY316" i="11"/>
  <c r="AY295" i="11"/>
  <c r="AF314" i="11"/>
  <c r="CN295" i="11"/>
  <c r="DT295" i="11"/>
  <c r="AK309" i="11"/>
  <c r="BA293" i="11"/>
  <c r="AE315" i="11"/>
  <c r="AG313" i="11"/>
  <c r="CC306" i="11"/>
  <c r="DI306" i="11"/>
  <c r="AT300" i="11"/>
  <c r="AL308" i="11"/>
  <c r="CE304" i="11"/>
  <c r="DK304" i="11"/>
  <c r="CA308" i="11"/>
  <c r="DG308" i="11"/>
  <c r="BW312" i="11"/>
  <c r="DC312" i="11"/>
  <c r="EI312" i="11"/>
  <c r="FT312" i="11"/>
  <c r="CL297" i="11"/>
  <c r="DR297" i="11"/>
  <c r="CJ299" i="11"/>
  <c r="DP299" i="11"/>
  <c r="BU314" i="11"/>
  <c r="DA314" i="11"/>
  <c r="CM296" i="11"/>
  <c r="DS296" i="11"/>
  <c r="CF303" i="11"/>
  <c r="DL303" i="11"/>
  <c r="BB292" i="11"/>
  <c r="AS301" i="11"/>
  <c r="CI300" i="11"/>
  <c r="DO300" i="11"/>
  <c r="EU300" i="11"/>
  <c r="GF300" i="11"/>
  <c r="BG287" i="11"/>
  <c r="CT289" i="11"/>
  <c r="DZ289" i="11"/>
  <c r="CO294" i="11"/>
  <c r="DU294" i="11"/>
  <c r="CQ292" i="11"/>
  <c r="DW292" i="11"/>
  <c r="AX296" i="11"/>
  <c r="BT315" i="11"/>
  <c r="CZ315" i="11"/>
  <c r="CK298" i="11"/>
  <c r="DQ298" i="11"/>
  <c r="BX311" i="11"/>
  <c r="DD311" i="11"/>
  <c r="BF288" i="11"/>
  <c r="CU288" i="11"/>
  <c r="EA288" i="11"/>
  <c r="CB307" i="11"/>
  <c r="DH307" i="11"/>
  <c r="AN306" i="11"/>
  <c r="AZ294" i="11"/>
  <c r="AR302" i="11"/>
  <c r="CD305" i="11"/>
  <c r="DJ305" i="11"/>
  <c r="AV298" i="11"/>
  <c r="AM307" i="11"/>
  <c r="CW286" i="11"/>
  <c r="EC286" i="11"/>
  <c r="FI286" i="11"/>
  <c r="AU299" i="11"/>
  <c r="AO305" i="11"/>
  <c r="CG302" i="11"/>
  <c r="DM302" i="11"/>
  <c r="BY310" i="11"/>
  <c r="DE310" i="11"/>
  <c r="AP304" i="11"/>
  <c r="AQ303" i="11"/>
  <c r="HE346" i="11"/>
  <c r="HD346" i="11"/>
  <c r="GX284" i="11"/>
  <c r="HI284" i="11"/>
  <c r="HA283" i="11"/>
  <c r="GU284" i="11"/>
  <c r="EG314" i="11"/>
  <c r="FR314" i="11"/>
  <c r="EM308" i="11"/>
  <c r="FX308" i="11"/>
  <c r="FD291" i="11"/>
  <c r="GO291" i="11"/>
  <c r="EX297" i="11"/>
  <c r="GI297" i="11"/>
  <c r="FG288" i="11"/>
  <c r="GR288" i="11"/>
  <c r="EJ311" i="11"/>
  <c r="FU311" i="11"/>
  <c r="EP305" i="11"/>
  <c r="GA305" i="11"/>
  <c r="FK286" i="11"/>
  <c r="FL286" i="11"/>
  <c r="FM286" i="11"/>
  <c r="EZ295" i="11"/>
  <c r="GK295" i="11"/>
  <c r="EK310" i="11"/>
  <c r="FV310" i="11"/>
  <c r="EY296" i="11"/>
  <c r="GJ296" i="11"/>
  <c r="EH313" i="11"/>
  <c r="FS313" i="11"/>
  <c r="EL309" i="11"/>
  <c r="FW309" i="11"/>
  <c r="ER303" i="11"/>
  <c r="GC303" i="11"/>
  <c r="ET301" i="11"/>
  <c r="GE301" i="11"/>
  <c r="FB293" i="11"/>
  <c r="GM293" i="11"/>
  <c r="EE316" i="11"/>
  <c r="FP316" i="11"/>
  <c r="EV299" i="11"/>
  <c r="GG299" i="11"/>
  <c r="EN307" i="11"/>
  <c r="FY307" i="11"/>
  <c r="EW298" i="11"/>
  <c r="GH298" i="11"/>
  <c r="EF315" i="11"/>
  <c r="FQ315" i="11"/>
  <c r="EQ304" i="11"/>
  <c r="GB304" i="11"/>
  <c r="ES302" i="11"/>
  <c r="GD302" i="11"/>
  <c r="FH287" i="11"/>
  <c r="GS287" i="11"/>
  <c r="FC292" i="11"/>
  <c r="GN292" i="11"/>
  <c r="FA294" i="11"/>
  <c r="GL294" i="11"/>
  <c r="EO306" i="11"/>
  <c r="FZ306" i="11"/>
  <c r="FF289" i="11"/>
  <c r="GQ289" i="11"/>
  <c r="FE290" i="11"/>
  <c r="GP290" i="11"/>
  <c r="FN285" i="11"/>
  <c r="GY285" i="11"/>
  <c r="HJ285" i="11"/>
  <c r="HK285" i="11"/>
  <c r="GX285" i="11"/>
  <c r="HL283" i="11"/>
  <c r="GZ284" i="11"/>
  <c r="HM286" i="11"/>
  <c r="HE347" i="11"/>
  <c r="HD347" i="11"/>
  <c r="HF287" i="11"/>
  <c r="HG287" i="11"/>
  <c r="HH287" i="11"/>
  <c r="AH313" i="11"/>
  <c r="AL309" i="11"/>
  <c r="BV314" i="11"/>
  <c r="DB314" i="11"/>
  <c r="CM297" i="11"/>
  <c r="DS297" i="11"/>
  <c r="AJ311" i="11"/>
  <c r="BC292" i="11"/>
  <c r="CE305" i="11"/>
  <c r="DK305" i="11"/>
  <c r="BH287" i="11"/>
  <c r="CK299" i="11"/>
  <c r="DQ299" i="11"/>
  <c r="AN307" i="11"/>
  <c r="CR292" i="11"/>
  <c r="DX292" i="11"/>
  <c r="BE290" i="11"/>
  <c r="CD306" i="11"/>
  <c r="DJ306" i="11"/>
  <c r="AV299" i="11"/>
  <c r="BG288" i="11"/>
  <c r="BA294" i="11"/>
  <c r="BT316" i="11"/>
  <c r="CZ316" i="11"/>
  <c r="BB293" i="11"/>
  <c r="CA309" i="11"/>
  <c r="DG309" i="11"/>
  <c r="AU300" i="11"/>
  <c r="BZ310" i="11"/>
  <c r="DF310" i="11"/>
  <c r="AX297" i="11"/>
  <c r="CV288" i="11"/>
  <c r="EB288" i="11"/>
  <c r="FH288" i="11"/>
  <c r="GS288" i="11"/>
  <c r="BX312" i="11"/>
  <c r="DD312" i="11"/>
  <c r="CB308" i="11"/>
  <c r="DH308" i="11"/>
  <c r="AK310" i="11"/>
  <c r="AO306" i="11"/>
  <c r="AR303" i="11"/>
  <c r="AE316" i="11"/>
  <c r="AM308" i="11"/>
  <c r="CS291" i="11"/>
  <c r="DY291" i="11"/>
  <c r="AQ304" i="11"/>
  <c r="AY296" i="11"/>
  <c r="BW313" i="11"/>
  <c r="DC313" i="11"/>
  <c r="CG303" i="11"/>
  <c r="DM303" i="11"/>
  <c r="AS302" i="11"/>
  <c r="AD317" i="11"/>
  <c r="CQ293" i="11"/>
  <c r="DW293" i="11"/>
  <c r="AW298" i="11"/>
  <c r="AP305" i="11"/>
  <c r="AT301" i="11"/>
  <c r="CO295" i="11"/>
  <c r="DU295" i="11"/>
  <c r="CJ300" i="11"/>
  <c r="DP300" i="11"/>
  <c r="AG314" i="11"/>
  <c r="BD291" i="11"/>
  <c r="BS317" i="11"/>
  <c r="CY317" i="11"/>
  <c r="AI312" i="11"/>
  <c r="CI301" i="11"/>
  <c r="DO301" i="11"/>
  <c r="AF315" i="11"/>
  <c r="BF289" i="11"/>
  <c r="CW287" i="11"/>
  <c r="EC287" i="11"/>
  <c r="CL298" i="11"/>
  <c r="DR298" i="11"/>
  <c r="BU315" i="11"/>
  <c r="DA315" i="11"/>
  <c r="CH302" i="11"/>
  <c r="DN302" i="11"/>
  <c r="CN296" i="11"/>
  <c r="DT296" i="11"/>
  <c r="CU289" i="11"/>
  <c r="EA289" i="11"/>
  <c r="CF304" i="11"/>
  <c r="DL304" i="11"/>
  <c r="BY311" i="11"/>
  <c r="DE311" i="11"/>
  <c r="CC307" i="11"/>
  <c r="DI307" i="11"/>
  <c r="CP294" i="11"/>
  <c r="DV294" i="11"/>
  <c r="AZ295" i="11"/>
  <c r="CT290" i="11"/>
  <c r="DZ290" i="11"/>
  <c r="GT286" i="11"/>
  <c r="GV286" i="11"/>
  <c r="GW286" i="11"/>
  <c r="EG315" i="11"/>
  <c r="HA284" i="11"/>
  <c r="GU285" i="11"/>
  <c r="EO307" i="11"/>
  <c r="FZ307" i="11"/>
  <c r="EM309" i="11"/>
  <c r="FX309" i="11"/>
  <c r="FD292" i="11"/>
  <c r="GO292" i="11"/>
  <c r="FI287" i="11"/>
  <c r="GT287" i="11"/>
  <c r="GV287" i="11"/>
  <c r="GW287" i="11"/>
  <c r="ES303" i="11"/>
  <c r="GD303" i="11"/>
  <c r="FF290" i="11"/>
  <c r="GQ290" i="11"/>
  <c r="EX298" i="11"/>
  <c r="GI298" i="11"/>
  <c r="EI313" i="11"/>
  <c r="FT313" i="11"/>
  <c r="EU301" i="11"/>
  <c r="GF301" i="11"/>
  <c r="EL310" i="11"/>
  <c r="FW310" i="11"/>
  <c r="EF316" i="11"/>
  <c r="FQ316" i="11"/>
  <c r="EY297" i="11"/>
  <c r="GJ297" i="11"/>
  <c r="EH314" i="11"/>
  <c r="FS314" i="11"/>
  <c r="FB294" i="11"/>
  <c r="GM294" i="11"/>
  <c r="ER304" i="11"/>
  <c r="GC304" i="11"/>
  <c r="EZ296" i="11"/>
  <c r="GK296" i="11"/>
  <c r="FE291" i="11"/>
  <c r="GP291" i="11"/>
  <c r="EE317" i="11"/>
  <c r="FP317" i="11"/>
  <c r="EP306" i="11"/>
  <c r="GA306" i="11"/>
  <c r="EV300" i="11"/>
  <c r="GG300" i="11"/>
  <c r="EK311" i="11"/>
  <c r="FV311" i="11"/>
  <c r="FA295" i="11"/>
  <c r="GL295" i="11"/>
  <c r="EN308" i="11"/>
  <c r="FY308" i="11"/>
  <c r="EW299" i="11"/>
  <c r="GH299" i="11"/>
  <c r="FG289" i="11"/>
  <c r="GR289" i="11"/>
  <c r="EJ312" i="11"/>
  <c r="FU312" i="11"/>
  <c r="EQ305" i="11"/>
  <c r="GB305" i="11"/>
  <c r="ET302" i="11"/>
  <c r="GE302" i="11"/>
  <c r="FC293" i="11"/>
  <c r="GN293" i="11"/>
  <c r="FN286" i="11"/>
  <c r="GY286" i="11"/>
  <c r="HJ286" i="11"/>
  <c r="HK286" i="11"/>
  <c r="GX286" i="11"/>
  <c r="HL284" i="11"/>
  <c r="GZ285" i="11"/>
  <c r="HI285" i="11"/>
  <c r="HM287" i="11"/>
  <c r="FR315" i="11"/>
  <c r="HE348" i="11"/>
  <c r="HD348" i="11"/>
  <c r="HF288" i="11"/>
  <c r="HG288" i="11"/>
  <c r="HH288" i="11"/>
  <c r="CH303" i="11"/>
  <c r="DN303" i="11"/>
  <c r="CO296" i="11"/>
  <c r="DU296" i="11"/>
  <c r="CA310" i="11"/>
  <c r="DG310" i="11"/>
  <c r="AN308" i="11"/>
  <c r="CB309" i="11"/>
  <c r="DH309" i="11"/>
  <c r="BX313" i="11"/>
  <c r="DD313" i="11"/>
  <c r="AT302" i="11"/>
  <c r="CS292" i="11"/>
  <c r="DY292" i="11"/>
  <c r="AL310" i="11"/>
  <c r="AW299" i="11"/>
  <c r="AQ305" i="11"/>
  <c r="AJ312" i="11"/>
  <c r="CD307" i="11"/>
  <c r="DJ307" i="11"/>
  <c r="AK311" i="11"/>
  <c r="AO307" i="11"/>
  <c r="CR293" i="11"/>
  <c r="DX293" i="11"/>
  <c r="CG304" i="11"/>
  <c r="DM304" i="11"/>
  <c r="AS303" i="11"/>
  <c r="BA295" i="11"/>
  <c r="CM298" i="11"/>
  <c r="DS298" i="11"/>
  <c r="AX298" i="11"/>
  <c r="AF316" i="11"/>
  <c r="BY312" i="11"/>
  <c r="DE312" i="11"/>
  <c r="BV315" i="11"/>
  <c r="DB315" i="11"/>
  <c r="CL299" i="11"/>
  <c r="DR299" i="11"/>
  <c r="CV289" i="11"/>
  <c r="EB289" i="11"/>
  <c r="BT317" i="11"/>
  <c r="CZ317" i="11"/>
  <c r="AG315" i="11"/>
  <c r="BB294" i="11"/>
  <c r="CJ301" i="11"/>
  <c r="DP301" i="11"/>
  <c r="AP306" i="11"/>
  <c r="CT291" i="11"/>
  <c r="DZ291" i="11"/>
  <c r="BS318" i="11"/>
  <c r="CY318" i="11"/>
  <c r="CC308" i="11"/>
  <c r="DI308" i="11"/>
  <c r="AM309" i="11"/>
  <c r="AE317" i="11"/>
  <c r="CI302" i="11"/>
  <c r="DO302" i="11"/>
  <c r="CQ294" i="11"/>
  <c r="DW294" i="11"/>
  <c r="AD318" i="11"/>
  <c r="AR304" i="11"/>
  <c r="AZ296" i="11"/>
  <c r="BZ311" i="11"/>
  <c r="DF311" i="11"/>
  <c r="BG289" i="11"/>
  <c r="CP295" i="11"/>
  <c r="DV295" i="11"/>
  <c r="AU301" i="11"/>
  <c r="CW288" i="11"/>
  <c r="EC288" i="11"/>
  <c r="CN297" i="11"/>
  <c r="DT297" i="11"/>
  <c r="BC293" i="11"/>
  <c r="CU290" i="11"/>
  <c r="EA290" i="11"/>
  <c r="CF305" i="11"/>
  <c r="DL305" i="11"/>
  <c r="BF290" i="11"/>
  <c r="BD292" i="11"/>
  <c r="CK300" i="11"/>
  <c r="DQ300" i="11"/>
  <c r="BW314" i="11"/>
  <c r="DC314" i="11"/>
  <c r="AY297" i="11"/>
  <c r="BH288" i="11"/>
  <c r="BU316" i="11"/>
  <c r="DA316" i="11"/>
  <c r="AH314" i="11"/>
  <c r="AI313" i="11"/>
  <c r="AV300" i="11"/>
  <c r="BE291" i="11"/>
  <c r="CE306" i="11"/>
  <c r="DK306" i="11"/>
  <c r="FK287" i="11"/>
  <c r="FL287" i="11"/>
  <c r="FM287" i="11"/>
  <c r="HA285" i="11"/>
  <c r="GU286" i="11"/>
  <c r="EO308" i="11"/>
  <c r="FZ308" i="11"/>
  <c r="EG316" i="11"/>
  <c r="FR316" i="11"/>
  <c r="EX299" i="11"/>
  <c r="GI299" i="11"/>
  <c r="EQ306" i="11"/>
  <c r="GB306" i="11"/>
  <c r="ER305" i="11"/>
  <c r="GC305" i="11"/>
  <c r="FG290" i="11"/>
  <c r="GR290" i="11"/>
  <c r="EU302" i="11"/>
  <c r="GF302" i="11"/>
  <c r="EE318" i="11"/>
  <c r="FP318" i="11"/>
  <c r="EY298" i="11"/>
  <c r="GJ298" i="11"/>
  <c r="EZ297" i="11"/>
  <c r="GK297" i="11"/>
  <c r="ES304" i="11"/>
  <c r="GD304" i="11"/>
  <c r="FF291" i="11"/>
  <c r="GQ291" i="11"/>
  <c r="FD293" i="11"/>
  <c r="GO293" i="11"/>
  <c r="EL311" i="11"/>
  <c r="FW311" i="11"/>
  <c r="EH315" i="11"/>
  <c r="FS315" i="11"/>
  <c r="EK312" i="11"/>
  <c r="FV312" i="11"/>
  <c r="FC294" i="11"/>
  <c r="GN294" i="11"/>
  <c r="EI314" i="11"/>
  <c r="FT314" i="11"/>
  <c r="EM310" i="11"/>
  <c r="FX310" i="11"/>
  <c r="FA296" i="11"/>
  <c r="GL296" i="11"/>
  <c r="FI288" i="11"/>
  <c r="FK288" i="11"/>
  <c r="FL288" i="11"/>
  <c r="FM288" i="11"/>
  <c r="EV301" i="11"/>
  <c r="GG301" i="11"/>
  <c r="EP307" i="11"/>
  <c r="GA307" i="11"/>
  <c r="ET303" i="11"/>
  <c r="GE303" i="11"/>
  <c r="FB295" i="11"/>
  <c r="GM295" i="11"/>
  <c r="EF317" i="11"/>
  <c r="FQ317" i="11"/>
  <c r="FH289" i="11"/>
  <c r="GS289" i="11"/>
  <c r="FE292" i="11"/>
  <c r="GP292" i="11"/>
  <c r="EJ313" i="11"/>
  <c r="FU313" i="11"/>
  <c r="EW300" i="11"/>
  <c r="GH300" i="11"/>
  <c r="EN309" i="11"/>
  <c r="FY309" i="11"/>
  <c r="FN287" i="11"/>
  <c r="GY287" i="11"/>
  <c r="HJ287" i="11"/>
  <c r="HK287" i="11"/>
  <c r="GX287" i="11"/>
  <c r="HL285" i="11"/>
  <c r="GZ286" i="11"/>
  <c r="HI286" i="11"/>
  <c r="HE349" i="11"/>
  <c r="HD349" i="11"/>
  <c r="HF289" i="11"/>
  <c r="HG289" i="11"/>
  <c r="HH289" i="11"/>
  <c r="AR305" i="11"/>
  <c r="BF291" i="11"/>
  <c r="BA296" i="11"/>
  <c r="CC309" i="11"/>
  <c r="DI309" i="11"/>
  <c r="AG316" i="11"/>
  <c r="CE307" i="11"/>
  <c r="DK307" i="11"/>
  <c r="BD293" i="11"/>
  <c r="AP307" i="11"/>
  <c r="BW315" i="11"/>
  <c r="DC315" i="11"/>
  <c r="AZ297" i="11"/>
  <c r="CS293" i="11"/>
  <c r="DY293" i="11"/>
  <c r="AU302" i="11"/>
  <c r="AE318" i="11"/>
  <c r="CJ302" i="11"/>
  <c r="DP302" i="11"/>
  <c r="CI303" i="11"/>
  <c r="DO303" i="11"/>
  <c r="AF317" i="11"/>
  <c r="CR294" i="11"/>
  <c r="DX294" i="11"/>
  <c r="AY298" i="11"/>
  <c r="AX299" i="11"/>
  <c r="AQ306" i="11"/>
  <c r="AV301" i="11"/>
  <c r="AO308" i="11"/>
  <c r="AM310" i="11"/>
  <c r="AW300" i="11"/>
  <c r="CW289" i="11"/>
  <c r="EC289" i="11"/>
  <c r="AL311" i="11"/>
  <c r="CH304" i="11"/>
  <c r="DN304" i="11"/>
  <c r="BH289" i="11"/>
  <c r="CG305" i="11"/>
  <c r="DM305" i="11"/>
  <c r="ES305" i="11"/>
  <c r="GD305" i="11"/>
  <c r="AH315" i="11"/>
  <c r="AJ313" i="11"/>
  <c r="BY313" i="11"/>
  <c r="DE313" i="11"/>
  <c r="CK301" i="11"/>
  <c r="DQ301" i="11"/>
  <c r="EW301" i="11"/>
  <c r="GH301" i="11"/>
  <c r="CA311" i="11"/>
  <c r="DG311" i="11"/>
  <c r="CQ295" i="11"/>
  <c r="DW295" i="11"/>
  <c r="BT318" i="11"/>
  <c r="CZ318" i="11"/>
  <c r="BG290" i="11"/>
  <c r="AI314" i="11"/>
  <c r="BX314" i="11"/>
  <c r="DD314" i="11"/>
  <c r="BS319" i="11"/>
  <c r="CY319" i="11"/>
  <c r="AT303" i="11"/>
  <c r="AD319" i="11"/>
  <c r="CM299" i="11"/>
  <c r="DS299" i="11"/>
  <c r="EY299" i="11"/>
  <c r="GJ299" i="11"/>
  <c r="BE292" i="11"/>
  <c r="BZ312" i="11"/>
  <c r="DF312" i="11"/>
  <c r="CB310" i="11"/>
  <c r="DH310" i="11"/>
  <c r="BV316" i="11"/>
  <c r="DB316" i="11"/>
  <c r="AN309" i="11"/>
  <c r="AK312" i="11"/>
  <c r="CD308" i="11"/>
  <c r="DJ308" i="11"/>
  <c r="EP308" i="11"/>
  <c r="GA308" i="11"/>
  <c r="CN298" i="11"/>
  <c r="DT298" i="11"/>
  <c r="CL300" i="11"/>
  <c r="DR300" i="11"/>
  <c r="CO297" i="11"/>
  <c r="DU297" i="11"/>
  <c r="CT292" i="11"/>
  <c r="DZ292" i="11"/>
  <c r="AS304" i="11"/>
  <c r="CV290" i="11"/>
  <c r="EB290" i="11"/>
  <c r="CF306" i="11"/>
  <c r="DL306" i="11"/>
  <c r="CU291" i="11"/>
  <c r="EA291" i="11"/>
  <c r="FG291" i="11"/>
  <c r="GR291" i="11"/>
  <c r="BB295" i="11"/>
  <c r="CP296" i="11"/>
  <c r="DV296" i="11"/>
  <c r="BC294" i="11"/>
  <c r="BU317" i="11"/>
  <c r="DA317" i="11"/>
  <c r="HM288" i="11"/>
  <c r="GT288" i="11"/>
  <c r="GV288" i="11"/>
  <c r="GW288" i="11"/>
  <c r="GX288" i="11"/>
  <c r="HA286" i="11"/>
  <c r="GU287" i="11"/>
  <c r="FH290" i="11"/>
  <c r="GS290" i="11"/>
  <c r="EF318" i="11"/>
  <c r="FQ318" i="11"/>
  <c r="EH316" i="11"/>
  <c r="FS316" i="11"/>
  <c r="FB296" i="11"/>
  <c r="GM296" i="11"/>
  <c r="EG317" i="11"/>
  <c r="FR317" i="11"/>
  <c r="FF292" i="11"/>
  <c r="GQ292" i="11"/>
  <c r="EV302" i="11"/>
  <c r="GG302" i="11"/>
  <c r="ER306" i="11"/>
  <c r="GC306" i="11"/>
  <c r="FI289" i="11"/>
  <c r="FK289" i="11"/>
  <c r="FL289" i="11"/>
  <c r="FM289" i="11"/>
  <c r="EZ298" i="11"/>
  <c r="GK298" i="11"/>
  <c r="EJ314" i="11"/>
  <c r="FU314" i="11"/>
  <c r="EK313" i="11"/>
  <c r="FV313" i="11"/>
  <c r="EI315" i="11"/>
  <c r="FT315" i="11"/>
  <c r="ET304" i="11"/>
  <c r="GE304" i="11"/>
  <c r="FE293" i="11"/>
  <c r="GP293" i="11"/>
  <c r="EQ307" i="11"/>
  <c r="GB307" i="11"/>
  <c r="FA297" i="11"/>
  <c r="GL297" i="11"/>
  <c r="EX300" i="11"/>
  <c r="GI300" i="11"/>
  <c r="EO309" i="11"/>
  <c r="FZ309" i="11"/>
  <c r="FC295" i="11"/>
  <c r="GN295" i="11"/>
  <c r="EM311" i="11"/>
  <c r="FX311" i="11"/>
  <c r="FD294" i="11"/>
  <c r="GO294" i="11"/>
  <c r="EU303" i="11"/>
  <c r="GF303" i="11"/>
  <c r="EN310" i="11"/>
  <c r="FY310" i="11"/>
  <c r="EL312" i="11"/>
  <c r="FW312" i="11"/>
  <c r="EE319" i="11"/>
  <c r="FP319" i="11"/>
  <c r="FN288" i="11"/>
  <c r="HL286" i="11"/>
  <c r="GZ287" i="11"/>
  <c r="HI287" i="11"/>
  <c r="HM289" i="11"/>
  <c r="HF290" i="11"/>
  <c r="HG290" i="11"/>
  <c r="HH290" i="11"/>
  <c r="AK313" i="11"/>
  <c r="BG291" i="11"/>
  <c r="AM311" i="11"/>
  <c r="CN299" i="11"/>
  <c r="DT299" i="11"/>
  <c r="AJ314" i="11"/>
  <c r="AD320" i="11"/>
  <c r="BV317" i="11"/>
  <c r="DB317" i="11"/>
  <c r="BF292" i="11"/>
  <c r="CH305" i="11"/>
  <c r="DN305" i="11"/>
  <c r="AR306" i="11"/>
  <c r="BC295" i="11"/>
  <c r="CP297" i="11"/>
  <c r="DV297" i="11"/>
  <c r="CS294" i="11"/>
  <c r="DY294" i="11"/>
  <c r="AN310" i="11"/>
  <c r="AX300" i="11"/>
  <c r="BH290" i="11"/>
  <c r="CJ303" i="11"/>
  <c r="DP303" i="11"/>
  <c r="CT293" i="11"/>
  <c r="DZ293" i="11"/>
  <c r="CK302" i="11"/>
  <c r="DQ302" i="11"/>
  <c r="CB311" i="11"/>
  <c r="DH311" i="11"/>
  <c r="AW301" i="11"/>
  <c r="BB296" i="11"/>
  <c r="AL312" i="11"/>
  <c r="BX315" i="11"/>
  <c r="DD315" i="11"/>
  <c r="CF307" i="11"/>
  <c r="DL307" i="11"/>
  <c r="AY299" i="11"/>
  <c r="CV291" i="11"/>
  <c r="EB291" i="11"/>
  <c r="AF318" i="11"/>
  <c r="AG317" i="11"/>
  <c r="AH316" i="11"/>
  <c r="CR295" i="11"/>
  <c r="DX295" i="11"/>
  <c r="BE293" i="11"/>
  <c r="BD294" i="11"/>
  <c r="BW316" i="11"/>
  <c r="DC316" i="11"/>
  <c r="AT304" i="11"/>
  <c r="AS305" i="11"/>
  <c r="CO298" i="11"/>
  <c r="DU298" i="11"/>
  <c r="BZ313" i="11"/>
  <c r="DF313" i="11"/>
  <c r="AO309" i="11"/>
  <c r="CM300" i="11"/>
  <c r="DS300" i="11"/>
  <c r="CA312" i="11"/>
  <c r="DG312" i="11"/>
  <c r="CI304" i="11"/>
  <c r="DO304" i="11"/>
  <c r="CD309" i="11"/>
  <c r="DJ309" i="11"/>
  <c r="AI315" i="11"/>
  <c r="AQ307" i="11"/>
  <c r="BY314" i="11"/>
  <c r="DE314" i="11"/>
  <c r="AZ298" i="11"/>
  <c r="CG306" i="11"/>
  <c r="DM306" i="11"/>
  <c r="AP308" i="11"/>
  <c r="AE319" i="11"/>
  <c r="CQ296" i="11"/>
  <c r="DW296" i="11"/>
  <c r="BA297" i="11"/>
  <c r="BU318" i="11"/>
  <c r="DA318" i="11"/>
  <c r="AU303" i="11"/>
  <c r="BS320" i="11"/>
  <c r="CY320" i="11"/>
  <c r="CL301" i="11"/>
  <c r="DR301" i="11"/>
  <c r="CC310" i="11"/>
  <c r="DI310" i="11"/>
  <c r="BT319" i="11"/>
  <c r="CZ319" i="11"/>
  <c r="CE308" i="11"/>
  <c r="DK308" i="11"/>
  <c r="CW290" i="11"/>
  <c r="EC290" i="11"/>
  <c r="AV302" i="11"/>
  <c r="CU292" i="11"/>
  <c r="EA292" i="11"/>
  <c r="HE350" i="11"/>
  <c r="HD350" i="11"/>
  <c r="FI290" i="11"/>
  <c r="FK290" i="11"/>
  <c r="FL290" i="11"/>
  <c r="FM290" i="11"/>
  <c r="GY288" i="11"/>
  <c r="HJ288" i="11"/>
  <c r="HK288" i="11"/>
  <c r="GT289" i="11"/>
  <c r="GV289" i="11"/>
  <c r="GW289" i="11"/>
  <c r="GY289" i="11"/>
  <c r="HJ289" i="11"/>
  <c r="HK289" i="11"/>
  <c r="EY300" i="11"/>
  <c r="GJ300" i="11"/>
  <c r="HA287" i="11"/>
  <c r="GU288" i="11"/>
  <c r="EO310" i="11"/>
  <c r="FZ310" i="11"/>
  <c r="ES306" i="11"/>
  <c r="GD306" i="11"/>
  <c r="EE320" i="11"/>
  <c r="FP320" i="11"/>
  <c r="FH291" i="11"/>
  <c r="GS291" i="11"/>
  <c r="EI316" i="11"/>
  <c r="FT316" i="11"/>
  <c r="EN311" i="11"/>
  <c r="FY311" i="11"/>
  <c r="EL313" i="11"/>
  <c r="FW313" i="11"/>
  <c r="EX301" i="11"/>
  <c r="GI301" i="11"/>
  <c r="EQ308" i="11"/>
  <c r="GB308" i="11"/>
  <c r="FA298" i="11"/>
  <c r="GL298" i="11"/>
  <c r="ER307" i="11"/>
  <c r="GC307" i="11"/>
  <c r="EH317" i="11"/>
  <c r="FS317" i="11"/>
  <c r="EK314" i="11"/>
  <c r="FV314" i="11"/>
  <c r="FB297" i="11"/>
  <c r="GM297" i="11"/>
  <c r="EP309" i="11"/>
  <c r="GA309" i="11"/>
  <c r="EF319" i="11"/>
  <c r="FQ319" i="11"/>
  <c r="EU304" i="11"/>
  <c r="GF304" i="11"/>
  <c r="EM312" i="11"/>
  <c r="FX312" i="11"/>
  <c r="ET305" i="11"/>
  <c r="GE305" i="11"/>
  <c r="EG318" i="11"/>
  <c r="FR318" i="11"/>
  <c r="EZ299" i="11"/>
  <c r="GK299" i="11"/>
  <c r="EJ315" i="11"/>
  <c r="FU315" i="11"/>
  <c r="EW302" i="11"/>
  <c r="GH302" i="11"/>
  <c r="FF293" i="11"/>
  <c r="GQ293" i="11"/>
  <c r="EV303" i="11"/>
  <c r="GG303" i="11"/>
  <c r="FD295" i="11"/>
  <c r="GO295" i="11"/>
  <c r="FG292" i="11"/>
  <c r="GR292" i="11"/>
  <c r="FC296" i="11"/>
  <c r="GN296" i="11"/>
  <c r="FE294" i="11"/>
  <c r="GP294" i="11"/>
  <c r="FN289" i="11"/>
  <c r="HL287" i="11"/>
  <c r="GZ288" i="11"/>
  <c r="HI288" i="11"/>
  <c r="HE351" i="11"/>
  <c r="HD351" i="11"/>
  <c r="HM290" i="11"/>
  <c r="HF291" i="11"/>
  <c r="HG291" i="11"/>
  <c r="HH291" i="11"/>
  <c r="BF293" i="11"/>
  <c r="CI305" i="11"/>
  <c r="DO305" i="11"/>
  <c r="AG318" i="11"/>
  <c r="AI316" i="11"/>
  <c r="CJ304" i="11"/>
  <c r="DP304" i="11"/>
  <c r="AR307" i="11"/>
  <c r="CQ297" i="11"/>
  <c r="DW297" i="11"/>
  <c r="BT320" i="11"/>
  <c r="CZ320" i="11"/>
  <c r="CK303" i="11"/>
  <c r="DQ303" i="11"/>
  <c r="AD321" i="11"/>
  <c r="BX316" i="11"/>
  <c r="DD316" i="11"/>
  <c r="AP309" i="11"/>
  <c r="AX301" i="11"/>
  <c r="AV303" i="11"/>
  <c r="CR296" i="11"/>
  <c r="DX296" i="11"/>
  <c r="CP298" i="11"/>
  <c r="DV298" i="11"/>
  <c r="CT294" i="11"/>
  <c r="DZ294" i="11"/>
  <c r="AY300" i="11"/>
  <c r="AQ308" i="11"/>
  <c r="CF308" i="11"/>
  <c r="DL308" i="11"/>
  <c r="AT305" i="11"/>
  <c r="AH317" i="11"/>
  <c r="AF319" i="11"/>
  <c r="AS306" i="11"/>
  <c r="BH291" i="11"/>
  <c r="CE309" i="11"/>
  <c r="DK309" i="11"/>
  <c r="CW291" i="11"/>
  <c r="EC291" i="11"/>
  <c r="AM312" i="11"/>
  <c r="AZ299" i="11"/>
  <c r="CB312" i="11"/>
  <c r="DH312" i="11"/>
  <c r="CG307" i="11"/>
  <c r="DM307" i="11"/>
  <c r="AJ315" i="11"/>
  <c r="BW317" i="11"/>
  <c r="DC317" i="11"/>
  <c r="AO310" i="11"/>
  <c r="BV318" i="11"/>
  <c r="DB318" i="11"/>
  <c r="EH318" i="11"/>
  <c r="AL313" i="11"/>
  <c r="CH306" i="11"/>
  <c r="DN306" i="11"/>
  <c r="CD310" i="11"/>
  <c r="DJ310" i="11"/>
  <c r="CO299" i="11"/>
  <c r="DU299" i="11"/>
  <c r="AU304" i="11"/>
  <c r="BS321" i="11"/>
  <c r="CY321" i="11"/>
  <c r="CN300" i="11"/>
  <c r="DT300" i="11"/>
  <c r="BG292" i="11"/>
  <c r="BY315" i="11"/>
  <c r="DE315" i="11"/>
  <c r="CM301" i="11"/>
  <c r="DS301" i="11"/>
  <c r="EY301" i="11"/>
  <c r="GJ301" i="11"/>
  <c r="CL302" i="11"/>
  <c r="DR302" i="11"/>
  <c r="CS295" i="11"/>
  <c r="DY295" i="11"/>
  <c r="CC311" i="11"/>
  <c r="DI311" i="11"/>
  <c r="CA313" i="11"/>
  <c r="DG313" i="11"/>
  <c r="BD295" i="11"/>
  <c r="BU319" i="11"/>
  <c r="DA319" i="11"/>
  <c r="EG319" i="11"/>
  <c r="FR319" i="11"/>
  <c r="BE294" i="11"/>
  <c r="BB297" i="11"/>
  <c r="BA298" i="11"/>
  <c r="CU293" i="11"/>
  <c r="EA293" i="11"/>
  <c r="BC296" i="11"/>
  <c r="BZ314" i="11"/>
  <c r="DF314" i="11"/>
  <c r="AK314" i="11"/>
  <c r="CV292" i="11"/>
  <c r="EB292" i="11"/>
  <c r="FH292" i="11"/>
  <c r="GS292" i="11"/>
  <c r="AN311" i="11"/>
  <c r="AW302" i="11"/>
  <c r="AE320" i="11"/>
  <c r="GT290" i="11"/>
  <c r="GV290" i="11"/>
  <c r="GW290" i="11"/>
  <c r="GY290" i="11"/>
  <c r="HJ290" i="11"/>
  <c r="HK290" i="11"/>
  <c r="GX289" i="11"/>
  <c r="HI289" i="11"/>
  <c r="HA288" i="11"/>
  <c r="GU289" i="11"/>
  <c r="EQ309" i="11"/>
  <c r="GB309" i="11"/>
  <c r="EN312" i="11"/>
  <c r="FY312" i="11"/>
  <c r="EL314" i="11"/>
  <c r="FW314" i="11"/>
  <c r="EE321" i="11"/>
  <c r="FP321" i="11"/>
  <c r="FA299" i="11"/>
  <c r="GL299" i="11"/>
  <c r="FI291" i="11"/>
  <c r="FK291" i="11"/>
  <c r="FL291" i="11"/>
  <c r="FM291" i="11"/>
  <c r="EO311" i="11"/>
  <c r="FZ311" i="11"/>
  <c r="EW303" i="11"/>
  <c r="GH303" i="11"/>
  <c r="EF320" i="11"/>
  <c r="FQ320" i="11"/>
  <c r="EP310" i="11"/>
  <c r="GA310" i="11"/>
  <c r="FG293" i="11"/>
  <c r="GR293" i="11"/>
  <c r="ER308" i="11"/>
  <c r="GC308" i="11"/>
  <c r="FC297" i="11"/>
  <c r="GN297" i="11"/>
  <c r="EV304" i="11"/>
  <c r="GG304" i="11"/>
  <c r="EU305" i="11"/>
  <c r="GF305" i="11"/>
  <c r="EM313" i="11"/>
  <c r="FX313" i="11"/>
  <c r="EI317" i="11"/>
  <c r="FT317" i="11"/>
  <c r="FF294" i="11"/>
  <c r="GQ294" i="11"/>
  <c r="FB298" i="11"/>
  <c r="GM298" i="11"/>
  <c r="FE295" i="11"/>
  <c r="GP295" i="11"/>
  <c r="ES307" i="11"/>
  <c r="GD307" i="11"/>
  <c r="FD296" i="11"/>
  <c r="GO296" i="11"/>
  <c r="EX302" i="11"/>
  <c r="GI302" i="11"/>
  <c r="ET306" i="11"/>
  <c r="GE306" i="11"/>
  <c r="EK315" i="11"/>
  <c r="FV315" i="11"/>
  <c r="EJ316" i="11"/>
  <c r="FU316" i="11"/>
  <c r="EZ300" i="11"/>
  <c r="GK300" i="11"/>
  <c r="FN290" i="11"/>
  <c r="HL288" i="11"/>
  <c r="HE352" i="11"/>
  <c r="HD352" i="11"/>
  <c r="HF292" i="11"/>
  <c r="HG292" i="11"/>
  <c r="HH292" i="11"/>
  <c r="CB313" i="11"/>
  <c r="DH313" i="11"/>
  <c r="BX317" i="11"/>
  <c r="DD317" i="11"/>
  <c r="AV304" i="11"/>
  <c r="CQ298" i="11"/>
  <c r="DW298" i="11"/>
  <c r="BA299" i="11"/>
  <c r="AP310" i="11"/>
  <c r="CF309" i="11"/>
  <c r="DL309" i="11"/>
  <c r="AM313" i="11"/>
  <c r="BF294" i="11"/>
  <c r="CD311" i="11"/>
  <c r="DJ311" i="11"/>
  <c r="AG319" i="11"/>
  <c r="CW292" i="11"/>
  <c r="EC292" i="11"/>
  <c r="AR308" i="11"/>
  <c r="AY301" i="11"/>
  <c r="BH292" i="11"/>
  <c r="CV293" i="11"/>
  <c r="EB293" i="11"/>
  <c r="BU320" i="11"/>
  <c r="DA320" i="11"/>
  <c r="CC312" i="11"/>
  <c r="DI312" i="11"/>
  <c r="BV319" i="11"/>
  <c r="DB319" i="11"/>
  <c r="AS307" i="11"/>
  <c r="CN301" i="11"/>
  <c r="DT301" i="11"/>
  <c r="AU305" i="11"/>
  <c r="BT321" i="11"/>
  <c r="CZ321" i="11"/>
  <c r="AW303" i="11"/>
  <c r="CS296" i="11"/>
  <c r="DY296" i="11"/>
  <c r="CE310" i="11"/>
  <c r="DK310" i="11"/>
  <c r="EQ310" i="11"/>
  <c r="GB310" i="11"/>
  <c r="AX302" i="11"/>
  <c r="CP299" i="11"/>
  <c r="DV299" i="11"/>
  <c r="CR297" i="11"/>
  <c r="DX297" i="11"/>
  <c r="BY316" i="11"/>
  <c r="DE316" i="11"/>
  <c r="AN312" i="11"/>
  <c r="BC297" i="11"/>
  <c r="AJ316" i="11"/>
  <c r="BD296" i="11"/>
  <c r="CT295" i="11"/>
  <c r="DZ295" i="11"/>
  <c r="CJ305" i="11"/>
  <c r="DP305" i="11"/>
  <c r="BG293" i="11"/>
  <c r="CM302" i="11"/>
  <c r="DS302" i="11"/>
  <c r="CH307" i="11"/>
  <c r="DN307" i="11"/>
  <c r="CK304" i="11"/>
  <c r="DQ304" i="11"/>
  <c r="AZ300" i="11"/>
  <c r="AH318" i="11"/>
  <c r="CG308" i="11"/>
  <c r="DM308" i="11"/>
  <c r="BS322" i="11"/>
  <c r="CY322" i="11"/>
  <c r="CI306" i="11"/>
  <c r="DO306" i="11"/>
  <c r="CA314" i="11"/>
  <c r="DG314" i="11"/>
  <c r="AT306" i="11"/>
  <c r="AD322" i="11"/>
  <c r="CL303" i="11"/>
  <c r="DR303" i="11"/>
  <c r="CU294" i="11"/>
  <c r="EA294" i="11"/>
  <c r="BB298" i="11"/>
  <c r="AL314" i="11"/>
  <c r="BW318" i="11"/>
  <c r="DC318" i="11"/>
  <c r="BZ315" i="11"/>
  <c r="DF315" i="11"/>
  <c r="AI317" i="11"/>
  <c r="CO300" i="11"/>
  <c r="DU300" i="11"/>
  <c r="AE321" i="11"/>
  <c r="AK315" i="11"/>
  <c r="AO311" i="11"/>
  <c r="AQ309" i="11"/>
  <c r="AF320" i="11"/>
  <c r="BE295" i="11"/>
  <c r="HM291" i="11"/>
  <c r="FS318" i="11"/>
  <c r="GX290" i="11"/>
  <c r="GZ290" i="11"/>
  <c r="GZ289" i="11"/>
  <c r="HL289" i="11"/>
  <c r="GT291" i="11"/>
  <c r="GV291" i="11"/>
  <c r="GW291" i="11"/>
  <c r="GX291" i="11"/>
  <c r="HA289" i="11"/>
  <c r="GU290" i="11"/>
  <c r="EX303" i="11"/>
  <c r="GI303" i="11"/>
  <c r="EY302" i="11"/>
  <c r="GJ302" i="11"/>
  <c r="FA300" i="11"/>
  <c r="GL300" i="11"/>
  <c r="FB299" i="11"/>
  <c r="GM299" i="11"/>
  <c r="ES308" i="11"/>
  <c r="GD308" i="11"/>
  <c r="FG294" i="11"/>
  <c r="GR294" i="11"/>
  <c r="EN313" i="11"/>
  <c r="FY313" i="11"/>
  <c r="FH293" i="11"/>
  <c r="GS293" i="11"/>
  <c r="EG320" i="11"/>
  <c r="FR320" i="11"/>
  <c r="EU306" i="11"/>
  <c r="GF306" i="11"/>
  <c r="FI292" i="11"/>
  <c r="FK292" i="11"/>
  <c r="FL292" i="11"/>
  <c r="FM292" i="11"/>
  <c r="EI318" i="11"/>
  <c r="FT318" i="11"/>
  <c r="EZ301" i="11"/>
  <c r="GK301" i="11"/>
  <c r="EV305" i="11"/>
  <c r="GG305" i="11"/>
  <c r="FF295" i="11"/>
  <c r="GQ295" i="11"/>
  <c r="EH319" i="11"/>
  <c r="FS319" i="11"/>
  <c r="EO312" i="11"/>
  <c r="FZ312" i="11"/>
  <c r="EJ317" i="11"/>
  <c r="FU317" i="11"/>
  <c r="FC298" i="11"/>
  <c r="GN298" i="11"/>
  <c r="EM314" i="11"/>
  <c r="FX314" i="11"/>
  <c r="EK316" i="11"/>
  <c r="FV316" i="11"/>
  <c r="FD297" i="11"/>
  <c r="GO297" i="11"/>
  <c r="EE322" i="11"/>
  <c r="FP322" i="11"/>
  <c r="EP311" i="11"/>
  <c r="GA311" i="11"/>
  <c r="FE296" i="11"/>
  <c r="GP296" i="11"/>
  <c r="EW304" i="11"/>
  <c r="GH304" i="11"/>
  <c r="ET307" i="11"/>
  <c r="GE307" i="11"/>
  <c r="EF321" i="11"/>
  <c r="FQ321" i="11"/>
  <c r="ER309" i="11"/>
  <c r="GC309" i="11"/>
  <c r="EL315" i="11"/>
  <c r="FW315" i="11"/>
  <c r="FN291" i="11"/>
  <c r="HE353" i="11"/>
  <c r="HD353" i="11"/>
  <c r="HF293" i="11"/>
  <c r="HG293" i="11"/>
  <c r="HH293" i="11"/>
  <c r="BV320" i="11"/>
  <c r="DB320" i="11"/>
  <c r="AG320" i="11"/>
  <c r="CG309" i="11"/>
  <c r="DM309" i="11"/>
  <c r="AL315" i="11"/>
  <c r="BX318" i="11"/>
  <c r="DD318" i="11"/>
  <c r="AY302" i="11"/>
  <c r="CL304" i="11"/>
  <c r="DR304" i="11"/>
  <c r="AK316" i="11"/>
  <c r="AH319" i="11"/>
  <c r="CJ306" i="11"/>
  <c r="DP306" i="11"/>
  <c r="CC313" i="11"/>
  <c r="DI313" i="11"/>
  <c r="BH293" i="11"/>
  <c r="CK305" i="11"/>
  <c r="DQ305" i="11"/>
  <c r="CM303" i="11"/>
  <c r="DS303" i="11"/>
  <c r="CN302" i="11"/>
  <c r="DT302" i="11"/>
  <c r="AF321" i="11"/>
  <c r="AM314" i="11"/>
  <c r="BB299" i="11"/>
  <c r="CF310" i="11"/>
  <c r="DL310" i="11"/>
  <c r="AP311" i="11"/>
  <c r="AX303" i="11"/>
  <c r="BA300" i="11"/>
  <c r="CR298" i="11"/>
  <c r="DX298" i="11"/>
  <c r="AJ317" i="11"/>
  <c r="AO312" i="11"/>
  <c r="BF295" i="11"/>
  <c r="AN313" i="11"/>
  <c r="AQ310" i="11"/>
  <c r="CA315" i="11"/>
  <c r="DG315" i="11"/>
  <c r="BZ316" i="11"/>
  <c r="DF316" i="11"/>
  <c r="CE311" i="11"/>
  <c r="DK311" i="11"/>
  <c r="CV294" i="11"/>
  <c r="EB294" i="11"/>
  <c r="CD312" i="11"/>
  <c r="DJ312" i="11"/>
  <c r="EP312" i="11"/>
  <c r="GA312" i="11"/>
  <c r="AE322" i="11"/>
  <c r="AZ301" i="11"/>
  <c r="AD323" i="11"/>
  <c r="AR309" i="11"/>
  <c r="AV305" i="11"/>
  <c r="AS308" i="11"/>
  <c r="CS297" i="11"/>
  <c r="DY297" i="11"/>
  <c r="BY317" i="11"/>
  <c r="DE317" i="11"/>
  <c r="AW304" i="11"/>
  <c r="CO301" i="11"/>
  <c r="DU301" i="11"/>
  <c r="BU321" i="11"/>
  <c r="DA321" i="11"/>
  <c r="EG321" i="11"/>
  <c r="FR321" i="11"/>
  <c r="BE296" i="11"/>
  <c r="CU295" i="11"/>
  <c r="EA295" i="11"/>
  <c r="BD297" i="11"/>
  <c r="CP300" i="11"/>
  <c r="DV300" i="11"/>
  <c r="CI307" i="11"/>
  <c r="DO307" i="11"/>
  <c r="CT296" i="11"/>
  <c r="DZ296" i="11"/>
  <c r="BT322" i="11"/>
  <c r="CZ322" i="11"/>
  <c r="BS323" i="11"/>
  <c r="CY323" i="11"/>
  <c r="EE323" i="11"/>
  <c r="AU306" i="11"/>
  <c r="CB314" i="11"/>
  <c r="DH314" i="11"/>
  <c r="CW293" i="11"/>
  <c r="EC293" i="11"/>
  <c r="BC298" i="11"/>
  <c r="BG294" i="11"/>
  <c r="CH308" i="11"/>
  <c r="DN308" i="11"/>
  <c r="CQ299" i="11"/>
  <c r="DW299" i="11"/>
  <c r="BW319" i="11"/>
  <c r="DC319" i="11"/>
  <c r="AI318" i="11"/>
  <c r="AT307" i="11"/>
  <c r="HM292" i="11"/>
  <c r="GY291" i="11"/>
  <c r="HJ291" i="11"/>
  <c r="HK291" i="11"/>
  <c r="HI290" i="11"/>
  <c r="FG295" i="11"/>
  <c r="GR295" i="11"/>
  <c r="HA290" i="11"/>
  <c r="GU291" i="11"/>
  <c r="FC299" i="11"/>
  <c r="GN299" i="11"/>
  <c r="EF322" i="11"/>
  <c r="FQ322" i="11"/>
  <c r="GT292" i="11"/>
  <c r="GV292" i="11"/>
  <c r="GW292" i="11"/>
  <c r="GY292" i="11"/>
  <c r="HJ292" i="11"/>
  <c r="HK292" i="11"/>
  <c r="EL316" i="11"/>
  <c r="FW316" i="11"/>
  <c r="EM315" i="11"/>
  <c r="FX315" i="11"/>
  <c r="EI319" i="11"/>
  <c r="FT319" i="11"/>
  <c r="EN314" i="11"/>
  <c r="FY314" i="11"/>
  <c r="FE297" i="11"/>
  <c r="GP297" i="11"/>
  <c r="FD298" i="11"/>
  <c r="GO298" i="11"/>
  <c r="EX304" i="11"/>
  <c r="GI304" i="11"/>
  <c r="EJ318" i="11"/>
  <c r="FU318" i="11"/>
  <c r="ER310" i="11"/>
  <c r="GC310" i="11"/>
  <c r="FF296" i="11"/>
  <c r="GQ296" i="11"/>
  <c r="FI293" i="11"/>
  <c r="FK293" i="11"/>
  <c r="FL293" i="11"/>
  <c r="FM293" i="11"/>
  <c r="EU307" i="11"/>
  <c r="GF307" i="11"/>
  <c r="FH294" i="11"/>
  <c r="GS294" i="11"/>
  <c r="ES309" i="11"/>
  <c r="GD309" i="11"/>
  <c r="EH320" i="11"/>
  <c r="FS320" i="11"/>
  <c r="EQ311" i="11"/>
  <c r="GB311" i="11"/>
  <c r="EZ302" i="11"/>
  <c r="GK302" i="11"/>
  <c r="EY303" i="11"/>
  <c r="GJ303" i="11"/>
  <c r="FB300" i="11"/>
  <c r="GM300" i="11"/>
  <c r="EW305" i="11"/>
  <c r="GH305" i="11"/>
  <c r="FA301" i="11"/>
  <c r="GL301" i="11"/>
  <c r="EO313" i="11"/>
  <c r="FZ313" i="11"/>
  <c r="ET308" i="11"/>
  <c r="GE308" i="11"/>
  <c r="EV306" i="11"/>
  <c r="GG306" i="11"/>
  <c r="EK317" i="11"/>
  <c r="FV317" i="11"/>
  <c r="FN292" i="11"/>
  <c r="HL290" i="11"/>
  <c r="GZ291" i="11"/>
  <c r="HI291" i="11"/>
  <c r="FP323" i="11"/>
  <c r="HM293" i="11"/>
  <c r="HF294" i="11"/>
  <c r="HG294" i="11"/>
  <c r="HH294" i="11"/>
  <c r="AH320" i="11"/>
  <c r="AI319" i="11"/>
  <c r="AZ302" i="11"/>
  <c r="CW294" i="11"/>
  <c r="EC294" i="11"/>
  <c r="AW305" i="11"/>
  <c r="AP312" i="11"/>
  <c r="CR299" i="11"/>
  <c r="DX299" i="11"/>
  <c r="BC299" i="11"/>
  <c r="CA316" i="11"/>
  <c r="DG316" i="11"/>
  <c r="CC314" i="11"/>
  <c r="DI314" i="11"/>
  <c r="BT323" i="11"/>
  <c r="CZ323" i="11"/>
  <c r="CB315" i="11"/>
  <c r="DH315" i="11"/>
  <c r="AS309" i="11"/>
  <c r="AM315" i="11"/>
  <c r="BE297" i="11"/>
  <c r="AQ311" i="11"/>
  <c r="AO313" i="11"/>
  <c r="AJ318" i="11"/>
  <c r="AY303" i="11"/>
  <c r="CD313" i="11"/>
  <c r="DJ313" i="11"/>
  <c r="AG321" i="11"/>
  <c r="CI308" i="11"/>
  <c r="DO308" i="11"/>
  <c r="CG310" i="11"/>
  <c r="DM310" i="11"/>
  <c r="BX319" i="11"/>
  <c r="DD319" i="11"/>
  <c r="AF322" i="11"/>
  <c r="AE323" i="11"/>
  <c r="BS324" i="11"/>
  <c r="CY324" i="11"/>
  <c r="BD298" i="11"/>
  <c r="CT297" i="11"/>
  <c r="DZ297" i="11"/>
  <c r="AN314" i="11"/>
  <c r="CM304" i="11"/>
  <c r="DS304" i="11"/>
  <c r="BG295" i="11"/>
  <c r="AL316" i="11"/>
  <c r="BH294" i="11"/>
  <c r="CQ300" i="11"/>
  <c r="DW300" i="11"/>
  <c r="BA301" i="11"/>
  <c r="AX304" i="11"/>
  <c r="BW320" i="11"/>
  <c r="DC320" i="11"/>
  <c r="BU322" i="11"/>
  <c r="DA322" i="11"/>
  <c r="BV321" i="11"/>
  <c r="DB321" i="11"/>
  <c r="CH309" i="11"/>
  <c r="DN309" i="11"/>
  <c r="BY318" i="11"/>
  <c r="DE318" i="11"/>
  <c r="EK318" i="11"/>
  <c r="FV318" i="11"/>
  <c r="CP301" i="11"/>
  <c r="DV301" i="11"/>
  <c r="CL305" i="11"/>
  <c r="DR305" i="11"/>
  <c r="CN303" i="11"/>
  <c r="DT303" i="11"/>
  <c r="AU307" i="11"/>
  <c r="AD324" i="11"/>
  <c r="CV295" i="11"/>
  <c r="EB295" i="11"/>
  <c r="FH295" i="11"/>
  <c r="GS295" i="11"/>
  <c r="CO302" i="11"/>
  <c r="DU302" i="11"/>
  <c r="CE312" i="11"/>
  <c r="DK312" i="11"/>
  <c r="CU296" i="11"/>
  <c r="EA296" i="11"/>
  <c r="BZ317" i="11"/>
  <c r="DF317" i="11"/>
  <c r="AR310" i="11"/>
  <c r="CK306" i="11"/>
  <c r="DQ306" i="11"/>
  <c r="AK317" i="11"/>
  <c r="BF296" i="11"/>
  <c r="CJ307" i="11"/>
  <c r="DP307" i="11"/>
  <c r="AT308" i="11"/>
  <c r="AV306" i="11"/>
  <c r="CS298" i="11"/>
  <c r="DY298" i="11"/>
  <c r="FE298" i="11"/>
  <c r="GP298" i="11"/>
  <c r="CF311" i="11"/>
  <c r="DL311" i="11"/>
  <c r="BB300" i="11"/>
  <c r="HE354" i="11"/>
  <c r="HD354" i="11"/>
  <c r="GT293" i="11"/>
  <c r="GV293" i="11"/>
  <c r="GW293" i="11"/>
  <c r="GY293" i="11"/>
  <c r="HJ293" i="11"/>
  <c r="HK293" i="11"/>
  <c r="HA291" i="11"/>
  <c r="GX292" i="11"/>
  <c r="HI292" i="11"/>
  <c r="FD299" i="11"/>
  <c r="GO299" i="11"/>
  <c r="ER311" i="11"/>
  <c r="GC311" i="11"/>
  <c r="EV307" i="11"/>
  <c r="GG307" i="11"/>
  <c r="EJ319" i="11"/>
  <c r="FU319" i="11"/>
  <c r="EG322" i="11"/>
  <c r="FR322" i="11"/>
  <c r="EI320" i="11"/>
  <c r="FT320" i="11"/>
  <c r="FA302" i="11"/>
  <c r="GL302" i="11"/>
  <c r="EZ303" i="11"/>
  <c r="GK303" i="11"/>
  <c r="EP313" i="11"/>
  <c r="GA313" i="11"/>
  <c r="ES310" i="11"/>
  <c r="GD310" i="11"/>
  <c r="FF297" i="11"/>
  <c r="GQ297" i="11"/>
  <c r="ET309" i="11"/>
  <c r="GE309" i="11"/>
  <c r="EU308" i="11"/>
  <c r="GF308" i="11"/>
  <c r="EW306" i="11"/>
  <c r="GH306" i="11"/>
  <c r="EH321" i="11"/>
  <c r="FS321" i="11"/>
  <c r="FI294" i="11"/>
  <c r="FK294" i="11"/>
  <c r="FL294" i="11"/>
  <c r="FM294" i="11"/>
  <c r="FC300" i="11"/>
  <c r="GN300" i="11"/>
  <c r="EQ312" i="11"/>
  <c r="GB312" i="11"/>
  <c r="FG296" i="11"/>
  <c r="GR296" i="11"/>
  <c r="EY304" i="11"/>
  <c r="GJ304" i="11"/>
  <c r="EL317" i="11"/>
  <c r="FW317" i="11"/>
  <c r="EX305" i="11"/>
  <c r="GI305" i="11"/>
  <c r="EN315" i="11"/>
  <c r="FY315" i="11"/>
  <c r="FB301" i="11"/>
  <c r="GM301" i="11"/>
  <c r="EE324" i="11"/>
  <c r="FP324" i="11"/>
  <c r="EF323" i="11"/>
  <c r="FQ323" i="11"/>
  <c r="EO314" i="11"/>
  <c r="FZ314" i="11"/>
  <c r="EM316" i="11"/>
  <c r="FX316" i="11"/>
  <c r="FN293" i="11"/>
  <c r="HL291" i="11"/>
  <c r="HF295" i="11"/>
  <c r="HG295" i="11"/>
  <c r="HH295" i="11"/>
  <c r="AN315" i="11"/>
  <c r="AX305" i="11"/>
  <c r="CD314" i="11"/>
  <c r="DJ314" i="11"/>
  <c r="CU297" i="11"/>
  <c r="EA297" i="11"/>
  <c r="CN304" i="11"/>
  <c r="DT304" i="11"/>
  <c r="CG311" i="11"/>
  <c r="DM311" i="11"/>
  <c r="CQ301" i="11"/>
  <c r="DW301" i="11"/>
  <c r="AF323" i="11"/>
  <c r="BX320" i="11"/>
  <c r="DD320" i="11"/>
  <c r="AV307" i="11"/>
  <c r="BU323" i="11"/>
  <c r="DA323" i="11"/>
  <c r="AZ303" i="11"/>
  <c r="CA317" i="11"/>
  <c r="DG317" i="11"/>
  <c r="CO303" i="11"/>
  <c r="DU303" i="11"/>
  <c r="CS299" i="11"/>
  <c r="DY299" i="11"/>
  <c r="AU308" i="11"/>
  <c r="AJ319" i="11"/>
  <c r="BB301" i="11"/>
  <c r="AQ312" i="11"/>
  <c r="BC300" i="11"/>
  <c r="AT309" i="11"/>
  <c r="AP313" i="11"/>
  <c r="CF312" i="11"/>
  <c r="DL312" i="11"/>
  <c r="CJ308" i="11"/>
  <c r="DP308" i="11"/>
  <c r="BY319" i="11"/>
  <c r="DE319" i="11"/>
  <c r="CK307" i="11"/>
  <c r="DQ307" i="11"/>
  <c r="EW307" i="11"/>
  <c r="GH307" i="11"/>
  <c r="BH295" i="11"/>
  <c r="BE298" i="11"/>
  <c r="CT298" i="11"/>
  <c r="DZ298" i="11"/>
  <c r="BS325" i="11"/>
  <c r="CY325" i="11"/>
  <c r="AO314" i="11"/>
  <c r="BD299" i="11"/>
  <c r="BW321" i="11"/>
  <c r="DC321" i="11"/>
  <c r="AI320" i="11"/>
  <c r="AK318" i="11"/>
  <c r="AR311" i="11"/>
  <c r="CC315" i="11"/>
  <c r="DI315" i="11"/>
  <c r="EO315" i="11"/>
  <c r="FZ315" i="11"/>
  <c r="AD325" i="11"/>
  <c r="CE313" i="11"/>
  <c r="DK313" i="11"/>
  <c r="CL306" i="11"/>
  <c r="DR306" i="11"/>
  <c r="BA302" i="11"/>
  <c r="BG296" i="11"/>
  <c r="CW295" i="11"/>
  <c r="EC295" i="11"/>
  <c r="FI295" i="11"/>
  <c r="FK295" i="11"/>
  <c r="CI309" i="11"/>
  <c r="DO309" i="11"/>
  <c r="AL317" i="11"/>
  <c r="AW306" i="11"/>
  <c r="AE324" i="11"/>
  <c r="AG322" i="11"/>
  <c r="AY304" i="11"/>
  <c r="BZ318" i="11"/>
  <c r="DF318" i="11"/>
  <c r="CV296" i="11"/>
  <c r="EB296" i="11"/>
  <c r="AM316" i="11"/>
  <c r="CP302" i="11"/>
  <c r="DV302" i="11"/>
  <c r="CR300" i="11"/>
  <c r="DX300" i="11"/>
  <c r="BT324" i="11"/>
  <c r="CZ324" i="11"/>
  <c r="AH321" i="11"/>
  <c r="BF297" i="11"/>
  <c r="BV322" i="11"/>
  <c r="DB322" i="11"/>
  <c r="CH310" i="11"/>
  <c r="DN310" i="11"/>
  <c r="CM305" i="11"/>
  <c r="DS305" i="11"/>
  <c r="AS310" i="11"/>
  <c r="CB316" i="11"/>
  <c r="DH316" i="11"/>
  <c r="HE355" i="11"/>
  <c r="HD355" i="11"/>
  <c r="HM294" i="11"/>
  <c r="GX293" i="11"/>
  <c r="GZ293" i="11"/>
  <c r="GZ292" i="11"/>
  <c r="HL292" i="11"/>
  <c r="HA292" i="11"/>
  <c r="GU293" i="11"/>
  <c r="GU292" i="11"/>
  <c r="FH296" i="11"/>
  <c r="GS296" i="11"/>
  <c r="EQ313" i="11"/>
  <c r="GB313" i="11"/>
  <c r="GT294" i="11"/>
  <c r="GV294" i="11"/>
  <c r="GW294" i="11"/>
  <c r="GX294" i="11"/>
  <c r="FA303" i="11"/>
  <c r="GL303" i="11"/>
  <c r="FF298" i="11"/>
  <c r="GQ298" i="11"/>
  <c r="EP314" i="11"/>
  <c r="GA314" i="11"/>
  <c r="EI321" i="11"/>
  <c r="FT321" i="11"/>
  <c r="EY305" i="11"/>
  <c r="GJ305" i="11"/>
  <c r="EG323" i="11"/>
  <c r="FR323" i="11"/>
  <c r="ET310" i="11"/>
  <c r="GE310" i="11"/>
  <c r="FB302" i="11"/>
  <c r="GM302" i="11"/>
  <c r="EZ304" i="11"/>
  <c r="GK304" i="11"/>
  <c r="EF324" i="11"/>
  <c r="FQ324" i="11"/>
  <c r="FG297" i="11"/>
  <c r="GR297" i="11"/>
  <c r="FD300" i="11"/>
  <c r="GO300" i="11"/>
  <c r="ES311" i="11"/>
  <c r="GD311" i="11"/>
  <c r="EL318" i="11"/>
  <c r="FW318" i="11"/>
  <c r="FE299" i="11"/>
  <c r="GP299" i="11"/>
  <c r="EE325" i="11"/>
  <c r="FP325" i="11"/>
  <c r="EM317" i="11"/>
  <c r="FX317" i="11"/>
  <c r="EU309" i="11"/>
  <c r="GF309" i="11"/>
  <c r="EN316" i="11"/>
  <c r="FY316" i="11"/>
  <c r="EH322" i="11"/>
  <c r="FS322" i="11"/>
  <c r="EK319" i="11"/>
  <c r="FV319" i="11"/>
  <c r="EJ320" i="11"/>
  <c r="FU320" i="11"/>
  <c r="EX306" i="11"/>
  <c r="GI306" i="11"/>
  <c r="EV308" i="11"/>
  <c r="GG308" i="11"/>
  <c r="ER312" i="11"/>
  <c r="GC312" i="11"/>
  <c r="FC301" i="11"/>
  <c r="GN301" i="11"/>
  <c r="FN294" i="11"/>
  <c r="GY294" i="11"/>
  <c r="HJ294" i="11"/>
  <c r="HK294" i="11"/>
  <c r="HE356" i="11"/>
  <c r="HD356" i="11"/>
  <c r="HM295" i="11"/>
  <c r="HF296" i="11"/>
  <c r="HG296" i="11"/>
  <c r="HH296" i="11"/>
  <c r="AO315" i="11"/>
  <c r="CJ309" i="11"/>
  <c r="DP309" i="11"/>
  <c r="BV323" i="11"/>
  <c r="DB323" i="11"/>
  <c r="CC316" i="11"/>
  <c r="DI316" i="11"/>
  <c r="CV297" i="11"/>
  <c r="EB297" i="11"/>
  <c r="AZ304" i="11"/>
  <c r="CN305" i="11"/>
  <c r="DT305" i="11"/>
  <c r="AJ320" i="11"/>
  <c r="AM317" i="11"/>
  <c r="CP303" i="11"/>
  <c r="DV303" i="11"/>
  <c r="BA303" i="11"/>
  <c r="CR301" i="11"/>
  <c r="DX301" i="11"/>
  <c r="BS326" i="11"/>
  <c r="CY326" i="11"/>
  <c r="CI310" i="11"/>
  <c r="DO310" i="11"/>
  <c r="AV308" i="11"/>
  <c r="BZ319" i="11"/>
  <c r="DF319" i="11"/>
  <c r="CE314" i="11"/>
  <c r="DK314" i="11"/>
  <c r="CW296" i="11"/>
  <c r="EC296" i="11"/>
  <c r="BF298" i="11"/>
  <c r="BW322" i="11"/>
  <c r="DC322" i="11"/>
  <c r="BD300" i="11"/>
  <c r="AD326" i="11"/>
  <c r="AI321" i="11"/>
  <c r="AL318" i="11"/>
  <c r="CD315" i="11"/>
  <c r="DJ315" i="11"/>
  <c r="EP315" i="11"/>
  <c r="GA315" i="11"/>
  <c r="AQ313" i="11"/>
  <c r="AX306" i="11"/>
  <c r="CL307" i="11"/>
  <c r="DR307" i="11"/>
  <c r="BE299" i="11"/>
  <c r="BG297" i="11"/>
  <c r="CK308" i="11"/>
  <c r="DQ308" i="11"/>
  <c r="EW308" i="11"/>
  <c r="GH308" i="11"/>
  <c r="AK319" i="11"/>
  <c r="CF313" i="11"/>
  <c r="DL313" i="11"/>
  <c r="AY305" i="11"/>
  <c r="BH296" i="11"/>
  <c r="BT325" i="11"/>
  <c r="CZ325" i="11"/>
  <c r="CS300" i="11"/>
  <c r="DY300" i="11"/>
  <c r="FE300" i="11"/>
  <c r="GP300" i="11"/>
  <c r="AT310" i="11"/>
  <c r="BU324" i="11"/>
  <c r="DA324" i="11"/>
  <c r="CM306" i="11"/>
  <c r="DS306" i="11"/>
  <c r="BX321" i="11"/>
  <c r="DD321" i="11"/>
  <c r="CU298" i="11"/>
  <c r="EA298" i="11"/>
  <c r="BY320" i="11"/>
  <c r="DE320" i="11"/>
  <c r="CT299" i="11"/>
  <c r="DZ299" i="11"/>
  <c r="CO304" i="11"/>
  <c r="DU304" i="11"/>
  <c r="AU309" i="11"/>
  <c r="AE325" i="11"/>
  <c r="AW307" i="11"/>
  <c r="CB317" i="11"/>
  <c r="DH317" i="11"/>
  <c r="AH322" i="11"/>
  <c r="AF324" i="11"/>
  <c r="CG312" i="11"/>
  <c r="DM312" i="11"/>
  <c r="AP314" i="11"/>
  <c r="AS311" i="11"/>
  <c r="AR312" i="11"/>
  <c r="CQ302" i="11"/>
  <c r="DW302" i="11"/>
  <c r="AN316" i="11"/>
  <c r="CH311" i="11"/>
  <c r="DN311" i="11"/>
  <c r="BC301" i="11"/>
  <c r="CA318" i="11"/>
  <c r="DG318" i="11"/>
  <c r="EM318" i="11"/>
  <c r="FX318" i="11"/>
  <c r="AG323" i="11"/>
  <c r="BB302" i="11"/>
  <c r="GT295" i="11"/>
  <c r="GV295" i="11"/>
  <c r="GW295" i="11"/>
  <c r="FL295" i="11"/>
  <c r="FM295" i="11"/>
  <c r="BH297" i="11"/>
  <c r="HI293" i="11"/>
  <c r="HA293" i="11"/>
  <c r="GU294" i="11"/>
  <c r="EN317" i="11"/>
  <c r="FY317" i="11"/>
  <c r="EK320" i="11"/>
  <c r="FV320" i="11"/>
  <c r="EY306" i="11"/>
  <c r="GJ306" i="11"/>
  <c r="ES312" i="11"/>
  <c r="GD312" i="11"/>
  <c r="FB303" i="11"/>
  <c r="GM303" i="11"/>
  <c r="FF299" i="11"/>
  <c r="GQ299" i="11"/>
  <c r="FH297" i="11"/>
  <c r="GS297" i="11"/>
  <c r="EF325" i="11"/>
  <c r="FQ325" i="11"/>
  <c r="EI322" i="11"/>
  <c r="FT322" i="11"/>
  <c r="EO316" i="11"/>
  <c r="FZ316" i="11"/>
  <c r="ER313" i="11"/>
  <c r="GC313" i="11"/>
  <c r="EG324" i="11"/>
  <c r="FR324" i="11"/>
  <c r="EZ305" i="11"/>
  <c r="GK305" i="11"/>
  <c r="EH323" i="11"/>
  <c r="FS323" i="11"/>
  <c r="FI296" i="11"/>
  <c r="FK296" i="11"/>
  <c r="FL296" i="11"/>
  <c r="FM296" i="11"/>
  <c r="EV309" i="11"/>
  <c r="GG309" i="11"/>
  <c r="EQ314" i="11"/>
  <c r="GB314" i="11"/>
  <c r="EL319" i="11"/>
  <c r="FW319" i="11"/>
  <c r="EU310" i="11"/>
  <c r="GF310" i="11"/>
  <c r="FA304" i="11"/>
  <c r="GL304" i="11"/>
  <c r="EE326" i="11"/>
  <c r="FP326" i="11"/>
  <c r="EX307" i="11"/>
  <c r="GI307" i="11"/>
  <c r="FD301" i="11"/>
  <c r="GO301" i="11"/>
  <c r="ET311" i="11"/>
  <c r="GE311" i="11"/>
  <c r="FG298" i="11"/>
  <c r="GR298" i="11"/>
  <c r="EJ321" i="11"/>
  <c r="FU321" i="11"/>
  <c r="FC302" i="11"/>
  <c r="GN302" i="11"/>
  <c r="FN295" i="11"/>
  <c r="HL293" i="11"/>
  <c r="GZ294" i="11"/>
  <c r="HI294" i="11"/>
  <c r="GY295" i="11"/>
  <c r="HJ295" i="11"/>
  <c r="HK295" i="11"/>
  <c r="GX295" i="11"/>
  <c r="HF297" i="11"/>
  <c r="HG297" i="11"/>
  <c r="HH297" i="11"/>
  <c r="AP315" i="11"/>
  <c r="AD327" i="11"/>
  <c r="CH312" i="11"/>
  <c r="DN312" i="11"/>
  <c r="CL308" i="11"/>
  <c r="DR308" i="11"/>
  <c r="CE315" i="11"/>
  <c r="DK315" i="11"/>
  <c r="BG298" i="11"/>
  <c r="CP304" i="11"/>
  <c r="DV304" i="11"/>
  <c r="BX322" i="11"/>
  <c r="DD322" i="11"/>
  <c r="CO305" i="11"/>
  <c r="DU305" i="11"/>
  <c r="BD301" i="11"/>
  <c r="CT300" i="11"/>
  <c r="DZ300" i="11"/>
  <c r="AJ321" i="11"/>
  <c r="BS327" i="11"/>
  <c r="CY327" i="11"/>
  <c r="BT326" i="11"/>
  <c r="CZ326" i="11"/>
  <c r="BF299" i="11"/>
  <c r="BC302" i="11"/>
  <c r="CI311" i="11"/>
  <c r="DO311" i="11"/>
  <c r="AI322" i="11"/>
  <c r="AT311" i="11"/>
  <c r="BA304" i="11"/>
  <c r="CU299" i="11"/>
  <c r="EA299" i="11"/>
  <c r="AX307" i="11"/>
  <c r="CC317" i="11"/>
  <c r="DI317" i="11"/>
  <c r="CV298" i="11"/>
  <c r="EB298" i="11"/>
  <c r="AY306" i="11"/>
  <c r="CA319" i="11"/>
  <c r="DG319" i="11"/>
  <c r="CM307" i="11"/>
  <c r="DS307" i="11"/>
  <c r="AZ305" i="11"/>
  <c r="CJ310" i="11"/>
  <c r="DP310" i="11"/>
  <c r="BE300" i="11"/>
  <c r="AN317" i="11"/>
  <c r="BW323" i="11"/>
  <c r="DC323" i="11"/>
  <c r="AM318" i="11"/>
  <c r="BB303" i="11"/>
  <c r="AU310" i="11"/>
  <c r="AR313" i="11"/>
  <c r="AK320" i="11"/>
  <c r="CS301" i="11"/>
  <c r="DY301" i="11"/>
  <c r="FE301" i="11"/>
  <c r="GP301" i="11"/>
  <c r="CN306" i="11"/>
  <c r="DT306" i="11"/>
  <c r="AS312" i="11"/>
  <c r="CD316" i="11"/>
  <c r="DJ316" i="11"/>
  <c r="CR302" i="11"/>
  <c r="DX302" i="11"/>
  <c r="BU325" i="11"/>
  <c r="DA325" i="11"/>
  <c r="AV309" i="11"/>
  <c r="CF314" i="11"/>
  <c r="DL314" i="11"/>
  <c r="AO316" i="11"/>
  <c r="AL319" i="11"/>
  <c r="BY321" i="11"/>
  <c r="DE321" i="11"/>
  <c r="EK321" i="11"/>
  <c r="FV321" i="11"/>
  <c r="BV324" i="11"/>
  <c r="DB324" i="11"/>
  <c r="AH323" i="11"/>
  <c r="CW297" i="11"/>
  <c r="EC297" i="11"/>
  <c r="FI297" i="11"/>
  <c r="AE326" i="11"/>
  <c r="CG313" i="11"/>
  <c r="DM313" i="11"/>
  <c r="AQ314" i="11"/>
  <c r="CQ303" i="11"/>
  <c r="DW303" i="11"/>
  <c r="BZ320" i="11"/>
  <c r="DF320" i="11"/>
  <c r="AG324" i="11"/>
  <c r="AW308" i="11"/>
  <c r="CK309" i="11"/>
  <c r="DQ309" i="11"/>
  <c r="CB318" i="11"/>
  <c r="DH318" i="11"/>
  <c r="AF325" i="11"/>
  <c r="HE357" i="11"/>
  <c r="HD357" i="11"/>
  <c r="HM296" i="11"/>
  <c r="HA294" i="11"/>
  <c r="GU295" i="11"/>
  <c r="GT296" i="11"/>
  <c r="GV296" i="11"/>
  <c r="GW296" i="11"/>
  <c r="GY296" i="11"/>
  <c r="HJ296" i="11"/>
  <c r="HK296" i="11"/>
  <c r="FK297" i="11"/>
  <c r="FL297" i="11"/>
  <c r="FM297" i="11"/>
  <c r="FH298" i="11"/>
  <c r="GS298" i="11"/>
  <c r="EL320" i="11"/>
  <c r="FW320" i="11"/>
  <c r="EZ306" i="11"/>
  <c r="GK306" i="11"/>
  <c r="FC303" i="11"/>
  <c r="GN303" i="11"/>
  <c r="EW309" i="11"/>
  <c r="GH309" i="11"/>
  <c r="FD302" i="11"/>
  <c r="GO302" i="11"/>
  <c r="ES313" i="11"/>
  <c r="GD313" i="11"/>
  <c r="EP316" i="11"/>
  <c r="GA316" i="11"/>
  <c r="FB304" i="11"/>
  <c r="GM304" i="11"/>
  <c r="EN318" i="11"/>
  <c r="FY318" i="11"/>
  <c r="FA305" i="11"/>
  <c r="GL305" i="11"/>
  <c r="EJ322" i="11"/>
  <c r="FU322" i="11"/>
  <c r="EO317" i="11"/>
  <c r="FZ317" i="11"/>
  <c r="FG299" i="11"/>
  <c r="GR299" i="11"/>
  <c r="EQ315" i="11"/>
  <c r="GB315" i="11"/>
  <c r="EX308" i="11"/>
  <c r="GI308" i="11"/>
  <c r="ET312" i="11"/>
  <c r="GE312" i="11"/>
  <c r="EH324" i="11"/>
  <c r="FS324" i="11"/>
  <c r="EU311" i="11"/>
  <c r="GF311" i="11"/>
  <c r="EI323" i="11"/>
  <c r="FT323" i="11"/>
  <c r="EF326" i="11"/>
  <c r="FQ326" i="11"/>
  <c r="ER314" i="11"/>
  <c r="GC314" i="11"/>
  <c r="EV310" i="11"/>
  <c r="GG310" i="11"/>
  <c r="EE327" i="11"/>
  <c r="FP327" i="11"/>
  <c r="EG325" i="11"/>
  <c r="FR325" i="11"/>
  <c r="EY307" i="11"/>
  <c r="GJ307" i="11"/>
  <c r="FF300" i="11"/>
  <c r="GQ300" i="11"/>
  <c r="EM319" i="11"/>
  <c r="FX319" i="11"/>
  <c r="FN296" i="11"/>
  <c r="GZ295" i="11"/>
  <c r="HI295" i="11"/>
  <c r="HL294" i="11"/>
  <c r="GT297" i="11"/>
  <c r="GV297" i="11"/>
  <c r="GW297" i="11"/>
  <c r="HF298" i="11"/>
  <c r="HG298" i="11"/>
  <c r="HH298" i="11"/>
  <c r="CV299" i="11"/>
  <c r="EB299" i="11"/>
  <c r="CW298" i="11"/>
  <c r="EC298" i="11"/>
  <c r="BY322" i="11"/>
  <c r="DE322" i="11"/>
  <c r="CR303" i="11"/>
  <c r="DX303" i="11"/>
  <c r="BU326" i="11"/>
  <c r="DA326" i="11"/>
  <c r="AZ306" i="11"/>
  <c r="CD317" i="11"/>
  <c r="DJ317" i="11"/>
  <c r="CU300" i="11"/>
  <c r="EA300" i="11"/>
  <c r="BZ321" i="11"/>
  <c r="DF321" i="11"/>
  <c r="BW324" i="11"/>
  <c r="DC324" i="11"/>
  <c r="BD302" i="11"/>
  <c r="CF315" i="11"/>
  <c r="DL315" i="11"/>
  <c r="AR314" i="11"/>
  <c r="CN307" i="11"/>
  <c r="DT307" i="11"/>
  <c r="BB304" i="11"/>
  <c r="AP316" i="11"/>
  <c r="CC318" i="11"/>
  <c r="DI318" i="11"/>
  <c r="CB319" i="11"/>
  <c r="DH319" i="11"/>
  <c r="AT312" i="11"/>
  <c r="BE301" i="11"/>
  <c r="CO306" i="11"/>
  <c r="DU306" i="11"/>
  <c r="AI323" i="11"/>
  <c r="AO317" i="11"/>
  <c r="AX308" i="11"/>
  <c r="AF326" i="11"/>
  <c r="CS302" i="11"/>
  <c r="DY302" i="11"/>
  <c r="AW309" i="11"/>
  <c r="AL320" i="11"/>
  <c r="BX323" i="11"/>
  <c r="DD323" i="11"/>
  <c r="CG314" i="11"/>
  <c r="DM314" i="11"/>
  <c r="CP305" i="11"/>
  <c r="DV305" i="11"/>
  <c r="AV310" i="11"/>
  <c r="AD328" i="11"/>
  <c r="AS313" i="11"/>
  <c r="AY307" i="11"/>
  <c r="BG299" i="11"/>
  <c r="AK321" i="11"/>
  <c r="AE327" i="11"/>
  <c r="BF300" i="11"/>
  <c r="CE316" i="11"/>
  <c r="DK316" i="11"/>
  <c r="EQ316" i="11"/>
  <c r="GB316" i="11"/>
  <c r="AN318" i="11"/>
  <c r="BH298" i="11"/>
  <c r="CA320" i="11"/>
  <c r="DG320" i="11"/>
  <c r="CI312" i="11"/>
  <c r="DO312" i="11"/>
  <c r="BC303" i="11"/>
  <c r="CT301" i="11"/>
  <c r="DZ301" i="11"/>
  <c r="AM319" i="11"/>
  <c r="BV325" i="11"/>
  <c r="DB325" i="11"/>
  <c r="CJ311" i="11"/>
  <c r="DP311" i="11"/>
  <c r="BA305" i="11"/>
  <c r="CK310" i="11"/>
  <c r="DQ310" i="11"/>
  <c r="CQ304" i="11"/>
  <c r="DW304" i="11"/>
  <c r="BT327" i="11"/>
  <c r="CZ327" i="11"/>
  <c r="CM308" i="11"/>
  <c r="DS308" i="11"/>
  <c r="AG325" i="11"/>
  <c r="AQ315" i="11"/>
  <c r="CL309" i="11"/>
  <c r="DR309" i="11"/>
  <c r="BS328" i="11"/>
  <c r="CY328" i="11"/>
  <c r="AH324" i="11"/>
  <c r="AJ322" i="11"/>
  <c r="AU311" i="11"/>
  <c r="CH313" i="11"/>
  <c r="DN313" i="11"/>
  <c r="HE358" i="11"/>
  <c r="HD358" i="11"/>
  <c r="HM297" i="11"/>
  <c r="GX296" i="11"/>
  <c r="GZ296" i="11"/>
  <c r="HA295" i="11"/>
  <c r="GU296" i="11"/>
  <c r="EW310" i="11"/>
  <c r="GH310" i="11"/>
  <c r="EM320" i="11"/>
  <c r="FX320" i="11"/>
  <c r="EY308" i="11"/>
  <c r="GJ308" i="11"/>
  <c r="FF301" i="11"/>
  <c r="GQ301" i="11"/>
  <c r="FE302" i="11"/>
  <c r="GP302" i="11"/>
  <c r="EX309" i="11"/>
  <c r="GI309" i="11"/>
  <c r="FC304" i="11"/>
  <c r="GN304" i="11"/>
  <c r="EU312" i="11"/>
  <c r="GF312" i="11"/>
  <c r="ES314" i="11"/>
  <c r="GD314" i="11"/>
  <c r="EV311" i="11"/>
  <c r="GG311" i="11"/>
  <c r="EO318" i="11"/>
  <c r="FZ318" i="11"/>
  <c r="ET313" i="11"/>
  <c r="GE313" i="11"/>
  <c r="EP317" i="11"/>
  <c r="GA317" i="11"/>
  <c r="EG326" i="11"/>
  <c r="FR326" i="11"/>
  <c r="FG300" i="11"/>
  <c r="GR300" i="11"/>
  <c r="EF327" i="11"/>
  <c r="FQ327" i="11"/>
  <c r="FD303" i="11"/>
  <c r="GO303" i="11"/>
  <c r="EK322" i="11"/>
  <c r="FV322" i="11"/>
  <c r="EN319" i="11"/>
  <c r="FY319" i="11"/>
  <c r="FI298" i="11"/>
  <c r="FK298" i="11"/>
  <c r="FL298" i="11"/>
  <c r="FM298" i="11"/>
  <c r="FH299" i="11"/>
  <c r="GS299" i="11"/>
  <c r="EH325" i="11"/>
  <c r="FS325" i="11"/>
  <c r="FB305" i="11"/>
  <c r="GM305" i="11"/>
  <c r="EZ307" i="11"/>
  <c r="GK307" i="11"/>
  <c r="EJ323" i="11"/>
  <c r="FU323" i="11"/>
  <c r="ER315" i="11"/>
  <c r="GC315" i="11"/>
  <c r="EE328" i="11"/>
  <c r="FP328" i="11"/>
  <c r="EI324" i="11"/>
  <c r="FT324" i="11"/>
  <c r="FA306" i="11"/>
  <c r="GL306" i="11"/>
  <c r="EL321" i="11"/>
  <c r="FW321" i="11"/>
  <c r="FN297" i="11"/>
  <c r="GY297" i="11"/>
  <c r="HJ297" i="11"/>
  <c r="HK297" i="11"/>
  <c r="GX297" i="11"/>
  <c r="HL295" i="11"/>
  <c r="HM298" i="11"/>
  <c r="HF299" i="11"/>
  <c r="HG299" i="11"/>
  <c r="HH299" i="11"/>
  <c r="BT328" i="11"/>
  <c r="CZ328" i="11"/>
  <c r="CV300" i="11"/>
  <c r="EB300" i="11"/>
  <c r="CU301" i="11"/>
  <c r="EA301" i="11"/>
  <c r="AU312" i="11"/>
  <c r="CO307" i="11"/>
  <c r="DU307" i="11"/>
  <c r="CM309" i="11"/>
  <c r="DS309" i="11"/>
  <c r="AS314" i="11"/>
  <c r="BA306" i="11"/>
  <c r="AY308" i="11"/>
  <c r="AQ316" i="11"/>
  <c r="AH325" i="11"/>
  <c r="BF301" i="11"/>
  <c r="BH299" i="11"/>
  <c r="AO318" i="11"/>
  <c r="CE317" i="11"/>
  <c r="DK317" i="11"/>
  <c r="CA321" i="11"/>
  <c r="DG321" i="11"/>
  <c r="CW299" i="11"/>
  <c r="EC299" i="11"/>
  <c r="FI299" i="11"/>
  <c r="AJ323" i="11"/>
  <c r="BY323" i="11"/>
  <c r="DE323" i="11"/>
  <c r="CG315" i="11"/>
  <c r="DM315" i="11"/>
  <c r="BU327" i="11"/>
  <c r="DA327" i="11"/>
  <c r="AF327" i="11"/>
  <c r="AP317" i="11"/>
  <c r="CK311" i="11"/>
  <c r="DQ311" i="11"/>
  <c r="CC319" i="11"/>
  <c r="DI319" i="11"/>
  <c r="AR315" i="11"/>
  <c r="BC304" i="11"/>
  <c r="BS329" i="11"/>
  <c r="CY329" i="11"/>
  <c r="BB305" i="11"/>
  <c r="AE328" i="11"/>
  <c r="BD303" i="11"/>
  <c r="AW310" i="11"/>
  <c r="CI313" i="11"/>
  <c r="DO313" i="11"/>
  <c r="AN319" i="11"/>
  <c r="CQ305" i="11"/>
  <c r="DW305" i="11"/>
  <c r="BE302" i="11"/>
  <c r="BX324" i="11"/>
  <c r="DD324" i="11"/>
  <c r="CR304" i="11"/>
  <c r="DX304" i="11"/>
  <c r="AD329" i="11"/>
  <c r="CL310" i="11"/>
  <c r="DR310" i="11"/>
  <c r="CD318" i="11"/>
  <c r="DJ318" i="11"/>
  <c r="CJ312" i="11"/>
  <c r="DP312" i="11"/>
  <c r="CS303" i="11"/>
  <c r="DY303" i="11"/>
  <c r="FE303" i="11"/>
  <c r="GP303" i="11"/>
  <c r="BG300" i="11"/>
  <c r="BW325" i="11"/>
  <c r="DC325" i="11"/>
  <c r="AX309" i="11"/>
  <c r="AI324" i="11"/>
  <c r="AV311" i="11"/>
  <c r="AG326" i="11"/>
  <c r="AM320" i="11"/>
  <c r="AL321" i="11"/>
  <c r="CP306" i="11"/>
  <c r="DV306" i="11"/>
  <c r="CT302" i="11"/>
  <c r="DZ302" i="11"/>
  <c r="AT313" i="11"/>
  <c r="AK322" i="11"/>
  <c r="CF316" i="11"/>
  <c r="DL316" i="11"/>
  <c r="BV326" i="11"/>
  <c r="DB326" i="11"/>
  <c r="CH314" i="11"/>
  <c r="DN314" i="11"/>
  <c r="CN308" i="11"/>
  <c r="DT308" i="11"/>
  <c r="BZ322" i="11"/>
  <c r="DF322" i="11"/>
  <c r="CB320" i="11"/>
  <c r="DH320" i="11"/>
  <c r="AZ307" i="11"/>
  <c r="HE359" i="11"/>
  <c r="HD359" i="11"/>
  <c r="HI296" i="11"/>
  <c r="FB306" i="11"/>
  <c r="GM306" i="11"/>
  <c r="EP318" i="11"/>
  <c r="GA318" i="11"/>
  <c r="HA296" i="11"/>
  <c r="GU297" i="11"/>
  <c r="EZ308" i="11"/>
  <c r="GK308" i="11"/>
  <c r="ET314" i="11"/>
  <c r="GE314" i="11"/>
  <c r="FD304" i="11"/>
  <c r="GO304" i="11"/>
  <c r="EI325" i="11"/>
  <c r="FT325" i="11"/>
  <c r="GT298" i="11"/>
  <c r="GV298" i="11"/>
  <c r="GW298" i="11"/>
  <c r="GY298" i="11"/>
  <c r="HJ298" i="11"/>
  <c r="HK298" i="11"/>
  <c r="EL322" i="11"/>
  <c r="FW322" i="11"/>
  <c r="EE329" i="11"/>
  <c r="FP329" i="11"/>
  <c r="EQ317" i="11"/>
  <c r="GB317" i="11"/>
  <c r="FF302" i="11"/>
  <c r="GQ302" i="11"/>
  <c r="EU313" i="11"/>
  <c r="GF313" i="11"/>
  <c r="FK299" i="11"/>
  <c r="EJ324" i="11"/>
  <c r="FU324" i="11"/>
  <c r="EG327" i="11"/>
  <c r="FR327" i="11"/>
  <c r="ES315" i="11"/>
  <c r="GD315" i="11"/>
  <c r="FC305" i="11"/>
  <c r="GN305" i="11"/>
  <c r="FG301" i="11"/>
  <c r="GR301" i="11"/>
  <c r="FH300" i="11"/>
  <c r="GS300" i="11"/>
  <c r="FA307" i="11"/>
  <c r="GL307" i="11"/>
  <c r="EK323" i="11"/>
  <c r="FV323" i="11"/>
  <c r="EF328" i="11"/>
  <c r="FQ328" i="11"/>
  <c r="EM321" i="11"/>
  <c r="FX321" i="11"/>
  <c r="EN320" i="11"/>
  <c r="FY320" i="11"/>
  <c r="EV312" i="11"/>
  <c r="GG312" i="11"/>
  <c r="EH326" i="11"/>
  <c r="FS326" i="11"/>
  <c r="EO319" i="11"/>
  <c r="FZ319" i="11"/>
  <c r="EX310" i="11"/>
  <c r="GI310" i="11"/>
  <c r="EW311" i="11"/>
  <c r="GH311" i="11"/>
  <c r="ER316" i="11"/>
  <c r="GC316" i="11"/>
  <c r="EY309" i="11"/>
  <c r="GJ309" i="11"/>
  <c r="FN298" i="11"/>
  <c r="HL296" i="11"/>
  <c r="GZ297" i="11"/>
  <c r="HI297" i="11"/>
  <c r="GT299" i="11"/>
  <c r="GV299" i="11"/>
  <c r="GW299" i="11"/>
  <c r="FL299" i="11"/>
  <c r="FM299" i="11"/>
  <c r="HE360" i="11"/>
  <c r="HD360" i="11"/>
  <c r="HM299" i="11"/>
  <c r="HF300" i="11"/>
  <c r="HG300" i="11"/>
  <c r="HH300" i="11"/>
  <c r="AG327" i="11"/>
  <c r="CR305" i="11"/>
  <c r="DX305" i="11"/>
  <c r="BX325" i="11"/>
  <c r="DD325" i="11"/>
  <c r="AF328" i="11"/>
  <c r="BF302" i="11"/>
  <c r="AO319" i="11"/>
  <c r="BW326" i="11"/>
  <c r="DC326" i="11"/>
  <c r="CS304" i="11"/>
  <c r="DY304" i="11"/>
  <c r="BH300" i="11"/>
  <c r="AS315" i="11"/>
  <c r="BZ323" i="11"/>
  <c r="DF323" i="11"/>
  <c r="AD330" i="11"/>
  <c r="CB321" i="11"/>
  <c r="DH321" i="11"/>
  <c r="BU328" i="11"/>
  <c r="DA328" i="11"/>
  <c r="AE329" i="11"/>
  <c r="CP307" i="11"/>
  <c r="DV307" i="11"/>
  <c r="CW300" i="11"/>
  <c r="EC300" i="11"/>
  <c r="CA322" i="11"/>
  <c r="DG322" i="11"/>
  <c r="CU302" i="11"/>
  <c r="EA302" i="11"/>
  <c r="AZ308" i="11"/>
  <c r="AQ317" i="11"/>
  <c r="CJ313" i="11"/>
  <c r="DP313" i="11"/>
  <c r="BT329" i="11"/>
  <c r="CZ329" i="11"/>
  <c r="EF329" i="11"/>
  <c r="FQ329" i="11"/>
  <c r="AW311" i="11"/>
  <c r="CV301" i="11"/>
  <c r="EB301" i="11"/>
  <c r="AI325" i="11"/>
  <c r="CM310" i="11"/>
  <c r="DS310" i="11"/>
  <c r="AH326" i="11"/>
  <c r="BA307" i="11"/>
  <c r="CQ306" i="11"/>
  <c r="DW306" i="11"/>
  <c r="AJ324" i="11"/>
  <c r="CC320" i="11"/>
  <c r="DI320" i="11"/>
  <c r="CF317" i="11"/>
  <c r="DL317" i="11"/>
  <c r="BS330" i="11"/>
  <c r="CY330" i="11"/>
  <c r="AU313" i="11"/>
  <c r="AL322" i="11"/>
  <c r="BE303" i="11"/>
  <c r="AV312" i="11"/>
  <c r="AM321" i="11"/>
  <c r="CE318" i="11"/>
  <c r="DK318" i="11"/>
  <c r="CO308" i="11"/>
  <c r="DU308" i="11"/>
  <c r="AT314" i="11"/>
  <c r="BV327" i="11"/>
  <c r="DB327" i="11"/>
  <c r="AX310" i="11"/>
  <c r="BG301" i="11"/>
  <c r="AY309" i="11"/>
  <c r="CK312" i="11"/>
  <c r="DQ312" i="11"/>
  <c r="CT303" i="11"/>
  <c r="DZ303" i="11"/>
  <c r="AK323" i="11"/>
  <c r="CG316" i="11"/>
  <c r="DM316" i="11"/>
  <c r="AP318" i="11"/>
  <c r="AN320" i="11"/>
  <c r="CH315" i="11"/>
  <c r="DN315" i="11"/>
  <c r="CL311" i="11"/>
  <c r="DR311" i="11"/>
  <c r="BB306" i="11"/>
  <c r="BD304" i="11"/>
  <c r="AR316" i="11"/>
  <c r="CN309" i="11"/>
  <c r="DT309" i="11"/>
  <c r="CD319" i="11"/>
  <c r="DJ319" i="11"/>
  <c r="BC305" i="11"/>
  <c r="CI314" i="11"/>
  <c r="DO314" i="11"/>
  <c r="BY324" i="11"/>
  <c r="DE324" i="11"/>
  <c r="HA297" i="11"/>
  <c r="EH327" i="11"/>
  <c r="FS327" i="11"/>
  <c r="EX311" i="11"/>
  <c r="GI311" i="11"/>
  <c r="EE330" i="11"/>
  <c r="FP330" i="11"/>
  <c r="EK324" i="11"/>
  <c r="FV324" i="11"/>
  <c r="EU314" i="11"/>
  <c r="GF314" i="11"/>
  <c r="ET315" i="11"/>
  <c r="GE315" i="11"/>
  <c r="GX298" i="11"/>
  <c r="FB307" i="11"/>
  <c r="GM307" i="11"/>
  <c r="EV313" i="11"/>
  <c r="GG313" i="11"/>
  <c r="FG302" i="11"/>
  <c r="GR302" i="11"/>
  <c r="EJ325" i="11"/>
  <c r="FU325" i="11"/>
  <c r="ES316" i="11"/>
  <c r="GD316" i="11"/>
  <c r="ER317" i="11"/>
  <c r="GC317" i="11"/>
  <c r="FI300" i="11"/>
  <c r="FK300" i="11"/>
  <c r="FL300" i="11"/>
  <c r="FM300" i="11"/>
  <c r="EM322" i="11"/>
  <c r="FX322" i="11"/>
  <c r="FD305" i="11"/>
  <c r="GO305" i="11"/>
  <c r="EO320" i="11"/>
  <c r="FZ320" i="11"/>
  <c r="FF303" i="11"/>
  <c r="GQ303" i="11"/>
  <c r="EW312" i="11"/>
  <c r="GH312" i="11"/>
  <c r="FC306" i="11"/>
  <c r="GN306" i="11"/>
  <c r="EG328" i="11"/>
  <c r="FR328" i="11"/>
  <c r="EN321" i="11"/>
  <c r="FY321" i="11"/>
  <c r="EY310" i="11"/>
  <c r="GJ310" i="11"/>
  <c r="EL323" i="11"/>
  <c r="FW323" i="11"/>
  <c r="EP319" i="11"/>
  <c r="GA319" i="11"/>
  <c r="EZ309" i="11"/>
  <c r="GK309" i="11"/>
  <c r="FA308" i="11"/>
  <c r="GL308" i="11"/>
  <c r="FH301" i="11"/>
  <c r="GS301" i="11"/>
  <c r="EQ318" i="11"/>
  <c r="GB318" i="11"/>
  <c r="FE304" i="11"/>
  <c r="GP304" i="11"/>
  <c r="EI326" i="11"/>
  <c r="FT326" i="11"/>
  <c r="FN299" i="11"/>
  <c r="GY299" i="11"/>
  <c r="HJ299" i="11"/>
  <c r="HK299" i="11"/>
  <c r="GX299" i="11"/>
  <c r="HL297" i="11"/>
  <c r="HE361" i="11"/>
  <c r="HD361" i="11"/>
  <c r="HF301" i="11"/>
  <c r="HG301" i="11"/>
  <c r="HH301" i="11"/>
  <c r="CQ307" i="11"/>
  <c r="DW307" i="11"/>
  <c r="AD331" i="11"/>
  <c r="BC306" i="11"/>
  <c r="CD320" i="11"/>
  <c r="DJ320" i="11"/>
  <c r="CE319" i="11"/>
  <c r="DK319" i="11"/>
  <c r="BF303" i="11"/>
  <c r="CH316" i="11"/>
  <c r="DN316" i="11"/>
  <c r="BG302" i="11"/>
  <c r="AX311" i="11"/>
  <c r="AQ318" i="11"/>
  <c r="BD305" i="11"/>
  <c r="AG328" i="11"/>
  <c r="AR317" i="11"/>
  <c r="CS305" i="11"/>
  <c r="DY305" i="11"/>
  <c r="CN310" i="11"/>
  <c r="DT310" i="11"/>
  <c r="CG317" i="11"/>
  <c r="DM317" i="11"/>
  <c r="CP308" i="11"/>
  <c r="DV308" i="11"/>
  <c r="CR306" i="11"/>
  <c r="DX306" i="11"/>
  <c r="CU303" i="11"/>
  <c r="EA303" i="11"/>
  <c r="AN321" i="11"/>
  <c r="CK313" i="11"/>
  <c r="DQ313" i="11"/>
  <c r="CW301" i="11"/>
  <c r="EC301" i="11"/>
  <c r="CJ314" i="11"/>
  <c r="DP314" i="11"/>
  <c r="CB322" i="11"/>
  <c r="DH322" i="11"/>
  <c r="BA308" i="11"/>
  <c r="AO320" i="11"/>
  <c r="AM322" i="11"/>
  <c r="AK324" i="11"/>
  <c r="AI326" i="11"/>
  <c r="AY310" i="11"/>
  <c r="AE330" i="11"/>
  <c r="CT304" i="11"/>
  <c r="DZ304" i="11"/>
  <c r="AT315" i="11"/>
  <c r="AL323" i="11"/>
  <c r="BY325" i="11"/>
  <c r="DE325" i="11"/>
  <c r="CV302" i="11"/>
  <c r="EB302" i="11"/>
  <c r="FH302" i="11"/>
  <c r="GS302" i="11"/>
  <c r="BX326" i="11"/>
  <c r="DD326" i="11"/>
  <c r="EJ326" i="11"/>
  <c r="FU326" i="11"/>
  <c r="AS316" i="11"/>
  <c r="BU329" i="11"/>
  <c r="DA329" i="11"/>
  <c r="BH301" i="11"/>
  <c r="AF329" i="11"/>
  <c r="BV328" i="11"/>
  <c r="DB328" i="11"/>
  <c r="CL312" i="11"/>
  <c r="DR312" i="11"/>
  <c r="AP319" i="11"/>
  <c r="CO309" i="11"/>
  <c r="DU309" i="11"/>
  <c r="CM311" i="11"/>
  <c r="DS311" i="11"/>
  <c r="BZ324" i="11"/>
  <c r="DF324" i="11"/>
  <c r="BE304" i="11"/>
  <c r="AV313" i="11"/>
  <c r="AW312" i="11"/>
  <c r="CF318" i="11"/>
  <c r="DL318" i="11"/>
  <c r="CI315" i="11"/>
  <c r="DO315" i="11"/>
  <c r="AH327" i="11"/>
  <c r="CC321" i="11"/>
  <c r="DI321" i="11"/>
  <c r="BS331" i="11"/>
  <c r="CY331" i="11"/>
  <c r="BW327" i="11"/>
  <c r="DC327" i="11"/>
  <c r="CA323" i="11"/>
  <c r="DG323" i="11"/>
  <c r="AU314" i="11"/>
  <c r="AZ309" i="11"/>
  <c r="AJ325" i="11"/>
  <c r="BB307" i="11"/>
  <c r="BT330" i="11"/>
  <c r="CZ330" i="11"/>
  <c r="HM300" i="11"/>
  <c r="GU299" i="11"/>
  <c r="GT300" i="11"/>
  <c r="GV300" i="11"/>
  <c r="GW300" i="11"/>
  <c r="GY300" i="11"/>
  <c r="HJ300" i="11"/>
  <c r="HK300" i="11"/>
  <c r="EF330" i="11"/>
  <c r="FQ330" i="11"/>
  <c r="FD306" i="11"/>
  <c r="GO306" i="11"/>
  <c r="GZ298" i="11"/>
  <c r="GU298" i="11"/>
  <c r="EH328" i="11"/>
  <c r="FS328" i="11"/>
  <c r="HI298" i="11"/>
  <c r="ER318" i="11"/>
  <c r="GC318" i="11"/>
  <c r="FG303" i="11"/>
  <c r="GR303" i="11"/>
  <c r="EI327" i="11"/>
  <c r="FT327" i="11"/>
  <c r="EU315" i="11"/>
  <c r="GF315" i="11"/>
  <c r="EN322" i="11"/>
  <c r="FY322" i="11"/>
  <c r="EG329" i="11"/>
  <c r="FR329" i="11"/>
  <c r="EY311" i="11"/>
  <c r="GJ311" i="11"/>
  <c r="EP320" i="11"/>
  <c r="GA320" i="11"/>
  <c r="EK325" i="11"/>
  <c r="FV325" i="11"/>
  <c r="FB308" i="11"/>
  <c r="GM308" i="11"/>
  <c r="FC307" i="11"/>
  <c r="GN307" i="11"/>
  <c r="ES317" i="11"/>
  <c r="GD317" i="11"/>
  <c r="EL324" i="11"/>
  <c r="FW324" i="11"/>
  <c r="FE305" i="11"/>
  <c r="GP305" i="11"/>
  <c r="FF304" i="11"/>
  <c r="GQ304" i="11"/>
  <c r="EZ310" i="11"/>
  <c r="GK310" i="11"/>
  <c r="FA309" i="11"/>
  <c r="GL309" i="11"/>
  <c r="EX312" i="11"/>
  <c r="GI312" i="11"/>
  <c r="EM323" i="11"/>
  <c r="FX323" i="11"/>
  <c r="EV314" i="11"/>
  <c r="GG314" i="11"/>
  <c r="ET316" i="11"/>
  <c r="GE316" i="11"/>
  <c r="EE331" i="11"/>
  <c r="FP331" i="11"/>
  <c r="EO321" i="11"/>
  <c r="FZ321" i="11"/>
  <c r="FI301" i="11"/>
  <c r="FK301" i="11"/>
  <c r="FL301" i="11"/>
  <c r="FM301" i="11"/>
  <c r="EW313" i="11"/>
  <c r="GH313" i="11"/>
  <c r="EQ319" i="11"/>
  <c r="GB319" i="11"/>
  <c r="FN300" i="11"/>
  <c r="GZ299" i="11"/>
  <c r="HI299" i="11"/>
  <c r="HM301" i="11"/>
  <c r="HE362" i="11"/>
  <c r="HD362" i="11"/>
  <c r="HF302" i="11"/>
  <c r="HG302" i="11"/>
  <c r="HH302" i="11"/>
  <c r="CT305" i="11"/>
  <c r="DZ305" i="11"/>
  <c r="BX327" i="11"/>
  <c r="DD327" i="11"/>
  <c r="BA309" i="11"/>
  <c r="CW302" i="11"/>
  <c r="EC302" i="11"/>
  <c r="BT331" i="11"/>
  <c r="CZ331" i="11"/>
  <c r="BZ325" i="11"/>
  <c r="DF325" i="11"/>
  <c r="AQ319" i="11"/>
  <c r="AZ310" i="11"/>
  <c r="BG303" i="11"/>
  <c r="CS306" i="11"/>
  <c r="DY306" i="11"/>
  <c r="CQ308" i="11"/>
  <c r="DW308" i="11"/>
  <c r="CH317" i="11"/>
  <c r="DN317" i="11"/>
  <c r="CI316" i="11"/>
  <c r="DO316" i="11"/>
  <c r="AU315" i="11"/>
  <c r="BC307" i="11"/>
  <c r="AM323" i="11"/>
  <c r="CO310" i="11"/>
  <c r="DU310" i="11"/>
  <c r="CK314" i="11"/>
  <c r="DQ314" i="11"/>
  <c r="AW313" i="11"/>
  <c r="CB323" i="11"/>
  <c r="DH323" i="11"/>
  <c r="CG318" i="11"/>
  <c r="DM318" i="11"/>
  <c r="CL313" i="11"/>
  <c r="DR313" i="11"/>
  <c r="BW328" i="11"/>
  <c r="DC328" i="11"/>
  <c r="CD321" i="11"/>
  <c r="DJ321" i="11"/>
  <c r="CC322" i="11"/>
  <c r="DI322" i="11"/>
  <c r="AN322" i="11"/>
  <c r="CU304" i="11"/>
  <c r="EA304" i="11"/>
  <c r="AF330" i="11"/>
  <c r="AH328" i="11"/>
  <c r="CV303" i="11"/>
  <c r="EB303" i="11"/>
  <c r="AR318" i="11"/>
  <c r="CJ315" i="11"/>
  <c r="DP315" i="11"/>
  <c r="BE305" i="11"/>
  <c r="CP309" i="11"/>
  <c r="DV309" i="11"/>
  <c r="AK325" i="11"/>
  <c r="AS317" i="11"/>
  <c r="BV329" i="11"/>
  <c r="DB329" i="11"/>
  <c r="AT316" i="11"/>
  <c r="AG329" i="11"/>
  <c r="CE320" i="11"/>
  <c r="DK320" i="11"/>
  <c r="AP320" i="11"/>
  <c r="AL324" i="11"/>
  <c r="AX312" i="11"/>
  <c r="BY326" i="11"/>
  <c r="DE326" i="11"/>
  <c r="BB308" i="11"/>
  <c r="CA324" i="11"/>
  <c r="DG324" i="11"/>
  <c r="EM324" i="11"/>
  <c r="FX324" i="11"/>
  <c r="AV314" i="11"/>
  <c r="BD306" i="11"/>
  <c r="CF319" i="11"/>
  <c r="DL319" i="11"/>
  <c r="BS332" i="11"/>
  <c r="CY332" i="11"/>
  <c r="AY311" i="11"/>
  <c r="BH302" i="11"/>
  <c r="BF304" i="11"/>
  <c r="CN311" i="11"/>
  <c r="DT311" i="11"/>
  <c r="AE331" i="11"/>
  <c r="CM312" i="11"/>
  <c r="DS312" i="11"/>
  <c r="AO321" i="11"/>
  <c r="AJ326" i="11"/>
  <c r="AD332" i="11"/>
  <c r="AI327" i="11"/>
  <c r="CR307" i="11"/>
  <c r="DX307" i="11"/>
  <c r="BU330" i="11"/>
  <c r="DA330" i="11"/>
  <c r="GX300" i="11"/>
  <c r="GZ300" i="11"/>
  <c r="HA299" i="11"/>
  <c r="HA298" i="11"/>
  <c r="GU300" i="11"/>
  <c r="HL298" i="11"/>
  <c r="FH303" i="11"/>
  <c r="GS303" i="11"/>
  <c r="ER319" i="11"/>
  <c r="GC319" i="11"/>
  <c r="FD307" i="11"/>
  <c r="GO307" i="11"/>
  <c r="EY312" i="11"/>
  <c r="GJ312" i="11"/>
  <c r="EO322" i="11"/>
  <c r="FZ322" i="11"/>
  <c r="EV315" i="11"/>
  <c r="GG315" i="11"/>
  <c r="EE332" i="11"/>
  <c r="FP332" i="11"/>
  <c r="EG330" i="11"/>
  <c r="FR330" i="11"/>
  <c r="FB309" i="11"/>
  <c r="GM309" i="11"/>
  <c r="EQ320" i="11"/>
  <c r="GB320" i="11"/>
  <c r="EI328" i="11"/>
  <c r="FT328" i="11"/>
  <c r="EP321" i="11"/>
  <c r="GA321" i="11"/>
  <c r="EZ311" i="11"/>
  <c r="GK311" i="11"/>
  <c r="EX313" i="11"/>
  <c r="GI313" i="11"/>
  <c r="EL325" i="11"/>
  <c r="FW325" i="11"/>
  <c r="ES318" i="11"/>
  <c r="GD318" i="11"/>
  <c r="EN323" i="11"/>
  <c r="FY323" i="11"/>
  <c r="FI302" i="11"/>
  <c r="FK302" i="11"/>
  <c r="FL302" i="11"/>
  <c r="FM302" i="11"/>
  <c r="EW314" i="11"/>
  <c r="GH314" i="11"/>
  <c r="EJ327" i="11"/>
  <c r="FU327" i="11"/>
  <c r="EH329" i="11"/>
  <c r="FS329" i="11"/>
  <c r="FA310" i="11"/>
  <c r="GL310" i="11"/>
  <c r="FF305" i="11"/>
  <c r="GQ305" i="11"/>
  <c r="EU316" i="11"/>
  <c r="GF316" i="11"/>
  <c r="EF331" i="11"/>
  <c r="FQ331" i="11"/>
  <c r="EK326" i="11"/>
  <c r="FV326" i="11"/>
  <c r="ET317" i="11"/>
  <c r="GE317" i="11"/>
  <c r="GT301" i="11"/>
  <c r="GV301" i="11"/>
  <c r="GW301" i="11"/>
  <c r="GX301" i="11"/>
  <c r="FG304" i="11"/>
  <c r="GR304" i="11"/>
  <c r="FC308" i="11"/>
  <c r="GN308" i="11"/>
  <c r="FE306" i="11"/>
  <c r="GP306" i="11"/>
  <c r="FN301" i="11"/>
  <c r="HL299" i="11"/>
  <c r="HM302" i="11"/>
  <c r="HF303" i="11"/>
  <c r="HG303" i="11"/>
  <c r="HH303" i="11"/>
  <c r="BF305" i="11"/>
  <c r="BB309" i="11"/>
  <c r="CN312" i="11"/>
  <c r="DT312" i="11"/>
  <c r="AQ320" i="11"/>
  <c r="AP321" i="11"/>
  <c r="BT332" i="11"/>
  <c r="CZ332" i="11"/>
  <c r="BS333" i="11"/>
  <c r="CY333" i="11"/>
  <c r="CS307" i="11"/>
  <c r="DY307" i="11"/>
  <c r="AS318" i="11"/>
  <c r="CG319" i="11"/>
  <c r="DM319" i="11"/>
  <c r="BD307" i="11"/>
  <c r="CR308" i="11"/>
  <c r="DX308" i="11"/>
  <c r="AF331" i="11"/>
  <c r="AG330" i="11"/>
  <c r="CK315" i="11"/>
  <c r="DQ315" i="11"/>
  <c r="CP310" i="11"/>
  <c r="DV310" i="11"/>
  <c r="AY312" i="11"/>
  <c r="CI317" i="11"/>
  <c r="DO317" i="11"/>
  <c r="AH329" i="11"/>
  <c r="BX328" i="11"/>
  <c r="DD328" i="11"/>
  <c r="CD322" i="11"/>
  <c r="DJ322" i="11"/>
  <c r="CF320" i="11"/>
  <c r="DL320" i="11"/>
  <c r="BU331" i="11"/>
  <c r="DA331" i="11"/>
  <c r="CC323" i="11"/>
  <c r="DI323" i="11"/>
  <c r="AX313" i="11"/>
  <c r="AD333" i="11"/>
  <c r="AE332" i="11"/>
  <c r="AW314" i="11"/>
  <c r="AL325" i="11"/>
  <c r="CM313" i="11"/>
  <c r="DS313" i="11"/>
  <c r="AM324" i="11"/>
  <c r="AT317" i="11"/>
  <c r="BV330" i="11"/>
  <c r="DB330" i="11"/>
  <c r="CU305" i="11"/>
  <c r="EA305" i="11"/>
  <c r="AU316" i="11"/>
  <c r="AI328" i="11"/>
  <c r="CB324" i="11"/>
  <c r="DH324" i="11"/>
  <c r="AO322" i="11"/>
  <c r="CL314" i="11"/>
  <c r="DR314" i="11"/>
  <c r="AK326" i="11"/>
  <c r="BW329" i="11"/>
  <c r="DC329" i="11"/>
  <c r="CH318" i="11"/>
  <c r="DN318" i="11"/>
  <c r="AN323" i="11"/>
  <c r="BG304" i="11"/>
  <c r="CA325" i="11"/>
  <c r="DG325" i="11"/>
  <c r="EM325" i="11"/>
  <c r="FX325" i="11"/>
  <c r="CT306" i="11"/>
  <c r="DZ306" i="11"/>
  <c r="BE306" i="11"/>
  <c r="BA310" i="11"/>
  <c r="BC308" i="11"/>
  <c r="CQ309" i="11"/>
  <c r="DW309" i="11"/>
  <c r="FC309" i="11"/>
  <c r="GN309" i="11"/>
  <c r="AR319" i="11"/>
  <c r="BY327" i="11"/>
  <c r="DE327" i="11"/>
  <c r="CW303" i="11"/>
  <c r="EC303" i="11"/>
  <c r="BH303" i="11"/>
  <c r="CJ316" i="11"/>
  <c r="DP316" i="11"/>
  <c r="EV316" i="11"/>
  <c r="GG316" i="11"/>
  <c r="CO311" i="11"/>
  <c r="DU311" i="11"/>
  <c r="AJ327" i="11"/>
  <c r="AZ311" i="11"/>
  <c r="BZ326" i="11"/>
  <c r="DF326" i="11"/>
  <c r="CE321" i="11"/>
  <c r="DK321" i="11"/>
  <c r="AV315" i="11"/>
  <c r="CV304" i="11"/>
  <c r="EB304" i="11"/>
  <c r="HE363" i="11"/>
  <c r="HD363" i="11"/>
  <c r="HI300" i="11"/>
  <c r="HA300" i="11"/>
  <c r="GU301" i="11"/>
  <c r="EL326" i="11"/>
  <c r="FW326" i="11"/>
  <c r="EX314" i="11"/>
  <c r="GI314" i="11"/>
  <c r="FH304" i="11"/>
  <c r="GS304" i="11"/>
  <c r="EQ321" i="11"/>
  <c r="GB321" i="11"/>
  <c r="EG331" i="11"/>
  <c r="ET318" i="11"/>
  <c r="GE318" i="11"/>
  <c r="FG305" i="11"/>
  <c r="GR305" i="11"/>
  <c r="EJ328" i="11"/>
  <c r="FU328" i="11"/>
  <c r="EY313" i="11"/>
  <c r="GJ313" i="11"/>
  <c r="GY301" i="11"/>
  <c r="HJ301" i="11"/>
  <c r="HK301" i="11"/>
  <c r="FF306" i="11"/>
  <c r="GQ306" i="11"/>
  <c r="GT302" i="11"/>
  <c r="GV302" i="11"/>
  <c r="GW302" i="11"/>
  <c r="GX302" i="11"/>
  <c r="FA311" i="11"/>
  <c r="GL311" i="11"/>
  <c r="EE333" i="11"/>
  <c r="ER320" i="11"/>
  <c r="GC320" i="11"/>
  <c r="EF332" i="11"/>
  <c r="FQ332" i="11"/>
  <c r="EN324" i="11"/>
  <c r="FY324" i="11"/>
  <c r="EH330" i="11"/>
  <c r="FS330" i="11"/>
  <c r="EK327" i="11"/>
  <c r="FV327" i="11"/>
  <c r="FI303" i="11"/>
  <c r="FK303" i="11"/>
  <c r="FL303" i="11"/>
  <c r="FM303" i="11"/>
  <c r="EP322" i="11"/>
  <c r="GA322" i="11"/>
  <c r="EZ312" i="11"/>
  <c r="GK312" i="11"/>
  <c r="EU317" i="11"/>
  <c r="GF317" i="11"/>
  <c r="FB310" i="11"/>
  <c r="GM310" i="11"/>
  <c r="EW315" i="11"/>
  <c r="GH315" i="11"/>
  <c r="FD308" i="11"/>
  <c r="GO308" i="11"/>
  <c r="ES319" i="11"/>
  <c r="GD319" i="11"/>
  <c r="EI329" i="11"/>
  <c r="FT329" i="11"/>
  <c r="EO323" i="11"/>
  <c r="FZ323" i="11"/>
  <c r="FE307" i="11"/>
  <c r="GP307" i="11"/>
  <c r="FN302" i="11"/>
  <c r="GY302" i="11"/>
  <c r="HJ302" i="11"/>
  <c r="HK302" i="11"/>
  <c r="HL300" i="11"/>
  <c r="GZ301" i="11"/>
  <c r="HI301" i="11"/>
  <c r="HE364" i="11"/>
  <c r="HD364" i="11"/>
  <c r="HM303" i="11"/>
  <c r="HF304" i="11"/>
  <c r="HG304" i="11"/>
  <c r="HH304" i="11"/>
  <c r="AU317" i="11"/>
  <c r="AJ328" i="11"/>
  <c r="AK327" i="11"/>
  <c r="CW304" i="11"/>
  <c r="EC304" i="11"/>
  <c r="CD323" i="11"/>
  <c r="DJ323" i="11"/>
  <c r="AQ321" i="11"/>
  <c r="CS308" i="11"/>
  <c r="DY308" i="11"/>
  <c r="BD308" i="11"/>
  <c r="CB325" i="11"/>
  <c r="DH325" i="11"/>
  <c r="CA326" i="11"/>
  <c r="DG326" i="11"/>
  <c r="BB310" i="11"/>
  <c r="AN324" i="11"/>
  <c r="CU306" i="11"/>
  <c r="EA306" i="11"/>
  <c r="AX314" i="11"/>
  <c r="CO312" i="11"/>
  <c r="DU312" i="11"/>
  <c r="CQ310" i="11"/>
  <c r="DW310" i="11"/>
  <c r="AY313" i="11"/>
  <c r="AW315" i="11"/>
  <c r="CP311" i="11"/>
  <c r="DV311" i="11"/>
  <c r="CN313" i="11"/>
  <c r="DT313" i="11"/>
  <c r="CV305" i="11"/>
  <c r="EB305" i="11"/>
  <c r="BH304" i="11"/>
  <c r="CE322" i="11"/>
  <c r="DK322" i="11"/>
  <c r="BG305" i="11"/>
  <c r="AS319" i="11"/>
  <c r="CG320" i="11"/>
  <c r="DM320" i="11"/>
  <c r="CC324" i="11"/>
  <c r="DI324" i="11"/>
  <c r="AV316" i="11"/>
  <c r="BZ327" i="11"/>
  <c r="DF327" i="11"/>
  <c r="BS334" i="11"/>
  <c r="CY334" i="11"/>
  <c r="AE333" i="11"/>
  <c r="BA311" i="11"/>
  <c r="CH319" i="11"/>
  <c r="DN319" i="11"/>
  <c r="CI318" i="11"/>
  <c r="DO318" i="11"/>
  <c r="BT333" i="11"/>
  <c r="CZ333" i="11"/>
  <c r="BE307" i="11"/>
  <c r="AI329" i="11"/>
  <c r="AL326" i="11"/>
  <c r="CL315" i="11"/>
  <c r="DR315" i="11"/>
  <c r="AR320" i="11"/>
  <c r="AZ312" i="11"/>
  <c r="CK316" i="11"/>
  <c r="DQ316" i="11"/>
  <c r="BY328" i="11"/>
  <c r="DE328" i="11"/>
  <c r="AH330" i="11"/>
  <c r="CT307" i="11"/>
  <c r="DZ307" i="11"/>
  <c r="AO323" i="11"/>
  <c r="BC309" i="11"/>
  <c r="BF306" i="11"/>
  <c r="CM314" i="11"/>
  <c r="DS314" i="11"/>
  <c r="AD334" i="11"/>
  <c r="BU332" i="11"/>
  <c r="DA332" i="11"/>
  <c r="AM325" i="11"/>
  <c r="BX329" i="11"/>
  <c r="DD329" i="11"/>
  <c r="BW330" i="11"/>
  <c r="DC330" i="11"/>
  <c r="CR309" i="11"/>
  <c r="DX309" i="11"/>
  <c r="CF321" i="11"/>
  <c r="DL321" i="11"/>
  <c r="AP322" i="11"/>
  <c r="AG331" i="11"/>
  <c r="CJ317" i="11"/>
  <c r="DP317" i="11"/>
  <c r="AT318" i="11"/>
  <c r="BV331" i="11"/>
  <c r="DB331" i="11"/>
  <c r="AF332" i="11"/>
  <c r="FR331" i="11"/>
  <c r="FP333" i="11"/>
  <c r="EJ329" i="11"/>
  <c r="FU329" i="11"/>
  <c r="EL327" i="11"/>
  <c r="FW327" i="11"/>
  <c r="HA301" i="11"/>
  <c r="GU302" i="11"/>
  <c r="EI330" i="11"/>
  <c r="FT330" i="11"/>
  <c r="EW316" i="11"/>
  <c r="GH316" i="11"/>
  <c r="EO324" i="11"/>
  <c r="FZ324" i="11"/>
  <c r="EH331" i="11"/>
  <c r="FS331" i="11"/>
  <c r="ER321" i="11"/>
  <c r="GC321" i="11"/>
  <c r="EY314" i="11"/>
  <c r="GJ314" i="11"/>
  <c r="EK328" i="11"/>
  <c r="FV328" i="11"/>
  <c r="EX315" i="11"/>
  <c r="GI315" i="11"/>
  <c r="GT303" i="11"/>
  <c r="GV303" i="11"/>
  <c r="GW303" i="11"/>
  <c r="GY303" i="11"/>
  <c r="HJ303" i="11"/>
  <c r="HK303" i="11"/>
  <c r="EV317" i="11"/>
  <c r="GG317" i="11"/>
  <c r="FG306" i="11"/>
  <c r="GR306" i="11"/>
  <c r="EZ313" i="11"/>
  <c r="GK313" i="11"/>
  <c r="FC310" i="11"/>
  <c r="GN310" i="11"/>
  <c r="FF307" i="11"/>
  <c r="GQ307" i="11"/>
  <c r="FD309" i="11"/>
  <c r="GO309" i="11"/>
  <c r="EG332" i="11"/>
  <c r="FR332" i="11"/>
  <c r="EF333" i="11"/>
  <c r="FQ333" i="11"/>
  <c r="EN325" i="11"/>
  <c r="FY325" i="11"/>
  <c r="EQ322" i="11"/>
  <c r="GB322" i="11"/>
  <c r="FE308" i="11"/>
  <c r="GP308" i="11"/>
  <c r="FH305" i="11"/>
  <c r="GS305" i="11"/>
  <c r="EP323" i="11"/>
  <c r="GA323" i="11"/>
  <c r="FI304" i="11"/>
  <c r="FK304" i="11"/>
  <c r="FL304" i="11"/>
  <c r="FM304" i="11"/>
  <c r="FB311" i="11"/>
  <c r="GM311" i="11"/>
  <c r="EU318" i="11"/>
  <c r="GF318" i="11"/>
  <c r="ET319" i="11"/>
  <c r="GE319" i="11"/>
  <c r="FA312" i="11"/>
  <c r="GL312" i="11"/>
  <c r="EE334" i="11"/>
  <c r="FP334" i="11"/>
  <c r="ES320" i="11"/>
  <c r="GD320" i="11"/>
  <c r="EM326" i="11"/>
  <c r="FX326" i="11"/>
  <c r="FN303" i="11"/>
  <c r="HL301" i="11"/>
  <c r="GZ302" i="11"/>
  <c r="HI302" i="11"/>
  <c r="HM304" i="11"/>
  <c r="HE365" i="11"/>
  <c r="HD365" i="11"/>
  <c r="HF305" i="11"/>
  <c r="HG305" i="11"/>
  <c r="HH305" i="11"/>
  <c r="AP323" i="11"/>
  <c r="CO313" i="11"/>
  <c r="DU313" i="11"/>
  <c r="CP312" i="11"/>
  <c r="DV312" i="11"/>
  <c r="CM315" i="11"/>
  <c r="DS315" i="11"/>
  <c r="CD324" i="11"/>
  <c r="DJ324" i="11"/>
  <c r="CK317" i="11"/>
  <c r="DQ317" i="11"/>
  <c r="CT308" i="11"/>
  <c r="DZ308" i="11"/>
  <c r="AD335" i="11"/>
  <c r="BV332" i="11"/>
  <c r="DB332" i="11"/>
  <c r="BZ328" i="11"/>
  <c r="DF328" i="11"/>
  <c r="BC310" i="11"/>
  <c r="BW331" i="11"/>
  <c r="DC331" i="11"/>
  <c r="BT334" i="11"/>
  <c r="CZ334" i="11"/>
  <c r="BE308" i="11"/>
  <c r="CJ318" i="11"/>
  <c r="DP318" i="11"/>
  <c r="AF333" i="11"/>
  <c r="AV317" i="11"/>
  <c r="CW305" i="11"/>
  <c r="EC305" i="11"/>
  <c r="AI330" i="11"/>
  <c r="CQ311" i="11"/>
  <c r="DW311" i="11"/>
  <c r="AJ329" i="11"/>
  <c r="BA312" i="11"/>
  <c r="BS335" i="11"/>
  <c r="CY335" i="11"/>
  <c r="AN325" i="11"/>
  <c r="AH331" i="11"/>
  <c r="AQ322" i="11"/>
  <c r="CI319" i="11"/>
  <c r="DO319" i="11"/>
  <c r="CU307" i="11"/>
  <c r="EA307" i="11"/>
  <c r="BD309" i="11"/>
  <c r="CR310" i="11"/>
  <c r="DX310" i="11"/>
  <c r="CE323" i="11"/>
  <c r="DK323" i="11"/>
  <c r="CG321" i="11"/>
  <c r="DM321" i="11"/>
  <c r="AS320" i="11"/>
  <c r="AE334" i="11"/>
  <c r="AL327" i="11"/>
  <c r="AU318" i="11"/>
  <c r="CL316" i="11"/>
  <c r="DR316" i="11"/>
  <c r="CB326" i="11"/>
  <c r="DH326" i="11"/>
  <c r="AY314" i="11"/>
  <c r="CC325" i="11"/>
  <c r="DI325" i="11"/>
  <c r="EO325" i="11"/>
  <c r="FZ325" i="11"/>
  <c r="CF322" i="11"/>
  <c r="DL322" i="11"/>
  <c r="AR321" i="11"/>
  <c r="BH305" i="11"/>
  <c r="AK328" i="11"/>
  <c r="BU333" i="11"/>
  <c r="DA333" i="11"/>
  <c r="BB311" i="11"/>
  <c r="AO324" i="11"/>
  <c r="CS309" i="11"/>
  <c r="DY309" i="11"/>
  <c r="AT319" i="11"/>
  <c r="AW316" i="11"/>
  <c r="BX330" i="11"/>
  <c r="DD330" i="11"/>
  <c r="EJ330" i="11"/>
  <c r="AG332" i="11"/>
  <c r="BF307" i="11"/>
  <c r="AX315" i="11"/>
  <c r="CA327" i="11"/>
  <c r="DG327" i="11"/>
  <c r="AM326" i="11"/>
  <c r="AZ313" i="11"/>
  <c r="CV306" i="11"/>
  <c r="EB306" i="11"/>
  <c r="CH320" i="11"/>
  <c r="DN320" i="11"/>
  <c r="BG306" i="11"/>
  <c r="CN314" i="11"/>
  <c r="DT314" i="11"/>
  <c r="BY329" i="11"/>
  <c r="DE329" i="11"/>
  <c r="ER322" i="11"/>
  <c r="GC322" i="11"/>
  <c r="GX303" i="11"/>
  <c r="HI303" i="11"/>
  <c r="HA302" i="11"/>
  <c r="GU303" i="11"/>
  <c r="GT304" i="11"/>
  <c r="GV304" i="11"/>
  <c r="GW304" i="11"/>
  <c r="GY304" i="11"/>
  <c r="HJ304" i="11"/>
  <c r="HK304" i="11"/>
  <c r="EG333" i="11"/>
  <c r="FR333" i="11"/>
  <c r="EK329" i="11"/>
  <c r="FV329" i="11"/>
  <c r="FD310" i="11"/>
  <c r="GO310" i="11"/>
  <c r="EZ314" i="11"/>
  <c r="GK314" i="11"/>
  <c r="ES321" i="11"/>
  <c r="GD321" i="11"/>
  <c r="EI331" i="11"/>
  <c r="FT331" i="11"/>
  <c r="FE309" i="11"/>
  <c r="GP309" i="11"/>
  <c r="FC311" i="11"/>
  <c r="GN311" i="11"/>
  <c r="FB312" i="11"/>
  <c r="GM312" i="11"/>
  <c r="EY315" i="11"/>
  <c r="GJ315" i="11"/>
  <c r="FI305" i="11"/>
  <c r="FK305" i="11"/>
  <c r="FL305" i="11"/>
  <c r="FM305" i="11"/>
  <c r="FA313" i="11"/>
  <c r="GL313" i="11"/>
  <c r="EQ323" i="11"/>
  <c r="GB323" i="11"/>
  <c r="EV318" i="11"/>
  <c r="GG318" i="11"/>
  <c r="EF334" i="11"/>
  <c r="FQ334" i="11"/>
  <c r="FG307" i="11"/>
  <c r="GR307" i="11"/>
  <c r="ET320" i="11"/>
  <c r="GE320" i="11"/>
  <c r="EU319" i="11"/>
  <c r="GF319" i="11"/>
  <c r="FH306" i="11"/>
  <c r="GS306" i="11"/>
  <c r="EL328" i="11"/>
  <c r="FW328" i="11"/>
  <c r="EH332" i="11"/>
  <c r="FS332" i="11"/>
  <c r="EM327" i="11"/>
  <c r="FX327" i="11"/>
  <c r="EE335" i="11"/>
  <c r="FP335" i="11"/>
  <c r="FF308" i="11"/>
  <c r="GQ308" i="11"/>
  <c r="EN326" i="11"/>
  <c r="FY326" i="11"/>
  <c r="EW317" i="11"/>
  <c r="GH317" i="11"/>
  <c r="EX316" i="11"/>
  <c r="GI316" i="11"/>
  <c r="EP324" i="11"/>
  <c r="GA324" i="11"/>
  <c r="FN304" i="11"/>
  <c r="HL302" i="11"/>
  <c r="FU330" i="11"/>
  <c r="HE366" i="11"/>
  <c r="HD366" i="11"/>
  <c r="HF306" i="11"/>
  <c r="HG306" i="11"/>
  <c r="HH306" i="11"/>
  <c r="CW306" i="11"/>
  <c r="EC306" i="11"/>
  <c r="CE324" i="11"/>
  <c r="DK324" i="11"/>
  <c r="AW317" i="11"/>
  <c r="CS310" i="11"/>
  <c r="DY310" i="11"/>
  <c r="CA328" i="11"/>
  <c r="DG328" i="11"/>
  <c r="BS336" i="11"/>
  <c r="CY336" i="11"/>
  <c r="BT335" i="11"/>
  <c r="CZ335" i="11"/>
  <c r="BE309" i="11"/>
  <c r="CT309" i="11"/>
  <c r="DZ309" i="11"/>
  <c r="CL317" i="11"/>
  <c r="DR317" i="11"/>
  <c r="AY315" i="11"/>
  <c r="BZ329" i="11"/>
  <c r="DF329" i="11"/>
  <c r="CF323" i="11"/>
  <c r="DL323" i="11"/>
  <c r="CR311" i="11"/>
  <c r="DX311" i="11"/>
  <c r="BG307" i="11"/>
  <c r="CC326" i="11"/>
  <c r="DI326" i="11"/>
  <c r="AL328" i="11"/>
  <c r="CO314" i="11"/>
  <c r="DU314" i="11"/>
  <c r="CG322" i="11"/>
  <c r="DM322" i="11"/>
  <c r="BC311" i="11"/>
  <c r="AR322" i="11"/>
  <c r="BW332" i="11"/>
  <c r="DC332" i="11"/>
  <c r="AS321" i="11"/>
  <c r="BH306" i="11"/>
  <c r="CD325" i="11"/>
  <c r="DJ325" i="11"/>
  <c r="AF334" i="11"/>
  <c r="CV307" i="11"/>
  <c r="EB307" i="11"/>
  <c r="FH307" i="11"/>
  <c r="GS307" i="11"/>
  <c r="AQ323" i="11"/>
  <c r="BA313" i="11"/>
  <c r="AX316" i="11"/>
  <c r="AI331" i="11"/>
  <c r="BB312" i="11"/>
  <c r="CI320" i="11"/>
  <c r="DO320" i="11"/>
  <c r="AU319" i="11"/>
  <c r="AT320" i="11"/>
  <c r="BX331" i="11"/>
  <c r="DD331" i="11"/>
  <c r="BU334" i="11"/>
  <c r="DA334" i="11"/>
  <c r="CU308" i="11"/>
  <c r="EA308" i="11"/>
  <c r="CQ312" i="11"/>
  <c r="DW312" i="11"/>
  <c r="BY330" i="11"/>
  <c r="DE330" i="11"/>
  <c r="AG333" i="11"/>
  <c r="BD310" i="11"/>
  <c r="AN326" i="11"/>
  <c r="AH332" i="11"/>
  <c r="AP324" i="11"/>
  <c r="AD336" i="11"/>
  <c r="CH321" i="11"/>
  <c r="DN321" i="11"/>
  <c r="CN315" i="11"/>
  <c r="DT315" i="11"/>
  <c r="AV318" i="11"/>
  <c r="CM316" i="11"/>
  <c r="DS316" i="11"/>
  <c r="AZ314" i="11"/>
  <c r="AJ330" i="11"/>
  <c r="AO325" i="11"/>
  <c r="CP313" i="11"/>
  <c r="DV313" i="11"/>
  <c r="BF308" i="11"/>
  <c r="AK329" i="11"/>
  <c r="CK318" i="11"/>
  <c r="DQ318" i="11"/>
  <c r="EW318" i="11"/>
  <c r="GH318" i="11"/>
  <c r="AE335" i="11"/>
  <c r="BV333" i="11"/>
  <c r="DB333" i="11"/>
  <c r="CB327" i="11"/>
  <c r="DH327" i="11"/>
  <c r="AM327" i="11"/>
  <c r="CJ319" i="11"/>
  <c r="DP319" i="11"/>
  <c r="EV319" i="11"/>
  <c r="GG319" i="11"/>
  <c r="HM305" i="11"/>
  <c r="GX304" i="11"/>
  <c r="GZ304" i="11"/>
  <c r="GZ303" i="11"/>
  <c r="HL303" i="11"/>
  <c r="HA303" i="11"/>
  <c r="GU304" i="11"/>
  <c r="FB313" i="11"/>
  <c r="GM313" i="11"/>
  <c r="EZ315" i="11"/>
  <c r="GK315" i="11"/>
  <c r="EX317" i="11"/>
  <c r="GI317" i="11"/>
  <c r="GT305" i="11"/>
  <c r="GV305" i="11"/>
  <c r="GW305" i="11"/>
  <c r="GY305" i="11"/>
  <c r="HJ305" i="11"/>
  <c r="HK305" i="11"/>
  <c r="FC312" i="11"/>
  <c r="GN312" i="11"/>
  <c r="EY316" i="11"/>
  <c r="GJ316" i="11"/>
  <c r="FF309" i="11"/>
  <c r="GQ309" i="11"/>
  <c r="EJ331" i="11"/>
  <c r="FU331" i="11"/>
  <c r="ES322" i="11"/>
  <c r="GD322" i="11"/>
  <c r="EU320" i="11"/>
  <c r="GF320" i="11"/>
  <c r="FI306" i="11"/>
  <c r="FK306" i="11"/>
  <c r="FL306" i="11"/>
  <c r="FM306" i="11"/>
  <c r="EN327" i="11"/>
  <c r="FY327" i="11"/>
  <c r="EL329" i="11"/>
  <c r="FW329" i="11"/>
  <c r="EH333" i="11"/>
  <c r="FS333" i="11"/>
  <c r="ER323" i="11"/>
  <c r="GC323" i="11"/>
  <c r="EP325" i="11"/>
  <c r="GA325" i="11"/>
  <c r="EK330" i="11"/>
  <c r="FV330" i="11"/>
  <c r="EF335" i="11"/>
  <c r="FQ335" i="11"/>
  <c r="FG308" i="11"/>
  <c r="GR308" i="11"/>
  <c r="EI332" i="11"/>
  <c r="FT332" i="11"/>
  <c r="EE336" i="11"/>
  <c r="FP336" i="11"/>
  <c r="EG334" i="11"/>
  <c r="FR334" i="11"/>
  <c r="EM328" i="11"/>
  <c r="FX328" i="11"/>
  <c r="FE310" i="11"/>
  <c r="GP310" i="11"/>
  <c r="FA314" i="11"/>
  <c r="GL314" i="11"/>
  <c r="EQ324" i="11"/>
  <c r="GB324" i="11"/>
  <c r="EO326" i="11"/>
  <c r="FZ326" i="11"/>
  <c r="ET321" i="11"/>
  <c r="GE321" i="11"/>
  <c r="FD311" i="11"/>
  <c r="GO311" i="11"/>
  <c r="FN305" i="11"/>
  <c r="HF307" i="11"/>
  <c r="HG307" i="11"/>
  <c r="HH307" i="11"/>
  <c r="AU320" i="11"/>
  <c r="BB313" i="11"/>
  <c r="AP325" i="11"/>
  <c r="BA314" i="11"/>
  <c r="BS337" i="11"/>
  <c r="CY337" i="11"/>
  <c r="CU309" i="11"/>
  <c r="EA309" i="11"/>
  <c r="AV319" i="11"/>
  <c r="AL329" i="11"/>
  <c r="AH333" i="11"/>
  <c r="BD311" i="11"/>
  <c r="CP314" i="11"/>
  <c r="DV314" i="11"/>
  <c r="CA329" i="11"/>
  <c r="DG329" i="11"/>
  <c r="CN316" i="11"/>
  <c r="DT316" i="11"/>
  <c r="AN327" i="11"/>
  <c r="AK330" i="11"/>
  <c r="BW333" i="11"/>
  <c r="DC333" i="11"/>
  <c r="BX332" i="11"/>
  <c r="DD332" i="11"/>
  <c r="CJ320" i="11"/>
  <c r="DP320" i="11"/>
  <c r="AQ324" i="11"/>
  <c r="BU335" i="11"/>
  <c r="DA335" i="11"/>
  <c r="AR323" i="11"/>
  <c r="AT321" i="11"/>
  <c r="CB328" i="11"/>
  <c r="DH328" i="11"/>
  <c r="AW318" i="11"/>
  <c r="CI321" i="11"/>
  <c r="DO321" i="11"/>
  <c r="BY331" i="11"/>
  <c r="DE331" i="11"/>
  <c r="CT310" i="11"/>
  <c r="DZ310" i="11"/>
  <c r="AY316" i="11"/>
  <c r="CQ313" i="11"/>
  <c r="DW313" i="11"/>
  <c r="BZ330" i="11"/>
  <c r="DF330" i="11"/>
  <c r="CO315" i="11"/>
  <c r="DU315" i="11"/>
  <c r="CK319" i="11"/>
  <c r="DQ319" i="11"/>
  <c r="CF324" i="11"/>
  <c r="DL324" i="11"/>
  <c r="AM328" i="11"/>
  <c r="BE310" i="11"/>
  <c r="CS311" i="11"/>
  <c r="DY311" i="11"/>
  <c r="CC327" i="11"/>
  <c r="DI327" i="11"/>
  <c r="CL318" i="11"/>
  <c r="DR318" i="11"/>
  <c r="AS322" i="11"/>
  <c r="CW307" i="11"/>
  <c r="EC307" i="11"/>
  <c r="AE336" i="11"/>
  <c r="AZ315" i="11"/>
  <c r="CR312" i="11"/>
  <c r="DX312" i="11"/>
  <c r="AO326" i="11"/>
  <c r="CH322" i="11"/>
  <c r="DN322" i="11"/>
  <c r="BV334" i="11"/>
  <c r="DB334" i="11"/>
  <c r="CE325" i="11"/>
  <c r="DK325" i="11"/>
  <c r="BC312" i="11"/>
  <c r="AG334" i="11"/>
  <c r="AI332" i="11"/>
  <c r="AJ331" i="11"/>
  <c r="BH307" i="11"/>
  <c r="AD337" i="11"/>
  <c r="AF335" i="11"/>
  <c r="CG323" i="11"/>
  <c r="DM323" i="11"/>
  <c r="CV308" i="11"/>
  <c r="EB308" i="11"/>
  <c r="BF309" i="11"/>
  <c r="BG308" i="11"/>
  <c r="AX317" i="11"/>
  <c r="CM317" i="11"/>
  <c r="DS317" i="11"/>
  <c r="BT336" i="11"/>
  <c r="CZ336" i="11"/>
  <c r="CD326" i="11"/>
  <c r="DJ326" i="11"/>
  <c r="HE367" i="11"/>
  <c r="HD367" i="11"/>
  <c r="HM306" i="11"/>
  <c r="EF336" i="11"/>
  <c r="FQ336" i="11"/>
  <c r="HI304" i="11"/>
  <c r="HA304" i="11"/>
  <c r="GX305" i="11"/>
  <c r="HI305" i="11"/>
  <c r="EO327" i="11"/>
  <c r="FZ327" i="11"/>
  <c r="FC313" i="11"/>
  <c r="GN313" i="11"/>
  <c r="FE311" i="11"/>
  <c r="GP311" i="11"/>
  <c r="EV320" i="11"/>
  <c r="GG320" i="11"/>
  <c r="EI333" i="11"/>
  <c r="FT333" i="11"/>
  <c r="ES323" i="11"/>
  <c r="GD323" i="11"/>
  <c r="GT306" i="11"/>
  <c r="GV306" i="11"/>
  <c r="GW306" i="11"/>
  <c r="GX306" i="11"/>
  <c r="ET322" i="11"/>
  <c r="GE322" i="11"/>
  <c r="EW319" i="11"/>
  <c r="GH319" i="11"/>
  <c r="EY317" i="11"/>
  <c r="GJ317" i="11"/>
  <c r="EP326" i="11"/>
  <c r="GA326" i="11"/>
  <c r="ER324" i="11"/>
  <c r="GC324" i="11"/>
  <c r="EL330" i="11"/>
  <c r="FW330" i="11"/>
  <c r="EZ316" i="11"/>
  <c r="GK316" i="11"/>
  <c r="EQ325" i="11"/>
  <c r="GB325" i="11"/>
  <c r="FH308" i="11"/>
  <c r="GS308" i="11"/>
  <c r="FI307" i="11"/>
  <c r="FK307" i="11"/>
  <c r="FL307" i="11"/>
  <c r="FM307" i="11"/>
  <c r="FG309" i="11"/>
  <c r="GR309" i="11"/>
  <c r="EU321" i="11"/>
  <c r="GF321" i="11"/>
  <c r="EN328" i="11"/>
  <c r="FY328" i="11"/>
  <c r="EE337" i="11"/>
  <c r="FP337" i="11"/>
  <c r="EX318" i="11"/>
  <c r="GI318" i="11"/>
  <c r="EG335" i="11"/>
  <c r="FR335" i="11"/>
  <c r="EJ332" i="11"/>
  <c r="FU332" i="11"/>
  <c r="FA315" i="11"/>
  <c r="GL315" i="11"/>
  <c r="EH334" i="11"/>
  <c r="FS334" i="11"/>
  <c r="EM329" i="11"/>
  <c r="FX329" i="11"/>
  <c r="FD312" i="11"/>
  <c r="GO312" i="11"/>
  <c r="FF310" i="11"/>
  <c r="GQ310" i="11"/>
  <c r="FB314" i="11"/>
  <c r="GM314" i="11"/>
  <c r="EK331" i="11"/>
  <c r="FV331" i="11"/>
  <c r="FN306" i="11"/>
  <c r="HL304" i="11"/>
  <c r="HE368" i="11"/>
  <c r="HD368" i="11"/>
  <c r="HF308" i="11"/>
  <c r="HG308" i="11"/>
  <c r="HH308" i="11"/>
  <c r="AM329" i="11"/>
  <c r="CW308" i="11"/>
  <c r="EC308" i="11"/>
  <c r="CB329" i="11"/>
  <c r="DH329" i="11"/>
  <c r="BS338" i="11"/>
  <c r="CY338" i="11"/>
  <c r="AE337" i="11"/>
  <c r="AW319" i="11"/>
  <c r="CU310" i="11"/>
  <c r="EA310" i="11"/>
  <c r="BG309" i="11"/>
  <c r="CO316" i="11"/>
  <c r="DU316" i="11"/>
  <c r="AZ316" i="11"/>
  <c r="BV335" i="11"/>
  <c r="DB335" i="11"/>
  <c r="BX333" i="11"/>
  <c r="DD333" i="11"/>
  <c r="AP326" i="11"/>
  <c r="AR324" i="11"/>
  <c r="CC328" i="11"/>
  <c r="DI328" i="11"/>
  <c r="AY317" i="11"/>
  <c r="AU321" i="11"/>
  <c r="BF310" i="11"/>
  <c r="BD312" i="11"/>
  <c r="AN328" i="11"/>
  <c r="CQ314" i="11"/>
  <c r="DW314" i="11"/>
  <c r="CK320" i="11"/>
  <c r="DQ320" i="11"/>
  <c r="CN317" i="11"/>
  <c r="DT317" i="11"/>
  <c r="CJ321" i="11"/>
  <c r="DP321" i="11"/>
  <c r="CP315" i="11"/>
  <c r="DV315" i="11"/>
  <c r="AI333" i="11"/>
  <c r="BB314" i="11"/>
  <c r="AF336" i="11"/>
  <c r="CF325" i="11"/>
  <c r="DL325" i="11"/>
  <c r="BH308" i="11"/>
  <c r="AQ325" i="11"/>
  <c r="AH334" i="11"/>
  <c r="BY332" i="11"/>
  <c r="DE332" i="11"/>
  <c r="AT322" i="11"/>
  <c r="BE311" i="11"/>
  <c r="BT337" i="11"/>
  <c r="CZ337" i="11"/>
  <c r="CG324" i="11"/>
  <c r="DM324" i="11"/>
  <c r="AK331" i="11"/>
  <c r="AJ332" i="11"/>
  <c r="AL330" i="11"/>
  <c r="CH323" i="11"/>
  <c r="DN323" i="11"/>
  <c r="CI322" i="11"/>
  <c r="DO322" i="11"/>
  <c r="CR313" i="11"/>
  <c r="DX313" i="11"/>
  <c r="CS312" i="11"/>
  <c r="DY312" i="11"/>
  <c r="AV320" i="11"/>
  <c r="CD327" i="11"/>
  <c r="DJ327" i="11"/>
  <c r="AS323" i="11"/>
  <c r="CL319" i="11"/>
  <c r="DR319" i="11"/>
  <c r="BU336" i="11"/>
  <c r="DA336" i="11"/>
  <c r="AO327" i="11"/>
  <c r="BA315" i="11"/>
  <c r="CA330" i="11"/>
  <c r="DG330" i="11"/>
  <c r="CT311" i="11"/>
  <c r="DZ311" i="11"/>
  <c r="BZ331" i="11"/>
  <c r="DF331" i="11"/>
  <c r="EL331" i="11"/>
  <c r="BW334" i="11"/>
  <c r="DC334" i="11"/>
  <c r="BC313" i="11"/>
  <c r="CV309" i="11"/>
  <c r="EB309" i="11"/>
  <c r="CM318" i="11"/>
  <c r="DS318" i="11"/>
  <c r="AG335" i="11"/>
  <c r="AD338" i="11"/>
  <c r="AX318" i="11"/>
  <c r="CE326" i="11"/>
  <c r="DK326" i="11"/>
  <c r="HM307" i="11"/>
  <c r="EM330" i="11"/>
  <c r="FX330" i="11"/>
  <c r="GY306" i="11"/>
  <c r="HJ306" i="11"/>
  <c r="HK306" i="11"/>
  <c r="GZ305" i="11"/>
  <c r="HL305" i="11"/>
  <c r="HA305" i="11"/>
  <c r="GU306" i="11"/>
  <c r="GU305" i="11"/>
  <c r="GT307" i="11"/>
  <c r="GV307" i="11"/>
  <c r="GW307" i="11"/>
  <c r="GY307" i="11"/>
  <c r="HJ307" i="11"/>
  <c r="HK307" i="11"/>
  <c r="EI334" i="11"/>
  <c r="FT334" i="11"/>
  <c r="FH309" i="11"/>
  <c r="GS309" i="11"/>
  <c r="FF311" i="11"/>
  <c r="GQ311" i="11"/>
  <c r="ES324" i="11"/>
  <c r="GD324" i="11"/>
  <c r="EX319" i="11"/>
  <c r="GI319" i="11"/>
  <c r="FE312" i="11"/>
  <c r="GP312" i="11"/>
  <c r="EQ326" i="11"/>
  <c r="GB326" i="11"/>
  <c r="EJ333" i="11"/>
  <c r="FU333" i="11"/>
  <c r="EV321" i="11"/>
  <c r="GG321" i="11"/>
  <c r="EZ317" i="11"/>
  <c r="GK317" i="11"/>
  <c r="FG310" i="11"/>
  <c r="GR310" i="11"/>
  <c r="EW320" i="11"/>
  <c r="GH320" i="11"/>
  <c r="FC314" i="11"/>
  <c r="GN314" i="11"/>
  <c r="EY318" i="11"/>
  <c r="GJ318" i="11"/>
  <c r="EN329" i="11"/>
  <c r="FY329" i="11"/>
  <c r="EF337" i="11"/>
  <c r="FQ337" i="11"/>
  <c r="EE338" i="11"/>
  <c r="FP338" i="11"/>
  <c r="FI308" i="11"/>
  <c r="FK308" i="11"/>
  <c r="FL308" i="11"/>
  <c r="FM308" i="11"/>
  <c r="EG336" i="11"/>
  <c r="FR336" i="11"/>
  <c r="EK332" i="11"/>
  <c r="FV332" i="11"/>
  <c r="EO328" i="11"/>
  <c r="FZ328" i="11"/>
  <c r="EP327" i="11"/>
  <c r="GA327" i="11"/>
  <c r="ER325" i="11"/>
  <c r="GC325" i="11"/>
  <c r="FD313" i="11"/>
  <c r="GO313" i="11"/>
  <c r="EH335" i="11"/>
  <c r="FS335" i="11"/>
  <c r="EU322" i="11"/>
  <c r="GF322" i="11"/>
  <c r="ET323" i="11"/>
  <c r="GE323" i="11"/>
  <c r="FB315" i="11"/>
  <c r="GM315" i="11"/>
  <c r="FA316" i="11"/>
  <c r="GL316" i="11"/>
  <c r="FN307" i="11"/>
  <c r="GZ306" i="11"/>
  <c r="HI306" i="11"/>
  <c r="HM308" i="11"/>
  <c r="HE369" i="11"/>
  <c r="HD369" i="11"/>
  <c r="HF309" i="11"/>
  <c r="HG309" i="11"/>
  <c r="HH309" i="11"/>
  <c r="AR325" i="11"/>
  <c r="AK332" i="11"/>
  <c r="AT323" i="11"/>
  <c r="CN318" i="11"/>
  <c r="DT318" i="11"/>
  <c r="AG336" i="11"/>
  <c r="AX319" i="11"/>
  <c r="BB315" i="11"/>
  <c r="BZ332" i="11"/>
  <c r="DF332" i="11"/>
  <c r="BF311" i="11"/>
  <c r="AU322" i="11"/>
  <c r="CP316" i="11"/>
  <c r="DV316" i="11"/>
  <c r="CF326" i="11"/>
  <c r="DL326" i="11"/>
  <c r="CV310" i="11"/>
  <c r="EB310" i="11"/>
  <c r="AY318" i="11"/>
  <c r="CC329" i="11"/>
  <c r="DI329" i="11"/>
  <c r="AN329" i="11"/>
  <c r="BX334" i="11"/>
  <c r="DD334" i="11"/>
  <c r="AD339" i="11"/>
  <c r="CB330" i="11"/>
  <c r="DH330" i="11"/>
  <c r="CD328" i="11"/>
  <c r="DJ328" i="11"/>
  <c r="CW309" i="11"/>
  <c r="EC309" i="11"/>
  <c r="AP327" i="11"/>
  <c r="CI323" i="11"/>
  <c r="DO323" i="11"/>
  <c r="BU337" i="11"/>
  <c r="DA337" i="11"/>
  <c r="CG325" i="11"/>
  <c r="DM325" i="11"/>
  <c r="ES325" i="11"/>
  <c r="GD325" i="11"/>
  <c r="BA316" i="11"/>
  <c r="CH324" i="11"/>
  <c r="DN324" i="11"/>
  <c r="CQ315" i="11"/>
  <c r="DW315" i="11"/>
  <c r="CL320" i="11"/>
  <c r="DR320" i="11"/>
  <c r="AS324" i="11"/>
  <c r="CK321" i="11"/>
  <c r="DQ321" i="11"/>
  <c r="BG310" i="11"/>
  <c r="BC314" i="11"/>
  <c r="CA331" i="11"/>
  <c r="DG331" i="11"/>
  <c r="CE327" i="11"/>
  <c r="DK327" i="11"/>
  <c r="CS313" i="11"/>
  <c r="DY313" i="11"/>
  <c r="CT312" i="11"/>
  <c r="DZ312" i="11"/>
  <c r="CR314" i="11"/>
  <c r="DX314" i="11"/>
  <c r="AW320" i="11"/>
  <c r="AF337" i="11"/>
  <c r="BT338" i="11"/>
  <c r="CZ338" i="11"/>
  <c r="AJ333" i="11"/>
  <c r="AM330" i="11"/>
  <c r="BS339" i="11"/>
  <c r="CY339" i="11"/>
  <c r="AH335" i="11"/>
  <c r="AO328" i="11"/>
  <c r="BV336" i="11"/>
  <c r="DB336" i="11"/>
  <c r="AL331" i="11"/>
  <c r="AI334" i="11"/>
  <c r="CM319" i="11"/>
  <c r="DS319" i="11"/>
  <c r="EY319" i="11"/>
  <c r="GJ319" i="11"/>
  <c r="BE312" i="11"/>
  <c r="AZ317" i="11"/>
  <c r="AV321" i="11"/>
  <c r="CO317" i="11"/>
  <c r="DU317" i="11"/>
  <c r="BY333" i="11"/>
  <c r="DE333" i="11"/>
  <c r="BH309" i="11"/>
  <c r="BD313" i="11"/>
  <c r="BW335" i="11"/>
  <c r="DC335" i="11"/>
  <c r="AE338" i="11"/>
  <c r="CU311" i="11"/>
  <c r="EA311" i="11"/>
  <c r="CJ322" i="11"/>
  <c r="DP322" i="11"/>
  <c r="AQ326" i="11"/>
  <c r="FW331" i="11"/>
  <c r="EU323" i="11"/>
  <c r="GF323" i="11"/>
  <c r="GX307" i="11"/>
  <c r="HI307" i="11"/>
  <c r="HA306" i="11"/>
  <c r="GU307" i="11"/>
  <c r="FA317" i="11"/>
  <c r="GL317" i="11"/>
  <c r="EI335" i="11"/>
  <c r="FT335" i="11"/>
  <c r="FD314" i="11"/>
  <c r="GO314" i="11"/>
  <c r="FG311" i="11"/>
  <c r="GR311" i="11"/>
  <c r="EV322" i="11"/>
  <c r="GG322" i="11"/>
  <c r="EE339" i="11"/>
  <c r="FP339" i="11"/>
  <c r="GT308" i="11"/>
  <c r="GV308" i="11"/>
  <c r="GW308" i="11"/>
  <c r="GX308" i="11"/>
  <c r="EK333" i="11"/>
  <c r="FV333" i="11"/>
  <c r="EQ327" i="11"/>
  <c r="GB327" i="11"/>
  <c r="ET324" i="11"/>
  <c r="GE324" i="11"/>
  <c r="FF312" i="11"/>
  <c r="GQ312" i="11"/>
  <c r="FI309" i="11"/>
  <c r="FK309" i="11"/>
  <c r="FL309" i="11"/>
  <c r="FM309" i="11"/>
  <c r="FE313" i="11"/>
  <c r="GP313" i="11"/>
  <c r="EP328" i="11"/>
  <c r="GA328" i="11"/>
  <c r="EZ318" i="11"/>
  <c r="GK318" i="11"/>
  <c r="EN330" i="11"/>
  <c r="FY330" i="11"/>
  <c r="EM331" i="11"/>
  <c r="FX331" i="11"/>
  <c r="EJ334" i="11"/>
  <c r="FU334" i="11"/>
  <c r="EH336" i="11"/>
  <c r="FS336" i="11"/>
  <c r="EW321" i="11"/>
  <c r="GH321" i="11"/>
  <c r="EO329" i="11"/>
  <c r="FZ329" i="11"/>
  <c r="EX320" i="11"/>
  <c r="GI320" i="11"/>
  <c r="FH310" i="11"/>
  <c r="GS310" i="11"/>
  <c r="FC315" i="11"/>
  <c r="GN315" i="11"/>
  <c r="ER326" i="11"/>
  <c r="GC326" i="11"/>
  <c r="FB316" i="11"/>
  <c r="GM316" i="11"/>
  <c r="EF338" i="11"/>
  <c r="FQ338" i="11"/>
  <c r="EG337" i="11"/>
  <c r="FR337" i="11"/>
  <c r="EL332" i="11"/>
  <c r="FW332" i="11"/>
  <c r="FN308" i="11"/>
  <c r="HL306" i="11"/>
  <c r="HE370" i="11"/>
  <c r="HD370" i="11"/>
  <c r="HF310" i="11"/>
  <c r="HG310" i="11"/>
  <c r="HH310" i="11"/>
  <c r="CI324" i="11"/>
  <c r="DO324" i="11"/>
  <c r="BA317" i="11"/>
  <c r="BT339" i="11"/>
  <c r="CZ339" i="11"/>
  <c r="BF312" i="11"/>
  <c r="BW336" i="11"/>
  <c r="DC336" i="11"/>
  <c r="CM320" i="11"/>
  <c r="DS320" i="11"/>
  <c r="BD314" i="11"/>
  <c r="CB331" i="11"/>
  <c r="DH331" i="11"/>
  <c r="CS314" i="11"/>
  <c r="DY314" i="11"/>
  <c r="AY319" i="11"/>
  <c r="CH325" i="11"/>
  <c r="DN325" i="11"/>
  <c r="CF327" i="11"/>
  <c r="DL327" i="11"/>
  <c r="AJ334" i="11"/>
  <c r="CD329" i="11"/>
  <c r="DJ329" i="11"/>
  <c r="BV337" i="11"/>
  <c r="DB337" i="11"/>
  <c r="CG326" i="11"/>
  <c r="DM326" i="11"/>
  <c r="CJ323" i="11"/>
  <c r="DP323" i="11"/>
  <c r="BG311" i="11"/>
  <c r="BC315" i="11"/>
  <c r="AN330" i="11"/>
  <c r="BU338" i="11"/>
  <c r="DA338" i="11"/>
  <c r="AI335" i="11"/>
  <c r="AK333" i="11"/>
  <c r="AZ318" i="11"/>
  <c r="AX320" i="11"/>
  <c r="CE328" i="11"/>
  <c r="DK328" i="11"/>
  <c r="AR326" i="11"/>
  <c r="CW310" i="11"/>
  <c r="EC310" i="11"/>
  <c r="AU323" i="11"/>
  <c r="CN319" i="11"/>
  <c r="DT319" i="11"/>
  <c r="EZ319" i="11"/>
  <c r="GK319" i="11"/>
  <c r="CO318" i="11"/>
  <c r="DU318" i="11"/>
  <c r="CA332" i="11"/>
  <c r="DG332" i="11"/>
  <c r="CQ316" i="11"/>
  <c r="DW316" i="11"/>
  <c r="AO329" i="11"/>
  <c r="CR315" i="11"/>
  <c r="DX315" i="11"/>
  <c r="FD315" i="11"/>
  <c r="GO315" i="11"/>
  <c r="AL332" i="11"/>
  <c r="CC330" i="11"/>
  <c r="DI330" i="11"/>
  <c r="BY334" i="11"/>
  <c r="DE334" i="11"/>
  <c r="AV322" i="11"/>
  <c r="CL321" i="11"/>
  <c r="DR321" i="11"/>
  <c r="CP317" i="11"/>
  <c r="DV317" i="11"/>
  <c r="CU312" i="11"/>
  <c r="EA312" i="11"/>
  <c r="AH336" i="11"/>
  <c r="AS325" i="11"/>
  <c r="CK322" i="11"/>
  <c r="DQ322" i="11"/>
  <c r="BX335" i="11"/>
  <c r="DD335" i="11"/>
  <c r="CV311" i="11"/>
  <c r="EB311" i="11"/>
  <c r="BH310" i="11"/>
  <c r="AG337" i="11"/>
  <c r="BE313" i="11"/>
  <c r="CT313" i="11"/>
  <c r="DZ313" i="11"/>
  <c r="AM331" i="11"/>
  <c r="AT324" i="11"/>
  <c r="AP328" i="11"/>
  <c r="AQ327" i="11"/>
  <c r="AF338" i="11"/>
  <c r="BZ333" i="11"/>
  <c r="DF333" i="11"/>
  <c r="BB316" i="11"/>
  <c r="BS340" i="11"/>
  <c r="CY340" i="11"/>
  <c r="AE339" i="11"/>
  <c r="AW321" i="11"/>
  <c r="AD340" i="11"/>
  <c r="HM309" i="11"/>
  <c r="GZ307" i="11"/>
  <c r="HL307" i="11"/>
  <c r="GY308" i="11"/>
  <c r="HJ308" i="11"/>
  <c r="HK308" i="11"/>
  <c r="HA307" i="11"/>
  <c r="GU308" i="11"/>
  <c r="FG312" i="11"/>
  <c r="GR312" i="11"/>
  <c r="FB317" i="11"/>
  <c r="GM317" i="11"/>
  <c r="FH311" i="11"/>
  <c r="GS311" i="11"/>
  <c r="GT309" i="11"/>
  <c r="GV309" i="11"/>
  <c r="GW309" i="11"/>
  <c r="GY309" i="11"/>
  <c r="HJ309" i="11"/>
  <c r="HK309" i="11"/>
  <c r="EK334" i="11"/>
  <c r="FV334" i="11"/>
  <c r="FF313" i="11"/>
  <c r="GQ313" i="11"/>
  <c r="FC316" i="11"/>
  <c r="GN316" i="11"/>
  <c r="EV323" i="11"/>
  <c r="GG323" i="11"/>
  <c r="EM332" i="11"/>
  <c r="FX332" i="11"/>
  <c r="ES326" i="11"/>
  <c r="GD326" i="11"/>
  <c r="EX321" i="11"/>
  <c r="GI321" i="11"/>
  <c r="EY320" i="11"/>
  <c r="GJ320" i="11"/>
  <c r="EO330" i="11"/>
  <c r="FZ330" i="11"/>
  <c r="EI336" i="11"/>
  <c r="FT336" i="11"/>
  <c r="EN331" i="11"/>
  <c r="FY331" i="11"/>
  <c r="EF339" i="11"/>
  <c r="FQ339" i="11"/>
  <c r="EU324" i="11"/>
  <c r="GF324" i="11"/>
  <c r="EG338" i="11"/>
  <c r="FR338" i="11"/>
  <c r="FA318" i="11"/>
  <c r="GL318" i="11"/>
  <c r="EH337" i="11"/>
  <c r="FS337" i="11"/>
  <c r="EJ335" i="11"/>
  <c r="FU335" i="11"/>
  <c r="EP329" i="11"/>
  <c r="GA329" i="11"/>
  <c r="EW322" i="11"/>
  <c r="GH322" i="11"/>
  <c r="FI310" i="11"/>
  <c r="FK310" i="11"/>
  <c r="FL310" i="11"/>
  <c r="FM310" i="11"/>
  <c r="ER327" i="11"/>
  <c r="GC327" i="11"/>
  <c r="EE340" i="11"/>
  <c r="FP340" i="11"/>
  <c r="ET325" i="11"/>
  <c r="GE325" i="11"/>
  <c r="EQ328" i="11"/>
  <c r="GB328" i="11"/>
  <c r="EL333" i="11"/>
  <c r="FW333" i="11"/>
  <c r="FE314" i="11"/>
  <c r="GP314" i="11"/>
  <c r="FN309" i="11"/>
  <c r="GZ308" i="11"/>
  <c r="HI308" i="11"/>
  <c r="HM310" i="11"/>
  <c r="HF311" i="11"/>
  <c r="HG311" i="11"/>
  <c r="HH311" i="11"/>
  <c r="CK323" i="11"/>
  <c r="DQ323" i="11"/>
  <c r="BE314" i="11"/>
  <c r="AR327" i="11"/>
  <c r="CT314" i="11"/>
  <c r="DZ314" i="11"/>
  <c r="BC316" i="11"/>
  <c r="AP329" i="11"/>
  <c r="AH337" i="11"/>
  <c r="BG312" i="11"/>
  <c r="AV323" i="11"/>
  <c r="BY335" i="11"/>
  <c r="DE335" i="11"/>
  <c r="AW322" i="11"/>
  <c r="CD330" i="11"/>
  <c r="DJ330" i="11"/>
  <c r="CN320" i="11"/>
  <c r="DT320" i="11"/>
  <c r="BX336" i="11"/>
  <c r="DD336" i="11"/>
  <c r="BH311" i="11"/>
  <c r="BS341" i="11"/>
  <c r="CY341" i="11"/>
  <c r="BW337" i="11"/>
  <c r="DC337" i="11"/>
  <c r="AT325" i="11"/>
  <c r="CH326" i="11"/>
  <c r="DN326" i="11"/>
  <c r="CU313" i="11"/>
  <c r="EA313" i="11"/>
  <c r="CB332" i="11"/>
  <c r="DH332" i="11"/>
  <c r="CE329" i="11"/>
  <c r="DK329" i="11"/>
  <c r="EQ329" i="11"/>
  <c r="GB329" i="11"/>
  <c r="AJ335" i="11"/>
  <c r="AS326" i="11"/>
  <c r="CW311" i="11"/>
  <c r="EC311" i="11"/>
  <c r="CG327" i="11"/>
  <c r="DM327" i="11"/>
  <c r="BU339" i="11"/>
  <c r="DA339" i="11"/>
  <c r="BT340" i="11"/>
  <c r="CZ340" i="11"/>
  <c r="CQ317" i="11"/>
  <c r="DW317" i="11"/>
  <c r="AI336" i="11"/>
  <c r="AG338" i="11"/>
  <c r="AZ319" i="11"/>
  <c r="AY320" i="11"/>
  <c r="BD315" i="11"/>
  <c r="CA333" i="11"/>
  <c r="DG333" i="11"/>
  <c r="AU324" i="11"/>
  <c r="CV312" i="11"/>
  <c r="EB312" i="11"/>
  <c r="AF339" i="11"/>
  <c r="AK334" i="11"/>
  <c r="AN331" i="11"/>
  <c r="CF328" i="11"/>
  <c r="DL328" i="11"/>
  <c r="AQ328" i="11"/>
  <c r="CL322" i="11"/>
  <c r="DR322" i="11"/>
  <c r="EX322" i="11"/>
  <c r="GI322" i="11"/>
  <c r="BV338" i="11"/>
  <c r="DB338" i="11"/>
  <c r="AL333" i="11"/>
  <c r="BF313" i="11"/>
  <c r="CJ324" i="11"/>
  <c r="DP324" i="11"/>
  <c r="AX321" i="11"/>
  <c r="CS315" i="11"/>
  <c r="DY315" i="11"/>
  <c r="CO319" i="11"/>
  <c r="DU319" i="11"/>
  <c r="AE340" i="11"/>
  <c r="BB317" i="11"/>
  <c r="BA318" i="11"/>
  <c r="CR316" i="11"/>
  <c r="DX316" i="11"/>
  <c r="CC331" i="11"/>
  <c r="DI331" i="11"/>
  <c r="BZ334" i="11"/>
  <c r="DF334" i="11"/>
  <c r="AD341" i="11"/>
  <c r="AM332" i="11"/>
  <c r="CM321" i="11"/>
  <c r="DS321" i="11"/>
  <c r="AO330" i="11"/>
  <c r="CI325" i="11"/>
  <c r="DO325" i="11"/>
  <c r="CP318" i="11"/>
  <c r="DV318" i="11"/>
  <c r="HE371" i="11"/>
  <c r="HD371" i="11"/>
  <c r="FD316" i="11"/>
  <c r="GO316" i="11"/>
  <c r="HA308" i="11"/>
  <c r="GX309" i="11"/>
  <c r="GZ309" i="11"/>
  <c r="GT310" i="11"/>
  <c r="GV310" i="11"/>
  <c r="GW310" i="11"/>
  <c r="GY310" i="11"/>
  <c r="HJ310" i="11"/>
  <c r="HK310" i="11"/>
  <c r="FI311" i="11"/>
  <c r="GT311" i="11"/>
  <c r="GV311" i="11"/>
  <c r="GW311" i="11"/>
  <c r="EI337" i="11"/>
  <c r="FT337" i="11"/>
  <c r="EL334" i="11"/>
  <c r="FW334" i="11"/>
  <c r="EH338" i="11"/>
  <c r="FS338" i="11"/>
  <c r="EO331" i="11"/>
  <c r="FZ331" i="11"/>
  <c r="FA319" i="11"/>
  <c r="GL319" i="11"/>
  <c r="FH312" i="11"/>
  <c r="GS312" i="11"/>
  <c r="FE315" i="11"/>
  <c r="GP315" i="11"/>
  <c r="FF314" i="11"/>
  <c r="GQ314" i="11"/>
  <c r="EK335" i="11"/>
  <c r="FV335" i="11"/>
  <c r="ER328" i="11"/>
  <c r="GC328" i="11"/>
  <c r="FG313" i="11"/>
  <c r="GR313" i="11"/>
  <c r="EM333" i="11"/>
  <c r="FX333" i="11"/>
  <c r="ET326" i="11"/>
  <c r="GE326" i="11"/>
  <c r="EW323" i="11"/>
  <c r="GH323" i="11"/>
  <c r="EN332" i="11"/>
  <c r="FY332" i="11"/>
  <c r="EE341" i="11"/>
  <c r="FP341" i="11"/>
  <c r="EV324" i="11"/>
  <c r="GG324" i="11"/>
  <c r="FB318" i="11"/>
  <c r="GM318" i="11"/>
  <c r="EJ336" i="11"/>
  <c r="FU336" i="11"/>
  <c r="EU325" i="11"/>
  <c r="GF325" i="11"/>
  <c r="FC317" i="11"/>
  <c r="GN317" i="11"/>
  <c r="EZ320" i="11"/>
  <c r="GK320" i="11"/>
  <c r="EF340" i="11"/>
  <c r="FQ340" i="11"/>
  <c r="EP330" i="11"/>
  <c r="GA330" i="11"/>
  <c r="EY321" i="11"/>
  <c r="GJ321" i="11"/>
  <c r="EG339" i="11"/>
  <c r="FR339" i="11"/>
  <c r="ES327" i="11"/>
  <c r="GD327" i="11"/>
  <c r="FN310" i="11"/>
  <c r="HL308" i="11"/>
  <c r="HE372" i="11"/>
  <c r="HD372" i="11"/>
  <c r="HM311" i="11"/>
  <c r="HF312" i="11"/>
  <c r="HG312" i="11"/>
  <c r="HH312" i="11"/>
  <c r="AF340" i="11"/>
  <c r="AO331" i="11"/>
  <c r="CV313" i="11"/>
  <c r="EB313" i="11"/>
  <c r="AW323" i="11"/>
  <c r="CW312" i="11"/>
  <c r="EC312" i="11"/>
  <c r="CS316" i="11"/>
  <c r="DY316" i="11"/>
  <c r="CO320" i="11"/>
  <c r="DU320" i="11"/>
  <c r="BH312" i="11"/>
  <c r="CH327" i="11"/>
  <c r="DN327" i="11"/>
  <c r="BS342" i="11"/>
  <c r="CY342" i="11"/>
  <c r="AV324" i="11"/>
  <c r="BZ335" i="11"/>
  <c r="DF335" i="11"/>
  <c r="AT326" i="11"/>
  <c r="AG339" i="11"/>
  <c r="BE315" i="11"/>
  <c r="CC332" i="11"/>
  <c r="DI332" i="11"/>
  <c r="CR317" i="11"/>
  <c r="DX317" i="11"/>
  <c r="AZ320" i="11"/>
  <c r="BF314" i="11"/>
  <c r="CM322" i="11"/>
  <c r="DS322" i="11"/>
  <c r="AR328" i="11"/>
  <c r="AE341" i="11"/>
  <c r="AQ329" i="11"/>
  <c r="AX322" i="11"/>
  <c r="AP330" i="11"/>
  <c r="BU340" i="11"/>
  <c r="DA340" i="11"/>
  <c r="CF329" i="11"/>
  <c r="DL329" i="11"/>
  <c r="ER329" i="11"/>
  <c r="GC329" i="11"/>
  <c r="BD316" i="11"/>
  <c r="CB333" i="11"/>
  <c r="DH333" i="11"/>
  <c r="CI326" i="11"/>
  <c r="DO326" i="11"/>
  <c r="AK335" i="11"/>
  <c r="BV339" i="11"/>
  <c r="DB339" i="11"/>
  <c r="CP319" i="11"/>
  <c r="DV319" i="11"/>
  <c r="CU314" i="11"/>
  <c r="EA314" i="11"/>
  <c r="BT341" i="11"/>
  <c r="CZ341" i="11"/>
  <c r="BA319" i="11"/>
  <c r="AI337" i="11"/>
  <c r="AL334" i="11"/>
  <c r="CT315" i="11"/>
  <c r="DZ315" i="11"/>
  <c r="BW338" i="11"/>
  <c r="DC338" i="11"/>
  <c r="CD331" i="11"/>
  <c r="DJ331" i="11"/>
  <c r="BY336" i="11"/>
  <c r="DE336" i="11"/>
  <c r="CA334" i="11"/>
  <c r="DG334" i="11"/>
  <c r="BB318" i="11"/>
  <c r="AU325" i="11"/>
  <c r="AJ336" i="11"/>
  <c r="BX337" i="11"/>
  <c r="DD337" i="11"/>
  <c r="CK324" i="11"/>
  <c r="DQ324" i="11"/>
  <c r="BC317" i="11"/>
  <c r="AH338" i="11"/>
  <c r="CG328" i="11"/>
  <c r="DM328" i="11"/>
  <c r="AM333" i="11"/>
  <c r="AD342" i="11"/>
  <c r="AS327" i="11"/>
  <c r="AY321" i="11"/>
  <c r="AN332" i="11"/>
  <c r="BG313" i="11"/>
  <c r="CJ325" i="11"/>
  <c r="DP325" i="11"/>
  <c r="CE330" i="11"/>
  <c r="DK330" i="11"/>
  <c r="CQ318" i="11"/>
  <c r="DW318" i="11"/>
  <c r="FC318" i="11"/>
  <c r="GN318" i="11"/>
  <c r="CN321" i="11"/>
  <c r="DT321" i="11"/>
  <c r="CL323" i="11"/>
  <c r="DR323" i="11"/>
  <c r="FK311" i="11"/>
  <c r="FL311" i="11"/>
  <c r="FM311" i="11"/>
  <c r="HI309" i="11"/>
  <c r="GX310" i="11"/>
  <c r="HI310" i="11"/>
  <c r="EH339" i="11"/>
  <c r="FS339" i="11"/>
  <c r="EF341" i="11"/>
  <c r="FQ341" i="11"/>
  <c r="HA309" i="11"/>
  <c r="GU310" i="11"/>
  <c r="GU309" i="11"/>
  <c r="FG314" i="11"/>
  <c r="GR314" i="11"/>
  <c r="EW324" i="11"/>
  <c r="GH324" i="11"/>
  <c r="EM334" i="11"/>
  <c r="FX334" i="11"/>
  <c r="EZ321" i="11"/>
  <c r="GK321" i="11"/>
  <c r="EQ330" i="11"/>
  <c r="GB330" i="11"/>
  <c r="ES328" i="11"/>
  <c r="GD328" i="11"/>
  <c r="EJ337" i="11"/>
  <c r="FU337" i="11"/>
  <c r="EV325" i="11"/>
  <c r="GG325" i="11"/>
  <c r="EU326" i="11"/>
  <c r="GF326" i="11"/>
  <c r="EY322" i="11"/>
  <c r="GJ322" i="11"/>
  <c r="FF315" i="11"/>
  <c r="GQ315" i="11"/>
  <c r="FD317" i="11"/>
  <c r="GO317" i="11"/>
  <c r="FH313" i="11"/>
  <c r="GS313" i="11"/>
  <c r="EO332" i="11"/>
  <c r="FZ332" i="11"/>
  <c r="FB319" i="11"/>
  <c r="GM319" i="11"/>
  <c r="EX323" i="11"/>
  <c r="GI323" i="11"/>
  <c r="EN333" i="11"/>
  <c r="FY333" i="11"/>
  <c r="EL335" i="11"/>
  <c r="FW335" i="11"/>
  <c r="EK336" i="11"/>
  <c r="FV336" i="11"/>
  <c r="EG340" i="11"/>
  <c r="FR340" i="11"/>
  <c r="EE342" i="11"/>
  <c r="FP342" i="11"/>
  <c r="EP331" i="11"/>
  <c r="GA331" i="11"/>
  <c r="ET327" i="11"/>
  <c r="GE327" i="11"/>
  <c r="EI338" i="11"/>
  <c r="FT338" i="11"/>
  <c r="FA320" i="11"/>
  <c r="GL320" i="11"/>
  <c r="FE316" i="11"/>
  <c r="GP316" i="11"/>
  <c r="FI312" i="11"/>
  <c r="FK312" i="11"/>
  <c r="FL312" i="11"/>
  <c r="FM312" i="11"/>
  <c r="GY311" i="11"/>
  <c r="HJ311" i="11"/>
  <c r="HK311" i="11"/>
  <c r="GX311" i="11"/>
  <c r="HL309" i="11"/>
  <c r="HE373" i="11"/>
  <c r="HD373" i="11"/>
  <c r="HF313" i="11"/>
  <c r="HG313" i="11"/>
  <c r="HH313" i="11"/>
  <c r="CE331" i="11"/>
  <c r="DK331" i="11"/>
  <c r="AK336" i="11"/>
  <c r="AZ321" i="11"/>
  <c r="CR318" i="11"/>
  <c r="DX318" i="11"/>
  <c r="BT342" i="11"/>
  <c r="CZ342" i="11"/>
  <c r="CB334" i="11"/>
  <c r="DH334" i="11"/>
  <c r="CW313" i="11"/>
  <c r="EC313" i="11"/>
  <c r="AR329" i="11"/>
  <c r="BY337" i="11"/>
  <c r="DE337" i="11"/>
  <c r="BD317" i="11"/>
  <c r="CN322" i="11"/>
  <c r="DT322" i="11"/>
  <c r="AG340" i="11"/>
  <c r="AI338" i="11"/>
  <c r="BH313" i="11"/>
  <c r="AT327" i="11"/>
  <c r="CM323" i="11"/>
  <c r="DS323" i="11"/>
  <c r="BV340" i="11"/>
  <c r="DB340" i="11"/>
  <c r="BE316" i="11"/>
  <c r="AW324" i="11"/>
  <c r="CV314" i="11"/>
  <c r="EB314" i="11"/>
  <c r="AM334" i="11"/>
  <c r="CI327" i="11"/>
  <c r="DO327" i="11"/>
  <c r="CC333" i="11"/>
  <c r="DI333" i="11"/>
  <c r="BA320" i="11"/>
  <c r="BX338" i="11"/>
  <c r="DD338" i="11"/>
  <c r="EJ338" i="11"/>
  <c r="FU338" i="11"/>
  <c r="BF315" i="11"/>
  <c r="BW339" i="11"/>
  <c r="DC339" i="11"/>
  <c r="BZ336" i="11"/>
  <c r="DF336" i="11"/>
  <c r="AU326" i="11"/>
  <c r="AL335" i="11"/>
  <c r="BG314" i="11"/>
  <c r="CU315" i="11"/>
  <c r="EA315" i="11"/>
  <c r="CS317" i="11"/>
  <c r="DY317" i="11"/>
  <c r="CF330" i="11"/>
  <c r="DL330" i="11"/>
  <c r="AE342" i="11"/>
  <c r="AS328" i="11"/>
  <c r="CO321" i="11"/>
  <c r="DU321" i="11"/>
  <c r="CP320" i="11"/>
  <c r="DV320" i="11"/>
  <c r="CA335" i="11"/>
  <c r="DG335" i="11"/>
  <c r="AD343" i="11"/>
  <c r="CK325" i="11"/>
  <c r="DQ325" i="11"/>
  <c r="CG329" i="11"/>
  <c r="DM329" i="11"/>
  <c r="CD332" i="11"/>
  <c r="DJ332" i="11"/>
  <c r="CJ326" i="11"/>
  <c r="DP326" i="11"/>
  <c r="AY322" i="11"/>
  <c r="BU341" i="11"/>
  <c r="DA341" i="11"/>
  <c r="AH339" i="11"/>
  <c r="AP331" i="11"/>
  <c r="CQ319" i="11"/>
  <c r="DW319" i="11"/>
  <c r="AV325" i="11"/>
  <c r="AX323" i="11"/>
  <c r="CL324" i="11"/>
  <c r="DR324" i="11"/>
  <c r="CT316" i="11"/>
  <c r="DZ316" i="11"/>
  <c r="AF341" i="11"/>
  <c r="BC318" i="11"/>
  <c r="CH328" i="11"/>
  <c r="DN328" i="11"/>
  <c r="BB319" i="11"/>
  <c r="BS343" i="11"/>
  <c r="CY343" i="11"/>
  <c r="AJ337" i="11"/>
  <c r="AO332" i="11"/>
  <c r="AN333" i="11"/>
  <c r="AQ330" i="11"/>
  <c r="HM312" i="11"/>
  <c r="GZ310" i="11"/>
  <c r="HL310" i="11"/>
  <c r="FN311" i="11"/>
  <c r="HA310" i="11"/>
  <c r="GU311" i="11"/>
  <c r="EM335" i="11"/>
  <c r="FX335" i="11"/>
  <c r="FF316" i="11"/>
  <c r="GQ316" i="11"/>
  <c r="FE317" i="11"/>
  <c r="GP317" i="11"/>
  <c r="EV326" i="11"/>
  <c r="GG326" i="11"/>
  <c r="FG315" i="11"/>
  <c r="GR315" i="11"/>
  <c r="EE343" i="11"/>
  <c r="FP343" i="11"/>
  <c r="ES329" i="11"/>
  <c r="GD329" i="11"/>
  <c r="FB320" i="11"/>
  <c r="GM320" i="11"/>
  <c r="EH340" i="11"/>
  <c r="FS340" i="11"/>
  <c r="EX324" i="11"/>
  <c r="GI324" i="11"/>
  <c r="EU327" i="11"/>
  <c r="GF327" i="11"/>
  <c r="FC319" i="11"/>
  <c r="GN319" i="11"/>
  <c r="FH314" i="11"/>
  <c r="GS314" i="11"/>
  <c r="FD318" i="11"/>
  <c r="GO318" i="11"/>
  <c r="ER330" i="11"/>
  <c r="GC330" i="11"/>
  <c r="FA321" i="11"/>
  <c r="GL321" i="11"/>
  <c r="EF342" i="11"/>
  <c r="FQ342" i="11"/>
  <c r="EQ331" i="11"/>
  <c r="GB331" i="11"/>
  <c r="EY323" i="11"/>
  <c r="GJ323" i="11"/>
  <c r="EG341" i="11"/>
  <c r="FR341" i="11"/>
  <c r="GT312" i="11"/>
  <c r="GV312" i="11"/>
  <c r="GW312" i="11"/>
  <c r="GY312" i="11"/>
  <c r="HJ312" i="11"/>
  <c r="HK312" i="11"/>
  <c r="EL336" i="11"/>
  <c r="FW336" i="11"/>
  <c r="EP332" i="11"/>
  <c r="GA332" i="11"/>
  <c r="EI339" i="11"/>
  <c r="FT339" i="11"/>
  <c r="EZ322" i="11"/>
  <c r="GK322" i="11"/>
  <c r="EW325" i="11"/>
  <c r="GH325" i="11"/>
  <c r="EK337" i="11"/>
  <c r="FV337" i="11"/>
  <c r="ET328" i="11"/>
  <c r="GE328" i="11"/>
  <c r="EO333" i="11"/>
  <c r="FZ333" i="11"/>
  <c r="FI313" i="11"/>
  <c r="FK313" i="11"/>
  <c r="FL313" i="11"/>
  <c r="FM313" i="11"/>
  <c r="EN334" i="11"/>
  <c r="FY334" i="11"/>
  <c r="FN312" i="11"/>
  <c r="GZ311" i="11"/>
  <c r="HI311" i="11"/>
  <c r="HM313" i="11"/>
  <c r="HF314" i="11"/>
  <c r="HG314" i="11"/>
  <c r="HH314" i="11"/>
  <c r="AR330" i="11"/>
  <c r="CK326" i="11"/>
  <c r="DQ326" i="11"/>
  <c r="CQ320" i="11"/>
  <c r="DW320" i="11"/>
  <c r="BT343" i="11"/>
  <c r="CZ343" i="11"/>
  <c r="AD344" i="11"/>
  <c r="CL325" i="11"/>
  <c r="DR325" i="11"/>
  <c r="CD333" i="11"/>
  <c r="DJ333" i="11"/>
  <c r="AO333" i="11"/>
  <c r="CO322" i="11"/>
  <c r="DU322" i="11"/>
  <c r="BV341" i="11"/>
  <c r="DB341" i="11"/>
  <c r="CT317" i="11"/>
  <c r="DZ317" i="11"/>
  <c r="CW314" i="11"/>
  <c r="EC314" i="11"/>
  <c r="CP321" i="11"/>
  <c r="DV321" i="11"/>
  <c r="CJ327" i="11"/>
  <c r="DP327" i="11"/>
  <c r="AI339" i="11"/>
  <c r="CF331" i="11"/>
  <c r="DL331" i="11"/>
  <c r="AE343" i="11"/>
  <c r="CV315" i="11"/>
  <c r="EB315" i="11"/>
  <c r="BS344" i="11"/>
  <c r="CY344" i="11"/>
  <c r="CB335" i="11"/>
  <c r="DH335" i="11"/>
  <c r="BW340" i="11"/>
  <c r="DC340" i="11"/>
  <c r="BD318" i="11"/>
  <c r="AN334" i="11"/>
  <c r="BF316" i="11"/>
  <c r="CH329" i="11"/>
  <c r="DN329" i="11"/>
  <c r="AV326" i="11"/>
  <c r="CE332" i="11"/>
  <c r="DK332" i="11"/>
  <c r="CA336" i="11"/>
  <c r="DG336" i="11"/>
  <c r="AU327" i="11"/>
  <c r="BB320" i="11"/>
  <c r="AT328" i="11"/>
  <c r="CM324" i="11"/>
  <c r="DS324" i="11"/>
  <c r="AS329" i="11"/>
  <c r="AX324" i="11"/>
  <c r="CU316" i="11"/>
  <c r="EA316" i="11"/>
  <c r="BX339" i="11"/>
  <c r="DD339" i="11"/>
  <c r="BU342" i="11"/>
  <c r="DA342" i="11"/>
  <c r="CC334" i="11"/>
  <c r="DI334" i="11"/>
  <c r="AF342" i="11"/>
  <c r="BC319" i="11"/>
  <c r="BG315" i="11"/>
  <c r="BE317" i="11"/>
  <c r="BZ337" i="11"/>
  <c r="DF337" i="11"/>
  <c r="AL336" i="11"/>
  <c r="CS318" i="11"/>
  <c r="DY318" i="11"/>
  <c r="AP332" i="11"/>
  <c r="AW325" i="11"/>
  <c r="CR319" i="11"/>
  <c r="DX319" i="11"/>
  <c r="FD319" i="11"/>
  <c r="GO319" i="11"/>
  <c r="BA321" i="11"/>
  <c r="AK337" i="11"/>
  <c r="BH314" i="11"/>
  <c r="AQ331" i="11"/>
  <c r="CG330" i="11"/>
  <c r="DM330" i="11"/>
  <c r="ES330" i="11"/>
  <c r="GD330" i="11"/>
  <c r="AZ322" i="11"/>
  <c r="BY338" i="11"/>
  <c r="DE338" i="11"/>
  <c r="AG341" i="11"/>
  <c r="CN323" i="11"/>
  <c r="DT323" i="11"/>
  <c r="CI328" i="11"/>
  <c r="DO328" i="11"/>
  <c r="AM335" i="11"/>
  <c r="AH340" i="11"/>
  <c r="AJ338" i="11"/>
  <c r="AY323" i="11"/>
  <c r="HE374" i="11"/>
  <c r="HD374" i="11"/>
  <c r="HA311" i="11"/>
  <c r="FG316" i="11"/>
  <c r="GR316" i="11"/>
  <c r="EP333" i="11"/>
  <c r="GA333" i="11"/>
  <c r="EU328" i="11"/>
  <c r="GF328" i="11"/>
  <c r="EO334" i="11"/>
  <c r="FZ334" i="11"/>
  <c r="EJ339" i="11"/>
  <c r="FU339" i="11"/>
  <c r="EG342" i="11"/>
  <c r="FR342" i="11"/>
  <c r="EI340" i="11"/>
  <c r="FT340" i="11"/>
  <c r="FH315" i="11"/>
  <c r="GS315" i="11"/>
  <c r="EX325" i="11"/>
  <c r="GI325" i="11"/>
  <c r="EN335" i="11"/>
  <c r="FY335" i="11"/>
  <c r="EF343" i="11"/>
  <c r="FQ343" i="11"/>
  <c r="GX312" i="11"/>
  <c r="EK338" i="11"/>
  <c r="FV338" i="11"/>
  <c r="EE344" i="11"/>
  <c r="FP344" i="11"/>
  <c r="FC320" i="11"/>
  <c r="GN320" i="11"/>
  <c r="EW326" i="11"/>
  <c r="GH326" i="11"/>
  <c r="EY324" i="11"/>
  <c r="GJ324" i="11"/>
  <c r="ER331" i="11"/>
  <c r="GC331" i="11"/>
  <c r="EV327" i="11"/>
  <c r="GG327" i="11"/>
  <c r="FE318" i="11"/>
  <c r="GP318" i="11"/>
  <c r="FB321" i="11"/>
  <c r="GM321" i="11"/>
  <c r="EM336" i="11"/>
  <c r="FX336" i="11"/>
  <c r="FI314" i="11"/>
  <c r="FK314" i="11"/>
  <c r="FL314" i="11"/>
  <c r="FM314" i="11"/>
  <c r="EL337" i="11"/>
  <c r="FW337" i="11"/>
  <c r="EQ332" i="11"/>
  <c r="GB332" i="11"/>
  <c r="FF317" i="11"/>
  <c r="GQ317" i="11"/>
  <c r="EH341" i="11"/>
  <c r="GT313" i="11"/>
  <c r="GV313" i="11"/>
  <c r="GW313" i="11"/>
  <c r="GY313" i="11"/>
  <c r="HJ313" i="11"/>
  <c r="HK313" i="11"/>
  <c r="EZ323" i="11"/>
  <c r="GK323" i="11"/>
  <c r="ET329" i="11"/>
  <c r="GE329" i="11"/>
  <c r="FA322" i="11"/>
  <c r="GL322" i="11"/>
  <c r="FN313" i="11"/>
  <c r="HL311" i="11"/>
  <c r="HF315" i="11"/>
  <c r="HG315" i="11"/>
  <c r="HH315" i="11"/>
  <c r="BV342" i="11"/>
  <c r="DB342" i="11"/>
  <c r="CB336" i="11"/>
  <c r="DH336" i="11"/>
  <c r="AP333" i="11"/>
  <c r="AX325" i="11"/>
  <c r="CI329" i="11"/>
  <c r="DO329" i="11"/>
  <c r="CE333" i="11"/>
  <c r="DK333" i="11"/>
  <c r="AT329" i="11"/>
  <c r="AK338" i="11"/>
  <c r="BF317" i="11"/>
  <c r="AG342" i="11"/>
  <c r="AD345" i="11"/>
  <c r="AQ332" i="11"/>
  <c r="BH315" i="11"/>
  <c r="BZ338" i="11"/>
  <c r="DF338" i="11"/>
  <c r="CS319" i="11"/>
  <c r="DY319" i="11"/>
  <c r="CW315" i="11"/>
  <c r="EC315" i="11"/>
  <c r="BS345" i="11"/>
  <c r="CY345" i="11"/>
  <c r="AZ323" i="11"/>
  <c r="AV327" i="11"/>
  <c r="AW326" i="11"/>
  <c r="BY339" i="11"/>
  <c r="DE339" i="11"/>
  <c r="BC320" i="11"/>
  <c r="CU317" i="11"/>
  <c r="EA317" i="11"/>
  <c r="AE344" i="11"/>
  <c r="BX340" i="11"/>
  <c r="DD340" i="11"/>
  <c r="BB321" i="11"/>
  <c r="CT318" i="11"/>
  <c r="DZ318" i="11"/>
  <c r="BA322" i="11"/>
  <c r="CQ321" i="11"/>
  <c r="DW321" i="11"/>
  <c r="BU343" i="11"/>
  <c r="DA343" i="11"/>
  <c r="AN335" i="11"/>
  <c r="CA337" i="11"/>
  <c r="DG337" i="11"/>
  <c r="CJ328" i="11"/>
  <c r="DP328" i="11"/>
  <c r="AU328" i="11"/>
  <c r="CL326" i="11"/>
  <c r="DR326" i="11"/>
  <c r="AO334" i="11"/>
  <c r="AY324" i="11"/>
  <c r="CG331" i="11"/>
  <c r="DM331" i="11"/>
  <c r="CV316" i="11"/>
  <c r="EB316" i="11"/>
  <c r="CK327" i="11"/>
  <c r="DQ327" i="11"/>
  <c r="CD334" i="11"/>
  <c r="DJ334" i="11"/>
  <c r="BT344" i="11"/>
  <c r="CZ344" i="11"/>
  <c r="AF343" i="11"/>
  <c r="AH341" i="11"/>
  <c r="BW341" i="11"/>
  <c r="DC341" i="11"/>
  <c r="CC335" i="11"/>
  <c r="DI335" i="11"/>
  <c r="AI340" i="11"/>
  <c r="CN324" i="11"/>
  <c r="DT324" i="11"/>
  <c r="CR320" i="11"/>
  <c r="DX320" i="11"/>
  <c r="AM336" i="11"/>
  <c r="BE318" i="11"/>
  <c r="AR331" i="11"/>
  <c r="CP322" i="11"/>
  <c r="DV322" i="11"/>
  <c r="BD319" i="11"/>
  <c r="CH330" i="11"/>
  <c r="DN330" i="11"/>
  <c r="CM325" i="11"/>
  <c r="DS325" i="11"/>
  <c r="BG316" i="11"/>
  <c r="AS330" i="11"/>
  <c r="AJ339" i="11"/>
  <c r="AL337" i="11"/>
  <c r="CF332" i="11"/>
  <c r="DL332" i="11"/>
  <c r="CO323" i="11"/>
  <c r="DU323" i="11"/>
  <c r="HM314" i="11"/>
  <c r="HE375" i="11"/>
  <c r="HD375" i="11"/>
  <c r="FS341" i="11"/>
  <c r="GZ312" i="11"/>
  <c r="GU312" i="11"/>
  <c r="EF344" i="11"/>
  <c r="FQ344" i="11"/>
  <c r="EL338" i="11"/>
  <c r="FW338" i="11"/>
  <c r="ER332" i="11"/>
  <c r="GC332" i="11"/>
  <c r="FB322" i="11"/>
  <c r="GM322" i="11"/>
  <c r="FG317" i="11"/>
  <c r="GR317" i="11"/>
  <c r="HI312" i="11"/>
  <c r="EO335" i="11"/>
  <c r="FZ335" i="11"/>
  <c r="EI341" i="11"/>
  <c r="FT341" i="11"/>
  <c r="FD320" i="11"/>
  <c r="GO320" i="11"/>
  <c r="FC321" i="11"/>
  <c r="GN321" i="11"/>
  <c r="EE345" i="11"/>
  <c r="FP345" i="11"/>
  <c r="EH342" i="11"/>
  <c r="FS342" i="11"/>
  <c r="FI315" i="11"/>
  <c r="FK315" i="11"/>
  <c r="FL315" i="11"/>
  <c r="FM315" i="11"/>
  <c r="ET330" i="11"/>
  <c r="GE330" i="11"/>
  <c r="EV328" i="11"/>
  <c r="GG328" i="11"/>
  <c r="EM337" i="11"/>
  <c r="FX337" i="11"/>
  <c r="GT314" i="11"/>
  <c r="GV314" i="11"/>
  <c r="GW314" i="11"/>
  <c r="GX314" i="11"/>
  <c r="FA323" i="11"/>
  <c r="GL323" i="11"/>
  <c r="EK339" i="11"/>
  <c r="FV339" i="11"/>
  <c r="EU329" i="11"/>
  <c r="GF329" i="11"/>
  <c r="ES331" i="11"/>
  <c r="GD331" i="11"/>
  <c r="EQ333" i="11"/>
  <c r="GB333" i="11"/>
  <c r="EN336" i="11"/>
  <c r="FY336" i="11"/>
  <c r="EZ324" i="11"/>
  <c r="GK324" i="11"/>
  <c r="FE319" i="11"/>
  <c r="GP319" i="11"/>
  <c r="EX326" i="11"/>
  <c r="GI326" i="11"/>
  <c r="EG343" i="11"/>
  <c r="FR343" i="11"/>
  <c r="FF318" i="11"/>
  <c r="GQ318" i="11"/>
  <c r="GX313" i="11"/>
  <c r="EP334" i="11"/>
  <c r="GA334" i="11"/>
  <c r="EJ340" i="11"/>
  <c r="FU340" i="11"/>
  <c r="EY325" i="11"/>
  <c r="GJ325" i="11"/>
  <c r="EW327" i="11"/>
  <c r="GH327" i="11"/>
  <c r="FH316" i="11"/>
  <c r="GS316" i="11"/>
  <c r="FN314" i="11"/>
  <c r="HM315" i="11"/>
  <c r="HE376" i="11"/>
  <c r="HD376" i="11"/>
  <c r="HF316" i="11"/>
  <c r="HG316" i="11"/>
  <c r="HH316" i="11"/>
  <c r="BT345" i="11"/>
  <c r="CZ345" i="11"/>
  <c r="CG332" i="11"/>
  <c r="DM332" i="11"/>
  <c r="BV343" i="11"/>
  <c r="DB343" i="11"/>
  <c r="BZ339" i="11"/>
  <c r="DF339" i="11"/>
  <c r="BE319" i="11"/>
  <c r="CS320" i="11"/>
  <c r="DY320" i="11"/>
  <c r="AN336" i="11"/>
  <c r="CQ322" i="11"/>
  <c r="DW322" i="11"/>
  <c r="AE345" i="11"/>
  <c r="AZ324" i="11"/>
  <c r="CO324" i="11"/>
  <c r="DU324" i="11"/>
  <c r="AO335" i="11"/>
  <c r="BS346" i="11"/>
  <c r="CY346" i="11"/>
  <c r="CW316" i="11"/>
  <c r="EC316" i="11"/>
  <c r="BB322" i="11"/>
  <c r="AQ333" i="11"/>
  <c r="CB337" i="11"/>
  <c r="DH337" i="11"/>
  <c r="AP334" i="11"/>
  <c r="BX341" i="11"/>
  <c r="DD341" i="11"/>
  <c r="BD320" i="11"/>
  <c r="CA338" i="11"/>
  <c r="DG338" i="11"/>
  <c r="AF344" i="11"/>
  <c r="AU329" i="11"/>
  <c r="AI341" i="11"/>
  <c r="AJ340" i="11"/>
  <c r="CC336" i="11"/>
  <c r="DI336" i="11"/>
  <c r="CI330" i="11"/>
  <c r="DO330" i="11"/>
  <c r="BY340" i="11"/>
  <c r="DE340" i="11"/>
  <c r="AY325" i="11"/>
  <c r="CK328" i="11"/>
  <c r="DQ328" i="11"/>
  <c r="BC321" i="11"/>
  <c r="CE334" i="11"/>
  <c r="DK334" i="11"/>
  <c r="AX326" i="11"/>
  <c r="BH316" i="11"/>
  <c r="CH331" i="11"/>
  <c r="DN331" i="11"/>
  <c r="AL338" i="11"/>
  <c r="CM326" i="11"/>
  <c r="DS326" i="11"/>
  <c r="CT319" i="11"/>
  <c r="DZ319" i="11"/>
  <c r="CU318" i="11"/>
  <c r="EA318" i="11"/>
  <c r="AM337" i="11"/>
  <c r="BF318" i="11"/>
  <c r="AD346" i="11"/>
  <c r="AK339" i="11"/>
  <c r="BA323" i="11"/>
  <c r="CJ329" i="11"/>
  <c r="DP329" i="11"/>
  <c r="AG343" i="11"/>
  <c r="CD335" i="11"/>
  <c r="DJ335" i="11"/>
  <c r="CR321" i="11"/>
  <c r="DX321" i="11"/>
  <c r="CV317" i="11"/>
  <c r="EB317" i="11"/>
  <c r="CP323" i="11"/>
  <c r="DV323" i="11"/>
  <c r="AT330" i="11"/>
  <c r="BW342" i="11"/>
  <c r="DC342" i="11"/>
  <c r="BG317" i="11"/>
  <c r="AW327" i="11"/>
  <c r="AR332" i="11"/>
  <c r="CL327" i="11"/>
  <c r="DR327" i="11"/>
  <c r="CN325" i="11"/>
  <c r="DT325" i="11"/>
  <c r="CF333" i="11"/>
  <c r="DL333" i="11"/>
  <c r="AH342" i="11"/>
  <c r="BU344" i="11"/>
  <c r="DA344" i="11"/>
  <c r="AV328" i="11"/>
  <c r="AS331" i="11"/>
  <c r="EZ325" i="11"/>
  <c r="GK325" i="11"/>
  <c r="HA312" i="11"/>
  <c r="GU314" i="11"/>
  <c r="GY314" i="11"/>
  <c r="HJ314" i="11"/>
  <c r="HK314" i="11"/>
  <c r="HL312" i="11"/>
  <c r="GZ313" i="11"/>
  <c r="HL313" i="11"/>
  <c r="GU313" i="11"/>
  <c r="EO336" i="11"/>
  <c r="FZ336" i="11"/>
  <c r="EV329" i="11"/>
  <c r="GG329" i="11"/>
  <c r="GT315" i="11"/>
  <c r="GV315" i="11"/>
  <c r="GW315" i="11"/>
  <c r="GY315" i="11"/>
  <c r="HJ315" i="11"/>
  <c r="HK315" i="11"/>
  <c r="EG344" i="11"/>
  <c r="FR344" i="11"/>
  <c r="FA324" i="11"/>
  <c r="GL324" i="11"/>
  <c r="EP335" i="11"/>
  <c r="GA335" i="11"/>
  <c r="ER333" i="11"/>
  <c r="GC333" i="11"/>
  <c r="FG318" i="11"/>
  <c r="GR318" i="11"/>
  <c r="FF319" i="11"/>
  <c r="GQ319" i="11"/>
  <c r="EX327" i="11"/>
  <c r="GI327" i="11"/>
  <c r="FH317" i="11"/>
  <c r="GS317" i="11"/>
  <c r="EK340" i="11"/>
  <c r="FV340" i="11"/>
  <c r="FD321" i="11"/>
  <c r="GO321" i="11"/>
  <c r="EI342" i="11"/>
  <c r="FT342" i="11"/>
  <c r="ET331" i="11"/>
  <c r="GE331" i="11"/>
  <c r="EJ341" i="11"/>
  <c r="FU341" i="11"/>
  <c r="EH343" i="11"/>
  <c r="FS343" i="11"/>
  <c r="FB323" i="11"/>
  <c r="GM323" i="11"/>
  <c r="ES332" i="11"/>
  <c r="GD332" i="11"/>
  <c r="EN337" i="11"/>
  <c r="FY337" i="11"/>
  <c r="EF345" i="11"/>
  <c r="FQ345" i="11"/>
  <c r="EL339" i="11"/>
  <c r="FW339" i="11"/>
  <c r="EQ334" i="11"/>
  <c r="GB334" i="11"/>
  <c r="EW328" i="11"/>
  <c r="GH328" i="11"/>
  <c r="FI316" i="11"/>
  <c r="FK316" i="11"/>
  <c r="FL316" i="11"/>
  <c r="FM316" i="11"/>
  <c r="EE346" i="11"/>
  <c r="FP346" i="11"/>
  <c r="EU330" i="11"/>
  <c r="GF330" i="11"/>
  <c r="FC322" i="11"/>
  <c r="GN322" i="11"/>
  <c r="FE320" i="11"/>
  <c r="GP320" i="11"/>
  <c r="HI313" i="11"/>
  <c r="EY326" i="11"/>
  <c r="GJ326" i="11"/>
  <c r="EM338" i="11"/>
  <c r="FX338" i="11"/>
  <c r="FN315" i="11"/>
  <c r="GZ314" i="11"/>
  <c r="HI314" i="11"/>
  <c r="HF317" i="11"/>
  <c r="HG317" i="11"/>
  <c r="HH317" i="11"/>
  <c r="AT331" i="11"/>
  <c r="AI342" i="11"/>
  <c r="AR333" i="11"/>
  <c r="AX327" i="11"/>
  <c r="CL328" i="11"/>
  <c r="DR328" i="11"/>
  <c r="AD347" i="11"/>
  <c r="BG318" i="11"/>
  <c r="CP324" i="11"/>
  <c r="DV324" i="11"/>
  <c r="CV318" i="11"/>
  <c r="EB318" i="11"/>
  <c r="AJ341" i="11"/>
  <c r="CK329" i="11"/>
  <c r="DQ329" i="11"/>
  <c r="AM338" i="11"/>
  <c r="AE346" i="11"/>
  <c r="CH332" i="11"/>
  <c r="DN332" i="11"/>
  <c r="BW343" i="11"/>
  <c r="DC343" i="11"/>
  <c r="CB338" i="11"/>
  <c r="DH338" i="11"/>
  <c r="CN326" i="11"/>
  <c r="DT326" i="11"/>
  <c r="BC322" i="11"/>
  <c r="CQ323" i="11"/>
  <c r="DW323" i="11"/>
  <c r="BA324" i="11"/>
  <c r="BE320" i="11"/>
  <c r="AW328" i="11"/>
  <c r="CD336" i="11"/>
  <c r="DJ336" i="11"/>
  <c r="CC337" i="11"/>
  <c r="DI337" i="11"/>
  <c r="CR322" i="11"/>
  <c r="DX322" i="11"/>
  <c r="AV329" i="11"/>
  <c r="AF345" i="11"/>
  <c r="BB323" i="11"/>
  <c r="CO325" i="11"/>
  <c r="DU325" i="11"/>
  <c r="AP335" i="11"/>
  <c r="BY341" i="11"/>
  <c r="DE341" i="11"/>
  <c r="AZ325" i="11"/>
  <c r="AN337" i="11"/>
  <c r="AK340" i="11"/>
  <c r="BX342" i="11"/>
  <c r="DD342" i="11"/>
  <c r="CJ330" i="11"/>
  <c r="DP330" i="11"/>
  <c r="AS332" i="11"/>
  <c r="BV344" i="11"/>
  <c r="DB344" i="11"/>
  <c r="BD321" i="11"/>
  <c r="CU319" i="11"/>
  <c r="EA319" i="11"/>
  <c r="BH317" i="11"/>
  <c r="CI331" i="11"/>
  <c r="DO331" i="11"/>
  <c r="BT346" i="11"/>
  <c r="CZ346" i="11"/>
  <c r="AY326" i="11"/>
  <c r="AL339" i="11"/>
  <c r="CG333" i="11"/>
  <c r="DM333" i="11"/>
  <c r="AH343" i="11"/>
  <c r="BF319" i="11"/>
  <c r="BS347" i="11"/>
  <c r="CY347" i="11"/>
  <c r="CF334" i="11"/>
  <c r="DL334" i="11"/>
  <c r="BZ340" i="11"/>
  <c r="DF340" i="11"/>
  <c r="CA339" i="11"/>
  <c r="DG339" i="11"/>
  <c r="CW317" i="11"/>
  <c r="EC317" i="11"/>
  <c r="AU330" i="11"/>
  <c r="CT320" i="11"/>
  <c r="DZ320" i="11"/>
  <c r="AG344" i="11"/>
  <c r="BU345" i="11"/>
  <c r="DA345" i="11"/>
  <c r="AO336" i="11"/>
  <c r="CS321" i="11"/>
  <c r="DY321" i="11"/>
  <c r="FE321" i="11"/>
  <c r="GP321" i="11"/>
  <c r="AQ334" i="11"/>
  <c r="CE335" i="11"/>
  <c r="DK335" i="11"/>
  <c r="CM327" i="11"/>
  <c r="DS327" i="11"/>
  <c r="HM316" i="11"/>
  <c r="HE377" i="11"/>
  <c r="HD377" i="11"/>
  <c r="EU331" i="11"/>
  <c r="GF331" i="11"/>
  <c r="GX315" i="11"/>
  <c r="GZ315" i="11"/>
  <c r="EF346" i="11"/>
  <c r="FQ346" i="11"/>
  <c r="HA314" i="11"/>
  <c r="HA313" i="11"/>
  <c r="GU315" i="11"/>
  <c r="EM339" i="11"/>
  <c r="FX339" i="11"/>
  <c r="ES333" i="11"/>
  <c r="GD333" i="11"/>
  <c r="EG345" i="11"/>
  <c r="FR345" i="11"/>
  <c r="FH318" i="11"/>
  <c r="GS318" i="11"/>
  <c r="EQ335" i="11"/>
  <c r="GB335" i="11"/>
  <c r="EE347" i="11"/>
  <c r="FP347" i="11"/>
  <c r="EL340" i="11"/>
  <c r="FW340" i="11"/>
  <c r="EJ342" i="11"/>
  <c r="FU342" i="11"/>
  <c r="EY327" i="11"/>
  <c r="GJ327" i="11"/>
  <c r="FD322" i="11"/>
  <c r="GO322" i="11"/>
  <c r="FG319" i="11"/>
  <c r="GR319" i="11"/>
  <c r="EO337" i="11"/>
  <c r="FZ337" i="11"/>
  <c r="FB324" i="11"/>
  <c r="GM324" i="11"/>
  <c r="FF320" i="11"/>
  <c r="GQ320" i="11"/>
  <c r="EW329" i="11"/>
  <c r="GH329" i="11"/>
  <c r="EP336" i="11"/>
  <c r="GA336" i="11"/>
  <c r="EH344" i="11"/>
  <c r="FS344" i="11"/>
  <c r="FI317" i="11"/>
  <c r="FK317" i="11"/>
  <c r="FL317" i="11"/>
  <c r="FM317" i="11"/>
  <c r="EX328" i="11"/>
  <c r="GI328" i="11"/>
  <c r="EV330" i="11"/>
  <c r="GG330" i="11"/>
  <c r="FC323" i="11"/>
  <c r="GN323" i="11"/>
  <c r="ER334" i="11"/>
  <c r="GC334" i="11"/>
  <c r="EZ326" i="11"/>
  <c r="GK326" i="11"/>
  <c r="EN338" i="11"/>
  <c r="FY338" i="11"/>
  <c r="EK341" i="11"/>
  <c r="FV341" i="11"/>
  <c r="EI343" i="11"/>
  <c r="FT343" i="11"/>
  <c r="ET332" i="11"/>
  <c r="GE332" i="11"/>
  <c r="GT316" i="11"/>
  <c r="GV316" i="11"/>
  <c r="GW316" i="11"/>
  <c r="GY316" i="11"/>
  <c r="HJ316" i="11"/>
  <c r="HK316" i="11"/>
  <c r="FA325" i="11"/>
  <c r="GL325" i="11"/>
  <c r="FN316" i="11"/>
  <c r="HL314" i="11"/>
  <c r="HM317" i="11"/>
  <c r="HE378" i="11"/>
  <c r="HD378" i="11"/>
  <c r="HF318" i="11"/>
  <c r="HG318" i="11"/>
  <c r="HH318" i="11"/>
  <c r="CH333" i="11"/>
  <c r="DN333" i="11"/>
  <c r="CD337" i="11"/>
  <c r="DJ337" i="11"/>
  <c r="AU331" i="11"/>
  <c r="BU346" i="11"/>
  <c r="DA346" i="11"/>
  <c r="BV345" i="11"/>
  <c r="DB345" i="11"/>
  <c r="BX343" i="11"/>
  <c r="DD343" i="11"/>
  <c r="CL329" i="11"/>
  <c r="DR329" i="11"/>
  <c r="CE336" i="11"/>
  <c r="DK336" i="11"/>
  <c r="CP325" i="11"/>
  <c r="DV325" i="11"/>
  <c r="BE321" i="11"/>
  <c r="BD322" i="11"/>
  <c r="AX328" i="11"/>
  <c r="CI332" i="11"/>
  <c r="DO332" i="11"/>
  <c r="AD348" i="11"/>
  <c r="CJ331" i="11"/>
  <c r="DP331" i="11"/>
  <c r="AR334" i="11"/>
  <c r="AQ335" i="11"/>
  <c r="AS333" i="11"/>
  <c r="AK341" i="11"/>
  <c r="CV319" i="11"/>
  <c r="EB319" i="11"/>
  <c r="BT347" i="11"/>
  <c r="CZ347" i="11"/>
  <c r="CF335" i="11"/>
  <c r="DL335" i="11"/>
  <c r="BF320" i="11"/>
  <c r="AG345" i="11"/>
  <c r="AZ326" i="11"/>
  <c r="CN327" i="11"/>
  <c r="DT327" i="11"/>
  <c r="CR323" i="11"/>
  <c r="DX323" i="11"/>
  <c r="CG334" i="11"/>
  <c r="DM334" i="11"/>
  <c r="AY327" i="11"/>
  <c r="CM328" i="11"/>
  <c r="DS328" i="11"/>
  <c r="AH344" i="11"/>
  <c r="AE347" i="11"/>
  <c r="AI343" i="11"/>
  <c r="CS322" i="11"/>
  <c r="DY322" i="11"/>
  <c r="AL340" i="11"/>
  <c r="CO326" i="11"/>
  <c r="DU326" i="11"/>
  <c r="CT321" i="11"/>
  <c r="DZ321" i="11"/>
  <c r="BZ341" i="11"/>
  <c r="DF341" i="11"/>
  <c r="BH318" i="11"/>
  <c r="BS348" i="11"/>
  <c r="CY348" i="11"/>
  <c r="BW344" i="11"/>
  <c r="DC344" i="11"/>
  <c r="AF346" i="11"/>
  <c r="AO337" i="11"/>
  <c r="AM339" i="11"/>
  <c r="AP336" i="11"/>
  <c r="CQ324" i="11"/>
  <c r="DW324" i="11"/>
  <c r="AT332" i="11"/>
  <c r="CW318" i="11"/>
  <c r="EC318" i="11"/>
  <c r="CC338" i="11"/>
  <c r="DI338" i="11"/>
  <c r="CB339" i="11"/>
  <c r="DH339" i="11"/>
  <c r="CU320" i="11"/>
  <c r="EA320" i="11"/>
  <c r="FG320" i="11"/>
  <c r="GR320" i="11"/>
  <c r="BG319" i="11"/>
  <c r="AV330" i="11"/>
  <c r="BB324" i="11"/>
  <c r="AJ342" i="11"/>
  <c r="CK330" i="11"/>
  <c r="DQ330" i="11"/>
  <c r="BA325" i="11"/>
  <c r="BY342" i="11"/>
  <c r="DE342" i="11"/>
  <c r="AN338" i="11"/>
  <c r="AW329" i="11"/>
  <c r="BC323" i="11"/>
  <c r="CA340" i="11"/>
  <c r="DG340" i="11"/>
  <c r="HI315" i="11"/>
  <c r="EE348" i="11"/>
  <c r="FP348" i="11"/>
  <c r="HA315" i="11"/>
  <c r="FI318" i="11"/>
  <c r="GT318" i="11"/>
  <c r="GV318" i="11"/>
  <c r="GW318" i="11"/>
  <c r="FE322" i="11"/>
  <c r="GP322" i="11"/>
  <c r="GT317" i="11"/>
  <c r="GV317" i="11"/>
  <c r="GW317" i="11"/>
  <c r="GY317" i="11"/>
  <c r="HJ317" i="11"/>
  <c r="HK317" i="11"/>
  <c r="FF321" i="11"/>
  <c r="GQ321" i="11"/>
  <c r="FK318" i="11"/>
  <c r="FL318" i="11"/>
  <c r="FM318" i="11"/>
  <c r="EK342" i="11"/>
  <c r="FV342" i="11"/>
  <c r="EW330" i="11"/>
  <c r="GH330" i="11"/>
  <c r="FA326" i="11"/>
  <c r="GL326" i="11"/>
  <c r="EY328" i="11"/>
  <c r="GJ328" i="11"/>
  <c r="EI344" i="11"/>
  <c r="FT344" i="11"/>
  <c r="EN339" i="11"/>
  <c r="FY339" i="11"/>
  <c r="EP337" i="11"/>
  <c r="GA337" i="11"/>
  <c r="EO338" i="11"/>
  <c r="FZ338" i="11"/>
  <c r="FH319" i="11"/>
  <c r="GS319" i="11"/>
  <c r="EG346" i="11"/>
  <c r="FR346" i="11"/>
  <c r="EV331" i="11"/>
  <c r="GG331" i="11"/>
  <c r="FC324" i="11"/>
  <c r="GN324" i="11"/>
  <c r="EU332" i="11"/>
  <c r="GF332" i="11"/>
  <c r="EM340" i="11"/>
  <c r="FX340" i="11"/>
  <c r="ES334" i="11"/>
  <c r="GD334" i="11"/>
  <c r="FD323" i="11"/>
  <c r="GO323" i="11"/>
  <c r="EZ327" i="11"/>
  <c r="GK327" i="11"/>
  <c r="FB325" i="11"/>
  <c r="GM325" i="11"/>
  <c r="EQ336" i="11"/>
  <c r="GB336" i="11"/>
  <c r="EX329" i="11"/>
  <c r="GI329" i="11"/>
  <c r="ET333" i="11"/>
  <c r="GE333" i="11"/>
  <c r="EL341" i="11"/>
  <c r="FW341" i="11"/>
  <c r="ER335" i="11"/>
  <c r="GC335" i="11"/>
  <c r="EJ343" i="11"/>
  <c r="FU343" i="11"/>
  <c r="GX316" i="11"/>
  <c r="EF347" i="11"/>
  <c r="FQ347" i="11"/>
  <c r="EH345" i="11"/>
  <c r="FS345" i="11"/>
  <c r="FN317" i="11"/>
  <c r="HL315" i="11"/>
  <c r="HM318" i="11"/>
  <c r="HF319" i="11"/>
  <c r="HG319" i="11"/>
  <c r="HH319" i="11"/>
  <c r="CM329" i="11"/>
  <c r="DS329" i="11"/>
  <c r="CK331" i="11"/>
  <c r="DQ331" i="11"/>
  <c r="BV346" i="11"/>
  <c r="DB346" i="11"/>
  <c r="CJ332" i="11"/>
  <c r="DP332" i="11"/>
  <c r="BT348" i="11"/>
  <c r="CZ348" i="11"/>
  <c r="CL330" i="11"/>
  <c r="DR330" i="11"/>
  <c r="BW345" i="11"/>
  <c r="DC345" i="11"/>
  <c r="AQ336" i="11"/>
  <c r="AF347" i="11"/>
  <c r="BB325" i="11"/>
  <c r="BX344" i="11"/>
  <c r="DD344" i="11"/>
  <c r="AI344" i="11"/>
  <c r="CH334" i="11"/>
  <c r="DN334" i="11"/>
  <c r="BZ342" i="11"/>
  <c r="DF342" i="11"/>
  <c r="CV320" i="11"/>
  <c r="EB320" i="11"/>
  <c r="AR335" i="11"/>
  <c r="CI333" i="11"/>
  <c r="DO333" i="11"/>
  <c r="CT322" i="11"/>
  <c r="DZ322" i="11"/>
  <c r="CN328" i="11"/>
  <c r="DT328" i="11"/>
  <c r="AL341" i="11"/>
  <c r="AE348" i="11"/>
  <c r="CU321" i="11"/>
  <c r="EA321" i="11"/>
  <c r="CS323" i="11"/>
  <c r="DY323" i="11"/>
  <c r="AJ343" i="11"/>
  <c r="AU332" i="11"/>
  <c r="AD349" i="11"/>
  <c r="CF336" i="11"/>
  <c r="DL336" i="11"/>
  <c r="BA326" i="11"/>
  <c r="AY328" i="11"/>
  <c r="BD323" i="11"/>
  <c r="BY343" i="11"/>
  <c r="DE343" i="11"/>
  <c r="AM340" i="11"/>
  <c r="AX329" i="11"/>
  <c r="AW330" i="11"/>
  <c r="CO327" i="11"/>
  <c r="DU327" i="11"/>
  <c r="AV331" i="11"/>
  <c r="CD338" i="11"/>
  <c r="DJ338" i="11"/>
  <c r="BS349" i="11"/>
  <c r="CY349" i="11"/>
  <c r="EE349" i="11"/>
  <c r="CG335" i="11"/>
  <c r="DM335" i="11"/>
  <c r="AH345" i="11"/>
  <c r="AG346" i="11"/>
  <c r="CC339" i="11"/>
  <c r="DI339" i="11"/>
  <c r="CB340" i="11"/>
  <c r="DH340" i="11"/>
  <c r="BG320" i="11"/>
  <c r="CW319" i="11"/>
  <c r="EC319" i="11"/>
  <c r="AS334" i="11"/>
  <c r="BC324" i="11"/>
  <c r="CQ325" i="11"/>
  <c r="DW325" i="11"/>
  <c r="BU347" i="11"/>
  <c r="DA347" i="11"/>
  <c r="EG347" i="11"/>
  <c r="FR347" i="11"/>
  <c r="BH319" i="11"/>
  <c r="AP337" i="11"/>
  <c r="BE322" i="11"/>
  <c r="CE337" i="11"/>
  <c r="DK337" i="11"/>
  <c r="AT333" i="11"/>
  <c r="AZ327" i="11"/>
  <c r="BF321" i="11"/>
  <c r="CA341" i="11"/>
  <c r="DG341" i="11"/>
  <c r="AO338" i="11"/>
  <c r="CR324" i="11"/>
  <c r="DX324" i="11"/>
  <c r="AN339" i="11"/>
  <c r="AK342" i="11"/>
  <c r="CP326" i="11"/>
  <c r="DV326" i="11"/>
  <c r="HE379" i="11"/>
  <c r="HD379" i="11"/>
  <c r="GX317" i="11"/>
  <c r="HI317" i="11"/>
  <c r="FC325" i="11"/>
  <c r="GN325" i="11"/>
  <c r="GZ316" i="11"/>
  <c r="GU316" i="11"/>
  <c r="ER336" i="11"/>
  <c r="GC336" i="11"/>
  <c r="EM341" i="11"/>
  <c r="FX341" i="11"/>
  <c r="EQ337" i="11"/>
  <c r="GB337" i="11"/>
  <c r="HI316" i="11"/>
  <c r="FI319" i="11"/>
  <c r="FK319" i="11"/>
  <c r="FL319" i="11"/>
  <c r="FM319" i="11"/>
  <c r="EK343" i="11"/>
  <c r="FV343" i="11"/>
  <c r="FH320" i="11"/>
  <c r="GS320" i="11"/>
  <c r="FB326" i="11"/>
  <c r="GM326" i="11"/>
  <c r="EL342" i="11"/>
  <c r="FW342" i="11"/>
  <c r="EU333" i="11"/>
  <c r="GF333" i="11"/>
  <c r="EY329" i="11"/>
  <c r="GJ329" i="11"/>
  <c r="ET334" i="11"/>
  <c r="GE334" i="11"/>
  <c r="EN340" i="11"/>
  <c r="FY340" i="11"/>
  <c r="EJ344" i="11"/>
  <c r="FU344" i="11"/>
  <c r="EO339" i="11"/>
  <c r="FZ339" i="11"/>
  <c r="FD324" i="11"/>
  <c r="GO324" i="11"/>
  <c r="ES335" i="11"/>
  <c r="GD335" i="11"/>
  <c r="FE323" i="11"/>
  <c r="GP323" i="11"/>
  <c r="EI345" i="11"/>
  <c r="FT345" i="11"/>
  <c r="FG321" i="11"/>
  <c r="GR321" i="11"/>
  <c r="EX330" i="11"/>
  <c r="GI330" i="11"/>
  <c r="EP338" i="11"/>
  <c r="GA338" i="11"/>
  <c r="EF348" i="11"/>
  <c r="FQ348" i="11"/>
  <c r="EV332" i="11"/>
  <c r="GG332" i="11"/>
  <c r="FA327" i="11"/>
  <c r="GL327" i="11"/>
  <c r="EZ328" i="11"/>
  <c r="GK328" i="11"/>
  <c r="EH346" i="11"/>
  <c r="FS346" i="11"/>
  <c r="FF322" i="11"/>
  <c r="GQ322" i="11"/>
  <c r="EW331" i="11"/>
  <c r="GH331" i="11"/>
  <c r="FN318" i="11"/>
  <c r="GY318" i="11"/>
  <c r="HJ318" i="11"/>
  <c r="HK318" i="11"/>
  <c r="GX318" i="11"/>
  <c r="GZ317" i="11"/>
  <c r="HE380" i="11"/>
  <c r="HD380" i="11"/>
  <c r="FP349" i="11"/>
  <c r="HF320" i="11"/>
  <c r="HG320" i="11"/>
  <c r="HH320" i="11"/>
  <c r="AM341" i="11"/>
  <c r="CF337" i="11"/>
  <c r="DL337" i="11"/>
  <c r="CR325" i="11"/>
  <c r="DX325" i="11"/>
  <c r="BE323" i="11"/>
  <c r="AS335" i="11"/>
  <c r="BS350" i="11"/>
  <c r="CY350" i="11"/>
  <c r="AR336" i="11"/>
  <c r="CA342" i="11"/>
  <c r="DG342" i="11"/>
  <c r="AH346" i="11"/>
  <c r="CD339" i="11"/>
  <c r="DJ339" i="11"/>
  <c r="BT349" i="11"/>
  <c r="CZ349" i="11"/>
  <c r="BH320" i="11"/>
  <c r="BX345" i="11"/>
  <c r="DD345" i="11"/>
  <c r="CQ326" i="11"/>
  <c r="DW326" i="11"/>
  <c r="CG336" i="11"/>
  <c r="DM336" i="11"/>
  <c r="AV332" i="11"/>
  <c r="AU333" i="11"/>
  <c r="CU322" i="11"/>
  <c r="EA322" i="11"/>
  <c r="CB341" i="11"/>
  <c r="DH341" i="11"/>
  <c r="CP327" i="11"/>
  <c r="DV327" i="11"/>
  <c r="CN329" i="11"/>
  <c r="DT329" i="11"/>
  <c r="AY329" i="11"/>
  <c r="BU348" i="11"/>
  <c r="DA348" i="11"/>
  <c r="CL331" i="11"/>
  <c r="DR331" i="11"/>
  <c r="AP338" i="11"/>
  <c r="BW346" i="11"/>
  <c r="DC346" i="11"/>
  <c r="CK332" i="11"/>
  <c r="DQ332" i="11"/>
  <c r="AF348" i="11"/>
  <c r="AD350" i="11"/>
  <c r="BZ343" i="11"/>
  <c r="DF343" i="11"/>
  <c r="AL342" i="11"/>
  <c r="BA327" i="11"/>
  <c r="BG321" i="11"/>
  <c r="AW331" i="11"/>
  <c r="AJ344" i="11"/>
  <c r="BD324" i="11"/>
  <c r="BF322" i="11"/>
  <c r="AI345" i="11"/>
  <c r="CT323" i="11"/>
  <c r="DZ323" i="11"/>
  <c r="CO328" i="11"/>
  <c r="DU328" i="11"/>
  <c r="CV321" i="11"/>
  <c r="EB321" i="11"/>
  <c r="AG347" i="11"/>
  <c r="AN340" i="11"/>
  <c r="BY344" i="11"/>
  <c r="DE344" i="11"/>
  <c r="AO339" i="11"/>
  <c r="CE338" i="11"/>
  <c r="DK338" i="11"/>
  <c r="CC340" i="11"/>
  <c r="DI340" i="11"/>
  <c r="BB326" i="11"/>
  <c r="AT334" i="11"/>
  <c r="CW320" i="11"/>
  <c r="EC320" i="11"/>
  <c r="CH335" i="11"/>
  <c r="DN335" i="11"/>
  <c r="AX330" i="11"/>
  <c r="CM330" i="11"/>
  <c r="DS330" i="11"/>
  <c r="AE349" i="11"/>
  <c r="AK343" i="11"/>
  <c r="BC325" i="11"/>
  <c r="CI334" i="11"/>
  <c r="DO334" i="11"/>
  <c r="EU334" i="11"/>
  <c r="GF334" i="11"/>
  <c r="AQ337" i="11"/>
  <c r="AZ328" i="11"/>
  <c r="CS324" i="11"/>
  <c r="DY324" i="11"/>
  <c r="FE324" i="11"/>
  <c r="GP324" i="11"/>
  <c r="CJ333" i="11"/>
  <c r="DP333" i="11"/>
  <c r="EV333" i="11"/>
  <c r="GG333" i="11"/>
  <c r="BV347" i="11"/>
  <c r="DB347" i="11"/>
  <c r="EH347" i="11"/>
  <c r="HM319" i="11"/>
  <c r="FH321" i="11"/>
  <c r="GS321" i="11"/>
  <c r="HA316" i="11"/>
  <c r="HA317" i="11"/>
  <c r="GU318" i="11"/>
  <c r="GU317" i="11"/>
  <c r="HL316" i="11"/>
  <c r="GT319" i="11"/>
  <c r="GV319" i="11"/>
  <c r="GW319" i="11"/>
  <c r="GY319" i="11"/>
  <c r="HJ319" i="11"/>
  <c r="HK319" i="11"/>
  <c r="FF323" i="11"/>
  <c r="GQ323" i="11"/>
  <c r="FI320" i="11"/>
  <c r="FK320" i="11"/>
  <c r="FL320" i="11"/>
  <c r="FM320" i="11"/>
  <c r="EY330" i="11"/>
  <c r="GJ330" i="11"/>
  <c r="EK344" i="11"/>
  <c r="FV344" i="11"/>
  <c r="ET335" i="11"/>
  <c r="GE335" i="11"/>
  <c r="EQ338" i="11"/>
  <c r="GB338" i="11"/>
  <c r="EI346" i="11"/>
  <c r="FT346" i="11"/>
  <c r="FG322" i="11"/>
  <c r="GR322" i="11"/>
  <c r="ER337" i="11"/>
  <c r="GC337" i="11"/>
  <c r="EO340" i="11"/>
  <c r="FZ340" i="11"/>
  <c r="ES336" i="11"/>
  <c r="GD336" i="11"/>
  <c r="EL343" i="11"/>
  <c r="FW343" i="11"/>
  <c r="FC326" i="11"/>
  <c r="GN326" i="11"/>
  <c r="EJ345" i="11"/>
  <c r="FU345" i="11"/>
  <c r="EW332" i="11"/>
  <c r="GH332" i="11"/>
  <c r="EF349" i="11"/>
  <c r="FQ349" i="11"/>
  <c r="EP339" i="11"/>
  <c r="GA339" i="11"/>
  <c r="FA328" i="11"/>
  <c r="GL328" i="11"/>
  <c r="EX331" i="11"/>
  <c r="GI331" i="11"/>
  <c r="EM342" i="11"/>
  <c r="FX342" i="11"/>
  <c r="EG348" i="11"/>
  <c r="FR348" i="11"/>
  <c r="EE350" i="11"/>
  <c r="FP350" i="11"/>
  <c r="EZ329" i="11"/>
  <c r="GK329" i="11"/>
  <c r="FB327" i="11"/>
  <c r="GM327" i="11"/>
  <c r="EN341" i="11"/>
  <c r="FY341" i="11"/>
  <c r="FD325" i="11"/>
  <c r="GO325" i="11"/>
  <c r="FN319" i="11"/>
  <c r="HL317" i="11"/>
  <c r="GZ318" i="11"/>
  <c r="HI318" i="11"/>
  <c r="HF321" i="11"/>
  <c r="HG321" i="11"/>
  <c r="HH321" i="11"/>
  <c r="AP339" i="11"/>
  <c r="CU323" i="11"/>
  <c r="EA323" i="11"/>
  <c r="BF323" i="11"/>
  <c r="BU349" i="11"/>
  <c r="DA349" i="11"/>
  <c r="BE324" i="11"/>
  <c r="BA328" i="11"/>
  <c r="AX331" i="11"/>
  <c r="AV333" i="11"/>
  <c r="CO329" i="11"/>
  <c r="DU329" i="11"/>
  <c r="BZ344" i="11"/>
  <c r="DF344" i="11"/>
  <c r="BV348" i="11"/>
  <c r="DB348" i="11"/>
  <c r="AN341" i="11"/>
  <c r="AQ338" i="11"/>
  <c r="CT324" i="11"/>
  <c r="DZ324" i="11"/>
  <c r="BS351" i="11"/>
  <c r="CY351" i="11"/>
  <c r="AE350" i="11"/>
  <c r="AK344" i="11"/>
  <c r="CM331" i="11"/>
  <c r="DS331" i="11"/>
  <c r="AJ345" i="11"/>
  <c r="CP328" i="11"/>
  <c r="DV328" i="11"/>
  <c r="CF338" i="11"/>
  <c r="DL338" i="11"/>
  <c r="ER338" i="11"/>
  <c r="GC338" i="11"/>
  <c r="AO340" i="11"/>
  <c r="BT350" i="11"/>
  <c r="CZ350" i="11"/>
  <c r="AD351" i="11"/>
  <c r="CV322" i="11"/>
  <c r="EB322" i="11"/>
  <c r="BG322" i="11"/>
  <c r="AM342" i="11"/>
  <c r="BW347" i="11"/>
  <c r="DC347" i="11"/>
  <c r="CN330" i="11"/>
  <c r="DT330" i="11"/>
  <c r="CJ334" i="11"/>
  <c r="DP334" i="11"/>
  <c r="AZ329" i="11"/>
  <c r="AF349" i="11"/>
  <c r="BH321" i="11"/>
  <c r="CR326" i="11"/>
  <c r="DX326" i="11"/>
  <c r="CH336" i="11"/>
  <c r="DN336" i="11"/>
  <c r="CK333" i="11"/>
  <c r="DQ333" i="11"/>
  <c r="CE339" i="11"/>
  <c r="DK339" i="11"/>
  <c r="EQ339" i="11"/>
  <c r="GB339" i="11"/>
  <c r="CB342" i="11"/>
  <c r="DH342" i="11"/>
  <c r="AY330" i="11"/>
  <c r="BC326" i="11"/>
  <c r="CA343" i="11"/>
  <c r="DG343" i="11"/>
  <c r="BY345" i="11"/>
  <c r="DE345" i="11"/>
  <c r="CI335" i="11"/>
  <c r="DO335" i="11"/>
  <c r="AG348" i="11"/>
  <c r="AU334" i="11"/>
  <c r="BD325" i="11"/>
  <c r="CL332" i="11"/>
  <c r="DR332" i="11"/>
  <c r="CS325" i="11"/>
  <c r="DY325" i="11"/>
  <c r="CD340" i="11"/>
  <c r="DJ340" i="11"/>
  <c r="AT335" i="11"/>
  <c r="AR337" i="11"/>
  <c r="BB327" i="11"/>
  <c r="CW321" i="11"/>
  <c r="EC321" i="11"/>
  <c r="FI321" i="11"/>
  <c r="AW332" i="11"/>
  <c r="AH347" i="11"/>
  <c r="AI346" i="11"/>
  <c r="CC341" i="11"/>
  <c r="DI341" i="11"/>
  <c r="CG337" i="11"/>
  <c r="DM337" i="11"/>
  <c r="AS336" i="11"/>
  <c r="CQ327" i="11"/>
  <c r="DW327" i="11"/>
  <c r="BX346" i="11"/>
  <c r="DD346" i="11"/>
  <c r="AL343" i="11"/>
  <c r="HE381" i="11"/>
  <c r="HD381" i="11"/>
  <c r="HM320" i="11"/>
  <c r="FS347" i="11"/>
  <c r="FK321" i="11"/>
  <c r="GX319" i="11"/>
  <c r="HI319" i="11"/>
  <c r="EO341" i="11"/>
  <c r="FZ341" i="11"/>
  <c r="HA318" i="11"/>
  <c r="GU319" i="11"/>
  <c r="GT320" i="11"/>
  <c r="GV320" i="11"/>
  <c r="GW320" i="11"/>
  <c r="GY320" i="11"/>
  <c r="HJ320" i="11"/>
  <c r="HK320" i="11"/>
  <c r="EN342" i="11"/>
  <c r="FY342" i="11"/>
  <c r="EP340" i="11"/>
  <c r="GA340" i="11"/>
  <c r="FH322" i="11"/>
  <c r="GS322" i="11"/>
  <c r="FB328" i="11"/>
  <c r="GM328" i="11"/>
  <c r="FG323" i="11"/>
  <c r="GR323" i="11"/>
  <c r="FE325" i="11"/>
  <c r="GP325" i="11"/>
  <c r="ES337" i="11"/>
  <c r="GD337" i="11"/>
  <c r="EK345" i="11"/>
  <c r="FV345" i="11"/>
  <c r="EL344" i="11"/>
  <c r="FW344" i="11"/>
  <c r="EM343" i="11"/>
  <c r="FX343" i="11"/>
  <c r="FA329" i="11"/>
  <c r="GL329" i="11"/>
  <c r="EF350" i="11"/>
  <c r="FQ350" i="11"/>
  <c r="EW333" i="11"/>
  <c r="GH333" i="11"/>
  <c r="EG349" i="11"/>
  <c r="FR349" i="11"/>
  <c r="ET336" i="11"/>
  <c r="GE336" i="11"/>
  <c r="FD326" i="11"/>
  <c r="GO326" i="11"/>
  <c r="EY331" i="11"/>
  <c r="GJ331" i="11"/>
  <c r="EX332" i="11"/>
  <c r="GI332" i="11"/>
  <c r="EE351" i="11"/>
  <c r="FP351" i="11"/>
  <c r="EV334" i="11"/>
  <c r="GG334" i="11"/>
  <c r="FF324" i="11"/>
  <c r="GQ324" i="11"/>
  <c r="EZ330" i="11"/>
  <c r="GK330" i="11"/>
  <c r="FC327" i="11"/>
  <c r="GN327" i="11"/>
  <c r="EI347" i="11"/>
  <c r="FT347" i="11"/>
  <c r="EJ346" i="11"/>
  <c r="FU346" i="11"/>
  <c r="EU335" i="11"/>
  <c r="GF335" i="11"/>
  <c r="EH348" i="11"/>
  <c r="FS348" i="11"/>
  <c r="FN320" i="11"/>
  <c r="HL318" i="11"/>
  <c r="HE382" i="11"/>
  <c r="HD382" i="11"/>
  <c r="HF322" i="11"/>
  <c r="HG322" i="11"/>
  <c r="HH322" i="11"/>
  <c r="BF324" i="11"/>
  <c r="BW348" i="11"/>
  <c r="DC348" i="11"/>
  <c r="CN331" i="11"/>
  <c r="DT331" i="11"/>
  <c r="AE351" i="11"/>
  <c r="AH348" i="11"/>
  <c r="AN342" i="11"/>
  <c r="AO341" i="11"/>
  <c r="CD341" i="11"/>
  <c r="DJ341" i="11"/>
  <c r="AK345" i="11"/>
  <c r="BG323" i="11"/>
  <c r="BV349" i="11"/>
  <c r="DB349" i="11"/>
  <c r="CG338" i="11"/>
  <c r="DM338" i="11"/>
  <c r="AL344" i="11"/>
  <c r="CS326" i="11"/>
  <c r="DY326" i="11"/>
  <c r="AU335" i="11"/>
  <c r="BY346" i="11"/>
  <c r="DE346" i="11"/>
  <c r="AM343" i="11"/>
  <c r="CL333" i="11"/>
  <c r="DR333" i="11"/>
  <c r="BC327" i="11"/>
  <c r="AI347" i="11"/>
  <c r="CU324" i="11"/>
  <c r="EA324" i="11"/>
  <c r="FG324" i="11"/>
  <c r="GR324" i="11"/>
  <c r="CT325" i="11"/>
  <c r="DZ325" i="11"/>
  <c r="CV323" i="11"/>
  <c r="EB323" i="11"/>
  <c r="CF339" i="11"/>
  <c r="DL339" i="11"/>
  <c r="CK334" i="11"/>
  <c r="DQ334" i="11"/>
  <c r="AV334" i="11"/>
  <c r="AG349" i="11"/>
  <c r="AW333" i="11"/>
  <c r="CO330" i="11"/>
  <c r="DU330" i="11"/>
  <c r="AX332" i="11"/>
  <c r="BT351" i="11"/>
  <c r="CZ351" i="11"/>
  <c r="CB343" i="11"/>
  <c r="DH343" i="11"/>
  <c r="BB328" i="11"/>
  <c r="BH322" i="11"/>
  <c r="AR338" i="11"/>
  <c r="AJ346" i="11"/>
  <c r="CA344" i="11"/>
  <c r="DG344" i="11"/>
  <c r="EM344" i="11"/>
  <c r="AQ339" i="11"/>
  <c r="CC342" i="11"/>
  <c r="DI342" i="11"/>
  <c r="AD352" i="11"/>
  <c r="CJ335" i="11"/>
  <c r="DP335" i="11"/>
  <c r="AT336" i="11"/>
  <c r="CQ328" i="11"/>
  <c r="DW328" i="11"/>
  <c r="AP340" i="11"/>
  <c r="AY331" i="11"/>
  <c r="CM332" i="11"/>
  <c r="DS332" i="11"/>
  <c r="EY332" i="11"/>
  <c r="GJ332" i="11"/>
  <c r="BE325" i="11"/>
  <c r="BZ345" i="11"/>
  <c r="DF345" i="11"/>
  <c r="CI336" i="11"/>
  <c r="DO336" i="11"/>
  <c r="AZ330" i="11"/>
  <c r="CE340" i="11"/>
  <c r="DK340" i="11"/>
  <c r="AS337" i="11"/>
  <c r="BU350" i="11"/>
  <c r="DA350" i="11"/>
  <c r="BX347" i="11"/>
  <c r="DD347" i="11"/>
  <c r="BA329" i="11"/>
  <c r="BS352" i="11"/>
  <c r="CY352" i="11"/>
  <c r="EE352" i="11"/>
  <c r="BD326" i="11"/>
  <c r="CW322" i="11"/>
  <c r="EC322" i="11"/>
  <c r="FI322" i="11"/>
  <c r="CP329" i="11"/>
  <c r="DV329" i="11"/>
  <c r="CR327" i="11"/>
  <c r="DX327" i="11"/>
  <c r="CH337" i="11"/>
  <c r="DN337" i="11"/>
  <c r="AF350" i="11"/>
  <c r="HM321" i="11"/>
  <c r="GT321" i="11"/>
  <c r="GV321" i="11"/>
  <c r="GW321" i="11"/>
  <c r="FL321" i="11"/>
  <c r="FM321" i="11"/>
  <c r="GZ319" i="11"/>
  <c r="HL319" i="11"/>
  <c r="GX320" i="11"/>
  <c r="HI320" i="11"/>
  <c r="EO342" i="11"/>
  <c r="FZ342" i="11"/>
  <c r="HA319" i="11"/>
  <c r="GU320" i="11"/>
  <c r="EV335" i="11"/>
  <c r="GG335" i="11"/>
  <c r="FD327" i="11"/>
  <c r="GO327" i="11"/>
  <c r="FK322" i="11"/>
  <c r="FL322" i="11"/>
  <c r="FM322" i="11"/>
  <c r="EJ347" i="11"/>
  <c r="EL345" i="11"/>
  <c r="FW345" i="11"/>
  <c r="EN343" i="11"/>
  <c r="FY343" i="11"/>
  <c r="FC328" i="11"/>
  <c r="GN328" i="11"/>
  <c r="FH323" i="11"/>
  <c r="GS323" i="11"/>
  <c r="FF325" i="11"/>
  <c r="GQ325" i="11"/>
  <c r="EG350" i="11"/>
  <c r="FR350" i="11"/>
  <c r="EQ340" i="11"/>
  <c r="GB340" i="11"/>
  <c r="EX333" i="11"/>
  <c r="GI333" i="11"/>
  <c r="EU336" i="11"/>
  <c r="GF336" i="11"/>
  <c r="ER339" i="11"/>
  <c r="GC339" i="11"/>
  <c r="EP341" i="11"/>
  <c r="GA341" i="11"/>
  <c r="EZ331" i="11"/>
  <c r="GK331" i="11"/>
  <c r="EI348" i="11"/>
  <c r="FT348" i="11"/>
  <c r="EK346" i="11"/>
  <c r="FV346" i="11"/>
  <c r="EF351" i="11"/>
  <c r="FQ351" i="11"/>
  <c r="FE326" i="11"/>
  <c r="GP326" i="11"/>
  <c r="ET337" i="11"/>
  <c r="GE337" i="11"/>
  <c r="FA330" i="11"/>
  <c r="GL330" i="11"/>
  <c r="ES338" i="11"/>
  <c r="GD338" i="11"/>
  <c r="FB329" i="11"/>
  <c r="GM329" i="11"/>
  <c r="EH349" i="11"/>
  <c r="FS349" i="11"/>
  <c r="EW334" i="11"/>
  <c r="GH334" i="11"/>
  <c r="FN321" i="11"/>
  <c r="GY321" i="11"/>
  <c r="HJ321" i="11"/>
  <c r="HK321" i="11"/>
  <c r="GX321" i="11"/>
  <c r="FX344" i="11"/>
  <c r="FP352" i="11"/>
  <c r="HE383" i="11"/>
  <c r="HD383" i="11"/>
  <c r="AM344" i="11"/>
  <c r="HF323" i="11"/>
  <c r="HG323" i="11"/>
  <c r="HH323" i="11"/>
  <c r="BY347" i="11"/>
  <c r="DE347" i="11"/>
  <c r="CV324" i="11"/>
  <c r="EB324" i="11"/>
  <c r="AS338" i="11"/>
  <c r="CT326" i="11"/>
  <c r="DZ326" i="11"/>
  <c r="AU336" i="11"/>
  <c r="CU325" i="11"/>
  <c r="EA325" i="11"/>
  <c r="AE352" i="11"/>
  <c r="BV350" i="11"/>
  <c r="DB350" i="11"/>
  <c r="AK346" i="11"/>
  <c r="CC343" i="11"/>
  <c r="DI343" i="11"/>
  <c r="CO331" i="11"/>
  <c r="DU331" i="11"/>
  <c r="CB344" i="11"/>
  <c r="DH344" i="11"/>
  <c r="AN343" i="11"/>
  <c r="AP341" i="11"/>
  <c r="CN332" i="11"/>
  <c r="DT332" i="11"/>
  <c r="AD353" i="11"/>
  <c r="AJ347" i="11"/>
  <c r="CP330" i="11"/>
  <c r="DV330" i="11"/>
  <c r="CS327" i="11"/>
  <c r="DY327" i="11"/>
  <c r="BU351" i="11"/>
  <c r="DA351" i="11"/>
  <c r="CI337" i="11"/>
  <c r="DO337" i="11"/>
  <c r="AO342" i="11"/>
  <c r="CM333" i="11"/>
  <c r="DS333" i="11"/>
  <c r="BW349" i="11"/>
  <c r="DC349" i="11"/>
  <c r="CD342" i="11"/>
  <c r="DJ342" i="11"/>
  <c r="AW334" i="11"/>
  <c r="BX348" i="11"/>
  <c r="DD348" i="11"/>
  <c r="CR328" i="11"/>
  <c r="DX328" i="11"/>
  <c r="BC328" i="11"/>
  <c r="CF340" i="11"/>
  <c r="DL340" i="11"/>
  <c r="CA345" i="11"/>
  <c r="DG345" i="11"/>
  <c r="AH349" i="11"/>
  <c r="AG350" i="11"/>
  <c r="BT352" i="11"/>
  <c r="CZ352" i="11"/>
  <c r="AV335" i="11"/>
  <c r="CW323" i="11"/>
  <c r="EC323" i="11"/>
  <c r="BF325" i="11"/>
  <c r="BG324" i="11"/>
  <c r="AZ331" i="11"/>
  <c r="CH338" i="11"/>
  <c r="DN338" i="11"/>
  <c r="BE326" i="11"/>
  <c r="BD327" i="11"/>
  <c r="BZ346" i="11"/>
  <c r="DF346" i="11"/>
  <c r="AT337" i="11"/>
  <c r="AQ340" i="11"/>
  <c r="CE341" i="11"/>
  <c r="DK341" i="11"/>
  <c r="EQ341" i="11"/>
  <c r="GB341" i="11"/>
  <c r="AL345" i="11"/>
  <c r="AY332" i="11"/>
  <c r="CG339" i="11"/>
  <c r="DM339" i="11"/>
  <c r="CL334" i="11"/>
  <c r="DR334" i="11"/>
  <c r="EX334" i="11"/>
  <c r="GI334" i="11"/>
  <c r="AI348" i="11"/>
  <c r="AF351" i="11"/>
  <c r="BS353" i="11"/>
  <c r="CY353" i="11"/>
  <c r="BH323" i="11"/>
  <c r="CJ336" i="11"/>
  <c r="DP336" i="11"/>
  <c r="CQ329" i="11"/>
  <c r="DW329" i="11"/>
  <c r="BB329" i="11"/>
  <c r="AX333" i="11"/>
  <c r="AR339" i="11"/>
  <c r="BA330" i="11"/>
  <c r="CK335" i="11"/>
  <c r="DQ335" i="11"/>
  <c r="HM322" i="11"/>
  <c r="FU347" i="11"/>
  <c r="GT322" i="11"/>
  <c r="GV322" i="11"/>
  <c r="GW322" i="11"/>
  <c r="GZ320" i="11"/>
  <c r="HL320" i="11"/>
  <c r="HA320" i="11"/>
  <c r="GU321" i="11"/>
  <c r="EE353" i="11"/>
  <c r="FP353" i="11"/>
  <c r="EV336" i="11"/>
  <c r="GG336" i="11"/>
  <c r="EL346" i="11"/>
  <c r="FW346" i="11"/>
  <c r="ES339" i="11"/>
  <c r="GD339" i="11"/>
  <c r="FD328" i="11"/>
  <c r="GO328" i="11"/>
  <c r="EN344" i="11"/>
  <c r="FY344" i="11"/>
  <c r="EO343" i="11"/>
  <c r="FZ343" i="11"/>
  <c r="FC329" i="11"/>
  <c r="GN329" i="11"/>
  <c r="EY333" i="11"/>
  <c r="GJ333" i="11"/>
  <c r="EU337" i="11"/>
  <c r="GF337" i="11"/>
  <c r="FI323" i="11"/>
  <c r="FK323" i="11"/>
  <c r="FL323" i="11"/>
  <c r="FM323" i="11"/>
  <c r="EG351" i="11"/>
  <c r="FR351" i="11"/>
  <c r="FF326" i="11"/>
  <c r="GQ326" i="11"/>
  <c r="FE327" i="11"/>
  <c r="GP327" i="11"/>
  <c r="FG325" i="11"/>
  <c r="GR325" i="11"/>
  <c r="EF352" i="11"/>
  <c r="FQ352" i="11"/>
  <c r="FB330" i="11"/>
  <c r="GM330" i="11"/>
  <c r="FH324" i="11"/>
  <c r="GS324" i="11"/>
  <c r="EK347" i="11"/>
  <c r="FV347" i="11"/>
  <c r="EM345" i="11"/>
  <c r="FX345" i="11"/>
  <c r="EZ332" i="11"/>
  <c r="GK332" i="11"/>
  <c r="ER340" i="11"/>
  <c r="GC340" i="11"/>
  <c r="EW335" i="11"/>
  <c r="GH335" i="11"/>
  <c r="EJ348" i="11"/>
  <c r="FU348" i="11"/>
  <c r="FA331" i="11"/>
  <c r="GL331" i="11"/>
  <c r="EP342" i="11"/>
  <c r="GA342" i="11"/>
  <c r="ET338" i="11"/>
  <c r="GE338" i="11"/>
  <c r="EI349" i="11"/>
  <c r="FT349" i="11"/>
  <c r="EH350" i="11"/>
  <c r="FS350" i="11"/>
  <c r="FN322" i="11"/>
  <c r="GY322" i="11"/>
  <c r="HJ322" i="11"/>
  <c r="HK322" i="11"/>
  <c r="GX322" i="11"/>
  <c r="GZ321" i="11"/>
  <c r="HI321" i="11"/>
  <c r="HM323" i="11"/>
  <c r="HF324" i="11"/>
  <c r="HG324" i="11"/>
  <c r="HH324" i="11"/>
  <c r="CE342" i="11"/>
  <c r="DK342" i="11"/>
  <c r="BD328" i="11"/>
  <c r="BC329" i="11"/>
  <c r="BH324" i="11"/>
  <c r="CS328" i="11"/>
  <c r="DY328" i="11"/>
  <c r="BT353" i="11"/>
  <c r="CZ353" i="11"/>
  <c r="CH339" i="11"/>
  <c r="DN339" i="11"/>
  <c r="CL335" i="11"/>
  <c r="DR335" i="11"/>
  <c r="AF352" i="11"/>
  <c r="AE353" i="11"/>
  <c r="BG325" i="11"/>
  <c r="AX334" i="11"/>
  <c r="AL346" i="11"/>
  <c r="BV351" i="11"/>
  <c r="DB351" i="11"/>
  <c r="AM345" i="11"/>
  <c r="BF326" i="11"/>
  <c r="CP331" i="11"/>
  <c r="DV331" i="11"/>
  <c r="AG351" i="11"/>
  <c r="CQ330" i="11"/>
  <c r="DW330" i="11"/>
  <c r="CV325" i="11"/>
  <c r="EB325" i="11"/>
  <c r="CI338" i="11"/>
  <c r="DO338" i="11"/>
  <c r="AI349" i="11"/>
  <c r="BA331" i="11"/>
  <c r="BY348" i="11"/>
  <c r="DE348" i="11"/>
  <c r="CO332" i="11"/>
  <c r="DU332" i="11"/>
  <c r="AK347" i="11"/>
  <c r="AD354" i="11"/>
  <c r="AS339" i="11"/>
  <c r="BB330" i="11"/>
  <c r="AR340" i="11"/>
  <c r="CG340" i="11"/>
  <c r="DM340" i="11"/>
  <c r="CJ337" i="11"/>
  <c r="DP337" i="11"/>
  <c r="CD343" i="11"/>
  <c r="DJ343" i="11"/>
  <c r="AN344" i="11"/>
  <c r="BZ347" i="11"/>
  <c r="DF347" i="11"/>
  <c r="CC344" i="11"/>
  <c r="DI344" i="11"/>
  <c r="CM334" i="11"/>
  <c r="DS334" i="11"/>
  <c r="BE327" i="11"/>
  <c r="CT327" i="11"/>
  <c r="DZ327" i="11"/>
  <c r="CF341" i="11"/>
  <c r="DL341" i="11"/>
  <c r="AZ332" i="11"/>
  <c r="CU326" i="11"/>
  <c r="EA326" i="11"/>
  <c r="CR329" i="11"/>
  <c r="DX329" i="11"/>
  <c r="BU352" i="11"/>
  <c r="DA352" i="11"/>
  <c r="AQ341" i="11"/>
  <c r="BS354" i="11"/>
  <c r="CY354" i="11"/>
  <c r="CA346" i="11"/>
  <c r="DG346" i="11"/>
  <c r="BX349" i="11"/>
  <c r="DD349" i="11"/>
  <c r="AH350" i="11"/>
  <c r="AJ348" i="11"/>
  <c r="AP342" i="11"/>
  <c r="CK336" i="11"/>
  <c r="DQ336" i="11"/>
  <c r="CW324" i="11"/>
  <c r="EC324" i="11"/>
  <c r="BW350" i="11"/>
  <c r="DC350" i="11"/>
  <c r="CN333" i="11"/>
  <c r="DT333" i="11"/>
  <c r="AY333" i="11"/>
  <c r="AV336" i="11"/>
  <c r="AU337" i="11"/>
  <c r="AW335" i="11"/>
  <c r="AO343" i="11"/>
  <c r="CB345" i="11"/>
  <c r="DH345" i="11"/>
  <c r="AT338" i="11"/>
  <c r="HE384" i="11"/>
  <c r="HD384" i="11"/>
  <c r="EN345" i="11"/>
  <c r="FY345" i="11"/>
  <c r="HA321" i="11"/>
  <c r="GU322" i="11"/>
  <c r="FH325" i="11"/>
  <c r="GS325" i="11"/>
  <c r="EG352" i="11"/>
  <c r="FR352" i="11"/>
  <c r="EM346" i="11"/>
  <c r="FX346" i="11"/>
  <c r="EO344" i="11"/>
  <c r="FZ344" i="11"/>
  <c r="FF327" i="11"/>
  <c r="GQ327" i="11"/>
  <c r="EL347" i="11"/>
  <c r="FG326" i="11"/>
  <c r="GR326" i="11"/>
  <c r="FI324" i="11"/>
  <c r="FK324" i="11"/>
  <c r="FL324" i="11"/>
  <c r="FM324" i="11"/>
  <c r="EY334" i="11"/>
  <c r="GJ334" i="11"/>
  <c r="EZ333" i="11"/>
  <c r="GK333" i="11"/>
  <c r="FC330" i="11"/>
  <c r="GN330" i="11"/>
  <c r="EW336" i="11"/>
  <c r="GH336" i="11"/>
  <c r="EP343" i="11"/>
  <c r="GA343" i="11"/>
  <c r="FB331" i="11"/>
  <c r="GM331" i="11"/>
  <c r="EJ349" i="11"/>
  <c r="FU349" i="11"/>
  <c r="EV337" i="11"/>
  <c r="GG337" i="11"/>
  <c r="EE354" i="11"/>
  <c r="FP354" i="11"/>
  <c r="GT323" i="11"/>
  <c r="GV323" i="11"/>
  <c r="GW323" i="11"/>
  <c r="GY323" i="11"/>
  <c r="HJ323" i="11"/>
  <c r="HK323" i="11"/>
  <c r="EU338" i="11"/>
  <c r="GF338" i="11"/>
  <c r="FE328" i="11"/>
  <c r="GP328" i="11"/>
  <c r="EQ342" i="11"/>
  <c r="GB342" i="11"/>
  <c r="ES340" i="11"/>
  <c r="GD340" i="11"/>
  <c r="EH351" i="11"/>
  <c r="FS351" i="11"/>
  <c r="FD329" i="11"/>
  <c r="GO329" i="11"/>
  <c r="FA332" i="11"/>
  <c r="GL332" i="11"/>
  <c r="ER341" i="11"/>
  <c r="GC341" i="11"/>
  <c r="EK348" i="11"/>
  <c r="FV348" i="11"/>
  <c r="EX335" i="11"/>
  <c r="GI335" i="11"/>
  <c r="ET339" i="11"/>
  <c r="GE339" i="11"/>
  <c r="EI350" i="11"/>
  <c r="FT350" i="11"/>
  <c r="EF353" i="11"/>
  <c r="FQ353" i="11"/>
  <c r="FN323" i="11"/>
  <c r="HL321" i="11"/>
  <c r="GZ322" i="11"/>
  <c r="HI322" i="11"/>
  <c r="HE385" i="11"/>
  <c r="HD385" i="11"/>
  <c r="HM324" i="11"/>
  <c r="FW347" i="11"/>
  <c r="AH351" i="11"/>
  <c r="HF325" i="11"/>
  <c r="HG325" i="11"/>
  <c r="HH325" i="11"/>
  <c r="CF342" i="11"/>
  <c r="DL342" i="11"/>
  <c r="BF327" i="11"/>
  <c r="CO333" i="11"/>
  <c r="DU333" i="11"/>
  <c r="BW351" i="11"/>
  <c r="DC351" i="11"/>
  <c r="BE328" i="11"/>
  <c r="AS340" i="11"/>
  <c r="AZ333" i="11"/>
  <c r="CU327" i="11"/>
  <c r="EA327" i="11"/>
  <c r="AO344" i="11"/>
  <c r="CV326" i="11"/>
  <c r="EB326" i="11"/>
  <c r="BC330" i="11"/>
  <c r="CM335" i="11"/>
  <c r="DS335" i="11"/>
  <c r="AN345" i="11"/>
  <c r="CT328" i="11"/>
  <c r="DZ328" i="11"/>
  <c r="AP343" i="11"/>
  <c r="AQ342" i="11"/>
  <c r="CA347" i="11"/>
  <c r="DG347" i="11"/>
  <c r="AG352" i="11"/>
  <c r="AE354" i="11"/>
  <c r="CR330" i="11"/>
  <c r="DX330" i="11"/>
  <c r="AX335" i="11"/>
  <c r="BX350" i="11"/>
  <c r="DD350" i="11"/>
  <c r="AT339" i="11"/>
  <c r="AY334" i="11"/>
  <c r="CG341" i="11"/>
  <c r="DM341" i="11"/>
  <c r="CH340" i="11"/>
  <c r="DN340" i="11"/>
  <c r="ET340" i="11"/>
  <c r="GE340" i="11"/>
  <c r="CK337" i="11"/>
  <c r="DQ337" i="11"/>
  <c r="CI339" i="11"/>
  <c r="DO339" i="11"/>
  <c r="CP332" i="11"/>
  <c r="DV332" i="11"/>
  <c r="AF353" i="11"/>
  <c r="AR341" i="11"/>
  <c r="BB331" i="11"/>
  <c r="CW325" i="11"/>
  <c r="EC325" i="11"/>
  <c r="BH325" i="11"/>
  <c r="CB346" i="11"/>
  <c r="DH346" i="11"/>
  <c r="CN334" i="11"/>
  <c r="DT334" i="11"/>
  <c r="EZ334" i="11"/>
  <c r="GK334" i="11"/>
  <c r="BY349" i="11"/>
  <c r="DE349" i="11"/>
  <c r="CC345" i="11"/>
  <c r="DI345" i="11"/>
  <c r="AL347" i="11"/>
  <c r="BS355" i="11"/>
  <c r="CY355" i="11"/>
  <c r="BU353" i="11"/>
  <c r="DA353" i="11"/>
  <c r="CE343" i="11"/>
  <c r="DK343" i="11"/>
  <c r="AJ349" i="11"/>
  <c r="CJ338" i="11"/>
  <c r="DP338" i="11"/>
  <c r="AI350" i="11"/>
  <c r="AU338" i="11"/>
  <c r="BZ348" i="11"/>
  <c r="DF348" i="11"/>
  <c r="CL336" i="11"/>
  <c r="DR336" i="11"/>
  <c r="CD344" i="11"/>
  <c r="DJ344" i="11"/>
  <c r="EP344" i="11"/>
  <c r="GA344" i="11"/>
  <c r="CQ331" i="11"/>
  <c r="DW331" i="11"/>
  <c r="AD355" i="11"/>
  <c r="BA332" i="11"/>
  <c r="BD329" i="11"/>
  <c r="AM346" i="11"/>
  <c r="CS329" i="11"/>
  <c r="DY329" i="11"/>
  <c r="BT354" i="11"/>
  <c r="CZ354" i="11"/>
  <c r="AW336" i="11"/>
  <c r="AK348" i="11"/>
  <c r="BG326" i="11"/>
  <c r="BV352" i="11"/>
  <c r="DB352" i="11"/>
  <c r="AV337" i="11"/>
  <c r="HA322" i="11"/>
  <c r="GT324" i="11"/>
  <c r="GV324" i="11"/>
  <c r="GW324" i="11"/>
  <c r="GY324" i="11"/>
  <c r="HJ324" i="11"/>
  <c r="HK324" i="11"/>
  <c r="EG353" i="11"/>
  <c r="FR353" i="11"/>
  <c r="EH352" i="11"/>
  <c r="FS352" i="11"/>
  <c r="FC331" i="11"/>
  <c r="GN331" i="11"/>
  <c r="EF354" i="11"/>
  <c r="FQ354" i="11"/>
  <c r="FD330" i="11"/>
  <c r="GO330" i="11"/>
  <c r="EV338" i="11"/>
  <c r="GG338" i="11"/>
  <c r="GX323" i="11"/>
  <c r="EO345" i="11"/>
  <c r="FZ345" i="11"/>
  <c r="FE329" i="11"/>
  <c r="GP329" i="11"/>
  <c r="EE355" i="11"/>
  <c r="FP355" i="11"/>
  <c r="ER342" i="11"/>
  <c r="GC342" i="11"/>
  <c r="FI325" i="11"/>
  <c r="FK325" i="11"/>
  <c r="FL325" i="11"/>
  <c r="FM325" i="11"/>
  <c r="EM347" i="11"/>
  <c r="FX347" i="11"/>
  <c r="EX336" i="11"/>
  <c r="GI336" i="11"/>
  <c r="EL348" i="11"/>
  <c r="FW348" i="11"/>
  <c r="FF328" i="11"/>
  <c r="GQ328" i="11"/>
  <c r="EU339" i="11"/>
  <c r="GF339" i="11"/>
  <c r="EY335" i="11"/>
  <c r="GJ335" i="11"/>
  <c r="FB332" i="11"/>
  <c r="GM332" i="11"/>
  <c r="EW337" i="11"/>
  <c r="GH337" i="11"/>
  <c r="EQ343" i="11"/>
  <c r="GB343" i="11"/>
  <c r="FH326" i="11"/>
  <c r="GS326" i="11"/>
  <c r="ES341" i="11"/>
  <c r="GD341" i="11"/>
  <c r="FG327" i="11"/>
  <c r="GR327" i="11"/>
  <c r="EJ350" i="11"/>
  <c r="FU350" i="11"/>
  <c r="EK349" i="11"/>
  <c r="FV349" i="11"/>
  <c r="EI351" i="11"/>
  <c r="FT351" i="11"/>
  <c r="EN346" i="11"/>
  <c r="FY346" i="11"/>
  <c r="FA333" i="11"/>
  <c r="GL333" i="11"/>
  <c r="FN324" i="11"/>
  <c r="HL322" i="11"/>
  <c r="HM325" i="11"/>
  <c r="AV338" i="11"/>
  <c r="HF326" i="11"/>
  <c r="HG326" i="11"/>
  <c r="HH326" i="11"/>
  <c r="AY335" i="11"/>
  <c r="BH326" i="11"/>
  <c r="AT340" i="11"/>
  <c r="CL337" i="11"/>
  <c r="DR337" i="11"/>
  <c r="AI351" i="11"/>
  <c r="CO334" i="11"/>
  <c r="DU334" i="11"/>
  <c r="BX351" i="11"/>
  <c r="DD351" i="11"/>
  <c r="CI340" i="11"/>
  <c r="DO340" i="11"/>
  <c r="AL348" i="11"/>
  <c r="CV327" i="11"/>
  <c r="EB327" i="11"/>
  <c r="BE329" i="11"/>
  <c r="BY350" i="11"/>
  <c r="DE350" i="11"/>
  <c r="CN335" i="11"/>
  <c r="DT335" i="11"/>
  <c r="AD356" i="11"/>
  <c r="AN346" i="11"/>
  <c r="BS356" i="11"/>
  <c r="CY356" i="11"/>
  <c r="BW352" i="11"/>
  <c r="DC352" i="11"/>
  <c r="BG327" i="11"/>
  <c r="AO345" i="11"/>
  <c r="CU328" i="11"/>
  <c r="EA328" i="11"/>
  <c r="CC346" i="11"/>
  <c r="DI346" i="11"/>
  <c r="AH352" i="11"/>
  <c r="AZ334" i="11"/>
  <c r="AU339" i="11"/>
  <c r="BF328" i="11"/>
  <c r="AP344" i="11"/>
  <c r="CH341" i="11"/>
  <c r="DN341" i="11"/>
  <c r="CG342" i="11"/>
  <c r="DM342" i="11"/>
  <c r="AW337" i="11"/>
  <c r="BA333" i="11"/>
  <c r="BC331" i="11"/>
  <c r="AE355" i="11"/>
  <c r="CK338" i="11"/>
  <c r="DQ338" i="11"/>
  <c r="BZ349" i="11"/>
  <c r="DF349" i="11"/>
  <c r="CW326" i="11"/>
  <c r="EC326" i="11"/>
  <c r="AJ350" i="11"/>
  <c r="AF354" i="11"/>
  <c r="CF343" i="11"/>
  <c r="DL343" i="11"/>
  <c r="CS330" i="11"/>
  <c r="DY330" i="11"/>
  <c r="CA348" i="11"/>
  <c r="DG348" i="11"/>
  <c r="CQ332" i="11"/>
  <c r="DW332" i="11"/>
  <c r="AQ343" i="11"/>
  <c r="AR342" i="11"/>
  <c r="BD330" i="11"/>
  <c r="CE344" i="11"/>
  <c r="DK344" i="11"/>
  <c r="CD345" i="11"/>
  <c r="DJ345" i="11"/>
  <c r="CJ339" i="11"/>
  <c r="DP339" i="11"/>
  <c r="CM336" i="11"/>
  <c r="DS336" i="11"/>
  <c r="CP333" i="11"/>
  <c r="DV333" i="11"/>
  <c r="AG353" i="11"/>
  <c r="AS341" i="11"/>
  <c r="CT329" i="11"/>
  <c r="DZ329" i="11"/>
  <c r="BT355" i="11"/>
  <c r="CZ355" i="11"/>
  <c r="BB332" i="11"/>
  <c r="BV353" i="11"/>
  <c r="DB353" i="11"/>
  <c r="CR331" i="11"/>
  <c r="DX331" i="11"/>
  <c r="AX336" i="11"/>
  <c r="AK349" i="11"/>
  <c r="BU354" i="11"/>
  <c r="DA354" i="11"/>
  <c r="CB347" i="11"/>
  <c r="DH347" i="11"/>
  <c r="AM347" i="11"/>
  <c r="HE386" i="11"/>
  <c r="HD386" i="11"/>
  <c r="GX324" i="11"/>
  <c r="GZ324" i="11"/>
  <c r="HI323" i="11"/>
  <c r="GU324" i="11"/>
  <c r="GZ323" i="11"/>
  <c r="HL323" i="11"/>
  <c r="GU323" i="11"/>
  <c r="FB333" i="11"/>
  <c r="GM333" i="11"/>
  <c r="EQ344" i="11"/>
  <c r="GB344" i="11"/>
  <c r="EV339" i="11"/>
  <c r="GG339" i="11"/>
  <c r="EF355" i="11"/>
  <c r="FQ355" i="11"/>
  <c r="EM348" i="11"/>
  <c r="FX348" i="11"/>
  <c r="EH353" i="11"/>
  <c r="FS353" i="11"/>
  <c r="FI326" i="11"/>
  <c r="FK326" i="11"/>
  <c r="FL326" i="11"/>
  <c r="FM326" i="11"/>
  <c r="EJ351" i="11"/>
  <c r="FU351" i="11"/>
  <c r="GT325" i="11"/>
  <c r="GV325" i="11"/>
  <c r="GW325" i="11"/>
  <c r="GY325" i="11"/>
  <c r="HJ325" i="11"/>
  <c r="HK325" i="11"/>
  <c r="EP345" i="11"/>
  <c r="GA345" i="11"/>
  <c r="EW338" i="11"/>
  <c r="GH338" i="11"/>
  <c r="FD331" i="11"/>
  <c r="GO331" i="11"/>
  <c r="FF329" i="11"/>
  <c r="GQ329" i="11"/>
  <c r="ER343" i="11"/>
  <c r="GC343" i="11"/>
  <c r="EN347" i="11"/>
  <c r="FY347" i="11"/>
  <c r="EY336" i="11"/>
  <c r="GJ336" i="11"/>
  <c r="EE356" i="11"/>
  <c r="FP356" i="11"/>
  <c r="EU340" i="11"/>
  <c r="GF340" i="11"/>
  <c r="FE330" i="11"/>
  <c r="GP330" i="11"/>
  <c r="EO346" i="11"/>
  <c r="FZ346" i="11"/>
  <c r="FG328" i="11"/>
  <c r="GR328" i="11"/>
  <c r="EL349" i="11"/>
  <c r="FW349" i="11"/>
  <c r="EX337" i="11"/>
  <c r="GI337" i="11"/>
  <c r="EI352" i="11"/>
  <c r="FT352" i="11"/>
  <c r="FA334" i="11"/>
  <c r="GL334" i="11"/>
  <c r="EZ335" i="11"/>
  <c r="GK335" i="11"/>
  <c r="ES342" i="11"/>
  <c r="GD342" i="11"/>
  <c r="EK350" i="11"/>
  <c r="FV350" i="11"/>
  <c r="EG354" i="11"/>
  <c r="FR354" i="11"/>
  <c r="ET341" i="11"/>
  <c r="GE341" i="11"/>
  <c r="FH327" i="11"/>
  <c r="GS327" i="11"/>
  <c r="FC332" i="11"/>
  <c r="GN332" i="11"/>
  <c r="FN325" i="11"/>
  <c r="HI324" i="11"/>
  <c r="HE387" i="11"/>
  <c r="HD387" i="11"/>
  <c r="HF327" i="11"/>
  <c r="HG327" i="11"/>
  <c r="HH327" i="11"/>
  <c r="CA349" i="11"/>
  <c r="DG349" i="11"/>
  <c r="AK350" i="11"/>
  <c r="BU355" i="11"/>
  <c r="DA355" i="11"/>
  <c r="AW338" i="11"/>
  <c r="CK339" i="11"/>
  <c r="DQ339" i="11"/>
  <c r="AJ351" i="11"/>
  <c r="CS331" i="11"/>
  <c r="DY331" i="11"/>
  <c r="CI341" i="11"/>
  <c r="DO341" i="11"/>
  <c r="CH342" i="11"/>
  <c r="DN342" i="11"/>
  <c r="AF355" i="11"/>
  <c r="AH353" i="11"/>
  <c r="BD331" i="11"/>
  <c r="CJ340" i="11"/>
  <c r="DP340" i="11"/>
  <c r="AO346" i="11"/>
  <c r="AL349" i="11"/>
  <c r="AN347" i="11"/>
  <c r="BY351" i="11"/>
  <c r="DE351" i="11"/>
  <c r="BB333" i="11"/>
  <c r="AP345" i="11"/>
  <c r="BV354" i="11"/>
  <c r="DB354" i="11"/>
  <c r="CB348" i="11"/>
  <c r="DH348" i="11"/>
  <c r="AU340" i="11"/>
  <c r="BT356" i="11"/>
  <c r="CZ356" i="11"/>
  <c r="BE330" i="11"/>
  <c r="AX337" i="11"/>
  <c r="BW353" i="11"/>
  <c r="DC353" i="11"/>
  <c r="CG343" i="11"/>
  <c r="DM343" i="11"/>
  <c r="CD346" i="11"/>
  <c r="DJ346" i="11"/>
  <c r="AQ344" i="11"/>
  <c r="CT330" i="11"/>
  <c r="DZ330" i="11"/>
  <c r="CL338" i="11"/>
  <c r="DR338" i="11"/>
  <c r="AV339" i="11"/>
  <c r="AM348" i="11"/>
  <c r="CC347" i="11"/>
  <c r="DI347" i="11"/>
  <c r="BF329" i="11"/>
  <c r="AG354" i="11"/>
  <c r="AY336" i="11"/>
  <c r="CE345" i="11"/>
  <c r="DK345" i="11"/>
  <c r="CN336" i="11"/>
  <c r="DT336" i="11"/>
  <c r="CQ333" i="11"/>
  <c r="DW333" i="11"/>
  <c r="AT341" i="11"/>
  <c r="AE356" i="11"/>
  <c r="CV328" i="11"/>
  <c r="EB328" i="11"/>
  <c r="CO335" i="11"/>
  <c r="DU335" i="11"/>
  <c r="BX352" i="11"/>
  <c r="DD352" i="11"/>
  <c r="CU329" i="11"/>
  <c r="EA329" i="11"/>
  <c r="BH327" i="11"/>
  <c r="BA334" i="11"/>
  <c r="AR343" i="11"/>
  <c r="CF344" i="11"/>
  <c r="DL344" i="11"/>
  <c r="AS342" i="11"/>
  <c r="CM337" i="11"/>
  <c r="DS337" i="11"/>
  <c r="CR332" i="11"/>
  <c r="DX332" i="11"/>
  <c r="CP334" i="11"/>
  <c r="DV334" i="11"/>
  <c r="AD357" i="11"/>
  <c r="AZ335" i="11"/>
  <c r="BS357" i="11"/>
  <c r="CY357" i="11"/>
  <c r="AI352" i="11"/>
  <c r="BZ350" i="11"/>
  <c r="DF350" i="11"/>
  <c r="BC332" i="11"/>
  <c r="BG328" i="11"/>
  <c r="CW327" i="11"/>
  <c r="EC327" i="11"/>
  <c r="HM326" i="11"/>
  <c r="GT326" i="11"/>
  <c r="GV326" i="11"/>
  <c r="GW326" i="11"/>
  <c r="GY326" i="11"/>
  <c r="HJ326" i="11"/>
  <c r="HK326" i="11"/>
  <c r="HA324" i="11"/>
  <c r="HA323" i="11"/>
  <c r="FC333" i="11"/>
  <c r="GN333" i="11"/>
  <c r="EP346" i="11"/>
  <c r="GA346" i="11"/>
  <c r="EL350" i="11"/>
  <c r="FW350" i="11"/>
  <c r="ER344" i="11"/>
  <c r="GC344" i="11"/>
  <c r="FB334" i="11"/>
  <c r="GM334" i="11"/>
  <c r="EO347" i="11"/>
  <c r="FZ347" i="11"/>
  <c r="GX325" i="11"/>
  <c r="FI327" i="11"/>
  <c r="FK327" i="11"/>
  <c r="FL327" i="11"/>
  <c r="FM327" i="11"/>
  <c r="EQ345" i="11"/>
  <c r="GB345" i="11"/>
  <c r="EI353" i="11"/>
  <c r="FT353" i="11"/>
  <c r="FD332" i="11"/>
  <c r="GO332" i="11"/>
  <c r="EZ336" i="11"/>
  <c r="GK336" i="11"/>
  <c r="FE331" i="11"/>
  <c r="GP331" i="11"/>
  <c r="EW339" i="11"/>
  <c r="GH339" i="11"/>
  <c r="EM349" i="11"/>
  <c r="FX349" i="11"/>
  <c r="EN348" i="11"/>
  <c r="FY348" i="11"/>
  <c r="FH328" i="11"/>
  <c r="GS328" i="11"/>
  <c r="ES343" i="11"/>
  <c r="GD343" i="11"/>
  <c r="EE357" i="11"/>
  <c r="FP357" i="11"/>
  <c r="ET342" i="11"/>
  <c r="GE342" i="11"/>
  <c r="EF356" i="11"/>
  <c r="FQ356" i="11"/>
  <c r="EH354" i="11"/>
  <c r="FS354" i="11"/>
  <c r="EG355" i="11"/>
  <c r="FR355" i="11"/>
  <c r="EU341" i="11"/>
  <c r="GF341" i="11"/>
  <c r="EK351" i="11"/>
  <c r="FV351" i="11"/>
  <c r="EY337" i="11"/>
  <c r="GJ337" i="11"/>
  <c r="EX338" i="11"/>
  <c r="GI338" i="11"/>
  <c r="FG329" i="11"/>
  <c r="GR329" i="11"/>
  <c r="FF330" i="11"/>
  <c r="GQ330" i="11"/>
  <c r="EJ352" i="11"/>
  <c r="FU352" i="11"/>
  <c r="EV340" i="11"/>
  <c r="GG340" i="11"/>
  <c r="FA335" i="11"/>
  <c r="GL335" i="11"/>
  <c r="FN326" i="11"/>
  <c r="HL324" i="11"/>
  <c r="HM327" i="11"/>
  <c r="HF328" i="11"/>
  <c r="HG328" i="11"/>
  <c r="HH328" i="11"/>
  <c r="BE331" i="11"/>
  <c r="CN337" i="11"/>
  <c r="DT337" i="11"/>
  <c r="CV329" i="11"/>
  <c r="EB329" i="11"/>
  <c r="BC333" i="11"/>
  <c r="CA350" i="11"/>
  <c r="DG350" i="11"/>
  <c r="AU341" i="11"/>
  <c r="CM338" i="11"/>
  <c r="DS338" i="11"/>
  <c r="AY337" i="11"/>
  <c r="AX338" i="11"/>
  <c r="BS358" i="11"/>
  <c r="CY358" i="11"/>
  <c r="BD332" i="11"/>
  <c r="CS332" i="11"/>
  <c r="DY332" i="11"/>
  <c r="AI353" i="11"/>
  <c r="BY352" i="11"/>
  <c r="DE352" i="11"/>
  <c r="CP335" i="11"/>
  <c r="DV335" i="11"/>
  <c r="BA335" i="11"/>
  <c r="BV355" i="11"/>
  <c r="DB355" i="11"/>
  <c r="AQ345" i="11"/>
  <c r="AE357" i="11"/>
  <c r="AK351" i="11"/>
  <c r="AT342" i="11"/>
  <c r="CQ334" i="11"/>
  <c r="DW334" i="11"/>
  <c r="CO336" i="11"/>
  <c r="DU336" i="11"/>
  <c r="CF345" i="11"/>
  <c r="DL345" i="11"/>
  <c r="AL350" i="11"/>
  <c r="CU330" i="11"/>
  <c r="EA330" i="11"/>
  <c r="BU356" i="11"/>
  <c r="DA356" i="11"/>
  <c r="BT357" i="11"/>
  <c r="CZ357" i="11"/>
  <c r="AN348" i="11"/>
  <c r="AR344" i="11"/>
  <c r="AM349" i="11"/>
  <c r="AH354" i="11"/>
  <c r="BH328" i="11"/>
  <c r="AD358" i="11"/>
  <c r="CD347" i="11"/>
  <c r="DJ347" i="11"/>
  <c r="AV340" i="11"/>
  <c r="CL339" i="11"/>
  <c r="DR339" i="11"/>
  <c r="AO347" i="11"/>
  <c r="AS343" i="11"/>
  <c r="CR333" i="11"/>
  <c r="DX333" i="11"/>
  <c r="FD333" i="11"/>
  <c r="GO333" i="11"/>
  <c r="CE346" i="11"/>
  <c r="DK346" i="11"/>
  <c r="BF330" i="11"/>
  <c r="CC348" i="11"/>
  <c r="DI348" i="11"/>
  <c r="AP346" i="11"/>
  <c r="AG355" i="11"/>
  <c r="BB334" i="11"/>
  <c r="BX353" i="11"/>
  <c r="DD353" i="11"/>
  <c r="CT331" i="11"/>
  <c r="DZ331" i="11"/>
  <c r="CB349" i="11"/>
  <c r="DH349" i="11"/>
  <c r="CK340" i="11"/>
  <c r="DQ340" i="11"/>
  <c r="CI342" i="11"/>
  <c r="DO342" i="11"/>
  <c r="CG344" i="11"/>
  <c r="DM344" i="11"/>
  <c r="CJ341" i="11"/>
  <c r="DP341" i="11"/>
  <c r="AZ336" i="11"/>
  <c r="CH343" i="11"/>
  <c r="DN343" i="11"/>
  <c r="BW354" i="11"/>
  <c r="DC354" i="11"/>
  <c r="EI354" i="11"/>
  <c r="FT354" i="11"/>
  <c r="CW328" i="11"/>
  <c r="EC328" i="11"/>
  <c r="BG329" i="11"/>
  <c r="BZ351" i="11"/>
  <c r="DF351" i="11"/>
  <c r="AW339" i="11"/>
  <c r="AF356" i="11"/>
  <c r="AJ352" i="11"/>
  <c r="HE388" i="11"/>
  <c r="HD388" i="11"/>
  <c r="ET343" i="11"/>
  <c r="GE343" i="11"/>
  <c r="GX326" i="11"/>
  <c r="GZ326" i="11"/>
  <c r="GU326" i="11"/>
  <c r="FF331" i="11"/>
  <c r="GQ331" i="11"/>
  <c r="EJ353" i="11"/>
  <c r="FU353" i="11"/>
  <c r="EO348" i="11"/>
  <c r="FZ348" i="11"/>
  <c r="GZ325" i="11"/>
  <c r="GU325" i="11"/>
  <c r="HI325" i="11"/>
  <c r="ES344" i="11"/>
  <c r="GD344" i="11"/>
  <c r="FE332" i="11"/>
  <c r="GP332" i="11"/>
  <c r="EN349" i="11"/>
  <c r="FY349" i="11"/>
  <c r="GT327" i="11"/>
  <c r="GV327" i="11"/>
  <c r="GW327" i="11"/>
  <c r="GX327" i="11"/>
  <c r="EL351" i="11"/>
  <c r="FW351" i="11"/>
  <c r="EW340" i="11"/>
  <c r="GH340" i="11"/>
  <c r="EY338" i="11"/>
  <c r="GJ338" i="11"/>
  <c r="FI328" i="11"/>
  <c r="FK328" i="11"/>
  <c r="FL328" i="11"/>
  <c r="FM328" i="11"/>
  <c r="ER345" i="11"/>
  <c r="GC345" i="11"/>
  <c r="FA336" i="11"/>
  <c r="GL336" i="11"/>
  <c r="FC334" i="11"/>
  <c r="GN334" i="11"/>
  <c r="EX339" i="11"/>
  <c r="GI339" i="11"/>
  <c r="EM350" i="11"/>
  <c r="FX350" i="11"/>
  <c r="EP347" i="11"/>
  <c r="GA347" i="11"/>
  <c r="FH329" i="11"/>
  <c r="GS329" i="11"/>
  <c r="EZ337" i="11"/>
  <c r="GK337" i="11"/>
  <c r="EH355" i="11"/>
  <c r="FS355" i="11"/>
  <c r="FB335" i="11"/>
  <c r="GM335" i="11"/>
  <c r="EV341" i="11"/>
  <c r="GG341" i="11"/>
  <c r="EK352" i="11"/>
  <c r="FV352" i="11"/>
  <c r="EU342" i="11"/>
  <c r="GF342" i="11"/>
  <c r="EF357" i="11"/>
  <c r="FQ357" i="11"/>
  <c r="EG356" i="11"/>
  <c r="FR356" i="11"/>
  <c r="FG330" i="11"/>
  <c r="GR330" i="11"/>
  <c r="EE358" i="11"/>
  <c r="FP358" i="11"/>
  <c r="EQ346" i="11"/>
  <c r="GB346" i="11"/>
  <c r="FN327" i="11"/>
  <c r="GY327" i="11"/>
  <c r="HJ327" i="11"/>
  <c r="HK327" i="11"/>
  <c r="HM328" i="11"/>
  <c r="HF329" i="11"/>
  <c r="HG329" i="11"/>
  <c r="HH329" i="11"/>
  <c r="CH344" i="11"/>
  <c r="DN344" i="11"/>
  <c r="BH329" i="11"/>
  <c r="AL351" i="11"/>
  <c r="AW340" i="11"/>
  <c r="CW329" i="11"/>
  <c r="EC329" i="11"/>
  <c r="AH355" i="11"/>
  <c r="AP347" i="11"/>
  <c r="BS359" i="11"/>
  <c r="CY359" i="11"/>
  <c r="AG356" i="11"/>
  <c r="CI343" i="11"/>
  <c r="DO343" i="11"/>
  <c r="AS344" i="11"/>
  <c r="CP336" i="11"/>
  <c r="DV336" i="11"/>
  <c r="CU331" i="11"/>
  <c r="EA331" i="11"/>
  <c r="AO348" i="11"/>
  <c r="AI354" i="11"/>
  <c r="CN338" i="11"/>
  <c r="DT338" i="11"/>
  <c r="BF331" i="11"/>
  <c r="AT343" i="11"/>
  <c r="CT332" i="11"/>
  <c r="DZ332" i="11"/>
  <c r="CO337" i="11"/>
  <c r="DU337" i="11"/>
  <c r="CR334" i="11"/>
  <c r="DX334" i="11"/>
  <c r="AQ346" i="11"/>
  <c r="BC334" i="11"/>
  <c r="CS333" i="11"/>
  <c r="DY333" i="11"/>
  <c r="BB335" i="11"/>
  <c r="AF357" i="11"/>
  <c r="CD348" i="11"/>
  <c r="DJ348" i="11"/>
  <c r="CE347" i="11"/>
  <c r="DK347" i="11"/>
  <c r="AR345" i="11"/>
  <c r="BX354" i="11"/>
  <c r="DD354" i="11"/>
  <c r="BV356" i="11"/>
  <c r="DB356" i="11"/>
  <c r="CC349" i="11"/>
  <c r="DI349" i="11"/>
  <c r="AZ337" i="11"/>
  <c r="CG345" i="11"/>
  <c r="DM345" i="11"/>
  <c r="AE358" i="11"/>
  <c r="BE332" i="11"/>
  <c r="CA351" i="11"/>
  <c r="DG351" i="11"/>
  <c r="AM350" i="11"/>
  <c r="BD333" i="11"/>
  <c r="AX339" i="11"/>
  <c r="CM339" i="11"/>
  <c r="DS339" i="11"/>
  <c r="BG330" i="11"/>
  <c r="BU357" i="11"/>
  <c r="DA357" i="11"/>
  <c r="CQ335" i="11"/>
  <c r="DW335" i="11"/>
  <c r="CB350" i="11"/>
  <c r="DH350" i="11"/>
  <c r="CK341" i="11"/>
  <c r="DQ341" i="11"/>
  <c r="BZ352" i="11"/>
  <c r="DF352" i="11"/>
  <c r="CV330" i="11"/>
  <c r="EB330" i="11"/>
  <c r="AU342" i="11"/>
  <c r="AN349" i="11"/>
  <c r="CJ342" i="11"/>
  <c r="DP342" i="11"/>
  <c r="AY338" i="11"/>
  <c r="CF346" i="11"/>
  <c r="DL346" i="11"/>
  <c r="AJ353" i="11"/>
  <c r="CL340" i="11"/>
  <c r="DR340" i="11"/>
  <c r="AV341" i="11"/>
  <c r="BW355" i="11"/>
  <c r="DC355" i="11"/>
  <c r="BA336" i="11"/>
  <c r="BY353" i="11"/>
  <c r="DE353" i="11"/>
  <c r="AK352" i="11"/>
  <c r="BT358" i="11"/>
  <c r="CZ358" i="11"/>
  <c r="AD359" i="11"/>
  <c r="HE389" i="11"/>
  <c r="HD389" i="11"/>
  <c r="HI326" i="11"/>
  <c r="EJ354" i="11"/>
  <c r="FU354" i="11"/>
  <c r="HA325" i="11"/>
  <c r="HA326" i="11"/>
  <c r="GU327" i="11"/>
  <c r="HL325" i="11"/>
  <c r="ES345" i="11"/>
  <c r="GD345" i="11"/>
  <c r="EF358" i="11"/>
  <c r="FQ358" i="11"/>
  <c r="EM351" i="11"/>
  <c r="FX351" i="11"/>
  <c r="FH330" i="11"/>
  <c r="GS330" i="11"/>
  <c r="FC335" i="11"/>
  <c r="GN335" i="11"/>
  <c r="ER346" i="11"/>
  <c r="GC346" i="11"/>
  <c r="EG357" i="11"/>
  <c r="FR357" i="11"/>
  <c r="EH356" i="11"/>
  <c r="FS356" i="11"/>
  <c r="EP348" i="11"/>
  <c r="GA348" i="11"/>
  <c r="EX340" i="11"/>
  <c r="GI340" i="11"/>
  <c r="GT328" i="11"/>
  <c r="GV328" i="11"/>
  <c r="GW328" i="11"/>
  <c r="GY328" i="11"/>
  <c r="HJ328" i="11"/>
  <c r="HK328" i="11"/>
  <c r="ET344" i="11"/>
  <c r="GE344" i="11"/>
  <c r="EV342" i="11"/>
  <c r="GG342" i="11"/>
  <c r="FI329" i="11"/>
  <c r="FK329" i="11"/>
  <c r="FL329" i="11"/>
  <c r="FM329" i="11"/>
  <c r="FE333" i="11"/>
  <c r="GP333" i="11"/>
  <c r="EE359" i="11"/>
  <c r="FD334" i="11"/>
  <c r="GO334" i="11"/>
  <c r="FA337" i="11"/>
  <c r="GL337" i="11"/>
  <c r="FF332" i="11"/>
  <c r="GQ332" i="11"/>
  <c r="EO349" i="11"/>
  <c r="FZ349" i="11"/>
  <c r="EZ338" i="11"/>
  <c r="GK338" i="11"/>
  <c r="EL352" i="11"/>
  <c r="FW352" i="11"/>
  <c r="EW341" i="11"/>
  <c r="GH341" i="11"/>
  <c r="EN350" i="11"/>
  <c r="FY350" i="11"/>
  <c r="FG331" i="11"/>
  <c r="GR331" i="11"/>
  <c r="EQ347" i="11"/>
  <c r="GB347" i="11"/>
  <c r="FB336" i="11"/>
  <c r="GM336" i="11"/>
  <c r="EK353" i="11"/>
  <c r="FV353" i="11"/>
  <c r="EU343" i="11"/>
  <c r="GF343" i="11"/>
  <c r="EI355" i="11"/>
  <c r="FT355" i="11"/>
  <c r="EY339" i="11"/>
  <c r="GJ339" i="11"/>
  <c r="FN328" i="11"/>
  <c r="HL326" i="11"/>
  <c r="GZ327" i="11"/>
  <c r="HI327" i="11"/>
  <c r="FP359" i="11"/>
  <c r="HM329" i="11"/>
  <c r="HE390" i="11"/>
  <c r="HD390" i="11"/>
  <c r="CD349" i="11"/>
  <c r="DJ349" i="11"/>
  <c r="HF330" i="11"/>
  <c r="HG330" i="11"/>
  <c r="HH330" i="11"/>
  <c r="CH345" i="11"/>
  <c r="DN345" i="11"/>
  <c r="AW341" i="11"/>
  <c r="AX340" i="11"/>
  <c r="AO349" i="11"/>
  <c r="AD360" i="11"/>
  <c r="AM351" i="11"/>
  <c r="AZ338" i="11"/>
  <c r="BU358" i="11"/>
  <c r="DA358" i="11"/>
  <c r="CL341" i="11"/>
  <c r="DR341" i="11"/>
  <c r="BA337" i="11"/>
  <c r="AN350" i="11"/>
  <c r="BG331" i="11"/>
  <c r="BE333" i="11"/>
  <c r="AS345" i="11"/>
  <c r="AP348" i="11"/>
  <c r="CE348" i="11"/>
  <c r="DK348" i="11"/>
  <c r="CJ343" i="11"/>
  <c r="DP343" i="11"/>
  <c r="BX355" i="11"/>
  <c r="DD355" i="11"/>
  <c r="AE359" i="11"/>
  <c r="AQ347" i="11"/>
  <c r="BC335" i="11"/>
  <c r="CK342" i="11"/>
  <c r="DQ342" i="11"/>
  <c r="BV357" i="11"/>
  <c r="DB357" i="11"/>
  <c r="AT344" i="11"/>
  <c r="BZ353" i="11"/>
  <c r="DF353" i="11"/>
  <c r="BS360" i="11"/>
  <c r="CY360" i="11"/>
  <c r="CU332" i="11"/>
  <c r="EA332" i="11"/>
  <c r="CV331" i="11"/>
  <c r="EB331" i="11"/>
  <c r="FH331" i="11"/>
  <c r="GS331" i="11"/>
  <c r="BT359" i="11"/>
  <c r="CZ359" i="11"/>
  <c r="CW330" i="11"/>
  <c r="EC330" i="11"/>
  <c r="AJ354" i="11"/>
  <c r="AG357" i="11"/>
  <c r="CS334" i="11"/>
  <c r="DY334" i="11"/>
  <c r="BH330" i="11"/>
  <c r="AR346" i="11"/>
  <c r="CT333" i="11"/>
  <c r="DZ333" i="11"/>
  <c r="BW356" i="11"/>
  <c r="DC356" i="11"/>
  <c r="AL352" i="11"/>
  <c r="CR335" i="11"/>
  <c r="DX335" i="11"/>
  <c r="AV342" i="11"/>
  <c r="CI344" i="11"/>
  <c r="DO344" i="11"/>
  <c r="CP337" i="11"/>
  <c r="DV337" i="11"/>
  <c r="FB337" i="11"/>
  <c r="GM337" i="11"/>
  <c r="BD334" i="11"/>
  <c r="AY339" i="11"/>
  <c r="BY354" i="11"/>
  <c r="DE354" i="11"/>
  <c r="BB336" i="11"/>
  <c r="AK353" i="11"/>
  <c r="AI355" i="11"/>
  <c r="AF358" i="11"/>
  <c r="CB351" i="11"/>
  <c r="DH351" i="11"/>
  <c r="EN351" i="11"/>
  <c r="FY351" i="11"/>
  <c r="CC350" i="11"/>
  <c r="DI350" i="11"/>
  <c r="EO350" i="11"/>
  <c r="FZ350" i="11"/>
  <c r="AU343" i="11"/>
  <c r="CN339" i="11"/>
  <c r="DT339" i="11"/>
  <c r="AH356" i="11"/>
  <c r="CO338" i="11"/>
  <c r="DU338" i="11"/>
  <c r="FA338" i="11"/>
  <c r="GL338" i="11"/>
  <c r="CQ336" i="11"/>
  <c r="DW336" i="11"/>
  <c r="CM340" i="11"/>
  <c r="DS340" i="11"/>
  <c r="BF332" i="11"/>
  <c r="CA352" i="11"/>
  <c r="DG352" i="11"/>
  <c r="CF347" i="11"/>
  <c r="DL347" i="11"/>
  <c r="ER347" i="11"/>
  <c r="GC347" i="11"/>
  <c r="CG346" i="11"/>
  <c r="DM346" i="11"/>
  <c r="EX341" i="11"/>
  <c r="GI341" i="11"/>
  <c r="HA327" i="11"/>
  <c r="GT329" i="11"/>
  <c r="GV329" i="11"/>
  <c r="GW329" i="11"/>
  <c r="GY329" i="11"/>
  <c r="HJ329" i="11"/>
  <c r="HK329" i="11"/>
  <c r="EU344" i="11"/>
  <c r="GF344" i="11"/>
  <c r="EM352" i="11"/>
  <c r="FX352" i="11"/>
  <c r="GX328" i="11"/>
  <c r="FD335" i="11"/>
  <c r="GO335" i="11"/>
  <c r="EE360" i="11"/>
  <c r="FP360" i="11"/>
  <c r="ES346" i="11"/>
  <c r="GD346" i="11"/>
  <c r="EF359" i="11"/>
  <c r="FQ359" i="11"/>
  <c r="EY340" i="11"/>
  <c r="GJ340" i="11"/>
  <c r="EP349" i="11"/>
  <c r="GA349" i="11"/>
  <c r="FI330" i="11"/>
  <c r="FK330" i="11"/>
  <c r="FL330" i="11"/>
  <c r="FM330" i="11"/>
  <c r="EQ348" i="11"/>
  <c r="GB348" i="11"/>
  <c r="FG332" i="11"/>
  <c r="GR332" i="11"/>
  <c r="EL353" i="11"/>
  <c r="FW353" i="11"/>
  <c r="FC336" i="11"/>
  <c r="GN336" i="11"/>
  <c r="EG358" i="11"/>
  <c r="FR358" i="11"/>
  <c r="EH357" i="11"/>
  <c r="FS357" i="11"/>
  <c r="EW342" i="11"/>
  <c r="GH342" i="11"/>
  <c r="EZ339" i="11"/>
  <c r="GK339" i="11"/>
  <c r="EI356" i="11"/>
  <c r="FT356" i="11"/>
  <c r="FF333" i="11"/>
  <c r="GQ333" i="11"/>
  <c r="EK354" i="11"/>
  <c r="FV354" i="11"/>
  <c r="EJ355" i="11"/>
  <c r="FU355" i="11"/>
  <c r="FE334" i="11"/>
  <c r="GP334" i="11"/>
  <c r="EV343" i="11"/>
  <c r="GG343" i="11"/>
  <c r="ET345" i="11"/>
  <c r="GE345" i="11"/>
  <c r="FN329" i="11"/>
  <c r="HL327" i="11"/>
  <c r="HE391" i="11"/>
  <c r="HD391" i="11"/>
  <c r="HF331" i="11"/>
  <c r="HG331" i="11"/>
  <c r="HH331" i="11"/>
  <c r="AY340" i="11"/>
  <c r="BF333" i="11"/>
  <c r="BH331" i="11"/>
  <c r="CI345" i="11"/>
  <c r="DO345" i="11"/>
  <c r="AO350" i="11"/>
  <c r="AI356" i="11"/>
  <c r="CF348" i="11"/>
  <c r="DL348" i="11"/>
  <c r="CG347" i="11"/>
  <c r="DM347" i="11"/>
  <c r="CQ337" i="11"/>
  <c r="DW337" i="11"/>
  <c r="CB352" i="11"/>
  <c r="DH352" i="11"/>
  <c r="CN340" i="11"/>
  <c r="DT340" i="11"/>
  <c r="CO339" i="11"/>
  <c r="DU339" i="11"/>
  <c r="BW357" i="11"/>
  <c r="DC357" i="11"/>
  <c r="CS335" i="11"/>
  <c r="DY335" i="11"/>
  <c r="AJ355" i="11"/>
  <c r="CH346" i="11"/>
  <c r="DN346" i="11"/>
  <c r="AT345" i="11"/>
  <c r="BV358" i="11"/>
  <c r="DB358" i="11"/>
  <c r="AR347" i="11"/>
  <c r="BD335" i="11"/>
  <c r="AS346" i="11"/>
  <c r="BE334" i="11"/>
  <c r="AE360" i="11"/>
  <c r="CV332" i="11"/>
  <c r="EB332" i="11"/>
  <c r="BY355" i="11"/>
  <c r="DE355" i="11"/>
  <c r="CL342" i="11"/>
  <c r="DR342" i="11"/>
  <c r="CA353" i="11"/>
  <c r="DG353" i="11"/>
  <c r="AN351" i="11"/>
  <c r="AX341" i="11"/>
  <c r="AV343" i="11"/>
  <c r="BX356" i="11"/>
  <c r="DD356" i="11"/>
  <c r="AG358" i="11"/>
  <c r="AM352" i="11"/>
  <c r="CM341" i="11"/>
  <c r="DS341" i="11"/>
  <c r="BG332" i="11"/>
  <c r="CR336" i="11"/>
  <c r="DX336" i="11"/>
  <c r="BA338" i="11"/>
  <c r="CJ344" i="11"/>
  <c r="DP344" i="11"/>
  <c r="AF359" i="11"/>
  <c r="AU344" i="11"/>
  <c r="CP338" i="11"/>
  <c r="DV338" i="11"/>
  <c r="CK343" i="11"/>
  <c r="DQ343" i="11"/>
  <c r="EW343" i="11"/>
  <c r="GH343" i="11"/>
  <c r="BB337" i="11"/>
  <c r="AH357" i="11"/>
  <c r="CT334" i="11"/>
  <c r="DZ334" i="11"/>
  <c r="CE349" i="11"/>
  <c r="DK349" i="11"/>
  <c r="AQ348" i="11"/>
  <c r="BC336" i="11"/>
  <c r="AD361" i="11"/>
  <c r="CD350" i="11"/>
  <c r="DJ350" i="11"/>
  <c r="BS361" i="11"/>
  <c r="CY361" i="11"/>
  <c r="CC351" i="11"/>
  <c r="DI351" i="11"/>
  <c r="EO351" i="11"/>
  <c r="FZ351" i="11"/>
  <c r="CW331" i="11"/>
  <c r="EC331" i="11"/>
  <c r="AP349" i="11"/>
  <c r="BT360" i="11"/>
  <c r="CZ360" i="11"/>
  <c r="EF360" i="11"/>
  <c r="FQ360" i="11"/>
  <c r="AW342" i="11"/>
  <c r="BU359" i="11"/>
  <c r="DA359" i="11"/>
  <c r="CU333" i="11"/>
  <c r="EA333" i="11"/>
  <c r="FG333" i="11"/>
  <c r="GR333" i="11"/>
  <c r="AL353" i="11"/>
  <c r="AZ339" i="11"/>
  <c r="AK354" i="11"/>
  <c r="BZ354" i="11"/>
  <c r="DF354" i="11"/>
  <c r="HM330" i="11"/>
  <c r="GT330" i="11"/>
  <c r="GV330" i="11"/>
  <c r="GW330" i="11"/>
  <c r="GX330" i="11"/>
  <c r="GX329" i="11"/>
  <c r="GZ329" i="11"/>
  <c r="EY341" i="11"/>
  <c r="GJ341" i="11"/>
  <c r="GU328" i="11"/>
  <c r="GU329" i="11"/>
  <c r="HI328" i="11"/>
  <c r="GZ328" i="11"/>
  <c r="FI331" i="11"/>
  <c r="FK331" i="11"/>
  <c r="FL331" i="11"/>
  <c r="FM331" i="11"/>
  <c r="EK355" i="11"/>
  <c r="FV355" i="11"/>
  <c r="FD336" i="11"/>
  <c r="GO336" i="11"/>
  <c r="EE361" i="11"/>
  <c r="FP361" i="11"/>
  <c r="EV344" i="11"/>
  <c r="GG344" i="11"/>
  <c r="EU345" i="11"/>
  <c r="GF345" i="11"/>
  <c r="EG359" i="11"/>
  <c r="FR359" i="11"/>
  <c r="ER348" i="11"/>
  <c r="GC348" i="11"/>
  <c r="EH358" i="11"/>
  <c r="FS358" i="11"/>
  <c r="ET346" i="11"/>
  <c r="GE346" i="11"/>
  <c r="EJ356" i="11"/>
  <c r="FU356" i="11"/>
  <c r="EL354" i="11"/>
  <c r="FW354" i="11"/>
  <c r="EQ349" i="11"/>
  <c r="GB349" i="11"/>
  <c r="FE335" i="11"/>
  <c r="GP335" i="11"/>
  <c r="FF334" i="11"/>
  <c r="GQ334" i="11"/>
  <c r="EI357" i="11"/>
  <c r="FT357" i="11"/>
  <c r="FA339" i="11"/>
  <c r="GL339" i="11"/>
  <c r="EM353" i="11"/>
  <c r="FX353" i="11"/>
  <c r="EZ340" i="11"/>
  <c r="GK340" i="11"/>
  <c r="EP350" i="11"/>
  <c r="GA350" i="11"/>
  <c r="EX342" i="11"/>
  <c r="GI342" i="11"/>
  <c r="EN352" i="11"/>
  <c r="FY352" i="11"/>
  <c r="FB338" i="11"/>
  <c r="GM338" i="11"/>
  <c r="FC337" i="11"/>
  <c r="GN337" i="11"/>
  <c r="FH332" i="11"/>
  <c r="GS332" i="11"/>
  <c r="ES347" i="11"/>
  <c r="GD347" i="11"/>
  <c r="FN330" i="11"/>
  <c r="HE392" i="11"/>
  <c r="HD392" i="11"/>
  <c r="HM331" i="11"/>
  <c r="HF332" i="11"/>
  <c r="HG332" i="11"/>
  <c r="HH332" i="11"/>
  <c r="CV333" i="11"/>
  <c r="EB333" i="11"/>
  <c r="BF334" i="11"/>
  <c r="BS362" i="11"/>
  <c r="CY362" i="11"/>
  <c r="BW358" i="11"/>
  <c r="DC358" i="11"/>
  <c r="BY356" i="11"/>
  <c r="DE356" i="11"/>
  <c r="BU360" i="11"/>
  <c r="DA360" i="11"/>
  <c r="BC337" i="11"/>
  <c r="AO351" i="11"/>
  <c r="CM342" i="11"/>
  <c r="DS342" i="11"/>
  <c r="AZ340" i="11"/>
  <c r="AK355" i="11"/>
  <c r="BX357" i="11"/>
  <c r="DD357" i="11"/>
  <c r="CG348" i="11"/>
  <c r="DM348" i="11"/>
  <c r="AH358" i="11"/>
  <c r="CF349" i="11"/>
  <c r="DL349" i="11"/>
  <c r="AI357" i="11"/>
  <c r="BA339" i="11"/>
  <c r="BB338" i="11"/>
  <c r="AP350" i="11"/>
  <c r="AY341" i="11"/>
  <c r="CT335" i="11"/>
  <c r="DZ335" i="11"/>
  <c r="AQ349" i="11"/>
  <c r="AW343" i="11"/>
  <c r="CL343" i="11"/>
  <c r="DR343" i="11"/>
  <c r="CS336" i="11"/>
  <c r="DY336" i="11"/>
  <c r="AX342" i="11"/>
  <c r="AM353" i="11"/>
  <c r="AV344" i="11"/>
  <c r="CC352" i="11"/>
  <c r="DI352" i="11"/>
  <c r="CQ338" i="11"/>
  <c r="DW338" i="11"/>
  <c r="AE361" i="11"/>
  <c r="AR348" i="11"/>
  <c r="BD336" i="11"/>
  <c r="BE335" i="11"/>
  <c r="BG333" i="11"/>
  <c r="CU334" i="11"/>
  <c r="EA334" i="11"/>
  <c r="CP339" i="11"/>
  <c r="DV339" i="11"/>
  <c r="FB339" i="11"/>
  <c r="GM339" i="11"/>
  <c r="CO340" i="11"/>
  <c r="DU340" i="11"/>
  <c r="FA340" i="11"/>
  <c r="GL340" i="11"/>
  <c r="AS347" i="11"/>
  <c r="AG359" i="11"/>
  <c r="BV359" i="11"/>
  <c r="DB359" i="11"/>
  <c r="BZ355" i="11"/>
  <c r="DF355" i="11"/>
  <c r="CH347" i="11"/>
  <c r="DN347" i="11"/>
  <c r="ET347" i="11"/>
  <c r="GE347" i="11"/>
  <c r="CN341" i="11"/>
  <c r="DT341" i="11"/>
  <c r="EZ341" i="11"/>
  <c r="GK341" i="11"/>
  <c r="CR337" i="11"/>
  <c r="DX337" i="11"/>
  <c r="CW332" i="11"/>
  <c r="EC332" i="11"/>
  <c r="CJ345" i="11"/>
  <c r="DP345" i="11"/>
  <c r="CE350" i="11"/>
  <c r="DK350" i="11"/>
  <c r="AN352" i="11"/>
  <c r="CA354" i="11"/>
  <c r="DG354" i="11"/>
  <c r="AT346" i="11"/>
  <c r="AJ356" i="11"/>
  <c r="CK344" i="11"/>
  <c r="DQ344" i="11"/>
  <c r="AF360" i="11"/>
  <c r="AL354" i="11"/>
  <c r="CB353" i="11"/>
  <c r="DH353" i="11"/>
  <c r="CD351" i="11"/>
  <c r="DJ351" i="11"/>
  <c r="AU345" i="11"/>
  <c r="AD362" i="11"/>
  <c r="BT361" i="11"/>
  <c r="CZ361" i="11"/>
  <c r="CI346" i="11"/>
  <c r="DO346" i="11"/>
  <c r="BH332" i="11"/>
  <c r="GY330" i="11"/>
  <c r="HJ330" i="11"/>
  <c r="HK330" i="11"/>
  <c r="HI329" i="11"/>
  <c r="GT331" i="11"/>
  <c r="GV331" i="11"/>
  <c r="GW331" i="11"/>
  <c r="GX331" i="11"/>
  <c r="HA329" i="11"/>
  <c r="HA328" i="11"/>
  <c r="GU330" i="11"/>
  <c r="HL328" i="11"/>
  <c r="FG334" i="11"/>
  <c r="GR334" i="11"/>
  <c r="EU346" i="11"/>
  <c r="GF346" i="11"/>
  <c r="FD337" i="11"/>
  <c r="GO337" i="11"/>
  <c r="EQ350" i="11"/>
  <c r="GB350" i="11"/>
  <c r="EX343" i="11"/>
  <c r="GI343" i="11"/>
  <c r="EP351" i="11"/>
  <c r="GA351" i="11"/>
  <c r="EH359" i="11"/>
  <c r="FS359" i="11"/>
  <c r="FE336" i="11"/>
  <c r="GP336" i="11"/>
  <c r="FF335" i="11"/>
  <c r="GQ335" i="11"/>
  <c r="EJ357" i="11"/>
  <c r="FU357" i="11"/>
  <c r="EY342" i="11"/>
  <c r="GJ342" i="11"/>
  <c r="EV345" i="11"/>
  <c r="GG345" i="11"/>
  <c r="ER349" i="11"/>
  <c r="GC349" i="11"/>
  <c r="FC338" i="11"/>
  <c r="GN338" i="11"/>
  <c r="EO352" i="11"/>
  <c r="FZ352" i="11"/>
  <c r="ES348" i="11"/>
  <c r="GD348" i="11"/>
  <c r="FI332" i="11"/>
  <c r="FK332" i="11"/>
  <c r="FL332" i="11"/>
  <c r="FM332" i="11"/>
  <c r="EL355" i="11"/>
  <c r="FW355" i="11"/>
  <c r="EN353" i="11"/>
  <c r="FY353" i="11"/>
  <c r="EW344" i="11"/>
  <c r="GH344" i="11"/>
  <c r="EK356" i="11"/>
  <c r="FV356" i="11"/>
  <c r="EI358" i="11"/>
  <c r="FT358" i="11"/>
  <c r="EE362" i="11"/>
  <c r="FP362" i="11"/>
  <c r="EG360" i="11"/>
  <c r="FR360" i="11"/>
  <c r="EM354" i="11"/>
  <c r="FX354" i="11"/>
  <c r="EF361" i="11"/>
  <c r="FQ361" i="11"/>
  <c r="FH333" i="11"/>
  <c r="GS333" i="11"/>
  <c r="FN331" i="11"/>
  <c r="GY331" i="11"/>
  <c r="HJ331" i="11"/>
  <c r="HK331" i="11"/>
  <c r="HL329" i="11"/>
  <c r="GZ330" i="11"/>
  <c r="HI330" i="11"/>
  <c r="HE393" i="11"/>
  <c r="HD393" i="11"/>
  <c r="HF333" i="11"/>
  <c r="HG333" i="11"/>
  <c r="HH333" i="11"/>
  <c r="AI358" i="11"/>
  <c r="CD352" i="11"/>
  <c r="DJ352" i="11"/>
  <c r="BW359" i="11"/>
  <c r="DC359" i="11"/>
  <c r="AL355" i="11"/>
  <c r="CV334" i="11"/>
  <c r="EB334" i="11"/>
  <c r="AS348" i="11"/>
  <c r="CS337" i="11"/>
  <c r="DY337" i="11"/>
  <c r="CR338" i="11"/>
  <c r="DX338" i="11"/>
  <c r="CB354" i="11"/>
  <c r="DH354" i="11"/>
  <c r="CC353" i="11"/>
  <c r="DI353" i="11"/>
  <c r="CI347" i="11"/>
  <c r="DO347" i="11"/>
  <c r="BT362" i="11"/>
  <c r="CZ362" i="11"/>
  <c r="CP340" i="11"/>
  <c r="DV340" i="11"/>
  <c r="AU346" i="11"/>
  <c r="AF361" i="11"/>
  <c r="AY342" i="11"/>
  <c r="AM354" i="11"/>
  <c r="AG360" i="11"/>
  <c r="CU335" i="11"/>
  <c r="EA335" i="11"/>
  <c r="CT336" i="11"/>
  <c r="DZ336" i="11"/>
  <c r="AD363" i="11"/>
  <c r="CG349" i="11"/>
  <c r="DM349" i="11"/>
  <c r="AX343" i="11"/>
  <c r="AE362" i="11"/>
  <c r="AW344" i="11"/>
  <c r="BB339" i="11"/>
  <c r="CQ339" i="11"/>
  <c r="DW339" i="11"/>
  <c r="CF350" i="11"/>
  <c r="DL350" i="11"/>
  <c r="BS363" i="11"/>
  <c r="CY363" i="11"/>
  <c r="AP351" i="11"/>
  <c r="BU361" i="11"/>
  <c r="DA361" i="11"/>
  <c r="EG361" i="11"/>
  <c r="FR361" i="11"/>
  <c r="CJ346" i="11"/>
  <c r="DP346" i="11"/>
  <c r="CW333" i="11"/>
  <c r="EC333" i="11"/>
  <c r="BY357" i="11"/>
  <c r="DE357" i="11"/>
  <c r="BC338" i="11"/>
  <c r="BA340" i="11"/>
  <c r="BX358" i="11"/>
  <c r="DD358" i="11"/>
  <c r="EJ358" i="11"/>
  <c r="FU358" i="11"/>
  <c r="CO341" i="11"/>
  <c r="DU341" i="11"/>
  <c r="BD337" i="11"/>
  <c r="BV360" i="11"/>
  <c r="DB360" i="11"/>
  <c r="CE351" i="11"/>
  <c r="DK351" i="11"/>
  <c r="AH359" i="11"/>
  <c r="BH333" i="11"/>
  <c r="AQ350" i="11"/>
  <c r="BE336" i="11"/>
  <c r="AV345" i="11"/>
  <c r="AN353" i="11"/>
  <c r="AZ341" i="11"/>
  <c r="BF335" i="11"/>
  <c r="CH348" i="11"/>
  <c r="DN348" i="11"/>
  <c r="ET348" i="11"/>
  <c r="GE348" i="11"/>
  <c r="BG334" i="11"/>
  <c r="CL344" i="11"/>
  <c r="DR344" i="11"/>
  <c r="AJ357" i="11"/>
  <c r="AO352" i="11"/>
  <c r="CK345" i="11"/>
  <c r="DQ345" i="11"/>
  <c r="AR349" i="11"/>
  <c r="CN342" i="11"/>
  <c r="DT342" i="11"/>
  <c r="AT347" i="11"/>
  <c r="CM343" i="11"/>
  <c r="DS343" i="11"/>
  <c r="EY343" i="11"/>
  <c r="GJ343" i="11"/>
  <c r="CA355" i="11"/>
  <c r="DG355" i="11"/>
  <c r="EM355" i="11"/>
  <c r="FX355" i="11"/>
  <c r="BZ356" i="11"/>
  <c r="DF356" i="11"/>
  <c r="AK356" i="11"/>
  <c r="HM332" i="11"/>
  <c r="EH360" i="11"/>
  <c r="FS360" i="11"/>
  <c r="EV346" i="11"/>
  <c r="GG346" i="11"/>
  <c r="EQ351" i="11"/>
  <c r="GB351" i="11"/>
  <c r="HA330" i="11"/>
  <c r="GU331" i="11"/>
  <c r="EL356" i="11"/>
  <c r="FW356" i="11"/>
  <c r="EZ342" i="11"/>
  <c r="GK342" i="11"/>
  <c r="EW345" i="11"/>
  <c r="GH345" i="11"/>
  <c r="GT332" i="11"/>
  <c r="GV332" i="11"/>
  <c r="GW332" i="11"/>
  <c r="GY332" i="11"/>
  <c r="HJ332" i="11"/>
  <c r="HK332" i="11"/>
  <c r="FI333" i="11"/>
  <c r="GT333" i="11"/>
  <c r="GV333" i="11"/>
  <c r="GW333" i="11"/>
  <c r="FF336" i="11"/>
  <c r="GQ336" i="11"/>
  <c r="EO353" i="11"/>
  <c r="FZ353" i="11"/>
  <c r="EN354" i="11"/>
  <c r="FY354" i="11"/>
  <c r="FH334" i="11"/>
  <c r="GS334" i="11"/>
  <c r="FD338" i="11"/>
  <c r="GO338" i="11"/>
  <c r="FE337" i="11"/>
  <c r="GP337" i="11"/>
  <c r="FA341" i="11"/>
  <c r="GL341" i="11"/>
  <c r="ES349" i="11"/>
  <c r="GD349" i="11"/>
  <c r="FG335" i="11"/>
  <c r="GR335" i="11"/>
  <c r="EI359" i="11"/>
  <c r="FT359" i="11"/>
  <c r="EK357" i="11"/>
  <c r="FV357" i="11"/>
  <c r="EP352" i="11"/>
  <c r="GA352" i="11"/>
  <c r="EX344" i="11"/>
  <c r="GI344" i="11"/>
  <c r="EE363" i="11"/>
  <c r="FP363" i="11"/>
  <c r="FB340" i="11"/>
  <c r="GM340" i="11"/>
  <c r="ER350" i="11"/>
  <c r="GC350" i="11"/>
  <c r="EF362" i="11"/>
  <c r="FQ362" i="11"/>
  <c r="FC339" i="11"/>
  <c r="GN339" i="11"/>
  <c r="EU347" i="11"/>
  <c r="GF347" i="11"/>
  <c r="FN332" i="11"/>
  <c r="HL330" i="11"/>
  <c r="GZ331" i="11"/>
  <c r="HI331" i="11"/>
  <c r="HM333" i="11"/>
  <c r="HE394" i="11"/>
  <c r="HD394" i="11"/>
  <c r="HF334" i="11"/>
  <c r="HG334" i="11"/>
  <c r="HH334" i="11"/>
  <c r="BB340" i="11"/>
  <c r="BU362" i="11"/>
  <c r="DA362" i="11"/>
  <c r="BH334" i="11"/>
  <c r="CD353" i="11"/>
  <c r="DJ353" i="11"/>
  <c r="AE363" i="11"/>
  <c r="AO353" i="11"/>
  <c r="CV335" i="11"/>
  <c r="EB335" i="11"/>
  <c r="BW360" i="11"/>
  <c r="DC360" i="11"/>
  <c r="AH360" i="11"/>
  <c r="BE337" i="11"/>
  <c r="AD364" i="11"/>
  <c r="AL356" i="11"/>
  <c r="BC339" i="11"/>
  <c r="AQ351" i="11"/>
  <c r="CT337" i="11"/>
  <c r="DZ337" i="11"/>
  <c r="BT363" i="11"/>
  <c r="CZ363" i="11"/>
  <c r="CC354" i="11"/>
  <c r="DI354" i="11"/>
  <c r="BV361" i="11"/>
  <c r="DB361" i="11"/>
  <c r="AS349" i="11"/>
  <c r="BF336" i="11"/>
  <c r="AT348" i="11"/>
  <c r="CO342" i="11"/>
  <c r="DU342" i="11"/>
  <c r="AU347" i="11"/>
  <c r="CE352" i="11"/>
  <c r="DK352" i="11"/>
  <c r="BS364" i="11"/>
  <c r="CY364" i="11"/>
  <c r="AF362" i="11"/>
  <c r="CQ340" i="11"/>
  <c r="DW340" i="11"/>
  <c r="BA341" i="11"/>
  <c r="CN343" i="11"/>
  <c r="DT343" i="11"/>
  <c r="CH349" i="11"/>
  <c r="DN349" i="11"/>
  <c r="CP341" i="11"/>
  <c r="DV341" i="11"/>
  <c r="CJ347" i="11"/>
  <c r="DP347" i="11"/>
  <c r="CR339" i="11"/>
  <c r="DX339" i="11"/>
  <c r="FD339" i="11"/>
  <c r="GO339" i="11"/>
  <c r="CG350" i="11"/>
  <c r="DM350" i="11"/>
  <c r="AV346" i="11"/>
  <c r="BX359" i="11"/>
  <c r="DD359" i="11"/>
  <c r="CU336" i="11"/>
  <c r="EA336" i="11"/>
  <c r="CB355" i="11"/>
  <c r="DH355" i="11"/>
  <c r="BZ357" i="11"/>
  <c r="DF357" i="11"/>
  <c r="AK357" i="11"/>
  <c r="CK346" i="11"/>
  <c r="DQ346" i="11"/>
  <c r="CW334" i="11"/>
  <c r="EC334" i="11"/>
  <c r="AI359" i="11"/>
  <c r="CM344" i="11"/>
  <c r="DS344" i="11"/>
  <c r="AN354" i="11"/>
  <c r="AX344" i="11"/>
  <c r="AR350" i="11"/>
  <c r="AJ358" i="11"/>
  <c r="CI348" i="11"/>
  <c r="DO348" i="11"/>
  <c r="EU348" i="11"/>
  <c r="GF348" i="11"/>
  <c r="BG335" i="11"/>
  <c r="AM355" i="11"/>
  <c r="AY343" i="11"/>
  <c r="AZ342" i="11"/>
  <c r="CF351" i="11"/>
  <c r="DL351" i="11"/>
  <c r="CA356" i="11"/>
  <c r="DG356" i="11"/>
  <c r="AP352" i="11"/>
  <c r="CS338" i="11"/>
  <c r="DY338" i="11"/>
  <c r="AW345" i="11"/>
  <c r="BD338" i="11"/>
  <c r="CL345" i="11"/>
  <c r="DR345" i="11"/>
  <c r="BY358" i="11"/>
  <c r="DE358" i="11"/>
  <c r="AG361" i="11"/>
  <c r="HA331" i="11"/>
  <c r="FG336" i="11"/>
  <c r="GR336" i="11"/>
  <c r="EM356" i="11"/>
  <c r="FX356" i="11"/>
  <c r="FB341" i="11"/>
  <c r="GM341" i="11"/>
  <c r="GX332" i="11"/>
  <c r="FE338" i="11"/>
  <c r="GP338" i="11"/>
  <c r="EE364" i="11"/>
  <c r="FP364" i="11"/>
  <c r="FK333" i="11"/>
  <c r="FL333" i="11"/>
  <c r="FM333" i="11"/>
  <c r="FC340" i="11"/>
  <c r="GN340" i="11"/>
  <c r="EX345" i="11"/>
  <c r="GI345" i="11"/>
  <c r="FF337" i="11"/>
  <c r="GQ337" i="11"/>
  <c r="EP353" i="11"/>
  <c r="GA353" i="11"/>
  <c r="ES350" i="11"/>
  <c r="GD350" i="11"/>
  <c r="EH361" i="11"/>
  <c r="FS361" i="11"/>
  <c r="EG362" i="11"/>
  <c r="FR362" i="11"/>
  <c r="EV347" i="11"/>
  <c r="GG347" i="11"/>
  <c r="EF363" i="11"/>
  <c r="FQ363" i="11"/>
  <c r="EO354" i="11"/>
  <c r="FZ354" i="11"/>
  <c r="EK358" i="11"/>
  <c r="FV358" i="11"/>
  <c r="EZ343" i="11"/>
  <c r="GK343" i="11"/>
  <c r="EY344" i="11"/>
  <c r="GJ344" i="11"/>
  <c r="FI334" i="11"/>
  <c r="FK334" i="11"/>
  <c r="FL334" i="11"/>
  <c r="FM334" i="11"/>
  <c r="EW346" i="11"/>
  <c r="GH346" i="11"/>
  <c r="ET349" i="11"/>
  <c r="GE349" i="11"/>
  <c r="EQ352" i="11"/>
  <c r="GB352" i="11"/>
  <c r="EI360" i="11"/>
  <c r="FT360" i="11"/>
  <c r="EL357" i="11"/>
  <c r="FW357" i="11"/>
  <c r="FH335" i="11"/>
  <c r="GS335" i="11"/>
  <c r="ER351" i="11"/>
  <c r="GC351" i="11"/>
  <c r="EN355" i="11"/>
  <c r="FY355" i="11"/>
  <c r="FA342" i="11"/>
  <c r="GL342" i="11"/>
  <c r="EJ359" i="11"/>
  <c r="FU359" i="11"/>
  <c r="GY333" i="11"/>
  <c r="HJ333" i="11"/>
  <c r="HK333" i="11"/>
  <c r="GX333" i="11"/>
  <c r="HL331" i="11"/>
  <c r="HF335" i="11"/>
  <c r="HG335" i="11"/>
  <c r="HH335" i="11"/>
  <c r="CT338" i="11"/>
  <c r="DZ338" i="11"/>
  <c r="CE353" i="11"/>
  <c r="DK353" i="11"/>
  <c r="CK347" i="11"/>
  <c r="DQ347" i="11"/>
  <c r="AP353" i="11"/>
  <c r="CN344" i="11"/>
  <c r="DT344" i="11"/>
  <c r="AR351" i="11"/>
  <c r="BC340" i="11"/>
  <c r="CS339" i="11"/>
  <c r="DY339" i="11"/>
  <c r="BX360" i="11"/>
  <c r="DD360" i="11"/>
  <c r="CW335" i="11"/>
  <c r="EC335" i="11"/>
  <c r="BD339" i="11"/>
  <c r="CM345" i="11"/>
  <c r="DS345" i="11"/>
  <c r="AT349" i="11"/>
  <c r="AF363" i="11"/>
  <c r="AE364" i="11"/>
  <c r="CC355" i="11"/>
  <c r="DI355" i="11"/>
  <c r="BV362" i="11"/>
  <c r="DB362" i="11"/>
  <c r="CI349" i="11"/>
  <c r="DO349" i="11"/>
  <c r="BG336" i="11"/>
  <c r="BF337" i="11"/>
  <c r="CG351" i="11"/>
  <c r="DM351" i="11"/>
  <c r="CO343" i="11"/>
  <c r="DU343" i="11"/>
  <c r="AG362" i="11"/>
  <c r="BH335" i="11"/>
  <c r="AY344" i="11"/>
  <c r="AV347" i="11"/>
  <c r="AS350" i="11"/>
  <c r="BB341" i="11"/>
  <c r="BW361" i="11"/>
  <c r="DC361" i="11"/>
  <c r="CV336" i="11"/>
  <c r="EB336" i="11"/>
  <c r="CH350" i="11"/>
  <c r="DN350" i="11"/>
  <c r="ET350" i="11"/>
  <c r="GE350" i="11"/>
  <c r="AN355" i="11"/>
  <c r="CF352" i="11"/>
  <c r="DL352" i="11"/>
  <c r="BT364" i="11"/>
  <c r="CZ364" i="11"/>
  <c r="AW346" i="11"/>
  <c r="AX345" i="11"/>
  <c r="AQ352" i="11"/>
  <c r="AD365" i="11"/>
  <c r="AO354" i="11"/>
  <c r="BE338" i="11"/>
  <c r="BA342" i="11"/>
  <c r="CL346" i="11"/>
  <c r="DR346" i="11"/>
  <c r="AK358" i="11"/>
  <c r="AJ359" i="11"/>
  <c r="BS365" i="11"/>
  <c r="CY365" i="11"/>
  <c r="CB356" i="11"/>
  <c r="DH356" i="11"/>
  <c r="AH361" i="11"/>
  <c r="AL357" i="11"/>
  <c r="CQ341" i="11"/>
  <c r="DW341" i="11"/>
  <c r="AU348" i="11"/>
  <c r="CP342" i="11"/>
  <c r="DV342" i="11"/>
  <c r="CD354" i="11"/>
  <c r="DJ354" i="11"/>
  <c r="BU363" i="11"/>
  <c r="DA363" i="11"/>
  <c r="BZ358" i="11"/>
  <c r="DF358" i="11"/>
  <c r="CA357" i="11"/>
  <c r="DG357" i="11"/>
  <c r="CR340" i="11"/>
  <c r="DX340" i="11"/>
  <c r="BY359" i="11"/>
  <c r="DE359" i="11"/>
  <c r="CU337" i="11"/>
  <c r="EA337" i="11"/>
  <c r="AI360" i="11"/>
  <c r="AM356" i="11"/>
  <c r="AZ343" i="11"/>
  <c r="CJ348" i="11"/>
  <c r="DP348" i="11"/>
  <c r="HM334" i="11"/>
  <c r="HE395" i="11"/>
  <c r="HD395" i="11"/>
  <c r="GT334" i="11"/>
  <c r="GV334" i="11"/>
  <c r="GW334" i="11"/>
  <c r="GY334" i="11"/>
  <c r="HJ334" i="11"/>
  <c r="HK334" i="11"/>
  <c r="EL358" i="11"/>
  <c r="FW358" i="11"/>
  <c r="EF364" i="11"/>
  <c r="FQ364" i="11"/>
  <c r="FD340" i="11"/>
  <c r="GO340" i="11"/>
  <c r="GU332" i="11"/>
  <c r="GU333" i="11"/>
  <c r="GZ332" i="11"/>
  <c r="HL332" i="11"/>
  <c r="FN333" i="11"/>
  <c r="HI332" i="11"/>
  <c r="EG363" i="11"/>
  <c r="FR363" i="11"/>
  <c r="FC341" i="11"/>
  <c r="GN341" i="11"/>
  <c r="FG337" i="11"/>
  <c r="GR337" i="11"/>
  <c r="EU349" i="11"/>
  <c r="GF349" i="11"/>
  <c r="EX346" i="11"/>
  <c r="GI346" i="11"/>
  <c r="FI335" i="11"/>
  <c r="FK335" i="11"/>
  <c r="FL335" i="11"/>
  <c r="FM335" i="11"/>
  <c r="EK359" i="11"/>
  <c r="FV359" i="11"/>
  <c r="EJ360" i="11"/>
  <c r="FU360" i="11"/>
  <c r="FE339" i="11"/>
  <c r="GP339" i="11"/>
  <c r="EM357" i="11"/>
  <c r="FX357" i="11"/>
  <c r="FA343" i="11"/>
  <c r="GL343" i="11"/>
  <c r="ES351" i="11"/>
  <c r="GD351" i="11"/>
  <c r="EZ344" i="11"/>
  <c r="GK344" i="11"/>
  <c r="EW347" i="11"/>
  <c r="GH347" i="11"/>
  <c r="EQ353" i="11"/>
  <c r="GB353" i="11"/>
  <c r="FB342" i="11"/>
  <c r="GM342" i="11"/>
  <c r="ER352" i="11"/>
  <c r="GC352" i="11"/>
  <c r="EH362" i="11"/>
  <c r="FS362" i="11"/>
  <c r="FF338" i="11"/>
  <c r="GQ338" i="11"/>
  <c r="EO355" i="11"/>
  <c r="FZ355" i="11"/>
  <c r="EP354" i="11"/>
  <c r="GA354" i="11"/>
  <c r="EV348" i="11"/>
  <c r="GG348" i="11"/>
  <c r="EN356" i="11"/>
  <c r="FY356" i="11"/>
  <c r="FH336" i="11"/>
  <c r="GS336" i="11"/>
  <c r="EE365" i="11"/>
  <c r="FP365" i="11"/>
  <c r="EI361" i="11"/>
  <c r="FT361" i="11"/>
  <c r="EY345" i="11"/>
  <c r="GJ345" i="11"/>
  <c r="FN334" i="11"/>
  <c r="GZ333" i="11"/>
  <c r="HI333" i="11"/>
  <c r="HM335" i="11"/>
  <c r="HE396" i="11"/>
  <c r="HD396" i="11"/>
  <c r="HF336" i="11"/>
  <c r="HG336" i="11"/>
  <c r="HH336" i="11"/>
  <c r="CE354" i="11"/>
  <c r="DK354" i="11"/>
  <c r="CU338" i="11"/>
  <c r="EA338" i="11"/>
  <c r="AH362" i="11"/>
  <c r="AL358" i="11"/>
  <c r="CF353" i="11"/>
  <c r="DL353" i="11"/>
  <c r="CV337" i="11"/>
  <c r="EB337" i="11"/>
  <c r="AQ353" i="11"/>
  <c r="CM346" i="11"/>
  <c r="DS346" i="11"/>
  <c r="AG363" i="11"/>
  <c r="AN356" i="11"/>
  <c r="CO344" i="11"/>
  <c r="DU344" i="11"/>
  <c r="AO355" i="11"/>
  <c r="BA343" i="11"/>
  <c r="AE365" i="11"/>
  <c r="AT350" i="11"/>
  <c r="CQ342" i="11"/>
  <c r="DW342" i="11"/>
  <c r="AZ344" i="11"/>
  <c r="BT365" i="11"/>
  <c r="CZ365" i="11"/>
  <c r="EF365" i="11"/>
  <c r="FQ365" i="11"/>
  <c r="AF364" i="11"/>
  <c r="AW347" i="11"/>
  <c r="BZ359" i="11"/>
  <c r="DF359" i="11"/>
  <c r="BG337" i="11"/>
  <c r="CL347" i="11"/>
  <c r="DR347" i="11"/>
  <c r="AX346" i="11"/>
  <c r="BV363" i="11"/>
  <c r="DB363" i="11"/>
  <c r="AI361" i="11"/>
  <c r="CD355" i="11"/>
  <c r="DJ355" i="11"/>
  <c r="CK348" i="11"/>
  <c r="DQ348" i="11"/>
  <c r="BD340" i="11"/>
  <c r="CR341" i="11"/>
  <c r="DX341" i="11"/>
  <c r="CA358" i="11"/>
  <c r="DG358" i="11"/>
  <c r="BH336" i="11"/>
  <c r="AK359" i="11"/>
  <c r="BE339" i="11"/>
  <c r="CW336" i="11"/>
  <c r="EC336" i="11"/>
  <c r="CP343" i="11"/>
  <c r="DV343" i="11"/>
  <c r="BC341" i="11"/>
  <c r="CC356" i="11"/>
  <c r="DI356" i="11"/>
  <c r="EO356" i="11"/>
  <c r="FZ356" i="11"/>
  <c r="AR352" i="11"/>
  <c r="BU364" i="11"/>
  <c r="DA364" i="11"/>
  <c r="AV348" i="11"/>
  <c r="CS340" i="11"/>
  <c r="DY340" i="11"/>
  <c r="AD366" i="11"/>
  <c r="AJ360" i="11"/>
  <c r="BX361" i="11"/>
  <c r="DD361" i="11"/>
  <c r="CT339" i="11"/>
  <c r="DZ339" i="11"/>
  <c r="BS366" i="11"/>
  <c r="CY366" i="11"/>
  <c r="CI350" i="11"/>
  <c r="DO350" i="11"/>
  <c r="CG352" i="11"/>
  <c r="DM352" i="11"/>
  <c r="BY360" i="11"/>
  <c r="DE360" i="11"/>
  <c r="BB342" i="11"/>
  <c r="AY345" i="11"/>
  <c r="AS351" i="11"/>
  <c r="AP354" i="11"/>
  <c r="CN345" i="11"/>
  <c r="DT345" i="11"/>
  <c r="BF338" i="11"/>
  <c r="BW362" i="11"/>
  <c r="DC362" i="11"/>
  <c r="CJ349" i="11"/>
  <c r="DP349" i="11"/>
  <c r="AM357" i="11"/>
  <c r="CH351" i="11"/>
  <c r="DN351" i="11"/>
  <c r="CB357" i="11"/>
  <c r="DH357" i="11"/>
  <c r="AU349" i="11"/>
  <c r="EH363" i="11"/>
  <c r="FS363" i="11"/>
  <c r="GX334" i="11"/>
  <c r="GZ334" i="11"/>
  <c r="GT335" i="11"/>
  <c r="GV335" i="11"/>
  <c r="GW335" i="11"/>
  <c r="GX335" i="11"/>
  <c r="GU334" i="11"/>
  <c r="HA333" i="11"/>
  <c r="HA332" i="11"/>
  <c r="EZ345" i="11"/>
  <c r="GK345" i="11"/>
  <c r="FI336" i="11"/>
  <c r="FK336" i="11"/>
  <c r="FL336" i="11"/>
  <c r="FM336" i="11"/>
  <c r="EM358" i="11"/>
  <c r="FX358" i="11"/>
  <c r="EP355" i="11"/>
  <c r="GA355" i="11"/>
  <c r="ET351" i="11"/>
  <c r="GE351" i="11"/>
  <c r="FB343" i="11"/>
  <c r="GM343" i="11"/>
  <c r="FE340" i="11"/>
  <c r="GP340" i="11"/>
  <c r="ER353" i="11"/>
  <c r="GC353" i="11"/>
  <c r="EU350" i="11"/>
  <c r="GF350" i="11"/>
  <c r="EX347" i="11"/>
  <c r="GI347" i="11"/>
  <c r="FG338" i="11"/>
  <c r="GR338" i="11"/>
  <c r="ES352" i="11"/>
  <c r="GD352" i="11"/>
  <c r="EQ354" i="11"/>
  <c r="GB354" i="11"/>
  <c r="EK360" i="11"/>
  <c r="FV360" i="11"/>
  <c r="EE366" i="11"/>
  <c r="FP366" i="11"/>
  <c r="FD341" i="11"/>
  <c r="GO341" i="11"/>
  <c r="EN357" i="11"/>
  <c r="FY357" i="11"/>
  <c r="EJ361" i="11"/>
  <c r="FU361" i="11"/>
  <c r="FC342" i="11"/>
  <c r="GN342" i="11"/>
  <c r="FF339" i="11"/>
  <c r="GQ339" i="11"/>
  <c r="EW348" i="11"/>
  <c r="GH348" i="11"/>
  <c r="FA344" i="11"/>
  <c r="GL344" i="11"/>
  <c r="EV349" i="11"/>
  <c r="GG349" i="11"/>
  <c r="EG364" i="11"/>
  <c r="FR364" i="11"/>
  <c r="EY346" i="11"/>
  <c r="GJ346" i="11"/>
  <c r="EI362" i="11"/>
  <c r="FT362" i="11"/>
  <c r="FH337" i="11"/>
  <c r="GS337" i="11"/>
  <c r="EL359" i="11"/>
  <c r="FW359" i="11"/>
  <c r="FN335" i="11"/>
  <c r="GY335" i="11"/>
  <c r="HJ335" i="11"/>
  <c r="HK335" i="11"/>
  <c r="HL333" i="11"/>
  <c r="HM336" i="11"/>
  <c r="AT351" i="11"/>
  <c r="HF337" i="11"/>
  <c r="HG337" i="11"/>
  <c r="HH337" i="11"/>
  <c r="BT366" i="11"/>
  <c r="CZ366" i="11"/>
  <c r="CF354" i="11"/>
  <c r="DL354" i="11"/>
  <c r="BV364" i="11"/>
  <c r="DB364" i="11"/>
  <c r="CS341" i="11"/>
  <c r="DY341" i="11"/>
  <c r="CV338" i="11"/>
  <c r="EB338" i="11"/>
  <c r="BZ360" i="11"/>
  <c r="DF360" i="11"/>
  <c r="CO345" i="11"/>
  <c r="DU345" i="11"/>
  <c r="BU365" i="11"/>
  <c r="DA365" i="11"/>
  <c r="CW337" i="11"/>
  <c r="EC337" i="11"/>
  <c r="CG353" i="11"/>
  <c r="DM353" i="11"/>
  <c r="CE355" i="11"/>
  <c r="DK355" i="11"/>
  <c r="CD356" i="11"/>
  <c r="DJ356" i="11"/>
  <c r="AU350" i="11"/>
  <c r="AN357" i="11"/>
  <c r="AW348" i="11"/>
  <c r="AZ345" i="11"/>
  <c r="AR353" i="11"/>
  <c r="CT340" i="11"/>
  <c r="DZ340" i="11"/>
  <c r="CA359" i="11"/>
  <c r="DG359" i="11"/>
  <c r="BS367" i="11"/>
  <c r="CY367" i="11"/>
  <c r="CH352" i="11"/>
  <c r="DN352" i="11"/>
  <c r="AM358" i="11"/>
  <c r="CJ350" i="11"/>
  <c r="DP350" i="11"/>
  <c r="BG338" i="11"/>
  <c r="AS352" i="11"/>
  <c r="BW363" i="11"/>
  <c r="DC363" i="11"/>
  <c r="CU339" i="11"/>
  <c r="EA339" i="11"/>
  <c r="BD341" i="11"/>
  <c r="CC357" i="11"/>
  <c r="DI357" i="11"/>
  <c r="BB343" i="11"/>
  <c r="CR342" i="11"/>
  <c r="DX342" i="11"/>
  <c r="AI362" i="11"/>
  <c r="BF339" i="11"/>
  <c r="BE340" i="11"/>
  <c r="AV349" i="11"/>
  <c r="CQ343" i="11"/>
  <c r="DW343" i="11"/>
  <c r="AL359" i="11"/>
  <c r="CN346" i="11"/>
  <c r="DT346" i="11"/>
  <c r="BH337" i="11"/>
  <c r="CK349" i="11"/>
  <c r="DQ349" i="11"/>
  <c r="BA344" i="11"/>
  <c r="BX362" i="11"/>
  <c r="DD362" i="11"/>
  <c r="AP355" i="11"/>
  <c r="CI351" i="11"/>
  <c r="DO351" i="11"/>
  <c r="AE366" i="11"/>
  <c r="AH363" i="11"/>
  <c r="CB358" i="11"/>
  <c r="DH358" i="11"/>
  <c r="BY361" i="11"/>
  <c r="DE361" i="11"/>
  <c r="CM347" i="11"/>
  <c r="DS347" i="11"/>
  <c r="AX347" i="11"/>
  <c r="AK360" i="11"/>
  <c r="BC342" i="11"/>
  <c r="AQ354" i="11"/>
  <c r="AF365" i="11"/>
  <c r="CP344" i="11"/>
  <c r="DV344" i="11"/>
  <c r="AJ361" i="11"/>
  <c r="AY346" i="11"/>
  <c r="AG364" i="11"/>
  <c r="CL348" i="11"/>
  <c r="DR348" i="11"/>
  <c r="EX348" i="11"/>
  <c r="GI348" i="11"/>
  <c r="AO356" i="11"/>
  <c r="AD367" i="11"/>
  <c r="HE397" i="11"/>
  <c r="HD397" i="11"/>
  <c r="HI334" i="11"/>
  <c r="EO357" i="11"/>
  <c r="FZ357" i="11"/>
  <c r="GT336" i="11"/>
  <c r="GV336" i="11"/>
  <c r="GW336" i="11"/>
  <c r="GY336" i="11"/>
  <c r="HJ336" i="11"/>
  <c r="HK336" i="11"/>
  <c r="EU351" i="11"/>
  <c r="GF351" i="11"/>
  <c r="FC343" i="11"/>
  <c r="GN343" i="11"/>
  <c r="HA334" i="11"/>
  <c r="GU335" i="11"/>
  <c r="EV350" i="11"/>
  <c r="GG350" i="11"/>
  <c r="EH364" i="11"/>
  <c r="FS364" i="11"/>
  <c r="FI337" i="11"/>
  <c r="FK337" i="11"/>
  <c r="FL337" i="11"/>
  <c r="FM337" i="11"/>
  <c r="EW349" i="11"/>
  <c r="GH349" i="11"/>
  <c r="EG365" i="11"/>
  <c r="FR365" i="11"/>
  <c r="FA345" i="11"/>
  <c r="GL345" i="11"/>
  <c r="EL360" i="11"/>
  <c r="FW360" i="11"/>
  <c r="EE367" i="11"/>
  <c r="FP367" i="11"/>
  <c r="FE341" i="11"/>
  <c r="GP341" i="11"/>
  <c r="FF340" i="11"/>
  <c r="GQ340" i="11"/>
  <c r="ER354" i="11"/>
  <c r="GC354" i="11"/>
  <c r="ET352" i="11"/>
  <c r="GE352" i="11"/>
  <c r="EY347" i="11"/>
  <c r="GJ347" i="11"/>
  <c r="EF366" i="11"/>
  <c r="FQ366" i="11"/>
  <c r="EM359" i="11"/>
  <c r="FX359" i="11"/>
  <c r="EN358" i="11"/>
  <c r="FY358" i="11"/>
  <c r="FD342" i="11"/>
  <c r="GO342" i="11"/>
  <c r="FB344" i="11"/>
  <c r="GM344" i="11"/>
  <c r="EK361" i="11"/>
  <c r="FV361" i="11"/>
  <c r="FH338" i="11"/>
  <c r="GS338" i="11"/>
  <c r="EP356" i="11"/>
  <c r="GA356" i="11"/>
  <c r="EZ346" i="11"/>
  <c r="GK346" i="11"/>
  <c r="FG339" i="11"/>
  <c r="GR339" i="11"/>
  <c r="EQ355" i="11"/>
  <c r="GB355" i="11"/>
  <c r="EJ362" i="11"/>
  <c r="FU362" i="11"/>
  <c r="EI363" i="11"/>
  <c r="FT363" i="11"/>
  <c r="ES353" i="11"/>
  <c r="GD353" i="11"/>
  <c r="FN336" i="11"/>
  <c r="HL334" i="11"/>
  <c r="GZ335" i="11"/>
  <c r="HI335" i="11"/>
  <c r="HE398" i="11"/>
  <c r="HF338" i="11"/>
  <c r="HG338" i="11"/>
  <c r="HH338" i="11"/>
  <c r="BT367" i="11"/>
  <c r="CZ367" i="11"/>
  <c r="AR354" i="11"/>
  <c r="AU351" i="11"/>
  <c r="BG339" i="11"/>
  <c r="AX348" i="11"/>
  <c r="CW338" i="11"/>
  <c r="EC338" i="11"/>
  <c r="CP345" i="11"/>
  <c r="DV345" i="11"/>
  <c r="CF355" i="11"/>
  <c r="DL355" i="11"/>
  <c r="BB344" i="11"/>
  <c r="BH338" i="11"/>
  <c r="BF340" i="11"/>
  <c r="BD342" i="11"/>
  <c r="CD357" i="11"/>
  <c r="DJ357" i="11"/>
  <c r="CS342" i="11"/>
  <c r="DY342" i="11"/>
  <c r="AQ355" i="11"/>
  <c r="BU366" i="11"/>
  <c r="DA366" i="11"/>
  <c r="CO346" i="11"/>
  <c r="DU346" i="11"/>
  <c r="CJ351" i="11"/>
  <c r="DP351" i="11"/>
  <c r="CU340" i="11"/>
  <c r="EA340" i="11"/>
  <c r="CC358" i="11"/>
  <c r="DI358" i="11"/>
  <c r="CB359" i="11"/>
  <c r="DH359" i="11"/>
  <c r="BX363" i="11"/>
  <c r="DD363" i="11"/>
  <c r="BV365" i="11"/>
  <c r="DB365" i="11"/>
  <c r="CT341" i="11"/>
  <c r="DZ341" i="11"/>
  <c r="AZ346" i="11"/>
  <c r="BZ361" i="11"/>
  <c r="DF361" i="11"/>
  <c r="AW349" i="11"/>
  <c r="AE367" i="11"/>
  <c r="CN347" i="11"/>
  <c r="DT347" i="11"/>
  <c r="AL360" i="11"/>
  <c r="CM348" i="11"/>
  <c r="DS348" i="11"/>
  <c r="AF366" i="11"/>
  <c r="AY347" i="11"/>
  <c r="BS368" i="11"/>
  <c r="CY368" i="11"/>
  <c r="AS353" i="11"/>
  <c r="AO357" i="11"/>
  <c r="AP356" i="11"/>
  <c r="CK350" i="11"/>
  <c r="DQ350" i="11"/>
  <c r="AG365" i="11"/>
  <c r="CE356" i="11"/>
  <c r="DK356" i="11"/>
  <c r="CL349" i="11"/>
  <c r="DR349" i="11"/>
  <c r="AM359" i="11"/>
  <c r="CI352" i="11"/>
  <c r="DO352" i="11"/>
  <c r="CA360" i="11"/>
  <c r="DG360" i="11"/>
  <c r="CV339" i="11"/>
  <c r="EB339" i="11"/>
  <c r="CQ344" i="11"/>
  <c r="DW344" i="11"/>
  <c r="AI363" i="11"/>
  <c r="CG354" i="11"/>
  <c r="DM354" i="11"/>
  <c r="AK361" i="11"/>
  <c r="AH364" i="11"/>
  <c r="AT352" i="11"/>
  <c r="AJ362" i="11"/>
  <c r="CH353" i="11"/>
  <c r="DN353" i="11"/>
  <c r="AD368" i="11"/>
  <c r="BC343" i="11"/>
  <c r="AN358" i="11"/>
  <c r="BA345" i="11"/>
  <c r="BY362" i="11"/>
  <c r="DE362" i="11"/>
  <c r="BE341" i="11"/>
  <c r="AV350" i="11"/>
  <c r="CR343" i="11"/>
  <c r="DX343" i="11"/>
  <c r="BW364" i="11"/>
  <c r="DC364" i="11"/>
  <c r="HM337" i="11"/>
  <c r="GX336" i="11"/>
  <c r="GZ336" i="11"/>
  <c r="HA335" i="11"/>
  <c r="GU336" i="11"/>
  <c r="GT337" i="11"/>
  <c r="GV337" i="11"/>
  <c r="GW337" i="11"/>
  <c r="GY337" i="11"/>
  <c r="HJ337" i="11"/>
  <c r="HK337" i="11"/>
  <c r="HD398" i="11"/>
  <c r="HE11" i="11"/>
  <c r="HE6" i="11"/>
  <c r="FD343" i="11"/>
  <c r="GO343" i="11"/>
  <c r="EX349" i="11"/>
  <c r="GI349" i="11"/>
  <c r="FH339" i="11"/>
  <c r="GS339" i="11"/>
  <c r="EY348" i="11"/>
  <c r="GJ348" i="11"/>
  <c r="FC344" i="11"/>
  <c r="GN344" i="11"/>
  <c r="EW350" i="11"/>
  <c r="GH350" i="11"/>
  <c r="EJ363" i="11"/>
  <c r="FU363" i="11"/>
  <c r="FI338" i="11"/>
  <c r="FK338" i="11"/>
  <c r="FL338" i="11"/>
  <c r="FM338" i="11"/>
  <c r="FG340" i="11"/>
  <c r="GR340" i="11"/>
  <c r="EE368" i="11"/>
  <c r="FP368" i="11"/>
  <c r="FA346" i="11"/>
  <c r="GL346" i="11"/>
  <c r="ET353" i="11"/>
  <c r="GE353" i="11"/>
  <c r="EN359" i="11"/>
  <c r="FY359" i="11"/>
  <c r="EO358" i="11"/>
  <c r="FZ358" i="11"/>
  <c r="EF367" i="11"/>
  <c r="FQ367" i="11"/>
  <c r="EG366" i="11"/>
  <c r="FR366" i="11"/>
  <c r="ES354" i="11"/>
  <c r="GD354" i="11"/>
  <c r="EZ347" i="11"/>
  <c r="GK347" i="11"/>
  <c r="EP357" i="11"/>
  <c r="GA357" i="11"/>
  <c r="EU352" i="11"/>
  <c r="GF352" i="11"/>
  <c r="EM360" i="11"/>
  <c r="FX360" i="11"/>
  <c r="EL361" i="11"/>
  <c r="FW361" i="11"/>
  <c r="FE342" i="11"/>
  <c r="GP342" i="11"/>
  <c r="EV351" i="11"/>
  <c r="GG351" i="11"/>
  <c r="EI364" i="11"/>
  <c r="FT364" i="11"/>
  <c r="EQ356" i="11"/>
  <c r="GB356" i="11"/>
  <c r="FF341" i="11"/>
  <c r="GQ341" i="11"/>
  <c r="ER355" i="11"/>
  <c r="GC355" i="11"/>
  <c r="EK362" i="11"/>
  <c r="FV362" i="11"/>
  <c r="EH365" i="11"/>
  <c r="FS365" i="11"/>
  <c r="FB345" i="11"/>
  <c r="GM345" i="11"/>
  <c r="FN337" i="11"/>
  <c r="HL335" i="11"/>
  <c r="HF339" i="11"/>
  <c r="HG339" i="11"/>
  <c r="HH339" i="11"/>
  <c r="CS343" i="11"/>
  <c r="DY343" i="11"/>
  <c r="BT368" i="11"/>
  <c r="CZ368" i="11"/>
  <c r="BW365" i="11"/>
  <c r="DC365" i="11"/>
  <c r="AL361" i="11"/>
  <c r="CG355" i="11"/>
  <c r="DM355" i="11"/>
  <c r="AG366" i="11"/>
  <c r="BD343" i="11"/>
  <c r="CJ352" i="11"/>
  <c r="DP352" i="11"/>
  <c r="CE357" i="11"/>
  <c r="DK357" i="11"/>
  <c r="AJ363" i="11"/>
  <c r="AH365" i="11"/>
  <c r="CM349" i="11"/>
  <c r="DS349" i="11"/>
  <c r="AI364" i="11"/>
  <c r="AR355" i="11"/>
  <c r="AS354" i="11"/>
  <c r="AY348" i="11"/>
  <c r="AO358" i="11"/>
  <c r="CK351" i="11"/>
  <c r="DQ351" i="11"/>
  <c r="BX364" i="11"/>
  <c r="DD364" i="11"/>
  <c r="BG340" i="11"/>
  <c r="CV340" i="11"/>
  <c r="EB340" i="11"/>
  <c r="BB345" i="11"/>
  <c r="AP357" i="11"/>
  <c r="AW350" i="11"/>
  <c r="BS369" i="11"/>
  <c r="CY369" i="11"/>
  <c r="AD369" i="11"/>
  <c r="BY363" i="11"/>
  <c r="DE363" i="11"/>
  <c r="AK362" i="11"/>
  <c r="CA361" i="11"/>
  <c r="DG361" i="11"/>
  <c r="AU352" i="11"/>
  <c r="CB360" i="11"/>
  <c r="DH360" i="11"/>
  <c r="BE342" i="11"/>
  <c r="CU341" i="11"/>
  <c r="EA341" i="11"/>
  <c r="CN348" i="11"/>
  <c r="DT348" i="11"/>
  <c r="CF356" i="11"/>
  <c r="DL356" i="11"/>
  <c r="AZ347" i="11"/>
  <c r="CQ345" i="11"/>
  <c r="DW345" i="11"/>
  <c r="AF367" i="11"/>
  <c r="BU367" i="11"/>
  <c r="DA367" i="11"/>
  <c r="CI353" i="11"/>
  <c r="DO353" i="11"/>
  <c r="CT342" i="11"/>
  <c r="DZ342" i="11"/>
  <c r="AQ356" i="11"/>
  <c r="CL350" i="11"/>
  <c r="DR350" i="11"/>
  <c r="AX349" i="11"/>
  <c r="BA346" i="11"/>
  <c r="CR344" i="11"/>
  <c r="DX344" i="11"/>
  <c r="AE368" i="11"/>
  <c r="BZ362" i="11"/>
  <c r="DF362" i="11"/>
  <c r="BV366" i="11"/>
  <c r="DB366" i="11"/>
  <c r="CO347" i="11"/>
  <c r="DU347" i="11"/>
  <c r="CP346" i="11"/>
  <c r="DV346" i="11"/>
  <c r="CD358" i="11"/>
  <c r="DJ358" i="11"/>
  <c r="CH354" i="11"/>
  <c r="DN354" i="11"/>
  <c r="CC359" i="11"/>
  <c r="DI359" i="11"/>
  <c r="AV351" i="11"/>
  <c r="BF341" i="11"/>
  <c r="BC344" i="11"/>
  <c r="AN359" i="11"/>
  <c r="CW339" i="11"/>
  <c r="EC339" i="11"/>
  <c r="AT353" i="11"/>
  <c r="BH339" i="11"/>
  <c r="AM360" i="11"/>
  <c r="HM338" i="11"/>
  <c r="GX337" i="11"/>
  <c r="HI336" i="11"/>
  <c r="HA336" i="11"/>
  <c r="GU337" i="11"/>
  <c r="GT338" i="11"/>
  <c r="GV338" i="11"/>
  <c r="GW338" i="11"/>
  <c r="GY338" i="11"/>
  <c r="HJ338" i="11"/>
  <c r="HK338" i="11"/>
  <c r="EH366" i="11"/>
  <c r="FS366" i="11"/>
  <c r="FC345" i="11"/>
  <c r="GN345" i="11"/>
  <c r="ET354" i="11"/>
  <c r="GE354" i="11"/>
  <c r="FA347" i="11"/>
  <c r="GL347" i="11"/>
  <c r="EZ348" i="11"/>
  <c r="GK348" i="11"/>
  <c r="FF342" i="11"/>
  <c r="GQ342" i="11"/>
  <c r="EM361" i="11"/>
  <c r="FX361" i="11"/>
  <c r="EE369" i="11"/>
  <c r="FP369" i="11"/>
  <c r="EG367" i="11"/>
  <c r="FR367" i="11"/>
  <c r="EQ357" i="11"/>
  <c r="GB357" i="11"/>
  <c r="ER356" i="11"/>
  <c r="GC356" i="11"/>
  <c r="FG341" i="11"/>
  <c r="GR341" i="11"/>
  <c r="FE343" i="11"/>
  <c r="GP343" i="11"/>
  <c r="EO359" i="11"/>
  <c r="FZ359" i="11"/>
  <c r="FD344" i="11"/>
  <c r="GO344" i="11"/>
  <c r="EX350" i="11"/>
  <c r="GI350" i="11"/>
  <c r="EK363" i="11"/>
  <c r="FV363" i="11"/>
  <c r="EY349" i="11"/>
  <c r="GJ349" i="11"/>
  <c r="EL362" i="11"/>
  <c r="FW362" i="11"/>
  <c r="EN360" i="11"/>
  <c r="FY360" i="11"/>
  <c r="EU353" i="11"/>
  <c r="GF353" i="11"/>
  <c r="EV352" i="11"/>
  <c r="GG352" i="11"/>
  <c r="FH340" i="11"/>
  <c r="GS340" i="11"/>
  <c r="ES355" i="11"/>
  <c r="GD355" i="11"/>
  <c r="EP358" i="11"/>
  <c r="GA358" i="11"/>
  <c r="FB346" i="11"/>
  <c r="GM346" i="11"/>
  <c r="EJ364" i="11"/>
  <c r="FU364" i="11"/>
  <c r="EI365" i="11"/>
  <c r="FT365" i="11"/>
  <c r="FI339" i="11"/>
  <c r="FK339" i="11"/>
  <c r="FL339" i="11"/>
  <c r="FM339" i="11"/>
  <c r="EW351" i="11"/>
  <c r="GH351" i="11"/>
  <c r="EF368" i="11"/>
  <c r="FQ368" i="11"/>
  <c r="FN338" i="11"/>
  <c r="HL336" i="11"/>
  <c r="HM339" i="11"/>
  <c r="HF340" i="11"/>
  <c r="HG340" i="11"/>
  <c r="HH340" i="11"/>
  <c r="AF368" i="11"/>
  <c r="AS355" i="11"/>
  <c r="AL362" i="11"/>
  <c r="BG341" i="11"/>
  <c r="BW366" i="11"/>
  <c r="DC366" i="11"/>
  <c r="CB361" i="11"/>
  <c r="DH361" i="11"/>
  <c r="AI365" i="11"/>
  <c r="BU368" i="11"/>
  <c r="DA368" i="11"/>
  <c r="BS370" i="11"/>
  <c r="CY370" i="11"/>
  <c r="BT369" i="11"/>
  <c r="CZ369" i="11"/>
  <c r="BX365" i="11"/>
  <c r="DD365" i="11"/>
  <c r="EJ365" i="11"/>
  <c r="FU365" i="11"/>
  <c r="AV352" i="11"/>
  <c r="AJ364" i="11"/>
  <c r="CA362" i="11"/>
  <c r="DG362" i="11"/>
  <c r="BZ363" i="11"/>
  <c r="DF363" i="11"/>
  <c r="AN360" i="11"/>
  <c r="CC360" i="11"/>
  <c r="DI360" i="11"/>
  <c r="CL351" i="11"/>
  <c r="DR351" i="11"/>
  <c r="CE358" i="11"/>
  <c r="DK358" i="11"/>
  <c r="CS344" i="11"/>
  <c r="DY344" i="11"/>
  <c r="BY364" i="11"/>
  <c r="DE364" i="11"/>
  <c r="AY349" i="11"/>
  <c r="CQ346" i="11"/>
  <c r="DW346" i="11"/>
  <c r="CH355" i="11"/>
  <c r="DN355" i="11"/>
  <c r="CT343" i="11"/>
  <c r="DZ343" i="11"/>
  <c r="CO348" i="11"/>
  <c r="DU348" i="11"/>
  <c r="CW340" i="11"/>
  <c r="EC340" i="11"/>
  <c r="BA347" i="11"/>
  <c r="BV367" i="11"/>
  <c r="DB367" i="11"/>
  <c r="CM350" i="11"/>
  <c r="DS350" i="11"/>
  <c r="AW351" i="11"/>
  <c r="AH366" i="11"/>
  <c r="AP358" i="11"/>
  <c r="AU353" i="11"/>
  <c r="AM361" i="11"/>
  <c r="AG367" i="11"/>
  <c r="BB346" i="11"/>
  <c r="AK363" i="11"/>
  <c r="CV341" i="11"/>
  <c r="EB341" i="11"/>
  <c r="BH340" i="11"/>
  <c r="AD370" i="11"/>
  <c r="BF342" i="11"/>
  <c r="AE369" i="11"/>
  <c r="BE343" i="11"/>
  <c r="CF357" i="11"/>
  <c r="DL357" i="11"/>
  <c r="CG356" i="11"/>
  <c r="DM356" i="11"/>
  <c r="AX350" i="11"/>
  <c r="CD359" i="11"/>
  <c r="DJ359" i="11"/>
  <c r="BD344" i="11"/>
  <c r="CR345" i="11"/>
  <c r="DX345" i="11"/>
  <c r="CK352" i="11"/>
  <c r="DQ352" i="11"/>
  <c r="AQ357" i="11"/>
  <c r="AR356" i="11"/>
  <c r="BC345" i="11"/>
  <c r="CP347" i="11"/>
  <c r="DV347" i="11"/>
  <c r="AT354" i="11"/>
  <c r="CN349" i="11"/>
  <c r="DT349" i="11"/>
  <c r="AZ348" i="11"/>
  <c r="CI354" i="11"/>
  <c r="DO354" i="11"/>
  <c r="AO359" i="11"/>
  <c r="CU342" i="11"/>
  <c r="EA342" i="11"/>
  <c r="CJ353" i="11"/>
  <c r="DP353" i="11"/>
  <c r="EV353" i="11"/>
  <c r="GG353" i="11"/>
  <c r="HI337" i="11"/>
  <c r="GZ337" i="11"/>
  <c r="HA337" i="11"/>
  <c r="GX338" i="11"/>
  <c r="HI338" i="11"/>
  <c r="EZ349" i="11"/>
  <c r="GK349" i="11"/>
  <c r="ET355" i="11"/>
  <c r="GE355" i="11"/>
  <c r="EU354" i="11"/>
  <c r="GF354" i="11"/>
  <c r="FH341" i="11"/>
  <c r="GS341" i="11"/>
  <c r="EO360" i="11"/>
  <c r="FZ360" i="11"/>
  <c r="FI340" i="11"/>
  <c r="FK340" i="11"/>
  <c r="FL340" i="11"/>
  <c r="FM340" i="11"/>
  <c r="FD345" i="11"/>
  <c r="GO345" i="11"/>
  <c r="EL363" i="11"/>
  <c r="FW363" i="11"/>
  <c r="ES356" i="11"/>
  <c r="GD356" i="11"/>
  <c r="EM362" i="11"/>
  <c r="FX362" i="11"/>
  <c r="FG342" i="11"/>
  <c r="GR342" i="11"/>
  <c r="ER357" i="11"/>
  <c r="GC357" i="11"/>
  <c r="EH367" i="11"/>
  <c r="FS367" i="11"/>
  <c r="EY350" i="11"/>
  <c r="GJ350" i="11"/>
  <c r="EP359" i="11"/>
  <c r="GA359" i="11"/>
  <c r="FF343" i="11"/>
  <c r="GQ343" i="11"/>
  <c r="EE370" i="11"/>
  <c r="FP370" i="11"/>
  <c r="EG368" i="11"/>
  <c r="FR368" i="11"/>
  <c r="FA348" i="11"/>
  <c r="GL348" i="11"/>
  <c r="FC346" i="11"/>
  <c r="GN346" i="11"/>
  <c r="FB347" i="11"/>
  <c r="GM347" i="11"/>
  <c r="EN361" i="11"/>
  <c r="FY361" i="11"/>
  <c r="GT339" i="11"/>
  <c r="GV339" i="11"/>
  <c r="GW339" i="11"/>
  <c r="GY339" i="11"/>
  <c r="HJ339" i="11"/>
  <c r="HK339" i="11"/>
  <c r="EK364" i="11"/>
  <c r="FV364" i="11"/>
  <c r="EI366" i="11"/>
  <c r="FT366" i="11"/>
  <c r="FE344" i="11"/>
  <c r="GP344" i="11"/>
  <c r="EF369" i="11"/>
  <c r="FQ369" i="11"/>
  <c r="EW352" i="11"/>
  <c r="GH352" i="11"/>
  <c r="EQ358" i="11"/>
  <c r="GB358" i="11"/>
  <c r="EX351" i="11"/>
  <c r="GI351" i="11"/>
  <c r="FN339" i="11"/>
  <c r="HF341" i="11"/>
  <c r="HG341" i="11"/>
  <c r="HH341" i="11"/>
  <c r="CK353" i="11"/>
  <c r="DQ353" i="11"/>
  <c r="BY365" i="11"/>
  <c r="DE365" i="11"/>
  <c r="AP359" i="11"/>
  <c r="CW341" i="11"/>
  <c r="EC341" i="11"/>
  <c r="BE344" i="11"/>
  <c r="BC346" i="11"/>
  <c r="BZ364" i="11"/>
  <c r="DF364" i="11"/>
  <c r="CD360" i="11"/>
  <c r="DJ360" i="11"/>
  <c r="BD345" i="11"/>
  <c r="BH341" i="11"/>
  <c r="BT370" i="11"/>
  <c r="CZ370" i="11"/>
  <c r="BS371" i="11"/>
  <c r="CY371" i="11"/>
  <c r="AW352" i="11"/>
  <c r="AJ365" i="11"/>
  <c r="BA348" i="11"/>
  <c r="BX366" i="11"/>
  <c r="DD366" i="11"/>
  <c r="AH367" i="11"/>
  <c r="AE370" i="11"/>
  <c r="CR346" i="11"/>
  <c r="DX346" i="11"/>
  <c r="CN350" i="11"/>
  <c r="DT350" i="11"/>
  <c r="CE359" i="11"/>
  <c r="DK359" i="11"/>
  <c r="AL363" i="11"/>
  <c r="AZ349" i="11"/>
  <c r="BW367" i="11"/>
  <c r="DC367" i="11"/>
  <c r="CC361" i="11"/>
  <c r="DI361" i="11"/>
  <c r="CI355" i="11"/>
  <c r="DO355" i="11"/>
  <c r="AM362" i="11"/>
  <c r="AK364" i="11"/>
  <c r="CH356" i="11"/>
  <c r="DN356" i="11"/>
  <c r="CA363" i="11"/>
  <c r="DG363" i="11"/>
  <c r="AY350" i="11"/>
  <c r="AU354" i="11"/>
  <c r="CU343" i="11"/>
  <c r="EA343" i="11"/>
  <c r="BU369" i="11"/>
  <c r="DA369" i="11"/>
  <c r="AR357" i="11"/>
  <c r="BV368" i="11"/>
  <c r="DB368" i="11"/>
  <c r="AN361" i="11"/>
  <c r="AT355" i="11"/>
  <c r="AG368" i="11"/>
  <c r="AD371" i="11"/>
  <c r="CF358" i="11"/>
  <c r="DL358" i="11"/>
  <c r="CL352" i="11"/>
  <c r="DR352" i="11"/>
  <c r="BG342" i="11"/>
  <c r="CT344" i="11"/>
  <c r="DZ344" i="11"/>
  <c r="AQ358" i="11"/>
  <c r="BB347" i="11"/>
  <c r="CG357" i="11"/>
  <c r="DM357" i="11"/>
  <c r="AI366" i="11"/>
  <c r="CB362" i="11"/>
  <c r="DH362" i="11"/>
  <c r="CP348" i="11"/>
  <c r="DV348" i="11"/>
  <c r="CV342" i="11"/>
  <c r="EB342" i="11"/>
  <c r="FH342" i="11"/>
  <c r="GS342" i="11"/>
  <c r="CJ354" i="11"/>
  <c r="DP354" i="11"/>
  <c r="CQ347" i="11"/>
  <c r="DW347" i="11"/>
  <c r="CS345" i="11"/>
  <c r="DY345" i="11"/>
  <c r="AX351" i="11"/>
  <c r="CM351" i="11"/>
  <c r="DS351" i="11"/>
  <c r="AV353" i="11"/>
  <c r="CO349" i="11"/>
  <c r="DU349" i="11"/>
  <c r="BF343" i="11"/>
  <c r="AO360" i="11"/>
  <c r="AS356" i="11"/>
  <c r="AF369" i="11"/>
  <c r="CD361" i="11"/>
  <c r="DJ361" i="11"/>
  <c r="HM340" i="11"/>
  <c r="HL337" i="11"/>
  <c r="GZ338" i="11"/>
  <c r="FD346" i="11"/>
  <c r="GO346" i="11"/>
  <c r="HA338" i="11"/>
  <c r="GU338" i="11"/>
  <c r="FA349" i="11"/>
  <c r="GL349" i="11"/>
  <c r="FB348" i="11"/>
  <c r="GM348" i="11"/>
  <c r="GT340" i="11"/>
  <c r="GV340" i="11"/>
  <c r="GW340" i="11"/>
  <c r="GY340" i="11"/>
  <c r="HJ340" i="11"/>
  <c r="HK340" i="11"/>
  <c r="EN362" i="11"/>
  <c r="FY362" i="11"/>
  <c r="EQ359" i="11"/>
  <c r="GB359" i="11"/>
  <c r="FE345" i="11"/>
  <c r="GP345" i="11"/>
  <c r="FG343" i="11"/>
  <c r="GR343" i="11"/>
  <c r="EW353" i="11"/>
  <c r="GH353" i="11"/>
  <c r="FC347" i="11"/>
  <c r="GN347" i="11"/>
  <c r="EV354" i="11"/>
  <c r="GG354" i="11"/>
  <c r="EH368" i="11"/>
  <c r="FS368" i="11"/>
  <c r="EZ350" i="11"/>
  <c r="GK350" i="11"/>
  <c r="FI341" i="11"/>
  <c r="FK341" i="11"/>
  <c r="FL341" i="11"/>
  <c r="FM341" i="11"/>
  <c r="EG369" i="11"/>
  <c r="FR369" i="11"/>
  <c r="EK365" i="11"/>
  <c r="FV365" i="11"/>
  <c r="ES357" i="11"/>
  <c r="GD357" i="11"/>
  <c r="EJ366" i="11"/>
  <c r="FU366" i="11"/>
  <c r="EM363" i="11"/>
  <c r="FX363" i="11"/>
  <c r="FF344" i="11"/>
  <c r="GQ344" i="11"/>
  <c r="EE371" i="11"/>
  <c r="FP371" i="11"/>
  <c r="ET356" i="11"/>
  <c r="GE356" i="11"/>
  <c r="EF370" i="11"/>
  <c r="FQ370" i="11"/>
  <c r="EX352" i="11"/>
  <c r="GI352" i="11"/>
  <c r="EU355" i="11"/>
  <c r="GF355" i="11"/>
  <c r="GX339" i="11"/>
  <c r="ER358" i="11"/>
  <c r="GC358" i="11"/>
  <c r="EO361" i="11"/>
  <c r="FZ361" i="11"/>
  <c r="EY351" i="11"/>
  <c r="GJ351" i="11"/>
  <c r="EI367" i="11"/>
  <c r="FT367" i="11"/>
  <c r="EP360" i="11"/>
  <c r="GA360" i="11"/>
  <c r="EL364" i="11"/>
  <c r="FW364" i="11"/>
  <c r="FN340" i="11"/>
  <c r="HF342" i="11"/>
  <c r="HG342" i="11"/>
  <c r="HH342" i="11"/>
  <c r="AE371" i="11"/>
  <c r="AK365" i="11"/>
  <c r="CW342" i="11"/>
  <c r="EC342" i="11"/>
  <c r="AH368" i="11"/>
  <c r="BY366" i="11"/>
  <c r="DE366" i="11"/>
  <c r="CE360" i="11"/>
  <c r="DK360" i="11"/>
  <c r="BB348" i="11"/>
  <c r="CL353" i="11"/>
  <c r="DR353" i="11"/>
  <c r="CO350" i="11"/>
  <c r="DU350" i="11"/>
  <c r="BZ365" i="11"/>
  <c r="DF365" i="11"/>
  <c r="BG343" i="11"/>
  <c r="BX367" i="11"/>
  <c r="DD367" i="11"/>
  <c r="AS357" i="11"/>
  <c r="AO361" i="11"/>
  <c r="EP361" i="11"/>
  <c r="GA361" i="11"/>
  <c r="BV369" i="11"/>
  <c r="DB369" i="11"/>
  <c r="AV354" i="11"/>
  <c r="BT371" i="11"/>
  <c r="CZ371" i="11"/>
  <c r="EF371" i="11"/>
  <c r="FQ371" i="11"/>
  <c r="BH342" i="11"/>
  <c r="CC362" i="11"/>
  <c r="DI362" i="11"/>
  <c r="CU344" i="11"/>
  <c r="EA344" i="11"/>
  <c r="CQ348" i="11"/>
  <c r="DW348" i="11"/>
  <c r="CT345" i="11"/>
  <c r="DZ345" i="11"/>
  <c r="CG358" i="11"/>
  <c r="DM358" i="11"/>
  <c r="BF344" i="11"/>
  <c r="AM363" i="11"/>
  <c r="AD372" i="11"/>
  <c r="CA364" i="11"/>
  <c r="DG364" i="11"/>
  <c r="AY351" i="11"/>
  <c r="CH357" i="11"/>
  <c r="DN357" i="11"/>
  <c r="ET357" i="11"/>
  <c r="GE357" i="11"/>
  <c r="CB363" i="11"/>
  <c r="DH363" i="11"/>
  <c r="AI367" i="11"/>
  <c r="BD346" i="11"/>
  <c r="CN351" i="11"/>
  <c r="DT351" i="11"/>
  <c r="BC347" i="11"/>
  <c r="AJ366" i="11"/>
  <c r="CI356" i="11"/>
  <c r="DO356" i="11"/>
  <c r="AZ350" i="11"/>
  <c r="BA349" i="11"/>
  <c r="AP360" i="11"/>
  <c r="AF370" i="11"/>
  <c r="BW368" i="11"/>
  <c r="DC368" i="11"/>
  <c r="AN362" i="11"/>
  <c r="CM352" i="11"/>
  <c r="DS352" i="11"/>
  <c r="AT356" i="11"/>
  <c r="CF359" i="11"/>
  <c r="DL359" i="11"/>
  <c r="AQ359" i="11"/>
  <c r="CJ355" i="11"/>
  <c r="DP355" i="11"/>
  <c r="CR347" i="11"/>
  <c r="DX347" i="11"/>
  <c r="BE345" i="11"/>
  <c r="BS372" i="11"/>
  <c r="CY372" i="11"/>
  <c r="EE372" i="11"/>
  <c r="AR358" i="11"/>
  <c r="CP349" i="11"/>
  <c r="DV349" i="11"/>
  <c r="BU370" i="11"/>
  <c r="DA370" i="11"/>
  <c r="AL364" i="11"/>
  <c r="AW353" i="11"/>
  <c r="CV343" i="11"/>
  <c r="EB343" i="11"/>
  <c r="AU355" i="11"/>
  <c r="AG369" i="11"/>
  <c r="CS346" i="11"/>
  <c r="DY346" i="11"/>
  <c r="CK354" i="11"/>
  <c r="DQ354" i="11"/>
  <c r="AX352" i="11"/>
  <c r="HM341" i="11"/>
  <c r="HL338" i="11"/>
  <c r="GT341" i="11"/>
  <c r="GV341" i="11"/>
  <c r="GW341" i="11"/>
  <c r="GY341" i="11"/>
  <c r="HJ341" i="11"/>
  <c r="HK341" i="11"/>
  <c r="GZ339" i="11"/>
  <c r="HL339" i="11"/>
  <c r="GU339" i="11"/>
  <c r="FH343" i="11"/>
  <c r="GS343" i="11"/>
  <c r="GX340" i="11"/>
  <c r="GZ340" i="11"/>
  <c r="FC348" i="11"/>
  <c r="GN348" i="11"/>
  <c r="EG370" i="11"/>
  <c r="FR370" i="11"/>
  <c r="EZ351" i="11"/>
  <c r="GK351" i="11"/>
  <c r="FG344" i="11"/>
  <c r="GR344" i="11"/>
  <c r="EV355" i="11"/>
  <c r="GG355" i="11"/>
  <c r="EN363" i="11"/>
  <c r="FY363" i="11"/>
  <c r="EW354" i="11"/>
  <c r="GH354" i="11"/>
  <c r="FF345" i="11"/>
  <c r="GQ345" i="11"/>
  <c r="EQ360" i="11"/>
  <c r="GB360" i="11"/>
  <c r="EK366" i="11"/>
  <c r="FV366" i="11"/>
  <c r="EU356" i="11"/>
  <c r="GF356" i="11"/>
  <c r="EO362" i="11"/>
  <c r="FZ362" i="11"/>
  <c r="FE346" i="11"/>
  <c r="GP346" i="11"/>
  <c r="ES358" i="11"/>
  <c r="GD358" i="11"/>
  <c r="FI342" i="11"/>
  <c r="FK342" i="11"/>
  <c r="FL342" i="11"/>
  <c r="FM342" i="11"/>
  <c r="FD347" i="11"/>
  <c r="GO347" i="11"/>
  <c r="EH369" i="11"/>
  <c r="FS369" i="11"/>
  <c r="HI339" i="11"/>
  <c r="ER359" i="11"/>
  <c r="GC359" i="11"/>
  <c r="FB349" i="11"/>
  <c r="GM349" i="11"/>
  <c r="EJ367" i="11"/>
  <c r="FU367" i="11"/>
  <c r="EY352" i="11"/>
  <c r="GJ352" i="11"/>
  <c r="EM364" i="11"/>
  <c r="FX364" i="11"/>
  <c r="EL365" i="11"/>
  <c r="FW365" i="11"/>
  <c r="EI368" i="11"/>
  <c r="FT368" i="11"/>
  <c r="FA350" i="11"/>
  <c r="GL350" i="11"/>
  <c r="EX353" i="11"/>
  <c r="GI353" i="11"/>
  <c r="FN341" i="11"/>
  <c r="HM342" i="11"/>
  <c r="HF343" i="11"/>
  <c r="HG343" i="11"/>
  <c r="HH343" i="11"/>
  <c r="BH343" i="11"/>
  <c r="AT357" i="11"/>
  <c r="CC363" i="11"/>
  <c r="DI363" i="11"/>
  <c r="CE361" i="11"/>
  <c r="DK361" i="11"/>
  <c r="BZ366" i="11"/>
  <c r="DF366" i="11"/>
  <c r="CQ349" i="11"/>
  <c r="DW349" i="11"/>
  <c r="AX353" i="11"/>
  <c r="AQ360" i="11"/>
  <c r="AK366" i="11"/>
  <c r="CF360" i="11"/>
  <c r="DL360" i="11"/>
  <c r="CA365" i="11"/>
  <c r="DG365" i="11"/>
  <c r="AS358" i="11"/>
  <c r="CL354" i="11"/>
  <c r="DR354" i="11"/>
  <c r="AF371" i="11"/>
  <c r="BV370" i="11"/>
  <c r="DB370" i="11"/>
  <c r="CD362" i="11"/>
  <c r="DJ362" i="11"/>
  <c r="AU356" i="11"/>
  <c r="BC348" i="11"/>
  <c r="BG344" i="11"/>
  <c r="AO362" i="11"/>
  <c r="AR359" i="11"/>
  <c r="AW354" i="11"/>
  <c r="AZ351" i="11"/>
  <c r="CO351" i="11"/>
  <c r="DU351" i="11"/>
  <c r="BU371" i="11"/>
  <c r="DA371" i="11"/>
  <c r="CS347" i="11"/>
  <c r="DY347" i="11"/>
  <c r="BD347" i="11"/>
  <c r="CG359" i="11"/>
  <c r="DM359" i="11"/>
  <c r="BF345" i="11"/>
  <c r="CJ356" i="11"/>
  <c r="DP356" i="11"/>
  <c r="AD373" i="11"/>
  <c r="BS373" i="11"/>
  <c r="CY373" i="11"/>
  <c r="AM364" i="11"/>
  <c r="AL365" i="11"/>
  <c r="AJ367" i="11"/>
  <c r="BW369" i="11"/>
  <c r="DC369" i="11"/>
  <c r="CP350" i="11"/>
  <c r="DV350" i="11"/>
  <c r="CM353" i="11"/>
  <c r="DS353" i="11"/>
  <c r="BX368" i="11"/>
  <c r="DD368" i="11"/>
  <c r="BA350" i="11"/>
  <c r="CW343" i="11"/>
  <c r="EC343" i="11"/>
  <c r="FI343" i="11"/>
  <c r="CK355" i="11"/>
  <c r="DQ355" i="11"/>
  <c r="AP361" i="11"/>
  <c r="AI368" i="11"/>
  <c r="BE346" i="11"/>
  <c r="CR348" i="11"/>
  <c r="DX348" i="11"/>
  <c r="CU345" i="11"/>
  <c r="EA345" i="11"/>
  <c r="AN363" i="11"/>
  <c r="CN352" i="11"/>
  <c r="DT352" i="11"/>
  <c r="CV344" i="11"/>
  <c r="EB344" i="11"/>
  <c r="BT372" i="11"/>
  <c r="CZ372" i="11"/>
  <c r="CB364" i="11"/>
  <c r="DH364" i="11"/>
  <c r="CT346" i="11"/>
  <c r="DZ346" i="11"/>
  <c r="BY367" i="11"/>
  <c r="DE367" i="11"/>
  <c r="AH369" i="11"/>
  <c r="AE372" i="11"/>
  <c r="BB349" i="11"/>
  <c r="AG370" i="11"/>
  <c r="AV355" i="11"/>
  <c r="CH358" i="11"/>
  <c r="DN358" i="11"/>
  <c r="ET358" i="11"/>
  <c r="GE358" i="11"/>
  <c r="CI357" i="11"/>
  <c r="DO357" i="11"/>
  <c r="AY352" i="11"/>
  <c r="FP372" i="11"/>
  <c r="GX341" i="11"/>
  <c r="GU341" i="11"/>
  <c r="FK343" i="11"/>
  <c r="FL343" i="11"/>
  <c r="FM343" i="11"/>
  <c r="HA340" i="11"/>
  <c r="HA339" i="11"/>
  <c r="GU340" i="11"/>
  <c r="GT342" i="11"/>
  <c r="GV342" i="11"/>
  <c r="GW342" i="11"/>
  <c r="GY342" i="11"/>
  <c r="HJ342" i="11"/>
  <c r="HK342" i="11"/>
  <c r="FG345" i="11"/>
  <c r="GR345" i="11"/>
  <c r="HI340" i="11"/>
  <c r="FH344" i="11"/>
  <c r="GS344" i="11"/>
  <c r="EG371" i="11"/>
  <c r="FR371" i="11"/>
  <c r="EE373" i="11"/>
  <c r="FP373" i="11"/>
  <c r="FA351" i="11"/>
  <c r="GL351" i="11"/>
  <c r="EZ352" i="11"/>
  <c r="GK352" i="11"/>
  <c r="FD348" i="11"/>
  <c r="GO348" i="11"/>
  <c r="EW355" i="11"/>
  <c r="GH355" i="11"/>
  <c r="FE347" i="11"/>
  <c r="GP347" i="11"/>
  <c r="EJ368" i="11"/>
  <c r="FU368" i="11"/>
  <c r="EK367" i="11"/>
  <c r="FV367" i="11"/>
  <c r="FF346" i="11"/>
  <c r="GQ346" i="11"/>
  <c r="EU357" i="11"/>
  <c r="GF357" i="11"/>
  <c r="EN364" i="11"/>
  <c r="FY364" i="11"/>
  <c r="EQ361" i="11"/>
  <c r="GB361" i="11"/>
  <c r="FB350" i="11"/>
  <c r="GM350" i="11"/>
  <c r="EL366" i="11"/>
  <c r="FW366" i="11"/>
  <c r="EF372" i="11"/>
  <c r="FQ372" i="11"/>
  <c r="EO363" i="11"/>
  <c r="FZ363" i="11"/>
  <c r="EY353" i="11"/>
  <c r="GJ353" i="11"/>
  <c r="EP362" i="11"/>
  <c r="GA362" i="11"/>
  <c r="EH370" i="11"/>
  <c r="FS370" i="11"/>
  <c r="EV356" i="11"/>
  <c r="GG356" i="11"/>
  <c r="EI369" i="11"/>
  <c r="FT369" i="11"/>
  <c r="EX354" i="11"/>
  <c r="GI354" i="11"/>
  <c r="ES359" i="11"/>
  <c r="GD359" i="11"/>
  <c r="FC349" i="11"/>
  <c r="GN349" i="11"/>
  <c r="EM365" i="11"/>
  <c r="FX365" i="11"/>
  <c r="ER360" i="11"/>
  <c r="GC360" i="11"/>
  <c r="FN342" i="11"/>
  <c r="HL340" i="11"/>
  <c r="GT343" i="11"/>
  <c r="GV343" i="11"/>
  <c r="GW343" i="11"/>
  <c r="HM343" i="11"/>
  <c r="HF344" i="11"/>
  <c r="HG344" i="11"/>
  <c r="HH344" i="11"/>
  <c r="CH359" i="11"/>
  <c r="DN359" i="11"/>
  <c r="CJ357" i="11"/>
  <c r="DP357" i="11"/>
  <c r="CF361" i="11"/>
  <c r="DL361" i="11"/>
  <c r="BT373" i="11"/>
  <c r="CZ373" i="11"/>
  <c r="CT347" i="11"/>
  <c r="DZ347" i="11"/>
  <c r="AV356" i="11"/>
  <c r="BG345" i="11"/>
  <c r="BE347" i="11"/>
  <c r="CR349" i="11"/>
  <c r="DX349" i="11"/>
  <c r="AT358" i="11"/>
  <c r="BV371" i="11"/>
  <c r="DB371" i="11"/>
  <c r="CE362" i="11"/>
  <c r="DK362" i="11"/>
  <c r="AK367" i="11"/>
  <c r="CU346" i="11"/>
  <c r="EA346" i="11"/>
  <c r="AE373" i="11"/>
  <c r="AR360" i="11"/>
  <c r="CW344" i="11"/>
  <c r="EC344" i="11"/>
  <c r="AU357" i="11"/>
  <c r="AM365" i="11"/>
  <c r="AQ361" i="11"/>
  <c r="AI369" i="11"/>
  <c r="CA366" i="11"/>
  <c r="DG366" i="11"/>
  <c r="AJ368" i="11"/>
  <c r="BU372" i="11"/>
  <c r="DA372" i="11"/>
  <c r="AX354" i="11"/>
  <c r="CB365" i="11"/>
  <c r="DH365" i="11"/>
  <c r="CM354" i="11"/>
  <c r="DS354" i="11"/>
  <c r="BC349" i="11"/>
  <c r="BS374" i="11"/>
  <c r="CY374" i="11"/>
  <c r="CN353" i="11"/>
  <c r="DT353" i="11"/>
  <c r="CK356" i="11"/>
  <c r="DQ356" i="11"/>
  <c r="CI358" i="11"/>
  <c r="DO358" i="11"/>
  <c r="BW370" i="11"/>
  <c r="DC370" i="11"/>
  <c r="AY353" i="11"/>
  <c r="BX369" i="11"/>
  <c r="DD369" i="11"/>
  <c r="AL366" i="11"/>
  <c r="BD348" i="11"/>
  <c r="AG371" i="11"/>
  <c r="AH370" i="11"/>
  <c r="CD363" i="11"/>
  <c r="DJ363" i="11"/>
  <c r="CP351" i="11"/>
  <c r="DV351" i="11"/>
  <c r="CL355" i="11"/>
  <c r="DR355" i="11"/>
  <c r="AS359" i="11"/>
  <c r="CS348" i="11"/>
  <c r="DY348" i="11"/>
  <c r="AZ352" i="11"/>
  <c r="AN364" i="11"/>
  <c r="AP362" i="11"/>
  <c r="CQ350" i="11"/>
  <c r="DW350" i="11"/>
  <c r="BF346" i="11"/>
  <c r="BB350" i="11"/>
  <c r="BH344" i="11"/>
  <c r="CV345" i="11"/>
  <c r="EB345" i="11"/>
  <c r="BA351" i="11"/>
  <c r="CO352" i="11"/>
  <c r="DU352" i="11"/>
  <c r="CC364" i="11"/>
  <c r="DI364" i="11"/>
  <c r="AF372" i="11"/>
  <c r="AD374" i="11"/>
  <c r="BZ367" i="11"/>
  <c r="DF367" i="11"/>
  <c r="CG360" i="11"/>
  <c r="DM360" i="11"/>
  <c r="BY368" i="11"/>
  <c r="DE368" i="11"/>
  <c r="AW355" i="11"/>
  <c r="AO363" i="11"/>
  <c r="GZ341" i="11"/>
  <c r="HA341" i="11"/>
  <c r="HI341" i="11"/>
  <c r="GX342" i="11"/>
  <c r="GU342" i="11"/>
  <c r="EK368" i="11"/>
  <c r="FV368" i="11"/>
  <c r="FH345" i="11"/>
  <c r="GS345" i="11"/>
  <c r="EU358" i="11"/>
  <c r="GF358" i="11"/>
  <c r="EJ369" i="11"/>
  <c r="FU369" i="11"/>
  <c r="EI370" i="11"/>
  <c r="FT370" i="11"/>
  <c r="EY354" i="11"/>
  <c r="GJ354" i="11"/>
  <c r="FC350" i="11"/>
  <c r="GN350" i="11"/>
  <c r="EW356" i="11"/>
  <c r="GH356" i="11"/>
  <c r="EZ353" i="11"/>
  <c r="GK353" i="11"/>
  <c r="FG346" i="11"/>
  <c r="GR346" i="11"/>
  <c r="EE374" i="11"/>
  <c r="FP374" i="11"/>
  <c r="FE348" i="11"/>
  <c r="GP348" i="11"/>
  <c r="EQ362" i="11"/>
  <c r="GB362" i="11"/>
  <c r="EH371" i="11"/>
  <c r="FS371" i="11"/>
  <c r="EN365" i="11"/>
  <c r="FY365" i="11"/>
  <c r="EX355" i="11"/>
  <c r="GI355" i="11"/>
  <c r="FB351" i="11"/>
  <c r="GM351" i="11"/>
  <c r="FD349" i="11"/>
  <c r="GO349" i="11"/>
  <c r="EP363" i="11"/>
  <c r="GA363" i="11"/>
  <c r="EG372" i="11"/>
  <c r="FR372" i="11"/>
  <c r="EO364" i="11"/>
  <c r="FZ364" i="11"/>
  <c r="FA352" i="11"/>
  <c r="GL352" i="11"/>
  <c r="EM366" i="11"/>
  <c r="FX366" i="11"/>
  <c r="FF347" i="11"/>
  <c r="GQ347" i="11"/>
  <c r="EL367" i="11"/>
  <c r="FW367" i="11"/>
  <c r="EF373" i="11"/>
  <c r="FQ373" i="11"/>
  <c r="ES360" i="11"/>
  <c r="GD360" i="11"/>
  <c r="ER361" i="11"/>
  <c r="GC361" i="11"/>
  <c r="EV357" i="11"/>
  <c r="GG357" i="11"/>
  <c r="FI344" i="11"/>
  <c r="FK344" i="11"/>
  <c r="FL344" i="11"/>
  <c r="FM344" i="11"/>
  <c r="ET359" i="11"/>
  <c r="GE359" i="11"/>
  <c r="FN343" i="11"/>
  <c r="GY343" i="11"/>
  <c r="HJ343" i="11"/>
  <c r="HK343" i="11"/>
  <c r="GX343" i="11"/>
  <c r="HF345" i="11"/>
  <c r="HG345" i="11"/>
  <c r="HH345" i="11"/>
  <c r="AI370" i="11"/>
  <c r="CI359" i="11"/>
  <c r="DO359" i="11"/>
  <c r="AF373" i="11"/>
  <c r="BB351" i="11"/>
  <c r="BC350" i="11"/>
  <c r="AT359" i="11"/>
  <c r="BU373" i="11"/>
  <c r="DA373" i="11"/>
  <c r="CW345" i="11"/>
  <c r="EC345" i="11"/>
  <c r="CN354" i="11"/>
  <c r="DT354" i="11"/>
  <c r="AW356" i="11"/>
  <c r="AH371" i="11"/>
  <c r="CH360" i="11"/>
  <c r="DN360" i="11"/>
  <c r="CO353" i="11"/>
  <c r="DU353" i="11"/>
  <c r="AL367" i="11"/>
  <c r="AR361" i="11"/>
  <c r="BZ368" i="11"/>
  <c r="DF368" i="11"/>
  <c r="AD375" i="11"/>
  <c r="AY354" i="11"/>
  <c r="AE374" i="11"/>
  <c r="CM355" i="11"/>
  <c r="DS355" i="11"/>
  <c r="BS375" i="11"/>
  <c r="CY375" i="11"/>
  <c r="EE375" i="11"/>
  <c r="CP352" i="11"/>
  <c r="DV352" i="11"/>
  <c r="AN365" i="11"/>
  <c r="AK368" i="11"/>
  <c r="CT348" i="11"/>
  <c r="DZ348" i="11"/>
  <c r="CC365" i="11"/>
  <c r="DI365" i="11"/>
  <c r="AP363" i="11"/>
  <c r="CL356" i="11"/>
  <c r="DR356" i="11"/>
  <c r="CQ351" i="11"/>
  <c r="DW351" i="11"/>
  <c r="BD349" i="11"/>
  <c r="CR350" i="11"/>
  <c r="DX350" i="11"/>
  <c r="AM366" i="11"/>
  <c r="CE363" i="11"/>
  <c r="DK363" i="11"/>
  <c r="CK357" i="11"/>
  <c r="DQ357" i="11"/>
  <c r="BA352" i="11"/>
  <c r="CU347" i="11"/>
  <c r="EA347" i="11"/>
  <c r="CS349" i="11"/>
  <c r="DY349" i="11"/>
  <c r="AX355" i="11"/>
  <c r="CJ358" i="11"/>
  <c r="DP358" i="11"/>
  <c r="AV357" i="11"/>
  <c r="CF362" i="11"/>
  <c r="DL362" i="11"/>
  <c r="CG361" i="11"/>
  <c r="DM361" i="11"/>
  <c r="BT374" i="11"/>
  <c r="CZ374" i="11"/>
  <c r="BY369" i="11"/>
  <c r="DE369" i="11"/>
  <c r="CB366" i="11"/>
  <c r="DH366" i="11"/>
  <c r="AJ369" i="11"/>
  <c r="AO364" i="11"/>
  <c r="BF347" i="11"/>
  <c r="BE348" i="11"/>
  <c r="BG346" i="11"/>
  <c r="BH345" i="11"/>
  <c r="BX370" i="11"/>
  <c r="DD370" i="11"/>
  <c r="AQ362" i="11"/>
  <c r="AG372" i="11"/>
  <c r="AZ353" i="11"/>
  <c r="AS360" i="11"/>
  <c r="CD364" i="11"/>
  <c r="DJ364" i="11"/>
  <c r="CV346" i="11"/>
  <c r="EB346" i="11"/>
  <c r="BW371" i="11"/>
  <c r="DC371" i="11"/>
  <c r="EI371" i="11"/>
  <c r="FT371" i="11"/>
  <c r="CA367" i="11"/>
  <c r="DG367" i="11"/>
  <c r="AU358" i="11"/>
  <c r="BV372" i="11"/>
  <c r="DB372" i="11"/>
  <c r="EH372" i="11"/>
  <c r="FS372" i="11"/>
  <c r="HM344" i="11"/>
  <c r="HL341" i="11"/>
  <c r="HI342" i="11"/>
  <c r="GZ342" i="11"/>
  <c r="EM367" i="11"/>
  <c r="FX367" i="11"/>
  <c r="EX356" i="11"/>
  <c r="GI356" i="11"/>
  <c r="GU343" i="11"/>
  <c r="ES361" i="11"/>
  <c r="GD361" i="11"/>
  <c r="EO365" i="11"/>
  <c r="FZ365" i="11"/>
  <c r="EP364" i="11"/>
  <c r="GA364" i="11"/>
  <c r="FC351" i="11"/>
  <c r="GN351" i="11"/>
  <c r="EK369" i="11"/>
  <c r="FV369" i="11"/>
  <c r="FE349" i="11"/>
  <c r="GP349" i="11"/>
  <c r="EY355" i="11"/>
  <c r="GJ355" i="11"/>
  <c r="EW357" i="11"/>
  <c r="GH357" i="11"/>
  <c r="EU359" i="11"/>
  <c r="GF359" i="11"/>
  <c r="EQ363" i="11"/>
  <c r="GB363" i="11"/>
  <c r="EL368" i="11"/>
  <c r="FW368" i="11"/>
  <c r="EJ370" i="11"/>
  <c r="FU370" i="11"/>
  <c r="FG347" i="11"/>
  <c r="GR347" i="11"/>
  <c r="FD350" i="11"/>
  <c r="GO350" i="11"/>
  <c r="GT344" i="11"/>
  <c r="GV344" i="11"/>
  <c r="GW344" i="11"/>
  <c r="GY344" i="11"/>
  <c r="HJ344" i="11"/>
  <c r="HK344" i="11"/>
  <c r="EN366" i="11"/>
  <c r="FY366" i="11"/>
  <c r="FA353" i="11"/>
  <c r="GL353" i="11"/>
  <c r="ET360" i="11"/>
  <c r="GE360" i="11"/>
  <c r="EF374" i="11"/>
  <c r="FQ374" i="11"/>
  <c r="ER362" i="11"/>
  <c r="GC362" i="11"/>
  <c r="FF348" i="11"/>
  <c r="GQ348" i="11"/>
  <c r="EZ354" i="11"/>
  <c r="GK354" i="11"/>
  <c r="FI345" i="11"/>
  <c r="FK345" i="11"/>
  <c r="FL345" i="11"/>
  <c r="FM345" i="11"/>
  <c r="EV358" i="11"/>
  <c r="GG358" i="11"/>
  <c r="EG373" i="11"/>
  <c r="FR373" i="11"/>
  <c r="FH346" i="11"/>
  <c r="GS346" i="11"/>
  <c r="FB352" i="11"/>
  <c r="GM352" i="11"/>
  <c r="FN344" i="11"/>
  <c r="GZ343" i="11"/>
  <c r="HI343" i="11"/>
  <c r="HF346" i="11"/>
  <c r="HG346" i="11"/>
  <c r="HH346" i="11"/>
  <c r="BX371" i="11"/>
  <c r="DD371" i="11"/>
  <c r="CO354" i="11"/>
  <c r="DU354" i="11"/>
  <c r="CT349" i="11"/>
  <c r="DZ349" i="11"/>
  <c r="BT375" i="11"/>
  <c r="CZ375" i="11"/>
  <c r="CL357" i="11"/>
  <c r="DR357" i="11"/>
  <c r="AM367" i="11"/>
  <c r="BG347" i="11"/>
  <c r="CD365" i="11"/>
  <c r="DJ365" i="11"/>
  <c r="AI371" i="11"/>
  <c r="CB367" i="11"/>
  <c r="DH367" i="11"/>
  <c r="EN367" i="11"/>
  <c r="FY367" i="11"/>
  <c r="BZ369" i="11"/>
  <c r="DF369" i="11"/>
  <c r="AW357" i="11"/>
  <c r="CU348" i="11"/>
  <c r="EA348" i="11"/>
  <c r="CR351" i="11"/>
  <c r="DX351" i="11"/>
  <c r="AU359" i="11"/>
  <c r="AL368" i="11"/>
  <c r="BU374" i="11"/>
  <c r="DA374" i="11"/>
  <c r="BW372" i="11"/>
  <c r="DC372" i="11"/>
  <c r="CI360" i="11"/>
  <c r="DO360" i="11"/>
  <c r="BE349" i="11"/>
  <c r="AY355" i="11"/>
  <c r="AJ370" i="11"/>
  <c r="CE364" i="11"/>
  <c r="DK364" i="11"/>
  <c r="BB352" i="11"/>
  <c r="BH346" i="11"/>
  <c r="BS376" i="11"/>
  <c r="CY376" i="11"/>
  <c r="CC366" i="11"/>
  <c r="DI366" i="11"/>
  <c r="AF374" i="11"/>
  <c r="BD350" i="11"/>
  <c r="CQ352" i="11"/>
  <c r="DW352" i="11"/>
  <c r="AR362" i="11"/>
  <c r="CP353" i="11"/>
  <c r="DV353" i="11"/>
  <c r="CK358" i="11"/>
  <c r="DQ358" i="11"/>
  <c r="BA353" i="11"/>
  <c r="CN355" i="11"/>
  <c r="DT355" i="11"/>
  <c r="AK369" i="11"/>
  <c r="AG373" i="11"/>
  <c r="CG362" i="11"/>
  <c r="DM362" i="11"/>
  <c r="CF363" i="11"/>
  <c r="DL363" i="11"/>
  <c r="CM356" i="11"/>
  <c r="DS356" i="11"/>
  <c r="AP364" i="11"/>
  <c r="AZ354" i="11"/>
  <c r="AT360" i="11"/>
  <c r="CW346" i="11"/>
  <c r="EC346" i="11"/>
  <c r="CJ359" i="11"/>
  <c r="DP359" i="11"/>
  <c r="AO365" i="11"/>
  <c r="CA368" i="11"/>
  <c r="DG368" i="11"/>
  <c r="AH372" i="11"/>
  <c r="BV373" i="11"/>
  <c r="DB373" i="11"/>
  <c r="CS350" i="11"/>
  <c r="DY350" i="11"/>
  <c r="CV347" i="11"/>
  <c r="EB347" i="11"/>
  <c r="FH347" i="11"/>
  <c r="GS347" i="11"/>
  <c r="AD376" i="11"/>
  <c r="BF348" i="11"/>
  <c r="AN366" i="11"/>
  <c r="AS361" i="11"/>
  <c r="AX356" i="11"/>
  <c r="BY370" i="11"/>
  <c r="DE370" i="11"/>
  <c r="AE375" i="11"/>
  <c r="BC351" i="11"/>
  <c r="AV358" i="11"/>
  <c r="AQ363" i="11"/>
  <c r="CH361" i="11"/>
  <c r="DN361" i="11"/>
  <c r="FP375" i="11"/>
  <c r="HM345" i="11"/>
  <c r="HA342" i="11"/>
  <c r="HL342" i="11"/>
  <c r="EV359" i="11"/>
  <c r="GG359" i="11"/>
  <c r="ET361" i="11"/>
  <c r="GE361" i="11"/>
  <c r="HA343" i="11"/>
  <c r="EK370" i="11"/>
  <c r="FV370" i="11"/>
  <c r="FE350" i="11"/>
  <c r="GP350" i="11"/>
  <c r="FI346" i="11"/>
  <c r="FK346" i="11"/>
  <c r="FL346" i="11"/>
  <c r="FM346" i="11"/>
  <c r="EZ355" i="11"/>
  <c r="GK355" i="11"/>
  <c r="FC352" i="11"/>
  <c r="GN352" i="11"/>
  <c r="GX344" i="11"/>
  <c r="GZ344" i="11"/>
  <c r="EW358" i="11"/>
  <c r="GH358" i="11"/>
  <c r="EG374" i="11"/>
  <c r="FR374" i="11"/>
  <c r="EJ371" i="11"/>
  <c r="FU371" i="11"/>
  <c r="EI372" i="11"/>
  <c r="FT372" i="11"/>
  <c r="FA354" i="11"/>
  <c r="GL354" i="11"/>
  <c r="EX357" i="11"/>
  <c r="GI357" i="11"/>
  <c r="EU360" i="11"/>
  <c r="GF360" i="11"/>
  <c r="FF349" i="11"/>
  <c r="GQ349" i="11"/>
  <c r="EF375" i="11"/>
  <c r="FQ375" i="11"/>
  <c r="EM368" i="11"/>
  <c r="FX368" i="11"/>
  <c r="FD351" i="11"/>
  <c r="GO351" i="11"/>
  <c r="FB353" i="11"/>
  <c r="GM353" i="11"/>
  <c r="FG348" i="11"/>
  <c r="GR348" i="11"/>
  <c r="GT345" i="11"/>
  <c r="GV345" i="11"/>
  <c r="GW345" i="11"/>
  <c r="GY345" i="11"/>
  <c r="HJ345" i="11"/>
  <c r="HK345" i="11"/>
  <c r="EO366" i="11"/>
  <c r="FZ366" i="11"/>
  <c r="EL369" i="11"/>
  <c r="FW369" i="11"/>
  <c r="EE376" i="11"/>
  <c r="FP376" i="11"/>
  <c r="EH373" i="11"/>
  <c r="FS373" i="11"/>
  <c r="EY356" i="11"/>
  <c r="GJ356" i="11"/>
  <c r="EP365" i="11"/>
  <c r="GA365" i="11"/>
  <c r="ER363" i="11"/>
  <c r="GC363" i="11"/>
  <c r="EQ364" i="11"/>
  <c r="GB364" i="11"/>
  <c r="ES362" i="11"/>
  <c r="GD362" i="11"/>
  <c r="FN345" i="11"/>
  <c r="HL343" i="11"/>
  <c r="HM346" i="11"/>
  <c r="HF347" i="11"/>
  <c r="HG347" i="11"/>
  <c r="HH347" i="11"/>
  <c r="BX372" i="11"/>
  <c r="DD372" i="11"/>
  <c r="BB353" i="11"/>
  <c r="CD366" i="11"/>
  <c r="DJ366" i="11"/>
  <c r="CL358" i="11"/>
  <c r="DR358" i="11"/>
  <c r="CJ360" i="11"/>
  <c r="DP360" i="11"/>
  <c r="BY371" i="11"/>
  <c r="DE371" i="11"/>
  <c r="CG363" i="11"/>
  <c r="DM363" i="11"/>
  <c r="BH347" i="11"/>
  <c r="CR352" i="11"/>
  <c r="DX352" i="11"/>
  <c r="CV348" i="11"/>
  <c r="EB348" i="11"/>
  <c r="CO355" i="11"/>
  <c r="DU355" i="11"/>
  <c r="BS377" i="11"/>
  <c r="CY377" i="11"/>
  <c r="AK370" i="11"/>
  <c r="AY356" i="11"/>
  <c r="BV374" i="11"/>
  <c r="DB374" i="11"/>
  <c r="AL369" i="11"/>
  <c r="CQ353" i="11"/>
  <c r="DW353" i="11"/>
  <c r="AN367" i="11"/>
  <c r="BT376" i="11"/>
  <c r="CZ376" i="11"/>
  <c r="BA354" i="11"/>
  <c r="CS351" i="11"/>
  <c r="DY351" i="11"/>
  <c r="AJ371" i="11"/>
  <c r="CA369" i="11"/>
  <c r="DG369" i="11"/>
  <c r="AP365" i="11"/>
  <c r="AR363" i="11"/>
  <c r="CF364" i="11"/>
  <c r="DL364" i="11"/>
  <c r="CK359" i="11"/>
  <c r="DQ359" i="11"/>
  <c r="CW347" i="11"/>
  <c r="EC347" i="11"/>
  <c r="FI347" i="11"/>
  <c r="FK347" i="11"/>
  <c r="CB368" i="11"/>
  <c r="DH368" i="11"/>
  <c r="BC352" i="11"/>
  <c r="CM357" i="11"/>
  <c r="DS357" i="11"/>
  <c r="CP354" i="11"/>
  <c r="DV354" i="11"/>
  <c r="AM368" i="11"/>
  <c r="AD377" i="11"/>
  <c r="AH373" i="11"/>
  <c r="AT361" i="11"/>
  <c r="AZ355" i="11"/>
  <c r="CU349" i="11"/>
  <c r="EA349" i="11"/>
  <c r="AS362" i="11"/>
  <c r="CE365" i="11"/>
  <c r="DK365" i="11"/>
  <c r="EQ365" i="11"/>
  <c r="GB365" i="11"/>
  <c r="AG374" i="11"/>
  <c r="CT350" i="11"/>
  <c r="DZ350" i="11"/>
  <c r="AW358" i="11"/>
  <c r="AI372" i="11"/>
  <c r="BE350" i="11"/>
  <c r="BZ370" i="11"/>
  <c r="DF370" i="11"/>
  <c r="AU360" i="11"/>
  <c r="BG348" i="11"/>
  <c r="AF375" i="11"/>
  <c r="CI361" i="11"/>
  <c r="DO361" i="11"/>
  <c r="CH362" i="11"/>
  <c r="DN362" i="11"/>
  <c r="ET362" i="11"/>
  <c r="GE362" i="11"/>
  <c r="CC367" i="11"/>
  <c r="DI367" i="11"/>
  <c r="CN356" i="11"/>
  <c r="DT356" i="11"/>
  <c r="BW373" i="11"/>
  <c r="DC373" i="11"/>
  <c r="AE376" i="11"/>
  <c r="BF349" i="11"/>
  <c r="AQ364" i="11"/>
  <c r="BU375" i="11"/>
  <c r="DA375" i="11"/>
  <c r="AX357" i="11"/>
  <c r="AO366" i="11"/>
  <c r="AV359" i="11"/>
  <c r="BD351" i="11"/>
  <c r="EO367" i="11"/>
  <c r="FZ367" i="11"/>
  <c r="EZ356" i="11"/>
  <c r="GK356" i="11"/>
  <c r="HA344" i="11"/>
  <c r="GU344" i="11"/>
  <c r="HI344" i="11"/>
  <c r="GT346" i="11"/>
  <c r="GV346" i="11"/>
  <c r="GW346" i="11"/>
  <c r="GY346" i="11"/>
  <c r="HJ346" i="11"/>
  <c r="HK346" i="11"/>
  <c r="EL370" i="11"/>
  <c r="FW370" i="11"/>
  <c r="FF350" i="11"/>
  <c r="GQ350" i="11"/>
  <c r="EF376" i="11"/>
  <c r="FQ376" i="11"/>
  <c r="EP366" i="11"/>
  <c r="GA366" i="11"/>
  <c r="EJ372" i="11"/>
  <c r="FU372" i="11"/>
  <c r="GX345" i="11"/>
  <c r="EI373" i="11"/>
  <c r="FT373" i="11"/>
  <c r="FG349" i="11"/>
  <c r="GR349" i="11"/>
  <c r="EK371" i="11"/>
  <c r="FV371" i="11"/>
  <c r="EX358" i="11"/>
  <c r="GI358" i="11"/>
  <c r="FE351" i="11"/>
  <c r="GP351" i="11"/>
  <c r="EV360" i="11"/>
  <c r="GG360" i="11"/>
  <c r="FB354" i="11"/>
  <c r="GM354" i="11"/>
  <c r="EY357" i="11"/>
  <c r="GJ357" i="11"/>
  <c r="EH374" i="11"/>
  <c r="FS374" i="11"/>
  <c r="FC353" i="11"/>
  <c r="GN353" i="11"/>
  <c r="EN368" i="11"/>
  <c r="FY368" i="11"/>
  <c r="EE377" i="11"/>
  <c r="FP377" i="11"/>
  <c r="EW359" i="11"/>
  <c r="GH359" i="11"/>
  <c r="FA355" i="11"/>
  <c r="GL355" i="11"/>
  <c r="EU361" i="11"/>
  <c r="GF361" i="11"/>
  <c r="ER364" i="11"/>
  <c r="GC364" i="11"/>
  <c r="FH348" i="11"/>
  <c r="GS348" i="11"/>
  <c r="EG375" i="11"/>
  <c r="FR375" i="11"/>
  <c r="FD352" i="11"/>
  <c r="GO352" i="11"/>
  <c r="EM369" i="11"/>
  <c r="FX369" i="11"/>
  <c r="ES363" i="11"/>
  <c r="GD363" i="11"/>
  <c r="FN346" i="11"/>
  <c r="HL344" i="11"/>
  <c r="HM347" i="11"/>
  <c r="AU361" i="11"/>
  <c r="HF348" i="11"/>
  <c r="HG348" i="11"/>
  <c r="HH348" i="11"/>
  <c r="AJ372" i="11"/>
  <c r="CT351" i="11"/>
  <c r="DZ351" i="11"/>
  <c r="AY357" i="11"/>
  <c r="CA370" i="11"/>
  <c r="DG370" i="11"/>
  <c r="AL370" i="11"/>
  <c r="BU376" i="11"/>
  <c r="DA376" i="11"/>
  <c r="CD367" i="11"/>
  <c r="DJ367" i="11"/>
  <c r="CS352" i="11"/>
  <c r="DY352" i="11"/>
  <c r="AP366" i="11"/>
  <c r="AM369" i="11"/>
  <c r="AV360" i="11"/>
  <c r="CU350" i="11"/>
  <c r="EA350" i="11"/>
  <c r="CP355" i="11"/>
  <c r="DV355" i="11"/>
  <c r="CK360" i="11"/>
  <c r="DQ360" i="11"/>
  <c r="CF365" i="11"/>
  <c r="DL365" i="11"/>
  <c r="AF376" i="11"/>
  <c r="AO367" i="11"/>
  <c r="CG364" i="11"/>
  <c r="DM364" i="11"/>
  <c r="BA355" i="11"/>
  <c r="BW374" i="11"/>
  <c r="DC374" i="11"/>
  <c r="AQ365" i="11"/>
  <c r="AZ356" i="11"/>
  <c r="CO356" i="11"/>
  <c r="DU356" i="11"/>
  <c r="BV375" i="11"/>
  <c r="DB375" i="11"/>
  <c r="AH374" i="11"/>
  <c r="BX373" i="11"/>
  <c r="DD373" i="11"/>
  <c r="BS378" i="11"/>
  <c r="CY378" i="11"/>
  <c r="CJ361" i="11"/>
  <c r="DP361" i="11"/>
  <c r="CL359" i="11"/>
  <c r="DR359" i="11"/>
  <c r="CV349" i="11"/>
  <c r="EB349" i="11"/>
  <c r="CB369" i="11"/>
  <c r="DH369" i="11"/>
  <c r="BG349" i="11"/>
  <c r="BZ371" i="11"/>
  <c r="DF371" i="11"/>
  <c r="CH363" i="11"/>
  <c r="DN363" i="11"/>
  <c r="AK371" i="11"/>
  <c r="BE351" i="11"/>
  <c r="CW348" i="11"/>
  <c r="EC348" i="11"/>
  <c r="AS363" i="11"/>
  <c r="AX358" i="11"/>
  <c r="AI373" i="11"/>
  <c r="BB354" i="11"/>
  <c r="CQ354" i="11"/>
  <c r="DW354" i="11"/>
  <c r="AT362" i="11"/>
  <c r="CI362" i="11"/>
  <c r="DO362" i="11"/>
  <c r="BD352" i="11"/>
  <c r="CC368" i="11"/>
  <c r="DI368" i="11"/>
  <c r="CM358" i="11"/>
  <c r="DS358" i="11"/>
  <c r="BC353" i="11"/>
  <c r="AG375" i="11"/>
  <c r="CE366" i="11"/>
  <c r="DK366" i="11"/>
  <c r="AR364" i="11"/>
  <c r="AW359" i="11"/>
  <c r="CR353" i="11"/>
  <c r="DX353" i="11"/>
  <c r="AN368" i="11"/>
  <c r="BH348" i="11"/>
  <c r="AD378" i="11"/>
  <c r="BF350" i="11"/>
  <c r="CN357" i="11"/>
  <c r="DT357" i="11"/>
  <c r="BT377" i="11"/>
  <c r="CZ377" i="11"/>
  <c r="BY372" i="11"/>
  <c r="DE372" i="11"/>
  <c r="AE377" i="11"/>
  <c r="GT347" i="11"/>
  <c r="GV347" i="11"/>
  <c r="GW347" i="11"/>
  <c r="FL347" i="11"/>
  <c r="FM347" i="11"/>
  <c r="EZ357" i="11"/>
  <c r="GK357" i="11"/>
  <c r="EV361" i="11"/>
  <c r="GG361" i="11"/>
  <c r="GX346" i="11"/>
  <c r="GU346" i="11"/>
  <c r="GZ345" i="11"/>
  <c r="HL345" i="11"/>
  <c r="GU345" i="11"/>
  <c r="EW360" i="11"/>
  <c r="GH360" i="11"/>
  <c r="EK372" i="11"/>
  <c r="FV372" i="11"/>
  <c r="EQ366" i="11"/>
  <c r="GB366" i="11"/>
  <c r="EN369" i="11"/>
  <c r="FY369" i="11"/>
  <c r="HI345" i="11"/>
  <c r="EU362" i="11"/>
  <c r="GF362" i="11"/>
  <c r="FD353" i="11"/>
  <c r="GO353" i="11"/>
  <c r="EG376" i="11"/>
  <c r="FR376" i="11"/>
  <c r="EL371" i="11"/>
  <c r="FW371" i="11"/>
  <c r="FG350" i="11"/>
  <c r="GR350" i="11"/>
  <c r="FI348" i="11"/>
  <c r="FK348" i="11"/>
  <c r="FL348" i="11"/>
  <c r="FM348" i="11"/>
  <c r="EI374" i="11"/>
  <c r="FT374" i="11"/>
  <c r="ES364" i="11"/>
  <c r="GD364" i="11"/>
  <c r="FF351" i="11"/>
  <c r="GQ351" i="11"/>
  <c r="EY358" i="11"/>
  <c r="GJ358" i="11"/>
  <c r="EM370" i="11"/>
  <c r="FX370" i="11"/>
  <c r="ER365" i="11"/>
  <c r="GC365" i="11"/>
  <c r="EO368" i="11"/>
  <c r="FZ368" i="11"/>
  <c r="FH349" i="11"/>
  <c r="GS349" i="11"/>
  <c r="ET363" i="11"/>
  <c r="GE363" i="11"/>
  <c r="EX359" i="11"/>
  <c r="GI359" i="11"/>
  <c r="FB355" i="11"/>
  <c r="GM355" i="11"/>
  <c r="EF377" i="11"/>
  <c r="FQ377" i="11"/>
  <c r="EE378" i="11"/>
  <c r="FP378" i="11"/>
  <c r="FC354" i="11"/>
  <c r="GN354" i="11"/>
  <c r="EJ373" i="11"/>
  <c r="FU373" i="11"/>
  <c r="EH375" i="11"/>
  <c r="FS375" i="11"/>
  <c r="FE352" i="11"/>
  <c r="GP352" i="11"/>
  <c r="FA356" i="11"/>
  <c r="GL356" i="11"/>
  <c r="EP367" i="11"/>
  <c r="GA367" i="11"/>
  <c r="FN347" i="11"/>
  <c r="GY347" i="11"/>
  <c r="HJ347" i="11"/>
  <c r="HK347" i="11"/>
  <c r="GX347" i="11"/>
  <c r="GZ346" i="11"/>
  <c r="HF349" i="11"/>
  <c r="HG349" i="11"/>
  <c r="HH349" i="11"/>
  <c r="BU377" i="11"/>
  <c r="DA377" i="11"/>
  <c r="BE352" i="11"/>
  <c r="CE367" i="11"/>
  <c r="DK367" i="11"/>
  <c r="AE378" i="11"/>
  <c r="AR365" i="11"/>
  <c r="BA356" i="11"/>
  <c r="BG350" i="11"/>
  <c r="CJ362" i="11"/>
  <c r="DP362" i="11"/>
  <c r="BY373" i="11"/>
  <c r="DE373" i="11"/>
  <c r="BD353" i="11"/>
  <c r="AY358" i="11"/>
  <c r="AP367" i="11"/>
  <c r="AX359" i="11"/>
  <c r="BB355" i="11"/>
  <c r="AO368" i="11"/>
  <c r="AN369" i="11"/>
  <c r="CK361" i="11"/>
  <c r="DQ361" i="11"/>
  <c r="CF366" i="11"/>
  <c r="DL366" i="11"/>
  <c r="CU351" i="11"/>
  <c r="EA351" i="11"/>
  <c r="AW360" i="11"/>
  <c r="BC354" i="11"/>
  <c r="BV376" i="11"/>
  <c r="DB376" i="11"/>
  <c r="AV361" i="11"/>
  <c r="CI363" i="11"/>
  <c r="DO363" i="11"/>
  <c r="BX374" i="11"/>
  <c r="DD374" i="11"/>
  <c r="CC369" i="11"/>
  <c r="DI369" i="11"/>
  <c r="CH364" i="11"/>
  <c r="DN364" i="11"/>
  <c r="AS364" i="11"/>
  <c r="BS379" i="11"/>
  <c r="CY379" i="11"/>
  <c r="AF377" i="11"/>
  <c r="AG376" i="11"/>
  <c r="CP356" i="11"/>
  <c r="DV356" i="11"/>
  <c r="BT378" i="11"/>
  <c r="CZ378" i="11"/>
  <c r="CL360" i="11"/>
  <c r="DR360" i="11"/>
  <c r="BZ372" i="11"/>
  <c r="DF372" i="11"/>
  <c r="CS353" i="11"/>
  <c r="DY353" i="11"/>
  <c r="CQ355" i="11"/>
  <c r="DW355" i="11"/>
  <c r="CT352" i="11"/>
  <c r="DZ352" i="11"/>
  <c r="FF352" i="11"/>
  <c r="GQ352" i="11"/>
  <c r="AU362" i="11"/>
  <c r="AH375" i="11"/>
  <c r="BW375" i="11"/>
  <c r="DC375" i="11"/>
  <c r="AI374" i="11"/>
  <c r="CV350" i="11"/>
  <c r="EB350" i="11"/>
  <c r="FH350" i="11"/>
  <c r="GS350" i="11"/>
  <c r="AL371" i="11"/>
  <c r="AK372" i="11"/>
  <c r="CR354" i="11"/>
  <c r="DX354" i="11"/>
  <c r="AQ366" i="11"/>
  <c r="CB370" i="11"/>
  <c r="DH370" i="11"/>
  <c r="CM359" i="11"/>
  <c r="DS359" i="11"/>
  <c r="EY359" i="11"/>
  <c r="GJ359" i="11"/>
  <c r="CG365" i="11"/>
  <c r="DM365" i="11"/>
  <c r="BF351" i="11"/>
  <c r="CO357" i="11"/>
  <c r="DU357" i="11"/>
  <c r="AD379" i="11"/>
  <c r="CN358" i="11"/>
  <c r="DT358" i="11"/>
  <c r="BH349" i="11"/>
  <c r="CD368" i="11"/>
  <c r="DJ368" i="11"/>
  <c r="AZ357" i="11"/>
  <c r="CA371" i="11"/>
  <c r="DG371" i="11"/>
  <c r="CW349" i="11"/>
  <c r="EC349" i="11"/>
  <c r="FI349" i="11"/>
  <c r="AM370" i="11"/>
  <c r="AT363" i="11"/>
  <c r="AJ373" i="11"/>
  <c r="HM348" i="11"/>
  <c r="HI346" i="11"/>
  <c r="HA346" i="11"/>
  <c r="HA345" i="11"/>
  <c r="GU347" i="11"/>
  <c r="EP368" i="11"/>
  <c r="GA368" i="11"/>
  <c r="EZ358" i="11"/>
  <c r="GK358" i="11"/>
  <c r="FC355" i="11"/>
  <c r="GN355" i="11"/>
  <c r="GT348" i="11"/>
  <c r="GV348" i="11"/>
  <c r="GW348" i="11"/>
  <c r="GX348" i="11"/>
  <c r="FK349" i="11"/>
  <c r="FL349" i="11"/>
  <c r="FM349" i="11"/>
  <c r="EX360" i="11"/>
  <c r="GI360" i="11"/>
  <c r="EI375" i="11"/>
  <c r="FT375" i="11"/>
  <c r="EF378" i="11"/>
  <c r="FQ378" i="11"/>
  <c r="EW361" i="11"/>
  <c r="GH361" i="11"/>
  <c r="EL372" i="11"/>
  <c r="FW372" i="11"/>
  <c r="EQ367" i="11"/>
  <c r="GB367" i="11"/>
  <c r="EN370" i="11"/>
  <c r="FY370" i="11"/>
  <c r="ET364" i="11"/>
  <c r="GE364" i="11"/>
  <c r="EM371" i="11"/>
  <c r="FX371" i="11"/>
  <c r="EO369" i="11"/>
  <c r="FZ369" i="11"/>
  <c r="EK373" i="11"/>
  <c r="FV373" i="11"/>
  <c r="EH376" i="11"/>
  <c r="FS376" i="11"/>
  <c r="EU363" i="11"/>
  <c r="GF363" i="11"/>
  <c r="EV362" i="11"/>
  <c r="GG362" i="11"/>
  <c r="FA357" i="11"/>
  <c r="GL357" i="11"/>
  <c r="FE353" i="11"/>
  <c r="GP353" i="11"/>
  <c r="FG351" i="11"/>
  <c r="GR351" i="11"/>
  <c r="ES365" i="11"/>
  <c r="GD365" i="11"/>
  <c r="ER366" i="11"/>
  <c r="GC366" i="11"/>
  <c r="EG377" i="11"/>
  <c r="FR377" i="11"/>
  <c r="FD354" i="11"/>
  <c r="GO354" i="11"/>
  <c r="FB356" i="11"/>
  <c r="GM356" i="11"/>
  <c r="EE379" i="11"/>
  <c r="FP379" i="11"/>
  <c r="EJ374" i="11"/>
  <c r="FU374" i="11"/>
  <c r="FN348" i="11"/>
  <c r="HL346" i="11"/>
  <c r="GZ347" i="11"/>
  <c r="HI347" i="11"/>
  <c r="HM349" i="11"/>
  <c r="HF350" i="11"/>
  <c r="HG350" i="11"/>
  <c r="HH350" i="11"/>
  <c r="CF367" i="11"/>
  <c r="DL367" i="11"/>
  <c r="CA372" i="11"/>
  <c r="DG372" i="11"/>
  <c r="CS354" i="11"/>
  <c r="DY354" i="11"/>
  <c r="CK362" i="11"/>
  <c r="DQ362" i="11"/>
  <c r="CD369" i="11"/>
  <c r="DJ369" i="11"/>
  <c r="AL372" i="11"/>
  <c r="AN370" i="11"/>
  <c r="CW350" i="11"/>
  <c r="EC350" i="11"/>
  <c r="CJ363" i="11"/>
  <c r="DP363" i="11"/>
  <c r="BZ373" i="11"/>
  <c r="DF373" i="11"/>
  <c r="AV362" i="11"/>
  <c r="AQ367" i="11"/>
  <c r="CR355" i="11"/>
  <c r="DX355" i="11"/>
  <c r="BT379" i="11"/>
  <c r="CZ379" i="11"/>
  <c r="AR366" i="11"/>
  <c r="AX360" i="11"/>
  <c r="CV351" i="11"/>
  <c r="EB351" i="11"/>
  <c r="BB356" i="11"/>
  <c r="AD380" i="11"/>
  <c r="BV377" i="11"/>
  <c r="DB377" i="11"/>
  <c r="AG377" i="11"/>
  <c r="AH376" i="11"/>
  <c r="AW361" i="11"/>
  <c r="CB371" i="11"/>
  <c r="DH371" i="11"/>
  <c r="CG366" i="11"/>
  <c r="DM366" i="11"/>
  <c r="BA357" i="11"/>
  <c r="BG351" i="11"/>
  <c r="CP357" i="11"/>
  <c r="DV357" i="11"/>
  <c r="AJ374" i="11"/>
  <c r="CT353" i="11"/>
  <c r="DZ353" i="11"/>
  <c r="BF352" i="11"/>
  <c r="CI364" i="11"/>
  <c r="DO364" i="11"/>
  <c r="CE368" i="11"/>
  <c r="DK368" i="11"/>
  <c r="CO358" i="11"/>
  <c r="DU358" i="11"/>
  <c r="BE353" i="11"/>
  <c r="BX375" i="11"/>
  <c r="DD375" i="11"/>
  <c r="BH350" i="11"/>
  <c r="AK373" i="11"/>
  <c r="AM371" i="11"/>
  <c r="AI375" i="11"/>
  <c r="AY359" i="11"/>
  <c r="CN359" i="11"/>
  <c r="DT359" i="11"/>
  <c r="CC370" i="11"/>
  <c r="DI370" i="11"/>
  <c r="AP368" i="11"/>
  <c r="BD354" i="11"/>
  <c r="AS365" i="11"/>
  <c r="CQ356" i="11"/>
  <c r="DW356" i="11"/>
  <c r="AF378" i="11"/>
  <c r="BU378" i="11"/>
  <c r="DA378" i="11"/>
  <c r="BW376" i="11"/>
  <c r="DC376" i="11"/>
  <c r="AO369" i="11"/>
  <c r="CU352" i="11"/>
  <c r="EA352" i="11"/>
  <c r="BY374" i="11"/>
  <c r="DE374" i="11"/>
  <c r="EK374" i="11"/>
  <c r="FV374" i="11"/>
  <c r="CL361" i="11"/>
  <c r="DR361" i="11"/>
  <c r="AT364" i="11"/>
  <c r="AE379" i="11"/>
  <c r="CH365" i="11"/>
  <c r="DN365" i="11"/>
  <c r="AU363" i="11"/>
  <c r="BS380" i="11"/>
  <c r="CY380" i="11"/>
  <c r="EE380" i="11"/>
  <c r="BC355" i="11"/>
  <c r="CM360" i="11"/>
  <c r="DS360" i="11"/>
  <c r="AZ358" i="11"/>
  <c r="GT349" i="11"/>
  <c r="GV349" i="11"/>
  <c r="GW349" i="11"/>
  <c r="EO370" i="11"/>
  <c r="FZ370" i="11"/>
  <c r="HA347" i="11"/>
  <c r="GU348" i="11"/>
  <c r="GY348" i="11"/>
  <c r="HJ348" i="11"/>
  <c r="HK348" i="11"/>
  <c r="ET365" i="11"/>
  <c r="GE365" i="11"/>
  <c r="EY360" i="11"/>
  <c r="GJ360" i="11"/>
  <c r="EG378" i="11"/>
  <c r="FR378" i="11"/>
  <c r="ES366" i="11"/>
  <c r="GD366" i="11"/>
  <c r="FG352" i="11"/>
  <c r="GR352" i="11"/>
  <c r="EQ368" i="11"/>
  <c r="GB368" i="11"/>
  <c r="ER367" i="11"/>
  <c r="GC367" i="11"/>
  <c r="EH377" i="11"/>
  <c r="FS377" i="11"/>
  <c r="FA358" i="11"/>
  <c r="GL358" i="11"/>
  <c r="EM372" i="11"/>
  <c r="FX372" i="11"/>
  <c r="EZ359" i="11"/>
  <c r="GK359" i="11"/>
  <c r="EN371" i="11"/>
  <c r="FY371" i="11"/>
  <c r="FI350" i="11"/>
  <c r="FK350" i="11"/>
  <c r="FL350" i="11"/>
  <c r="FM350" i="11"/>
  <c r="EL373" i="11"/>
  <c r="FW373" i="11"/>
  <c r="EV363" i="11"/>
  <c r="GG363" i="11"/>
  <c r="EP369" i="11"/>
  <c r="GA369" i="11"/>
  <c r="EJ375" i="11"/>
  <c r="FU375" i="11"/>
  <c r="EW362" i="11"/>
  <c r="GH362" i="11"/>
  <c r="FE354" i="11"/>
  <c r="GP354" i="11"/>
  <c r="FH351" i="11"/>
  <c r="GS351" i="11"/>
  <c r="EU364" i="11"/>
  <c r="GF364" i="11"/>
  <c r="EI376" i="11"/>
  <c r="FT376" i="11"/>
  <c r="FC356" i="11"/>
  <c r="GN356" i="11"/>
  <c r="EX361" i="11"/>
  <c r="GI361" i="11"/>
  <c r="FF353" i="11"/>
  <c r="GQ353" i="11"/>
  <c r="EF379" i="11"/>
  <c r="FQ379" i="11"/>
  <c r="FD355" i="11"/>
  <c r="GO355" i="11"/>
  <c r="FB357" i="11"/>
  <c r="GM357" i="11"/>
  <c r="FN349" i="11"/>
  <c r="GY349" i="11"/>
  <c r="HJ349" i="11"/>
  <c r="HK349" i="11"/>
  <c r="GX349" i="11"/>
  <c r="HL347" i="11"/>
  <c r="GZ348" i="11"/>
  <c r="HI348" i="11"/>
  <c r="HM350" i="11"/>
  <c r="HF351" i="11"/>
  <c r="HG351" i="11"/>
  <c r="HH351" i="11"/>
  <c r="AH377" i="11"/>
  <c r="AR367" i="11"/>
  <c r="AS366" i="11"/>
  <c r="AW362" i="11"/>
  <c r="AV363" i="11"/>
  <c r="BZ374" i="11"/>
  <c r="DF374" i="11"/>
  <c r="BH351" i="11"/>
  <c r="CA373" i="11"/>
  <c r="DG373" i="11"/>
  <c r="CU353" i="11"/>
  <c r="EA353" i="11"/>
  <c r="CO359" i="11"/>
  <c r="DU359" i="11"/>
  <c r="CC371" i="11"/>
  <c r="DI371" i="11"/>
  <c r="AF379" i="11"/>
  <c r="CR356" i="11"/>
  <c r="DX356" i="11"/>
  <c r="CK363" i="11"/>
  <c r="DQ363" i="11"/>
  <c r="BY375" i="11"/>
  <c r="DE375" i="11"/>
  <c r="AY360" i="11"/>
  <c r="AP369" i="11"/>
  <c r="CV352" i="11"/>
  <c r="EB352" i="11"/>
  <c r="CD370" i="11"/>
  <c r="DJ370" i="11"/>
  <c r="CH366" i="11"/>
  <c r="DN366" i="11"/>
  <c r="BV378" i="11"/>
  <c r="DB378" i="11"/>
  <c r="BA358" i="11"/>
  <c r="CL362" i="11"/>
  <c r="DR362" i="11"/>
  <c r="AZ359" i="11"/>
  <c r="AN371" i="11"/>
  <c r="CM361" i="11"/>
  <c r="DS361" i="11"/>
  <c r="AO370" i="11"/>
  <c r="AE380" i="11"/>
  <c r="BT380" i="11"/>
  <c r="CZ380" i="11"/>
  <c r="BB357" i="11"/>
  <c r="CT354" i="11"/>
  <c r="DZ354" i="11"/>
  <c r="AK374" i="11"/>
  <c r="AQ368" i="11"/>
  <c r="BF353" i="11"/>
  <c r="CQ357" i="11"/>
  <c r="DW357" i="11"/>
  <c r="AT365" i="11"/>
  <c r="CG367" i="11"/>
  <c r="DM367" i="11"/>
  <c r="CI365" i="11"/>
  <c r="DO365" i="11"/>
  <c r="AI376" i="11"/>
  <c r="AJ375" i="11"/>
  <c r="BG352" i="11"/>
  <c r="CS355" i="11"/>
  <c r="DY355" i="11"/>
  <c r="CJ364" i="11"/>
  <c r="DP364" i="11"/>
  <c r="AD381" i="11"/>
  <c r="BS381" i="11"/>
  <c r="CY381" i="11"/>
  <c r="AG378" i="11"/>
  <c r="CP358" i="11"/>
  <c r="DV358" i="11"/>
  <c r="AX361" i="11"/>
  <c r="CF368" i="11"/>
  <c r="DL368" i="11"/>
  <c r="ER368" i="11"/>
  <c r="GC368" i="11"/>
  <c r="BW377" i="11"/>
  <c r="DC377" i="11"/>
  <c r="BD355" i="11"/>
  <c r="BC356" i="11"/>
  <c r="CE369" i="11"/>
  <c r="DK369" i="11"/>
  <c r="EQ369" i="11"/>
  <c r="GB369" i="11"/>
  <c r="BX376" i="11"/>
  <c r="DD376" i="11"/>
  <c r="CW351" i="11"/>
  <c r="EC351" i="11"/>
  <c r="FI351" i="11"/>
  <c r="CB372" i="11"/>
  <c r="DH372" i="11"/>
  <c r="BE354" i="11"/>
  <c r="CN360" i="11"/>
  <c r="DT360" i="11"/>
  <c r="AM372" i="11"/>
  <c r="BU379" i="11"/>
  <c r="DA379" i="11"/>
  <c r="EG379" i="11"/>
  <c r="FR379" i="11"/>
  <c r="AU364" i="11"/>
  <c r="AL373" i="11"/>
  <c r="FP380" i="11"/>
  <c r="HA348" i="11"/>
  <c r="GU349" i="11"/>
  <c r="ET366" i="11"/>
  <c r="GE366" i="11"/>
  <c r="EE381" i="11"/>
  <c r="FP381" i="11"/>
  <c r="EF380" i="11"/>
  <c r="FQ380" i="11"/>
  <c r="FK351" i="11"/>
  <c r="FL351" i="11"/>
  <c r="FM351" i="11"/>
  <c r="EZ360" i="11"/>
  <c r="GK360" i="11"/>
  <c r="EI377" i="11"/>
  <c r="FT377" i="11"/>
  <c r="GT350" i="11"/>
  <c r="GV350" i="11"/>
  <c r="GW350" i="11"/>
  <c r="GX350" i="11"/>
  <c r="FC357" i="11"/>
  <c r="GN357" i="11"/>
  <c r="ES367" i="11"/>
  <c r="GD367" i="11"/>
  <c r="EP370" i="11"/>
  <c r="GA370" i="11"/>
  <c r="FG353" i="11"/>
  <c r="GR353" i="11"/>
  <c r="EN372" i="11"/>
  <c r="FY372" i="11"/>
  <c r="EX362" i="11"/>
  <c r="GI362" i="11"/>
  <c r="EU365" i="11"/>
  <c r="GF365" i="11"/>
  <c r="EL374" i="11"/>
  <c r="FW374" i="11"/>
  <c r="EH378" i="11"/>
  <c r="FS378" i="11"/>
  <c r="EM373" i="11"/>
  <c r="FX373" i="11"/>
  <c r="FH352" i="11"/>
  <c r="GS352" i="11"/>
  <c r="FB358" i="11"/>
  <c r="GM358" i="11"/>
  <c r="FF354" i="11"/>
  <c r="GQ354" i="11"/>
  <c r="EK375" i="11"/>
  <c r="FV375" i="11"/>
  <c r="EW363" i="11"/>
  <c r="GH363" i="11"/>
  <c r="FD356" i="11"/>
  <c r="GO356" i="11"/>
  <c r="EJ376" i="11"/>
  <c r="FU376" i="11"/>
  <c r="EV364" i="11"/>
  <c r="GG364" i="11"/>
  <c r="EO371" i="11"/>
  <c r="FZ371" i="11"/>
  <c r="FE355" i="11"/>
  <c r="GP355" i="11"/>
  <c r="EY361" i="11"/>
  <c r="GJ361" i="11"/>
  <c r="FA359" i="11"/>
  <c r="GL359" i="11"/>
  <c r="FN350" i="11"/>
  <c r="GY350" i="11"/>
  <c r="HJ350" i="11"/>
  <c r="HK350" i="11"/>
  <c r="HL348" i="11"/>
  <c r="GZ349" i="11"/>
  <c r="HI349" i="11"/>
  <c r="GT351" i="11"/>
  <c r="GV351" i="11"/>
  <c r="GW351" i="11"/>
  <c r="HM351" i="11"/>
  <c r="HF352" i="11"/>
  <c r="HG352" i="11"/>
  <c r="HH352" i="11"/>
  <c r="BX377" i="11"/>
  <c r="DD377" i="11"/>
  <c r="CB373" i="11"/>
  <c r="DH373" i="11"/>
  <c r="AM373" i="11"/>
  <c r="BD356" i="11"/>
  <c r="CQ358" i="11"/>
  <c r="DW358" i="11"/>
  <c r="AP370" i="11"/>
  <c r="AV364" i="11"/>
  <c r="AQ369" i="11"/>
  <c r="AL374" i="11"/>
  <c r="CP359" i="11"/>
  <c r="DV359" i="11"/>
  <c r="AD382" i="11"/>
  <c r="CD371" i="11"/>
  <c r="DJ371" i="11"/>
  <c r="AW363" i="11"/>
  <c r="CK364" i="11"/>
  <c r="DQ364" i="11"/>
  <c r="BF354" i="11"/>
  <c r="CE370" i="11"/>
  <c r="DK370" i="11"/>
  <c r="CA374" i="11"/>
  <c r="DG374" i="11"/>
  <c r="EM374" i="11"/>
  <c r="FX374" i="11"/>
  <c r="AG379" i="11"/>
  <c r="AT366" i="11"/>
  <c r="CT355" i="11"/>
  <c r="DZ355" i="11"/>
  <c r="AU365" i="11"/>
  <c r="AR368" i="11"/>
  <c r="CL363" i="11"/>
  <c r="DR363" i="11"/>
  <c r="AZ360" i="11"/>
  <c r="BY376" i="11"/>
  <c r="DE376" i="11"/>
  <c r="CJ365" i="11"/>
  <c r="DP365" i="11"/>
  <c r="CG368" i="11"/>
  <c r="DM368" i="11"/>
  <c r="BE355" i="11"/>
  <c r="BV379" i="11"/>
  <c r="DB379" i="11"/>
  <c r="AY361" i="11"/>
  <c r="CH367" i="11"/>
  <c r="DN367" i="11"/>
  <c r="AO371" i="11"/>
  <c r="AX362" i="11"/>
  <c r="BG353" i="11"/>
  <c r="CS356" i="11"/>
  <c r="DY356" i="11"/>
  <c r="BH352" i="11"/>
  <c r="AH378" i="11"/>
  <c r="AI377" i="11"/>
  <c r="CV353" i="11"/>
  <c r="EB353" i="11"/>
  <c r="CW352" i="11"/>
  <c r="EC352" i="11"/>
  <c r="AF380" i="11"/>
  <c r="BA359" i="11"/>
  <c r="BC357" i="11"/>
  <c r="BW378" i="11"/>
  <c r="DC378" i="11"/>
  <c r="BU380" i="11"/>
  <c r="DA380" i="11"/>
  <c r="EG380" i="11"/>
  <c r="CM362" i="11"/>
  <c r="DS362" i="11"/>
  <c r="CO360" i="11"/>
  <c r="DU360" i="11"/>
  <c r="BZ375" i="11"/>
  <c r="DF375" i="11"/>
  <c r="AJ376" i="11"/>
  <c r="CR357" i="11"/>
  <c r="DX357" i="11"/>
  <c r="AE381" i="11"/>
  <c r="BB358" i="11"/>
  <c r="CU354" i="11"/>
  <c r="EA354" i="11"/>
  <c r="AS367" i="11"/>
  <c r="CI366" i="11"/>
  <c r="DO366" i="11"/>
  <c r="BS382" i="11"/>
  <c r="CY382" i="11"/>
  <c r="CF369" i="11"/>
  <c r="DL369" i="11"/>
  <c r="CC372" i="11"/>
  <c r="DI372" i="11"/>
  <c r="BT381" i="11"/>
  <c r="CZ381" i="11"/>
  <c r="AN372" i="11"/>
  <c r="AK375" i="11"/>
  <c r="CN361" i="11"/>
  <c r="DT361" i="11"/>
  <c r="EZ361" i="11"/>
  <c r="GK361" i="11"/>
  <c r="EE382" i="11"/>
  <c r="FP382" i="11"/>
  <c r="FG354" i="11"/>
  <c r="GR354" i="11"/>
  <c r="HA349" i="11"/>
  <c r="GU350" i="11"/>
  <c r="EW364" i="11"/>
  <c r="GH364" i="11"/>
  <c r="FA360" i="11"/>
  <c r="GL360" i="11"/>
  <c r="FE356" i="11"/>
  <c r="GP356" i="11"/>
  <c r="EO372" i="11"/>
  <c r="FZ372" i="11"/>
  <c r="ER369" i="11"/>
  <c r="GC369" i="11"/>
  <c r="FC358" i="11"/>
  <c r="GN358" i="11"/>
  <c r="FF355" i="11"/>
  <c r="GQ355" i="11"/>
  <c r="FD357" i="11"/>
  <c r="GO357" i="11"/>
  <c r="EN373" i="11"/>
  <c r="FY373" i="11"/>
  <c r="EJ377" i="11"/>
  <c r="FU377" i="11"/>
  <c r="EL375" i="11"/>
  <c r="FW375" i="11"/>
  <c r="EQ370" i="11"/>
  <c r="GB370" i="11"/>
  <c r="ET367" i="11"/>
  <c r="GE367" i="11"/>
  <c r="EY362" i="11"/>
  <c r="GJ362" i="11"/>
  <c r="EI378" i="11"/>
  <c r="FT378" i="11"/>
  <c r="EP371" i="11"/>
  <c r="GA371" i="11"/>
  <c r="EF381" i="11"/>
  <c r="FQ381" i="11"/>
  <c r="ES368" i="11"/>
  <c r="GD368" i="11"/>
  <c r="EV365" i="11"/>
  <c r="GG365" i="11"/>
  <c r="FB359" i="11"/>
  <c r="GM359" i="11"/>
  <c r="EH379" i="11"/>
  <c r="FS379" i="11"/>
  <c r="EK376" i="11"/>
  <c r="FV376" i="11"/>
  <c r="FI352" i="11"/>
  <c r="FK352" i="11"/>
  <c r="FL352" i="11"/>
  <c r="FM352" i="11"/>
  <c r="EU366" i="11"/>
  <c r="GF366" i="11"/>
  <c r="FH353" i="11"/>
  <c r="GS353" i="11"/>
  <c r="EX363" i="11"/>
  <c r="GI363" i="11"/>
  <c r="FN351" i="11"/>
  <c r="GY351" i="11"/>
  <c r="HJ351" i="11"/>
  <c r="HK351" i="11"/>
  <c r="GX351" i="11"/>
  <c r="HL349" i="11"/>
  <c r="GZ350" i="11"/>
  <c r="HI350" i="11"/>
  <c r="HF353" i="11"/>
  <c r="HG353" i="11"/>
  <c r="HH353" i="11"/>
  <c r="BT382" i="11"/>
  <c r="CZ382" i="11"/>
  <c r="AZ361" i="11"/>
  <c r="CV354" i="11"/>
  <c r="EB354" i="11"/>
  <c r="CU355" i="11"/>
  <c r="EA355" i="11"/>
  <c r="CT356" i="11"/>
  <c r="DZ356" i="11"/>
  <c r="CK365" i="11"/>
  <c r="DQ365" i="11"/>
  <c r="CE371" i="11"/>
  <c r="DK371" i="11"/>
  <c r="BG354" i="11"/>
  <c r="AI378" i="11"/>
  <c r="AV365" i="11"/>
  <c r="AJ377" i="11"/>
  <c r="CL364" i="11"/>
  <c r="DR364" i="11"/>
  <c r="CH368" i="11"/>
  <c r="DN368" i="11"/>
  <c r="AQ370" i="11"/>
  <c r="CJ366" i="11"/>
  <c r="DP366" i="11"/>
  <c r="AM374" i="11"/>
  <c r="AH379" i="11"/>
  <c r="CS357" i="11"/>
  <c r="DY357" i="11"/>
  <c r="BS383" i="11"/>
  <c r="CY383" i="11"/>
  <c r="CB374" i="11"/>
  <c r="DH374" i="11"/>
  <c r="BY377" i="11"/>
  <c r="DE377" i="11"/>
  <c r="CO361" i="11"/>
  <c r="DU361" i="11"/>
  <c r="BD357" i="11"/>
  <c r="AY362" i="11"/>
  <c r="AN373" i="11"/>
  <c r="CP360" i="11"/>
  <c r="DV360" i="11"/>
  <c r="AF381" i="11"/>
  <c r="CF370" i="11"/>
  <c r="DL370" i="11"/>
  <c r="BV380" i="11"/>
  <c r="DB380" i="11"/>
  <c r="AK376" i="11"/>
  <c r="CR358" i="11"/>
  <c r="DX358" i="11"/>
  <c r="AO372" i="11"/>
  <c r="CC373" i="11"/>
  <c r="DI373" i="11"/>
  <c r="EO373" i="11"/>
  <c r="FZ373" i="11"/>
  <c r="AD383" i="11"/>
  <c r="BF355" i="11"/>
  <c r="BC358" i="11"/>
  <c r="AE382" i="11"/>
  <c r="CQ359" i="11"/>
  <c r="DW359" i="11"/>
  <c r="BE356" i="11"/>
  <c r="AR369" i="11"/>
  <c r="AG380" i="11"/>
  <c r="CD372" i="11"/>
  <c r="DJ372" i="11"/>
  <c r="CA375" i="11"/>
  <c r="DG375" i="11"/>
  <c r="BH353" i="11"/>
  <c r="BW379" i="11"/>
  <c r="DC379" i="11"/>
  <c r="AU366" i="11"/>
  <c r="CN362" i="11"/>
  <c r="DT362" i="11"/>
  <c r="AL375" i="11"/>
  <c r="CI367" i="11"/>
  <c r="DO367" i="11"/>
  <c r="AX363" i="11"/>
  <c r="CM363" i="11"/>
  <c r="DS363" i="11"/>
  <c r="BZ376" i="11"/>
  <c r="DF376" i="11"/>
  <c r="AW364" i="11"/>
  <c r="AT367" i="11"/>
  <c r="BB359" i="11"/>
  <c r="CW353" i="11"/>
  <c r="EC353" i="11"/>
  <c r="BU381" i="11"/>
  <c r="DA381" i="11"/>
  <c r="BX378" i="11"/>
  <c r="DD378" i="11"/>
  <c r="CG369" i="11"/>
  <c r="DM369" i="11"/>
  <c r="AP371" i="11"/>
  <c r="BA360" i="11"/>
  <c r="AS368" i="11"/>
  <c r="FR380" i="11"/>
  <c r="HM352" i="11"/>
  <c r="ES369" i="11"/>
  <c r="GD369" i="11"/>
  <c r="EZ362" i="11"/>
  <c r="GK362" i="11"/>
  <c r="HA350" i="11"/>
  <c r="GU351" i="11"/>
  <c r="EL376" i="11"/>
  <c r="FW376" i="11"/>
  <c r="ER370" i="11"/>
  <c r="GC370" i="11"/>
  <c r="EY363" i="11"/>
  <c r="GJ363" i="11"/>
  <c r="FH354" i="11"/>
  <c r="GS354" i="11"/>
  <c r="EJ378" i="11"/>
  <c r="FU378" i="11"/>
  <c r="EG381" i="11"/>
  <c r="FR381" i="11"/>
  <c r="EE383" i="11"/>
  <c r="FE357" i="11"/>
  <c r="GP357" i="11"/>
  <c r="EU367" i="11"/>
  <c r="GF367" i="11"/>
  <c r="EF382" i="11"/>
  <c r="FQ382" i="11"/>
  <c r="EK377" i="11"/>
  <c r="FV377" i="11"/>
  <c r="EN374" i="11"/>
  <c r="FY374" i="11"/>
  <c r="FG355" i="11"/>
  <c r="GR355" i="11"/>
  <c r="FD358" i="11"/>
  <c r="GO358" i="11"/>
  <c r="EV366" i="11"/>
  <c r="GG366" i="11"/>
  <c r="GT352" i="11"/>
  <c r="GV352" i="11"/>
  <c r="GW352" i="11"/>
  <c r="GY352" i="11"/>
  <c r="HJ352" i="11"/>
  <c r="HK352" i="11"/>
  <c r="EI379" i="11"/>
  <c r="FT379" i="11"/>
  <c r="EH380" i="11"/>
  <c r="FS380" i="11"/>
  <c r="ET368" i="11"/>
  <c r="GE368" i="11"/>
  <c r="EX364" i="11"/>
  <c r="GI364" i="11"/>
  <c r="EM375" i="11"/>
  <c r="FX375" i="11"/>
  <c r="EP372" i="11"/>
  <c r="GA372" i="11"/>
  <c r="FB360" i="11"/>
  <c r="GM360" i="11"/>
  <c r="FI353" i="11"/>
  <c r="FK353" i="11"/>
  <c r="FL353" i="11"/>
  <c r="FM353" i="11"/>
  <c r="EQ371" i="11"/>
  <c r="GB371" i="11"/>
  <c r="FC359" i="11"/>
  <c r="GN359" i="11"/>
  <c r="FA361" i="11"/>
  <c r="GL361" i="11"/>
  <c r="EW365" i="11"/>
  <c r="GH365" i="11"/>
  <c r="FF356" i="11"/>
  <c r="GQ356" i="11"/>
  <c r="FN352" i="11"/>
  <c r="HL350" i="11"/>
  <c r="GZ351" i="11"/>
  <c r="HI351" i="11"/>
  <c r="HM353" i="11"/>
  <c r="FP383" i="11"/>
  <c r="HF354" i="11"/>
  <c r="HG354" i="11"/>
  <c r="HH354" i="11"/>
  <c r="BE357" i="11"/>
  <c r="BD358" i="11"/>
  <c r="AE383" i="11"/>
  <c r="CJ367" i="11"/>
  <c r="DP367" i="11"/>
  <c r="AV366" i="11"/>
  <c r="AQ371" i="11"/>
  <c r="AW365" i="11"/>
  <c r="AO373" i="11"/>
  <c r="CC374" i="11"/>
  <c r="DI374" i="11"/>
  <c r="CH369" i="11"/>
  <c r="DN369" i="11"/>
  <c r="BW380" i="11"/>
  <c r="DC380" i="11"/>
  <c r="AR370" i="11"/>
  <c r="BV381" i="11"/>
  <c r="DB381" i="11"/>
  <c r="AJ378" i="11"/>
  <c r="BG355" i="11"/>
  <c r="BH354" i="11"/>
  <c r="AU367" i="11"/>
  <c r="CQ360" i="11"/>
  <c r="DW360" i="11"/>
  <c r="AI379" i="11"/>
  <c r="CD373" i="11"/>
  <c r="DJ373" i="11"/>
  <c r="EP373" i="11"/>
  <c r="GA373" i="11"/>
  <c r="CE372" i="11"/>
  <c r="DK372" i="11"/>
  <c r="CS358" i="11"/>
  <c r="DY358" i="11"/>
  <c r="CP361" i="11"/>
  <c r="DV361" i="11"/>
  <c r="AF382" i="11"/>
  <c r="BC359" i="11"/>
  <c r="BZ377" i="11"/>
  <c r="DF377" i="11"/>
  <c r="CU356" i="11"/>
  <c r="EA356" i="11"/>
  <c r="CF371" i="11"/>
  <c r="DL371" i="11"/>
  <c r="CA376" i="11"/>
  <c r="DG376" i="11"/>
  <c r="CB375" i="11"/>
  <c r="DH375" i="11"/>
  <c r="CI368" i="11"/>
  <c r="DO368" i="11"/>
  <c r="AN374" i="11"/>
  <c r="AM375" i="11"/>
  <c r="AT368" i="11"/>
  <c r="AG381" i="11"/>
  <c r="CR359" i="11"/>
  <c r="DX359" i="11"/>
  <c r="CV355" i="11"/>
  <c r="EB355" i="11"/>
  <c r="CG370" i="11"/>
  <c r="DM370" i="11"/>
  <c r="AX364" i="11"/>
  <c r="AS369" i="11"/>
  <c r="BB360" i="11"/>
  <c r="CL365" i="11"/>
  <c r="DR365" i="11"/>
  <c r="AY363" i="11"/>
  <c r="BU382" i="11"/>
  <c r="DA382" i="11"/>
  <c r="EG382" i="11"/>
  <c r="FR382" i="11"/>
  <c r="BS384" i="11"/>
  <c r="CY384" i="11"/>
  <c r="CO362" i="11"/>
  <c r="DU362" i="11"/>
  <c r="AK377" i="11"/>
  <c r="AZ362" i="11"/>
  <c r="CW354" i="11"/>
  <c r="EC354" i="11"/>
  <c r="CM364" i="11"/>
  <c r="DS364" i="11"/>
  <c r="BF356" i="11"/>
  <c r="CT357" i="11"/>
  <c r="DZ357" i="11"/>
  <c r="BX379" i="11"/>
  <c r="DD379" i="11"/>
  <c r="AP372" i="11"/>
  <c r="BA361" i="11"/>
  <c r="CK366" i="11"/>
  <c r="DQ366" i="11"/>
  <c r="AL376" i="11"/>
  <c r="AD384" i="11"/>
  <c r="AH380" i="11"/>
  <c r="CN363" i="11"/>
  <c r="DT363" i="11"/>
  <c r="BT383" i="11"/>
  <c r="CZ383" i="11"/>
  <c r="BY378" i="11"/>
  <c r="DE378" i="11"/>
  <c r="EK378" i="11"/>
  <c r="FV378" i="11"/>
  <c r="EY364" i="11"/>
  <c r="GJ364" i="11"/>
  <c r="EX365" i="11"/>
  <c r="GI365" i="11"/>
  <c r="EJ379" i="11"/>
  <c r="FU379" i="11"/>
  <c r="FH355" i="11"/>
  <c r="GS355" i="11"/>
  <c r="EZ363" i="11"/>
  <c r="GK363" i="11"/>
  <c r="HA351" i="11"/>
  <c r="FI354" i="11"/>
  <c r="FK354" i="11"/>
  <c r="FL354" i="11"/>
  <c r="FM354" i="11"/>
  <c r="FF357" i="11"/>
  <c r="GQ357" i="11"/>
  <c r="FD359" i="11"/>
  <c r="GO359" i="11"/>
  <c r="GX352" i="11"/>
  <c r="GT353" i="11"/>
  <c r="GV353" i="11"/>
  <c r="GW353" i="11"/>
  <c r="GY353" i="11"/>
  <c r="HJ353" i="11"/>
  <c r="HK353" i="11"/>
  <c r="ES370" i="11"/>
  <c r="GD370" i="11"/>
  <c r="ER371" i="11"/>
  <c r="GC371" i="11"/>
  <c r="FC360" i="11"/>
  <c r="GN360" i="11"/>
  <c r="EE384" i="11"/>
  <c r="FP384" i="11"/>
  <c r="EQ372" i="11"/>
  <c r="GB372" i="11"/>
  <c r="EV367" i="11"/>
  <c r="GG367" i="11"/>
  <c r="EU368" i="11"/>
  <c r="GF368" i="11"/>
  <c r="FA362" i="11"/>
  <c r="GL362" i="11"/>
  <c r="EN375" i="11"/>
  <c r="FY375" i="11"/>
  <c r="EM376" i="11"/>
  <c r="FX376" i="11"/>
  <c r="EH381" i="11"/>
  <c r="FS381" i="11"/>
  <c r="EF383" i="11"/>
  <c r="FQ383" i="11"/>
  <c r="FG356" i="11"/>
  <c r="GR356" i="11"/>
  <c r="EI380" i="11"/>
  <c r="FT380" i="11"/>
  <c r="EL377" i="11"/>
  <c r="FW377" i="11"/>
  <c r="ET369" i="11"/>
  <c r="GE369" i="11"/>
  <c r="EO374" i="11"/>
  <c r="FZ374" i="11"/>
  <c r="EW366" i="11"/>
  <c r="GH366" i="11"/>
  <c r="FB361" i="11"/>
  <c r="GM361" i="11"/>
  <c r="FE358" i="11"/>
  <c r="GP358" i="11"/>
  <c r="FN353" i="11"/>
  <c r="HL351" i="11"/>
  <c r="HM354" i="11"/>
  <c r="HF355" i="11"/>
  <c r="HG355" i="11"/>
  <c r="HH355" i="11"/>
  <c r="AO374" i="11"/>
  <c r="BU383" i="11"/>
  <c r="DA383" i="11"/>
  <c r="AR371" i="11"/>
  <c r="BZ378" i="11"/>
  <c r="DF378" i="11"/>
  <c r="CQ361" i="11"/>
  <c r="DW361" i="11"/>
  <c r="CP362" i="11"/>
  <c r="DV362" i="11"/>
  <c r="BH355" i="11"/>
  <c r="AH381" i="11"/>
  <c r="CT358" i="11"/>
  <c r="DZ358" i="11"/>
  <c r="AV367" i="11"/>
  <c r="CL366" i="11"/>
  <c r="DR366" i="11"/>
  <c r="BX380" i="11"/>
  <c r="DD380" i="11"/>
  <c r="CJ368" i="11"/>
  <c r="DP368" i="11"/>
  <c r="AM376" i="11"/>
  <c r="CD374" i="11"/>
  <c r="DJ374" i="11"/>
  <c r="CH370" i="11"/>
  <c r="DN370" i="11"/>
  <c r="CK367" i="11"/>
  <c r="DQ367" i="11"/>
  <c r="BA362" i="11"/>
  <c r="BF357" i="11"/>
  <c r="AD385" i="11"/>
  <c r="AZ363" i="11"/>
  <c r="BD359" i="11"/>
  <c r="AJ379" i="11"/>
  <c r="AX365" i="11"/>
  <c r="CB376" i="11"/>
  <c r="DH376" i="11"/>
  <c r="AY364" i="11"/>
  <c r="AL377" i="11"/>
  <c r="BY379" i="11"/>
  <c r="DE379" i="11"/>
  <c r="CO363" i="11"/>
  <c r="DU363" i="11"/>
  <c r="CU357" i="11"/>
  <c r="EA357" i="11"/>
  <c r="AW366" i="11"/>
  <c r="CA377" i="11"/>
  <c r="DG377" i="11"/>
  <c r="BW381" i="11"/>
  <c r="DC381" i="11"/>
  <c r="AN375" i="11"/>
  <c r="AF383" i="11"/>
  <c r="AE384" i="11"/>
  <c r="AS370" i="11"/>
  <c r="CS359" i="11"/>
  <c r="DY359" i="11"/>
  <c r="FE359" i="11"/>
  <c r="GP359" i="11"/>
  <c r="BB361" i="11"/>
  <c r="CE373" i="11"/>
  <c r="DK373" i="11"/>
  <c r="BE358" i="11"/>
  <c r="CG371" i="11"/>
  <c r="DM371" i="11"/>
  <c r="CI369" i="11"/>
  <c r="DO369" i="11"/>
  <c r="AK378" i="11"/>
  <c r="AU368" i="11"/>
  <c r="AQ372" i="11"/>
  <c r="CN364" i="11"/>
  <c r="DT364" i="11"/>
  <c r="CC375" i="11"/>
  <c r="DI375" i="11"/>
  <c r="CV356" i="11"/>
  <c r="EB356" i="11"/>
  <c r="AG382" i="11"/>
  <c r="CF372" i="11"/>
  <c r="DL372" i="11"/>
  <c r="AP373" i="11"/>
  <c r="BV382" i="11"/>
  <c r="DB382" i="11"/>
  <c r="AT369" i="11"/>
  <c r="CR360" i="11"/>
  <c r="DX360" i="11"/>
  <c r="BS385" i="11"/>
  <c r="CY385" i="11"/>
  <c r="EE385" i="11"/>
  <c r="CM365" i="11"/>
  <c r="DS365" i="11"/>
  <c r="BT384" i="11"/>
  <c r="CZ384" i="11"/>
  <c r="BC360" i="11"/>
  <c r="AI380" i="11"/>
  <c r="BG356" i="11"/>
  <c r="CW355" i="11"/>
  <c r="EC355" i="11"/>
  <c r="GX353" i="11"/>
  <c r="GU353" i="11"/>
  <c r="GT354" i="11"/>
  <c r="GV354" i="11"/>
  <c r="GW354" i="11"/>
  <c r="GX354" i="11"/>
  <c r="GZ352" i="11"/>
  <c r="HL352" i="11"/>
  <c r="GU352" i="11"/>
  <c r="EM377" i="11"/>
  <c r="FX377" i="11"/>
  <c r="ES371" i="11"/>
  <c r="GD371" i="11"/>
  <c r="HI352" i="11"/>
  <c r="EO375" i="11"/>
  <c r="FZ375" i="11"/>
  <c r="ER372" i="11"/>
  <c r="GC372" i="11"/>
  <c r="EH382" i="11"/>
  <c r="FS382" i="11"/>
  <c r="EN376" i="11"/>
  <c r="FY376" i="11"/>
  <c r="EP374" i="11"/>
  <c r="GA374" i="11"/>
  <c r="EY365" i="11"/>
  <c r="GJ365" i="11"/>
  <c r="FH356" i="11"/>
  <c r="GS356" i="11"/>
  <c r="FD360" i="11"/>
  <c r="GO360" i="11"/>
  <c r="FB362" i="11"/>
  <c r="GM362" i="11"/>
  <c r="FG357" i="11"/>
  <c r="GR357" i="11"/>
  <c r="EF384" i="11"/>
  <c r="FQ384" i="11"/>
  <c r="FF358" i="11"/>
  <c r="GQ358" i="11"/>
  <c r="EQ373" i="11"/>
  <c r="GB373" i="11"/>
  <c r="FC361" i="11"/>
  <c r="GN361" i="11"/>
  <c r="EL378" i="11"/>
  <c r="FW378" i="11"/>
  <c r="EG383" i="11"/>
  <c r="FR383" i="11"/>
  <c r="EI381" i="11"/>
  <c r="FT381" i="11"/>
  <c r="EW367" i="11"/>
  <c r="GH367" i="11"/>
  <c r="ET370" i="11"/>
  <c r="GE370" i="11"/>
  <c r="EZ364" i="11"/>
  <c r="GK364" i="11"/>
  <c r="FA363" i="11"/>
  <c r="GL363" i="11"/>
  <c r="EV368" i="11"/>
  <c r="GG368" i="11"/>
  <c r="FI355" i="11"/>
  <c r="FK355" i="11"/>
  <c r="FL355" i="11"/>
  <c r="FM355" i="11"/>
  <c r="EK379" i="11"/>
  <c r="FV379" i="11"/>
  <c r="EJ380" i="11"/>
  <c r="FU380" i="11"/>
  <c r="EU369" i="11"/>
  <c r="GF369" i="11"/>
  <c r="EX366" i="11"/>
  <c r="GI366" i="11"/>
  <c r="FN354" i="11"/>
  <c r="HF356" i="11"/>
  <c r="HG356" i="11"/>
  <c r="HH356" i="11"/>
  <c r="BS386" i="11"/>
  <c r="CY386" i="11"/>
  <c r="AJ380" i="11"/>
  <c r="AK379" i="11"/>
  <c r="AF384" i="11"/>
  <c r="CW356" i="11"/>
  <c r="EC356" i="11"/>
  <c r="BC361" i="11"/>
  <c r="BY380" i="11"/>
  <c r="DE380" i="11"/>
  <c r="AS371" i="11"/>
  <c r="CA378" i="11"/>
  <c r="DG378" i="11"/>
  <c r="BF358" i="11"/>
  <c r="CI370" i="11"/>
  <c r="DO370" i="11"/>
  <c r="BU384" i="11"/>
  <c r="DA384" i="11"/>
  <c r="CT359" i="11"/>
  <c r="DZ359" i="11"/>
  <c r="CU358" i="11"/>
  <c r="EA358" i="11"/>
  <c r="BH356" i="11"/>
  <c r="AT370" i="11"/>
  <c r="CV357" i="11"/>
  <c r="EB357" i="11"/>
  <c r="CN365" i="11"/>
  <c r="DT365" i="11"/>
  <c r="BB362" i="11"/>
  <c r="BW382" i="11"/>
  <c r="DC382" i="11"/>
  <c r="CO364" i="11"/>
  <c r="DU364" i="11"/>
  <c r="BG357" i="11"/>
  <c r="BT385" i="11"/>
  <c r="CZ385" i="11"/>
  <c r="BV383" i="11"/>
  <c r="DB383" i="11"/>
  <c r="BD360" i="11"/>
  <c r="AD386" i="11"/>
  <c r="CP363" i="11"/>
  <c r="DV363" i="11"/>
  <c r="AN376" i="11"/>
  <c r="CS360" i="11"/>
  <c r="DY360" i="11"/>
  <c r="BA363" i="11"/>
  <c r="AU369" i="11"/>
  <c r="AQ373" i="11"/>
  <c r="BX381" i="11"/>
  <c r="DD381" i="11"/>
  <c r="AY365" i="11"/>
  <c r="AZ364" i="11"/>
  <c r="BE359" i="11"/>
  <c r="AV368" i="11"/>
  <c r="AI381" i="11"/>
  <c r="BZ379" i="11"/>
  <c r="DF379" i="11"/>
  <c r="EL379" i="11"/>
  <c r="CM366" i="11"/>
  <c r="DS366" i="11"/>
  <c r="CH371" i="11"/>
  <c r="DN371" i="11"/>
  <c r="CE374" i="11"/>
  <c r="DK374" i="11"/>
  <c r="CL367" i="11"/>
  <c r="DR367" i="11"/>
  <c r="AO375" i="11"/>
  <c r="AG383" i="11"/>
  <c r="CC376" i="11"/>
  <c r="DI376" i="11"/>
  <c r="CG372" i="11"/>
  <c r="DM372" i="11"/>
  <c r="AH382" i="11"/>
  <c r="AW367" i="11"/>
  <c r="CK368" i="11"/>
  <c r="DQ368" i="11"/>
  <c r="CD375" i="11"/>
  <c r="DJ375" i="11"/>
  <c r="CR361" i="11"/>
  <c r="DX361" i="11"/>
  <c r="CQ362" i="11"/>
  <c r="DW362" i="11"/>
  <c r="AX366" i="11"/>
  <c r="AE385" i="11"/>
  <c r="AM377" i="11"/>
  <c r="AL378" i="11"/>
  <c r="CF373" i="11"/>
  <c r="DL373" i="11"/>
  <c r="CJ369" i="11"/>
  <c r="DP369" i="11"/>
  <c r="EV369" i="11"/>
  <c r="GG369" i="11"/>
  <c r="AR372" i="11"/>
  <c r="CB377" i="11"/>
  <c r="DH377" i="11"/>
  <c r="AP374" i="11"/>
  <c r="FP385" i="11"/>
  <c r="HM355" i="11"/>
  <c r="GZ353" i="11"/>
  <c r="GY354" i="11"/>
  <c r="HJ354" i="11"/>
  <c r="HK354" i="11"/>
  <c r="HI353" i="11"/>
  <c r="HA353" i="11"/>
  <c r="HA352" i="11"/>
  <c r="GU354" i="11"/>
  <c r="GT355" i="11"/>
  <c r="GV355" i="11"/>
  <c r="GW355" i="11"/>
  <c r="GY355" i="11"/>
  <c r="HJ355" i="11"/>
  <c r="HK355" i="11"/>
  <c r="ET371" i="11"/>
  <c r="GE371" i="11"/>
  <c r="FD361" i="11"/>
  <c r="GO361" i="11"/>
  <c r="FC362" i="11"/>
  <c r="GN362" i="11"/>
  <c r="FA364" i="11"/>
  <c r="GL364" i="11"/>
  <c r="EP375" i="11"/>
  <c r="GA375" i="11"/>
  <c r="ER373" i="11"/>
  <c r="GC373" i="11"/>
  <c r="EO376" i="11"/>
  <c r="FZ376" i="11"/>
  <c r="FI356" i="11"/>
  <c r="FK356" i="11"/>
  <c r="FL356" i="11"/>
  <c r="FM356" i="11"/>
  <c r="EX367" i="11"/>
  <c r="GI367" i="11"/>
  <c r="FB363" i="11"/>
  <c r="GM363" i="11"/>
  <c r="EU370" i="11"/>
  <c r="GF370" i="11"/>
  <c r="EQ374" i="11"/>
  <c r="GB374" i="11"/>
  <c r="EM378" i="11"/>
  <c r="FX378" i="11"/>
  <c r="EY366" i="11"/>
  <c r="GJ366" i="11"/>
  <c r="EH383" i="11"/>
  <c r="FS383" i="11"/>
  <c r="EF385" i="11"/>
  <c r="FQ385" i="11"/>
  <c r="EK380" i="11"/>
  <c r="FV380" i="11"/>
  <c r="EI382" i="11"/>
  <c r="FT382" i="11"/>
  <c r="EW368" i="11"/>
  <c r="GH368" i="11"/>
  <c r="EZ365" i="11"/>
  <c r="GK365" i="11"/>
  <c r="EJ381" i="11"/>
  <c r="FU381" i="11"/>
  <c r="FH357" i="11"/>
  <c r="GS357" i="11"/>
  <c r="EE386" i="11"/>
  <c r="FP386" i="11"/>
  <c r="ES372" i="11"/>
  <c r="GD372" i="11"/>
  <c r="FG358" i="11"/>
  <c r="GR358" i="11"/>
  <c r="EN377" i="11"/>
  <c r="FY377" i="11"/>
  <c r="FE360" i="11"/>
  <c r="GP360" i="11"/>
  <c r="FF359" i="11"/>
  <c r="GQ359" i="11"/>
  <c r="EG384" i="11"/>
  <c r="FR384" i="11"/>
  <c r="FN355" i="11"/>
  <c r="HL353" i="11"/>
  <c r="GZ354" i="11"/>
  <c r="HI354" i="11"/>
  <c r="HF357" i="11"/>
  <c r="HG357" i="11"/>
  <c r="HH357" i="11"/>
  <c r="CE375" i="11"/>
  <c r="DK375" i="11"/>
  <c r="CC377" i="11"/>
  <c r="DI377" i="11"/>
  <c r="AK380" i="11"/>
  <c r="CV358" i="11"/>
  <c r="EB358" i="11"/>
  <c r="AD387" i="11"/>
  <c r="BW383" i="11"/>
  <c r="DC383" i="11"/>
  <c r="BS387" i="11"/>
  <c r="CY387" i="11"/>
  <c r="CM367" i="11"/>
  <c r="DS367" i="11"/>
  <c r="CO365" i="11"/>
  <c r="DU365" i="11"/>
  <c r="BA364" i="11"/>
  <c r="AL379" i="11"/>
  <c r="CP364" i="11"/>
  <c r="DV364" i="11"/>
  <c r="BB363" i="11"/>
  <c r="BY381" i="11"/>
  <c r="DE381" i="11"/>
  <c r="BH357" i="11"/>
  <c r="BX382" i="11"/>
  <c r="DD382" i="11"/>
  <c r="AM378" i="11"/>
  <c r="AI382" i="11"/>
  <c r="AN377" i="11"/>
  <c r="AG384" i="11"/>
  <c r="AU370" i="11"/>
  <c r="CT360" i="11"/>
  <c r="DZ360" i="11"/>
  <c r="CK369" i="11"/>
  <c r="DQ369" i="11"/>
  <c r="CS361" i="11"/>
  <c r="DY361" i="11"/>
  <c r="CF374" i="11"/>
  <c r="DL374" i="11"/>
  <c r="CD376" i="11"/>
  <c r="DJ376" i="11"/>
  <c r="CG373" i="11"/>
  <c r="DM373" i="11"/>
  <c r="BV384" i="11"/>
  <c r="DB384" i="11"/>
  <c r="EH384" i="11"/>
  <c r="FS384" i="11"/>
  <c r="CL368" i="11"/>
  <c r="DR368" i="11"/>
  <c r="BC362" i="11"/>
  <c r="AR373" i="11"/>
  <c r="BT386" i="11"/>
  <c r="CZ386" i="11"/>
  <c r="AV369" i="11"/>
  <c r="CA379" i="11"/>
  <c r="DG379" i="11"/>
  <c r="CH372" i="11"/>
  <c r="DN372" i="11"/>
  <c r="AS372" i="11"/>
  <c r="CW357" i="11"/>
  <c r="EC357" i="11"/>
  <c r="AF385" i="11"/>
  <c r="AQ374" i="11"/>
  <c r="BF359" i="11"/>
  <c r="BD361" i="11"/>
  <c r="CR362" i="11"/>
  <c r="DX362" i="11"/>
  <c r="FD362" i="11"/>
  <c r="GO362" i="11"/>
  <c r="CU359" i="11"/>
  <c r="EA359" i="11"/>
  <c r="CI371" i="11"/>
  <c r="DO371" i="11"/>
  <c r="AE386" i="11"/>
  <c r="BE360" i="11"/>
  <c r="AJ381" i="11"/>
  <c r="AX367" i="11"/>
  <c r="BG358" i="11"/>
  <c r="BZ380" i="11"/>
  <c r="DF380" i="11"/>
  <c r="AW368" i="11"/>
  <c r="CJ370" i="11"/>
  <c r="DP370" i="11"/>
  <c r="AY366" i="11"/>
  <c r="AH383" i="11"/>
  <c r="CQ363" i="11"/>
  <c r="DW363" i="11"/>
  <c r="BU385" i="11"/>
  <c r="DA385" i="11"/>
  <c r="CN366" i="11"/>
  <c r="DT366" i="11"/>
  <c r="EZ366" i="11"/>
  <c r="GK366" i="11"/>
  <c r="AO376" i="11"/>
  <c r="AP375" i="11"/>
  <c r="CB378" i="11"/>
  <c r="DH378" i="11"/>
  <c r="AZ365" i="11"/>
  <c r="AT371" i="11"/>
  <c r="HM356" i="11"/>
  <c r="FW379" i="11"/>
  <c r="EN378" i="11"/>
  <c r="FY378" i="11"/>
  <c r="EV370" i="11"/>
  <c r="GG370" i="11"/>
  <c r="GT356" i="11"/>
  <c r="GV356" i="11"/>
  <c r="GW356" i="11"/>
  <c r="GY356" i="11"/>
  <c r="HJ356" i="11"/>
  <c r="HK356" i="11"/>
  <c r="GX355" i="11"/>
  <c r="GU355" i="11"/>
  <c r="HA354" i="11"/>
  <c r="EL380" i="11"/>
  <c r="FW380" i="11"/>
  <c r="EE387" i="11"/>
  <c r="FP387" i="11"/>
  <c r="EG385" i="11"/>
  <c r="FR385" i="11"/>
  <c r="FB364" i="11"/>
  <c r="GM364" i="11"/>
  <c r="EU371" i="11"/>
  <c r="GF371" i="11"/>
  <c r="FG359" i="11"/>
  <c r="GR359" i="11"/>
  <c r="ES373" i="11"/>
  <c r="GD373" i="11"/>
  <c r="FI357" i="11"/>
  <c r="FK357" i="11"/>
  <c r="FL357" i="11"/>
  <c r="FM357" i="11"/>
  <c r="EX368" i="11"/>
  <c r="GI368" i="11"/>
  <c r="EP376" i="11"/>
  <c r="GA376" i="11"/>
  <c r="FF360" i="11"/>
  <c r="GQ360" i="11"/>
  <c r="ER374" i="11"/>
  <c r="GC374" i="11"/>
  <c r="FA365" i="11"/>
  <c r="GL365" i="11"/>
  <c r="FE361" i="11"/>
  <c r="GP361" i="11"/>
  <c r="EY367" i="11"/>
  <c r="GJ367" i="11"/>
  <c r="EW369" i="11"/>
  <c r="GH369" i="11"/>
  <c r="EI383" i="11"/>
  <c r="FT383" i="11"/>
  <c r="FH358" i="11"/>
  <c r="GS358" i="11"/>
  <c r="ET372" i="11"/>
  <c r="GE372" i="11"/>
  <c r="EM379" i="11"/>
  <c r="FX379" i="11"/>
  <c r="EO377" i="11"/>
  <c r="FZ377" i="11"/>
  <c r="FC363" i="11"/>
  <c r="GN363" i="11"/>
  <c r="EQ375" i="11"/>
  <c r="GB375" i="11"/>
  <c r="EF386" i="11"/>
  <c r="FQ386" i="11"/>
  <c r="EJ382" i="11"/>
  <c r="FU382" i="11"/>
  <c r="EK381" i="11"/>
  <c r="FV381" i="11"/>
  <c r="FN356" i="11"/>
  <c r="HL354" i="11"/>
  <c r="HM357" i="11"/>
  <c r="HF358" i="11"/>
  <c r="HG358" i="11"/>
  <c r="HH358" i="11"/>
  <c r="BS388" i="11"/>
  <c r="CY388" i="11"/>
  <c r="BH358" i="11"/>
  <c r="AP376" i="11"/>
  <c r="AM379" i="11"/>
  <c r="AH384" i="11"/>
  <c r="CW358" i="11"/>
  <c r="EC358" i="11"/>
  <c r="BF360" i="11"/>
  <c r="AI383" i="11"/>
  <c r="BE361" i="11"/>
  <c r="AK381" i="11"/>
  <c r="BB364" i="11"/>
  <c r="CI372" i="11"/>
  <c r="DO372" i="11"/>
  <c r="BD362" i="11"/>
  <c r="CR363" i="11"/>
  <c r="DX363" i="11"/>
  <c r="BX383" i="11"/>
  <c r="DD383" i="11"/>
  <c r="CB379" i="11"/>
  <c r="DH379" i="11"/>
  <c r="AG385" i="11"/>
  <c r="AL380" i="11"/>
  <c r="AJ382" i="11"/>
  <c r="AT372" i="11"/>
  <c r="CF375" i="11"/>
  <c r="DL375" i="11"/>
  <c r="AD388" i="11"/>
  <c r="BT387" i="11"/>
  <c r="CZ387" i="11"/>
  <c r="BZ381" i="11"/>
  <c r="DF381" i="11"/>
  <c r="AN378" i="11"/>
  <c r="CH373" i="11"/>
  <c r="DN373" i="11"/>
  <c r="AE387" i="11"/>
  <c r="CM368" i="11"/>
  <c r="DS368" i="11"/>
  <c r="BU386" i="11"/>
  <c r="DA386" i="11"/>
  <c r="AU371" i="11"/>
  <c r="AY367" i="11"/>
  <c r="AS373" i="11"/>
  <c r="BG359" i="11"/>
  <c r="CK370" i="11"/>
  <c r="DQ370" i="11"/>
  <c r="CJ371" i="11"/>
  <c r="DP371" i="11"/>
  <c r="AV370" i="11"/>
  <c r="BW384" i="11"/>
  <c r="DC384" i="11"/>
  <c r="EI384" i="11"/>
  <c r="AZ366" i="11"/>
  <c r="CV359" i="11"/>
  <c r="EB359" i="11"/>
  <c r="AO377" i="11"/>
  <c r="CD377" i="11"/>
  <c r="DJ377" i="11"/>
  <c r="CO366" i="11"/>
  <c r="DU366" i="11"/>
  <c r="BV385" i="11"/>
  <c r="DB385" i="11"/>
  <c r="AX368" i="11"/>
  <c r="CT361" i="11"/>
  <c r="DZ361" i="11"/>
  <c r="FF361" i="11"/>
  <c r="GQ361" i="11"/>
  <c r="CP365" i="11"/>
  <c r="DV365" i="11"/>
  <c r="CA380" i="11"/>
  <c r="DG380" i="11"/>
  <c r="CE376" i="11"/>
  <c r="DK376" i="11"/>
  <c r="CS362" i="11"/>
  <c r="DY362" i="11"/>
  <c r="FE362" i="11"/>
  <c r="GP362" i="11"/>
  <c r="CQ364" i="11"/>
  <c r="DW364" i="11"/>
  <c r="AF386" i="11"/>
  <c r="BC363" i="11"/>
  <c r="AQ375" i="11"/>
  <c r="CC378" i="11"/>
  <c r="DI378" i="11"/>
  <c r="CN367" i="11"/>
  <c r="DT367" i="11"/>
  <c r="EZ367" i="11"/>
  <c r="GK367" i="11"/>
  <c r="AR374" i="11"/>
  <c r="CG374" i="11"/>
  <c r="DM374" i="11"/>
  <c r="BA365" i="11"/>
  <c r="CL369" i="11"/>
  <c r="DR369" i="11"/>
  <c r="CU360" i="11"/>
  <c r="EA360" i="11"/>
  <c r="AW369" i="11"/>
  <c r="BY382" i="11"/>
  <c r="DE382" i="11"/>
  <c r="HI355" i="11"/>
  <c r="GX356" i="11"/>
  <c r="GZ356" i="11"/>
  <c r="GZ355" i="11"/>
  <c r="HA355" i="11"/>
  <c r="ES374" i="11"/>
  <c r="GD374" i="11"/>
  <c r="EK382" i="11"/>
  <c r="FV382" i="11"/>
  <c r="FC364" i="11"/>
  <c r="GN364" i="11"/>
  <c r="EQ376" i="11"/>
  <c r="GB376" i="11"/>
  <c r="EJ383" i="11"/>
  <c r="FU383" i="11"/>
  <c r="EO378" i="11"/>
  <c r="FZ378" i="11"/>
  <c r="GT357" i="11"/>
  <c r="GV357" i="11"/>
  <c r="GW357" i="11"/>
  <c r="GY357" i="11"/>
  <c r="HJ357" i="11"/>
  <c r="HK357" i="11"/>
  <c r="EL381" i="11"/>
  <c r="FW381" i="11"/>
  <c r="EM380" i="11"/>
  <c r="FX380" i="11"/>
  <c r="EP377" i="11"/>
  <c r="GA377" i="11"/>
  <c r="FB365" i="11"/>
  <c r="GM365" i="11"/>
  <c r="FH359" i="11"/>
  <c r="GS359" i="11"/>
  <c r="EF387" i="11"/>
  <c r="FQ387" i="11"/>
  <c r="FI358" i="11"/>
  <c r="FK358" i="11"/>
  <c r="FL358" i="11"/>
  <c r="FM358" i="11"/>
  <c r="ER375" i="11"/>
  <c r="GC375" i="11"/>
  <c r="EV371" i="11"/>
  <c r="GG371" i="11"/>
  <c r="EW370" i="11"/>
  <c r="GH370" i="11"/>
  <c r="EN379" i="11"/>
  <c r="FY379" i="11"/>
  <c r="EG386" i="11"/>
  <c r="FR386" i="11"/>
  <c r="EY368" i="11"/>
  <c r="GJ368" i="11"/>
  <c r="EU372" i="11"/>
  <c r="GF372" i="11"/>
  <c r="EE388" i="11"/>
  <c r="FP388" i="11"/>
  <c r="EH385" i="11"/>
  <c r="FS385" i="11"/>
  <c r="FG360" i="11"/>
  <c r="GR360" i="11"/>
  <c r="FA366" i="11"/>
  <c r="GL366" i="11"/>
  <c r="ET373" i="11"/>
  <c r="GE373" i="11"/>
  <c r="FD363" i="11"/>
  <c r="GO363" i="11"/>
  <c r="EX369" i="11"/>
  <c r="GI369" i="11"/>
  <c r="FN357" i="11"/>
  <c r="HM358" i="11"/>
  <c r="HF359" i="11"/>
  <c r="HG359" i="11"/>
  <c r="HH359" i="11"/>
  <c r="BX384" i="11"/>
  <c r="DD384" i="11"/>
  <c r="CC379" i="11"/>
  <c r="DI379" i="11"/>
  <c r="AV371" i="11"/>
  <c r="CN368" i="11"/>
  <c r="DT368" i="11"/>
  <c r="CM369" i="11"/>
  <c r="DS369" i="11"/>
  <c r="CF376" i="11"/>
  <c r="DL376" i="11"/>
  <c r="BZ382" i="11"/>
  <c r="DF382" i="11"/>
  <c r="CD378" i="11"/>
  <c r="DJ378" i="11"/>
  <c r="AN379" i="11"/>
  <c r="AG386" i="11"/>
  <c r="AL381" i="11"/>
  <c r="BD363" i="11"/>
  <c r="BG360" i="11"/>
  <c r="BU387" i="11"/>
  <c r="DA387" i="11"/>
  <c r="CS363" i="11"/>
  <c r="DY363" i="11"/>
  <c r="AW370" i="11"/>
  <c r="CI373" i="11"/>
  <c r="DO373" i="11"/>
  <c r="AE388" i="11"/>
  <c r="BE362" i="11"/>
  <c r="AY368" i="11"/>
  <c r="AK382" i="11"/>
  <c r="AS374" i="11"/>
  <c r="AJ383" i="11"/>
  <c r="BA366" i="11"/>
  <c r="CJ372" i="11"/>
  <c r="DP372" i="11"/>
  <c r="AT373" i="11"/>
  <c r="CB380" i="11"/>
  <c r="DH380" i="11"/>
  <c r="AR375" i="11"/>
  <c r="AF387" i="11"/>
  <c r="CT362" i="11"/>
  <c r="DZ362" i="11"/>
  <c r="CG375" i="11"/>
  <c r="DM375" i="11"/>
  <c r="BV386" i="11"/>
  <c r="DB386" i="11"/>
  <c r="BY383" i="11"/>
  <c r="DE383" i="11"/>
  <c r="CK371" i="11"/>
  <c r="DQ371" i="11"/>
  <c r="AU372" i="11"/>
  <c r="BT388" i="11"/>
  <c r="CZ388" i="11"/>
  <c r="AX369" i="11"/>
  <c r="CP366" i="11"/>
  <c r="DV366" i="11"/>
  <c r="BC364" i="11"/>
  <c r="AP377" i="11"/>
  <c r="BH359" i="11"/>
  <c r="CV360" i="11"/>
  <c r="EB360" i="11"/>
  <c r="CE377" i="11"/>
  <c r="DK377" i="11"/>
  <c r="CW359" i="11"/>
  <c r="EC359" i="11"/>
  <c r="CH374" i="11"/>
  <c r="DN374" i="11"/>
  <c r="AZ367" i="11"/>
  <c r="AM380" i="11"/>
  <c r="CU361" i="11"/>
  <c r="EA361" i="11"/>
  <c r="CA381" i="11"/>
  <c r="DG381" i="11"/>
  <c r="BF361" i="11"/>
  <c r="CO367" i="11"/>
  <c r="DU367" i="11"/>
  <c r="BW385" i="11"/>
  <c r="DC385" i="11"/>
  <c r="BB365" i="11"/>
  <c r="CQ365" i="11"/>
  <c r="DW365" i="11"/>
  <c r="CR364" i="11"/>
  <c r="DX364" i="11"/>
  <c r="FD364" i="11"/>
  <c r="GO364" i="11"/>
  <c r="CL370" i="11"/>
  <c r="DR370" i="11"/>
  <c r="AI384" i="11"/>
  <c r="AO378" i="11"/>
  <c r="AH385" i="11"/>
  <c r="AD389" i="11"/>
  <c r="BS389" i="11"/>
  <c r="CY389" i="11"/>
  <c r="AQ376" i="11"/>
  <c r="FT384" i="11"/>
  <c r="HI356" i="11"/>
  <c r="GU356" i="11"/>
  <c r="HL355" i="11"/>
  <c r="EW371" i="11"/>
  <c r="GH371" i="11"/>
  <c r="FF362" i="11"/>
  <c r="GQ362" i="11"/>
  <c r="EM381" i="11"/>
  <c r="FX381" i="11"/>
  <c r="EK383" i="11"/>
  <c r="FV383" i="11"/>
  <c r="HA356" i="11"/>
  <c r="GT358" i="11"/>
  <c r="GV358" i="11"/>
  <c r="GW358" i="11"/>
  <c r="GX358" i="11"/>
  <c r="GX357" i="11"/>
  <c r="GZ357" i="11"/>
  <c r="EE389" i="11"/>
  <c r="ET374" i="11"/>
  <c r="GE374" i="11"/>
  <c r="EF388" i="11"/>
  <c r="FQ388" i="11"/>
  <c r="EV372" i="11"/>
  <c r="GG372" i="11"/>
  <c r="FI359" i="11"/>
  <c r="FK359" i="11"/>
  <c r="FL359" i="11"/>
  <c r="FM359" i="11"/>
  <c r="FC365" i="11"/>
  <c r="GN365" i="11"/>
  <c r="EG387" i="11"/>
  <c r="FR387" i="11"/>
  <c r="EP378" i="11"/>
  <c r="GA378" i="11"/>
  <c r="EU373" i="11"/>
  <c r="GF373" i="11"/>
  <c r="EJ384" i="11"/>
  <c r="FU384" i="11"/>
  <c r="FG361" i="11"/>
  <c r="GR361" i="11"/>
  <c r="EH386" i="11"/>
  <c r="FS386" i="11"/>
  <c r="ES375" i="11"/>
  <c r="GD375" i="11"/>
  <c r="FE363" i="11"/>
  <c r="GP363" i="11"/>
  <c r="EQ377" i="11"/>
  <c r="GB377" i="11"/>
  <c r="EN380" i="11"/>
  <c r="FY380" i="11"/>
  <c r="FH360" i="11"/>
  <c r="GS360" i="11"/>
  <c r="EL382" i="11"/>
  <c r="FW382" i="11"/>
  <c r="FB366" i="11"/>
  <c r="GM366" i="11"/>
  <c r="ER376" i="11"/>
  <c r="GC376" i="11"/>
  <c r="EY369" i="11"/>
  <c r="GJ369" i="11"/>
  <c r="EI385" i="11"/>
  <c r="FT385" i="11"/>
  <c r="EZ368" i="11"/>
  <c r="GK368" i="11"/>
  <c r="FA367" i="11"/>
  <c r="GL367" i="11"/>
  <c r="EX370" i="11"/>
  <c r="GI370" i="11"/>
  <c r="EO379" i="11"/>
  <c r="FZ379" i="11"/>
  <c r="FN358" i="11"/>
  <c r="HL356" i="11"/>
  <c r="HF360" i="11"/>
  <c r="HG360" i="11"/>
  <c r="HH360" i="11"/>
  <c r="CH375" i="11"/>
  <c r="DN375" i="11"/>
  <c r="CR365" i="11"/>
  <c r="DX365" i="11"/>
  <c r="AJ384" i="11"/>
  <c r="BS390" i="11"/>
  <c r="CY390" i="11"/>
  <c r="AL382" i="11"/>
  <c r="AH386" i="11"/>
  <c r="CN369" i="11"/>
  <c r="DT369" i="11"/>
  <c r="CC380" i="11"/>
  <c r="DI380" i="11"/>
  <c r="BB366" i="11"/>
  <c r="BT389" i="11"/>
  <c r="CZ389" i="11"/>
  <c r="AR376" i="11"/>
  <c r="CT363" i="11"/>
  <c r="DZ363" i="11"/>
  <c r="AS375" i="11"/>
  <c r="BD364" i="11"/>
  <c r="CD379" i="11"/>
  <c r="DJ379" i="11"/>
  <c r="CW360" i="11"/>
  <c r="EC360" i="11"/>
  <c r="CI374" i="11"/>
  <c r="DO374" i="11"/>
  <c r="CV361" i="11"/>
  <c r="EB361" i="11"/>
  <c r="CA382" i="11"/>
  <c r="DG382" i="11"/>
  <c r="BA367" i="11"/>
  <c r="AD390" i="11"/>
  <c r="AF388" i="11"/>
  <c r="AZ368" i="11"/>
  <c r="BC365" i="11"/>
  <c r="CS364" i="11"/>
  <c r="DY364" i="11"/>
  <c r="CK372" i="11"/>
  <c r="DQ372" i="11"/>
  <c r="CL371" i="11"/>
  <c r="DR371" i="11"/>
  <c r="AY369" i="11"/>
  <c r="AE389" i="11"/>
  <c r="AQ377" i="11"/>
  <c r="AU373" i="11"/>
  <c r="CU362" i="11"/>
  <c r="EA362" i="11"/>
  <c r="BZ383" i="11"/>
  <c r="DF383" i="11"/>
  <c r="CG376" i="11"/>
  <c r="DM376" i="11"/>
  <c r="CF377" i="11"/>
  <c r="DL377" i="11"/>
  <c r="BW386" i="11"/>
  <c r="DC386" i="11"/>
  <c r="CE378" i="11"/>
  <c r="DK378" i="11"/>
  <c r="AT374" i="11"/>
  <c r="CB381" i="11"/>
  <c r="DH381" i="11"/>
  <c r="AO379" i="11"/>
  <c r="AP378" i="11"/>
  <c r="AM381" i="11"/>
  <c r="CJ373" i="11"/>
  <c r="DP373" i="11"/>
  <c r="EV373" i="11"/>
  <c r="GG373" i="11"/>
  <c r="BE363" i="11"/>
  <c r="AG387" i="11"/>
  <c r="CO368" i="11"/>
  <c r="DU368" i="11"/>
  <c r="BG361" i="11"/>
  <c r="AN380" i="11"/>
  <c r="BH360" i="11"/>
  <c r="BU388" i="11"/>
  <c r="DA388" i="11"/>
  <c r="AV372" i="11"/>
  <c r="BV387" i="11"/>
  <c r="DB387" i="11"/>
  <c r="BF362" i="11"/>
  <c r="CM370" i="11"/>
  <c r="DS370" i="11"/>
  <c r="BX385" i="11"/>
  <c r="DD385" i="11"/>
  <c r="AW371" i="11"/>
  <c r="BY384" i="11"/>
  <c r="DE384" i="11"/>
  <c r="AI385" i="11"/>
  <c r="AK383" i="11"/>
  <c r="AX370" i="11"/>
  <c r="CQ366" i="11"/>
  <c r="DW366" i="11"/>
  <c r="CP367" i="11"/>
  <c r="DV367" i="11"/>
  <c r="HM359" i="11"/>
  <c r="FP389" i="11"/>
  <c r="EK384" i="11"/>
  <c r="ES376" i="11"/>
  <c r="GD376" i="11"/>
  <c r="GT359" i="11"/>
  <c r="GV359" i="11"/>
  <c r="GW359" i="11"/>
  <c r="GY359" i="11"/>
  <c r="HJ359" i="11"/>
  <c r="HK359" i="11"/>
  <c r="HI357" i="11"/>
  <c r="GY358" i="11"/>
  <c r="HJ358" i="11"/>
  <c r="HK358" i="11"/>
  <c r="HA357" i="11"/>
  <c r="GU358" i="11"/>
  <c r="GU357" i="11"/>
  <c r="FB367" i="11"/>
  <c r="GM367" i="11"/>
  <c r="EH387" i="11"/>
  <c r="FS387" i="11"/>
  <c r="EM382" i="11"/>
  <c r="FX382" i="11"/>
  <c r="FE364" i="11"/>
  <c r="GP364" i="11"/>
  <c r="ER377" i="11"/>
  <c r="GC377" i="11"/>
  <c r="EL383" i="11"/>
  <c r="FW383" i="11"/>
  <c r="ET375" i="11"/>
  <c r="GE375" i="11"/>
  <c r="EW372" i="11"/>
  <c r="GH372" i="11"/>
  <c r="EF389" i="11"/>
  <c r="FQ389" i="11"/>
  <c r="EZ369" i="11"/>
  <c r="GK369" i="11"/>
  <c r="EY370" i="11"/>
  <c r="GJ370" i="11"/>
  <c r="EO380" i="11"/>
  <c r="FZ380" i="11"/>
  <c r="EQ378" i="11"/>
  <c r="GB378" i="11"/>
  <c r="EI386" i="11"/>
  <c r="FT386" i="11"/>
  <c r="EE390" i="11"/>
  <c r="FP390" i="11"/>
  <c r="FH361" i="11"/>
  <c r="GS361" i="11"/>
  <c r="FD365" i="11"/>
  <c r="GO365" i="11"/>
  <c r="EJ385" i="11"/>
  <c r="FU385" i="11"/>
  <c r="FG362" i="11"/>
  <c r="GR362" i="11"/>
  <c r="FI360" i="11"/>
  <c r="FK360" i="11"/>
  <c r="FL360" i="11"/>
  <c r="FM360" i="11"/>
  <c r="EP379" i="11"/>
  <c r="GA379" i="11"/>
  <c r="FA368" i="11"/>
  <c r="GL368" i="11"/>
  <c r="FC366" i="11"/>
  <c r="GN366" i="11"/>
  <c r="EN381" i="11"/>
  <c r="FY381" i="11"/>
  <c r="EU374" i="11"/>
  <c r="GF374" i="11"/>
  <c r="FF363" i="11"/>
  <c r="GQ363" i="11"/>
  <c r="EG388" i="11"/>
  <c r="FR388" i="11"/>
  <c r="EX371" i="11"/>
  <c r="GI371" i="11"/>
  <c r="FN359" i="11"/>
  <c r="HL357" i="11"/>
  <c r="GZ358" i="11"/>
  <c r="HI358" i="11"/>
  <c r="HF361" i="11"/>
  <c r="HG361" i="11"/>
  <c r="HH361" i="11"/>
  <c r="CQ367" i="11"/>
  <c r="DW367" i="11"/>
  <c r="BT390" i="11"/>
  <c r="CZ390" i="11"/>
  <c r="CN370" i="11"/>
  <c r="DT370" i="11"/>
  <c r="AQ378" i="11"/>
  <c r="CH376" i="11"/>
  <c r="DN376" i="11"/>
  <c r="BE364" i="11"/>
  <c r="AV373" i="11"/>
  <c r="BU389" i="11"/>
  <c r="DA389" i="11"/>
  <c r="AH387" i="11"/>
  <c r="AY370" i="11"/>
  <c r="CM371" i="11"/>
  <c r="DS371" i="11"/>
  <c r="CK373" i="11"/>
  <c r="DQ373" i="11"/>
  <c r="AU374" i="11"/>
  <c r="CU363" i="11"/>
  <c r="EA363" i="11"/>
  <c r="AK384" i="11"/>
  <c r="AF389" i="11"/>
  <c r="CA383" i="11"/>
  <c r="DG383" i="11"/>
  <c r="AG388" i="11"/>
  <c r="AS376" i="11"/>
  <c r="BS391" i="11"/>
  <c r="CY391" i="11"/>
  <c r="CF378" i="11"/>
  <c r="DL378" i="11"/>
  <c r="AL383" i="11"/>
  <c r="BD365" i="11"/>
  <c r="CW361" i="11"/>
  <c r="EC361" i="11"/>
  <c r="CD380" i="11"/>
  <c r="DJ380" i="11"/>
  <c r="CS365" i="11"/>
  <c r="DY365" i="11"/>
  <c r="BW387" i="11"/>
  <c r="DC387" i="11"/>
  <c r="CE379" i="11"/>
  <c r="DK379" i="11"/>
  <c r="AI386" i="11"/>
  <c r="BG362" i="11"/>
  <c r="BF363" i="11"/>
  <c r="BA368" i="11"/>
  <c r="BV388" i="11"/>
  <c r="DB388" i="11"/>
  <c r="CT364" i="11"/>
  <c r="DZ364" i="11"/>
  <c r="FF364" i="11"/>
  <c r="GQ364" i="11"/>
  <c r="AZ369" i="11"/>
  <c r="AR377" i="11"/>
  <c r="AX371" i="11"/>
  <c r="CL372" i="11"/>
  <c r="DR372" i="11"/>
  <c r="BC366" i="11"/>
  <c r="CR366" i="11"/>
  <c r="DX366" i="11"/>
  <c r="BX386" i="11"/>
  <c r="DD386" i="11"/>
  <c r="EJ386" i="11"/>
  <c r="AE390" i="11"/>
  <c r="BH361" i="11"/>
  <c r="CJ374" i="11"/>
  <c r="DP374" i="11"/>
  <c r="BZ384" i="11"/>
  <c r="DF384" i="11"/>
  <c r="AW372" i="11"/>
  <c r="CC381" i="11"/>
  <c r="DI381" i="11"/>
  <c r="AN381" i="11"/>
  <c r="CI375" i="11"/>
  <c r="DO375" i="11"/>
  <c r="AM382" i="11"/>
  <c r="CG377" i="11"/>
  <c r="DM377" i="11"/>
  <c r="CO369" i="11"/>
  <c r="DU369" i="11"/>
  <c r="AO380" i="11"/>
  <c r="AP379" i="11"/>
  <c r="AJ385" i="11"/>
  <c r="BB367" i="11"/>
  <c r="AD391" i="11"/>
  <c r="BY385" i="11"/>
  <c r="DE385" i="11"/>
  <c r="AT375" i="11"/>
  <c r="CV362" i="11"/>
  <c r="EB362" i="11"/>
  <c r="CP368" i="11"/>
  <c r="DV368" i="11"/>
  <c r="CB382" i="11"/>
  <c r="DH382" i="11"/>
  <c r="FV384" i="11"/>
  <c r="HM360" i="11"/>
  <c r="GX359" i="11"/>
  <c r="GZ359" i="11"/>
  <c r="HA358" i="11"/>
  <c r="GU359" i="11"/>
  <c r="EK385" i="11"/>
  <c r="FV385" i="11"/>
  <c r="EL384" i="11"/>
  <c r="FW384" i="11"/>
  <c r="FA369" i="11"/>
  <c r="GL369" i="11"/>
  <c r="FE365" i="11"/>
  <c r="GP365" i="11"/>
  <c r="FD366" i="11"/>
  <c r="GO366" i="11"/>
  <c r="EW373" i="11"/>
  <c r="GH373" i="11"/>
  <c r="EV374" i="11"/>
  <c r="GG374" i="11"/>
  <c r="GT360" i="11"/>
  <c r="GV360" i="11"/>
  <c r="GW360" i="11"/>
  <c r="GX360" i="11"/>
  <c r="EI387" i="11"/>
  <c r="FT387" i="11"/>
  <c r="EH388" i="11"/>
  <c r="FS388" i="11"/>
  <c r="FH362" i="11"/>
  <c r="GS362" i="11"/>
  <c r="EQ379" i="11"/>
  <c r="GB379" i="11"/>
  <c r="EY371" i="11"/>
  <c r="GJ371" i="11"/>
  <c r="EE391" i="11"/>
  <c r="FP391" i="11"/>
  <c r="EZ370" i="11"/>
  <c r="GK370" i="11"/>
  <c r="EU375" i="11"/>
  <c r="GF375" i="11"/>
  <c r="EM383" i="11"/>
  <c r="FX383" i="11"/>
  <c r="FC367" i="11"/>
  <c r="GN367" i="11"/>
  <c r="ES377" i="11"/>
  <c r="GD377" i="11"/>
  <c r="EF390" i="11"/>
  <c r="FQ390" i="11"/>
  <c r="EO381" i="11"/>
  <c r="FZ381" i="11"/>
  <c r="EN382" i="11"/>
  <c r="FY382" i="11"/>
  <c r="FG363" i="11"/>
  <c r="GR363" i="11"/>
  <c r="FB368" i="11"/>
  <c r="GM368" i="11"/>
  <c r="EP380" i="11"/>
  <c r="GA380" i="11"/>
  <c r="FI361" i="11"/>
  <c r="FK361" i="11"/>
  <c r="FL361" i="11"/>
  <c r="FM361" i="11"/>
  <c r="EG389" i="11"/>
  <c r="FR389" i="11"/>
  <c r="EX372" i="11"/>
  <c r="GI372" i="11"/>
  <c r="ER378" i="11"/>
  <c r="GC378" i="11"/>
  <c r="ET376" i="11"/>
  <c r="GE376" i="11"/>
  <c r="FN360" i="11"/>
  <c r="GY360" i="11"/>
  <c r="HJ360" i="11"/>
  <c r="HK360" i="11"/>
  <c r="HL358" i="11"/>
  <c r="HM361" i="11"/>
  <c r="HF362" i="11"/>
  <c r="HG362" i="11"/>
  <c r="HH362" i="11"/>
  <c r="BT391" i="11"/>
  <c r="CZ391" i="11"/>
  <c r="BX387" i="11"/>
  <c r="DD387" i="11"/>
  <c r="AD392" i="11"/>
  <c r="CE380" i="11"/>
  <c r="DK380" i="11"/>
  <c r="BZ385" i="11"/>
  <c r="DF385" i="11"/>
  <c r="AL384" i="11"/>
  <c r="CR367" i="11"/>
  <c r="DX367" i="11"/>
  <c r="CF379" i="11"/>
  <c r="DL379" i="11"/>
  <c r="BC367" i="11"/>
  <c r="CJ375" i="11"/>
  <c r="DP375" i="11"/>
  <c r="AK385" i="11"/>
  <c r="AP380" i="11"/>
  <c r="BY386" i="11"/>
  <c r="DE386" i="11"/>
  <c r="CB383" i="11"/>
  <c r="DH383" i="11"/>
  <c r="BW388" i="11"/>
  <c r="DC388" i="11"/>
  <c r="AZ370" i="11"/>
  <c r="AO381" i="11"/>
  <c r="CG378" i="11"/>
  <c r="DM378" i="11"/>
  <c r="AI387" i="11"/>
  <c r="AE391" i="11"/>
  <c r="BB368" i="11"/>
  <c r="CS366" i="11"/>
  <c r="DY366" i="11"/>
  <c r="BE365" i="11"/>
  <c r="CV363" i="11"/>
  <c r="EB363" i="11"/>
  <c r="CW362" i="11"/>
  <c r="EC362" i="11"/>
  <c r="AQ379" i="11"/>
  <c r="BH362" i="11"/>
  <c r="AG389" i="11"/>
  <c r="AH388" i="11"/>
  <c r="BF364" i="11"/>
  <c r="BA369" i="11"/>
  <c r="CU364" i="11"/>
  <c r="EA364" i="11"/>
  <c r="AS377" i="11"/>
  <c r="CD381" i="11"/>
  <c r="DJ381" i="11"/>
  <c r="CO370" i="11"/>
  <c r="DU370" i="11"/>
  <c r="CL373" i="11"/>
  <c r="DR373" i="11"/>
  <c r="CM372" i="11"/>
  <c r="DS372" i="11"/>
  <c r="BU390" i="11"/>
  <c r="DA390" i="11"/>
  <c r="AW373" i="11"/>
  <c r="AJ386" i="11"/>
  <c r="CC382" i="11"/>
  <c r="DI382" i="11"/>
  <c r="AX372" i="11"/>
  <c r="AU375" i="11"/>
  <c r="CK374" i="11"/>
  <c r="DQ374" i="11"/>
  <c r="CA384" i="11"/>
  <c r="DG384" i="11"/>
  <c r="AT376" i="11"/>
  <c r="CI376" i="11"/>
  <c r="DO376" i="11"/>
  <c r="BV389" i="11"/>
  <c r="DB389" i="11"/>
  <c r="EH389" i="11"/>
  <c r="FS389" i="11"/>
  <c r="AF390" i="11"/>
  <c r="CT365" i="11"/>
  <c r="DZ365" i="11"/>
  <c r="BS392" i="11"/>
  <c r="CY392" i="11"/>
  <c r="EE392" i="11"/>
  <c r="CQ368" i="11"/>
  <c r="DW368" i="11"/>
  <c r="CH377" i="11"/>
  <c r="DN377" i="11"/>
  <c r="AN382" i="11"/>
  <c r="CP369" i="11"/>
  <c r="DV369" i="11"/>
  <c r="FB369" i="11"/>
  <c r="GM369" i="11"/>
  <c r="AR378" i="11"/>
  <c r="AM383" i="11"/>
  <c r="AV374" i="11"/>
  <c r="AY371" i="11"/>
  <c r="CN371" i="11"/>
  <c r="DT371" i="11"/>
  <c r="BG363" i="11"/>
  <c r="BD366" i="11"/>
  <c r="FU386" i="11"/>
  <c r="HI359" i="11"/>
  <c r="EP381" i="11"/>
  <c r="GA381" i="11"/>
  <c r="FC368" i="11"/>
  <c r="GN368" i="11"/>
  <c r="HA359" i="11"/>
  <c r="GU360" i="11"/>
  <c r="FA370" i="11"/>
  <c r="GL370" i="11"/>
  <c r="GT361" i="11"/>
  <c r="GV361" i="11"/>
  <c r="GW361" i="11"/>
  <c r="GY361" i="11"/>
  <c r="HJ361" i="11"/>
  <c r="HK361" i="11"/>
  <c r="EM384" i="11"/>
  <c r="FX384" i="11"/>
  <c r="FG364" i="11"/>
  <c r="GR364" i="11"/>
  <c r="EQ380" i="11"/>
  <c r="GB380" i="11"/>
  <c r="EU376" i="11"/>
  <c r="GF376" i="11"/>
  <c r="EO382" i="11"/>
  <c r="FZ382" i="11"/>
  <c r="FH363" i="11"/>
  <c r="GS363" i="11"/>
  <c r="EG390" i="11"/>
  <c r="FR390" i="11"/>
  <c r="ET377" i="11"/>
  <c r="GE377" i="11"/>
  <c r="EV375" i="11"/>
  <c r="GG375" i="11"/>
  <c r="FE366" i="11"/>
  <c r="GP366" i="11"/>
  <c r="EY372" i="11"/>
  <c r="GJ372" i="11"/>
  <c r="EL385" i="11"/>
  <c r="FW385" i="11"/>
  <c r="EX373" i="11"/>
  <c r="GI373" i="11"/>
  <c r="FI362" i="11"/>
  <c r="FK362" i="11"/>
  <c r="FL362" i="11"/>
  <c r="FM362" i="11"/>
  <c r="ES378" i="11"/>
  <c r="GD378" i="11"/>
  <c r="EJ387" i="11"/>
  <c r="FU387" i="11"/>
  <c r="FD367" i="11"/>
  <c r="GO367" i="11"/>
  <c r="EF391" i="11"/>
  <c r="FQ391" i="11"/>
  <c r="ER379" i="11"/>
  <c r="GC379" i="11"/>
  <c r="FF365" i="11"/>
  <c r="GQ365" i="11"/>
  <c r="EI388" i="11"/>
  <c r="FT388" i="11"/>
  <c r="EN383" i="11"/>
  <c r="FY383" i="11"/>
  <c r="EK386" i="11"/>
  <c r="FV386" i="11"/>
  <c r="EZ371" i="11"/>
  <c r="GK371" i="11"/>
  <c r="EW374" i="11"/>
  <c r="GH374" i="11"/>
  <c r="FN361" i="11"/>
  <c r="HL359" i="11"/>
  <c r="GZ360" i="11"/>
  <c r="HI360" i="11"/>
  <c r="FP392" i="11"/>
  <c r="HF363" i="11"/>
  <c r="HG363" i="11"/>
  <c r="HH363" i="11"/>
  <c r="AK386" i="11"/>
  <c r="AZ371" i="11"/>
  <c r="AY372" i="11"/>
  <c r="BC368" i="11"/>
  <c r="CP370" i="11"/>
  <c r="DV370" i="11"/>
  <c r="AO382" i="11"/>
  <c r="AQ380" i="11"/>
  <c r="BW389" i="11"/>
  <c r="DC389" i="11"/>
  <c r="BE366" i="11"/>
  <c r="CT366" i="11"/>
  <c r="DZ366" i="11"/>
  <c r="AG390" i="11"/>
  <c r="CU365" i="11"/>
  <c r="EA365" i="11"/>
  <c r="CK375" i="11"/>
  <c r="DQ375" i="11"/>
  <c r="AR379" i="11"/>
  <c r="CM373" i="11"/>
  <c r="DS373" i="11"/>
  <c r="CW363" i="11"/>
  <c r="EC363" i="11"/>
  <c r="CR368" i="11"/>
  <c r="DX368" i="11"/>
  <c r="CV364" i="11"/>
  <c r="EB364" i="11"/>
  <c r="CJ376" i="11"/>
  <c r="DP376" i="11"/>
  <c r="AT377" i="11"/>
  <c r="BS393" i="11"/>
  <c r="CY393" i="11"/>
  <c r="BB369" i="11"/>
  <c r="BA370" i="11"/>
  <c r="BU391" i="11"/>
  <c r="DA391" i="11"/>
  <c r="AI388" i="11"/>
  <c r="BV390" i="11"/>
  <c r="DB390" i="11"/>
  <c r="AU376" i="11"/>
  <c r="BF365" i="11"/>
  <c r="CO371" i="11"/>
  <c r="DU371" i="11"/>
  <c r="BG364" i="11"/>
  <c r="BY387" i="11"/>
  <c r="DE387" i="11"/>
  <c r="AH389" i="11"/>
  <c r="AE392" i="11"/>
  <c r="CB384" i="11"/>
  <c r="DH384" i="11"/>
  <c r="CE381" i="11"/>
  <c r="DK381" i="11"/>
  <c r="CH378" i="11"/>
  <c r="DN378" i="11"/>
  <c r="BD367" i="11"/>
  <c r="CD382" i="11"/>
  <c r="DJ382" i="11"/>
  <c r="EP382" i="11"/>
  <c r="GA382" i="11"/>
  <c r="CA385" i="11"/>
  <c r="DG385" i="11"/>
  <c r="CQ369" i="11"/>
  <c r="DW369" i="11"/>
  <c r="CG379" i="11"/>
  <c r="DM379" i="11"/>
  <c r="AF391" i="11"/>
  <c r="BH363" i="11"/>
  <c r="CI377" i="11"/>
  <c r="DO377" i="11"/>
  <c r="CN372" i="11"/>
  <c r="DT372" i="11"/>
  <c r="CL374" i="11"/>
  <c r="DR374" i="11"/>
  <c r="BX388" i="11"/>
  <c r="DD388" i="11"/>
  <c r="AW374" i="11"/>
  <c r="CS367" i="11"/>
  <c r="DY367" i="11"/>
  <c r="AV375" i="11"/>
  <c r="CF380" i="11"/>
  <c r="DL380" i="11"/>
  <c r="ER380" i="11"/>
  <c r="GC380" i="11"/>
  <c r="CC383" i="11"/>
  <c r="DI383" i="11"/>
  <c r="AS378" i="11"/>
  <c r="BT392" i="11"/>
  <c r="CZ392" i="11"/>
  <c r="AX373" i="11"/>
  <c r="AM384" i="11"/>
  <c r="AD393" i="11"/>
  <c r="BZ386" i="11"/>
  <c r="DF386" i="11"/>
  <c r="AN383" i="11"/>
  <c r="AJ387" i="11"/>
  <c r="AL385" i="11"/>
  <c r="AP381" i="11"/>
  <c r="HM362" i="11"/>
  <c r="EU377" i="11"/>
  <c r="GF377" i="11"/>
  <c r="GX361" i="11"/>
  <c r="HI361" i="11"/>
  <c r="HA360" i="11"/>
  <c r="GU361" i="11"/>
  <c r="EZ372" i="11"/>
  <c r="GK372" i="11"/>
  <c r="GT362" i="11"/>
  <c r="GV362" i="11"/>
  <c r="GW362" i="11"/>
  <c r="GY362" i="11"/>
  <c r="HJ362" i="11"/>
  <c r="HK362" i="11"/>
  <c r="FD368" i="11"/>
  <c r="GO368" i="11"/>
  <c r="FA371" i="11"/>
  <c r="GL371" i="11"/>
  <c r="FC369" i="11"/>
  <c r="GN369" i="11"/>
  <c r="EX374" i="11"/>
  <c r="GI374" i="11"/>
  <c r="FF366" i="11"/>
  <c r="GQ366" i="11"/>
  <c r="EW375" i="11"/>
  <c r="GH375" i="11"/>
  <c r="FG365" i="11"/>
  <c r="GR365" i="11"/>
  <c r="EH390" i="11"/>
  <c r="FS390" i="11"/>
  <c r="FE367" i="11"/>
  <c r="GP367" i="11"/>
  <c r="FI363" i="11"/>
  <c r="FK363" i="11"/>
  <c r="FL363" i="11"/>
  <c r="FM363" i="11"/>
  <c r="EJ388" i="11"/>
  <c r="FU388" i="11"/>
  <c r="EK387" i="11"/>
  <c r="FV387" i="11"/>
  <c r="EY373" i="11"/>
  <c r="GJ373" i="11"/>
  <c r="ES379" i="11"/>
  <c r="GD379" i="11"/>
  <c r="EG391" i="11"/>
  <c r="FR391" i="11"/>
  <c r="EI389" i="11"/>
  <c r="FT389" i="11"/>
  <c r="EM385" i="11"/>
  <c r="FX385" i="11"/>
  <c r="EF392" i="11"/>
  <c r="FQ392" i="11"/>
  <c r="EL386" i="11"/>
  <c r="FW386" i="11"/>
  <c r="EE393" i="11"/>
  <c r="FP393" i="11"/>
  <c r="FB370" i="11"/>
  <c r="GM370" i="11"/>
  <c r="EO383" i="11"/>
  <c r="FZ383" i="11"/>
  <c r="ET378" i="11"/>
  <c r="GE378" i="11"/>
  <c r="EQ381" i="11"/>
  <c r="GB381" i="11"/>
  <c r="EV376" i="11"/>
  <c r="GG376" i="11"/>
  <c r="EN384" i="11"/>
  <c r="FY384" i="11"/>
  <c r="FH364" i="11"/>
  <c r="GS364" i="11"/>
  <c r="FN362" i="11"/>
  <c r="HL360" i="11"/>
  <c r="HM363" i="11"/>
  <c r="HF364" i="11"/>
  <c r="HG364" i="11"/>
  <c r="HH364" i="11"/>
  <c r="AM385" i="11"/>
  <c r="CC384" i="11"/>
  <c r="DI384" i="11"/>
  <c r="CS368" i="11"/>
  <c r="DY368" i="11"/>
  <c r="CI378" i="11"/>
  <c r="DO378" i="11"/>
  <c r="BE367" i="11"/>
  <c r="AG391" i="11"/>
  <c r="CP371" i="11"/>
  <c r="DV371" i="11"/>
  <c r="AY373" i="11"/>
  <c r="BC369" i="11"/>
  <c r="AL386" i="11"/>
  <c r="AU377" i="11"/>
  <c r="CV365" i="11"/>
  <c r="EB365" i="11"/>
  <c r="BT393" i="11"/>
  <c r="CZ393" i="11"/>
  <c r="AR380" i="11"/>
  <c r="AS379" i="11"/>
  <c r="BS394" i="11"/>
  <c r="CY394" i="11"/>
  <c r="CG380" i="11"/>
  <c r="DM380" i="11"/>
  <c r="CB385" i="11"/>
  <c r="DH385" i="11"/>
  <c r="BV391" i="11"/>
  <c r="DB391" i="11"/>
  <c r="CT367" i="11"/>
  <c r="DZ367" i="11"/>
  <c r="BB370" i="11"/>
  <c r="CF381" i="11"/>
  <c r="DL381" i="11"/>
  <c r="BU392" i="11"/>
  <c r="DA392" i="11"/>
  <c r="CQ370" i="11"/>
  <c r="DW370" i="11"/>
  <c r="BD368" i="11"/>
  <c r="AX374" i="11"/>
  <c r="CL375" i="11"/>
  <c r="DR375" i="11"/>
  <c r="CN373" i="11"/>
  <c r="DT373" i="11"/>
  <c r="AH390" i="11"/>
  <c r="CU366" i="11"/>
  <c r="EA366" i="11"/>
  <c r="CR369" i="11"/>
  <c r="DX369" i="11"/>
  <c r="AE393" i="11"/>
  <c r="AJ388" i="11"/>
  <c r="AD394" i="11"/>
  <c r="BH364" i="11"/>
  <c r="AT378" i="11"/>
  <c r="CE382" i="11"/>
  <c r="DK382" i="11"/>
  <c r="AZ372" i="11"/>
  <c r="AF392" i="11"/>
  <c r="BF366" i="11"/>
  <c r="CO372" i="11"/>
  <c r="DU372" i="11"/>
  <c r="BG365" i="11"/>
  <c r="CM374" i="11"/>
  <c r="DS374" i="11"/>
  <c r="AW375" i="11"/>
  <c r="AV376" i="11"/>
  <c r="AP382" i="11"/>
  <c r="AQ381" i="11"/>
  <c r="CW364" i="11"/>
  <c r="EC364" i="11"/>
  <c r="CA386" i="11"/>
  <c r="DG386" i="11"/>
  <c r="CK376" i="11"/>
  <c r="DQ376" i="11"/>
  <c r="BW390" i="11"/>
  <c r="DC390" i="11"/>
  <c r="AK387" i="11"/>
  <c r="CH379" i="11"/>
  <c r="DN379" i="11"/>
  <c r="AN384" i="11"/>
  <c r="CJ377" i="11"/>
  <c r="DP377" i="11"/>
  <c r="EV377" i="11"/>
  <c r="GG377" i="11"/>
  <c r="BY388" i="11"/>
  <c r="DE388" i="11"/>
  <c r="AO383" i="11"/>
  <c r="AI389" i="11"/>
  <c r="BZ387" i="11"/>
  <c r="DF387" i="11"/>
  <c r="CD383" i="11"/>
  <c r="DJ383" i="11"/>
  <c r="BX389" i="11"/>
  <c r="DD389" i="11"/>
  <c r="BA371" i="11"/>
  <c r="GZ361" i="11"/>
  <c r="GX362" i="11"/>
  <c r="EW376" i="11"/>
  <c r="GH376" i="11"/>
  <c r="EN385" i="11"/>
  <c r="FY385" i="11"/>
  <c r="HA361" i="11"/>
  <c r="GU362" i="11"/>
  <c r="GT363" i="11"/>
  <c r="GV363" i="11"/>
  <c r="GW363" i="11"/>
  <c r="GY363" i="11"/>
  <c r="HJ363" i="11"/>
  <c r="HK363" i="11"/>
  <c r="ET379" i="11"/>
  <c r="GE379" i="11"/>
  <c r="EP383" i="11"/>
  <c r="GA383" i="11"/>
  <c r="EK388" i="11"/>
  <c r="FV388" i="11"/>
  <c r="FC370" i="11"/>
  <c r="GN370" i="11"/>
  <c r="EI390" i="11"/>
  <c r="FT390" i="11"/>
  <c r="FD369" i="11"/>
  <c r="GO369" i="11"/>
  <c r="EJ389" i="11"/>
  <c r="FU389" i="11"/>
  <c r="EM386" i="11"/>
  <c r="FX386" i="11"/>
  <c r="ES380" i="11"/>
  <c r="GD380" i="11"/>
  <c r="EY374" i="11"/>
  <c r="GJ374" i="11"/>
  <c r="EG392" i="11"/>
  <c r="FR392" i="11"/>
  <c r="FB371" i="11"/>
  <c r="GM371" i="11"/>
  <c r="ER381" i="11"/>
  <c r="GC381" i="11"/>
  <c r="EQ382" i="11"/>
  <c r="GB382" i="11"/>
  <c r="FE368" i="11"/>
  <c r="GP368" i="11"/>
  <c r="FF367" i="11"/>
  <c r="GQ367" i="11"/>
  <c r="EU378" i="11"/>
  <c r="GF378" i="11"/>
  <c r="EH391" i="11"/>
  <c r="FS391" i="11"/>
  <c r="EO384" i="11"/>
  <c r="FZ384" i="11"/>
  <c r="EE394" i="11"/>
  <c r="FP394" i="11"/>
  <c r="FI364" i="11"/>
  <c r="FK364" i="11"/>
  <c r="FL364" i="11"/>
  <c r="FM364" i="11"/>
  <c r="FG366" i="11"/>
  <c r="GR366" i="11"/>
  <c r="EF393" i="11"/>
  <c r="FQ393" i="11"/>
  <c r="EZ373" i="11"/>
  <c r="GK373" i="11"/>
  <c r="FH365" i="11"/>
  <c r="GS365" i="11"/>
  <c r="EX375" i="11"/>
  <c r="GI375" i="11"/>
  <c r="EL387" i="11"/>
  <c r="FW387" i="11"/>
  <c r="FA372" i="11"/>
  <c r="GL372" i="11"/>
  <c r="FN363" i="11"/>
  <c r="HF365" i="11"/>
  <c r="HG365" i="11"/>
  <c r="HH365" i="11"/>
  <c r="BS395" i="11"/>
  <c r="CY395" i="11"/>
  <c r="BE368" i="11"/>
  <c r="AM386" i="11"/>
  <c r="CF382" i="11"/>
  <c r="DL382" i="11"/>
  <c r="AG392" i="11"/>
  <c r="AP383" i="11"/>
  <c r="CH380" i="11"/>
  <c r="DN380" i="11"/>
  <c r="CU367" i="11"/>
  <c r="EA367" i="11"/>
  <c r="CP372" i="11"/>
  <c r="DV372" i="11"/>
  <c r="CR370" i="11"/>
  <c r="DX370" i="11"/>
  <c r="CL376" i="11"/>
  <c r="DR376" i="11"/>
  <c r="CJ378" i="11"/>
  <c r="DP378" i="11"/>
  <c r="BT394" i="11"/>
  <c r="CZ394" i="11"/>
  <c r="AY374" i="11"/>
  <c r="CB386" i="11"/>
  <c r="DH386" i="11"/>
  <c r="BV392" i="11"/>
  <c r="DB392" i="11"/>
  <c r="AK388" i="11"/>
  <c r="BG366" i="11"/>
  <c r="CQ371" i="11"/>
  <c r="DW371" i="11"/>
  <c r="BC370" i="11"/>
  <c r="CS369" i="11"/>
  <c r="DY369" i="11"/>
  <c r="CA387" i="11"/>
  <c r="DG387" i="11"/>
  <c r="BY389" i="11"/>
  <c r="DE389" i="11"/>
  <c r="CK377" i="11"/>
  <c r="DQ377" i="11"/>
  <c r="BD369" i="11"/>
  <c r="AJ389" i="11"/>
  <c r="AS380" i="11"/>
  <c r="BF367" i="11"/>
  <c r="CT368" i="11"/>
  <c r="DZ368" i="11"/>
  <c r="BU393" i="11"/>
  <c r="DA393" i="11"/>
  <c r="CI379" i="11"/>
  <c r="DO379" i="11"/>
  <c r="CW365" i="11"/>
  <c r="EC365" i="11"/>
  <c r="AE394" i="11"/>
  <c r="AU378" i="11"/>
  <c r="AD395" i="11"/>
  <c r="BX390" i="11"/>
  <c r="DD390" i="11"/>
  <c r="CC385" i="11"/>
  <c r="DI385" i="11"/>
  <c r="CM375" i="11"/>
  <c r="DS375" i="11"/>
  <c r="AV377" i="11"/>
  <c r="CV366" i="11"/>
  <c r="EB366" i="11"/>
  <c r="BA372" i="11"/>
  <c r="AT379" i="11"/>
  <c r="AH391" i="11"/>
  <c r="AF393" i="11"/>
  <c r="AQ382" i="11"/>
  <c r="BB371" i="11"/>
  <c r="AN385" i="11"/>
  <c r="AW376" i="11"/>
  <c r="BZ388" i="11"/>
  <c r="DF388" i="11"/>
  <c r="EL388" i="11"/>
  <c r="FW388" i="11"/>
  <c r="AO384" i="11"/>
  <c r="CD384" i="11"/>
  <c r="DJ384" i="11"/>
  <c r="AR381" i="11"/>
  <c r="BW391" i="11"/>
  <c r="DC391" i="11"/>
  <c r="CN374" i="11"/>
  <c r="DT374" i="11"/>
  <c r="EZ374" i="11"/>
  <c r="GK374" i="11"/>
  <c r="AZ373" i="11"/>
  <c r="CO373" i="11"/>
  <c r="DU373" i="11"/>
  <c r="BH365" i="11"/>
  <c r="AX375" i="11"/>
  <c r="AI390" i="11"/>
  <c r="CE383" i="11"/>
  <c r="DK383" i="11"/>
  <c r="AL387" i="11"/>
  <c r="CG381" i="11"/>
  <c r="DM381" i="11"/>
  <c r="HM364" i="11"/>
  <c r="HL361" i="11"/>
  <c r="HI362" i="11"/>
  <c r="GZ362" i="11"/>
  <c r="GX363" i="11"/>
  <c r="GU363" i="11"/>
  <c r="HA362" i="11"/>
  <c r="GT364" i="11"/>
  <c r="GV364" i="11"/>
  <c r="GW364" i="11"/>
  <c r="GY364" i="11"/>
  <c r="HJ364" i="11"/>
  <c r="HK364" i="11"/>
  <c r="EP384" i="11"/>
  <c r="GA384" i="11"/>
  <c r="FF368" i="11"/>
  <c r="GQ368" i="11"/>
  <c r="EQ383" i="11"/>
  <c r="GB383" i="11"/>
  <c r="FH366" i="11"/>
  <c r="GS366" i="11"/>
  <c r="EO385" i="11"/>
  <c r="FZ385" i="11"/>
  <c r="EH392" i="11"/>
  <c r="FS392" i="11"/>
  <c r="EV378" i="11"/>
  <c r="GG378" i="11"/>
  <c r="EX376" i="11"/>
  <c r="GI376" i="11"/>
  <c r="FD370" i="11"/>
  <c r="GO370" i="11"/>
  <c r="FB372" i="11"/>
  <c r="GM372" i="11"/>
  <c r="FA373" i="11"/>
  <c r="GL373" i="11"/>
  <c r="EW377" i="11"/>
  <c r="GH377" i="11"/>
  <c r="FG367" i="11"/>
  <c r="GR367" i="11"/>
  <c r="EK389" i="11"/>
  <c r="FV389" i="11"/>
  <c r="ET380" i="11"/>
  <c r="GE380" i="11"/>
  <c r="EY375" i="11"/>
  <c r="GJ375" i="11"/>
  <c r="EM387" i="11"/>
  <c r="FX387" i="11"/>
  <c r="EI391" i="11"/>
  <c r="FT391" i="11"/>
  <c r="FE369" i="11"/>
  <c r="GP369" i="11"/>
  <c r="EJ390" i="11"/>
  <c r="FU390" i="11"/>
  <c r="ER382" i="11"/>
  <c r="GC382" i="11"/>
  <c r="FC371" i="11"/>
  <c r="GN371" i="11"/>
  <c r="EE395" i="11"/>
  <c r="FP395" i="11"/>
  <c r="FI365" i="11"/>
  <c r="FK365" i="11"/>
  <c r="FL365" i="11"/>
  <c r="FM365" i="11"/>
  <c r="EU379" i="11"/>
  <c r="GF379" i="11"/>
  <c r="EN386" i="11"/>
  <c r="FY386" i="11"/>
  <c r="ES381" i="11"/>
  <c r="GD381" i="11"/>
  <c r="EG393" i="11"/>
  <c r="FR393" i="11"/>
  <c r="EF394" i="11"/>
  <c r="FQ394" i="11"/>
  <c r="FN364" i="11"/>
  <c r="HF366" i="11"/>
  <c r="HG366" i="11"/>
  <c r="HH366" i="11"/>
  <c r="CS370" i="11"/>
  <c r="DY370" i="11"/>
  <c r="CQ372" i="11"/>
  <c r="DW372" i="11"/>
  <c r="AW377" i="11"/>
  <c r="CT369" i="11"/>
  <c r="DZ369" i="11"/>
  <c r="AT380" i="11"/>
  <c r="AN386" i="11"/>
  <c r="AS381" i="11"/>
  <c r="AP384" i="11"/>
  <c r="CG382" i="11"/>
  <c r="DM382" i="11"/>
  <c r="BS396" i="11"/>
  <c r="CY396" i="11"/>
  <c r="BG367" i="11"/>
  <c r="CM376" i="11"/>
  <c r="DS376" i="11"/>
  <c r="BH366" i="11"/>
  <c r="BF368" i="11"/>
  <c r="CU368" i="11"/>
  <c r="EA368" i="11"/>
  <c r="CR371" i="11"/>
  <c r="DX371" i="11"/>
  <c r="AH392" i="11"/>
  <c r="CD385" i="11"/>
  <c r="DJ385" i="11"/>
  <c r="CJ379" i="11"/>
  <c r="DP379" i="11"/>
  <c r="CA388" i="11"/>
  <c r="DG388" i="11"/>
  <c r="CF383" i="11"/>
  <c r="DL383" i="11"/>
  <c r="AD396" i="11"/>
  <c r="AQ383" i="11"/>
  <c r="BE369" i="11"/>
  <c r="BC371" i="11"/>
  <c r="AX376" i="11"/>
  <c r="BA373" i="11"/>
  <c r="CC386" i="11"/>
  <c r="DI386" i="11"/>
  <c r="CO374" i="11"/>
  <c r="DU374" i="11"/>
  <c r="BD370" i="11"/>
  <c r="CW366" i="11"/>
  <c r="EC366" i="11"/>
  <c r="AJ390" i="11"/>
  <c r="CK378" i="11"/>
  <c r="DQ378" i="11"/>
  <c r="CV367" i="11"/>
  <c r="EB367" i="11"/>
  <c r="BV393" i="11"/>
  <c r="DB393" i="11"/>
  <c r="AL388" i="11"/>
  <c r="AV378" i="11"/>
  <c r="CE384" i="11"/>
  <c r="DK384" i="11"/>
  <c r="BT395" i="11"/>
  <c r="CZ395" i="11"/>
  <c r="BU394" i="11"/>
  <c r="DA394" i="11"/>
  <c r="CL377" i="11"/>
  <c r="DR377" i="11"/>
  <c r="BZ389" i="11"/>
  <c r="DF389" i="11"/>
  <c r="CN375" i="11"/>
  <c r="DT375" i="11"/>
  <c r="AF394" i="11"/>
  <c r="AE395" i="11"/>
  <c r="CP373" i="11"/>
  <c r="DV373" i="11"/>
  <c r="AM387" i="11"/>
  <c r="BY390" i="11"/>
  <c r="DE390" i="11"/>
  <c r="EK390" i="11"/>
  <c r="FV390" i="11"/>
  <c r="AO385" i="11"/>
  <c r="BB372" i="11"/>
  <c r="BX391" i="11"/>
  <c r="DD391" i="11"/>
  <c r="AK389" i="11"/>
  <c r="CB387" i="11"/>
  <c r="DH387" i="11"/>
  <c r="AI391" i="11"/>
  <c r="CI380" i="11"/>
  <c r="DO380" i="11"/>
  <c r="AZ374" i="11"/>
  <c r="AG393" i="11"/>
  <c r="AY375" i="11"/>
  <c r="CH381" i="11"/>
  <c r="DN381" i="11"/>
  <c r="ET381" i="11"/>
  <c r="GE381" i="11"/>
  <c r="AR382" i="11"/>
  <c r="BW392" i="11"/>
  <c r="DC392" i="11"/>
  <c r="EI392" i="11"/>
  <c r="FT392" i="11"/>
  <c r="AU379" i="11"/>
  <c r="HM365" i="11"/>
  <c r="HL362" i="11"/>
  <c r="GZ363" i="11"/>
  <c r="HI363" i="11"/>
  <c r="GX364" i="11"/>
  <c r="FB373" i="11"/>
  <c r="GM373" i="11"/>
  <c r="FH367" i="11"/>
  <c r="GS367" i="11"/>
  <c r="FI366" i="11"/>
  <c r="FK366" i="11"/>
  <c r="FL366" i="11"/>
  <c r="FM366" i="11"/>
  <c r="EQ384" i="11"/>
  <c r="GB384" i="11"/>
  <c r="EO386" i="11"/>
  <c r="FZ386" i="11"/>
  <c r="EE396" i="11"/>
  <c r="FP396" i="11"/>
  <c r="FA374" i="11"/>
  <c r="GL374" i="11"/>
  <c r="FG368" i="11"/>
  <c r="GR368" i="11"/>
  <c r="EN387" i="11"/>
  <c r="FY387" i="11"/>
  <c r="ER383" i="11"/>
  <c r="GC383" i="11"/>
  <c r="EM388" i="11"/>
  <c r="FX388" i="11"/>
  <c r="FF369" i="11"/>
  <c r="GQ369" i="11"/>
  <c r="EJ391" i="11"/>
  <c r="FU391" i="11"/>
  <c r="EH393" i="11"/>
  <c r="FS393" i="11"/>
  <c r="EV379" i="11"/>
  <c r="GG379" i="11"/>
  <c r="EP385" i="11"/>
  <c r="GA385" i="11"/>
  <c r="FC372" i="11"/>
  <c r="GN372" i="11"/>
  <c r="FE370" i="11"/>
  <c r="GP370" i="11"/>
  <c r="FD371" i="11"/>
  <c r="GO371" i="11"/>
  <c r="EW378" i="11"/>
  <c r="GH378" i="11"/>
  <c r="GT365" i="11"/>
  <c r="GV365" i="11"/>
  <c r="GW365" i="11"/>
  <c r="GY365" i="11"/>
  <c r="HJ365" i="11"/>
  <c r="HK365" i="11"/>
  <c r="EY376" i="11"/>
  <c r="GJ376" i="11"/>
  <c r="EZ375" i="11"/>
  <c r="GK375" i="11"/>
  <c r="EL389" i="11"/>
  <c r="FW389" i="11"/>
  <c r="EX377" i="11"/>
  <c r="GI377" i="11"/>
  <c r="ES382" i="11"/>
  <c r="GD382" i="11"/>
  <c r="EG394" i="11"/>
  <c r="FR394" i="11"/>
  <c r="EU380" i="11"/>
  <c r="GF380" i="11"/>
  <c r="EF395" i="11"/>
  <c r="FQ395" i="11"/>
  <c r="FN365" i="11"/>
  <c r="HM366" i="11"/>
  <c r="HF367" i="11"/>
  <c r="HG367" i="11"/>
  <c r="HH367" i="11"/>
  <c r="BW393" i="11"/>
  <c r="DC393" i="11"/>
  <c r="BZ390" i="11"/>
  <c r="DF390" i="11"/>
  <c r="CE385" i="11"/>
  <c r="DK385" i="11"/>
  <c r="CM377" i="11"/>
  <c r="DS377" i="11"/>
  <c r="AQ384" i="11"/>
  <c r="CB388" i="11"/>
  <c r="DH388" i="11"/>
  <c r="CF384" i="11"/>
  <c r="DL384" i="11"/>
  <c r="CQ373" i="11"/>
  <c r="DW373" i="11"/>
  <c r="CG383" i="11"/>
  <c r="DM383" i="11"/>
  <c r="CR372" i="11"/>
  <c r="DX372" i="11"/>
  <c r="AF395" i="11"/>
  <c r="CA389" i="11"/>
  <c r="DG389" i="11"/>
  <c r="BC372" i="11"/>
  <c r="BH367" i="11"/>
  <c r="CU369" i="11"/>
  <c r="EA369" i="11"/>
  <c r="BB373" i="11"/>
  <c r="CN376" i="11"/>
  <c r="DT376" i="11"/>
  <c r="AE396" i="11"/>
  <c r="AG394" i="11"/>
  <c r="CV368" i="11"/>
  <c r="EB368" i="11"/>
  <c r="AI392" i="11"/>
  <c r="BA374" i="11"/>
  <c r="CP374" i="11"/>
  <c r="DV374" i="11"/>
  <c r="BY391" i="11"/>
  <c r="DE391" i="11"/>
  <c r="CO375" i="11"/>
  <c r="DU375" i="11"/>
  <c r="CH382" i="11"/>
  <c r="DN382" i="11"/>
  <c r="BF369" i="11"/>
  <c r="AU380" i="11"/>
  <c r="AM388" i="11"/>
  <c r="AV379" i="11"/>
  <c r="AK390" i="11"/>
  <c r="AH393" i="11"/>
  <c r="CS371" i="11"/>
  <c r="DY371" i="11"/>
  <c r="AL389" i="11"/>
  <c r="AJ391" i="11"/>
  <c r="AZ375" i="11"/>
  <c r="CK379" i="11"/>
  <c r="DQ379" i="11"/>
  <c r="BE370" i="11"/>
  <c r="AO386" i="11"/>
  <c r="BU395" i="11"/>
  <c r="DA395" i="11"/>
  <c r="AY376" i="11"/>
  <c r="AD397" i="11"/>
  <c r="AX377" i="11"/>
  <c r="AS382" i="11"/>
  <c r="CI381" i="11"/>
  <c r="DO381" i="11"/>
  <c r="BX392" i="11"/>
  <c r="DD392" i="11"/>
  <c r="AT381" i="11"/>
  <c r="CW367" i="11"/>
  <c r="EC367" i="11"/>
  <c r="CL378" i="11"/>
  <c r="DR378" i="11"/>
  <c r="BG368" i="11"/>
  <c r="BD371" i="11"/>
  <c r="BT396" i="11"/>
  <c r="CZ396" i="11"/>
  <c r="AP385" i="11"/>
  <c r="AN387" i="11"/>
  <c r="CT370" i="11"/>
  <c r="DZ370" i="11"/>
  <c r="AR383" i="11"/>
  <c r="AW378" i="11"/>
  <c r="CD386" i="11"/>
  <c r="DJ386" i="11"/>
  <c r="BV394" i="11"/>
  <c r="DB394" i="11"/>
  <c r="EH394" i="11"/>
  <c r="FS394" i="11"/>
  <c r="CJ380" i="11"/>
  <c r="DP380" i="11"/>
  <c r="EV380" i="11"/>
  <c r="GG380" i="11"/>
  <c r="CC387" i="11"/>
  <c r="DI387" i="11"/>
  <c r="BS397" i="11"/>
  <c r="CY397" i="11"/>
  <c r="HA363" i="11"/>
  <c r="HL363" i="11"/>
  <c r="GT366" i="11"/>
  <c r="GV366" i="11"/>
  <c r="GW366" i="11"/>
  <c r="GY366" i="11"/>
  <c r="HJ366" i="11"/>
  <c r="HK366" i="11"/>
  <c r="HI364" i="11"/>
  <c r="GX365" i="11"/>
  <c r="GU364" i="11"/>
  <c r="GZ364" i="11"/>
  <c r="EJ392" i="11"/>
  <c r="FU392" i="11"/>
  <c r="EF396" i="11"/>
  <c r="FQ396" i="11"/>
  <c r="FI367" i="11"/>
  <c r="FK367" i="11"/>
  <c r="FL367" i="11"/>
  <c r="FM367" i="11"/>
  <c r="FF370" i="11"/>
  <c r="GQ370" i="11"/>
  <c r="EP386" i="11"/>
  <c r="GA386" i="11"/>
  <c r="EG395" i="11"/>
  <c r="FR395" i="11"/>
  <c r="FD372" i="11"/>
  <c r="GO372" i="11"/>
  <c r="ET382" i="11"/>
  <c r="GE382" i="11"/>
  <c r="EK391" i="11"/>
  <c r="FV391" i="11"/>
  <c r="FB374" i="11"/>
  <c r="GM374" i="11"/>
  <c r="ER384" i="11"/>
  <c r="GC384" i="11"/>
  <c r="FG369" i="11"/>
  <c r="GR369" i="11"/>
  <c r="FA375" i="11"/>
  <c r="GL375" i="11"/>
  <c r="FC373" i="11"/>
  <c r="GN373" i="11"/>
  <c r="EN388" i="11"/>
  <c r="FY388" i="11"/>
  <c r="EW379" i="11"/>
  <c r="GH379" i="11"/>
  <c r="EY377" i="11"/>
  <c r="GJ377" i="11"/>
  <c r="ES383" i="11"/>
  <c r="GD383" i="11"/>
  <c r="FH368" i="11"/>
  <c r="GS368" i="11"/>
  <c r="EQ385" i="11"/>
  <c r="GB385" i="11"/>
  <c r="EL390" i="11"/>
  <c r="FW390" i="11"/>
  <c r="FE371" i="11"/>
  <c r="GP371" i="11"/>
  <c r="EZ376" i="11"/>
  <c r="GK376" i="11"/>
  <c r="EI393" i="11"/>
  <c r="FT393" i="11"/>
  <c r="EX378" i="11"/>
  <c r="GI378" i="11"/>
  <c r="EE397" i="11"/>
  <c r="FP397" i="11"/>
  <c r="EO387" i="11"/>
  <c r="FZ387" i="11"/>
  <c r="EU381" i="11"/>
  <c r="GF381" i="11"/>
  <c r="EM389" i="11"/>
  <c r="FX389" i="11"/>
  <c r="FN366" i="11"/>
  <c r="HF368" i="11"/>
  <c r="HG368" i="11"/>
  <c r="HH368" i="11"/>
  <c r="CN377" i="11"/>
  <c r="DT377" i="11"/>
  <c r="CA390" i="11"/>
  <c r="DG390" i="11"/>
  <c r="BC373" i="11"/>
  <c r="AF396" i="11"/>
  <c r="AU381" i="11"/>
  <c r="CJ381" i="11"/>
  <c r="DP381" i="11"/>
  <c r="AG395" i="11"/>
  <c r="CL379" i="11"/>
  <c r="DR379" i="11"/>
  <c r="AJ392" i="11"/>
  <c r="CT371" i="11"/>
  <c r="DZ371" i="11"/>
  <c r="CQ374" i="11"/>
  <c r="DW374" i="11"/>
  <c r="CG384" i="11"/>
  <c r="DM384" i="11"/>
  <c r="CC388" i="11"/>
  <c r="DI388" i="11"/>
  <c r="CP375" i="11"/>
  <c r="DV375" i="11"/>
  <c r="AH394" i="11"/>
  <c r="BY392" i="11"/>
  <c r="DE392" i="11"/>
  <c r="AW379" i="11"/>
  <c r="CR373" i="11"/>
  <c r="DX373" i="11"/>
  <c r="AS383" i="11"/>
  <c r="BD372" i="11"/>
  <c r="AR384" i="11"/>
  <c r="BH368" i="11"/>
  <c r="BB374" i="11"/>
  <c r="AN388" i="11"/>
  <c r="AT382" i="11"/>
  <c r="AL390" i="11"/>
  <c r="BU396" i="11"/>
  <c r="DA396" i="11"/>
  <c r="BW394" i="11"/>
  <c r="DC394" i="11"/>
  <c r="BZ391" i="11"/>
  <c r="DF391" i="11"/>
  <c r="CS372" i="11"/>
  <c r="DY372" i="11"/>
  <c r="BF370" i="11"/>
  <c r="CK380" i="11"/>
  <c r="DQ380" i="11"/>
  <c r="AO387" i="11"/>
  <c r="AP386" i="11"/>
  <c r="BX393" i="11"/>
  <c r="DD393" i="11"/>
  <c r="CM378" i="11"/>
  <c r="DS378" i="11"/>
  <c r="BT397" i="11"/>
  <c r="CZ397" i="11"/>
  <c r="BE371" i="11"/>
  <c r="AI393" i="11"/>
  <c r="BG369" i="11"/>
  <c r="AV380" i="11"/>
  <c r="CE386" i="11"/>
  <c r="DK386" i="11"/>
  <c r="CH383" i="11"/>
  <c r="DN383" i="11"/>
  <c r="CO376" i="11"/>
  <c r="DU376" i="11"/>
  <c r="AD398" i="11"/>
  <c r="AK391" i="11"/>
  <c r="BS398" i="11"/>
  <c r="CY398" i="11"/>
  <c r="CV369" i="11"/>
  <c r="EB369" i="11"/>
  <c r="AQ385" i="11"/>
  <c r="CU370" i="11"/>
  <c r="EA370" i="11"/>
  <c r="CI382" i="11"/>
  <c r="DO382" i="11"/>
  <c r="CB389" i="11"/>
  <c r="DH389" i="11"/>
  <c r="AY377" i="11"/>
  <c r="AM389" i="11"/>
  <c r="AX378" i="11"/>
  <c r="AE397" i="11"/>
  <c r="CW368" i="11"/>
  <c r="EC368" i="11"/>
  <c r="AZ376" i="11"/>
  <c r="BA375" i="11"/>
  <c r="BV395" i="11"/>
  <c r="DB395" i="11"/>
  <c r="CD387" i="11"/>
  <c r="DJ387" i="11"/>
  <c r="EP387" i="11"/>
  <c r="GA387" i="11"/>
  <c r="CF385" i="11"/>
  <c r="DL385" i="11"/>
  <c r="HM367" i="11"/>
  <c r="GX366" i="11"/>
  <c r="GU366" i="11"/>
  <c r="GZ365" i="11"/>
  <c r="HA365" i="11"/>
  <c r="HI365" i="11"/>
  <c r="GU365" i="11"/>
  <c r="HL364" i="11"/>
  <c r="HA364" i="11"/>
  <c r="GT367" i="11"/>
  <c r="GV367" i="11"/>
  <c r="GW367" i="11"/>
  <c r="GX367" i="11"/>
  <c r="EU382" i="11"/>
  <c r="GF382" i="11"/>
  <c r="EK392" i="11"/>
  <c r="FV392" i="11"/>
  <c r="FG370" i="11"/>
  <c r="GR370" i="11"/>
  <c r="FD373" i="11"/>
  <c r="GO373" i="11"/>
  <c r="EV381" i="11"/>
  <c r="GG381" i="11"/>
  <c r="EI394" i="11"/>
  <c r="FT394" i="11"/>
  <c r="EM390" i="11"/>
  <c r="FX390" i="11"/>
  <c r="EW380" i="11"/>
  <c r="GH380" i="11"/>
  <c r="ER385" i="11"/>
  <c r="GC385" i="11"/>
  <c r="FA376" i="11"/>
  <c r="GL376" i="11"/>
  <c r="EX379" i="11"/>
  <c r="GI379" i="11"/>
  <c r="EF397" i="11"/>
  <c r="FQ397" i="11"/>
  <c r="EJ393" i="11"/>
  <c r="FU393" i="11"/>
  <c r="EY378" i="11"/>
  <c r="GJ378" i="11"/>
  <c r="EZ377" i="11"/>
  <c r="GK377" i="11"/>
  <c r="EE398" i="11"/>
  <c r="FP398" i="11"/>
  <c r="EN389" i="11"/>
  <c r="FY389" i="11"/>
  <c r="FE372" i="11"/>
  <c r="GP372" i="11"/>
  <c r="FB375" i="11"/>
  <c r="GM375" i="11"/>
  <c r="EL391" i="11"/>
  <c r="FW391" i="11"/>
  <c r="EO388" i="11"/>
  <c r="FZ388" i="11"/>
  <c r="ES384" i="11"/>
  <c r="GD384" i="11"/>
  <c r="ET383" i="11"/>
  <c r="GE383" i="11"/>
  <c r="EG396" i="11"/>
  <c r="FR396" i="11"/>
  <c r="FC374" i="11"/>
  <c r="GN374" i="11"/>
  <c r="FH369" i="11"/>
  <c r="GS369" i="11"/>
  <c r="EQ386" i="11"/>
  <c r="GB386" i="11"/>
  <c r="FF371" i="11"/>
  <c r="GQ371" i="11"/>
  <c r="EH395" i="11"/>
  <c r="FS395" i="11"/>
  <c r="FI368" i="11"/>
  <c r="FK368" i="11"/>
  <c r="FL368" i="11"/>
  <c r="FM368" i="11"/>
  <c r="FN367" i="11"/>
  <c r="HM368" i="11"/>
  <c r="HF369" i="11"/>
  <c r="HG369" i="11"/>
  <c r="HH369" i="11"/>
  <c r="CD388" i="11"/>
  <c r="DJ388" i="11"/>
  <c r="AZ377" i="11"/>
  <c r="AX379" i="11"/>
  <c r="CE387" i="11"/>
  <c r="DK387" i="11"/>
  <c r="BT398" i="11"/>
  <c r="CZ398" i="11"/>
  <c r="AL391" i="11"/>
  <c r="AH395" i="11"/>
  <c r="AO388" i="11"/>
  <c r="AQ386" i="11"/>
  <c r="CN378" i="11"/>
  <c r="DT378" i="11"/>
  <c r="CW369" i="11"/>
  <c r="EC369" i="11"/>
  <c r="AN389" i="11"/>
  <c r="CP376" i="11"/>
  <c r="DV376" i="11"/>
  <c r="BW395" i="11"/>
  <c r="DC395" i="11"/>
  <c r="CB390" i="11"/>
  <c r="DH390" i="11"/>
  <c r="CR374" i="11"/>
  <c r="DX374" i="11"/>
  <c r="AJ393" i="11"/>
  <c r="CG385" i="11"/>
  <c r="DM385" i="11"/>
  <c r="BY393" i="11"/>
  <c r="DE393" i="11"/>
  <c r="BV396" i="11"/>
  <c r="DB396" i="11"/>
  <c r="CT372" i="11"/>
  <c r="DZ372" i="11"/>
  <c r="AU382" i="11"/>
  <c r="AY378" i="11"/>
  <c r="AW380" i="11"/>
  <c r="CU371" i="11"/>
  <c r="EA371" i="11"/>
  <c r="BZ392" i="11"/>
  <c r="DF392" i="11"/>
  <c r="CO377" i="11"/>
  <c r="DU377" i="11"/>
  <c r="CK381" i="11"/>
  <c r="DQ381" i="11"/>
  <c r="CF386" i="11"/>
  <c r="DL386" i="11"/>
  <c r="ER386" i="11"/>
  <c r="GC386" i="11"/>
  <c r="AP387" i="11"/>
  <c r="AR385" i="11"/>
  <c r="BC374" i="11"/>
  <c r="CC389" i="11"/>
  <c r="DI389" i="11"/>
  <c r="CI383" i="11"/>
  <c r="DO383" i="11"/>
  <c r="BH369" i="11"/>
  <c r="BU397" i="11"/>
  <c r="DA397" i="11"/>
  <c r="BF371" i="11"/>
  <c r="BA376" i="11"/>
  <c r="AS384" i="11"/>
  <c r="AK392" i="11"/>
  <c r="AE398" i="11"/>
  <c r="AV381" i="11"/>
  <c r="CM379" i="11"/>
  <c r="DS379" i="11"/>
  <c r="EY379" i="11"/>
  <c r="GJ379" i="11"/>
  <c r="CQ375" i="11"/>
  <c r="DW375" i="11"/>
  <c r="BB375" i="11"/>
  <c r="CJ382" i="11"/>
  <c r="DP382" i="11"/>
  <c r="EV382" i="11"/>
  <c r="GG382" i="11"/>
  <c r="AM390" i="11"/>
  <c r="CA391" i="11"/>
  <c r="DG391" i="11"/>
  <c r="CS373" i="11"/>
  <c r="DY373" i="11"/>
  <c r="AG396" i="11"/>
  <c r="AI394" i="11"/>
  <c r="BE372" i="11"/>
  <c r="BD373" i="11"/>
  <c r="BX394" i="11"/>
  <c r="DD394" i="11"/>
  <c r="AT383" i="11"/>
  <c r="BG370" i="11"/>
  <c r="CL380" i="11"/>
  <c r="DR380" i="11"/>
  <c r="CV370" i="11"/>
  <c r="EB370" i="11"/>
  <c r="CH384" i="11"/>
  <c r="DN384" i="11"/>
  <c r="ET384" i="11"/>
  <c r="GE384" i="11"/>
  <c r="AF397" i="11"/>
  <c r="GZ366" i="11"/>
  <c r="HL366" i="11"/>
  <c r="HI366" i="11"/>
  <c r="GY367" i="11"/>
  <c r="HJ367" i="11"/>
  <c r="HK367" i="11"/>
  <c r="HL365" i="11"/>
  <c r="EX380" i="11"/>
  <c r="GI380" i="11"/>
  <c r="EO389" i="11"/>
  <c r="FZ389" i="11"/>
  <c r="FH370" i="11"/>
  <c r="GS370" i="11"/>
  <c r="GU367" i="11"/>
  <c r="EM391" i="11"/>
  <c r="FX391" i="11"/>
  <c r="EI395" i="11"/>
  <c r="FT395" i="11"/>
  <c r="GT368" i="11"/>
  <c r="GV368" i="11"/>
  <c r="GW368" i="11"/>
  <c r="GY368" i="11"/>
  <c r="HJ368" i="11"/>
  <c r="HK368" i="11"/>
  <c r="FE373" i="11"/>
  <c r="GP373" i="11"/>
  <c r="FG371" i="11"/>
  <c r="GR371" i="11"/>
  <c r="EP388" i="11"/>
  <c r="GA388" i="11"/>
  <c r="FD374" i="11"/>
  <c r="GO374" i="11"/>
  <c r="FC375" i="11"/>
  <c r="GN375" i="11"/>
  <c r="EG397" i="11"/>
  <c r="FR397" i="11"/>
  <c r="EU383" i="11"/>
  <c r="GF383" i="11"/>
  <c r="ES385" i="11"/>
  <c r="GD385" i="11"/>
  <c r="EH396" i="11"/>
  <c r="FS396" i="11"/>
  <c r="EQ387" i="11"/>
  <c r="GB387" i="11"/>
  <c r="EK393" i="11"/>
  <c r="FV393" i="11"/>
  <c r="EN390" i="11"/>
  <c r="FY390" i="11"/>
  <c r="FB376" i="11"/>
  <c r="GM376" i="11"/>
  <c r="EW381" i="11"/>
  <c r="GH381" i="11"/>
  <c r="FA377" i="11"/>
  <c r="GL377" i="11"/>
  <c r="FI369" i="11"/>
  <c r="FK369" i="11"/>
  <c r="FL369" i="11"/>
  <c r="FM369" i="11"/>
  <c r="EL392" i="11"/>
  <c r="FW392" i="11"/>
  <c r="EZ378" i="11"/>
  <c r="GK378" i="11"/>
  <c r="EJ394" i="11"/>
  <c r="FU394" i="11"/>
  <c r="FF372" i="11"/>
  <c r="GQ372" i="11"/>
  <c r="EF398" i="11"/>
  <c r="FQ398" i="11"/>
  <c r="FN368" i="11"/>
  <c r="GZ367" i="11"/>
  <c r="HI367" i="11"/>
  <c r="HM369" i="11"/>
  <c r="HF370" i="11"/>
  <c r="HG370" i="11"/>
  <c r="HH370" i="11"/>
  <c r="AI395" i="11"/>
  <c r="CC390" i="11"/>
  <c r="DI390" i="11"/>
  <c r="AV382" i="11"/>
  <c r="BY394" i="11"/>
  <c r="DE394" i="11"/>
  <c r="AM391" i="11"/>
  <c r="CS374" i="11"/>
  <c r="DY374" i="11"/>
  <c r="BX395" i="11"/>
  <c r="DD395" i="11"/>
  <c r="BD374" i="11"/>
  <c r="BB376" i="11"/>
  <c r="CH385" i="11"/>
  <c r="DN385" i="11"/>
  <c r="CW370" i="11"/>
  <c r="EC370" i="11"/>
  <c r="AN390" i="11"/>
  <c r="CF387" i="11"/>
  <c r="DL387" i="11"/>
  <c r="AR386" i="11"/>
  <c r="BZ393" i="11"/>
  <c r="DF393" i="11"/>
  <c r="CQ376" i="11"/>
  <c r="DW376" i="11"/>
  <c r="CG386" i="11"/>
  <c r="DM386" i="11"/>
  <c r="AK393" i="11"/>
  <c r="AW381" i="11"/>
  <c r="CM380" i="11"/>
  <c r="DS380" i="11"/>
  <c r="AU383" i="11"/>
  <c r="AP388" i="11"/>
  <c r="AJ394" i="11"/>
  <c r="BC375" i="11"/>
  <c r="CP377" i="11"/>
  <c r="DV377" i="11"/>
  <c r="BV397" i="11"/>
  <c r="DB397" i="11"/>
  <c r="AX380" i="11"/>
  <c r="AH396" i="11"/>
  <c r="AT384" i="11"/>
  <c r="CI384" i="11"/>
  <c r="DO384" i="11"/>
  <c r="BH370" i="11"/>
  <c r="CJ383" i="11"/>
  <c r="DP383" i="11"/>
  <c r="AY379" i="11"/>
  <c r="CN379" i="11"/>
  <c r="DT379" i="11"/>
  <c r="CK382" i="11"/>
  <c r="DQ382" i="11"/>
  <c r="CL381" i="11"/>
  <c r="DR381" i="11"/>
  <c r="CD389" i="11"/>
  <c r="DJ389" i="11"/>
  <c r="AZ378" i="11"/>
  <c r="AG397" i="11"/>
  <c r="CU372" i="11"/>
  <c r="EA372" i="11"/>
  <c r="CV371" i="11"/>
  <c r="EB371" i="11"/>
  <c r="CR375" i="11"/>
  <c r="DX375" i="11"/>
  <c r="BG371" i="11"/>
  <c r="AQ387" i="11"/>
  <c r="CA392" i="11"/>
  <c r="DG392" i="11"/>
  <c r="CB391" i="11"/>
  <c r="DH391" i="11"/>
  <c r="AF398" i="11"/>
  <c r="AS385" i="11"/>
  <c r="BU398" i="11"/>
  <c r="DA398" i="11"/>
  <c r="CO378" i="11"/>
  <c r="DU378" i="11"/>
  <c r="BE373" i="11"/>
  <c r="CT373" i="11"/>
  <c r="DZ373" i="11"/>
  <c r="CE388" i="11"/>
  <c r="DK388" i="11"/>
  <c r="BF372" i="11"/>
  <c r="BA377" i="11"/>
  <c r="AL392" i="11"/>
  <c r="AO389" i="11"/>
  <c r="BW396" i="11"/>
  <c r="DC396" i="11"/>
  <c r="HA366" i="11"/>
  <c r="EW382" i="11"/>
  <c r="GH382" i="11"/>
  <c r="EX381" i="11"/>
  <c r="GI381" i="11"/>
  <c r="HA367" i="11"/>
  <c r="FA378" i="11"/>
  <c r="GL378" i="11"/>
  <c r="GT369" i="11"/>
  <c r="GV369" i="11"/>
  <c r="GW369" i="11"/>
  <c r="GY369" i="11"/>
  <c r="HJ369" i="11"/>
  <c r="HK369" i="11"/>
  <c r="EQ388" i="11"/>
  <c r="GB388" i="11"/>
  <c r="EI396" i="11"/>
  <c r="FT396" i="11"/>
  <c r="GX368" i="11"/>
  <c r="EG398" i="11"/>
  <c r="FR398" i="11"/>
  <c r="EN391" i="11"/>
  <c r="FY391" i="11"/>
  <c r="EZ379" i="11"/>
  <c r="GK379" i="11"/>
  <c r="EU384" i="11"/>
  <c r="GF384" i="11"/>
  <c r="EO390" i="11"/>
  <c r="FZ390" i="11"/>
  <c r="ES386" i="11"/>
  <c r="GD386" i="11"/>
  <c r="FF373" i="11"/>
  <c r="GQ373" i="11"/>
  <c r="EV383" i="11"/>
  <c r="GG383" i="11"/>
  <c r="FI370" i="11"/>
  <c r="FK370" i="11"/>
  <c r="FL370" i="11"/>
  <c r="FM370" i="11"/>
  <c r="FH371" i="11"/>
  <c r="GS371" i="11"/>
  <c r="FB377" i="11"/>
  <c r="GM377" i="11"/>
  <c r="FG372" i="11"/>
  <c r="GR372" i="11"/>
  <c r="EJ395" i="11"/>
  <c r="FU395" i="11"/>
  <c r="FD375" i="11"/>
  <c r="GO375" i="11"/>
  <c r="EH397" i="11"/>
  <c r="FS397" i="11"/>
  <c r="ET385" i="11"/>
  <c r="GE385" i="11"/>
  <c r="FE374" i="11"/>
  <c r="GP374" i="11"/>
  <c r="EP389" i="11"/>
  <c r="GA389" i="11"/>
  <c r="EY380" i="11"/>
  <c r="GJ380" i="11"/>
  <c r="EK394" i="11"/>
  <c r="FV394" i="11"/>
  <c r="FC376" i="11"/>
  <c r="GN376" i="11"/>
  <c r="EL393" i="11"/>
  <c r="FW393" i="11"/>
  <c r="EM392" i="11"/>
  <c r="FX392" i="11"/>
  <c r="ER387" i="11"/>
  <c r="GC387" i="11"/>
  <c r="FN369" i="11"/>
  <c r="HL367" i="11"/>
  <c r="HM370" i="11"/>
  <c r="HF371" i="11"/>
  <c r="HG371" i="11"/>
  <c r="HH371" i="11"/>
  <c r="BF373" i="11"/>
  <c r="AG398" i="11"/>
  <c r="BZ394" i="11"/>
  <c r="DF394" i="11"/>
  <c r="CN380" i="11"/>
  <c r="DT380" i="11"/>
  <c r="CB392" i="11"/>
  <c r="DH392" i="11"/>
  <c r="CC391" i="11"/>
  <c r="DI391" i="11"/>
  <c r="BA378" i="11"/>
  <c r="CU373" i="11"/>
  <c r="EA373" i="11"/>
  <c r="CP378" i="11"/>
  <c r="DV378" i="11"/>
  <c r="AL393" i="11"/>
  <c r="BY395" i="11"/>
  <c r="DE395" i="11"/>
  <c r="CQ377" i="11"/>
  <c r="DW377" i="11"/>
  <c r="AZ379" i="11"/>
  <c r="BH371" i="11"/>
  <c r="BW397" i="11"/>
  <c r="DC397" i="11"/>
  <c r="AX381" i="11"/>
  <c r="BD375" i="11"/>
  <c r="AU384" i="11"/>
  <c r="AR387" i="11"/>
  <c r="AT385" i="11"/>
  <c r="AQ388" i="11"/>
  <c r="AJ395" i="11"/>
  <c r="CA393" i="11"/>
  <c r="DG393" i="11"/>
  <c r="AN391" i="11"/>
  <c r="CR376" i="11"/>
  <c r="DX376" i="11"/>
  <c r="CD390" i="11"/>
  <c r="DJ390" i="11"/>
  <c r="CJ384" i="11"/>
  <c r="DP384" i="11"/>
  <c r="BV398" i="11"/>
  <c r="DB398" i="11"/>
  <c r="CK383" i="11"/>
  <c r="DQ383" i="11"/>
  <c r="CO379" i="11"/>
  <c r="DU379" i="11"/>
  <c r="AM392" i="11"/>
  <c r="AH397" i="11"/>
  <c r="AS386" i="11"/>
  <c r="BB377" i="11"/>
  <c r="AP389" i="11"/>
  <c r="AI396" i="11"/>
  <c r="CM381" i="11"/>
  <c r="DS381" i="11"/>
  <c r="AK394" i="11"/>
  <c r="AV383" i="11"/>
  <c r="CI385" i="11"/>
  <c r="DO385" i="11"/>
  <c r="BC376" i="11"/>
  <c r="CE389" i="11"/>
  <c r="DK389" i="11"/>
  <c r="AO390" i="11"/>
  <c r="CS375" i="11"/>
  <c r="DY375" i="11"/>
  <c r="CT374" i="11"/>
  <c r="DZ374" i="11"/>
  <c r="BX396" i="11"/>
  <c r="DD396" i="11"/>
  <c r="CL382" i="11"/>
  <c r="DR382" i="11"/>
  <c r="CH386" i="11"/>
  <c r="DN386" i="11"/>
  <c r="CV372" i="11"/>
  <c r="EB372" i="11"/>
  <c r="BE374" i="11"/>
  <c r="AW382" i="11"/>
  <c r="AY380" i="11"/>
  <c r="CG387" i="11"/>
  <c r="DM387" i="11"/>
  <c r="CF388" i="11"/>
  <c r="DL388" i="11"/>
  <c r="CW371" i="11"/>
  <c r="EC371" i="11"/>
  <c r="BG372" i="11"/>
  <c r="GX369" i="11"/>
  <c r="ET386" i="11"/>
  <c r="GE386" i="11"/>
  <c r="FE375" i="11"/>
  <c r="GP375" i="11"/>
  <c r="ER388" i="11"/>
  <c r="GC388" i="11"/>
  <c r="FA379" i="11"/>
  <c r="GL379" i="11"/>
  <c r="GZ368" i="11"/>
  <c r="HL368" i="11"/>
  <c r="GU368" i="11"/>
  <c r="HI368" i="11"/>
  <c r="EY381" i="11"/>
  <c r="GJ381" i="11"/>
  <c r="ES387" i="11"/>
  <c r="GD387" i="11"/>
  <c r="EH398" i="11"/>
  <c r="FS398" i="11"/>
  <c r="GT370" i="11"/>
  <c r="GV370" i="11"/>
  <c r="GW370" i="11"/>
  <c r="GY370" i="11"/>
  <c r="HJ370" i="11"/>
  <c r="HK370" i="11"/>
  <c r="FI371" i="11"/>
  <c r="FK371" i="11"/>
  <c r="FL371" i="11"/>
  <c r="FM371" i="11"/>
  <c r="EQ389" i="11"/>
  <c r="GB389" i="11"/>
  <c r="EP390" i="11"/>
  <c r="GA390" i="11"/>
  <c r="EU385" i="11"/>
  <c r="GF385" i="11"/>
  <c r="FG373" i="11"/>
  <c r="GR373" i="11"/>
  <c r="EM393" i="11"/>
  <c r="FX393" i="11"/>
  <c r="FD376" i="11"/>
  <c r="GO376" i="11"/>
  <c r="FB378" i="11"/>
  <c r="GM378" i="11"/>
  <c r="EN392" i="11"/>
  <c r="FY392" i="11"/>
  <c r="EZ380" i="11"/>
  <c r="GK380" i="11"/>
  <c r="EO391" i="11"/>
  <c r="FZ391" i="11"/>
  <c r="EL394" i="11"/>
  <c r="FW394" i="11"/>
  <c r="FH372" i="11"/>
  <c r="GS372" i="11"/>
  <c r="EX382" i="11"/>
  <c r="GI382" i="11"/>
  <c r="EI397" i="11"/>
  <c r="FT397" i="11"/>
  <c r="EJ396" i="11"/>
  <c r="FU396" i="11"/>
  <c r="FF374" i="11"/>
  <c r="GQ374" i="11"/>
  <c r="EW383" i="11"/>
  <c r="GH383" i="11"/>
  <c r="FC377" i="11"/>
  <c r="GN377" i="11"/>
  <c r="EV384" i="11"/>
  <c r="GG384" i="11"/>
  <c r="EK395" i="11"/>
  <c r="FV395" i="11"/>
  <c r="FN370" i="11"/>
  <c r="HM371" i="11"/>
  <c r="HF372" i="11"/>
  <c r="HG372" i="11"/>
  <c r="HH372" i="11"/>
  <c r="AK395" i="11"/>
  <c r="BB378" i="11"/>
  <c r="CD391" i="11"/>
  <c r="DJ391" i="11"/>
  <c r="CM382" i="11"/>
  <c r="DS382" i="11"/>
  <c r="BW398" i="11"/>
  <c r="DC398" i="11"/>
  <c r="AI397" i="11"/>
  <c r="CH387" i="11"/>
  <c r="DN387" i="11"/>
  <c r="AX382" i="11"/>
  <c r="BF374" i="11"/>
  <c r="CW372" i="11"/>
  <c r="EC372" i="11"/>
  <c r="CA394" i="11"/>
  <c r="DG394" i="11"/>
  <c r="AH398" i="11"/>
  <c r="BC377" i="11"/>
  <c r="AM393" i="11"/>
  <c r="AL394" i="11"/>
  <c r="BG373" i="11"/>
  <c r="CN381" i="11"/>
  <c r="DT381" i="11"/>
  <c r="AJ396" i="11"/>
  <c r="AP390" i="11"/>
  <c r="CL383" i="11"/>
  <c r="DR383" i="11"/>
  <c r="CE390" i="11"/>
  <c r="DK390" i="11"/>
  <c r="CK384" i="11"/>
  <c r="DQ384" i="11"/>
  <c r="AW383" i="11"/>
  <c r="BA379" i="11"/>
  <c r="AO391" i="11"/>
  <c r="CV373" i="11"/>
  <c r="EB373" i="11"/>
  <c r="CR377" i="11"/>
  <c r="DX377" i="11"/>
  <c r="CT375" i="11"/>
  <c r="DZ375" i="11"/>
  <c r="CS376" i="11"/>
  <c r="DY376" i="11"/>
  <c r="AV384" i="11"/>
  <c r="CC392" i="11"/>
  <c r="DI392" i="11"/>
  <c r="CQ378" i="11"/>
  <c r="DW378" i="11"/>
  <c r="CG388" i="11"/>
  <c r="DM388" i="11"/>
  <c r="AS387" i="11"/>
  <c r="BH372" i="11"/>
  <c r="CB393" i="11"/>
  <c r="DH393" i="11"/>
  <c r="AY381" i="11"/>
  <c r="CU374" i="11"/>
  <c r="EA374" i="11"/>
  <c r="BX397" i="11"/>
  <c r="DD397" i="11"/>
  <c r="BY396" i="11"/>
  <c r="DE396" i="11"/>
  <c r="AN392" i="11"/>
  <c r="CP379" i="11"/>
  <c r="DV379" i="11"/>
  <c r="CJ385" i="11"/>
  <c r="DP385" i="11"/>
  <c r="BZ395" i="11"/>
  <c r="DF395" i="11"/>
  <c r="CF389" i="11"/>
  <c r="DL389" i="11"/>
  <c r="AZ380" i="11"/>
  <c r="AT386" i="11"/>
  <c r="CI386" i="11"/>
  <c r="DO386" i="11"/>
  <c r="BD376" i="11"/>
  <c r="BE375" i="11"/>
  <c r="AU385" i="11"/>
  <c r="CO380" i="11"/>
  <c r="DU380" i="11"/>
  <c r="AR388" i="11"/>
  <c r="AQ389" i="11"/>
  <c r="HI369" i="11"/>
  <c r="GZ369" i="11"/>
  <c r="HA369" i="11"/>
  <c r="GU369" i="11"/>
  <c r="HA368" i="11"/>
  <c r="GT371" i="11"/>
  <c r="GV371" i="11"/>
  <c r="GW371" i="11"/>
  <c r="GY371" i="11"/>
  <c r="HJ371" i="11"/>
  <c r="HK371" i="11"/>
  <c r="GX370" i="11"/>
  <c r="GZ370" i="11"/>
  <c r="FH373" i="11"/>
  <c r="GS373" i="11"/>
  <c r="EN393" i="11"/>
  <c r="FY393" i="11"/>
  <c r="FC378" i="11"/>
  <c r="GN378" i="11"/>
  <c r="EU386" i="11"/>
  <c r="GF386" i="11"/>
  <c r="EL395" i="11"/>
  <c r="FW395" i="11"/>
  <c r="FD377" i="11"/>
  <c r="GO377" i="11"/>
  <c r="FG374" i="11"/>
  <c r="GR374" i="11"/>
  <c r="FA380" i="11"/>
  <c r="GL380" i="11"/>
  <c r="EX383" i="11"/>
  <c r="GI383" i="11"/>
  <c r="EP391" i="11"/>
  <c r="GA391" i="11"/>
  <c r="EK396" i="11"/>
  <c r="FV396" i="11"/>
  <c r="EW384" i="11"/>
  <c r="GH384" i="11"/>
  <c r="EQ390" i="11"/>
  <c r="GB390" i="11"/>
  <c r="EI398" i="11"/>
  <c r="FT398" i="11"/>
  <c r="EJ397" i="11"/>
  <c r="FU397" i="11"/>
  <c r="ET387" i="11"/>
  <c r="GE387" i="11"/>
  <c r="ES388" i="11"/>
  <c r="GD388" i="11"/>
  <c r="EZ381" i="11"/>
  <c r="GK381" i="11"/>
  <c r="EO392" i="11"/>
  <c r="FZ392" i="11"/>
  <c r="ER389" i="11"/>
  <c r="GC389" i="11"/>
  <c r="FE376" i="11"/>
  <c r="GP376" i="11"/>
  <c r="FF375" i="11"/>
  <c r="GQ375" i="11"/>
  <c r="EY382" i="11"/>
  <c r="GJ382" i="11"/>
  <c r="EV385" i="11"/>
  <c r="GG385" i="11"/>
  <c r="EM394" i="11"/>
  <c r="FX394" i="11"/>
  <c r="FI372" i="11"/>
  <c r="FK372" i="11"/>
  <c r="FL372" i="11"/>
  <c r="FM372" i="11"/>
  <c r="FB379" i="11"/>
  <c r="GM379" i="11"/>
  <c r="FN371" i="11"/>
  <c r="HF373" i="11"/>
  <c r="HG373" i="11"/>
  <c r="HH373" i="11"/>
  <c r="AL395" i="11"/>
  <c r="CO381" i="11"/>
  <c r="DU381" i="11"/>
  <c r="CE391" i="11"/>
  <c r="DK391" i="11"/>
  <c r="CC393" i="11"/>
  <c r="DI393" i="11"/>
  <c r="CT376" i="11"/>
  <c r="DZ376" i="11"/>
  <c r="CI387" i="11"/>
  <c r="DO387" i="11"/>
  <c r="AU386" i="11"/>
  <c r="AJ397" i="11"/>
  <c r="CH388" i="11"/>
  <c r="DN388" i="11"/>
  <c r="AP391" i="11"/>
  <c r="CS377" i="11"/>
  <c r="DY377" i="11"/>
  <c r="CB394" i="11"/>
  <c r="DH394" i="11"/>
  <c r="AY382" i="11"/>
  <c r="AT387" i="11"/>
  <c r="BC378" i="11"/>
  <c r="CM383" i="11"/>
  <c r="DS383" i="11"/>
  <c r="BF375" i="11"/>
  <c r="CK385" i="11"/>
  <c r="DQ385" i="11"/>
  <c r="CG389" i="11"/>
  <c r="DM389" i="11"/>
  <c r="AW384" i="11"/>
  <c r="BE376" i="11"/>
  <c r="BZ396" i="11"/>
  <c r="DF396" i="11"/>
  <c r="AO392" i="11"/>
  <c r="CF390" i="11"/>
  <c r="DL390" i="11"/>
  <c r="CU375" i="11"/>
  <c r="EA375" i="11"/>
  <c r="CR378" i="11"/>
  <c r="DX378" i="11"/>
  <c r="AV385" i="11"/>
  <c r="AS388" i="11"/>
  <c r="CV374" i="11"/>
  <c r="EB374" i="11"/>
  <c r="BG374" i="11"/>
  <c r="AZ381" i="11"/>
  <c r="CN382" i="11"/>
  <c r="DT382" i="11"/>
  <c r="AR389" i="11"/>
  <c r="BX398" i="11"/>
  <c r="DD398" i="11"/>
  <c r="CQ379" i="11"/>
  <c r="DW379" i="11"/>
  <c r="BD377" i="11"/>
  <c r="AQ390" i="11"/>
  <c r="BY397" i="11"/>
  <c r="DE397" i="11"/>
  <c r="CP380" i="11"/>
  <c r="DV380" i="11"/>
  <c r="AX383" i="11"/>
  <c r="BH373" i="11"/>
  <c r="CA395" i="11"/>
  <c r="DG395" i="11"/>
  <c r="AN393" i="11"/>
  <c r="CW373" i="11"/>
  <c r="EC373" i="11"/>
  <c r="CL384" i="11"/>
  <c r="DR384" i="11"/>
  <c r="AI398" i="11"/>
  <c r="AM394" i="11"/>
  <c r="BB379" i="11"/>
  <c r="CD392" i="11"/>
  <c r="DJ392" i="11"/>
  <c r="CJ386" i="11"/>
  <c r="DP386" i="11"/>
  <c r="AK396" i="11"/>
  <c r="BA380" i="11"/>
  <c r="HM372" i="11"/>
  <c r="HL369" i="11"/>
  <c r="HI370" i="11"/>
  <c r="HA370" i="11"/>
  <c r="GU370" i="11"/>
  <c r="GX371" i="11"/>
  <c r="GZ371" i="11"/>
  <c r="EM395" i="11"/>
  <c r="FX395" i="11"/>
  <c r="FD378" i="11"/>
  <c r="GO378" i="11"/>
  <c r="EZ382" i="11"/>
  <c r="GK382" i="11"/>
  <c r="EK397" i="11"/>
  <c r="FV397" i="11"/>
  <c r="EX384" i="11"/>
  <c r="GI384" i="11"/>
  <c r="FB380" i="11"/>
  <c r="GM380" i="11"/>
  <c r="FC379" i="11"/>
  <c r="GN379" i="11"/>
  <c r="EQ391" i="11"/>
  <c r="GB391" i="11"/>
  <c r="EJ398" i="11"/>
  <c r="FU398" i="11"/>
  <c r="EW385" i="11"/>
  <c r="GH385" i="11"/>
  <c r="EU387" i="11"/>
  <c r="GF387" i="11"/>
  <c r="EL396" i="11"/>
  <c r="FW396" i="11"/>
  <c r="FF376" i="11"/>
  <c r="GQ376" i="11"/>
  <c r="FG375" i="11"/>
  <c r="GR375" i="11"/>
  <c r="ET388" i="11"/>
  <c r="GE388" i="11"/>
  <c r="ER390" i="11"/>
  <c r="GC390" i="11"/>
  <c r="EO393" i="11"/>
  <c r="FZ393" i="11"/>
  <c r="ES389" i="11"/>
  <c r="GD389" i="11"/>
  <c r="FA381" i="11"/>
  <c r="GL381" i="11"/>
  <c r="EY383" i="11"/>
  <c r="GJ383" i="11"/>
  <c r="EP392" i="11"/>
  <c r="GA392" i="11"/>
  <c r="EV386" i="11"/>
  <c r="GG386" i="11"/>
  <c r="GT372" i="11"/>
  <c r="GV372" i="11"/>
  <c r="GW372" i="11"/>
  <c r="GY372" i="11"/>
  <c r="HJ372" i="11"/>
  <c r="HK372" i="11"/>
  <c r="FH374" i="11"/>
  <c r="GS374" i="11"/>
  <c r="FI373" i="11"/>
  <c r="FK373" i="11"/>
  <c r="FL373" i="11"/>
  <c r="FM373" i="11"/>
  <c r="EN394" i="11"/>
  <c r="FY394" i="11"/>
  <c r="FE377" i="11"/>
  <c r="GP377" i="11"/>
  <c r="FN372" i="11"/>
  <c r="HL370" i="11"/>
  <c r="HM373" i="11"/>
  <c r="HF374" i="11"/>
  <c r="HG374" i="11"/>
  <c r="HH374" i="11"/>
  <c r="CE392" i="11"/>
  <c r="DK392" i="11"/>
  <c r="BC379" i="11"/>
  <c r="CJ387" i="11"/>
  <c r="DP387" i="11"/>
  <c r="AJ398" i="11"/>
  <c r="CI388" i="11"/>
  <c r="DO388" i="11"/>
  <c r="AS389" i="11"/>
  <c r="AX384" i="11"/>
  <c r="CP381" i="11"/>
  <c r="DV381" i="11"/>
  <c r="BY398" i="11"/>
  <c r="DE398" i="11"/>
  <c r="CB395" i="11"/>
  <c r="DH395" i="11"/>
  <c r="BH374" i="11"/>
  <c r="CW374" i="11"/>
  <c r="EC374" i="11"/>
  <c r="AU387" i="11"/>
  <c r="CH389" i="11"/>
  <c r="DN389" i="11"/>
  <c r="AR390" i="11"/>
  <c r="CQ380" i="11"/>
  <c r="DW380" i="11"/>
  <c r="AW385" i="11"/>
  <c r="CN383" i="11"/>
  <c r="DT383" i="11"/>
  <c r="AY383" i="11"/>
  <c r="CR379" i="11"/>
  <c r="DX379" i="11"/>
  <c r="AO393" i="11"/>
  <c r="CO382" i="11"/>
  <c r="DU382" i="11"/>
  <c r="CK386" i="11"/>
  <c r="DQ386" i="11"/>
  <c r="CA396" i="11"/>
  <c r="DG396" i="11"/>
  <c r="AP392" i="11"/>
  <c r="BZ397" i="11"/>
  <c r="DF397" i="11"/>
  <c r="AT388" i="11"/>
  <c r="CM384" i="11"/>
  <c r="DS384" i="11"/>
  <c r="AQ391" i="11"/>
  <c r="CC394" i="11"/>
  <c r="DI394" i="11"/>
  <c r="CS378" i="11"/>
  <c r="DY378" i="11"/>
  <c r="BB380" i="11"/>
  <c r="CT377" i="11"/>
  <c r="DZ377" i="11"/>
  <c r="AM395" i="11"/>
  <c r="BD378" i="11"/>
  <c r="BA381" i="11"/>
  <c r="AN394" i="11"/>
  <c r="AL396" i="11"/>
  <c r="BF376" i="11"/>
  <c r="CU376" i="11"/>
  <c r="EA376" i="11"/>
  <c r="BE377" i="11"/>
  <c r="CV375" i="11"/>
  <c r="EB375" i="11"/>
  <c r="BG375" i="11"/>
  <c r="CG390" i="11"/>
  <c r="DM390" i="11"/>
  <c r="AV386" i="11"/>
  <c r="CD393" i="11"/>
  <c r="DJ393" i="11"/>
  <c r="AZ382" i="11"/>
  <c r="CF391" i="11"/>
  <c r="DL391" i="11"/>
  <c r="AK397" i="11"/>
  <c r="CL385" i="11"/>
  <c r="DR385" i="11"/>
  <c r="HI371" i="11"/>
  <c r="HA371" i="11"/>
  <c r="GU371" i="11"/>
  <c r="FD379" i="11"/>
  <c r="GO379" i="11"/>
  <c r="GT373" i="11"/>
  <c r="GV373" i="11"/>
  <c r="GW373" i="11"/>
  <c r="GY373" i="11"/>
  <c r="HJ373" i="11"/>
  <c r="HK373" i="11"/>
  <c r="ES390" i="11"/>
  <c r="GD390" i="11"/>
  <c r="FG376" i="11"/>
  <c r="GR376" i="11"/>
  <c r="ER391" i="11"/>
  <c r="GC391" i="11"/>
  <c r="EX385" i="11"/>
  <c r="GI385" i="11"/>
  <c r="EU388" i="11"/>
  <c r="GF388" i="11"/>
  <c r="EV387" i="11"/>
  <c r="GG387" i="11"/>
  <c r="FH375" i="11"/>
  <c r="GS375" i="11"/>
  <c r="EK398" i="11"/>
  <c r="FV398" i="11"/>
  <c r="GX372" i="11"/>
  <c r="EW386" i="11"/>
  <c r="GH386" i="11"/>
  <c r="FA382" i="11"/>
  <c r="GL382" i="11"/>
  <c r="EM396" i="11"/>
  <c r="FX396" i="11"/>
  <c r="FB381" i="11"/>
  <c r="GM381" i="11"/>
  <c r="EZ383" i="11"/>
  <c r="GK383" i="11"/>
  <c r="EQ392" i="11"/>
  <c r="GB392" i="11"/>
  <c r="FC380" i="11"/>
  <c r="GN380" i="11"/>
  <c r="FE378" i="11"/>
  <c r="GP378" i="11"/>
  <c r="FF377" i="11"/>
  <c r="GQ377" i="11"/>
  <c r="EO394" i="11"/>
  <c r="FZ394" i="11"/>
  <c r="ET389" i="11"/>
  <c r="GE389" i="11"/>
  <c r="EY384" i="11"/>
  <c r="GJ384" i="11"/>
  <c r="FI374" i="11"/>
  <c r="FK374" i="11"/>
  <c r="FL374" i="11"/>
  <c r="FM374" i="11"/>
  <c r="EP393" i="11"/>
  <c r="GA393" i="11"/>
  <c r="EL397" i="11"/>
  <c r="FW397" i="11"/>
  <c r="EN395" i="11"/>
  <c r="FY395" i="11"/>
  <c r="FN373" i="11"/>
  <c r="HL371" i="11"/>
  <c r="HM374" i="11"/>
  <c r="HF375" i="11"/>
  <c r="HG375" i="11"/>
  <c r="HH375" i="11"/>
  <c r="CT378" i="11"/>
  <c r="DZ378" i="11"/>
  <c r="AP393" i="11"/>
  <c r="CB396" i="11"/>
  <c r="DH396" i="11"/>
  <c r="BE378" i="11"/>
  <c r="AV387" i="11"/>
  <c r="AT389" i="11"/>
  <c r="AX385" i="11"/>
  <c r="CL386" i="11"/>
  <c r="DR386" i="11"/>
  <c r="CV376" i="11"/>
  <c r="EB376" i="11"/>
  <c r="AL397" i="11"/>
  <c r="CI389" i="11"/>
  <c r="DO389" i="11"/>
  <c r="AN395" i="11"/>
  <c r="AS390" i="11"/>
  <c r="BH375" i="11"/>
  <c r="BZ398" i="11"/>
  <c r="DF398" i="11"/>
  <c r="CD394" i="11"/>
  <c r="DJ394" i="11"/>
  <c r="BG376" i="11"/>
  <c r="BB381" i="11"/>
  <c r="CS379" i="11"/>
  <c r="DY379" i="11"/>
  <c r="CE393" i="11"/>
  <c r="DK393" i="11"/>
  <c r="CU377" i="11"/>
  <c r="EA377" i="11"/>
  <c r="CM385" i="11"/>
  <c r="DS385" i="11"/>
  <c r="AO394" i="11"/>
  <c r="AY384" i="11"/>
  <c r="CH390" i="11"/>
  <c r="DN390" i="11"/>
  <c r="BF377" i="11"/>
  <c r="AK398" i="11"/>
  <c r="CP382" i="11"/>
  <c r="DV382" i="11"/>
  <c r="AW386" i="11"/>
  <c r="AZ383" i="11"/>
  <c r="AQ392" i="11"/>
  <c r="CC395" i="11"/>
  <c r="DI395" i="11"/>
  <c r="EO395" i="11"/>
  <c r="FZ395" i="11"/>
  <c r="AM396" i="11"/>
  <c r="CJ388" i="11"/>
  <c r="DP388" i="11"/>
  <c r="CN384" i="11"/>
  <c r="DT384" i="11"/>
  <c r="CO383" i="11"/>
  <c r="DU383" i="11"/>
  <c r="AR391" i="11"/>
  <c r="BC380" i="11"/>
  <c r="CF392" i="11"/>
  <c r="DL392" i="11"/>
  <c r="CQ381" i="11"/>
  <c r="DW381" i="11"/>
  <c r="BD379" i="11"/>
  <c r="CA397" i="11"/>
  <c r="DG397" i="11"/>
  <c r="EM397" i="11"/>
  <c r="FX397" i="11"/>
  <c r="CR380" i="11"/>
  <c r="DX380" i="11"/>
  <c r="CW375" i="11"/>
  <c r="EC375" i="11"/>
  <c r="BA382" i="11"/>
  <c r="AU388" i="11"/>
  <c r="CK387" i="11"/>
  <c r="DQ387" i="11"/>
  <c r="CG391" i="11"/>
  <c r="DM391" i="11"/>
  <c r="GX373" i="11"/>
  <c r="GU373" i="11"/>
  <c r="HI372" i="11"/>
  <c r="GU372" i="11"/>
  <c r="GZ372" i="11"/>
  <c r="FI375" i="11"/>
  <c r="FK375" i="11"/>
  <c r="FL375" i="11"/>
  <c r="FM375" i="11"/>
  <c r="FC381" i="11"/>
  <c r="GN381" i="11"/>
  <c r="FA383" i="11"/>
  <c r="GL383" i="11"/>
  <c r="EQ393" i="11"/>
  <c r="GB393" i="11"/>
  <c r="GT374" i="11"/>
  <c r="GV374" i="11"/>
  <c r="GW374" i="11"/>
  <c r="GX374" i="11"/>
  <c r="EW387" i="11"/>
  <c r="GH387" i="11"/>
  <c r="EV388" i="11"/>
  <c r="GG388" i="11"/>
  <c r="ET390" i="11"/>
  <c r="GE390" i="11"/>
  <c r="FH376" i="11"/>
  <c r="GS376" i="11"/>
  <c r="EX386" i="11"/>
  <c r="GI386" i="11"/>
  <c r="ER392" i="11"/>
  <c r="GC392" i="11"/>
  <c r="EY385" i="11"/>
  <c r="GJ385" i="11"/>
  <c r="FG377" i="11"/>
  <c r="GR377" i="11"/>
  <c r="FE379" i="11"/>
  <c r="GP379" i="11"/>
  <c r="EN396" i="11"/>
  <c r="FY396" i="11"/>
  <c r="EZ384" i="11"/>
  <c r="GK384" i="11"/>
  <c r="FF378" i="11"/>
  <c r="GQ378" i="11"/>
  <c r="EP394" i="11"/>
  <c r="GA394" i="11"/>
  <c r="EL398" i="11"/>
  <c r="FW398" i="11"/>
  <c r="ES391" i="11"/>
  <c r="GD391" i="11"/>
  <c r="FB382" i="11"/>
  <c r="GM382" i="11"/>
  <c r="FD380" i="11"/>
  <c r="GO380" i="11"/>
  <c r="EU389" i="11"/>
  <c r="GF389" i="11"/>
  <c r="FN374" i="11"/>
  <c r="GY374" i="11"/>
  <c r="HJ374" i="11"/>
  <c r="HK374" i="11"/>
  <c r="HF376" i="11"/>
  <c r="HG376" i="11"/>
  <c r="HH376" i="11"/>
  <c r="CO384" i="11"/>
  <c r="DU384" i="11"/>
  <c r="CM386" i="11"/>
  <c r="DS386" i="11"/>
  <c r="CA398" i="11"/>
  <c r="DG398" i="11"/>
  <c r="AU389" i="11"/>
  <c r="AN396" i="11"/>
  <c r="AL398" i="11"/>
  <c r="AM397" i="11"/>
  <c r="AW387" i="11"/>
  <c r="BC381" i="11"/>
  <c r="CJ389" i="11"/>
  <c r="DP389" i="11"/>
  <c r="BB382" i="11"/>
  <c r="CP383" i="11"/>
  <c r="DV383" i="11"/>
  <c r="CC396" i="11"/>
  <c r="DI396" i="11"/>
  <c r="AV388" i="11"/>
  <c r="CN385" i="11"/>
  <c r="DT385" i="11"/>
  <c r="BA383" i="11"/>
  <c r="BG377" i="11"/>
  <c r="AY385" i="11"/>
  <c r="CH391" i="11"/>
  <c r="DN391" i="11"/>
  <c r="CS380" i="11"/>
  <c r="DY380" i="11"/>
  <c r="CT379" i="11"/>
  <c r="DZ379" i="11"/>
  <c r="CU378" i="11"/>
  <c r="EA378" i="11"/>
  <c r="BE379" i="11"/>
  <c r="CB397" i="11"/>
  <c r="DH397" i="11"/>
  <c r="CQ382" i="11"/>
  <c r="DW382" i="11"/>
  <c r="AT390" i="11"/>
  <c r="CF393" i="11"/>
  <c r="DL393" i="11"/>
  <c r="CL387" i="11"/>
  <c r="DR387" i="11"/>
  <c r="AR392" i="11"/>
  <c r="AX386" i="11"/>
  <c r="CW376" i="11"/>
  <c r="EC376" i="11"/>
  <c r="CK388" i="11"/>
  <c r="DQ388" i="11"/>
  <c r="AQ393" i="11"/>
  <c r="AZ384" i="11"/>
  <c r="BF378" i="11"/>
  <c r="BH376" i="11"/>
  <c r="CG392" i="11"/>
  <c r="DM392" i="11"/>
  <c r="ES392" i="11"/>
  <c r="GD392" i="11"/>
  <c r="AS391" i="11"/>
  <c r="CD395" i="11"/>
  <c r="DJ395" i="11"/>
  <c r="CV377" i="11"/>
  <c r="EB377" i="11"/>
  <c r="CI390" i="11"/>
  <c r="DO390" i="11"/>
  <c r="CE394" i="11"/>
  <c r="DK394" i="11"/>
  <c r="BD380" i="11"/>
  <c r="AP394" i="11"/>
  <c r="AO395" i="11"/>
  <c r="CR381" i="11"/>
  <c r="DX381" i="11"/>
  <c r="HM375" i="11"/>
  <c r="GZ373" i="11"/>
  <c r="HI373" i="11"/>
  <c r="HA373" i="11"/>
  <c r="HA372" i="11"/>
  <c r="GU374" i="11"/>
  <c r="HL372" i="11"/>
  <c r="GT375" i="11"/>
  <c r="GV375" i="11"/>
  <c r="GW375" i="11"/>
  <c r="GX375" i="11"/>
  <c r="EW388" i="11"/>
  <c r="GH388" i="11"/>
  <c r="EQ394" i="11"/>
  <c r="GB394" i="11"/>
  <c r="EP395" i="11"/>
  <c r="GA395" i="11"/>
  <c r="EM398" i="11"/>
  <c r="FX398" i="11"/>
  <c r="ER393" i="11"/>
  <c r="GC393" i="11"/>
  <c r="EV389" i="11"/>
  <c r="GG389" i="11"/>
  <c r="FH377" i="11"/>
  <c r="GS377" i="11"/>
  <c r="EN397" i="11"/>
  <c r="FY397" i="11"/>
  <c r="FG378" i="11"/>
  <c r="GR378" i="11"/>
  <c r="FF379" i="11"/>
  <c r="GQ379" i="11"/>
  <c r="FE380" i="11"/>
  <c r="GP380" i="11"/>
  <c r="EU390" i="11"/>
  <c r="GF390" i="11"/>
  <c r="ET391" i="11"/>
  <c r="GE391" i="11"/>
  <c r="EY386" i="11"/>
  <c r="GJ386" i="11"/>
  <c r="FA384" i="11"/>
  <c r="GL384" i="11"/>
  <c r="FC382" i="11"/>
  <c r="GN382" i="11"/>
  <c r="FI376" i="11"/>
  <c r="FK376" i="11"/>
  <c r="FL376" i="11"/>
  <c r="FM376" i="11"/>
  <c r="EZ385" i="11"/>
  <c r="GK385" i="11"/>
  <c r="FD381" i="11"/>
  <c r="GO381" i="11"/>
  <c r="EO396" i="11"/>
  <c r="FZ396" i="11"/>
  <c r="EX387" i="11"/>
  <c r="GI387" i="11"/>
  <c r="FB383" i="11"/>
  <c r="GM383" i="11"/>
  <c r="FN375" i="11"/>
  <c r="GY375" i="11"/>
  <c r="HJ375" i="11"/>
  <c r="HK375" i="11"/>
  <c r="GZ374" i="11"/>
  <c r="HI374" i="11"/>
  <c r="HF377" i="11"/>
  <c r="HG377" i="11"/>
  <c r="HH377" i="11"/>
  <c r="AS392" i="11"/>
  <c r="BC382" i="11"/>
  <c r="AV389" i="11"/>
  <c r="AU390" i="11"/>
  <c r="AY386" i="11"/>
  <c r="CQ383" i="11"/>
  <c r="DW383" i="11"/>
  <c r="BF379" i="11"/>
  <c r="CU379" i="11"/>
  <c r="EA379" i="11"/>
  <c r="AR393" i="11"/>
  <c r="BH377" i="11"/>
  <c r="AM398" i="11"/>
  <c r="CM387" i="11"/>
  <c r="DS387" i="11"/>
  <c r="BE380" i="11"/>
  <c r="CW377" i="11"/>
  <c r="EC377" i="11"/>
  <c r="AQ394" i="11"/>
  <c r="CI391" i="11"/>
  <c r="DO391" i="11"/>
  <c r="CD396" i="11"/>
  <c r="DJ396" i="11"/>
  <c r="BB383" i="11"/>
  <c r="CF394" i="11"/>
  <c r="DL394" i="11"/>
  <c r="ER394" i="11"/>
  <c r="GC394" i="11"/>
  <c r="BA384" i="11"/>
  <c r="AO396" i="11"/>
  <c r="AT391" i="11"/>
  <c r="CS381" i="11"/>
  <c r="DY381" i="11"/>
  <c r="BG378" i="11"/>
  <c r="AW388" i="11"/>
  <c r="CG393" i="11"/>
  <c r="DM393" i="11"/>
  <c r="CB398" i="11"/>
  <c r="DH398" i="11"/>
  <c r="EN398" i="11"/>
  <c r="FY398" i="11"/>
  <c r="CV378" i="11"/>
  <c r="EB378" i="11"/>
  <c r="CE395" i="11"/>
  <c r="DK395" i="11"/>
  <c r="AX387" i="11"/>
  <c r="CP384" i="11"/>
  <c r="DV384" i="11"/>
  <c r="CC397" i="11"/>
  <c r="DI397" i="11"/>
  <c r="CO385" i="11"/>
  <c r="DU385" i="11"/>
  <c r="CR382" i="11"/>
  <c r="DX382" i="11"/>
  <c r="FD382" i="11"/>
  <c r="GO382" i="11"/>
  <c r="CJ390" i="11"/>
  <c r="DP390" i="11"/>
  <c r="CH392" i="11"/>
  <c r="DN392" i="11"/>
  <c r="AZ385" i="11"/>
  <c r="CT380" i="11"/>
  <c r="DZ380" i="11"/>
  <c r="CN386" i="11"/>
  <c r="DT386" i="11"/>
  <c r="AN397" i="11"/>
  <c r="CL388" i="11"/>
  <c r="DR388" i="11"/>
  <c r="EX388" i="11"/>
  <c r="GI388" i="11"/>
  <c r="BD381" i="11"/>
  <c r="AP395" i="11"/>
  <c r="CK389" i="11"/>
  <c r="DQ389" i="11"/>
  <c r="HM376" i="11"/>
  <c r="HL373" i="11"/>
  <c r="GT376" i="11"/>
  <c r="GV376" i="11"/>
  <c r="GW376" i="11"/>
  <c r="GY376" i="11"/>
  <c r="HJ376" i="11"/>
  <c r="HK376" i="11"/>
  <c r="HA374" i="11"/>
  <c r="GU375" i="11"/>
  <c r="EW389" i="11"/>
  <c r="GH389" i="11"/>
  <c r="FG379" i="11"/>
  <c r="GR379" i="11"/>
  <c r="EV390" i="11"/>
  <c r="GG390" i="11"/>
  <c r="ET392" i="11"/>
  <c r="GE392" i="11"/>
  <c r="FF380" i="11"/>
  <c r="GQ380" i="11"/>
  <c r="ES393" i="11"/>
  <c r="GD393" i="11"/>
  <c r="FC383" i="11"/>
  <c r="GN383" i="11"/>
  <c r="EZ386" i="11"/>
  <c r="GK386" i="11"/>
  <c r="FE381" i="11"/>
  <c r="GP381" i="11"/>
  <c r="EP396" i="11"/>
  <c r="GA396" i="11"/>
  <c r="EU391" i="11"/>
  <c r="GF391" i="11"/>
  <c r="FA385" i="11"/>
  <c r="GL385" i="11"/>
  <c r="FB384" i="11"/>
  <c r="GM384" i="11"/>
  <c r="EO397" i="11"/>
  <c r="FZ397" i="11"/>
  <c r="FI377" i="11"/>
  <c r="FK377" i="11"/>
  <c r="FL377" i="11"/>
  <c r="FM377" i="11"/>
  <c r="EQ395" i="11"/>
  <c r="GB395" i="11"/>
  <c r="FH378" i="11"/>
  <c r="GS378" i="11"/>
  <c r="EY387" i="11"/>
  <c r="GJ387" i="11"/>
  <c r="FN376" i="11"/>
  <c r="HL374" i="11"/>
  <c r="GZ375" i="11"/>
  <c r="HI375" i="11"/>
  <c r="HM377" i="11"/>
  <c r="HF378" i="11"/>
  <c r="HG378" i="11"/>
  <c r="HH378" i="11"/>
  <c r="BC383" i="11"/>
  <c r="CD397" i="11"/>
  <c r="DJ397" i="11"/>
  <c r="AO397" i="11"/>
  <c r="AV390" i="11"/>
  <c r="BH378" i="11"/>
  <c r="BA385" i="11"/>
  <c r="AR394" i="11"/>
  <c r="CV379" i="11"/>
  <c r="EB379" i="11"/>
  <c r="CM388" i="11"/>
  <c r="DS388" i="11"/>
  <c r="CS382" i="11"/>
  <c r="DY382" i="11"/>
  <c r="CO386" i="11"/>
  <c r="DU386" i="11"/>
  <c r="AT392" i="11"/>
  <c r="AQ395" i="11"/>
  <c r="AY387" i="11"/>
  <c r="CL389" i="11"/>
  <c r="DR389" i="11"/>
  <c r="AN398" i="11"/>
  <c r="AX388" i="11"/>
  <c r="CN387" i="11"/>
  <c r="DT387" i="11"/>
  <c r="BB384" i="11"/>
  <c r="BG379" i="11"/>
  <c r="CH393" i="11"/>
  <c r="DN393" i="11"/>
  <c r="CJ391" i="11"/>
  <c r="DP391" i="11"/>
  <c r="CK390" i="11"/>
  <c r="DQ390" i="11"/>
  <c r="CE396" i="11"/>
  <c r="DK396" i="11"/>
  <c r="CW378" i="11"/>
  <c r="EC378" i="11"/>
  <c r="FI378" i="11"/>
  <c r="CT381" i="11"/>
  <c r="DZ381" i="11"/>
  <c r="AP396" i="11"/>
  <c r="BF380" i="11"/>
  <c r="CG394" i="11"/>
  <c r="DM394" i="11"/>
  <c r="BD382" i="11"/>
  <c r="CR383" i="11"/>
  <c r="DX383" i="11"/>
  <c r="CP385" i="11"/>
  <c r="DV385" i="11"/>
  <c r="CC398" i="11"/>
  <c r="DI398" i="11"/>
  <c r="AS393" i="11"/>
  <c r="CF395" i="11"/>
  <c r="DL395" i="11"/>
  <c r="AW389" i="11"/>
  <c r="CI392" i="11"/>
  <c r="DO392" i="11"/>
  <c r="CQ384" i="11"/>
  <c r="DW384" i="11"/>
  <c r="AZ386" i="11"/>
  <c r="CU380" i="11"/>
  <c r="EA380" i="11"/>
  <c r="FG380" i="11"/>
  <c r="GR380" i="11"/>
  <c r="BE381" i="11"/>
  <c r="AU391" i="11"/>
  <c r="GX376" i="11"/>
  <c r="GZ376" i="11"/>
  <c r="EZ387" i="11"/>
  <c r="GK387" i="11"/>
  <c r="FK378" i="11"/>
  <c r="HA375" i="11"/>
  <c r="GU376" i="11"/>
  <c r="ER395" i="11"/>
  <c r="GC395" i="11"/>
  <c r="FD383" i="11"/>
  <c r="GO383" i="11"/>
  <c r="EW390" i="11"/>
  <c r="GH390" i="11"/>
  <c r="EU392" i="11"/>
  <c r="GF392" i="11"/>
  <c r="EO398" i="11"/>
  <c r="FZ398" i="11"/>
  <c r="FC384" i="11"/>
  <c r="GN384" i="11"/>
  <c r="FF381" i="11"/>
  <c r="GQ381" i="11"/>
  <c r="FE382" i="11"/>
  <c r="GP382" i="11"/>
  <c r="ET393" i="11"/>
  <c r="GE393" i="11"/>
  <c r="EY388" i="11"/>
  <c r="GJ388" i="11"/>
  <c r="FH379" i="11"/>
  <c r="GS379" i="11"/>
  <c r="EP397" i="11"/>
  <c r="GA397" i="11"/>
  <c r="FB385" i="11"/>
  <c r="GM385" i="11"/>
  <c r="EQ396" i="11"/>
  <c r="GB396" i="11"/>
  <c r="EV391" i="11"/>
  <c r="GG391" i="11"/>
  <c r="EX389" i="11"/>
  <c r="GI389" i="11"/>
  <c r="ES394" i="11"/>
  <c r="GD394" i="11"/>
  <c r="FA386" i="11"/>
  <c r="GL386" i="11"/>
  <c r="GT377" i="11"/>
  <c r="GV377" i="11"/>
  <c r="GW377" i="11"/>
  <c r="GY377" i="11"/>
  <c r="HJ377" i="11"/>
  <c r="HK377" i="11"/>
  <c r="FN377" i="11"/>
  <c r="HL375" i="11"/>
  <c r="HM378" i="11"/>
  <c r="HF379" i="11"/>
  <c r="HG379" i="11"/>
  <c r="HH379" i="11"/>
  <c r="AV391" i="11"/>
  <c r="AR395" i="11"/>
  <c r="AS394" i="11"/>
  <c r="AZ387" i="11"/>
  <c r="CL390" i="11"/>
  <c r="DR390" i="11"/>
  <c r="CS383" i="11"/>
  <c r="DY383" i="11"/>
  <c r="AO398" i="11"/>
  <c r="BF381" i="11"/>
  <c r="AW390" i="11"/>
  <c r="AP397" i="11"/>
  <c r="CF396" i="11"/>
  <c r="DL396" i="11"/>
  <c r="AQ396" i="11"/>
  <c r="CK391" i="11"/>
  <c r="DQ391" i="11"/>
  <c r="CN388" i="11"/>
  <c r="DT388" i="11"/>
  <c r="BE382" i="11"/>
  <c r="BG380" i="11"/>
  <c r="CE397" i="11"/>
  <c r="DK397" i="11"/>
  <c r="AY388" i="11"/>
  <c r="BD383" i="11"/>
  <c r="CH394" i="11"/>
  <c r="DN394" i="11"/>
  <c r="AT393" i="11"/>
  <c r="CW379" i="11"/>
  <c r="EC379" i="11"/>
  <c r="AX389" i="11"/>
  <c r="CR384" i="11"/>
  <c r="DX384" i="11"/>
  <c r="CQ385" i="11"/>
  <c r="DW385" i="11"/>
  <c r="BH379" i="11"/>
  <c r="CT382" i="11"/>
  <c r="DZ382" i="11"/>
  <c r="CP386" i="11"/>
  <c r="DV386" i="11"/>
  <c r="BA386" i="11"/>
  <c r="CI393" i="11"/>
  <c r="DO393" i="11"/>
  <c r="CM389" i="11"/>
  <c r="DS389" i="11"/>
  <c r="EY389" i="11"/>
  <c r="GJ389" i="11"/>
  <c r="BB385" i="11"/>
  <c r="BC384" i="11"/>
  <c r="CV380" i="11"/>
  <c r="EB380" i="11"/>
  <c r="CU381" i="11"/>
  <c r="EA381" i="11"/>
  <c r="CO387" i="11"/>
  <c r="DU387" i="11"/>
  <c r="FA387" i="11"/>
  <c r="GL387" i="11"/>
  <c r="AU392" i="11"/>
  <c r="CG395" i="11"/>
  <c r="DM395" i="11"/>
  <c r="ES395" i="11"/>
  <c r="GD395" i="11"/>
  <c r="CJ392" i="11"/>
  <c r="DP392" i="11"/>
  <c r="CD398" i="11"/>
  <c r="DJ398" i="11"/>
  <c r="CO388" i="11"/>
  <c r="DU388" i="11"/>
  <c r="GT378" i="11"/>
  <c r="GV378" i="11"/>
  <c r="GW378" i="11"/>
  <c r="FL378" i="11"/>
  <c r="FM378" i="11"/>
  <c r="HI376" i="11"/>
  <c r="EU393" i="11"/>
  <c r="GF393" i="11"/>
  <c r="HA376" i="11"/>
  <c r="GX377" i="11"/>
  <c r="HI377" i="11"/>
  <c r="FG381" i="11"/>
  <c r="GR381" i="11"/>
  <c r="ER396" i="11"/>
  <c r="GC396" i="11"/>
  <c r="EP398" i="11"/>
  <c r="GA398" i="11"/>
  <c r="EX390" i="11"/>
  <c r="GI390" i="11"/>
  <c r="FH380" i="11"/>
  <c r="GS380" i="11"/>
  <c r="EQ397" i="11"/>
  <c r="GB397" i="11"/>
  <c r="EZ388" i="11"/>
  <c r="GK388" i="11"/>
  <c r="EW391" i="11"/>
  <c r="GH391" i="11"/>
  <c r="FB386" i="11"/>
  <c r="GM386" i="11"/>
  <c r="FF382" i="11"/>
  <c r="GQ382" i="11"/>
  <c r="FC385" i="11"/>
  <c r="GN385" i="11"/>
  <c r="FD384" i="11"/>
  <c r="GO384" i="11"/>
  <c r="EV392" i="11"/>
  <c r="GG392" i="11"/>
  <c r="FI379" i="11"/>
  <c r="FK379" i="11"/>
  <c r="FL379" i="11"/>
  <c r="FM379" i="11"/>
  <c r="FE383" i="11"/>
  <c r="GP383" i="11"/>
  <c r="ET394" i="11"/>
  <c r="GE394" i="11"/>
  <c r="FN378" i="11"/>
  <c r="HL376" i="11"/>
  <c r="GY378" i="11"/>
  <c r="HJ378" i="11"/>
  <c r="HK378" i="11"/>
  <c r="GX378" i="11"/>
  <c r="HM379" i="11"/>
  <c r="HF380" i="11"/>
  <c r="HG380" i="11"/>
  <c r="HH380" i="11"/>
  <c r="CL391" i="11"/>
  <c r="DR391" i="11"/>
  <c r="CK392" i="11"/>
  <c r="DQ392" i="11"/>
  <c r="CG396" i="11"/>
  <c r="DM396" i="11"/>
  <c r="CR385" i="11"/>
  <c r="DX385" i="11"/>
  <c r="AZ388" i="11"/>
  <c r="FA388" i="11"/>
  <c r="GL388" i="11"/>
  <c r="AX390" i="11"/>
  <c r="BH380" i="11"/>
  <c r="CS384" i="11"/>
  <c r="DY384" i="11"/>
  <c r="CM390" i="11"/>
  <c r="DS390" i="11"/>
  <c r="CI394" i="11"/>
  <c r="DO394" i="11"/>
  <c r="BG381" i="11"/>
  <c r="AU393" i="11"/>
  <c r="CN389" i="11"/>
  <c r="DT389" i="11"/>
  <c r="AT394" i="11"/>
  <c r="BB386" i="11"/>
  <c r="AQ397" i="11"/>
  <c r="BA387" i="11"/>
  <c r="CE398" i="11"/>
  <c r="DK398" i="11"/>
  <c r="AR396" i="11"/>
  <c r="CF397" i="11"/>
  <c r="DL397" i="11"/>
  <c r="AW391" i="11"/>
  <c r="BF382" i="11"/>
  <c r="AS395" i="11"/>
  <c r="AY389" i="11"/>
  <c r="CJ393" i="11"/>
  <c r="DP393" i="11"/>
  <c r="CT383" i="11"/>
  <c r="DZ383" i="11"/>
  <c r="AP398" i="11"/>
  <c r="CH395" i="11"/>
  <c r="DN395" i="11"/>
  <c r="CU382" i="11"/>
  <c r="EA382" i="11"/>
  <c r="CV381" i="11"/>
  <c r="EB381" i="11"/>
  <c r="BD384" i="11"/>
  <c r="CQ386" i="11"/>
  <c r="DW386" i="11"/>
  <c r="BE383" i="11"/>
  <c r="CW380" i="11"/>
  <c r="EC380" i="11"/>
  <c r="CP387" i="11"/>
  <c r="DV387" i="11"/>
  <c r="AV392" i="11"/>
  <c r="BC385" i="11"/>
  <c r="ER397" i="11"/>
  <c r="GC397" i="11"/>
  <c r="GZ377" i="11"/>
  <c r="HL377" i="11"/>
  <c r="HA377" i="11"/>
  <c r="GU378" i="11"/>
  <c r="GU377" i="11"/>
  <c r="FC386" i="11"/>
  <c r="GN386" i="11"/>
  <c r="FH381" i="11"/>
  <c r="GS381" i="11"/>
  <c r="EY390" i="11"/>
  <c r="GJ390" i="11"/>
  <c r="EV393" i="11"/>
  <c r="GG393" i="11"/>
  <c r="FB387" i="11"/>
  <c r="GM387" i="11"/>
  <c r="FE384" i="11"/>
  <c r="GP384" i="11"/>
  <c r="EQ398" i="11"/>
  <c r="GB398" i="11"/>
  <c r="FD385" i="11"/>
  <c r="GO385" i="11"/>
  <c r="ES396" i="11"/>
  <c r="GD396" i="11"/>
  <c r="EW392" i="11"/>
  <c r="GH392" i="11"/>
  <c r="FI380" i="11"/>
  <c r="FK380" i="11"/>
  <c r="FL380" i="11"/>
  <c r="FM380" i="11"/>
  <c r="EX391" i="11"/>
  <c r="GI391" i="11"/>
  <c r="FG382" i="11"/>
  <c r="GR382" i="11"/>
  <c r="EZ389" i="11"/>
  <c r="GK389" i="11"/>
  <c r="ET395" i="11"/>
  <c r="GE395" i="11"/>
  <c r="GT379" i="11"/>
  <c r="GV379" i="11"/>
  <c r="GW379" i="11"/>
  <c r="GX379" i="11"/>
  <c r="FF383" i="11"/>
  <c r="GQ383" i="11"/>
  <c r="EU394" i="11"/>
  <c r="GF394" i="11"/>
  <c r="FN379" i="11"/>
  <c r="GZ378" i="11"/>
  <c r="HI378" i="11"/>
  <c r="HM380" i="11"/>
  <c r="HF381" i="11"/>
  <c r="HG381" i="11"/>
  <c r="HH381" i="11"/>
  <c r="CH396" i="11"/>
  <c r="DN396" i="11"/>
  <c r="AZ389" i="11"/>
  <c r="BC386" i="11"/>
  <c r="AX391" i="11"/>
  <c r="AT395" i="11"/>
  <c r="CT384" i="11"/>
  <c r="DZ384" i="11"/>
  <c r="AR397" i="11"/>
  <c r="BB387" i="11"/>
  <c r="AU394" i="11"/>
  <c r="CI395" i="11"/>
  <c r="DO395" i="11"/>
  <c r="CK393" i="11"/>
  <c r="DQ393" i="11"/>
  <c r="BA388" i="11"/>
  <c r="CM391" i="11"/>
  <c r="DS391" i="11"/>
  <c r="BG382" i="11"/>
  <c r="AV393" i="11"/>
  <c r="CL392" i="11"/>
  <c r="DR392" i="11"/>
  <c r="BH381" i="11"/>
  <c r="CS385" i="11"/>
  <c r="DY385" i="11"/>
  <c r="AW392" i="11"/>
  <c r="CU383" i="11"/>
  <c r="EA383" i="11"/>
  <c r="BF383" i="11"/>
  <c r="CN390" i="11"/>
  <c r="DT390" i="11"/>
  <c r="CF398" i="11"/>
  <c r="DL398" i="11"/>
  <c r="CV382" i="11"/>
  <c r="EB382" i="11"/>
  <c r="CQ387" i="11"/>
  <c r="DW387" i="11"/>
  <c r="BD385" i="11"/>
  <c r="CG397" i="11"/>
  <c r="DM397" i="11"/>
  <c r="ES397" i="11"/>
  <c r="GD397" i="11"/>
  <c r="CP388" i="11"/>
  <c r="DV388" i="11"/>
  <c r="FB388" i="11"/>
  <c r="GM388" i="11"/>
  <c r="AQ398" i="11"/>
  <c r="AS396" i="11"/>
  <c r="CJ394" i="11"/>
  <c r="DP394" i="11"/>
  <c r="BE384" i="11"/>
  <c r="CO389" i="11"/>
  <c r="DU389" i="11"/>
  <c r="CW381" i="11"/>
  <c r="EC381" i="11"/>
  <c r="AY390" i="11"/>
  <c r="CR386" i="11"/>
  <c r="DX386" i="11"/>
  <c r="FD386" i="11"/>
  <c r="GO386" i="11"/>
  <c r="HA378" i="11"/>
  <c r="GU379" i="11"/>
  <c r="GT380" i="11"/>
  <c r="GV380" i="11"/>
  <c r="GW380" i="11"/>
  <c r="GY380" i="11"/>
  <c r="HJ380" i="11"/>
  <c r="HK380" i="11"/>
  <c r="FI381" i="11"/>
  <c r="FK381" i="11"/>
  <c r="FL381" i="11"/>
  <c r="FM381" i="11"/>
  <c r="EU395" i="11"/>
  <c r="GF395" i="11"/>
  <c r="FC387" i="11"/>
  <c r="GN387" i="11"/>
  <c r="EY391" i="11"/>
  <c r="GJ391" i="11"/>
  <c r="FA389" i="11"/>
  <c r="GL389" i="11"/>
  <c r="GY379" i="11"/>
  <c r="HJ379" i="11"/>
  <c r="HK379" i="11"/>
  <c r="FH382" i="11"/>
  <c r="GS382" i="11"/>
  <c r="EW393" i="11"/>
  <c r="GH393" i="11"/>
  <c r="EZ390" i="11"/>
  <c r="GK390" i="11"/>
  <c r="ET396" i="11"/>
  <c r="GE396" i="11"/>
  <c r="ER398" i="11"/>
  <c r="GC398" i="11"/>
  <c r="FF384" i="11"/>
  <c r="GQ384" i="11"/>
  <c r="FG383" i="11"/>
  <c r="GR383" i="11"/>
  <c r="FE385" i="11"/>
  <c r="GP385" i="11"/>
  <c r="EX392" i="11"/>
  <c r="GI392" i="11"/>
  <c r="EV394" i="11"/>
  <c r="GG394" i="11"/>
  <c r="FN380" i="11"/>
  <c r="HL378" i="11"/>
  <c r="GZ379" i="11"/>
  <c r="HI379" i="11"/>
  <c r="HF382" i="11"/>
  <c r="HG382" i="11"/>
  <c r="HH382" i="11"/>
  <c r="BH382" i="11"/>
  <c r="CG398" i="11"/>
  <c r="DM398" i="11"/>
  <c r="CH397" i="11"/>
  <c r="DN397" i="11"/>
  <c r="BC387" i="11"/>
  <c r="AX392" i="11"/>
  <c r="CK394" i="11"/>
  <c r="DQ394" i="11"/>
  <c r="BF384" i="11"/>
  <c r="CJ395" i="11"/>
  <c r="DP395" i="11"/>
  <c r="AW393" i="11"/>
  <c r="BE385" i="11"/>
  <c r="CO390" i="11"/>
  <c r="DU390" i="11"/>
  <c r="CL393" i="11"/>
  <c r="DR393" i="11"/>
  <c r="CI396" i="11"/>
  <c r="DO396" i="11"/>
  <c r="AT396" i="11"/>
  <c r="BB388" i="11"/>
  <c r="AR398" i="11"/>
  <c r="CV383" i="11"/>
  <c r="EB383" i="11"/>
  <c r="CQ388" i="11"/>
  <c r="DW388" i="11"/>
  <c r="AU395" i="11"/>
  <c r="CS386" i="11"/>
  <c r="DY386" i="11"/>
  <c r="AS397" i="11"/>
  <c r="CN391" i="11"/>
  <c r="DT391" i="11"/>
  <c r="CM392" i="11"/>
  <c r="DS392" i="11"/>
  <c r="BA389" i="11"/>
  <c r="AY391" i="11"/>
  <c r="BD386" i="11"/>
  <c r="CR387" i="11"/>
  <c r="DX387" i="11"/>
  <c r="BG383" i="11"/>
  <c r="CU384" i="11"/>
  <c r="EA384" i="11"/>
  <c r="CT385" i="11"/>
  <c r="DZ385" i="11"/>
  <c r="FF385" i="11"/>
  <c r="GQ385" i="11"/>
  <c r="CP389" i="11"/>
  <c r="DV389" i="11"/>
  <c r="AZ390" i="11"/>
  <c r="AV394" i="11"/>
  <c r="CW382" i="11"/>
  <c r="EC382" i="11"/>
  <c r="HM381" i="11"/>
  <c r="GT381" i="11"/>
  <c r="GV381" i="11"/>
  <c r="GW381" i="11"/>
  <c r="GX380" i="11"/>
  <c r="GZ380" i="11"/>
  <c r="HA379" i="11"/>
  <c r="GU380" i="11"/>
  <c r="FB389" i="11"/>
  <c r="GM389" i="11"/>
  <c r="FD387" i="11"/>
  <c r="GO387" i="11"/>
  <c r="EX393" i="11"/>
  <c r="GI393" i="11"/>
  <c r="EY392" i="11"/>
  <c r="GJ392" i="11"/>
  <c r="FG384" i="11"/>
  <c r="GR384" i="11"/>
  <c r="EU396" i="11"/>
  <c r="GF396" i="11"/>
  <c r="FH383" i="11"/>
  <c r="GS383" i="11"/>
  <c r="FA390" i="11"/>
  <c r="GL390" i="11"/>
  <c r="EV395" i="11"/>
  <c r="GG395" i="11"/>
  <c r="EZ391" i="11"/>
  <c r="GK391" i="11"/>
  <c r="EW394" i="11"/>
  <c r="GH394" i="11"/>
  <c r="FE386" i="11"/>
  <c r="GP386" i="11"/>
  <c r="ET397" i="11"/>
  <c r="GE397" i="11"/>
  <c r="FI382" i="11"/>
  <c r="FK382" i="11"/>
  <c r="FL382" i="11"/>
  <c r="FM382" i="11"/>
  <c r="FC388" i="11"/>
  <c r="GN388" i="11"/>
  <c r="ES398" i="11"/>
  <c r="GD398" i="11"/>
  <c r="FN381" i="11"/>
  <c r="GY381" i="11"/>
  <c r="HJ381" i="11"/>
  <c r="HK381" i="11"/>
  <c r="GX381" i="11"/>
  <c r="HL379" i="11"/>
  <c r="HM382" i="11"/>
  <c r="HF383" i="11"/>
  <c r="HG383" i="11"/>
  <c r="HH383" i="11"/>
  <c r="BH383" i="11"/>
  <c r="CW383" i="11"/>
  <c r="EC383" i="11"/>
  <c r="CJ396" i="11"/>
  <c r="DP396" i="11"/>
  <c r="CP390" i="11"/>
  <c r="DV390" i="11"/>
  <c r="AW394" i="11"/>
  <c r="CQ389" i="11"/>
  <c r="DW389" i="11"/>
  <c r="BC388" i="11"/>
  <c r="CR388" i="11"/>
  <c r="DX388" i="11"/>
  <c r="CH398" i="11"/>
  <c r="DN398" i="11"/>
  <c r="CN392" i="11"/>
  <c r="DT392" i="11"/>
  <c r="BG384" i="11"/>
  <c r="BE386" i="11"/>
  <c r="AZ391" i="11"/>
  <c r="BA390" i="11"/>
  <c r="AV395" i="11"/>
  <c r="AT397" i="11"/>
  <c r="AX393" i="11"/>
  <c r="CT386" i="11"/>
  <c r="DZ386" i="11"/>
  <c r="AY392" i="11"/>
  <c r="AU396" i="11"/>
  <c r="CO391" i="11"/>
  <c r="DU391" i="11"/>
  <c r="BF385" i="11"/>
  <c r="CL394" i="11"/>
  <c r="DR394" i="11"/>
  <c r="CU385" i="11"/>
  <c r="EA385" i="11"/>
  <c r="AS398" i="11"/>
  <c r="CM393" i="11"/>
  <c r="DS393" i="11"/>
  <c r="CS387" i="11"/>
  <c r="DY387" i="11"/>
  <c r="BB389" i="11"/>
  <c r="CV384" i="11"/>
  <c r="EB384" i="11"/>
  <c r="CI397" i="11"/>
  <c r="DO397" i="11"/>
  <c r="CK395" i="11"/>
  <c r="DQ395" i="11"/>
  <c r="EW395" i="11"/>
  <c r="GH395" i="11"/>
  <c r="BD387" i="11"/>
  <c r="HI380" i="11"/>
  <c r="HA380" i="11"/>
  <c r="GU381" i="11"/>
  <c r="EY393" i="11"/>
  <c r="GJ393" i="11"/>
  <c r="FI383" i="11"/>
  <c r="FK383" i="11"/>
  <c r="FL383" i="11"/>
  <c r="FM383" i="11"/>
  <c r="EX394" i="11"/>
  <c r="GI394" i="11"/>
  <c r="FH384" i="11"/>
  <c r="GS384" i="11"/>
  <c r="EU397" i="11"/>
  <c r="GF397" i="11"/>
  <c r="FG385" i="11"/>
  <c r="GR385" i="11"/>
  <c r="FD388" i="11"/>
  <c r="GO388" i="11"/>
  <c r="FB390" i="11"/>
  <c r="GM390" i="11"/>
  <c r="FE387" i="11"/>
  <c r="GP387" i="11"/>
  <c r="EZ392" i="11"/>
  <c r="GK392" i="11"/>
  <c r="ET398" i="11"/>
  <c r="GE398" i="11"/>
  <c r="FF386" i="11"/>
  <c r="GQ386" i="11"/>
  <c r="GT382" i="11"/>
  <c r="GV382" i="11"/>
  <c r="GW382" i="11"/>
  <c r="GY382" i="11"/>
  <c r="HJ382" i="11"/>
  <c r="HK382" i="11"/>
  <c r="FC389" i="11"/>
  <c r="GN389" i="11"/>
  <c r="FA391" i="11"/>
  <c r="GL391" i="11"/>
  <c r="EV396" i="11"/>
  <c r="GG396" i="11"/>
  <c r="FN382" i="11"/>
  <c r="HL380" i="11"/>
  <c r="GZ381" i="11"/>
  <c r="HI381" i="11"/>
  <c r="HF384" i="11"/>
  <c r="HG384" i="11"/>
  <c r="HH384" i="11"/>
  <c r="CO392" i="11"/>
  <c r="DU392" i="11"/>
  <c r="AT398" i="11"/>
  <c r="CN393" i="11"/>
  <c r="DT393" i="11"/>
  <c r="CI398" i="11"/>
  <c r="DO398" i="11"/>
  <c r="AZ392" i="11"/>
  <c r="CW384" i="11"/>
  <c r="EC384" i="11"/>
  <c r="BB390" i="11"/>
  <c r="CT387" i="11"/>
  <c r="DZ387" i="11"/>
  <c r="CR389" i="11"/>
  <c r="DX389" i="11"/>
  <c r="CU386" i="11"/>
  <c r="EA386" i="11"/>
  <c r="CP391" i="11"/>
  <c r="DV391" i="11"/>
  <c r="BA391" i="11"/>
  <c r="CM394" i="11"/>
  <c r="DS394" i="11"/>
  <c r="BF386" i="11"/>
  <c r="CJ397" i="11"/>
  <c r="DP397" i="11"/>
  <c r="CK396" i="11"/>
  <c r="DQ396" i="11"/>
  <c r="AY393" i="11"/>
  <c r="BG385" i="11"/>
  <c r="AX394" i="11"/>
  <c r="BD388" i="11"/>
  <c r="CL395" i="11"/>
  <c r="DR395" i="11"/>
  <c r="BE387" i="11"/>
  <c r="BC389" i="11"/>
  <c r="AW395" i="11"/>
  <c r="AU397" i="11"/>
  <c r="CV385" i="11"/>
  <c r="EB385" i="11"/>
  <c r="CQ390" i="11"/>
  <c r="DW390" i="11"/>
  <c r="FC390" i="11"/>
  <c r="GN390" i="11"/>
  <c r="AV396" i="11"/>
  <c r="BH384" i="11"/>
  <c r="CS388" i="11"/>
  <c r="DY388" i="11"/>
  <c r="HM383" i="11"/>
  <c r="GT383" i="11"/>
  <c r="GV383" i="11"/>
  <c r="GW383" i="11"/>
  <c r="GX383" i="11"/>
  <c r="GX382" i="11"/>
  <c r="GZ382" i="11"/>
  <c r="HA381" i="11"/>
  <c r="GU382" i="11"/>
  <c r="EV397" i="11"/>
  <c r="GG397" i="11"/>
  <c r="EZ393" i="11"/>
  <c r="GK393" i="11"/>
  <c r="EW396" i="11"/>
  <c r="GH396" i="11"/>
  <c r="FI384" i="11"/>
  <c r="FK384" i="11"/>
  <c r="FL384" i="11"/>
  <c r="FM384" i="11"/>
  <c r="EX395" i="11"/>
  <c r="GI395" i="11"/>
  <c r="EU398" i="11"/>
  <c r="GF398" i="11"/>
  <c r="FA392" i="11"/>
  <c r="GL392" i="11"/>
  <c r="EY394" i="11"/>
  <c r="GJ394" i="11"/>
  <c r="FE388" i="11"/>
  <c r="GP388" i="11"/>
  <c r="FB391" i="11"/>
  <c r="GM391" i="11"/>
  <c r="FH385" i="11"/>
  <c r="GS385" i="11"/>
  <c r="FG386" i="11"/>
  <c r="GR386" i="11"/>
  <c r="FD389" i="11"/>
  <c r="GO389" i="11"/>
  <c r="FF387" i="11"/>
  <c r="GQ387" i="11"/>
  <c r="FN383" i="11"/>
  <c r="HL381" i="11"/>
  <c r="HF385" i="11"/>
  <c r="HG385" i="11"/>
  <c r="HH385" i="11"/>
  <c r="BC390" i="11"/>
  <c r="CK397" i="11"/>
  <c r="DQ397" i="11"/>
  <c r="CV386" i="11"/>
  <c r="EB386" i="11"/>
  <c r="CU387" i="11"/>
  <c r="EA387" i="11"/>
  <c r="CQ391" i="11"/>
  <c r="DW391" i="11"/>
  <c r="AW396" i="11"/>
  <c r="CJ398" i="11"/>
  <c r="DP398" i="11"/>
  <c r="AZ393" i="11"/>
  <c r="BE388" i="11"/>
  <c r="CP392" i="11"/>
  <c r="DV392" i="11"/>
  <c r="AY394" i="11"/>
  <c r="AX395" i="11"/>
  <c r="CW385" i="11"/>
  <c r="EC385" i="11"/>
  <c r="CL396" i="11"/>
  <c r="DR396" i="11"/>
  <c r="BB391" i="11"/>
  <c r="BG386" i="11"/>
  <c r="CS389" i="11"/>
  <c r="DY389" i="11"/>
  <c r="AV397" i="11"/>
  <c r="BD389" i="11"/>
  <c r="AU398" i="11"/>
  <c r="CR390" i="11"/>
  <c r="DX390" i="11"/>
  <c r="FD390" i="11"/>
  <c r="GO390" i="11"/>
  <c r="BH385" i="11"/>
  <c r="CO393" i="11"/>
  <c r="DU393" i="11"/>
  <c r="BA392" i="11"/>
  <c r="CN394" i="11"/>
  <c r="DT394" i="11"/>
  <c r="CM395" i="11"/>
  <c r="DS395" i="11"/>
  <c r="CT388" i="11"/>
  <c r="DZ388" i="11"/>
  <c r="BF387" i="11"/>
  <c r="HM384" i="11"/>
  <c r="GY383" i="11"/>
  <c r="HJ383" i="11"/>
  <c r="HK383" i="11"/>
  <c r="HI382" i="11"/>
  <c r="HA382" i="11"/>
  <c r="GU383" i="11"/>
  <c r="GT384" i="11"/>
  <c r="GV384" i="11"/>
  <c r="GW384" i="11"/>
  <c r="GY384" i="11"/>
  <c r="HJ384" i="11"/>
  <c r="HK384" i="11"/>
  <c r="FA393" i="11"/>
  <c r="GL393" i="11"/>
  <c r="FB392" i="11"/>
  <c r="GM392" i="11"/>
  <c r="EX396" i="11"/>
  <c r="GI396" i="11"/>
  <c r="FI385" i="11"/>
  <c r="FK385" i="11"/>
  <c r="FL385" i="11"/>
  <c r="FM385" i="11"/>
  <c r="FF388" i="11"/>
  <c r="GQ388" i="11"/>
  <c r="EV398" i="11"/>
  <c r="GG398" i="11"/>
  <c r="FC391" i="11"/>
  <c r="GN391" i="11"/>
  <c r="FG387" i="11"/>
  <c r="GR387" i="11"/>
  <c r="FH386" i="11"/>
  <c r="GS386" i="11"/>
  <c r="EZ394" i="11"/>
  <c r="GK394" i="11"/>
  <c r="EW397" i="11"/>
  <c r="GH397" i="11"/>
  <c r="EY395" i="11"/>
  <c r="GJ395" i="11"/>
  <c r="FE389" i="11"/>
  <c r="GP389" i="11"/>
  <c r="FN384" i="11"/>
  <c r="HL382" i="11"/>
  <c r="GZ383" i="11"/>
  <c r="HI383" i="11"/>
  <c r="HM385" i="11"/>
  <c r="HF386" i="11"/>
  <c r="HG386" i="11"/>
  <c r="HH386" i="11"/>
  <c r="CU388" i="11"/>
  <c r="EA388" i="11"/>
  <c r="CQ392" i="11"/>
  <c r="DW392" i="11"/>
  <c r="CT389" i="11"/>
  <c r="DZ389" i="11"/>
  <c r="BG387" i="11"/>
  <c r="CL397" i="11"/>
  <c r="DR397" i="11"/>
  <c r="BA393" i="11"/>
  <c r="AV398" i="11"/>
  <c r="CP393" i="11"/>
  <c r="DV393" i="11"/>
  <c r="CO394" i="11"/>
  <c r="DU394" i="11"/>
  <c r="CR391" i="11"/>
  <c r="DX391" i="11"/>
  <c r="BD390" i="11"/>
  <c r="CV387" i="11"/>
  <c r="EB387" i="11"/>
  <c r="AW397" i="11"/>
  <c r="BH386" i="11"/>
  <c r="AY395" i="11"/>
  <c r="CN395" i="11"/>
  <c r="DT395" i="11"/>
  <c r="CK398" i="11"/>
  <c r="DQ398" i="11"/>
  <c r="CS390" i="11"/>
  <c r="DY390" i="11"/>
  <c r="AZ394" i="11"/>
  <c r="BB392" i="11"/>
  <c r="BE389" i="11"/>
  <c r="CW386" i="11"/>
  <c r="EC386" i="11"/>
  <c r="BF388" i="11"/>
  <c r="AX396" i="11"/>
  <c r="BC391" i="11"/>
  <c r="CM396" i="11"/>
  <c r="DS396" i="11"/>
  <c r="GT385" i="11"/>
  <c r="GV385" i="11"/>
  <c r="GW385" i="11"/>
  <c r="GY385" i="11"/>
  <c r="HJ385" i="11"/>
  <c r="HK385" i="11"/>
  <c r="GX384" i="11"/>
  <c r="HI384" i="11"/>
  <c r="HA383" i="11"/>
  <c r="GU384" i="11"/>
  <c r="EZ395" i="11"/>
  <c r="GK395" i="11"/>
  <c r="FB393" i="11"/>
  <c r="GM393" i="11"/>
  <c r="EY396" i="11"/>
  <c r="GJ396" i="11"/>
  <c r="FD391" i="11"/>
  <c r="GO391" i="11"/>
  <c r="FA394" i="11"/>
  <c r="GL394" i="11"/>
  <c r="EW398" i="11"/>
  <c r="GH398" i="11"/>
  <c r="FH387" i="11"/>
  <c r="GS387" i="11"/>
  <c r="FI386" i="11"/>
  <c r="FK386" i="11"/>
  <c r="FL386" i="11"/>
  <c r="FM386" i="11"/>
  <c r="EX397" i="11"/>
  <c r="GI397" i="11"/>
  <c r="FF389" i="11"/>
  <c r="GQ389" i="11"/>
  <c r="FC392" i="11"/>
  <c r="GN392" i="11"/>
  <c r="FG388" i="11"/>
  <c r="GR388" i="11"/>
  <c r="FE390" i="11"/>
  <c r="GP390" i="11"/>
  <c r="FN385" i="11"/>
  <c r="HL383" i="11"/>
  <c r="HM386" i="11"/>
  <c r="HF387" i="11"/>
  <c r="HG387" i="11"/>
  <c r="HH387" i="11"/>
  <c r="BH387" i="11"/>
  <c r="CP394" i="11"/>
  <c r="DV394" i="11"/>
  <c r="CL398" i="11"/>
  <c r="DR398" i="11"/>
  <c r="AY396" i="11"/>
  <c r="CQ393" i="11"/>
  <c r="DW393" i="11"/>
  <c r="BF389" i="11"/>
  <c r="CO395" i="11"/>
  <c r="DU395" i="11"/>
  <c r="CR392" i="11"/>
  <c r="DX392" i="11"/>
  <c r="BB393" i="11"/>
  <c r="AX397" i="11"/>
  <c r="AW398" i="11"/>
  <c r="CU389" i="11"/>
  <c r="EA389" i="11"/>
  <c r="CM397" i="11"/>
  <c r="DS397" i="11"/>
  <c r="CW387" i="11"/>
  <c r="EC387" i="11"/>
  <c r="BD391" i="11"/>
  <c r="CV388" i="11"/>
  <c r="EB388" i="11"/>
  <c r="BC392" i="11"/>
  <c r="AZ395" i="11"/>
  <c r="BG388" i="11"/>
  <c r="CN396" i="11"/>
  <c r="DT396" i="11"/>
  <c r="EZ396" i="11"/>
  <c r="GK396" i="11"/>
  <c r="CS391" i="11"/>
  <c r="DY391" i="11"/>
  <c r="BA394" i="11"/>
  <c r="BE390" i="11"/>
  <c r="CT390" i="11"/>
  <c r="DZ390" i="11"/>
  <c r="GX385" i="11"/>
  <c r="GZ384" i="11"/>
  <c r="HL384" i="11"/>
  <c r="GT386" i="11"/>
  <c r="GV386" i="11"/>
  <c r="GW386" i="11"/>
  <c r="GY386" i="11"/>
  <c r="HJ386" i="11"/>
  <c r="HK386" i="11"/>
  <c r="HA384" i="11"/>
  <c r="GU385" i="11"/>
  <c r="FE391" i="11"/>
  <c r="GP391" i="11"/>
  <c r="FG389" i="11"/>
  <c r="GR389" i="11"/>
  <c r="FF390" i="11"/>
  <c r="GQ390" i="11"/>
  <c r="FD392" i="11"/>
  <c r="GO392" i="11"/>
  <c r="FA395" i="11"/>
  <c r="GL395" i="11"/>
  <c r="FI387" i="11"/>
  <c r="FK387" i="11"/>
  <c r="FL387" i="11"/>
  <c r="FM387" i="11"/>
  <c r="EY397" i="11"/>
  <c r="GJ397" i="11"/>
  <c r="FC393" i="11"/>
  <c r="GN393" i="11"/>
  <c r="EX398" i="11"/>
  <c r="GI398" i="11"/>
  <c r="FB394" i="11"/>
  <c r="GM394" i="11"/>
  <c r="FH388" i="11"/>
  <c r="GS388" i="11"/>
  <c r="FN386" i="11"/>
  <c r="GZ385" i="11"/>
  <c r="HI385" i="11"/>
  <c r="HM387" i="11"/>
  <c r="HF388" i="11"/>
  <c r="HG388" i="11"/>
  <c r="HH388" i="11"/>
  <c r="CM398" i="11"/>
  <c r="DS398" i="11"/>
  <c r="CP395" i="11"/>
  <c r="DV395" i="11"/>
  <c r="BA395" i="11"/>
  <c r="AX398" i="11"/>
  <c r="CW388" i="11"/>
  <c r="EC388" i="11"/>
  <c r="BH388" i="11"/>
  <c r="CU390" i="11"/>
  <c r="EA390" i="11"/>
  <c r="BC393" i="11"/>
  <c r="CV389" i="11"/>
  <c r="EB389" i="11"/>
  <c r="BF390" i="11"/>
  <c r="CO396" i="11"/>
  <c r="DU396" i="11"/>
  <c r="BE391" i="11"/>
  <c r="CS392" i="11"/>
  <c r="DY392" i="11"/>
  <c r="CT391" i="11"/>
  <c r="DZ391" i="11"/>
  <c r="AY397" i="11"/>
  <c r="CQ394" i="11"/>
  <c r="DW394" i="11"/>
  <c r="BG389" i="11"/>
  <c r="AZ396" i="11"/>
  <c r="BD392" i="11"/>
  <c r="CR393" i="11"/>
  <c r="DX393" i="11"/>
  <c r="CN397" i="11"/>
  <c r="DT397" i="11"/>
  <c r="BB394" i="11"/>
  <c r="GX386" i="11"/>
  <c r="GZ386" i="11"/>
  <c r="FF391" i="11"/>
  <c r="GQ391" i="11"/>
  <c r="HA385" i="11"/>
  <c r="GU386" i="11"/>
  <c r="FE392" i="11"/>
  <c r="GP392" i="11"/>
  <c r="GT387" i="11"/>
  <c r="GV387" i="11"/>
  <c r="GW387" i="11"/>
  <c r="GY387" i="11"/>
  <c r="HJ387" i="11"/>
  <c r="HK387" i="11"/>
  <c r="FI388" i="11"/>
  <c r="FK388" i="11"/>
  <c r="FL388" i="11"/>
  <c r="FM388" i="11"/>
  <c r="FC394" i="11"/>
  <c r="GN394" i="11"/>
  <c r="FA396" i="11"/>
  <c r="GL396" i="11"/>
  <c r="EY398" i="11"/>
  <c r="GJ398" i="11"/>
  <c r="FH389" i="11"/>
  <c r="GS389" i="11"/>
  <c r="FG390" i="11"/>
  <c r="GR390" i="11"/>
  <c r="EZ397" i="11"/>
  <c r="GK397" i="11"/>
  <c r="FD393" i="11"/>
  <c r="GO393" i="11"/>
  <c r="FB395" i="11"/>
  <c r="GM395" i="11"/>
  <c r="FN387" i="11"/>
  <c r="HL385" i="11"/>
  <c r="HM388" i="11"/>
  <c r="HF389" i="11"/>
  <c r="HG389" i="11"/>
  <c r="HH389" i="11"/>
  <c r="CR394" i="11"/>
  <c r="DX394" i="11"/>
  <c r="CP396" i="11"/>
  <c r="DV396" i="11"/>
  <c r="BG390" i="11"/>
  <c r="BA396" i="11"/>
  <c r="BD393" i="11"/>
  <c r="BH389" i="11"/>
  <c r="BE392" i="11"/>
  <c r="CV390" i="11"/>
  <c r="EB390" i="11"/>
  <c r="CW389" i="11"/>
  <c r="EC389" i="11"/>
  <c r="CO397" i="11"/>
  <c r="DU397" i="11"/>
  <c r="CN398" i="11"/>
  <c r="DT398" i="11"/>
  <c r="BB395" i="11"/>
  <c r="CU391" i="11"/>
  <c r="EA391" i="11"/>
  <c r="BC394" i="11"/>
  <c r="CQ395" i="11"/>
  <c r="DW395" i="11"/>
  <c r="AZ397" i="11"/>
  <c r="AY398" i="11"/>
  <c r="CS393" i="11"/>
  <c r="DY393" i="11"/>
  <c r="BF391" i="11"/>
  <c r="CT392" i="11"/>
  <c r="DZ392" i="11"/>
  <c r="HI386" i="11"/>
  <c r="GX387" i="11"/>
  <c r="GU387" i="11"/>
  <c r="HA386" i="11"/>
  <c r="GT388" i="11"/>
  <c r="GV388" i="11"/>
  <c r="GW388" i="11"/>
  <c r="GX388" i="11"/>
  <c r="FE393" i="11"/>
  <c r="GP393" i="11"/>
  <c r="FF392" i="11"/>
  <c r="GQ392" i="11"/>
  <c r="FH390" i="11"/>
  <c r="GS390" i="11"/>
  <c r="FI389" i="11"/>
  <c r="FK389" i="11"/>
  <c r="FL389" i="11"/>
  <c r="FM389" i="11"/>
  <c r="EZ398" i="11"/>
  <c r="GK398" i="11"/>
  <c r="FA397" i="11"/>
  <c r="GL397" i="11"/>
  <c r="FG391" i="11"/>
  <c r="GR391" i="11"/>
  <c r="FC395" i="11"/>
  <c r="GN395" i="11"/>
  <c r="FB396" i="11"/>
  <c r="GM396" i="11"/>
  <c r="FD394" i="11"/>
  <c r="GO394" i="11"/>
  <c r="FN388" i="11"/>
  <c r="GY388" i="11"/>
  <c r="HJ388" i="11"/>
  <c r="HK388" i="11"/>
  <c r="HL386" i="11"/>
  <c r="HM389" i="11"/>
  <c r="HF390" i="11"/>
  <c r="HG390" i="11"/>
  <c r="HH390" i="11"/>
  <c r="BH390" i="11"/>
  <c r="CV391" i="11"/>
  <c r="EB391" i="11"/>
  <c r="BG391" i="11"/>
  <c r="CU392" i="11"/>
  <c r="EA392" i="11"/>
  <c r="CQ396" i="11"/>
  <c r="DW396" i="11"/>
  <c r="BF392" i="11"/>
  <c r="CT393" i="11"/>
  <c r="DZ393" i="11"/>
  <c r="AZ398" i="11"/>
  <c r="CR395" i="11"/>
  <c r="DX395" i="11"/>
  <c r="BD394" i="11"/>
  <c r="CS394" i="11"/>
  <c r="DY394" i="11"/>
  <c r="CO398" i="11"/>
  <c r="DU398" i="11"/>
  <c r="FA398" i="11"/>
  <c r="GL398" i="11"/>
  <c r="CW390" i="11"/>
  <c r="EC390" i="11"/>
  <c r="BE393" i="11"/>
  <c r="BC395" i="11"/>
  <c r="BB396" i="11"/>
  <c r="BA397" i="11"/>
  <c r="CP397" i="11"/>
  <c r="DV397" i="11"/>
  <c r="GZ387" i="11"/>
  <c r="HL387" i="11"/>
  <c r="GT389" i="11"/>
  <c r="GV389" i="11"/>
  <c r="GW389" i="11"/>
  <c r="GY389" i="11"/>
  <c r="HJ389" i="11"/>
  <c r="HK389" i="11"/>
  <c r="HI387" i="11"/>
  <c r="HA387" i="11"/>
  <c r="GU388" i="11"/>
  <c r="FE394" i="11"/>
  <c r="GP394" i="11"/>
  <c r="FG392" i="11"/>
  <c r="GR392" i="11"/>
  <c r="FB397" i="11"/>
  <c r="GM397" i="11"/>
  <c r="FH391" i="11"/>
  <c r="GS391" i="11"/>
  <c r="FD395" i="11"/>
  <c r="GO395" i="11"/>
  <c r="FF393" i="11"/>
  <c r="GQ393" i="11"/>
  <c r="FI390" i="11"/>
  <c r="FK390" i="11"/>
  <c r="FL390" i="11"/>
  <c r="FM390" i="11"/>
  <c r="FC396" i="11"/>
  <c r="GN396" i="11"/>
  <c r="FN389" i="11"/>
  <c r="GZ388" i="11"/>
  <c r="HI388" i="11"/>
  <c r="HM390" i="11"/>
  <c r="HF391" i="11"/>
  <c r="HG391" i="11"/>
  <c r="HH391" i="11"/>
  <c r="CV392" i="11"/>
  <c r="EB392" i="11"/>
  <c r="BA398" i="11"/>
  <c r="CT394" i="11"/>
  <c r="DZ394" i="11"/>
  <c r="CS395" i="11"/>
  <c r="DY395" i="11"/>
  <c r="CU393" i="11"/>
  <c r="EA393" i="11"/>
  <c r="BH391" i="11"/>
  <c r="BC396" i="11"/>
  <c r="BE394" i="11"/>
  <c r="BD395" i="11"/>
  <c r="CW391" i="11"/>
  <c r="EC391" i="11"/>
  <c r="FI391" i="11"/>
  <c r="BF393" i="11"/>
  <c r="CR396" i="11"/>
  <c r="DX396" i="11"/>
  <c r="CP398" i="11"/>
  <c r="DV398" i="11"/>
  <c r="BG392" i="11"/>
  <c r="BB397" i="11"/>
  <c r="CQ397" i="11"/>
  <c r="DW397" i="11"/>
  <c r="GX389" i="11"/>
  <c r="HI389" i="11"/>
  <c r="HA388" i="11"/>
  <c r="GU389" i="11"/>
  <c r="FC397" i="11"/>
  <c r="GN397" i="11"/>
  <c r="FD396" i="11"/>
  <c r="GO396" i="11"/>
  <c r="GT390" i="11"/>
  <c r="GV390" i="11"/>
  <c r="GW390" i="11"/>
  <c r="GY390" i="11"/>
  <c r="HJ390" i="11"/>
  <c r="HK390" i="11"/>
  <c r="FK391" i="11"/>
  <c r="FL391" i="11"/>
  <c r="FM391" i="11"/>
  <c r="FH392" i="11"/>
  <c r="GS392" i="11"/>
  <c r="FF394" i="11"/>
  <c r="GQ394" i="11"/>
  <c r="FE395" i="11"/>
  <c r="GP395" i="11"/>
  <c r="FB398" i="11"/>
  <c r="GM398" i="11"/>
  <c r="FG393" i="11"/>
  <c r="GR393" i="11"/>
  <c r="FN390" i="11"/>
  <c r="HL388" i="11"/>
  <c r="HF392" i="11"/>
  <c r="HG392" i="11"/>
  <c r="HH392" i="11"/>
  <c r="CV393" i="11"/>
  <c r="EB393" i="11"/>
  <c r="CU394" i="11"/>
  <c r="EA394" i="11"/>
  <c r="BC397" i="11"/>
  <c r="BB398" i="11"/>
  <c r="CQ398" i="11"/>
  <c r="DW398" i="11"/>
  <c r="BG393" i="11"/>
  <c r="BE395" i="11"/>
  <c r="CW392" i="11"/>
  <c r="EC392" i="11"/>
  <c r="BH392" i="11"/>
  <c r="BD396" i="11"/>
  <c r="CT395" i="11"/>
  <c r="DZ395" i="11"/>
  <c r="CR397" i="11"/>
  <c r="DX397" i="11"/>
  <c r="CS396" i="11"/>
  <c r="DY396" i="11"/>
  <c r="BF394" i="11"/>
  <c r="GT391" i="11"/>
  <c r="GV391" i="11"/>
  <c r="GW391" i="11"/>
  <c r="HM391" i="11"/>
  <c r="GZ389" i="11"/>
  <c r="HA389" i="11"/>
  <c r="GX390" i="11"/>
  <c r="GZ390" i="11"/>
  <c r="FC398" i="11"/>
  <c r="GN398" i="11"/>
  <c r="FE396" i="11"/>
  <c r="GP396" i="11"/>
  <c r="FG394" i="11"/>
  <c r="GR394" i="11"/>
  <c r="FH393" i="11"/>
  <c r="GS393" i="11"/>
  <c r="FF395" i="11"/>
  <c r="GQ395" i="11"/>
  <c r="FD397" i="11"/>
  <c r="GO397" i="11"/>
  <c r="FI392" i="11"/>
  <c r="FK392" i="11"/>
  <c r="FL392" i="11"/>
  <c r="FM392" i="11"/>
  <c r="FN391" i="11"/>
  <c r="GY391" i="11"/>
  <c r="HJ391" i="11"/>
  <c r="HK391" i="11"/>
  <c r="GX391" i="11"/>
  <c r="HL389" i="11"/>
  <c r="HF393" i="11"/>
  <c r="HG393" i="11"/>
  <c r="HH393" i="11"/>
  <c r="CV394" i="11"/>
  <c r="EB394" i="11"/>
  <c r="CU395" i="11"/>
  <c r="EA395" i="11"/>
  <c r="CS397" i="11"/>
  <c r="DY397" i="11"/>
  <c r="BD397" i="11"/>
  <c r="CW393" i="11"/>
  <c r="EC393" i="11"/>
  <c r="BE396" i="11"/>
  <c r="BC398" i="11"/>
  <c r="BH393" i="11"/>
  <c r="BF395" i="11"/>
  <c r="CR398" i="11"/>
  <c r="DX398" i="11"/>
  <c r="BG394" i="11"/>
  <c r="CT396" i="11"/>
  <c r="DZ396" i="11"/>
  <c r="HM392" i="11"/>
  <c r="HA390" i="11"/>
  <c r="GU391" i="11"/>
  <c r="GU390" i="11"/>
  <c r="HI390" i="11"/>
  <c r="FD398" i="11"/>
  <c r="GO398" i="11"/>
  <c r="GT392" i="11"/>
  <c r="GV392" i="11"/>
  <c r="GW392" i="11"/>
  <c r="GY392" i="11"/>
  <c r="HJ392" i="11"/>
  <c r="HK392" i="11"/>
  <c r="FE397" i="11"/>
  <c r="GP397" i="11"/>
  <c r="FG395" i="11"/>
  <c r="GR395" i="11"/>
  <c r="FH394" i="11"/>
  <c r="GS394" i="11"/>
  <c r="FF396" i="11"/>
  <c r="GQ396" i="11"/>
  <c r="FI393" i="11"/>
  <c r="FK393" i="11"/>
  <c r="FL393" i="11"/>
  <c r="FM393" i="11"/>
  <c r="FN392" i="11"/>
  <c r="HL390" i="11"/>
  <c r="GZ391" i="11"/>
  <c r="HI391" i="11"/>
  <c r="HM393" i="11"/>
  <c r="HF394" i="11"/>
  <c r="HG394" i="11"/>
  <c r="HH394" i="11"/>
  <c r="CV395" i="11"/>
  <c r="EB395" i="11"/>
  <c r="CT397" i="11"/>
  <c r="DZ397" i="11"/>
  <c r="CS398" i="11"/>
  <c r="DY398" i="11"/>
  <c r="BF396" i="11"/>
  <c r="CW394" i="11"/>
  <c r="EC394" i="11"/>
  <c r="BH394" i="11"/>
  <c r="CU396" i="11"/>
  <c r="EA396" i="11"/>
  <c r="BG395" i="11"/>
  <c r="BE397" i="11"/>
  <c r="BD398" i="11"/>
  <c r="HA391" i="11"/>
  <c r="GX392" i="11"/>
  <c r="HI392" i="11"/>
  <c r="FG396" i="11"/>
  <c r="GR396" i="11"/>
  <c r="GT393" i="11"/>
  <c r="GV393" i="11"/>
  <c r="GW393" i="11"/>
  <c r="GY393" i="11"/>
  <c r="HJ393" i="11"/>
  <c r="HK393" i="11"/>
  <c r="FE398" i="11"/>
  <c r="GP398" i="11"/>
  <c r="FF397" i="11"/>
  <c r="GQ397" i="11"/>
  <c r="FH395" i="11"/>
  <c r="GS395" i="11"/>
  <c r="FI394" i="11"/>
  <c r="FK394" i="11"/>
  <c r="FL394" i="11"/>
  <c r="FM394" i="11"/>
  <c r="FN393" i="11"/>
  <c r="HL391" i="11"/>
  <c r="HF395" i="11"/>
  <c r="HG395" i="11"/>
  <c r="HH395" i="11"/>
  <c r="BG396" i="11"/>
  <c r="CW395" i="11"/>
  <c r="EC395" i="11"/>
  <c r="CT398" i="11"/>
  <c r="DZ398" i="11"/>
  <c r="BH395" i="11"/>
  <c r="CU397" i="11"/>
  <c r="EA397" i="11"/>
  <c r="CV396" i="11"/>
  <c r="EB396" i="11"/>
  <c r="BE398" i="11"/>
  <c r="BF397" i="11"/>
  <c r="HM394" i="11"/>
  <c r="GU392" i="11"/>
  <c r="GZ392" i="11"/>
  <c r="HL392" i="11"/>
  <c r="GX393" i="11"/>
  <c r="FH396" i="11"/>
  <c r="GS396" i="11"/>
  <c r="FG397" i="11"/>
  <c r="GR397" i="11"/>
  <c r="GT394" i="11"/>
  <c r="GV394" i="11"/>
  <c r="GW394" i="11"/>
  <c r="GX394" i="11"/>
  <c r="FF398" i="11"/>
  <c r="GQ398" i="11"/>
  <c r="FI395" i="11"/>
  <c r="FK395" i="11"/>
  <c r="FL395" i="11"/>
  <c r="FM395" i="11"/>
  <c r="FN394" i="11"/>
  <c r="HF396" i="11"/>
  <c r="HG396" i="11"/>
  <c r="HH396" i="11"/>
  <c r="CW396" i="11"/>
  <c r="EC396" i="11"/>
  <c r="BG397" i="11"/>
  <c r="BF398" i="11"/>
  <c r="BH396" i="11"/>
  <c r="CU398" i="11"/>
  <c r="EA398" i="11"/>
  <c r="CV397" i="11"/>
  <c r="EB397" i="11"/>
  <c r="FH397" i="11"/>
  <c r="GS397" i="11"/>
  <c r="HM395" i="11"/>
  <c r="GY394" i="11"/>
  <c r="HJ394" i="11"/>
  <c r="HK394" i="11"/>
  <c r="HA392" i="11"/>
  <c r="GU393" i="11"/>
  <c r="GU394" i="11"/>
  <c r="GZ393" i="11"/>
  <c r="HI393" i="11"/>
  <c r="FG398" i="11"/>
  <c r="GR398" i="11"/>
  <c r="GT395" i="11"/>
  <c r="GV395" i="11"/>
  <c r="GW395" i="11"/>
  <c r="GY395" i="11"/>
  <c r="HJ395" i="11"/>
  <c r="HK395" i="11"/>
  <c r="FI396" i="11"/>
  <c r="FK396" i="11"/>
  <c r="FL396" i="11"/>
  <c r="FM396" i="11"/>
  <c r="FN395" i="11"/>
  <c r="GZ394" i="11"/>
  <c r="HI394" i="11"/>
  <c r="HF397" i="11"/>
  <c r="HG397" i="11"/>
  <c r="HH397" i="11"/>
  <c r="BG398" i="11"/>
  <c r="CW397" i="11"/>
  <c r="EC397" i="11"/>
  <c r="BH397" i="11"/>
  <c r="CV398" i="11"/>
  <c r="EB398" i="11"/>
  <c r="HM396" i="11"/>
  <c r="HA393" i="11"/>
  <c r="HA394" i="11"/>
  <c r="HL393" i="11"/>
  <c r="GT396" i="11"/>
  <c r="GV396" i="11"/>
  <c r="GW396" i="11"/>
  <c r="GY396" i="11"/>
  <c r="HJ396" i="11"/>
  <c r="HK396" i="11"/>
  <c r="FH398" i="11"/>
  <c r="GS398" i="11"/>
  <c r="GX395" i="11"/>
  <c r="FI397" i="11"/>
  <c r="FK397" i="11"/>
  <c r="FL397" i="11"/>
  <c r="FM397" i="11"/>
  <c r="FN396" i="11"/>
  <c r="HL394" i="11"/>
  <c r="HF398" i="11"/>
  <c r="HG398" i="11"/>
  <c r="HH398" i="11"/>
  <c r="HF7" i="11"/>
  <c r="BH398" i="11"/>
  <c r="CW398" i="11"/>
  <c r="EC398" i="11"/>
  <c r="HM397" i="11"/>
  <c r="Y4" i="11"/>
  <c r="FI398" i="11"/>
  <c r="FK398" i="11"/>
  <c r="FL398" i="11"/>
  <c r="GX396" i="11"/>
  <c r="HF11" i="11"/>
  <c r="GU395" i="11"/>
  <c r="GU396" i="11"/>
  <c r="GT397" i="11"/>
  <c r="GV397" i="11"/>
  <c r="GW397" i="11"/>
  <c r="GY397" i="11"/>
  <c r="HJ397" i="11"/>
  <c r="HK397" i="11"/>
  <c r="GZ395" i="11"/>
  <c r="HL395" i="11"/>
  <c r="HI395" i="11"/>
  <c r="FK6" i="11"/>
  <c r="FN397" i="11"/>
  <c r="HM398" i="11"/>
  <c r="HF6" i="11"/>
  <c r="Z4" i="11"/>
  <c r="GT398" i="11"/>
  <c r="GV398" i="11"/>
  <c r="GW398" i="11"/>
  <c r="GX398" i="11"/>
  <c r="HI396" i="11"/>
  <c r="GZ396" i="11"/>
  <c r="GX397" i="11"/>
  <c r="GU397" i="11"/>
  <c r="HA395" i="11"/>
  <c r="HA396" i="11"/>
  <c r="H4" i="11"/>
  <c r="Z69" i="11"/>
  <c r="FM398" i="11"/>
  <c r="FL6" i="11"/>
  <c r="FL5" i="11"/>
  <c r="FN398" i="11"/>
  <c r="FN6" i="11"/>
  <c r="GZ398" i="11"/>
  <c r="HL398" i="11"/>
  <c r="GY398" i="11"/>
  <c r="HJ398" i="11"/>
  <c r="HK398" i="11"/>
  <c r="HI398" i="11"/>
  <c r="GU398" i="11"/>
  <c r="HL396" i="11"/>
  <c r="HI397" i="11"/>
  <c r="GZ397" i="11"/>
  <c r="HA397" i="11"/>
  <c r="HA398" i="11"/>
  <c r="HL397" i="11"/>
  <c r="GX39" i="11"/>
  <c r="GW39" i="11"/>
  <c r="GW6" i="11"/>
  <c r="Y2" i="11"/>
  <c r="GX6" i="11"/>
  <c r="H2" i="11"/>
  <c r="R69" i="11"/>
  <c r="GU39" i="11"/>
  <c r="N2" i="11"/>
  <c r="GW5" i="11"/>
  <c r="N3" i="11"/>
  <c r="GY39" i="11"/>
  <c r="HJ39" i="11"/>
  <c r="HI39" i="11"/>
  <c r="GZ39" i="11"/>
  <c r="Y3" i="11"/>
  <c r="GY6" i="11"/>
  <c r="AA104" i="11"/>
  <c r="Y5" i="11"/>
  <c r="R94" i="11"/>
  <c r="HK39" i="11"/>
  <c r="R95" i="11"/>
  <c r="HL39" i="11"/>
  <c r="GZ6" i="11"/>
  <c r="H3" i="11"/>
  <c r="HA39" i="11"/>
  <c r="Z2" i="11"/>
  <c r="HA6" i="11"/>
  <c r="V69" i="11"/>
  <c r="H5" i="11"/>
  <c r="Z73" i="11"/>
  <c r="R96" i="11"/>
  <c r="S95" i="11"/>
  <c r="Z104" i="11"/>
  <c r="Z3" i="11"/>
  <c r="Z5" i="11"/>
  <c r="S94" i="11"/>
  <c r="Y104" i="11"/>
</calcChain>
</file>

<file path=xl/comments1.xml><?xml version="1.0" encoding="utf-8"?>
<comments xmlns="http://schemas.openxmlformats.org/spreadsheetml/2006/main">
  <authors>
    <author>Scott Benner</author>
  </authors>
  <commentList>
    <comment ref="C8" authorId="0">
      <text>
        <r>
          <rPr>
            <b/>
            <sz val="9"/>
            <color indexed="81"/>
            <rFont val="Tahoma"/>
            <family val="2"/>
          </rPr>
          <t>This quantity is the resource (net) output/consumption, as telemetered to PJM</t>
        </r>
      </text>
    </comment>
    <comment ref="D8" authorId="0">
      <text>
        <r>
          <rPr>
            <b/>
            <sz val="9"/>
            <color indexed="81"/>
            <rFont val="Tahoma"/>
            <family val="2"/>
          </rPr>
          <t>This is the economic basepoint / non-regulation setpoint</t>
        </r>
      </text>
    </comment>
    <comment ref="E8" authorId="0">
      <text>
        <r>
          <rPr>
            <b/>
            <sz val="9"/>
            <color indexed="81"/>
            <rFont val="Tahoma"/>
            <family val="2"/>
          </rPr>
          <t>This is the economic ramp rate limit of the resource, as submitted to eMKT</t>
        </r>
      </text>
    </comment>
    <comment ref="H8" authorId="0">
      <text>
        <r>
          <rPr>
            <b/>
            <sz val="9"/>
            <color indexed="81"/>
            <rFont val="Tahoma"/>
            <family val="2"/>
          </rPr>
          <t>This is the regulation assignment, in MW</t>
        </r>
      </text>
    </comment>
    <comment ref="I8" authorId="0">
      <text>
        <r>
          <rPr>
            <b/>
            <sz val="9"/>
            <color indexed="81"/>
            <rFont val="Tahoma"/>
            <family val="2"/>
          </rPr>
          <t>This is the fleet TREG, as telemetered to PJM</t>
        </r>
      </text>
    </comment>
    <comment ref="J8" authorId="0">
      <text>
        <r>
          <rPr>
            <b/>
            <sz val="9"/>
            <color indexed="81"/>
            <rFont val="Tahoma"/>
            <family val="2"/>
          </rPr>
          <t>This is the regulation signal, as sent from PJM, calculated by the EMS</t>
        </r>
      </text>
    </comment>
  </commentList>
</comments>
</file>

<file path=xl/comments2.xml><?xml version="1.0" encoding="utf-8"?>
<comments xmlns="http://schemas.openxmlformats.org/spreadsheetml/2006/main">
  <authors>
    <author>Scott Benner</author>
  </authors>
  <commentList>
    <comment ref="N3" authorId="0">
      <text>
        <r>
          <rPr>
            <b/>
            <sz val="9"/>
            <color indexed="81"/>
            <rFont val="Tahoma"/>
            <family val="2"/>
          </rPr>
          <t>This is the average delay of the resource relative to the signal, based on the Accuracy Score Method</t>
        </r>
      </text>
    </comment>
    <comment ref="N4" authorId="0">
      <text>
        <r>
          <rPr>
            <b/>
            <sz val="9"/>
            <color indexed="81"/>
            <rFont val="Tahoma"/>
            <family val="2"/>
          </rPr>
          <t>Based on the Precision Score Method, this is the Denominator that is used to calculate the Precision scores</t>
        </r>
      </text>
    </comment>
    <comment ref="N5" authorId="0">
      <text>
        <r>
          <rPr>
            <b/>
            <sz val="9"/>
            <color indexed="81"/>
            <rFont val="Tahoma"/>
            <family val="2"/>
          </rPr>
          <t>This is the actual Mileage generated by the regulation signal in this hour</t>
        </r>
      </text>
    </comment>
    <comment ref="C8" authorId="0">
      <text>
        <r>
          <rPr>
            <b/>
            <sz val="9"/>
            <color indexed="81"/>
            <rFont val="Tahoma"/>
            <family val="2"/>
          </rPr>
          <t>This quantity is the resource (net) output/consumption, as telemetered to PJM</t>
        </r>
      </text>
    </comment>
    <comment ref="D8" authorId="0">
      <text>
        <r>
          <rPr>
            <b/>
            <sz val="9"/>
            <color indexed="81"/>
            <rFont val="Tahoma"/>
            <family val="2"/>
          </rPr>
          <t>This is the economic basepoint / non-regulation setpoint</t>
        </r>
      </text>
    </comment>
    <comment ref="E8" authorId="0">
      <text>
        <r>
          <rPr>
            <b/>
            <sz val="9"/>
            <color indexed="81"/>
            <rFont val="Tahoma"/>
            <family val="2"/>
          </rPr>
          <t>This is the economic ramp rate limit of the resource, as submitted to eMKT</t>
        </r>
      </text>
    </comment>
    <comment ref="H8" authorId="0">
      <text>
        <r>
          <rPr>
            <b/>
            <sz val="9"/>
            <color indexed="81"/>
            <rFont val="Tahoma"/>
            <family val="2"/>
          </rPr>
          <t>This is the regulation assignment, in MW</t>
        </r>
      </text>
    </comment>
    <comment ref="I8" authorId="0">
      <text>
        <r>
          <rPr>
            <b/>
            <sz val="9"/>
            <color indexed="81"/>
            <rFont val="Tahoma"/>
            <family val="2"/>
          </rPr>
          <t>This is the fleet TREG, as telemetered to PJM</t>
        </r>
      </text>
    </comment>
    <comment ref="J8" authorId="0">
      <text>
        <r>
          <rPr>
            <b/>
            <sz val="9"/>
            <color indexed="81"/>
            <rFont val="Tahoma"/>
            <family val="2"/>
          </rPr>
          <t>This is the regulation signal, as sent from PJM, calculated by the EMS</t>
        </r>
      </text>
    </comment>
  </commentList>
</comments>
</file>

<file path=xl/sharedStrings.xml><?xml version="1.0" encoding="utf-8"?>
<sst xmlns="http://schemas.openxmlformats.org/spreadsheetml/2006/main" count="173" uniqueCount="109">
  <si>
    <t>Blue highlight denotes input data from PI/SCADA/Markets DB</t>
  </si>
  <si>
    <t>A</t>
  </si>
  <si>
    <t>B</t>
  </si>
  <si>
    <t>C</t>
  </si>
  <si>
    <t>No Time Shift</t>
  </si>
  <si>
    <t>Correlation</t>
  </si>
  <si>
    <t>Delay</t>
  </si>
  <si>
    <t>Precision</t>
  </si>
  <si>
    <t>Combined SCORE</t>
  </si>
  <si>
    <t>TIME</t>
  </si>
  <si>
    <t>AGC MW</t>
  </si>
  <si>
    <t>Raw ECOBP</t>
  </si>
  <si>
    <t>Energy RR at AGC MW (MW/min)</t>
  </si>
  <si>
    <t>RR MW/10sec</t>
  </si>
  <si>
    <t>Ramped EcoBP</t>
  </si>
  <si>
    <t>Unit AREG</t>
  </si>
  <si>
    <t>Fleet TREG</t>
  </si>
  <si>
    <t>Fleet Regulation Control Signal</t>
  </si>
  <si>
    <t>Raw Unit REG</t>
  </si>
  <si>
    <t>Ramped Reg</t>
  </si>
  <si>
    <t>Raw EcoBP + Raw Reg</t>
  </si>
  <si>
    <t>Ramped EcoBP + Ramped Reg</t>
  </si>
  <si>
    <t>Unit Resp.</t>
  </si>
  <si>
    <t>Composite</t>
  </si>
  <si>
    <t>Interval</t>
  </si>
  <si>
    <t>Slope Check</t>
  </si>
  <si>
    <t>Hourly</t>
  </si>
  <si>
    <t>Average of Reg Signal</t>
  </si>
  <si>
    <t>New Method</t>
  </si>
  <si>
    <t>Original</t>
  </si>
  <si>
    <t>Current Method</t>
  </si>
  <si>
    <t>Delay Score</t>
  </si>
  <si>
    <t>Accuracy Scoring Mode</t>
  </si>
  <si>
    <t>Correl Signal to Response</t>
  </si>
  <si>
    <t>Time Shift (sec)</t>
  </si>
  <si>
    <t>Time Shift (min)</t>
  </si>
  <si>
    <t>Time Shift (intervals)</t>
  </si>
  <si>
    <t>5-minute Signal Slope</t>
  </si>
  <si>
    <t>Accuracy Score</t>
  </si>
  <si>
    <t>Max Accuracy Score</t>
  </si>
  <si>
    <t>Weighted Acc. &amp; Delay</t>
  </si>
  <si>
    <t>Offset</t>
  </si>
  <si>
    <t>Max Weighted Acc/Del Score</t>
  </si>
  <si>
    <t>Response</t>
  </si>
  <si>
    <t>Signal</t>
  </si>
  <si>
    <t>Absolute Signal</t>
  </si>
  <si>
    <t>Average Absolute  Signal</t>
  </si>
  <si>
    <t>Precis. Score AREG</t>
  </si>
  <si>
    <t>Precis. Score AbsSig</t>
  </si>
  <si>
    <t>Weight</t>
  </si>
  <si>
    <t>Accuracy</t>
  </si>
  <si>
    <t>Hrly Avg</t>
  </si>
  <si>
    <t>Precision Score</t>
  </si>
  <si>
    <t>Composite Score</t>
  </si>
  <si>
    <t>Max Accuracy x Delay</t>
  </si>
  <si>
    <t>Max Correlation&amp;Slope</t>
  </si>
  <si>
    <t>AREG Denominator</t>
  </si>
  <si>
    <t>AvgAbsSignal Denominator</t>
  </si>
  <si>
    <t>Accuracy Method</t>
  </si>
  <si>
    <t>Precision Method</t>
  </si>
  <si>
    <t>Prec. 1</t>
  </si>
  <si>
    <t>Prec. 2</t>
  </si>
  <si>
    <t>Acc #1</t>
  </si>
  <si>
    <t>Delay #1</t>
  </si>
  <si>
    <t>Delay #2</t>
  </si>
  <si>
    <t>Acc #2</t>
  </si>
  <si>
    <t>Avg Delay</t>
  </si>
  <si>
    <t>Denominator</t>
  </si>
  <si>
    <t>Factor</t>
  </si>
  <si>
    <t>Correl</t>
  </si>
  <si>
    <t>Slope</t>
  </si>
  <si>
    <t>Slope Limit</t>
  </si>
  <si>
    <t>RESOURCE REPORT</t>
  </si>
  <si>
    <t>Score</t>
  </si>
  <si>
    <t xml:space="preserve">Composite Score   </t>
  </si>
  <si>
    <t>+AREG</t>
  </si>
  <si>
    <t>-AREG</t>
  </si>
  <si>
    <t>Mileage</t>
  </si>
  <si>
    <t>Reg Signal Percent</t>
  </si>
  <si>
    <t>Hourly Mileage</t>
  </si>
  <si>
    <t>5-minute Signal Percent Slope</t>
  </si>
  <si>
    <t>Accuracy Method Used</t>
  </si>
  <si>
    <t>Accuracy Method Number</t>
  </si>
  <si>
    <t xml:space="preserve">1 = </t>
  </si>
  <si>
    <t xml:space="preserve">2 = </t>
  </si>
  <si>
    <t>Limit</t>
  </si>
  <si>
    <t>Acc Score</t>
  </si>
  <si>
    <t>Limit per Minute</t>
  </si>
  <si>
    <t>Per 5 Minute</t>
  </si>
  <si>
    <t>-Slope Limit</t>
  </si>
  <si>
    <t>Slope Used</t>
  </si>
  <si>
    <t>Percent</t>
  </si>
  <si>
    <t>StdDev of Slopes</t>
  </si>
  <si>
    <t>StdDev of Percent Signal</t>
  </si>
  <si>
    <t>StDev Limit</t>
  </si>
  <si>
    <t>StDev Used</t>
  </si>
  <si>
    <t>SlopeToUse</t>
  </si>
  <si>
    <t>B39</t>
  </si>
  <si>
    <t>Start Time</t>
  </si>
  <si>
    <t>End Time</t>
  </si>
  <si>
    <t>Response Slope</t>
  </si>
  <si>
    <t>B398</t>
  </si>
  <si>
    <t>threshold</t>
  </si>
  <si>
    <t>Current Score</t>
  </si>
  <si>
    <t>delay avg</t>
  </si>
  <si>
    <t>Acc Avg</t>
  </si>
  <si>
    <t>Precision Check Score</t>
  </si>
  <si>
    <t>Acc Update</t>
  </si>
  <si>
    <t>Delay Update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</si>
</sst>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0.000"/>
    <numFmt numFmtId="166" formatCode="0.0%"/>
    <numFmt numFmtId="167" formatCode="0.0"/>
  </numFmts>
  <fonts count="10" x14ac:knownFonts="1">
    <font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b/>
      <sz val="11"/>
      <color theme="1"/>
      <name val="Arial"/>
      <family val="2"/>
    </font>
    <font>
      <sz val="8"/>
      <color rgb="FF000000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34">
    <xf numFmtId="0" fontId="0" fillId="0" borderId="0" xfId="0"/>
    <xf numFmtId="0" fontId="0" fillId="0" borderId="1" xfId="0" applyBorder="1"/>
    <xf numFmtId="0" fontId="0" fillId="0" borderId="2" xfId="0" applyBorder="1"/>
    <xf numFmtId="0" fontId="0" fillId="2" borderId="3" xfId="0" applyFill="1" applyBorder="1"/>
    <xf numFmtId="0" fontId="0" fillId="2" borderId="4" xfId="0" applyFill="1" applyBorder="1"/>
    <xf numFmtId="10" fontId="3" fillId="0" borderId="0" xfId="1" applyNumberFormat="1" applyFont="1"/>
    <xf numFmtId="0" fontId="0" fillId="0" borderId="5" xfId="0" applyBorder="1"/>
    <xf numFmtId="0" fontId="0" fillId="0" borderId="0" xfId="0" applyBorder="1"/>
    <xf numFmtId="0" fontId="0" fillId="2" borderId="6" xfId="0" applyFill="1" applyBorder="1"/>
    <xf numFmtId="0" fontId="0" fillId="2" borderId="7" xfId="0" applyFill="1" applyBorder="1"/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quotePrefix="1"/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10" fontId="3" fillId="3" borderId="9" xfId="1" applyNumberFormat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10" fontId="3" fillId="3" borderId="10" xfId="1" applyNumberFormat="1" applyFont="1" applyFill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0" fontId="3" fillId="3" borderId="11" xfId="1" applyNumberFormat="1" applyFont="1" applyFill="1" applyBorder="1" applyAlignment="1">
      <alignment horizontal="center"/>
    </xf>
    <xf numFmtId="0" fontId="0" fillId="4" borderId="12" xfId="0" applyFill="1" applyBorder="1" applyAlignment="1">
      <alignment horizontal="center" wrapText="1"/>
    </xf>
    <xf numFmtId="0" fontId="0" fillId="5" borderId="13" xfId="0" applyFill="1" applyBorder="1" applyAlignment="1">
      <alignment horizontal="center" wrapText="1"/>
    </xf>
    <xf numFmtId="0" fontId="0" fillId="4" borderId="13" xfId="0" applyFill="1" applyBorder="1" applyAlignment="1">
      <alignment horizontal="center" wrapText="1"/>
    </xf>
    <xf numFmtId="0" fontId="0" fillId="4" borderId="14" xfId="0" applyFill="1" applyBorder="1" applyAlignment="1">
      <alignment horizontal="center" wrapText="1"/>
    </xf>
    <xf numFmtId="0" fontId="0" fillId="0" borderId="0" xfId="0" applyAlignment="1">
      <alignment wrapText="1"/>
    </xf>
    <xf numFmtId="21" fontId="0" fillId="0" borderId="15" xfId="0" applyNumberFormat="1" applyBorder="1" applyAlignment="1">
      <alignment horizontal="center"/>
    </xf>
    <xf numFmtId="2" fontId="0" fillId="5" borderId="15" xfId="0" applyNumberFormat="1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0" fontId="1" fillId="5" borderId="15" xfId="0" applyFont="1" applyFill="1" applyBorder="1" applyAlignment="1">
      <alignment horizontal="center"/>
    </xf>
    <xf numFmtId="2" fontId="0" fillId="0" borderId="0" xfId="0" applyNumberFormat="1"/>
    <xf numFmtId="165" fontId="0" fillId="0" borderId="0" xfId="0" applyNumberFormat="1"/>
    <xf numFmtId="164" fontId="0" fillId="0" borderId="0" xfId="0" applyNumberFormat="1"/>
    <xf numFmtId="21" fontId="0" fillId="0" borderId="6" xfId="0" applyNumberFormat="1" applyBorder="1" applyAlignment="1">
      <alignment horizontal="center"/>
    </xf>
    <xf numFmtId="2" fontId="0" fillId="5" borderId="6" xfId="0" applyNumberFormat="1" applyFill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5" fillId="0" borderId="6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10" fontId="0" fillId="0" borderId="0" xfId="0" applyNumberFormat="1"/>
    <xf numFmtId="1" fontId="0" fillId="0" borderId="0" xfId="0" applyNumberFormat="1"/>
    <xf numFmtId="21" fontId="0" fillId="0" borderId="0" xfId="0" applyNumberFormat="1"/>
    <xf numFmtId="2" fontId="5" fillId="0" borderId="0" xfId="0" applyNumberFormat="1" applyFont="1"/>
    <xf numFmtId="0" fontId="0" fillId="0" borderId="15" xfId="0" applyNumberFormat="1" applyBorder="1" applyAlignment="1">
      <alignment horizontal="center"/>
    </xf>
    <xf numFmtId="0" fontId="0" fillId="0" borderId="6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0" fillId="0" borderId="10" xfId="0" applyNumberFormat="1" applyBorder="1" applyAlignment="1">
      <alignment horizontal="center"/>
    </xf>
    <xf numFmtId="0" fontId="4" fillId="0" borderId="0" xfId="0" applyFont="1" applyAlignment="1">
      <alignment horizontal="right"/>
    </xf>
    <xf numFmtId="166" fontId="6" fillId="0" borderId="0" xfId="1" applyNumberFormat="1" applyFont="1"/>
    <xf numFmtId="0" fontId="0" fillId="4" borderId="0" xfId="0" applyFill="1" applyBorder="1" applyAlignment="1">
      <alignment horizontal="center" wrapText="1"/>
    </xf>
    <xf numFmtId="0" fontId="6" fillId="0" borderId="0" xfId="0" applyFont="1"/>
    <xf numFmtId="164" fontId="6" fillId="0" borderId="0" xfId="0" applyNumberFormat="1" applyFont="1"/>
    <xf numFmtId="166" fontId="6" fillId="0" borderId="0" xfId="1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6" fillId="0" borderId="0" xfId="0" quotePrefix="1" applyFont="1" applyAlignment="1">
      <alignment horizontal="right"/>
    </xf>
    <xf numFmtId="0" fontId="0" fillId="4" borderId="0" xfId="0" applyFill="1" applyBorder="1" applyAlignment="1">
      <alignment horizontal="right"/>
    </xf>
    <xf numFmtId="2" fontId="6" fillId="0" borderId="0" xfId="0" applyNumberFormat="1" applyFont="1"/>
    <xf numFmtId="167" fontId="6" fillId="0" borderId="0" xfId="0" applyNumberFormat="1" applyFont="1"/>
    <xf numFmtId="1" fontId="6" fillId="0" borderId="0" xfId="0" applyNumberFormat="1" applyFont="1"/>
    <xf numFmtId="0" fontId="4" fillId="0" borderId="0" xfId="0" applyFont="1"/>
    <xf numFmtId="167" fontId="0" fillId="0" borderId="0" xfId="0" applyNumberFormat="1"/>
    <xf numFmtId="164" fontId="6" fillId="0" borderId="16" xfId="0" applyNumberFormat="1" applyFont="1" applyBorder="1"/>
    <xf numFmtId="0" fontId="6" fillId="6" borderId="0" xfId="0" applyFont="1" applyFill="1" applyAlignment="1">
      <alignment horizontal="center"/>
    </xf>
    <xf numFmtId="166" fontId="3" fillId="0" borderId="0" xfId="1" applyNumberFormat="1" applyFont="1"/>
    <xf numFmtId="166" fontId="3" fillId="3" borderId="0" xfId="1" applyNumberFormat="1" applyFont="1" applyFill="1"/>
    <xf numFmtId="0" fontId="0" fillId="7" borderId="5" xfId="0" applyFill="1" applyBorder="1"/>
    <xf numFmtId="0" fontId="0" fillId="7" borderId="0" xfId="0" applyFill="1" applyBorder="1"/>
    <xf numFmtId="0" fontId="0" fillId="7" borderId="8" xfId="0" applyFill="1" applyBorder="1"/>
    <xf numFmtId="0" fontId="0" fillId="7" borderId="5" xfId="0" quotePrefix="1" applyFill="1" applyBorder="1"/>
    <xf numFmtId="0" fontId="0" fillId="7" borderId="0" xfId="0" quotePrefix="1" applyFill="1" applyBorder="1"/>
    <xf numFmtId="0" fontId="0" fillId="7" borderId="8" xfId="0" quotePrefix="1" applyFill="1" applyBorder="1"/>
    <xf numFmtId="0" fontId="0" fillId="7" borderId="9" xfId="0" applyFill="1" applyBorder="1"/>
    <xf numFmtId="0" fontId="0" fillId="7" borderId="10" xfId="0" applyFill="1" applyBorder="1"/>
    <xf numFmtId="0" fontId="0" fillId="7" borderId="11" xfId="0" applyFill="1" applyBorder="1"/>
    <xf numFmtId="164" fontId="0" fillId="7" borderId="0" xfId="0" applyNumberFormat="1" applyFill="1" applyBorder="1"/>
    <xf numFmtId="0" fontId="0" fillId="7" borderId="0" xfId="0" applyFill="1"/>
    <xf numFmtId="164" fontId="0" fillId="7" borderId="0" xfId="0" applyNumberFormat="1" applyFill="1"/>
    <xf numFmtId="0" fontId="4" fillId="7" borderId="0" xfId="0" applyFont="1" applyFill="1" applyBorder="1" applyAlignment="1">
      <alignment horizontal="right"/>
    </xf>
    <xf numFmtId="0" fontId="4" fillId="7" borderId="0" xfId="0" applyFont="1" applyFill="1" applyBorder="1"/>
    <xf numFmtId="0" fontId="4" fillId="7" borderId="0" xfId="0" applyFont="1" applyFill="1"/>
    <xf numFmtId="0" fontId="0" fillId="4" borderId="0" xfId="0" quotePrefix="1" applyFill="1" applyBorder="1" applyAlignment="1">
      <alignment horizontal="center" wrapText="1"/>
    </xf>
    <xf numFmtId="0" fontId="7" fillId="0" borderId="0" xfId="0" applyFont="1" applyAlignment="1">
      <alignment horizontal="right"/>
    </xf>
    <xf numFmtId="166" fontId="3" fillId="0" borderId="0" xfId="1" applyNumberFormat="1" applyFont="1"/>
    <xf numFmtId="10" fontId="3" fillId="0" borderId="0" xfId="1" applyNumberFormat="1" applyFont="1"/>
    <xf numFmtId="0" fontId="0" fillId="0" borderId="0" xfId="0" quotePrefix="1" applyAlignment="1">
      <alignment horizontal="right"/>
    </xf>
    <xf numFmtId="0" fontId="0" fillId="4" borderId="0" xfId="0" applyFill="1" applyBorder="1" applyAlignment="1">
      <alignment horizontal="center"/>
    </xf>
    <xf numFmtId="0" fontId="0" fillId="4" borderId="17" xfId="0" applyFill="1" applyBorder="1" applyAlignment="1">
      <alignment horizontal="center" wrapText="1"/>
    </xf>
    <xf numFmtId="0" fontId="4" fillId="7" borderId="5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/>
    </xf>
    <xf numFmtId="0" fontId="4" fillId="7" borderId="8" xfId="0" applyFont="1" applyFill="1" applyBorder="1" applyAlignment="1">
      <alignment horizontal="center"/>
    </xf>
    <xf numFmtId="0" fontId="0" fillId="4" borderId="18" xfId="0" applyFill="1" applyBorder="1" applyAlignment="1">
      <alignment horizontal="center" wrapText="1"/>
    </xf>
    <xf numFmtId="0" fontId="0" fillId="5" borderId="19" xfId="0" applyFill="1" applyBorder="1" applyAlignment="1">
      <alignment horizontal="center" wrapText="1"/>
    </xf>
    <xf numFmtId="0" fontId="0" fillId="4" borderId="19" xfId="0" applyFill="1" applyBorder="1" applyAlignment="1">
      <alignment horizontal="center" wrapText="1"/>
    </xf>
    <xf numFmtId="0" fontId="0" fillId="5" borderId="15" xfId="0" applyFill="1" applyBorder="1" applyAlignment="1">
      <alignment horizontal="center"/>
    </xf>
    <xf numFmtId="0" fontId="0" fillId="5" borderId="6" xfId="0" applyFill="1" applyBorder="1" applyAlignment="1">
      <alignment horizontal="center" wrapText="1"/>
    </xf>
    <xf numFmtId="0" fontId="0" fillId="0" borderId="0" xfId="0" applyNumberFormat="1"/>
    <xf numFmtId="0" fontId="0" fillId="0" borderId="6" xfId="0" applyFill="1" applyBorder="1" applyAlignment="1">
      <alignment horizontal="center" wrapText="1"/>
    </xf>
    <xf numFmtId="2" fontId="0" fillId="5" borderId="0" xfId="0" applyNumberFormat="1" applyFill="1"/>
    <xf numFmtId="0" fontId="0" fillId="5" borderId="0" xfId="0" applyFill="1"/>
    <xf numFmtId="21" fontId="0" fillId="0" borderId="6" xfId="0" applyNumberFormat="1" applyFill="1" applyBorder="1" applyAlignment="1">
      <alignment horizontal="center" wrapText="1"/>
    </xf>
    <xf numFmtId="2" fontId="0" fillId="0" borderId="20" xfId="0" applyNumberFormat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164" fontId="0" fillId="0" borderId="15" xfId="0" applyNumberFormat="1" applyBorder="1"/>
    <xf numFmtId="0" fontId="0" fillId="0" borderId="21" xfId="0" applyFill="1" applyBorder="1" applyAlignment="1">
      <alignment horizontal="center" wrapText="1"/>
    </xf>
    <xf numFmtId="0" fontId="0" fillId="0" borderId="22" xfId="0" applyFill="1" applyBorder="1" applyAlignment="1">
      <alignment horizontal="center" wrapText="1"/>
    </xf>
    <xf numFmtId="0" fontId="0" fillId="0" borderId="15" xfId="0" applyFill="1" applyBorder="1" applyAlignment="1">
      <alignment horizontal="center" wrapText="1"/>
    </xf>
    <xf numFmtId="0" fontId="1" fillId="5" borderId="6" xfId="0" applyFont="1" applyFill="1" applyBorder="1" applyAlignment="1">
      <alignment horizontal="center"/>
    </xf>
    <xf numFmtId="0" fontId="0" fillId="4" borderId="0" xfId="0" applyFill="1"/>
    <xf numFmtId="0" fontId="0" fillId="0" borderId="0" xfId="0" applyFill="1"/>
    <xf numFmtId="164" fontId="6" fillId="0" borderId="0" xfId="0" applyNumberFormat="1" applyFont="1" applyFill="1"/>
    <xf numFmtId="22" fontId="0" fillId="0" borderId="6" xfId="0" applyNumberFormat="1" applyFill="1" applyBorder="1" applyAlignment="1">
      <alignment horizontal="center" wrapText="1"/>
    </xf>
    <xf numFmtId="0" fontId="0" fillId="8" borderId="0" xfId="0" applyFill="1"/>
    <xf numFmtId="0" fontId="0" fillId="0" borderId="0" xfId="0" applyFill="1" applyBorder="1"/>
    <xf numFmtId="165" fontId="0" fillId="0" borderId="0" xfId="0" applyNumberFormat="1" applyFill="1" applyBorder="1"/>
    <xf numFmtId="0" fontId="0" fillId="0" borderId="0" xfId="0" applyFill="1" applyBorder="1" applyAlignment="1">
      <alignment horizontal="right"/>
    </xf>
    <xf numFmtId="165" fontId="0" fillId="0" borderId="27" xfId="0" applyNumberFormat="1" applyBorder="1"/>
    <xf numFmtId="165" fontId="0" fillId="0" borderId="7" xfId="0" applyNumberFormat="1" applyBorder="1"/>
    <xf numFmtId="165" fontId="0" fillId="8" borderId="28" xfId="0" applyNumberFormat="1" applyFill="1" applyBorder="1"/>
    <xf numFmtId="165" fontId="0" fillId="8" borderId="29" xfId="0" applyNumberFormat="1" applyFill="1" applyBorder="1"/>
    <xf numFmtId="0" fontId="0" fillId="9" borderId="0" xfId="0" applyFill="1"/>
    <xf numFmtId="0" fontId="6" fillId="9" borderId="0" xfId="0" applyFont="1" applyFill="1"/>
    <xf numFmtId="164" fontId="0" fillId="9" borderId="0" xfId="0" applyNumberFormat="1" applyFill="1"/>
    <xf numFmtId="0" fontId="0" fillId="9" borderId="24" xfId="0" applyFill="1" applyBorder="1"/>
    <xf numFmtId="0" fontId="0" fillId="9" borderId="25" xfId="0" applyFill="1" applyBorder="1"/>
    <xf numFmtId="164" fontId="6" fillId="9" borderId="0" xfId="0" applyNumberFormat="1" applyFont="1" applyFill="1"/>
    <xf numFmtId="164" fontId="0" fillId="0" borderId="0" xfId="0" applyNumberFormat="1" applyFill="1"/>
    <xf numFmtId="0" fontId="0" fillId="10" borderId="26" xfId="0" applyFill="1" applyBorder="1" applyAlignment="1">
      <alignment horizontal="center"/>
    </xf>
    <xf numFmtId="0" fontId="0" fillId="10" borderId="4" xfId="0" applyFill="1" applyBorder="1" applyAlignment="1">
      <alignment horizontal="center"/>
    </xf>
    <xf numFmtId="0" fontId="8" fillId="5" borderId="0" xfId="0" applyFont="1" applyFill="1" applyAlignment="1">
      <alignment horizontal="left" wrapText="1"/>
    </xf>
    <xf numFmtId="0" fontId="4" fillId="7" borderId="1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center"/>
    </xf>
    <xf numFmtId="0" fontId="4" fillId="7" borderId="23" xfId="0" applyFont="1" applyFill="1" applyBorder="1" applyAlignment="1">
      <alignment horizontal="center"/>
    </xf>
    <xf numFmtId="0" fontId="4" fillId="0" borderId="0" xfId="0" applyFont="1" applyAlignment="1">
      <alignment horizontal="left"/>
    </xf>
  </cellXfs>
  <cellStyles count="2">
    <cellStyle name="Normal" xfId="0" builtinId="0"/>
    <cellStyle name="Percent" xfId="1" builtinId="5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9"/>
        </patternFill>
      </fill>
    </dxf>
    <dxf>
      <font>
        <color rgb="FFFF0000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Resource Actual Energy, BasePoint and Desired Energy Positions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35103875055981E-2"/>
          <c:y val="8.5658630419541928E-2"/>
          <c:w val="0.93121351702268851"/>
          <c:h val="0.74566060037197568"/>
        </c:manualLayout>
      </c:layout>
      <c:lineChart>
        <c:grouping val="standard"/>
        <c:varyColors val="0"/>
        <c:ser>
          <c:idx val="2"/>
          <c:order val="0"/>
          <c:tx>
            <c:strRef>
              <c:f>'Score Template'!$C$8</c:f>
              <c:strCache>
                <c:ptCount val="1"/>
                <c:pt idx="0">
                  <c:v>AGC MW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'Score Template'!$B$9:$B$399</c:f>
              <c:numCache>
                <c:formatCode>h:mm:ss</c:formatCode>
                <c:ptCount val="391"/>
                <c:pt idx="0">
                  <c:v>0</c:v>
                </c:pt>
                <c:pt idx="1">
                  <c:v>1.1574074074074073E-4</c:v>
                </c:pt>
                <c:pt idx="2">
                  <c:v>2.3148148148148146E-4</c:v>
                </c:pt>
                <c:pt idx="3">
                  <c:v>3.4722222222222218E-4</c:v>
                </c:pt>
                <c:pt idx="4">
                  <c:v>4.6296296296296293E-4</c:v>
                </c:pt>
                <c:pt idx="5">
                  <c:v>5.7870370370370367E-4</c:v>
                </c:pt>
                <c:pt idx="6">
                  <c:v>6.9444444444444436E-4</c:v>
                </c:pt>
                <c:pt idx="7">
                  <c:v>8.1018518518518505E-4</c:v>
                </c:pt>
                <c:pt idx="8">
                  <c:v>9.2592592592592574E-4</c:v>
                </c:pt>
                <c:pt idx="9">
                  <c:v>1.0416666666666664E-3</c:v>
                </c:pt>
                <c:pt idx="10">
                  <c:v>1.1574074074074071E-3</c:v>
                </c:pt>
                <c:pt idx="11">
                  <c:v>1.2731481481481478E-3</c:v>
                </c:pt>
                <c:pt idx="12">
                  <c:v>1.3888888888888885E-3</c:v>
                </c:pt>
                <c:pt idx="13">
                  <c:v>1.5046296296296292E-3</c:v>
                </c:pt>
                <c:pt idx="14">
                  <c:v>1.6203703703703699E-3</c:v>
                </c:pt>
                <c:pt idx="15">
                  <c:v>1.7361111111111106E-3</c:v>
                </c:pt>
                <c:pt idx="16">
                  <c:v>1.8518518518518513E-3</c:v>
                </c:pt>
                <c:pt idx="17">
                  <c:v>1.967592592592592E-3</c:v>
                </c:pt>
                <c:pt idx="18">
                  <c:v>2.0833333333333329E-3</c:v>
                </c:pt>
                <c:pt idx="19">
                  <c:v>2.1990740740740738E-3</c:v>
                </c:pt>
                <c:pt idx="20">
                  <c:v>2.3148148148148147E-3</c:v>
                </c:pt>
                <c:pt idx="21">
                  <c:v>2.4305555555555556E-3</c:v>
                </c:pt>
                <c:pt idx="22">
                  <c:v>2.5462962962962965E-3</c:v>
                </c:pt>
                <c:pt idx="23">
                  <c:v>2.6620370370370374E-3</c:v>
                </c:pt>
                <c:pt idx="24">
                  <c:v>2.7777777777777783E-3</c:v>
                </c:pt>
                <c:pt idx="25">
                  <c:v>2.8935185185185192E-3</c:v>
                </c:pt>
                <c:pt idx="26">
                  <c:v>3.0092592592592601E-3</c:v>
                </c:pt>
                <c:pt idx="27">
                  <c:v>3.125000000000001E-3</c:v>
                </c:pt>
                <c:pt idx="28">
                  <c:v>3.2407407407407419E-3</c:v>
                </c:pt>
                <c:pt idx="29">
                  <c:v>3.3564814814814829E-3</c:v>
                </c:pt>
                <c:pt idx="30">
                  <c:v>3.4722222222222238E-3</c:v>
                </c:pt>
                <c:pt idx="31">
                  <c:v>3.5879629629629647E-3</c:v>
                </c:pt>
                <c:pt idx="32">
                  <c:v>3.7037037037037056E-3</c:v>
                </c:pt>
                <c:pt idx="33">
                  <c:v>3.8194444444444465E-3</c:v>
                </c:pt>
                <c:pt idx="34">
                  <c:v>3.9351851851851874E-3</c:v>
                </c:pt>
                <c:pt idx="35">
                  <c:v>4.0509259259259283E-3</c:v>
                </c:pt>
                <c:pt idx="36">
                  <c:v>4.1666666666666692E-3</c:v>
                </c:pt>
                <c:pt idx="37">
                  <c:v>4.2824074074074101E-3</c:v>
                </c:pt>
                <c:pt idx="38">
                  <c:v>4.398148148148151E-3</c:v>
                </c:pt>
                <c:pt idx="39">
                  <c:v>4.5138888888888919E-3</c:v>
                </c:pt>
                <c:pt idx="40">
                  <c:v>4.6296296296296328E-3</c:v>
                </c:pt>
                <c:pt idx="41">
                  <c:v>4.7453703703703737E-3</c:v>
                </c:pt>
                <c:pt idx="42">
                  <c:v>4.8611111111111147E-3</c:v>
                </c:pt>
                <c:pt idx="43">
                  <c:v>4.9768518518518556E-3</c:v>
                </c:pt>
                <c:pt idx="44">
                  <c:v>5.0925925925925965E-3</c:v>
                </c:pt>
                <c:pt idx="45">
                  <c:v>5.2083333333333374E-3</c:v>
                </c:pt>
                <c:pt idx="46">
                  <c:v>5.3240740740740783E-3</c:v>
                </c:pt>
                <c:pt idx="47">
                  <c:v>5.4398148148148192E-3</c:v>
                </c:pt>
                <c:pt idx="48">
                  <c:v>5.5555555555555601E-3</c:v>
                </c:pt>
                <c:pt idx="49">
                  <c:v>5.671296296296301E-3</c:v>
                </c:pt>
                <c:pt idx="50">
                  <c:v>5.7870370370370419E-3</c:v>
                </c:pt>
                <c:pt idx="51">
                  <c:v>5.9027777777777828E-3</c:v>
                </c:pt>
                <c:pt idx="52">
                  <c:v>6.0185185185185237E-3</c:v>
                </c:pt>
                <c:pt idx="53">
                  <c:v>6.1342592592592646E-3</c:v>
                </c:pt>
                <c:pt idx="54">
                  <c:v>6.2500000000000056E-3</c:v>
                </c:pt>
                <c:pt idx="55">
                  <c:v>6.3657407407407465E-3</c:v>
                </c:pt>
                <c:pt idx="56">
                  <c:v>6.4814814814814874E-3</c:v>
                </c:pt>
                <c:pt idx="57">
                  <c:v>6.5972222222222283E-3</c:v>
                </c:pt>
                <c:pt idx="58">
                  <c:v>6.7129629629629692E-3</c:v>
                </c:pt>
                <c:pt idx="59">
                  <c:v>6.8287037037037101E-3</c:v>
                </c:pt>
                <c:pt idx="60">
                  <c:v>6.944444444444451E-3</c:v>
                </c:pt>
                <c:pt idx="61">
                  <c:v>7.0601851851851919E-3</c:v>
                </c:pt>
                <c:pt idx="62">
                  <c:v>7.1759259259259328E-3</c:v>
                </c:pt>
                <c:pt idx="63">
                  <c:v>7.2916666666666737E-3</c:v>
                </c:pt>
                <c:pt idx="64">
                  <c:v>7.4074074074074146E-3</c:v>
                </c:pt>
                <c:pt idx="65">
                  <c:v>7.5231481481481555E-3</c:v>
                </c:pt>
                <c:pt idx="66">
                  <c:v>7.6388888888888964E-3</c:v>
                </c:pt>
                <c:pt idx="67">
                  <c:v>7.7546296296296374E-3</c:v>
                </c:pt>
                <c:pt idx="68">
                  <c:v>7.8703703703703783E-3</c:v>
                </c:pt>
                <c:pt idx="69">
                  <c:v>7.9861111111111192E-3</c:v>
                </c:pt>
                <c:pt idx="70">
                  <c:v>8.1018518518518601E-3</c:v>
                </c:pt>
                <c:pt idx="71">
                  <c:v>8.217592592592601E-3</c:v>
                </c:pt>
                <c:pt idx="72">
                  <c:v>8.3333333333333419E-3</c:v>
                </c:pt>
                <c:pt idx="73">
                  <c:v>8.4490740740740828E-3</c:v>
                </c:pt>
                <c:pt idx="74">
                  <c:v>8.5648148148148237E-3</c:v>
                </c:pt>
                <c:pt idx="75">
                  <c:v>8.6805555555555646E-3</c:v>
                </c:pt>
                <c:pt idx="76">
                  <c:v>8.7962962962963055E-3</c:v>
                </c:pt>
                <c:pt idx="77">
                  <c:v>8.9120370370370464E-3</c:v>
                </c:pt>
                <c:pt idx="78">
                  <c:v>9.0277777777777873E-3</c:v>
                </c:pt>
                <c:pt idx="79">
                  <c:v>9.1435185185185282E-3</c:v>
                </c:pt>
                <c:pt idx="80">
                  <c:v>9.2592592592592692E-3</c:v>
                </c:pt>
                <c:pt idx="81">
                  <c:v>9.3750000000000101E-3</c:v>
                </c:pt>
                <c:pt idx="82">
                  <c:v>9.490740740740751E-3</c:v>
                </c:pt>
                <c:pt idx="83">
                  <c:v>9.6064814814814919E-3</c:v>
                </c:pt>
                <c:pt idx="84">
                  <c:v>9.7222222222222328E-3</c:v>
                </c:pt>
                <c:pt idx="85">
                  <c:v>9.8379629629629737E-3</c:v>
                </c:pt>
                <c:pt idx="86">
                  <c:v>9.9537037037037146E-3</c:v>
                </c:pt>
                <c:pt idx="87">
                  <c:v>1.0069444444444456E-2</c:v>
                </c:pt>
                <c:pt idx="88">
                  <c:v>1.0185185185185196E-2</c:v>
                </c:pt>
                <c:pt idx="89">
                  <c:v>1.0300925925925937E-2</c:v>
                </c:pt>
                <c:pt idx="90">
                  <c:v>1.0416666666666678E-2</c:v>
                </c:pt>
                <c:pt idx="91">
                  <c:v>1.0532407407407419E-2</c:v>
                </c:pt>
                <c:pt idx="92">
                  <c:v>1.064814814814816E-2</c:v>
                </c:pt>
                <c:pt idx="93">
                  <c:v>1.0763888888888901E-2</c:v>
                </c:pt>
                <c:pt idx="94">
                  <c:v>1.0879629629629642E-2</c:v>
                </c:pt>
                <c:pt idx="95">
                  <c:v>1.0995370370370383E-2</c:v>
                </c:pt>
                <c:pt idx="96">
                  <c:v>1.1111111111111124E-2</c:v>
                </c:pt>
                <c:pt idx="97">
                  <c:v>1.1226851851851865E-2</c:v>
                </c:pt>
                <c:pt idx="98">
                  <c:v>1.1342592592592605E-2</c:v>
                </c:pt>
                <c:pt idx="99">
                  <c:v>1.1458333333333346E-2</c:v>
                </c:pt>
                <c:pt idx="100">
                  <c:v>1.1574074074074087E-2</c:v>
                </c:pt>
                <c:pt idx="101">
                  <c:v>1.1689814814814828E-2</c:v>
                </c:pt>
                <c:pt idx="102">
                  <c:v>1.1805555555555569E-2</c:v>
                </c:pt>
                <c:pt idx="103">
                  <c:v>1.192129629629631E-2</c:v>
                </c:pt>
                <c:pt idx="104">
                  <c:v>1.2037037037037051E-2</c:v>
                </c:pt>
                <c:pt idx="105">
                  <c:v>1.2152777777777792E-2</c:v>
                </c:pt>
                <c:pt idx="106">
                  <c:v>1.2268518518518533E-2</c:v>
                </c:pt>
                <c:pt idx="107">
                  <c:v>1.2384259259259274E-2</c:v>
                </c:pt>
                <c:pt idx="108">
                  <c:v>1.2500000000000015E-2</c:v>
                </c:pt>
                <c:pt idx="109">
                  <c:v>1.2615740740740755E-2</c:v>
                </c:pt>
                <c:pt idx="110">
                  <c:v>1.2731481481481496E-2</c:v>
                </c:pt>
                <c:pt idx="111">
                  <c:v>1.2847222222222237E-2</c:v>
                </c:pt>
                <c:pt idx="112">
                  <c:v>1.2962962962962978E-2</c:v>
                </c:pt>
                <c:pt idx="113">
                  <c:v>1.3078703703703719E-2</c:v>
                </c:pt>
                <c:pt idx="114">
                  <c:v>1.319444444444446E-2</c:v>
                </c:pt>
                <c:pt idx="115">
                  <c:v>1.3310185185185201E-2</c:v>
                </c:pt>
                <c:pt idx="116">
                  <c:v>1.3425925925925942E-2</c:v>
                </c:pt>
                <c:pt idx="117">
                  <c:v>1.3541666666666683E-2</c:v>
                </c:pt>
                <c:pt idx="118">
                  <c:v>1.3657407407407424E-2</c:v>
                </c:pt>
                <c:pt idx="119">
                  <c:v>1.3773148148148165E-2</c:v>
                </c:pt>
                <c:pt idx="120">
                  <c:v>1.3888888888888905E-2</c:v>
                </c:pt>
                <c:pt idx="121">
                  <c:v>1.4004629629629646E-2</c:v>
                </c:pt>
                <c:pt idx="122">
                  <c:v>1.4120370370370387E-2</c:v>
                </c:pt>
                <c:pt idx="123">
                  <c:v>1.4236111111111128E-2</c:v>
                </c:pt>
                <c:pt idx="124">
                  <c:v>1.4351851851851869E-2</c:v>
                </c:pt>
                <c:pt idx="125">
                  <c:v>1.446759259259261E-2</c:v>
                </c:pt>
                <c:pt idx="126">
                  <c:v>1.4583333333333351E-2</c:v>
                </c:pt>
                <c:pt idx="127">
                  <c:v>1.4699074074074092E-2</c:v>
                </c:pt>
                <c:pt idx="128">
                  <c:v>1.4814814814814833E-2</c:v>
                </c:pt>
                <c:pt idx="129">
                  <c:v>1.4930555555555574E-2</c:v>
                </c:pt>
                <c:pt idx="130">
                  <c:v>1.5046296296296315E-2</c:v>
                </c:pt>
                <c:pt idx="131">
                  <c:v>1.5162037037037055E-2</c:v>
                </c:pt>
                <c:pt idx="132">
                  <c:v>1.5277777777777796E-2</c:v>
                </c:pt>
                <c:pt idx="133">
                  <c:v>1.5393518518518537E-2</c:v>
                </c:pt>
                <c:pt idx="134">
                  <c:v>1.5509259259259278E-2</c:v>
                </c:pt>
                <c:pt idx="135">
                  <c:v>1.5625000000000017E-2</c:v>
                </c:pt>
                <c:pt idx="136">
                  <c:v>1.5740740740740757E-2</c:v>
                </c:pt>
                <c:pt idx="137">
                  <c:v>1.5856481481481496E-2</c:v>
                </c:pt>
                <c:pt idx="138">
                  <c:v>1.5972222222222235E-2</c:v>
                </c:pt>
                <c:pt idx="139">
                  <c:v>1.6087962962962974E-2</c:v>
                </c:pt>
                <c:pt idx="140">
                  <c:v>1.6203703703703713E-2</c:v>
                </c:pt>
                <c:pt idx="141">
                  <c:v>1.6319444444444452E-2</c:v>
                </c:pt>
                <c:pt idx="142">
                  <c:v>1.6435185185185192E-2</c:v>
                </c:pt>
                <c:pt idx="143">
                  <c:v>1.6550925925925931E-2</c:v>
                </c:pt>
                <c:pt idx="144">
                  <c:v>1.666666666666667E-2</c:v>
                </c:pt>
                <c:pt idx="145">
                  <c:v>1.6782407407407409E-2</c:v>
                </c:pt>
                <c:pt idx="146">
                  <c:v>1.6898148148148148E-2</c:v>
                </c:pt>
                <c:pt idx="147">
                  <c:v>1.7013888888888887E-2</c:v>
                </c:pt>
                <c:pt idx="148">
                  <c:v>1.7129629629629627E-2</c:v>
                </c:pt>
                <c:pt idx="149">
                  <c:v>1.7245370370370366E-2</c:v>
                </c:pt>
                <c:pt idx="150">
                  <c:v>1.7361111111111105E-2</c:v>
                </c:pt>
                <c:pt idx="151">
                  <c:v>1.7476851851851844E-2</c:v>
                </c:pt>
                <c:pt idx="152">
                  <c:v>1.7592592592592583E-2</c:v>
                </c:pt>
                <c:pt idx="153">
                  <c:v>1.7708333333333322E-2</c:v>
                </c:pt>
                <c:pt idx="154">
                  <c:v>1.7824074074074062E-2</c:v>
                </c:pt>
                <c:pt idx="155">
                  <c:v>1.7939814814814801E-2</c:v>
                </c:pt>
                <c:pt idx="156">
                  <c:v>1.805555555555554E-2</c:v>
                </c:pt>
                <c:pt idx="157">
                  <c:v>1.8171296296296279E-2</c:v>
                </c:pt>
                <c:pt idx="158">
                  <c:v>1.8287037037037018E-2</c:v>
                </c:pt>
                <c:pt idx="159">
                  <c:v>1.8402777777777758E-2</c:v>
                </c:pt>
                <c:pt idx="160">
                  <c:v>1.8518518518518497E-2</c:v>
                </c:pt>
                <c:pt idx="161">
                  <c:v>1.8634259259259236E-2</c:v>
                </c:pt>
                <c:pt idx="162">
                  <c:v>1.8749999999999975E-2</c:v>
                </c:pt>
                <c:pt idx="163">
                  <c:v>1.8865740740740714E-2</c:v>
                </c:pt>
                <c:pt idx="164">
                  <c:v>1.8981481481481453E-2</c:v>
                </c:pt>
                <c:pt idx="165">
                  <c:v>1.9097222222222193E-2</c:v>
                </c:pt>
                <c:pt idx="166">
                  <c:v>1.9212962962962932E-2</c:v>
                </c:pt>
                <c:pt idx="167">
                  <c:v>1.9328703703703671E-2</c:v>
                </c:pt>
                <c:pt idx="168">
                  <c:v>1.944444444444441E-2</c:v>
                </c:pt>
                <c:pt idx="169">
                  <c:v>1.9560185185185149E-2</c:v>
                </c:pt>
                <c:pt idx="170">
                  <c:v>1.9675925925925888E-2</c:v>
                </c:pt>
                <c:pt idx="171">
                  <c:v>1.9791666666666628E-2</c:v>
                </c:pt>
                <c:pt idx="172">
                  <c:v>1.9907407407407367E-2</c:v>
                </c:pt>
                <c:pt idx="173">
                  <c:v>2.0023148148148106E-2</c:v>
                </c:pt>
                <c:pt idx="174">
                  <c:v>2.0138888888888845E-2</c:v>
                </c:pt>
                <c:pt idx="175">
                  <c:v>2.0254629629629584E-2</c:v>
                </c:pt>
                <c:pt idx="176">
                  <c:v>2.0370370370370323E-2</c:v>
                </c:pt>
                <c:pt idx="177">
                  <c:v>2.0486111111111063E-2</c:v>
                </c:pt>
                <c:pt idx="178">
                  <c:v>2.0601851851851802E-2</c:v>
                </c:pt>
                <c:pt idx="179">
                  <c:v>2.0717592592592541E-2</c:v>
                </c:pt>
                <c:pt idx="180">
                  <c:v>2.083333333333328E-2</c:v>
                </c:pt>
                <c:pt idx="181">
                  <c:v>2.0949074074074019E-2</c:v>
                </c:pt>
                <c:pt idx="182">
                  <c:v>2.1064814814814758E-2</c:v>
                </c:pt>
                <c:pt idx="183">
                  <c:v>2.1180555555555498E-2</c:v>
                </c:pt>
                <c:pt idx="184">
                  <c:v>2.1296296296296237E-2</c:v>
                </c:pt>
                <c:pt idx="185">
                  <c:v>2.1412037037036976E-2</c:v>
                </c:pt>
                <c:pt idx="186">
                  <c:v>2.1527777777777715E-2</c:v>
                </c:pt>
                <c:pt idx="187">
                  <c:v>2.1643518518518454E-2</c:v>
                </c:pt>
                <c:pt idx="188">
                  <c:v>2.1759259259259194E-2</c:v>
                </c:pt>
                <c:pt idx="189">
                  <c:v>2.1874999999999933E-2</c:v>
                </c:pt>
                <c:pt idx="190">
                  <c:v>2.1990740740740672E-2</c:v>
                </c:pt>
                <c:pt idx="191">
                  <c:v>2.2106481481481411E-2</c:v>
                </c:pt>
                <c:pt idx="192">
                  <c:v>2.222222222222215E-2</c:v>
                </c:pt>
                <c:pt idx="193">
                  <c:v>2.2337962962962889E-2</c:v>
                </c:pt>
                <c:pt idx="194">
                  <c:v>2.2453703703703629E-2</c:v>
                </c:pt>
                <c:pt idx="195">
                  <c:v>2.2569444444444368E-2</c:v>
                </c:pt>
                <c:pt idx="196">
                  <c:v>2.2685185185185107E-2</c:v>
                </c:pt>
                <c:pt idx="197">
                  <c:v>2.2800925925925846E-2</c:v>
                </c:pt>
                <c:pt idx="198">
                  <c:v>2.2916666666666585E-2</c:v>
                </c:pt>
                <c:pt idx="199">
                  <c:v>2.3032407407407324E-2</c:v>
                </c:pt>
                <c:pt idx="200">
                  <c:v>2.3148148148148064E-2</c:v>
                </c:pt>
                <c:pt idx="201">
                  <c:v>2.3263888888888803E-2</c:v>
                </c:pt>
                <c:pt idx="202">
                  <c:v>2.3379629629629542E-2</c:v>
                </c:pt>
                <c:pt idx="203">
                  <c:v>2.3495370370370281E-2</c:v>
                </c:pt>
                <c:pt idx="204">
                  <c:v>2.361111111111102E-2</c:v>
                </c:pt>
                <c:pt idx="205">
                  <c:v>2.3726851851851759E-2</c:v>
                </c:pt>
                <c:pt idx="206">
                  <c:v>2.3842592592592499E-2</c:v>
                </c:pt>
                <c:pt idx="207">
                  <c:v>2.3958333333333238E-2</c:v>
                </c:pt>
                <c:pt idx="208">
                  <c:v>2.4074074074073977E-2</c:v>
                </c:pt>
                <c:pt idx="209">
                  <c:v>2.4189814814814716E-2</c:v>
                </c:pt>
                <c:pt idx="210">
                  <c:v>2.4305555555555455E-2</c:v>
                </c:pt>
                <c:pt idx="211">
                  <c:v>2.4421296296296195E-2</c:v>
                </c:pt>
                <c:pt idx="212">
                  <c:v>2.4537037037036934E-2</c:v>
                </c:pt>
                <c:pt idx="213">
                  <c:v>2.4652777777777673E-2</c:v>
                </c:pt>
                <c:pt idx="214">
                  <c:v>2.4768518518518412E-2</c:v>
                </c:pt>
                <c:pt idx="215">
                  <c:v>2.4884259259259151E-2</c:v>
                </c:pt>
                <c:pt idx="216">
                  <c:v>2.499999999999989E-2</c:v>
                </c:pt>
                <c:pt idx="217">
                  <c:v>2.511574074074063E-2</c:v>
                </c:pt>
                <c:pt idx="218">
                  <c:v>2.5231481481481369E-2</c:v>
                </c:pt>
                <c:pt idx="219">
                  <c:v>2.5347222222222108E-2</c:v>
                </c:pt>
                <c:pt idx="220">
                  <c:v>2.5462962962962847E-2</c:v>
                </c:pt>
                <c:pt idx="221">
                  <c:v>2.5578703703703586E-2</c:v>
                </c:pt>
                <c:pt idx="222">
                  <c:v>2.5694444444444325E-2</c:v>
                </c:pt>
                <c:pt idx="223">
                  <c:v>2.5810185185185065E-2</c:v>
                </c:pt>
                <c:pt idx="224">
                  <c:v>2.5925925925925804E-2</c:v>
                </c:pt>
                <c:pt idx="225">
                  <c:v>2.6041666666666543E-2</c:v>
                </c:pt>
                <c:pt idx="226">
                  <c:v>2.6157407407407282E-2</c:v>
                </c:pt>
                <c:pt idx="227">
                  <c:v>2.6273148148148021E-2</c:v>
                </c:pt>
                <c:pt idx="228">
                  <c:v>2.638888888888876E-2</c:v>
                </c:pt>
                <c:pt idx="229">
                  <c:v>2.65046296296295E-2</c:v>
                </c:pt>
                <c:pt idx="230">
                  <c:v>2.6620370370370239E-2</c:v>
                </c:pt>
                <c:pt idx="231">
                  <c:v>2.6736111111110978E-2</c:v>
                </c:pt>
                <c:pt idx="232">
                  <c:v>2.6851851851851717E-2</c:v>
                </c:pt>
                <c:pt idx="233">
                  <c:v>2.6967592592592456E-2</c:v>
                </c:pt>
                <c:pt idx="234">
                  <c:v>2.7083333333333195E-2</c:v>
                </c:pt>
                <c:pt idx="235">
                  <c:v>2.7199074074073935E-2</c:v>
                </c:pt>
                <c:pt idx="236">
                  <c:v>2.7314814814814674E-2</c:v>
                </c:pt>
                <c:pt idx="237">
                  <c:v>2.7430555555555413E-2</c:v>
                </c:pt>
                <c:pt idx="238">
                  <c:v>2.7546296296296152E-2</c:v>
                </c:pt>
                <c:pt idx="239">
                  <c:v>2.7662037037036891E-2</c:v>
                </c:pt>
                <c:pt idx="240">
                  <c:v>2.7777777777777631E-2</c:v>
                </c:pt>
                <c:pt idx="241">
                  <c:v>2.789351851851837E-2</c:v>
                </c:pt>
                <c:pt idx="242">
                  <c:v>2.8009259259259109E-2</c:v>
                </c:pt>
                <c:pt idx="243">
                  <c:v>2.8124999999999848E-2</c:v>
                </c:pt>
                <c:pt idx="244">
                  <c:v>2.8240740740740587E-2</c:v>
                </c:pt>
                <c:pt idx="245">
                  <c:v>2.8356481481481326E-2</c:v>
                </c:pt>
                <c:pt idx="246">
                  <c:v>2.8472222222222066E-2</c:v>
                </c:pt>
                <c:pt idx="247">
                  <c:v>2.8587962962962805E-2</c:v>
                </c:pt>
                <c:pt idx="248">
                  <c:v>2.8703703703703544E-2</c:v>
                </c:pt>
                <c:pt idx="249">
                  <c:v>2.8819444444444283E-2</c:v>
                </c:pt>
                <c:pt idx="250">
                  <c:v>2.8935185185185022E-2</c:v>
                </c:pt>
                <c:pt idx="251">
                  <c:v>2.9050925925925761E-2</c:v>
                </c:pt>
                <c:pt idx="252">
                  <c:v>2.9166666666666501E-2</c:v>
                </c:pt>
                <c:pt idx="253">
                  <c:v>2.928240740740724E-2</c:v>
                </c:pt>
                <c:pt idx="254">
                  <c:v>2.9398148148147979E-2</c:v>
                </c:pt>
                <c:pt idx="255">
                  <c:v>2.9513888888888718E-2</c:v>
                </c:pt>
                <c:pt idx="256">
                  <c:v>2.9629629629629457E-2</c:v>
                </c:pt>
                <c:pt idx="257">
                  <c:v>2.9745370370370196E-2</c:v>
                </c:pt>
                <c:pt idx="258">
                  <c:v>2.9861111111110936E-2</c:v>
                </c:pt>
                <c:pt idx="259">
                  <c:v>2.9976851851851675E-2</c:v>
                </c:pt>
                <c:pt idx="260">
                  <c:v>3.0092592592592414E-2</c:v>
                </c:pt>
                <c:pt idx="261">
                  <c:v>3.0208333333333153E-2</c:v>
                </c:pt>
                <c:pt idx="262">
                  <c:v>3.0324074074073892E-2</c:v>
                </c:pt>
                <c:pt idx="263">
                  <c:v>3.0439814814814631E-2</c:v>
                </c:pt>
                <c:pt idx="264">
                  <c:v>3.0555555555555371E-2</c:v>
                </c:pt>
                <c:pt idx="265">
                  <c:v>3.067129629629611E-2</c:v>
                </c:pt>
                <c:pt idx="266">
                  <c:v>3.0787037037036849E-2</c:v>
                </c:pt>
                <c:pt idx="267">
                  <c:v>3.0902777777777588E-2</c:v>
                </c:pt>
                <c:pt idx="268">
                  <c:v>3.1018518518518327E-2</c:v>
                </c:pt>
                <c:pt idx="269">
                  <c:v>3.1134259259259067E-2</c:v>
                </c:pt>
                <c:pt idx="270">
                  <c:v>3.1249999999999806E-2</c:v>
                </c:pt>
                <c:pt idx="271">
                  <c:v>3.1365740740740548E-2</c:v>
                </c:pt>
                <c:pt idx="272">
                  <c:v>3.1481481481481291E-2</c:v>
                </c:pt>
                <c:pt idx="273">
                  <c:v>3.1597222222222034E-2</c:v>
                </c:pt>
                <c:pt idx="274">
                  <c:v>3.1712962962962776E-2</c:v>
                </c:pt>
                <c:pt idx="275">
                  <c:v>3.1828703703703519E-2</c:v>
                </c:pt>
                <c:pt idx="276">
                  <c:v>3.1944444444444262E-2</c:v>
                </c:pt>
                <c:pt idx="277">
                  <c:v>3.2060185185185004E-2</c:v>
                </c:pt>
                <c:pt idx="278">
                  <c:v>3.2175925925925747E-2</c:v>
                </c:pt>
                <c:pt idx="279">
                  <c:v>3.2291666666666489E-2</c:v>
                </c:pt>
                <c:pt idx="280">
                  <c:v>3.2407407407407232E-2</c:v>
                </c:pt>
                <c:pt idx="281">
                  <c:v>3.2523148148147975E-2</c:v>
                </c:pt>
                <c:pt idx="282">
                  <c:v>3.2638888888888717E-2</c:v>
                </c:pt>
                <c:pt idx="283">
                  <c:v>3.275462962962946E-2</c:v>
                </c:pt>
                <c:pt idx="284">
                  <c:v>3.2870370370370203E-2</c:v>
                </c:pt>
                <c:pt idx="285">
                  <c:v>3.2986111111110945E-2</c:v>
                </c:pt>
                <c:pt idx="286">
                  <c:v>3.3101851851851688E-2</c:v>
                </c:pt>
                <c:pt idx="287">
                  <c:v>3.3217592592592431E-2</c:v>
                </c:pt>
                <c:pt idx="288">
                  <c:v>3.3333333333333173E-2</c:v>
                </c:pt>
                <c:pt idx="289">
                  <c:v>3.3449074074073916E-2</c:v>
                </c:pt>
                <c:pt idx="290">
                  <c:v>3.3564814814814659E-2</c:v>
                </c:pt>
                <c:pt idx="291">
                  <c:v>3.3680555555555401E-2</c:v>
                </c:pt>
                <c:pt idx="292">
                  <c:v>3.3796296296296144E-2</c:v>
                </c:pt>
                <c:pt idx="293">
                  <c:v>3.3912037037036886E-2</c:v>
                </c:pt>
                <c:pt idx="294">
                  <c:v>3.4027777777777629E-2</c:v>
                </c:pt>
                <c:pt idx="295">
                  <c:v>3.4143518518518372E-2</c:v>
                </c:pt>
                <c:pt idx="296">
                  <c:v>3.4259259259259114E-2</c:v>
                </c:pt>
                <c:pt idx="297">
                  <c:v>3.4374999999999857E-2</c:v>
                </c:pt>
                <c:pt idx="298">
                  <c:v>3.44907407407406E-2</c:v>
                </c:pt>
                <c:pt idx="299">
                  <c:v>3.4606481481481342E-2</c:v>
                </c:pt>
                <c:pt idx="300">
                  <c:v>3.4722222222222085E-2</c:v>
                </c:pt>
                <c:pt idx="301">
                  <c:v>3.4837962962962828E-2</c:v>
                </c:pt>
                <c:pt idx="302">
                  <c:v>3.495370370370357E-2</c:v>
                </c:pt>
                <c:pt idx="303">
                  <c:v>3.5069444444444313E-2</c:v>
                </c:pt>
                <c:pt idx="304">
                  <c:v>3.5185185185185056E-2</c:v>
                </c:pt>
                <c:pt idx="305">
                  <c:v>3.5300925925925798E-2</c:v>
                </c:pt>
                <c:pt idx="306">
                  <c:v>3.5416666666666541E-2</c:v>
                </c:pt>
                <c:pt idx="307">
                  <c:v>3.5532407407407283E-2</c:v>
                </c:pt>
                <c:pt idx="308">
                  <c:v>3.5648148148148026E-2</c:v>
                </c:pt>
                <c:pt idx="309">
                  <c:v>3.5763888888888769E-2</c:v>
                </c:pt>
                <c:pt idx="310">
                  <c:v>3.5879629629629511E-2</c:v>
                </c:pt>
                <c:pt idx="311">
                  <c:v>3.5995370370370254E-2</c:v>
                </c:pt>
                <c:pt idx="312">
                  <c:v>3.6111111111110997E-2</c:v>
                </c:pt>
                <c:pt idx="313">
                  <c:v>3.6226851851851739E-2</c:v>
                </c:pt>
                <c:pt idx="314">
                  <c:v>3.6342592592592482E-2</c:v>
                </c:pt>
                <c:pt idx="315">
                  <c:v>3.6458333333333225E-2</c:v>
                </c:pt>
                <c:pt idx="316">
                  <c:v>3.6574074074073967E-2</c:v>
                </c:pt>
                <c:pt idx="317">
                  <c:v>3.668981481481471E-2</c:v>
                </c:pt>
                <c:pt idx="318">
                  <c:v>3.6805555555555453E-2</c:v>
                </c:pt>
                <c:pt idx="319">
                  <c:v>3.6921296296296195E-2</c:v>
                </c:pt>
                <c:pt idx="320">
                  <c:v>3.7037037037036938E-2</c:v>
                </c:pt>
                <c:pt idx="321">
                  <c:v>3.715277777777768E-2</c:v>
                </c:pt>
                <c:pt idx="322">
                  <c:v>3.7268518518518423E-2</c:v>
                </c:pt>
                <c:pt idx="323">
                  <c:v>3.7384259259259166E-2</c:v>
                </c:pt>
                <c:pt idx="324">
                  <c:v>3.7499999999999908E-2</c:v>
                </c:pt>
                <c:pt idx="325">
                  <c:v>3.7615740740740651E-2</c:v>
                </c:pt>
                <c:pt idx="326">
                  <c:v>3.7731481481481394E-2</c:v>
                </c:pt>
                <c:pt idx="327">
                  <c:v>3.7847222222222136E-2</c:v>
                </c:pt>
                <c:pt idx="328">
                  <c:v>3.7962962962962879E-2</c:v>
                </c:pt>
                <c:pt idx="329">
                  <c:v>3.8078703703703622E-2</c:v>
                </c:pt>
                <c:pt idx="330">
                  <c:v>3.8194444444444364E-2</c:v>
                </c:pt>
                <c:pt idx="331">
                  <c:v>3.8310185185185107E-2</c:v>
                </c:pt>
                <c:pt idx="332">
                  <c:v>3.842592592592585E-2</c:v>
                </c:pt>
                <c:pt idx="333">
                  <c:v>3.8541666666666592E-2</c:v>
                </c:pt>
                <c:pt idx="334">
                  <c:v>3.8657407407407335E-2</c:v>
                </c:pt>
                <c:pt idx="335">
                  <c:v>3.8773148148148077E-2</c:v>
                </c:pt>
                <c:pt idx="336">
                  <c:v>3.888888888888882E-2</c:v>
                </c:pt>
                <c:pt idx="337">
                  <c:v>3.9004629629629563E-2</c:v>
                </c:pt>
                <c:pt idx="338">
                  <c:v>3.9120370370370305E-2</c:v>
                </c:pt>
                <c:pt idx="339">
                  <c:v>3.9236111111111048E-2</c:v>
                </c:pt>
                <c:pt idx="340">
                  <c:v>3.9351851851851791E-2</c:v>
                </c:pt>
                <c:pt idx="341">
                  <c:v>3.9467592592592533E-2</c:v>
                </c:pt>
                <c:pt idx="342">
                  <c:v>3.9583333333333276E-2</c:v>
                </c:pt>
                <c:pt idx="343">
                  <c:v>3.9699074074074019E-2</c:v>
                </c:pt>
                <c:pt idx="344">
                  <c:v>3.9814814814814761E-2</c:v>
                </c:pt>
                <c:pt idx="345">
                  <c:v>3.9930555555555504E-2</c:v>
                </c:pt>
                <c:pt idx="346">
                  <c:v>4.0046296296296247E-2</c:v>
                </c:pt>
                <c:pt idx="347">
                  <c:v>4.0162037037036989E-2</c:v>
                </c:pt>
                <c:pt idx="348">
                  <c:v>4.0277777777777732E-2</c:v>
                </c:pt>
                <c:pt idx="349">
                  <c:v>4.0393518518518474E-2</c:v>
                </c:pt>
                <c:pt idx="350">
                  <c:v>4.0509259259259217E-2</c:v>
                </c:pt>
                <c:pt idx="351">
                  <c:v>4.062499999999996E-2</c:v>
                </c:pt>
                <c:pt idx="352">
                  <c:v>4.0740740740740702E-2</c:v>
                </c:pt>
                <c:pt idx="353">
                  <c:v>4.0856481481481445E-2</c:v>
                </c:pt>
                <c:pt idx="354">
                  <c:v>4.0972222222222188E-2</c:v>
                </c:pt>
                <c:pt idx="355">
                  <c:v>4.108796296296293E-2</c:v>
                </c:pt>
                <c:pt idx="356">
                  <c:v>4.1203703703703673E-2</c:v>
                </c:pt>
                <c:pt idx="357">
                  <c:v>4.1319444444444416E-2</c:v>
                </c:pt>
                <c:pt idx="358">
                  <c:v>4.1435185185185158E-2</c:v>
                </c:pt>
                <c:pt idx="359">
                  <c:v>4.1550925925925901E-2</c:v>
                </c:pt>
                <c:pt idx="360">
                  <c:v>4.1666666666666644E-2</c:v>
                </c:pt>
                <c:pt idx="361">
                  <c:v>4.1782407407407386E-2</c:v>
                </c:pt>
                <c:pt idx="362">
                  <c:v>4.1898148148148129E-2</c:v>
                </c:pt>
                <c:pt idx="363">
                  <c:v>4.2013888888888871E-2</c:v>
                </c:pt>
                <c:pt idx="364">
                  <c:v>4.2129629629629614E-2</c:v>
                </c:pt>
                <c:pt idx="365">
                  <c:v>4.2245370370370357E-2</c:v>
                </c:pt>
                <c:pt idx="366">
                  <c:v>4.2361111111111099E-2</c:v>
                </c:pt>
                <c:pt idx="367">
                  <c:v>4.2476851851851842E-2</c:v>
                </c:pt>
                <c:pt idx="368">
                  <c:v>4.2592592592592585E-2</c:v>
                </c:pt>
                <c:pt idx="369">
                  <c:v>4.2708333333333327E-2</c:v>
                </c:pt>
                <c:pt idx="370">
                  <c:v>4.282407407407407E-2</c:v>
                </c:pt>
                <c:pt idx="371">
                  <c:v>4.2939814814814813E-2</c:v>
                </c:pt>
                <c:pt idx="372">
                  <c:v>4.3055555555555555E-2</c:v>
                </c:pt>
                <c:pt idx="373">
                  <c:v>4.3171296296296298E-2</c:v>
                </c:pt>
                <c:pt idx="374">
                  <c:v>4.3287037037037041E-2</c:v>
                </c:pt>
                <c:pt idx="375">
                  <c:v>4.3402777777777783E-2</c:v>
                </c:pt>
                <c:pt idx="376">
                  <c:v>4.3518518518518526E-2</c:v>
                </c:pt>
                <c:pt idx="377">
                  <c:v>4.3634259259259268E-2</c:v>
                </c:pt>
                <c:pt idx="378">
                  <c:v>4.3750000000000011E-2</c:v>
                </c:pt>
                <c:pt idx="379">
                  <c:v>4.3865740740740754E-2</c:v>
                </c:pt>
                <c:pt idx="380">
                  <c:v>4.3981481481481496E-2</c:v>
                </c:pt>
                <c:pt idx="381">
                  <c:v>4.4097222222222239E-2</c:v>
                </c:pt>
                <c:pt idx="382">
                  <c:v>4.4212962962962982E-2</c:v>
                </c:pt>
                <c:pt idx="383">
                  <c:v>4.4328703703703724E-2</c:v>
                </c:pt>
                <c:pt idx="384">
                  <c:v>4.4444444444444467E-2</c:v>
                </c:pt>
                <c:pt idx="385">
                  <c:v>4.456018518518521E-2</c:v>
                </c:pt>
                <c:pt idx="386">
                  <c:v>4.4675925925925952E-2</c:v>
                </c:pt>
                <c:pt idx="387">
                  <c:v>4.4791666666666695E-2</c:v>
                </c:pt>
                <c:pt idx="388">
                  <c:v>4.4907407407407438E-2</c:v>
                </c:pt>
                <c:pt idx="389">
                  <c:v>4.502314814814818E-2</c:v>
                </c:pt>
                <c:pt idx="390">
                  <c:v>4.5138888888888923E-2</c:v>
                </c:pt>
              </c:numCache>
            </c:numRef>
          </c:cat>
          <c:val>
            <c:numRef>
              <c:f>'Score Template'!$C$9:$C$399</c:f>
              <c:numCache>
                <c:formatCode>0.00</c:formatCode>
                <c:ptCount val="391"/>
                <c:pt idx="0">
                  <c:v>99.572843009812161</c:v>
                </c:pt>
                <c:pt idx="1">
                  <c:v>100.16416979792345</c:v>
                </c:pt>
                <c:pt idx="2">
                  <c:v>99.892766895528311</c:v>
                </c:pt>
                <c:pt idx="3">
                  <c:v>99.924821184367431</c:v>
                </c:pt>
                <c:pt idx="4">
                  <c:v>100.39709423979492</c:v>
                </c:pt>
                <c:pt idx="5">
                  <c:v>99.806885375733501</c:v>
                </c:pt>
                <c:pt idx="6">
                  <c:v>99.975657952346481</c:v>
                </c:pt>
                <c:pt idx="7">
                  <c:v>99.705943405655432</c:v>
                </c:pt>
                <c:pt idx="8">
                  <c:v>100.83860619083995</c:v>
                </c:pt>
                <c:pt idx="9">
                  <c:v>101.58788430561245</c:v>
                </c:pt>
                <c:pt idx="10">
                  <c:v>101.90020112466591</c:v>
                </c:pt>
                <c:pt idx="11">
                  <c:v>102.30779681350191</c:v>
                </c:pt>
                <c:pt idx="12">
                  <c:v>103.74910375833259</c:v>
                </c:pt>
                <c:pt idx="13">
                  <c:v>104.49058588827182</c:v>
                </c:pt>
                <c:pt idx="14">
                  <c:v>104.24848983716571</c:v>
                </c:pt>
                <c:pt idx="15">
                  <c:v>105.34040197653722</c:v>
                </c:pt>
                <c:pt idx="16">
                  <c:v>105.95360836308068</c:v>
                </c:pt>
                <c:pt idx="17">
                  <c:v>106.50560038517877</c:v>
                </c:pt>
                <c:pt idx="18">
                  <c:v>107.09870632402793</c:v>
                </c:pt>
                <c:pt idx="19">
                  <c:v>108.01999319772288</c:v>
                </c:pt>
                <c:pt idx="20">
                  <c:v>108.35155157380977</c:v>
                </c:pt>
                <c:pt idx="21">
                  <c:v>109.63752243861025</c:v>
                </c:pt>
                <c:pt idx="22">
                  <c:v>110.07184775811209</c:v>
                </c:pt>
                <c:pt idx="23">
                  <c:v>110.41632084263809</c:v>
                </c:pt>
                <c:pt idx="24">
                  <c:v>111.75909683821361</c:v>
                </c:pt>
                <c:pt idx="25">
                  <c:v>112.12386871579425</c:v>
                </c:pt>
                <c:pt idx="26">
                  <c:v>112.73901931399651</c:v>
                </c:pt>
                <c:pt idx="27">
                  <c:v>113.75942863532687</c:v>
                </c:pt>
                <c:pt idx="28">
                  <c:v>113.87492536379703</c:v>
                </c:pt>
                <c:pt idx="29">
                  <c:v>113.4405987422834</c:v>
                </c:pt>
                <c:pt idx="30">
                  <c:v>113.47867675883472</c:v>
                </c:pt>
                <c:pt idx="31">
                  <c:v>114.29469412220335</c:v>
                </c:pt>
                <c:pt idx="32">
                  <c:v>114.6602450903044</c:v>
                </c:pt>
                <c:pt idx="33">
                  <c:v>114.23903966750612</c:v>
                </c:pt>
                <c:pt idx="34">
                  <c:v>114.2238616334996</c:v>
                </c:pt>
                <c:pt idx="35">
                  <c:v>114.69151140858587</c:v>
                </c:pt>
                <c:pt idx="36">
                  <c:v>114.65467743736259</c:v>
                </c:pt>
                <c:pt idx="37">
                  <c:v>114.52231319424858</c:v>
                </c:pt>
                <c:pt idx="38">
                  <c:v>114.97585371827388</c:v>
                </c:pt>
                <c:pt idx="39">
                  <c:v>114.98856157641383</c:v>
                </c:pt>
                <c:pt idx="40">
                  <c:v>115.78919904050876</c:v>
                </c:pt>
                <c:pt idx="41">
                  <c:v>116.03766366277574</c:v>
                </c:pt>
                <c:pt idx="42">
                  <c:v>115.91498998099154</c:v>
                </c:pt>
                <c:pt idx="43">
                  <c:v>115.01366589093864</c:v>
                </c:pt>
                <c:pt idx="44">
                  <c:v>115.65383014574719</c:v>
                </c:pt>
                <c:pt idx="45">
                  <c:v>115.3286938003274</c:v>
                </c:pt>
                <c:pt idx="46">
                  <c:v>114.99987137987283</c:v>
                </c:pt>
                <c:pt idx="47">
                  <c:v>114.92798134732523</c:v>
                </c:pt>
                <c:pt idx="48">
                  <c:v>114.66830537775598</c:v>
                </c:pt>
                <c:pt idx="49">
                  <c:v>114.33223847211573</c:v>
                </c:pt>
                <c:pt idx="50">
                  <c:v>113.83784318854769</c:v>
                </c:pt>
                <c:pt idx="51">
                  <c:v>113.54918219786521</c:v>
                </c:pt>
                <c:pt idx="52">
                  <c:v>114.01641999924988</c:v>
                </c:pt>
                <c:pt idx="53">
                  <c:v>113.31866111856441</c:v>
                </c:pt>
                <c:pt idx="54">
                  <c:v>113.2303416864156</c:v>
                </c:pt>
                <c:pt idx="55">
                  <c:v>113.81547678951451</c:v>
                </c:pt>
                <c:pt idx="56">
                  <c:v>113.40736346143761</c:v>
                </c:pt>
                <c:pt idx="57">
                  <c:v>113.08295614652201</c:v>
                </c:pt>
                <c:pt idx="58">
                  <c:v>112.81245178150452</c:v>
                </c:pt>
                <c:pt idx="59">
                  <c:v>112.22784783590694</c:v>
                </c:pt>
                <c:pt idx="60">
                  <c:v>112.39474505614697</c:v>
                </c:pt>
                <c:pt idx="61">
                  <c:v>112.72488083020973</c:v>
                </c:pt>
                <c:pt idx="62">
                  <c:v>111.9936436642835</c:v>
                </c:pt>
                <c:pt idx="63">
                  <c:v>112.29975901280615</c:v>
                </c:pt>
                <c:pt idx="64">
                  <c:v>112.22358650265039</c:v>
                </c:pt>
                <c:pt idx="65">
                  <c:v>112.14103086044787</c:v>
                </c:pt>
                <c:pt idx="66">
                  <c:v>111.88210665683738</c:v>
                </c:pt>
                <c:pt idx="67">
                  <c:v>111.44217032236051</c:v>
                </c:pt>
                <c:pt idx="68">
                  <c:v>110.98880876631939</c:v>
                </c:pt>
                <c:pt idx="69">
                  <c:v>110.64247393302166</c:v>
                </c:pt>
                <c:pt idx="70">
                  <c:v>110.36266073306989</c:v>
                </c:pt>
                <c:pt idx="71">
                  <c:v>110.34643644485799</c:v>
                </c:pt>
                <c:pt idx="72">
                  <c:v>110.89278076002837</c:v>
                </c:pt>
                <c:pt idx="73">
                  <c:v>110.73816102380182</c:v>
                </c:pt>
                <c:pt idx="74">
                  <c:v>110.0134646077134</c:v>
                </c:pt>
                <c:pt idx="75">
                  <c:v>109.52778974078451</c:v>
                </c:pt>
                <c:pt idx="76">
                  <c:v>110.00359478895028</c:v>
                </c:pt>
                <c:pt idx="77">
                  <c:v>110.09884626076716</c:v>
                </c:pt>
                <c:pt idx="78">
                  <c:v>109.81465667524537</c:v>
                </c:pt>
                <c:pt idx="79">
                  <c:v>109.13624278299746</c:v>
                </c:pt>
                <c:pt idx="80">
                  <c:v>109.3724644820097</c:v>
                </c:pt>
                <c:pt idx="81">
                  <c:v>109.08976296981685</c:v>
                </c:pt>
                <c:pt idx="82">
                  <c:v>108.48388570189464</c:v>
                </c:pt>
                <c:pt idx="83">
                  <c:v>108.67058801285197</c:v>
                </c:pt>
                <c:pt idx="84">
                  <c:v>108.81072247805074</c:v>
                </c:pt>
                <c:pt idx="85">
                  <c:v>108.31939492306878</c:v>
                </c:pt>
                <c:pt idx="86">
                  <c:v>107.94715283461282</c:v>
                </c:pt>
                <c:pt idx="87">
                  <c:v>108.2944537008507</c:v>
                </c:pt>
                <c:pt idx="88">
                  <c:v>107.58100756964339</c:v>
                </c:pt>
                <c:pt idx="89">
                  <c:v>107.27683714253851</c:v>
                </c:pt>
                <c:pt idx="90">
                  <c:v>107.20239692955438</c:v>
                </c:pt>
                <c:pt idx="91">
                  <c:v>107.27171510280817</c:v>
                </c:pt>
                <c:pt idx="92">
                  <c:v>107.58060242618623</c:v>
                </c:pt>
                <c:pt idx="93">
                  <c:v>107.22673148279797</c:v>
                </c:pt>
                <c:pt idx="94">
                  <c:v>106.83141946566674</c:v>
                </c:pt>
                <c:pt idx="95">
                  <c:v>106.54264080097454</c:v>
                </c:pt>
                <c:pt idx="96">
                  <c:v>106.33318253421918</c:v>
                </c:pt>
                <c:pt idx="97">
                  <c:v>105.92774657459229</c:v>
                </c:pt>
                <c:pt idx="98">
                  <c:v>105.84236006807664</c:v>
                </c:pt>
                <c:pt idx="99">
                  <c:v>105.90715201488183</c:v>
                </c:pt>
                <c:pt idx="100">
                  <c:v>106.29314052952726</c:v>
                </c:pt>
                <c:pt idx="101">
                  <c:v>105.35241211624169</c:v>
                </c:pt>
                <c:pt idx="102">
                  <c:v>105.03840052309457</c:v>
                </c:pt>
                <c:pt idx="103">
                  <c:v>105.752801192007</c:v>
                </c:pt>
                <c:pt idx="104">
                  <c:v>105.51833240133567</c:v>
                </c:pt>
                <c:pt idx="105">
                  <c:v>104.89556635121384</c:v>
                </c:pt>
                <c:pt idx="106">
                  <c:v>104.41773536244035</c:v>
                </c:pt>
                <c:pt idx="107">
                  <c:v>104.80007517493171</c:v>
                </c:pt>
                <c:pt idx="108">
                  <c:v>104.73813347499186</c:v>
                </c:pt>
                <c:pt idx="109">
                  <c:v>104.3651563662002</c:v>
                </c:pt>
                <c:pt idx="110">
                  <c:v>104.43222220210282</c:v>
                </c:pt>
                <c:pt idx="111">
                  <c:v>104.99692966349214</c:v>
                </c:pt>
                <c:pt idx="112">
                  <c:v>104.65067798763482</c:v>
                </c:pt>
                <c:pt idx="113">
                  <c:v>105.22282807809337</c:v>
                </c:pt>
                <c:pt idx="114">
                  <c:v>105.34438192709463</c:v>
                </c:pt>
                <c:pt idx="115">
                  <c:v>104.61023989369222</c:v>
                </c:pt>
                <c:pt idx="116">
                  <c:v>104.54386758387388</c:v>
                </c:pt>
                <c:pt idx="117">
                  <c:v>103.85770125507464</c:v>
                </c:pt>
                <c:pt idx="118">
                  <c:v>103.4677818312682</c:v>
                </c:pt>
                <c:pt idx="119">
                  <c:v>103.38896045914505</c:v>
                </c:pt>
                <c:pt idx="120">
                  <c:v>103.43985568211355</c:v>
                </c:pt>
                <c:pt idx="121">
                  <c:v>102.86779287943149</c:v>
                </c:pt>
                <c:pt idx="122">
                  <c:v>102.66024378785262</c:v>
                </c:pt>
                <c:pt idx="123">
                  <c:v>102.22720313260679</c:v>
                </c:pt>
                <c:pt idx="124">
                  <c:v>102.14153607235556</c:v>
                </c:pt>
                <c:pt idx="125">
                  <c:v>101.08815826782632</c:v>
                </c:pt>
                <c:pt idx="126">
                  <c:v>100.67904897672389</c:v>
                </c:pt>
                <c:pt idx="127">
                  <c:v>100.91465918113346</c:v>
                </c:pt>
                <c:pt idx="128">
                  <c:v>100.824062784859</c:v>
                </c:pt>
                <c:pt idx="129">
                  <c:v>99.783511275007939</c:v>
                </c:pt>
                <c:pt idx="130">
                  <c:v>99.528440621223439</c:v>
                </c:pt>
                <c:pt idx="131">
                  <c:v>99.597432600062135</c:v>
                </c:pt>
                <c:pt idx="132">
                  <c:v>99.29157871634456</c:v>
                </c:pt>
                <c:pt idx="133">
                  <c:v>98.74291113366121</c:v>
                </c:pt>
                <c:pt idx="134">
                  <c:v>98.650499737829563</c:v>
                </c:pt>
                <c:pt idx="135">
                  <c:v>98.123652698342497</c:v>
                </c:pt>
                <c:pt idx="136">
                  <c:v>97.860413811132588</c:v>
                </c:pt>
                <c:pt idx="137">
                  <c:v>97.75623436148112</c:v>
                </c:pt>
                <c:pt idx="138">
                  <c:v>97.594210061756485</c:v>
                </c:pt>
                <c:pt idx="139">
                  <c:v>96.69667226415946</c:v>
                </c:pt>
                <c:pt idx="140">
                  <c:v>96.666679627254638</c:v>
                </c:pt>
                <c:pt idx="141">
                  <c:v>96.545811876680901</c:v>
                </c:pt>
                <c:pt idx="142">
                  <c:v>96.038760334701038</c:v>
                </c:pt>
                <c:pt idx="143">
                  <c:v>95.250131903320096</c:v>
                </c:pt>
                <c:pt idx="144">
                  <c:v>95.213137679969421</c:v>
                </c:pt>
                <c:pt idx="145">
                  <c:v>94.410997698593363</c:v>
                </c:pt>
                <c:pt idx="146">
                  <c:v>94.062067296244734</c:v>
                </c:pt>
                <c:pt idx="147">
                  <c:v>94.560120886476469</c:v>
                </c:pt>
                <c:pt idx="148">
                  <c:v>94.243722703131965</c:v>
                </c:pt>
                <c:pt idx="149">
                  <c:v>93.204664265335808</c:v>
                </c:pt>
                <c:pt idx="150">
                  <c:v>92.813733252101798</c:v>
                </c:pt>
                <c:pt idx="151">
                  <c:v>92.394350376923484</c:v>
                </c:pt>
                <c:pt idx="152">
                  <c:v>92.319121034602318</c:v>
                </c:pt>
                <c:pt idx="153">
                  <c:v>92.399225288441187</c:v>
                </c:pt>
                <c:pt idx="154">
                  <c:v>91.584183137660673</c:v>
                </c:pt>
                <c:pt idx="155">
                  <c:v>92.225436773304025</c:v>
                </c:pt>
                <c:pt idx="156">
                  <c:v>92.322043277586914</c:v>
                </c:pt>
                <c:pt idx="157">
                  <c:v>92.21012981828116</c:v>
                </c:pt>
                <c:pt idx="158">
                  <c:v>92.901264742542978</c:v>
                </c:pt>
                <c:pt idx="159">
                  <c:v>92.644881434881327</c:v>
                </c:pt>
                <c:pt idx="160">
                  <c:v>92.454359915184213</c:v>
                </c:pt>
                <c:pt idx="161">
                  <c:v>92.53378067465222</c:v>
                </c:pt>
                <c:pt idx="162">
                  <c:v>93.548310526137513</c:v>
                </c:pt>
                <c:pt idx="163">
                  <c:v>93.645960097206839</c:v>
                </c:pt>
                <c:pt idx="164">
                  <c:v>93.406058611183568</c:v>
                </c:pt>
                <c:pt idx="165">
                  <c:v>94.043165727943816</c:v>
                </c:pt>
                <c:pt idx="166">
                  <c:v>94.263016274431067</c:v>
                </c:pt>
                <c:pt idx="167">
                  <c:v>94.303891375299727</c:v>
                </c:pt>
                <c:pt idx="168">
                  <c:v>94.344301740863386</c:v>
                </c:pt>
                <c:pt idx="169">
                  <c:v>94.355283695735679</c:v>
                </c:pt>
                <c:pt idx="170">
                  <c:v>94.860061303862551</c:v>
                </c:pt>
                <c:pt idx="171">
                  <c:v>94.385188715404695</c:v>
                </c:pt>
                <c:pt idx="172">
                  <c:v>95.04350756303316</c:v>
                </c:pt>
                <c:pt idx="173">
                  <c:v>95.169830484162816</c:v>
                </c:pt>
                <c:pt idx="174">
                  <c:v>95.009208925838635</c:v>
                </c:pt>
                <c:pt idx="175">
                  <c:v>95.148684305486682</c:v>
                </c:pt>
                <c:pt idx="176">
                  <c:v>95.284424702231803</c:v>
                </c:pt>
                <c:pt idx="177">
                  <c:v>95.489285925624699</c:v>
                </c:pt>
                <c:pt idx="178">
                  <c:v>95.421719245344562</c:v>
                </c:pt>
                <c:pt idx="179">
                  <c:v>95.5631843385694</c:v>
                </c:pt>
                <c:pt idx="180">
                  <c:v>94.844748084507145</c:v>
                </c:pt>
                <c:pt idx="181">
                  <c:v>94.570213064953776</c:v>
                </c:pt>
                <c:pt idx="182">
                  <c:v>94.618175558578542</c:v>
                </c:pt>
                <c:pt idx="183">
                  <c:v>94.753360091415672</c:v>
                </c:pt>
                <c:pt idx="184">
                  <c:v>94.896110560409554</c:v>
                </c:pt>
                <c:pt idx="185">
                  <c:v>94.714651353083511</c:v>
                </c:pt>
                <c:pt idx="186">
                  <c:v>94.604377705640786</c:v>
                </c:pt>
                <c:pt idx="187">
                  <c:v>94.333115531213195</c:v>
                </c:pt>
                <c:pt idx="188">
                  <c:v>94.002824990975427</c:v>
                </c:pt>
                <c:pt idx="189">
                  <c:v>93.631507310679524</c:v>
                </c:pt>
                <c:pt idx="190">
                  <c:v>93.192325013289519</c:v>
                </c:pt>
                <c:pt idx="191">
                  <c:v>93.302764982363612</c:v>
                </c:pt>
                <c:pt idx="192">
                  <c:v>92.943896588581694</c:v>
                </c:pt>
                <c:pt idx="193">
                  <c:v>93.087958301793094</c:v>
                </c:pt>
                <c:pt idx="194">
                  <c:v>93.026184602191861</c:v>
                </c:pt>
                <c:pt idx="195">
                  <c:v>92.824441569786941</c:v>
                </c:pt>
                <c:pt idx="196">
                  <c:v>92.887620025780592</c:v>
                </c:pt>
                <c:pt idx="197">
                  <c:v>92.21093878819012</c:v>
                </c:pt>
                <c:pt idx="198">
                  <c:v>92.315325530566099</c:v>
                </c:pt>
                <c:pt idx="199">
                  <c:v>92.259176442409256</c:v>
                </c:pt>
                <c:pt idx="200">
                  <c:v>92.077345713496285</c:v>
                </c:pt>
                <c:pt idx="201">
                  <c:v>91.795360267671683</c:v>
                </c:pt>
                <c:pt idx="202">
                  <c:v>91.228524096343833</c:v>
                </c:pt>
                <c:pt idx="203">
                  <c:v>90.902628802705493</c:v>
                </c:pt>
                <c:pt idx="204">
                  <c:v>91.576959519919143</c:v>
                </c:pt>
                <c:pt idx="205">
                  <c:v>91.360740498035511</c:v>
                </c:pt>
                <c:pt idx="206">
                  <c:v>91.079182031922699</c:v>
                </c:pt>
                <c:pt idx="207">
                  <c:v>90.492268996897778</c:v>
                </c:pt>
                <c:pt idx="208">
                  <c:v>90.41296541106604</c:v>
                </c:pt>
                <c:pt idx="209">
                  <c:v>90.410502029634074</c:v>
                </c:pt>
                <c:pt idx="210">
                  <c:v>90.038333810777829</c:v>
                </c:pt>
                <c:pt idx="211">
                  <c:v>89.621893114280141</c:v>
                </c:pt>
                <c:pt idx="212">
                  <c:v>89.426621328568842</c:v>
                </c:pt>
                <c:pt idx="213">
                  <c:v>90.089477660040671</c:v>
                </c:pt>
                <c:pt idx="214">
                  <c:v>89.59801588154879</c:v>
                </c:pt>
                <c:pt idx="215">
                  <c:v>89.460241327034197</c:v>
                </c:pt>
                <c:pt idx="216">
                  <c:v>89.495424226821243</c:v>
                </c:pt>
                <c:pt idx="217">
                  <c:v>89.474172097140283</c:v>
                </c:pt>
                <c:pt idx="218">
                  <c:v>89.236252121467061</c:v>
                </c:pt>
                <c:pt idx="219">
                  <c:v>89.116086220424961</c:v>
                </c:pt>
                <c:pt idx="220">
                  <c:v>88.813617530104906</c:v>
                </c:pt>
                <c:pt idx="221">
                  <c:v>88.009541223537994</c:v>
                </c:pt>
                <c:pt idx="222">
                  <c:v>88.562632449768103</c:v>
                </c:pt>
                <c:pt idx="223">
                  <c:v>88.110611768137488</c:v>
                </c:pt>
                <c:pt idx="224">
                  <c:v>87.596243622739181</c:v>
                </c:pt>
                <c:pt idx="225">
                  <c:v>88.099189167539976</c:v>
                </c:pt>
                <c:pt idx="226">
                  <c:v>87.920653634250996</c:v>
                </c:pt>
                <c:pt idx="227">
                  <c:v>87.814397154008773</c:v>
                </c:pt>
                <c:pt idx="228">
                  <c:v>87.099862037194484</c:v>
                </c:pt>
                <c:pt idx="229">
                  <c:v>87.285605687437737</c:v>
                </c:pt>
                <c:pt idx="230">
                  <c:v>86.799890568905596</c:v>
                </c:pt>
                <c:pt idx="231">
                  <c:v>87.053133241418834</c:v>
                </c:pt>
                <c:pt idx="232">
                  <c:v>86.089562683225026</c:v>
                </c:pt>
                <c:pt idx="233">
                  <c:v>86.730217948201741</c:v>
                </c:pt>
                <c:pt idx="234">
                  <c:v>85.928596336787109</c:v>
                </c:pt>
                <c:pt idx="235">
                  <c:v>85.66367110142788</c:v>
                </c:pt>
                <c:pt idx="236">
                  <c:v>85.681038649675031</c:v>
                </c:pt>
                <c:pt idx="237">
                  <c:v>86.087129034162331</c:v>
                </c:pt>
                <c:pt idx="238">
                  <c:v>85.279327248051516</c:v>
                </c:pt>
                <c:pt idx="239">
                  <c:v>85.646271064566847</c:v>
                </c:pt>
                <c:pt idx="240">
                  <c:v>84.973944239755227</c:v>
                </c:pt>
                <c:pt idx="241">
                  <c:v>84.597888239712603</c:v>
                </c:pt>
                <c:pt idx="242">
                  <c:v>85.262615365067646</c:v>
                </c:pt>
                <c:pt idx="243">
                  <c:v>84.590935863864857</c:v>
                </c:pt>
                <c:pt idx="244">
                  <c:v>84.50050161756397</c:v>
                </c:pt>
                <c:pt idx="245">
                  <c:v>84.616842096782108</c:v>
                </c:pt>
                <c:pt idx="246">
                  <c:v>84.567273566542525</c:v>
                </c:pt>
                <c:pt idx="247">
                  <c:v>84.974441468221897</c:v>
                </c:pt>
                <c:pt idx="248">
                  <c:v>84.881778692934077</c:v>
                </c:pt>
                <c:pt idx="249">
                  <c:v>84.569698831708507</c:v>
                </c:pt>
                <c:pt idx="250">
                  <c:v>84.758393433723271</c:v>
                </c:pt>
                <c:pt idx="251">
                  <c:v>85.773934686955144</c:v>
                </c:pt>
                <c:pt idx="252">
                  <c:v>85.538232378353896</c:v>
                </c:pt>
                <c:pt idx="253">
                  <c:v>85.185708687233316</c:v>
                </c:pt>
                <c:pt idx="254">
                  <c:v>85.826444520326973</c:v>
                </c:pt>
                <c:pt idx="255">
                  <c:v>85.929700670639107</c:v>
                </c:pt>
                <c:pt idx="256">
                  <c:v>85.749865650344191</c:v>
                </c:pt>
                <c:pt idx="257">
                  <c:v>86.569363845896206</c:v>
                </c:pt>
                <c:pt idx="258">
                  <c:v>86.065937428375349</c:v>
                </c:pt>
                <c:pt idx="259">
                  <c:v>86.277917651576161</c:v>
                </c:pt>
                <c:pt idx="260">
                  <c:v>86.765506833600327</c:v>
                </c:pt>
                <c:pt idx="261">
                  <c:v>87.112719281382098</c:v>
                </c:pt>
                <c:pt idx="262">
                  <c:v>87.537168409399342</c:v>
                </c:pt>
                <c:pt idx="263">
                  <c:v>87.272602549502238</c:v>
                </c:pt>
                <c:pt idx="264">
                  <c:v>87.910763009104471</c:v>
                </c:pt>
                <c:pt idx="265">
                  <c:v>87.548080257338171</c:v>
                </c:pt>
                <c:pt idx="266">
                  <c:v>87.6965120625281</c:v>
                </c:pt>
                <c:pt idx="267">
                  <c:v>87.658462888056988</c:v>
                </c:pt>
                <c:pt idx="268">
                  <c:v>87.994632698042267</c:v>
                </c:pt>
                <c:pt idx="269">
                  <c:v>88.198389303966223</c:v>
                </c:pt>
                <c:pt idx="270">
                  <c:v>88.475874264271042</c:v>
                </c:pt>
                <c:pt idx="271">
                  <c:v>88.752006018507359</c:v>
                </c:pt>
                <c:pt idx="272">
                  <c:v>89.24816876979051</c:v>
                </c:pt>
                <c:pt idx="273">
                  <c:v>89.196238161127837</c:v>
                </c:pt>
                <c:pt idx="274">
                  <c:v>89.493728341248243</c:v>
                </c:pt>
                <c:pt idx="275">
                  <c:v>88.868131983538831</c:v>
                </c:pt>
                <c:pt idx="276">
                  <c:v>89.265469734960675</c:v>
                </c:pt>
                <c:pt idx="277">
                  <c:v>89.970699721597029</c:v>
                </c:pt>
                <c:pt idx="278">
                  <c:v>89.714632137060661</c:v>
                </c:pt>
                <c:pt idx="279">
                  <c:v>90.379516414093118</c:v>
                </c:pt>
                <c:pt idx="280">
                  <c:v>90.707303824169273</c:v>
                </c:pt>
                <c:pt idx="281">
                  <c:v>89.986860819308347</c:v>
                </c:pt>
                <c:pt idx="282">
                  <c:v>90.670088882565281</c:v>
                </c:pt>
                <c:pt idx="283">
                  <c:v>91.084343298837936</c:v>
                </c:pt>
                <c:pt idx="284">
                  <c:v>90.626936479517894</c:v>
                </c:pt>
                <c:pt idx="285">
                  <c:v>90.910353684150806</c:v>
                </c:pt>
                <c:pt idx="286">
                  <c:v>91.446792363080689</c:v>
                </c:pt>
                <c:pt idx="287">
                  <c:v>91.888932141896248</c:v>
                </c:pt>
                <c:pt idx="288">
                  <c:v>91.89646492237523</c:v>
                </c:pt>
                <c:pt idx="289">
                  <c:v>91.696671496840409</c:v>
                </c:pt>
                <c:pt idx="290">
                  <c:v>91.989396158577449</c:v>
                </c:pt>
                <c:pt idx="291">
                  <c:v>92.282140661237719</c:v>
                </c:pt>
                <c:pt idx="292">
                  <c:v>91.773145774586325</c:v>
                </c:pt>
                <c:pt idx="293">
                  <c:v>92.079703407270628</c:v>
                </c:pt>
                <c:pt idx="294">
                  <c:v>92.765516823665351</c:v>
                </c:pt>
                <c:pt idx="295">
                  <c:v>92.747209939838129</c:v>
                </c:pt>
                <c:pt idx="296">
                  <c:v>92.49716207572699</c:v>
                </c:pt>
                <c:pt idx="297">
                  <c:v>93.367885273287115</c:v>
                </c:pt>
                <c:pt idx="298">
                  <c:v>92.858154518599207</c:v>
                </c:pt>
                <c:pt idx="299">
                  <c:v>93.857871216785085</c:v>
                </c:pt>
                <c:pt idx="300">
                  <c:v>93.512528690161119</c:v>
                </c:pt>
                <c:pt idx="301">
                  <c:v>93.934732454172178</c:v>
                </c:pt>
                <c:pt idx="302">
                  <c:v>94.037432182232919</c:v>
                </c:pt>
                <c:pt idx="303">
                  <c:v>93.895176138441585</c:v>
                </c:pt>
                <c:pt idx="304">
                  <c:v>94.220028137767798</c:v>
                </c:pt>
                <c:pt idx="305">
                  <c:v>94.18902101974372</c:v>
                </c:pt>
                <c:pt idx="306">
                  <c:v>94.133913655913517</c:v>
                </c:pt>
                <c:pt idx="307">
                  <c:v>94.488727877696775</c:v>
                </c:pt>
                <c:pt idx="308">
                  <c:v>94.893863193658021</c:v>
                </c:pt>
                <c:pt idx="309">
                  <c:v>95.261340753394492</c:v>
                </c:pt>
                <c:pt idx="310">
                  <c:v>95.674011671540853</c:v>
                </c:pt>
                <c:pt idx="311">
                  <c:v>95.13655415927964</c:v>
                </c:pt>
                <c:pt idx="312">
                  <c:v>95.301289850670045</c:v>
                </c:pt>
                <c:pt idx="313">
                  <c:v>95.183251924695625</c:v>
                </c:pt>
                <c:pt idx="314">
                  <c:v>95.233164475002667</c:v>
                </c:pt>
                <c:pt idx="315">
                  <c:v>95.17298193428995</c:v>
                </c:pt>
                <c:pt idx="316">
                  <c:v>94.755391180610431</c:v>
                </c:pt>
                <c:pt idx="317">
                  <c:v>95.164747991682916</c:v>
                </c:pt>
                <c:pt idx="318">
                  <c:v>94.480218793879089</c:v>
                </c:pt>
                <c:pt idx="319">
                  <c:v>94.252293665199417</c:v>
                </c:pt>
                <c:pt idx="320">
                  <c:v>94.363264486825756</c:v>
                </c:pt>
                <c:pt idx="321">
                  <c:v>94.442392137618697</c:v>
                </c:pt>
                <c:pt idx="322">
                  <c:v>94.001708545679307</c:v>
                </c:pt>
                <c:pt idx="323">
                  <c:v>93.475714457562447</c:v>
                </c:pt>
                <c:pt idx="324">
                  <c:v>93.896033723069024</c:v>
                </c:pt>
                <c:pt idx="325">
                  <c:v>93.125493038469216</c:v>
                </c:pt>
                <c:pt idx="326">
                  <c:v>93.65215768836218</c:v>
                </c:pt>
                <c:pt idx="327">
                  <c:v>93.424057056924767</c:v>
                </c:pt>
                <c:pt idx="328">
                  <c:v>93.277700249967239</c:v>
                </c:pt>
                <c:pt idx="329">
                  <c:v>92.591883788913194</c:v>
                </c:pt>
                <c:pt idx="330">
                  <c:v>93.037659954065106</c:v>
                </c:pt>
                <c:pt idx="331">
                  <c:v>92.389743947760451</c:v>
                </c:pt>
                <c:pt idx="332">
                  <c:v>92.224540397341428</c:v>
                </c:pt>
                <c:pt idx="333">
                  <c:v>92.344811888735578</c:v>
                </c:pt>
                <c:pt idx="334">
                  <c:v>92.343993478669987</c:v>
                </c:pt>
                <c:pt idx="335">
                  <c:v>91.365923862833412</c:v>
                </c:pt>
                <c:pt idx="336">
                  <c:v>91.604658827628398</c:v>
                </c:pt>
                <c:pt idx="337">
                  <c:v>91.062730160313279</c:v>
                </c:pt>
                <c:pt idx="338">
                  <c:v>90.855000242255969</c:v>
                </c:pt>
                <c:pt idx="339">
                  <c:v>91.307886047244153</c:v>
                </c:pt>
                <c:pt idx="340">
                  <c:v>91.225034631861206</c:v>
                </c:pt>
                <c:pt idx="341">
                  <c:v>91.219419701065036</c:v>
                </c:pt>
                <c:pt idx="342">
                  <c:v>90.791979266236623</c:v>
                </c:pt>
                <c:pt idx="343">
                  <c:v>90.731797040264695</c:v>
                </c:pt>
                <c:pt idx="344">
                  <c:v>90.020143471116967</c:v>
                </c:pt>
                <c:pt idx="345">
                  <c:v>90.166868200237133</c:v>
                </c:pt>
                <c:pt idx="346">
                  <c:v>89.608932316503939</c:v>
                </c:pt>
                <c:pt idx="347">
                  <c:v>90.19766765219326</c:v>
                </c:pt>
                <c:pt idx="348">
                  <c:v>89.513815274974917</c:v>
                </c:pt>
                <c:pt idx="349">
                  <c:v>89.649435353667798</c:v>
                </c:pt>
                <c:pt idx="350">
                  <c:v>89.246935565908203</c:v>
                </c:pt>
                <c:pt idx="351">
                  <c:v>89.331041153611494</c:v>
                </c:pt>
                <c:pt idx="352">
                  <c:v>89.23024372258017</c:v>
                </c:pt>
                <c:pt idx="353">
                  <c:v>88.278679800584896</c:v>
                </c:pt>
                <c:pt idx="354">
                  <c:v>89.024172570271702</c:v>
                </c:pt>
                <c:pt idx="355">
                  <c:v>87.967349846764904</c:v>
                </c:pt>
                <c:pt idx="356">
                  <c:v>87.809079391776606</c:v>
                </c:pt>
                <c:pt idx="357">
                  <c:v>87.631160944857072</c:v>
                </c:pt>
                <c:pt idx="358">
                  <c:v>88.219695259360805</c:v>
                </c:pt>
                <c:pt idx="359">
                  <c:v>88.132407445684919</c:v>
                </c:pt>
                <c:pt idx="360">
                  <c:v>87.429016973624925</c:v>
                </c:pt>
                <c:pt idx="361">
                  <c:v>87.829847812533899</c:v>
                </c:pt>
                <c:pt idx="362">
                  <c:v>87.593414773854974</c:v>
                </c:pt>
                <c:pt idx="363">
                  <c:v>87.069700850567727</c:v>
                </c:pt>
                <c:pt idx="364">
                  <c:v>87.018699651020299</c:v>
                </c:pt>
                <c:pt idx="365">
                  <c:v>86.399427668282215</c:v>
                </c:pt>
                <c:pt idx="366">
                  <c:v>86.963068563668855</c:v>
                </c:pt>
                <c:pt idx="367">
                  <c:v>86.429800598325343</c:v>
                </c:pt>
                <c:pt idx="368">
                  <c:v>85.755704440890938</c:v>
                </c:pt>
                <c:pt idx="369">
                  <c:v>86.557444966774739</c:v>
                </c:pt>
                <c:pt idx="370">
                  <c:v>85.621925641241447</c:v>
                </c:pt>
                <c:pt idx="371">
                  <c:v>85.647693872067052</c:v>
                </c:pt>
                <c:pt idx="372">
                  <c:v>85.856632041531455</c:v>
                </c:pt>
                <c:pt idx="373">
                  <c:v>85.736387168314053</c:v>
                </c:pt>
                <c:pt idx="374">
                  <c:v>84.981896530530463</c:v>
                </c:pt>
                <c:pt idx="375">
                  <c:v>85.440675223947437</c:v>
                </c:pt>
                <c:pt idx="376">
                  <c:v>84.543822198802687</c:v>
                </c:pt>
                <c:pt idx="377">
                  <c:v>85.097574816174927</c:v>
                </c:pt>
                <c:pt idx="378">
                  <c:v>84.576370465707086</c:v>
                </c:pt>
                <c:pt idx="379">
                  <c:v>84.022295100554231</c:v>
                </c:pt>
                <c:pt idx="380">
                  <c:v>84.46510575781906</c:v>
                </c:pt>
                <c:pt idx="381">
                  <c:v>83.963135488608387</c:v>
                </c:pt>
                <c:pt idx="382">
                  <c:v>84.728295578544788</c:v>
                </c:pt>
                <c:pt idx="383">
                  <c:v>84.573647808576368</c:v>
                </c:pt>
                <c:pt idx="384">
                  <c:v>84.882144093188657</c:v>
                </c:pt>
                <c:pt idx="385">
                  <c:v>84.610011110666619</c:v>
                </c:pt>
                <c:pt idx="386">
                  <c:v>85.310304030810244</c:v>
                </c:pt>
                <c:pt idx="387">
                  <c:v>85.725834033965995</c:v>
                </c:pt>
                <c:pt idx="388">
                  <c:v>85.934414959768773</c:v>
                </c:pt>
                <c:pt idx="389">
                  <c:v>85.449482512310311</c:v>
                </c:pt>
                <c:pt idx="390">
                  <c:v>86.102754068276482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'Score Template'!$D$8</c:f>
              <c:strCache>
                <c:ptCount val="1"/>
                <c:pt idx="0">
                  <c:v>Raw ECOBP</c:v>
                </c:pt>
              </c:strCache>
            </c:strRef>
          </c:tx>
          <c:marker>
            <c:symbol val="none"/>
          </c:marker>
          <c:cat>
            <c:numRef>
              <c:f>'Score Template'!$B$9:$B$399</c:f>
              <c:numCache>
                <c:formatCode>h:mm:ss</c:formatCode>
                <c:ptCount val="391"/>
                <c:pt idx="0">
                  <c:v>0</c:v>
                </c:pt>
                <c:pt idx="1">
                  <c:v>1.1574074074074073E-4</c:v>
                </c:pt>
                <c:pt idx="2">
                  <c:v>2.3148148148148146E-4</c:v>
                </c:pt>
                <c:pt idx="3">
                  <c:v>3.4722222222222218E-4</c:v>
                </c:pt>
                <c:pt idx="4">
                  <c:v>4.6296296296296293E-4</c:v>
                </c:pt>
                <c:pt idx="5">
                  <c:v>5.7870370370370367E-4</c:v>
                </c:pt>
                <c:pt idx="6">
                  <c:v>6.9444444444444436E-4</c:v>
                </c:pt>
                <c:pt idx="7">
                  <c:v>8.1018518518518505E-4</c:v>
                </c:pt>
                <c:pt idx="8">
                  <c:v>9.2592592592592574E-4</c:v>
                </c:pt>
                <c:pt idx="9">
                  <c:v>1.0416666666666664E-3</c:v>
                </c:pt>
                <c:pt idx="10">
                  <c:v>1.1574074074074071E-3</c:v>
                </c:pt>
                <c:pt idx="11">
                  <c:v>1.2731481481481478E-3</c:v>
                </c:pt>
                <c:pt idx="12">
                  <c:v>1.3888888888888885E-3</c:v>
                </c:pt>
                <c:pt idx="13">
                  <c:v>1.5046296296296292E-3</c:v>
                </c:pt>
                <c:pt idx="14">
                  <c:v>1.6203703703703699E-3</c:v>
                </c:pt>
                <c:pt idx="15">
                  <c:v>1.7361111111111106E-3</c:v>
                </c:pt>
                <c:pt idx="16">
                  <c:v>1.8518518518518513E-3</c:v>
                </c:pt>
                <c:pt idx="17">
                  <c:v>1.967592592592592E-3</c:v>
                </c:pt>
                <c:pt idx="18">
                  <c:v>2.0833333333333329E-3</c:v>
                </c:pt>
                <c:pt idx="19">
                  <c:v>2.1990740740740738E-3</c:v>
                </c:pt>
                <c:pt idx="20">
                  <c:v>2.3148148148148147E-3</c:v>
                </c:pt>
                <c:pt idx="21">
                  <c:v>2.4305555555555556E-3</c:v>
                </c:pt>
                <c:pt idx="22">
                  <c:v>2.5462962962962965E-3</c:v>
                </c:pt>
                <c:pt idx="23">
                  <c:v>2.6620370370370374E-3</c:v>
                </c:pt>
                <c:pt idx="24">
                  <c:v>2.7777777777777783E-3</c:v>
                </c:pt>
                <c:pt idx="25">
                  <c:v>2.8935185185185192E-3</c:v>
                </c:pt>
                <c:pt idx="26">
                  <c:v>3.0092592592592601E-3</c:v>
                </c:pt>
                <c:pt idx="27">
                  <c:v>3.125000000000001E-3</c:v>
                </c:pt>
                <c:pt idx="28">
                  <c:v>3.2407407407407419E-3</c:v>
                </c:pt>
                <c:pt idx="29">
                  <c:v>3.3564814814814829E-3</c:v>
                </c:pt>
                <c:pt idx="30">
                  <c:v>3.4722222222222238E-3</c:v>
                </c:pt>
                <c:pt idx="31">
                  <c:v>3.5879629629629647E-3</c:v>
                </c:pt>
                <c:pt idx="32">
                  <c:v>3.7037037037037056E-3</c:v>
                </c:pt>
                <c:pt idx="33">
                  <c:v>3.8194444444444465E-3</c:v>
                </c:pt>
                <c:pt idx="34">
                  <c:v>3.9351851851851874E-3</c:v>
                </c:pt>
                <c:pt idx="35">
                  <c:v>4.0509259259259283E-3</c:v>
                </c:pt>
                <c:pt idx="36">
                  <c:v>4.1666666666666692E-3</c:v>
                </c:pt>
                <c:pt idx="37">
                  <c:v>4.2824074074074101E-3</c:v>
                </c:pt>
                <c:pt idx="38">
                  <c:v>4.398148148148151E-3</c:v>
                </c:pt>
                <c:pt idx="39">
                  <c:v>4.5138888888888919E-3</c:v>
                </c:pt>
                <c:pt idx="40">
                  <c:v>4.6296296296296328E-3</c:v>
                </c:pt>
                <c:pt idx="41">
                  <c:v>4.7453703703703737E-3</c:v>
                </c:pt>
                <c:pt idx="42">
                  <c:v>4.8611111111111147E-3</c:v>
                </c:pt>
                <c:pt idx="43">
                  <c:v>4.9768518518518556E-3</c:v>
                </c:pt>
                <c:pt idx="44">
                  <c:v>5.0925925925925965E-3</c:v>
                </c:pt>
                <c:pt idx="45">
                  <c:v>5.2083333333333374E-3</c:v>
                </c:pt>
                <c:pt idx="46">
                  <c:v>5.3240740740740783E-3</c:v>
                </c:pt>
                <c:pt idx="47">
                  <c:v>5.4398148148148192E-3</c:v>
                </c:pt>
                <c:pt idx="48">
                  <c:v>5.5555555555555601E-3</c:v>
                </c:pt>
                <c:pt idx="49">
                  <c:v>5.671296296296301E-3</c:v>
                </c:pt>
                <c:pt idx="50">
                  <c:v>5.7870370370370419E-3</c:v>
                </c:pt>
                <c:pt idx="51">
                  <c:v>5.9027777777777828E-3</c:v>
                </c:pt>
                <c:pt idx="52">
                  <c:v>6.0185185185185237E-3</c:v>
                </c:pt>
                <c:pt idx="53">
                  <c:v>6.1342592592592646E-3</c:v>
                </c:pt>
                <c:pt idx="54">
                  <c:v>6.2500000000000056E-3</c:v>
                </c:pt>
                <c:pt idx="55">
                  <c:v>6.3657407407407465E-3</c:v>
                </c:pt>
                <c:pt idx="56">
                  <c:v>6.4814814814814874E-3</c:v>
                </c:pt>
                <c:pt idx="57">
                  <c:v>6.5972222222222283E-3</c:v>
                </c:pt>
                <c:pt idx="58">
                  <c:v>6.7129629629629692E-3</c:v>
                </c:pt>
                <c:pt idx="59">
                  <c:v>6.8287037037037101E-3</c:v>
                </c:pt>
                <c:pt idx="60">
                  <c:v>6.944444444444451E-3</c:v>
                </c:pt>
                <c:pt idx="61">
                  <c:v>7.0601851851851919E-3</c:v>
                </c:pt>
                <c:pt idx="62">
                  <c:v>7.1759259259259328E-3</c:v>
                </c:pt>
                <c:pt idx="63">
                  <c:v>7.2916666666666737E-3</c:v>
                </c:pt>
                <c:pt idx="64">
                  <c:v>7.4074074074074146E-3</c:v>
                </c:pt>
                <c:pt idx="65">
                  <c:v>7.5231481481481555E-3</c:v>
                </c:pt>
                <c:pt idx="66">
                  <c:v>7.6388888888888964E-3</c:v>
                </c:pt>
                <c:pt idx="67">
                  <c:v>7.7546296296296374E-3</c:v>
                </c:pt>
                <c:pt idx="68">
                  <c:v>7.8703703703703783E-3</c:v>
                </c:pt>
                <c:pt idx="69">
                  <c:v>7.9861111111111192E-3</c:v>
                </c:pt>
                <c:pt idx="70">
                  <c:v>8.1018518518518601E-3</c:v>
                </c:pt>
                <c:pt idx="71">
                  <c:v>8.217592592592601E-3</c:v>
                </c:pt>
                <c:pt idx="72">
                  <c:v>8.3333333333333419E-3</c:v>
                </c:pt>
                <c:pt idx="73">
                  <c:v>8.4490740740740828E-3</c:v>
                </c:pt>
                <c:pt idx="74">
                  <c:v>8.5648148148148237E-3</c:v>
                </c:pt>
                <c:pt idx="75">
                  <c:v>8.6805555555555646E-3</c:v>
                </c:pt>
                <c:pt idx="76">
                  <c:v>8.7962962962963055E-3</c:v>
                </c:pt>
                <c:pt idx="77">
                  <c:v>8.9120370370370464E-3</c:v>
                </c:pt>
                <c:pt idx="78">
                  <c:v>9.0277777777777873E-3</c:v>
                </c:pt>
                <c:pt idx="79">
                  <c:v>9.1435185185185282E-3</c:v>
                </c:pt>
                <c:pt idx="80">
                  <c:v>9.2592592592592692E-3</c:v>
                </c:pt>
                <c:pt idx="81">
                  <c:v>9.3750000000000101E-3</c:v>
                </c:pt>
                <c:pt idx="82">
                  <c:v>9.490740740740751E-3</c:v>
                </c:pt>
                <c:pt idx="83">
                  <c:v>9.6064814814814919E-3</c:v>
                </c:pt>
                <c:pt idx="84">
                  <c:v>9.7222222222222328E-3</c:v>
                </c:pt>
                <c:pt idx="85">
                  <c:v>9.8379629629629737E-3</c:v>
                </c:pt>
                <c:pt idx="86">
                  <c:v>9.9537037037037146E-3</c:v>
                </c:pt>
                <c:pt idx="87">
                  <c:v>1.0069444444444456E-2</c:v>
                </c:pt>
                <c:pt idx="88">
                  <c:v>1.0185185185185196E-2</c:v>
                </c:pt>
                <c:pt idx="89">
                  <c:v>1.0300925925925937E-2</c:v>
                </c:pt>
                <c:pt idx="90">
                  <c:v>1.0416666666666678E-2</c:v>
                </c:pt>
                <c:pt idx="91">
                  <c:v>1.0532407407407419E-2</c:v>
                </c:pt>
                <c:pt idx="92">
                  <c:v>1.064814814814816E-2</c:v>
                </c:pt>
                <c:pt idx="93">
                  <c:v>1.0763888888888901E-2</c:v>
                </c:pt>
                <c:pt idx="94">
                  <c:v>1.0879629629629642E-2</c:v>
                </c:pt>
                <c:pt idx="95">
                  <c:v>1.0995370370370383E-2</c:v>
                </c:pt>
                <c:pt idx="96">
                  <c:v>1.1111111111111124E-2</c:v>
                </c:pt>
                <c:pt idx="97">
                  <c:v>1.1226851851851865E-2</c:v>
                </c:pt>
                <c:pt idx="98">
                  <c:v>1.1342592592592605E-2</c:v>
                </c:pt>
                <c:pt idx="99">
                  <c:v>1.1458333333333346E-2</c:v>
                </c:pt>
                <c:pt idx="100">
                  <c:v>1.1574074074074087E-2</c:v>
                </c:pt>
                <c:pt idx="101">
                  <c:v>1.1689814814814828E-2</c:v>
                </c:pt>
                <c:pt idx="102">
                  <c:v>1.1805555555555569E-2</c:v>
                </c:pt>
                <c:pt idx="103">
                  <c:v>1.192129629629631E-2</c:v>
                </c:pt>
                <c:pt idx="104">
                  <c:v>1.2037037037037051E-2</c:v>
                </c:pt>
                <c:pt idx="105">
                  <c:v>1.2152777777777792E-2</c:v>
                </c:pt>
                <c:pt idx="106">
                  <c:v>1.2268518518518533E-2</c:v>
                </c:pt>
                <c:pt idx="107">
                  <c:v>1.2384259259259274E-2</c:v>
                </c:pt>
                <c:pt idx="108">
                  <c:v>1.2500000000000015E-2</c:v>
                </c:pt>
                <c:pt idx="109">
                  <c:v>1.2615740740740755E-2</c:v>
                </c:pt>
                <c:pt idx="110">
                  <c:v>1.2731481481481496E-2</c:v>
                </c:pt>
                <c:pt idx="111">
                  <c:v>1.2847222222222237E-2</c:v>
                </c:pt>
                <c:pt idx="112">
                  <c:v>1.2962962962962978E-2</c:v>
                </c:pt>
                <c:pt idx="113">
                  <c:v>1.3078703703703719E-2</c:v>
                </c:pt>
                <c:pt idx="114">
                  <c:v>1.319444444444446E-2</c:v>
                </c:pt>
                <c:pt idx="115">
                  <c:v>1.3310185185185201E-2</c:v>
                </c:pt>
                <c:pt idx="116">
                  <c:v>1.3425925925925942E-2</c:v>
                </c:pt>
                <c:pt idx="117">
                  <c:v>1.3541666666666683E-2</c:v>
                </c:pt>
                <c:pt idx="118">
                  <c:v>1.3657407407407424E-2</c:v>
                </c:pt>
                <c:pt idx="119">
                  <c:v>1.3773148148148165E-2</c:v>
                </c:pt>
                <c:pt idx="120">
                  <c:v>1.3888888888888905E-2</c:v>
                </c:pt>
                <c:pt idx="121">
                  <c:v>1.4004629629629646E-2</c:v>
                </c:pt>
                <c:pt idx="122">
                  <c:v>1.4120370370370387E-2</c:v>
                </c:pt>
                <c:pt idx="123">
                  <c:v>1.4236111111111128E-2</c:v>
                </c:pt>
                <c:pt idx="124">
                  <c:v>1.4351851851851869E-2</c:v>
                </c:pt>
                <c:pt idx="125">
                  <c:v>1.446759259259261E-2</c:v>
                </c:pt>
                <c:pt idx="126">
                  <c:v>1.4583333333333351E-2</c:v>
                </c:pt>
                <c:pt idx="127">
                  <c:v>1.4699074074074092E-2</c:v>
                </c:pt>
                <c:pt idx="128">
                  <c:v>1.4814814814814833E-2</c:v>
                </c:pt>
                <c:pt idx="129">
                  <c:v>1.4930555555555574E-2</c:v>
                </c:pt>
                <c:pt idx="130">
                  <c:v>1.5046296296296315E-2</c:v>
                </c:pt>
                <c:pt idx="131">
                  <c:v>1.5162037037037055E-2</c:v>
                </c:pt>
                <c:pt idx="132">
                  <c:v>1.5277777777777796E-2</c:v>
                </c:pt>
                <c:pt idx="133">
                  <c:v>1.5393518518518537E-2</c:v>
                </c:pt>
                <c:pt idx="134">
                  <c:v>1.5509259259259278E-2</c:v>
                </c:pt>
                <c:pt idx="135">
                  <c:v>1.5625000000000017E-2</c:v>
                </c:pt>
                <c:pt idx="136">
                  <c:v>1.5740740740740757E-2</c:v>
                </c:pt>
                <c:pt idx="137">
                  <c:v>1.5856481481481496E-2</c:v>
                </c:pt>
                <c:pt idx="138">
                  <c:v>1.5972222222222235E-2</c:v>
                </c:pt>
                <c:pt idx="139">
                  <c:v>1.6087962962962974E-2</c:v>
                </c:pt>
                <c:pt idx="140">
                  <c:v>1.6203703703703713E-2</c:v>
                </c:pt>
                <c:pt idx="141">
                  <c:v>1.6319444444444452E-2</c:v>
                </c:pt>
                <c:pt idx="142">
                  <c:v>1.6435185185185192E-2</c:v>
                </c:pt>
                <c:pt idx="143">
                  <c:v>1.6550925925925931E-2</c:v>
                </c:pt>
                <c:pt idx="144">
                  <c:v>1.666666666666667E-2</c:v>
                </c:pt>
                <c:pt idx="145">
                  <c:v>1.6782407407407409E-2</c:v>
                </c:pt>
                <c:pt idx="146">
                  <c:v>1.6898148148148148E-2</c:v>
                </c:pt>
                <c:pt idx="147">
                  <c:v>1.7013888888888887E-2</c:v>
                </c:pt>
                <c:pt idx="148">
                  <c:v>1.7129629629629627E-2</c:v>
                </c:pt>
                <c:pt idx="149">
                  <c:v>1.7245370370370366E-2</c:v>
                </c:pt>
                <c:pt idx="150">
                  <c:v>1.7361111111111105E-2</c:v>
                </c:pt>
                <c:pt idx="151">
                  <c:v>1.7476851851851844E-2</c:v>
                </c:pt>
                <c:pt idx="152">
                  <c:v>1.7592592592592583E-2</c:v>
                </c:pt>
                <c:pt idx="153">
                  <c:v>1.7708333333333322E-2</c:v>
                </c:pt>
                <c:pt idx="154">
                  <c:v>1.7824074074074062E-2</c:v>
                </c:pt>
                <c:pt idx="155">
                  <c:v>1.7939814814814801E-2</c:v>
                </c:pt>
                <c:pt idx="156">
                  <c:v>1.805555555555554E-2</c:v>
                </c:pt>
                <c:pt idx="157">
                  <c:v>1.8171296296296279E-2</c:v>
                </c:pt>
                <c:pt idx="158">
                  <c:v>1.8287037037037018E-2</c:v>
                </c:pt>
                <c:pt idx="159">
                  <c:v>1.8402777777777758E-2</c:v>
                </c:pt>
                <c:pt idx="160">
                  <c:v>1.8518518518518497E-2</c:v>
                </c:pt>
                <c:pt idx="161">
                  <c:v>1.8634259259259236E-2</c:v>
                </c:pt>
                <c:pt idx="162">
                  <c:v>1.8749999999999975E-2</c:v>
                </c:pt>
                <c:pt idx="163">
                  <c:v>1.8865740740740714E-2</c:v>
                </c:pt>
                <c:pt idx="164">
                  <c:v>1.8981481481481453E-2</c:v>
                </c:pt>
                <c:pt idx="165">
                  <c:v>1.9097222222222193E-2</c:v>
                </c:pt>
                <c:pt idx="166">
                  <c:v>1.9212962962962932E-2</c:v>
                </c:pt>
                <c:pt idx="167">
                  <c:v>1.9328703703703671E-2</c:v>
                </c:pt>
                <c:pt idx="168">
                  <c:v>1.944444444444441E-2</c:v>
                </c:pt>
                <c:pt idx="169">
                  <c:v>1.9560185185185149E-2</c:v>
                </c:pt>
                <c:pt idx="170">
                  <c:v>1.9675925925925888E-2</c:v>
                </c:pt>
                <c:pt idx="171">
                  <c:v>1.9791666666666628E-2</c:v>
                </c:pt>
                <c:pt idx="172">
                  <c:v>1.9907407407407367E-2</c:v>
                </c:pt>
                <c:pt idx="173">
                  <c:v>2.0023148148148106E-2</c:v>
                </c:pt>
                <c:pt idx="174">
                  <c:v>2.0138888888888845E-2</c:v>
                </c:pt>
                <c:pt idx="175">
                  <c:v>2.0254629629629584E-2</c:v>
                </c:pt>
                <c:pt idx="176">
                  <c:v>2.0370370370370323E-2</c:v>
                </c:pt>
                <c:pt idx="177">
                  <c:v>2.0486111111111063E-2</c:v>
                </c:pt>
                <c:pt idx="178">
                  <c:v>2.0601851851851802E-2</c:v>
                </c:pt>
                <c:pt idx="179">
                  <c:v>2.0717592592592541E-2</c:v>
                </c:pt>
                <c:pt idx="180">
                  <c:v>2.083333333333328E-2</c:v>
                </c:pt>
                <c:pt idx="181">
                  <c:v>2.0949074074074019E-2</c:v>
                </c:pt>
                <c:pt idx="182">
                  <c:v>2.1064814814814758E-2</c:v>
                </c:pt>
                <c:pt idx="183">
                  <c:v>2.1180555555555498E-2</c:v>
                </c:pt>
                <c:pt idx="184">
                  <c:v>2.1296296296296237E-2</c:v>
                </c:pt>
                <c:pt idx="185">
                  <c:v>2.1412037037036976E-2</c:v>
                </c:pt>
                <c:pt idx="186">
                  <c:v>2.1527777777777715E-2</c:v>
                </c:pt>
                <c:pt idx="187">
                  <c:v>2.1643518518518454E-2</c:v>
                </c:pt>
                <c:pt idx="188">
                  <c:v>2.1759259259259194E-2</c:v>
                </c:pt>
                <c:pt idx="189">
                  <c:v>2.1874999999999933E-2</c:v>
                </c:pt>
                <c:pt idx="190">
                  <c:v>2.1990740740740672E-2</c:v>
                </c:pt>
                <c:pt idx="191">
                  <c:v>2.2106481481481411E-2</c:v>
                </c:pt>
                <c:pt idx="192">
                  <c:v>2.222222222222215E-2</c:v>
                </c:pt>
                <c:pt idx="193">
                  <c:v>2.2337962962962889E-2</c:v>
                </c:pt>
                <c:pt idx="194">
                  <c:v>2.2453703703703629E-2</c:v>
                </c:pt>
                <c:pt idx="195">
                  <c:v>2.2569444444444368E-2</c:v>
                </c:pt>
                <c:pt idx="196">
                  <c:v>2.2685185185185107E-2</c:v>
                </c:pt>
                <c:pt idx="197">
                  <c:v>2.2800925925925846E-2</c:v>
                </c:pt>
                <c:pt idx="198">
                  <c:v>2.2916666666666585E-2</c:v>
                </c:pt>
                <c:pt idx="199">
                  <c:v>2.3032407407407324E-2</c:v>
                </c:pt>
                <c:pt idx="200">
                  <c:v>2.3148148148148064E-2</c:v>
                </c:pt>
                <c:pt idx="201">
                  <c:v>2.3263888888888803E-2</c:v>
                </c:pt>
                <c:pt idx="202">
                  <c:v>2.3379629629629542E-2</c:v>
                </c:pt>
                <c:pt idx="203">
                  <c:v>2.3495370370370281E-2</c:v>
                </c:pt>
                <c:pt idx="204">
                  <c:v>2.361111111111102E-2</c:v>
                </c:pt>
                <c:pt idx="205">
                  <c:v>2.3726851851851759E-2</c:v>
                </c:pt>
                <c:pt idx="206">
                  <c:v>2.3842592592592499E-2</c:v>
                </c:pt>
                <c:pt idx="207">
                  <c:v>2.3958333333333238E-2</c:v>
                </c:pt>
                <c:pt idx="208">
                  <c:v>2.4074074074073977E-2</c:v>
                </c:pt>
                <c:pt idx="209">
                  <c:v>2.4189814814814716E-2</c:v>
                </c:pt>
                <c:pt idx="210">
                  <c:v>2.4305555555555455E-2</c:v>
                </c:pt>
                <c:pt idx="211">
                  <c:v>2.4421296296296195E-2</c:v>
                </c:pt>
                <c:pt idx="212">
                  <c:v>2.4537037037036934E-2</c:v>
                </c:pt>
                <c:pt idx="213">
                  <c:v>2.4652777777777673E-2</c:v>
                </c:pt>
                <c:pt idx="214">
                  <c:v>2.4768518518518412E-2</c:v>
                </c:pt>
                <c:pt idx="215">
                  <c:v>2.4884259259259151E-2</c:v>
                </c:pt>
                <c:pt idx="216">
                  <c:v>2.499999999999989E-2</c:v>
                </c:pt>
                <c:pt idx="217">
                  <c:v>2.511574074074063E-2</c:v>
                </c:pt>
                <c:pt idx="218">
                  <c:v>2.5231481481481369E-2</c:v>
                </c:pt>
                <c:pt idx="219">
                  <c:v>2.5347222222222108E-2</c:v>
                </c:pt>
                <c:pt idx="220">
                  <c:v>2.5462962962962847E-2</c:v>
                </c:pt>
                <c:pt idx="221">
                  <c:v>2.5578703703703586E-2</c:v>
                </c:pt>
                <c:pt idx="222">
                  <c:v>2.5694444444444325E-2</c:v>
                </c:pt>
                <c:pt idx="223">
                  <c:v>2.5810185185185065E-2</c:v>
                </c:pt>
                <c:pt idx="224">
                  <c:v>2.5925925925925804E-2</c:v>
                </c:pt>
                <c:pt idx="225">
                  <c:v>2.6041666666666543E-2</c:v>
                </c:pt>
                <c:pt idx="226">
                  <c:v>2.6157407407407282E-2</c:v>
                </c:pt>
                <c:pt idx="227">
                  <c:v>2.6273148148148021E-2</c:v>
                </c:pt>
                <c:pt idx="228">
                  <c:v>2.638888888888876E-2</c:v>
                </c:pt>
                <c:pt idx="229">
                  <c:v>2.65046296296295E-2</c:v>
                </c:pt>
                <c:pt idx="230">
                  <c:v>2.6620370370370239E-2</c:v>
                </c:pt>
                <c:pt idx="231">
                  <c:v>2.6736111111110978E-2</c:v>
                </c:pt>
                <c:pt idx="232">
                  <c:v>2.6851851851851717E-2</c:v>
                </c:pt>
                <c:pt idx="233">
                  <c:v>2.6967592592592456E-2</c:v>
                </c:pt>
                <c:pt idx="234">
                  <c:v>2.7083333333333195E-2</c:v>
                </c:pt>
                <c:pt idx="235">
                  <c:v>2.7199074074073935E-2</c:v>
                </c:pt>
                <c:pt idx="236">
                  <c:v>2.7314814814814674E-2</c:v>
                </c:pt>
                <c:pt idx="237">
                  <c:v>2.7430555555555413E-2</c:v>
                </c:pt>
                <c:pt idx="238">
                  <c:v>2.7546296296296152E-2</c:v>
                </c:pt>
                <c:pt idx="239">
                  <c:v>2.7662037037036891E-2</c:v>
                </c:pt>
                <c:pt idx="240">
                  <c:v>2.7777777777777631E-2</c:v>
                </c:pt>
                <c:pt idx="241">
                  <c:v>2.789351851851837E-2</c:v>
                </c:pt>
                <c:pt idx="242">
                  <c:v>2.8009259259259109E-2</c:v>
                </c:pt>
                <c:pt idx="243">
                  <c:v>2.8124999999999848E-2</c:v>
                </c:pt>
                <c:pt idx="244">
                  <c:v>2.8240740740740587E-2</c:v>
                </c:pt>
                <c:pt idx="245">
                  <c:v>2.8356481481481326E-2</c:v>
                </c:pt>
                <c:pt idx="246">
                  <c:v>2.8472222222222066E-2</c:v>
                </c:pt>
                <c:pt idx="247">
                  <c:v>2.8587962962962805E-2</c:v>
                </c:pt>
                <c:pt idx="248">
                  <c:v>2.8703703703703544E-2</c:v>
                </c:pt>
                <c:pt idx="249">
                  <c:v>2.8819444444444283E-2</c:v>
                </c:pt>
                <c:pt idx="250">
                  <c:v>2.8935185185185022E-2</c:v>
                </c:pt>
                <c:pt idx="251">
                  <c:v>2.9050925925925761E-2</c:v>
                </c:pt>
                <c:pt idx="252">
                  <c:v>2.9166666666666501E-2</c:v>
                </c:pt>
                <c:pt idx="253">
                  <c:v>2.928240740740724E-2</c:v>
                </c:pt>
                <c:pt idx="254">
                  <c:v>2.9398148148147979E-2</c:v>
                </c:pt>
                <c:pt idx="255">
                  <c:v>2.9513888888888718E-2</c:v>
                </c:pt>
                <c:pt idx="256">
                  <c:v>2.9629629629629457E-2</c:v>
                </c:pt>
                <c:pt idx="257">
                  <c:v>2.9745370370370196E-2</c:v>
                </c:pt>
                <c:pt idx="258">
                  <c:v>2.9861111111110936E-2</c:v>
                </c:pt>
                <c:pt idx="259">
                  <c:v>2.9976851851851675E-2</c:v>
                </c:pt>
                <c:pt idx="260">
                  <c:v>3.0092592592592414E-2</c:v>
                </c:pt>
                <c:pt idx="261">
                  <c:v>3.0208333333333153E-2</c:v>
                </c:pt>
                <c:pt idx="262">
                  <c:v>3.0324074074073892E-2</c:v>
                </c:pt>
                <c:pt idx="263">
                  <c:v>3.0439814814814631E-2</c:v>
                </c:pt>
                <c:pt idx="264">
                  <c:v>3.0555555555555371E-2</c:v>
                </c:pt>
                <c:pt idx="265">
                  <c:v>3.067129629629611E-2</c:v>
                </c:pt>
                <c:pt idx="266">
                  <c:v>3.0787037037036849E-2</c:v>
                </c:pt>
                <c:pt idx="267">
                  <c:v>3.0902777777777588E-2</c:v>
                </c:pt>
                <c:pt idx="268">
                  <c:v>3.1018518518518327E-2</c:v>
                </c:pt>
                <c:pt idx="269">
                  <c:v>3.1134259259259067E-2</c:v>
                </c:pt>
                <c:pt idx="270">
                  <c:v>3.1249999999999806E-2</c:v>
                </c:pt>
                <c:pt idx="271">
                  <c:v>3.1365740740740548E-2</c:v>
                </c:pt>
                <c:pt idx="272">
                  <c:v>3.1481481481481291E-2</c:v>
                </c:pt>
                <c:pt idx="273">
                  <c:v>3.1597222222222034E-2</c:v>
                </c:pt>
                <c:pt idx="274">
                  <c:v>3.1712962962962776E-2</c:v>
                </c:pt>
                <c:pt idx="275">
                  <c:v>3.1828703703703519E-2</c:v>
                </c:pt>
                <c:pt idx="276">
                  <c:v>3.1944444444444262E-2</c:v>
                </c:pt>
                <c:pt idx="277">
                  <c:v>3.2060185185185004E-2</c:v>
                </c:pt>
                <c:pt idx="278">
                  <c:v>3.2175925925925747E-2</c:v>
                </c:pt>
                <c:pt idx="279">
                  <c:v>3.2291666666666489E-2</c:v>
                </c:pt>
                <c:pt idx="280">
                  <c:v>3.2407407407407232E-2</c:v>
                </c:pt>
                <c:pt idx="281">
                  <c:v>3.2523148148147975E-2</c:v>
                </c:pt>
                <c:pt idx="282">
                  <c:v>3.2638888888888717E-2</c:v>
                </c:pt>
                <c:pt idx="283">
                  <c:v>3.275462962962946E-2</c:v>
                </c:pt>
                <c:pt idx="284">
                  <c:v>3.2870370370370203E-2</c:v>
                </c:pt>
                <c:pt idx="285">
                  <c:v>3.2986111111110945E-2</c:v>
                </c:pt>
                <c:pt idx="286">
                  <c:v>3.3101851851851688E-2</c:v>
                </c:pt>
                <c:pt idx="287">
                  <c:v>3.3217592592592431E-2</c:v>
                </c:pt>
                <c:pt idx="288">
                  <c:v>3.3333333333333173E-2</c:v>
                </c:pt>
                <c:pt idx="289">
                  <c:v>3.3449074074073916E-2</c:v>
                </c:pt>
                <c:pt idx="290">
                  <c:v>3.3564814814814659E-2</c:v>
                </c:pt>
                <c:pt idx="291">
                  <c:v>3.3680555555555401E-2</c:v>
                </c:pt>
                <c:pt idx="292">
                  <c:v>3.3796296296296144E-2</c:v>
                </c:pt>
                <c:pt idx="293">
                  <c:v>3.3912037037036886E-2</c:v>
                </c:pt>
                <c:pt idx="294">
                  <c:v>3.4027777777777629E-2</c:v>
                </c:pt>
                <c:pt idx="295">
                  <c:v>3.4143518518518372E-2</c:v>
                </c:pt>
                <c:pt idx="296">
                  <c:v>3.4259259259259114E-2</c:v>
                </c:pt>
                <c:pt idx="297">
                  <c:v>3.4374999999999857E-2</c:v>
                </c:pt>
                <c:pt idx="298">
                  <c:v>3.44907407407406E-2</c:v>
                </c:pt>
                <c:pt idx="299">
                  <c:v>3.4606481481481342E-2</c:v>
                </c:pt>
                <c:pt idx="300">
                  <c:v>3.4722222222222085E-2</c:v>
                </c:pt>
                <c:pt idx="301">
                  <c:v>3.4837962962962828E-2</c:v>
                </c:pt>
                <c:pt idx="302">
                  <c:v>3.495370370370357E-2</c:v>
                </c:pt>
                <c:pt idx="303">
                  <c:v>3.5069444444444313E-2</c:v>
                </c:pt>
                <c:pt idx="304">
                  <c:v>3.5185185185185056E-2</c:v>
                </c:pt>
                <c:pt idx="305">
                  <c:v>3.5300925925925798E-2</c:v>
                </c:pt>
                <c:pt idx="306">
                  <c:v>3.5416666666666541E-2</c:v>
                </c:pt>
                <c:pt idx="307">
                  <c:v>3.5532407407407283E-2</c:v>
                </c:pt>
                <c:pt idx="308">
                  <c:v>3.5648148148148026E-2</c:v>
                </c:pt>
                <c:pt idx="309">
                  <c:v>3.5763888888888769E-2</c:v>
                </c:pt>
                <c:pt idx="310">
                  <c:v>3.5879629629629511E-2</c:v>
                </c:pt>
                <c:pt idx="311">
                  <c:v>3.5995370370370254E-2</c:v>
                </c:pt>
                <c:pt idx="312">
                  <c:v>3.6111111111110997E-2</c:v>
                </c:pt>
                <c:pt idx="313">
                  <c:v>3.6226851851851739E-2</c:v>
                </c:pt>
                <c:pt idx="314">
                  <c:v>3.6342592592592482E-2</c:v>
                </c:pt>
                <c:pt idx="315">
                  <c:v>3.6458333333333225E-2</c:v>
                </c:pt>
                <c:pt idx="316">
                  <c:v>3.6574074074073967E-2</c:v>
                </c:pt>
                <c:pt idx="317">
                  <c:v>3.668981481481471E-2</c:v>
                </c:pt>
                <c:pt idx="318">
                  <c:v>3.6805555555555453E-2</c:v>
                </c:pt>
                <c:pt idx="319">
                  <c:v>3.6921296296296195E-2</c:v>
                </c:pt>
                <c:pt idx="320">
                  <c:v>3.7037037037036938E-2</c:v>
                </c:pt>
                <c:pt idx="321">
                  <c:v>3.715277777777768E-2</c:v>
                </c:pt>
                <c:pt idx="322">
                  <c:v>3.7268518518518423E-2</c:v>
                </c:pt>
                <c:pt idx="323">
                  <c:v>3.7384259259259166E-2</c:v>
                </c:pt>
                <c:pt idx="324">
                  <c:v>3.7499999999999908E-2</c:v>
                </c:pt>
                <c:pt idx="325">
                  <c:v>3.7615740740740651E-2</c:v>
                </c:pt>
                <c:pt idx="326">
                  <c:v>3.7731481481481394E-2</c:v>
                </c:pt>
                <c:pt idx="327">
                  <c:v>3.7847222222222136E-2</c:v>
                </c:pt>
                <c:pt idx="328">
                  <c:v>3.7962962962962879E-2</c:v>
                </c:pt>
                <c:pt idx="329">
                  <c:v>3.8078703703703622E-2</c:v>
                </c:pt>
                <c:pt idx="330">
                  <c:v>3.8194444444444364E-2</c:v>
                </c:pt>
                <c:pt idx="331">
                  <c:v>3.8310185185185107E-2</c:v>
                </c:pt>
                <c:pt idx="332">
                  <c:v>3.842592592592585E-2</c:v>
                </c:pt>
                <c:pt idx="333">
                  <c:v>3.8541666666666592E-2</c:v>
                </c:pt>
                <c:pt idx="334">
                  <c:v>3.8657407407407335E-2</c:v>
                </c:pt>
                <c:pt idx="335">
                  <c:v>3.8773148148148077E-2</c:v>
                </c:pt>
                <c:pt idx="336">
                  <c:v>3.888888888888882E-2</c:v>
                </c:pt>
                <c:pt idx="337">
                  <c:v>3.9004629629629563E-2</c:v>
                </c:pt>
                <c:pt idx="338">
                  <c:v>3.9120370370370305E-2</c:v>
                </c:pt>
                <c:pt idx="339">
                  <c:v>3.9236111111111048E-2</c:v>
                </c:pt>
                <c:pt idx="340">
                  <c:v>3.9351851851851791E-2</c:v>
                </c:pt>
                <c:pt idx="341">
                  <c:v>3.9467592592592533E-2</c:v>
                </c:pt>
                <c:pt idx="342">
                  <c:v>3.9583333333333276E-2</c:v>
                </c:pt>
                <c:pt idx="343">
                  <c:v>3.9699074074074019E-2</c:v>
                </c:pt>
                <c:pt idx="344">
                  <c:v>3.9814814814814761E-2</c:v>
                </c:pt>
                <c:pt idx="345">
                  <c:v>3.9930555555555504E-2</c:v>
                </c:pt>
                <c:pt idx="346">
                  <c:v>4.0046296296296247E-2</c:v>
                </c:pt>
                <c:pt idx="347">
                  <c:v>4.0162037037036989E-2</c:v>
                </c:pt>
                <c:pt idx="348">
                  <c:v>4.0277777777777732E-2</c:v>
                </c:pt>
                <c:pt idx="349">
                  <c:v>4.0393518518518474E-2</c:v>
                </c:pt>
                <c:pt idx="350">
                  <c:v>4.0509259259259217E-2</c:v>
                </c:pt>
                <c:pt idx="351">
                  <c:v>4.062499999999996E-2</c:v>
                </c:pt>
                <c:pt idx="352">
                  <c:v>4.0740740740740702E-2</c:v>
                </c:pt>
                <c:pt idx="353">
                  <c:v>4.0856481481481445E-2</c:v>
                </c:pt>
                <c:pt idx="354">
                  <c:v>4.0972222222222188E-2</c:v>
                </c:pt>
                <c:pt idx="355">
                  <c:v>4.108796296296293E-2</c:v>
                </c:pt>
                <c:pt idx="356">
                  <c:v>4.1203703703703673E-2</c:v>
                </c:pt>
                <c:pt idx="357">
                  <c:v>4.1319444444444416E-2</c:v>
                </c:pt>
                <c:pt idx="358">
                  <c:v>4.1435185185185158E-2</c:v>
                </c:pt>
                <c:pt idx="359">
                  <c:v>4.1550925925925901E-2</c:v>
                </c:pt>
                <c:pt idx="360">
                  <c:v>4.1666666666666644E-2</c:v>
                </c:pt>
                <c:pt idx="361">
                  <c:v>4.1782407407407386E-2</c:v>
                </c:pt>
                <c:pt idx="362">
                  <c:v>4.1898148148148129E-2</c:v>
                </c:pt>
                <c:pt idx="363">
                  <c:v>4.2013888888888871E-2</c:v>
                </c:pt>
                <c:pt idx="364">
                  <c:v>4.2129629629629614E-2</c:v>
                </c:pt>
                <c:pt idx="365">
                  <c:v>4.2245370370370357E-2</c:v>
                </c:pt>
                <c:pt idx="366">
                  <c:v>4.2361111111111099E-2</c:v>
                </c:pt>
                <c:pt idx="367">
                  <c:v>4.2476851851851842E-2</c:v>
                </c:pt>
                <c:pt idx="368">
                  <c:v>4.2592592592592585E-2</c:v>
                </c:pt>
                <c:pt idx="369">
                  <c:v>4.2708333333333327E-2</c:v>
                </c:pt>
                <c:pt idx="370">
                  <c:v>4.282407407407407E-2</c:v>
                </c:pt>
                <c:pt idx="371">
                  <c:v>4.2939814814814813E-2</c:v>
                </c:pt>
                <c:pt idx="372">
                  <c:v>4.3055555555555555E-2</c:v>
                </c:pt>
                <c:pt idx="373">
                  <c:v>4.3171296296296298E-2</c:v>
                </c:pt>
                <c:pt idx="374">
                  <c:v>4.3287037037037041E-2</c:v>
                </c:pt>
                <c:pt idx="375">
                  <c:v>4.3402777777777783E-2</c:v>
                </c:pt>
                <c:pt idx="376">
                  <c:v>4.3518518518518526E-2</c:v>
                </c:pt>
                <c:pt idx="377">
                  <c:v>4.3634259259259268E-2</c:v>
                </c:pt>
                <c:pt idx="378">
                  <c:v>4.3750000000000011E-2</c:v>
                </c:pt>
                <c:pt idx="379">
                  <c:v>4.3865740740740754E-2</c:v>
                </c:pt>
                <c:pt idx="380">
                  <c:v>4.3981481481481496E-2</c:v>
                </c:pt>
                <c:pt idx="381">
                  <c:v>4.4097222222222239E-2</c:v>
                </c:pt>
                <c:pt idx="382">
                  <c:v>4.4212962962962982E-2</c:v>
                </c:pt>
                <c:pt idx="383">
                  <c:v>4.4328703703703724E-2</c:v>
                </c:pt>
                <c:pt idx="384">
                  <c:v>4.4444444444444467E-2</c:v>
                </c:pt>
                <c:pt idx="385">
                  <c:v>4.456018518518521E-2</c:v>
                </c:pt>
                <c:pt idx="386">
                  <c:v>4.4675925925925952E-2</c:v>
                </c:pt>
                <c:pt idx="387">
                  <c:v>4.4791666666666695E-2</c:v>
                </c:pt>
                <c:pt idx="388">
                  <c:v>4.4907407407407438E-2</c:v>
                </c:pt>
                <c:pt idx="389">
                  <c:v>4.502314814814818E-2</c:v>
                </c:pt>
                <c:pt idx="390">
                  <c:v>4.5138888888888923E-2</c:v>
                </c:pt>
              </c:numCache>
            </c:numRef>
          </c:cat>
          <c:val>
            <c:numRef>
              <c:f>'Score Template'!$D$9:$D$399</c:f>
              <c:numCache>
                <c:formatCode>General</c:formatCode>
                <c:ptCount val="391"/>
                <c:pt idx="0">
                  <c:v>100</c:v>
                </c:pt>
                <c:pt idx="1">
                  <c:v>110</c:v>
                </c:pt>
                <c:pt idx="2">
                  <c:v>110</c:v>
                </c:pt>
                <c:pt idx="3">
                  <c:v>110</c:v>
                </c:pt>
                <c:pt idx="4">
                  <c:v>110</c:v>
                </c:pt>
                <c:pt idx="5">
                  <c:v>110</c:v>
                </c:pt>
                <c:pt idx="6">
                  <c:v>110</c:v>
                </c:pt>
                <c:pt idx="7">
                  <c:v>110</c:v>
                </c:pt>
                <c:pt idx="8">
                  <c:v>110</c:v>
                </c:pt>
                <c:pt idx="9">
                  <c:v>110</c:v>
                </c:pt>
                <c:pt idx="10">
                  <c:v>110</c:v>
                </c:pt>
                <c:pt idx="11">
                  <c:v>110</c:v>
                </c:pt>
                <c:pt idx="12">
                  <c:v>110</c:v>
                </c:pt>
                <c:pt idx="13">
                  <c:v>110</c:v>
                </c:pt>
                <c:pt idx="14">
                  <c:v>110</c:v>
                </c:pt>
                <c:pt idx="15">
                  <c:v>110</c:v>
                </c:pt>
                <c:pt idx="16">
                  <c:v>110</c:v>
                </c:pt>
                <c:pt idx="17">
                  <c:v>110</c:v>
                </c:pt>
                <c:pt idx="18">
                  <c:v>110</c:v>
                </c:pt>
                <c:pt idx="19">
                  <c:v>110</c:v>
                </c:pt>
                <c:pt idx="20">
                  <c:v>110</c:v>
                </c:pt>
                <c:pt idx="21">
                  <c:v>110</c:v>
                </c:pt>
                <c:pt idx="22">
                  <c:v>110</c:v>
                </c:pt>
                <c:pt idx="23">
                  <c:v>110</c:v>
                </c:pt>
                <c:pt idx="24">
                  <c:v>110</c:v>
                </c:pt>
                <c:pt idx="25">
                  <c:v>110</c:v>
                </c:pt>
                <c:pt idx="26">
                  <c:v>110</c:v>
                </c:pt>
                <c:pt idx="27">
                  <c:v>110</c:v>
                </c:pt>
                <c:pt idx="28">
                  <c:v>110</c:v>
                </c:pt>
                <c:pt idx="29">
                  <c:v>110</c:v>
                </c:pt>
                <c:pt idx="30">
                  <c:v>110</c:v>
                </c:pt>
                <c:pt idx="31">
                  <c:v>110</c:v>
                </c:pt>
                <c:pt idx="32">
                  <c:v>110</c:v>
                </c:pt>
                <c:pt idx="33">
                  <c:v>110</c:v>
                </c:pt>
                <c:pt idx="34">
                  <c:v>110</c:v>
                </c:pt>
                <c:pt idx="35">
                  <c:v>110</c:v>
                </c:pt>
                <c:pt idx="36">
                  <c:v>110</c:v>
                </c:pt>
                <c:pt idx="37">
                  <c:v>110</c:v>
                </c:pt>
                <c:pt idx="38">
                  <c:v>110</c:v>
                </c:pt>
                <c:pt idx="39">
                  <c:v>110</c:v>
                </c:pt>
                <c:pt idx="40">
                  <c:v>110</c:v>
                </c:pt>
                <c:pt idx="41">
                  <c:v>110</c:v>
                </c:pt>
                <c:pt idx="42">
                  <c:v>110</c:v>
                </c:pt>
                <c:pt idx="43">
                  <c:v>110</c:v>
                </c:pt>
                <c:pt idx="44">
                  <c:v>110</c:v>
                </c:pt>
                <c:pt idx="45">
                  <c:v>110</c:v>
                </c:pt>
                <c:pt idx="46">
                  <c:v>110</c:v>
                </c:pt>
                <c:pt idx="47">
                  <c:v>110</c:v>
                </c:pt>
                <c:pt idx="48">
                  <c:v>110</c:v>
                </c:pt>
                <c:pt idx="49">
                  <c:v>110</c:v>
                </c:pt>
                <c:pt idx="50">
                  <c:v>110</c:v>
                </c:pt>
                <c:pt idx="51">
                  <c:v>110</c:v>
                </c:pt>
                <c:pt idx="52">
                  <c:v>110</c:v>
                </c:pt>
                <c:pt idx="53">
                  <c:v>110</c:v>
                </c:pt>
                <c:pt idx="54">
                  <c:v>110</c:v>
                </c:pt>
                <c:pt idx="55">
                  <c:v>110</c:v>
                </c:pt>
                <c:pt idx="56">
                  <c:v>110</c:v>
                </c:pt>
                <c:pt idx="57">
                  <c:v>110</c:v>
                </c:pt>
                <c:pt idx="58">
                  <c:v>110</c:v>
                </c:pt>
                <c:pt idx="59">
                  <c:v>110</c:v>
                </c:pt>
                <c:pt idx="60">
                  <c:v>110</c:v>
                </c:pt>
                <c:pt idx="61">
                  <c:v>110</c:v>
                </c:pt>
                <c:pt idx="62">
                  <c:v>110</c:v>
                </c:pt>
                <c:pt idx="63">
                  <c:v>110</c:v>
                </c:pt>
                <c:pt idx="64">
                  <c:v>110</c:v>
                </c:pt>
                <c:pt idx="65">
                  <c:v>110</c:v>
                </c:pt>
                <c:pt idx="66">
                  <c:v>110</c:v>
                </c:pt>
                <c:pt idx="67">
                  <c:v>110</c:v>
                </c:pt>
                <c:pt idx="68">
                  <c:v>110</c:v>
                </c:pt>
                <c:pt idx="69">
                  <c:v>110</c:v>
                </c:pt>
                <c:pt idx="70">
                  <c:v>110</c:v>
                </c:pt>
                <c:pt idx="71">
                  <c:v>110</c:v>
                </c:pt>
                <c:pt idx="72">
                  <c:v>110</c:v>
                </c:pt>
                <c:pt idx="73">
                  <c:v>110</c:v>
                </c:pt>
                <c:pt idx="74">
                  <c:v>110</c:v>
                </c:pt>
                <c:pt idx="75">
                  <c:v>110</c:v>
                </c:pt>
                <c:pt idx="76">
                  <c:v>110</c:v>
                </c:pt>
                <c:pt idx="77">
                  <c:v>110</c:v>
                </c:pt>
                <c:pt idx="78">
                  <c:v>110</c:v>
                </c:pt>
                <c:pt idx="79">
                  <c:v>110</c:v>
                </c:pt>
                <c:pt idx="80">
                  <c:v>110</c:v>
                </c:pt>
                <c:pt idx="81">
                  <c:v>110</c:v>
                </c:pt>
                <c:pt idx="82">
                  <c:v>110</c:v>
                </c:pt>
                <c:pt idx="83">
                  <c:v>110</c:v>
                </c:pt>
                <c:pt idx="84">
                  <c:v>110</c:v>
                </c:pt>
                <c:pt idx="85">
                  <c:v>110</c:v>
                </c:pt>
                <c:pt idx="86">
                  <c:v>110</c:v>
                </c:pt>
                <c:pt idx="87">
                  <c:v>110</c:v>
                </c:pt>
                <c:pt idx="88">
                  <c:v>110</c:v>
                </c:pt>
                <c:pt idx="89">
                  <c:v>110</c:v>
                </c:pt>
                <c:pt idx="90">
                  <c:v>110</c:v>
                </c:pt>
                <c:pt idx="91">
                  <c:v>110</c:v>
                </c:pt>
                <c:pt idx="92">
                  <c:v>110</c:v>
                </c:pt>
                <c:pt idx="93">
                  <c:v>110</c:v>
                </c:pt>
                <c:pt idx="94">
                  <c:v>110</c:v>
                </c:pt>
                <c:pt idx="95">
                  <c:v>110</c:v>
                </c:pt>
                <c:pt idx="96">
                  <c:v>110</c:v>
                </c:pt>
                <c:pt idx="97">
                  <c:v>110</c:v>
                </c:pt>
                <c:pt idx="98">
                  <c:v>110</c:v>
                </c:pt>
                <c:pt idx="99">
                  <c:v>110</c:v>
                </c:pt>
                <c:pt idx="100">
                  <c:v>110</c:v>
                </c:pt>
                <c:pt idx="101">
                  <c:v>110</c:v>
                </c:pt>
                <c:pt idx="102">
                  <c:v>110</c:v>
                </c:pt>
                <c:pt idx="103">
                  <c:v>110</c:v>
                </c:pt>
                <c:pt idx="104">
                  <c:v>110</c:v>
                </c:pt>
                <c:pt idx="105">
                  <c:v>110</c:v>
                </c:pt>
                <c:pt idx="106">
                  <c:v>110</c:v>
                </c:pt>
                <c:pt idx="107">
                  <c:v>110</c:v>
                </c:pt>
                <c:pt idx="108">
                  <c:v>90</c:v>
                </c:pt>
                <c:pt idx="109">
                  <c:v>90</c:v>
                </c:pt>
                <c:pt idx="110">
                  <c:v>90</c:v>
                </c:pt>
                <c:pt idx="111">
                  <c:v>90</c:v>
                </c:pt>
                <c:pt idx="112">
                  <c:v>90</c:v>
                </c:pt>
                <c:pt idx="113">
                  <c:v>90</c:v>
                </c:pt>
                <c:pt idx="114">
                  <c:v>90</c:v>
                </c:pt>
                <c:pt idx="115">
                  <c:v>90</c:v>
                </c:pt>
                <c:pt idx="116">
                  <c:v>90</c:v>
                </c:pt>
                <c:pt idx="117">
                  <c:v>90</c:v>
                </c:pt>
                <c:pt idx="118">
                  <c:v>90</c:v>
                </c:pt>
                <c:pt idx="119">
                  <c:v>90</c:v>
                </c:pt>
                <c:pt idx="120">
                  <c:v>90</c:v>
                </c:pt>
                <c:pt idx="121">
                  <c:v>90</c:v>
                </c:pt>
                <c:pt idx="122">
                  <c:v>90</c:v>
                </c:pt>
                <c:pt idx="123">
                  <c:v>90</c:v>
                </c:pt>
                <c:pt idx="124">
                  <c:v>90</c:v>
                </c:pt>
                <c:pt idx="125">
                  <c:v>90</c:v>
                </c:pt>
                <c:pt idx="126">
                  <c:v>90</c:v>
                </c:pt>
                <c:pt idx="127">
                  <c:v>90</c:v>
                </c:pt>
                <c:pt idx="128">
                  <c:v>90</c:v>
                </c:pt>
                <c:pt idx="129">
                  <c:v>90</c:v>
                </c:pt>
                <c:pt idx="130">
                  <c:v>90</c:v>
                </c:pt>
                <c:pt idx="131">
                  <c:v>90</c:v>
                </c:pt>
                <c:pt idx="132">
                  <c:v>90</c:v>
                </c:pt>
                <c:pt idx="133">
                  <c:v>90</c:v>
                </c:pt>
                <c:pt idx="134">
                  <c:v>90</c:v>
                </c:pt>
                <c:pt idx="135">
                  <c:v>90</c:v>
                </c:pt>
                <c:pt idx="136">
                  <c:v>90</c:v>
                </c:pt>
                <c:pt idx="137">
                  <c:v>90</c:v>
                </c:pt>
                <c:pt idx="138">
                  <c:v>90</c:v>
                </c:pt>
                <c:pt idx="139">
                  <c:v>90</c:v>
                </c:pt>
                <c:pt idx="140">
                  <c:v>90</c:v>
                </c:pt>
                <c:pt idx="141">
                  <c:v>90</c:v>
                </c:pt>
                <c:pt idx="142">
                  <c:v>90</c:v>
                </c:pt>
                <c:pt idx="143">
                  <c:v>90</c:v>
                </c:pt>
                <c:pt idx="144">
                  <c:v>90</c:v>
                </c:pt>
                <c:pt idx="145">
                  <c:v>90</c:v>
                </c:pt>
                <c:pt idx="146">
                  <c:v>90</c:v>
                </c:pt>
                <c:pt idx="147">
                  <c:v>90</c:v>
                </c:pt>
                <c:pt idx="148">
                  <c:v>90</c:v>
                </c:pt>
                <c:pt idx="149">
                  <c:v>90</c:v>
                </c:pt>
                <c:pt idx="150">
                  <c:v>90</c:v>
                </c:pt>
                <c:pt idx="151">
                  <c:v>90</c:v>
                </c:pt>
                <c:pt idx="152">
                  <c:v>90</c:v>
                </c:pt>
                <c:pt idx="153">
                  <c:v>90</c:v>
                </c:pt>
                <c:pt idx="154">
                  <c:v>90</c:v>
                </c:pt>
                <c:pt idx="155">
                  <c:v>90</c:v>
                </c:pt>
                <c:pt idx="156">
                  <c:v>90</c:v>
                </c:pt>
                <c:pt idx="157">
                  <c:v>90</c:v>
                </c:pt>
                <c:pt idx="158">
                  <c:v>90</c:v>
                </c:pt>
                <c:pt idx="159">
                  <c:v>90</c:v>
                </c:pt>
                <c:pt idx="160">
                  <c:v>90</c:v>
                </c:pt>
                <c:pt idx="161">
                  <c:v>90</c:v>
                </c:pt>
                <c:pt idx="162">
                  <c:v>90</c:v>
                </c:pt>
                <c:pt idx="163">
                  <c:v>90</c:v>
                </c:pt>
                <c:pt idx="164">
                  <c:v>90</c:v>
                </c:pt>
                <c:pt idx="165">
                  <c:v>90</c:v>
                </c:pt>
                <c:pt idx="166">
                  <c:v>90</c:v>
                </c:pt>
                <c:pt idx="167">
                  <c:v>90</c:v>
                </c:pt>
                <c:pt idx="168">
                  <c:v>90</c:v>
                </c:pt>
                <c:pt idx="169">
                  <c:v>90</c:v>
                </c:pt>
                <c:pt idx="170">
                  <c:v>90</c:v>
                </c:pt>
                <c:pt idx="171">
                  <c:v>90</c:v>
                </c:pt>
                <c:pt idx="172">
                  <c:v>90</c:v>
                </c:pt>
                <c:pt idx="173">
                  <c:v>90</c:v>
                </c:pt>
                <c:pt idx="174">
                  <c:v>90</c:v>
                </c:pt>
                <c:pt idx="175">
                  <c:v>90</c:v>
                </c:pt>
                <c:pt idx="176">
                  <c:v>90</c:v>
                </c:pt>
                <c:pt idx="177">
                  <c:v>90</c:v>
                </c:pt>
                <c:pt idx="178">
                  <c:v>90</c:v>
                </c:pt>
                <c:pt idx="179">
                  <c:v>90</c:v>
                </c:pt>
                <c:pt idx="180">
                  <c:v>90</c:v>
                </c:pt>
                <c:pt idx="181">
                  <c:v>90</c:v>
                </c:pt>
                <c:pt idx="182">
                  <c:v>90</c:v>
                </c:pt>
                <c:pt idx="183">
                  <c:v>90</c:v>
                </c:pt>
                <c:pt idx="184">
                  <c:v>90</c:v>
                </c:pt>
                <c:pt idx="185">
                  <c:v>90</c:v>
                </c:pt>
                <c:pt idx="186">
                  <c:v>90</c:v>
                </c:pt>
                <c:pt idx="187">
                  <c:v>90</c:v>
                </c:pt>
                <c:pt idx="188">
                  <c:v>90</c:v>
                </c:pt>
                <c:pt idx="189">
                  <c:v>90</c:v>
                </c:pt>
                <c:pt idx="190">
                  <c:v>90</c:v>
                </c:pt>
                <c:pt idx="191">
                  <c:v>90</c:v>
                </c:pt>
                <c:pt idx="192">
                  <c:v>90</c:v>
                </c:pt>
                <c:pt idx="193">
                  <c:v>90</c:v>
                </c:pt>
                <c:pt idx="194">
                  <c:v>90</c:v>
                </c:pt>
                <c:pt idx="195">
                  <c:v>90</c:v>
                </c:pt>
                <c:pt idx="196">
                  <c:v>90</c:v>
                </c:pt>
                <c:pt idx="197">
                  <c:v>90</c:v>
                </c:pt>
                <c:pt idx="198">
                  <c:v>90</c:v>
                </c:pt>
                <c:pt idx="199">
                  <c:v>90</c:v>
                </c:pt>
                <c:pt idx="200">
                  <c:v>90</c:v>
                </c:pt>
                <c:pt idx="201">
                  <c:v>90</c:v>
                </c:pt>
                <c:pt idx="202">
                  <c:v>90</c:v>
                </c:pt>
                <c:pt idx="203">
                  <c:v>90</c:v>
                </c:pt>
                <c:pt idx="204">
                  <c:v>90</c:v>
                </c:pt>
                <c:pt idx="205">
                  <c:v>90</c:v>
                </c:pt>
                <c:pt idx="206">
                  <c:v>90</c:v>
                </c:pt>
                <c:pt idx="207">
                  <c:v>90</c:v>
                </c:pt>
                <c:pt idx="208">
                  <c:v>90</c:v>
                </c:pt>
                <c:pt idx="209">
                  <c:v>90</c:v>
                </c:pt>
                <c:pt idx="210">
                  <c:v>90</c:v>
                </c:pt>
                <c:pt idx="211">
                  <c:v>90</c:v>
                </c:pt>
                <c:pt idx="212">
                  <c:v>90</c:v>
                </c:pt>
                <c:pt idx="213">
                  <c:v>90</c:v>
                </c:pt>
                <c:pt idx="214">
                  <c:v>90</c:v>
                </c:pt>
                <c:pt idx="215">
                  <c:v>90</c:v>
                </c:pt>
                <c:pt idx="216">
                  <c:v>90</c:v>
                </c:pt>
                <c:pt idx="217">
                  <c:v>90</c:v>
                </c:pt>
                <c:pt idx="218">
                  <c:v>90</c:v>
                </c:pt>
                <c:pt idx="219">
                  <c:v>90</c:v>
                </c:pt>
                <c:pt idx="220">
                  <c:v>90</c:v>
                </c:pt>
                <c:pt idx="221">
                  <c:v>90</c:v>
                </c:pt>
                <c:pt idx="222">
                  <c:v>90</c:v>
                </c:pt>
                <c:pt idx="223">
                  <c:v>90</c:v>
                </c:pt>
                <c:pt idx="224">
                  <c:v>90</c:v>
                </c:pt>
                <c:pt idx="225">
                  <c:v>90</c:v>
                </c:pt>
                <c:pt idx="226">
                  <c:v>90</c:v>
                </c:pt>
                <c:pt idx="227">
                  <c:v>90</c:v>
                </c:pt>
                <c:pt idx="228">
                  <c:v>90</c:v>
                </c:pt>
                <c:pt idx="229">
                  <c:v>90</c:v>
                </c:pt>
                <c:pt idx="230">
                  <c:v>90</c:v>
                </c:pt>
                <c:pt idx="231">
                  <c:v>90</c:v>
                </c:pt>
                <c:pt idx="232">
                  <c:v>90</c:v>
                </c:pt>
                <c:pt idx="233">
                  <c:v>90</c:v>
                </c:pt>
                <c:pt idx="234">
                  <c:v>90</c:v>
                </c:pt>
                <c:pt idx="235">
                  <c:v>90</c:v>
                </c:pt>
                <c:pt idx="236">
                  <c:v>90</c:v>
                </c:pt>
                <c:pt idx="237">
                  <c:v>90</c:v>
                </c:pt>
                <c:pt idx="238">
                  <c:v>90</c:v>
                </c:pt>
                <c:pt idx="239">
                  <c:v>90</c:v>
                </c:pt>
                <c:pt idx="240">
                  <c:v>90</c:v>
                </c:pt>
                <c:pt idx="241">
                  <c:v>90</c:v>
                </c:pt>
                <c:pt idx="242">
                  <c:v>90</c:v>
                </c:pt>
                <c:pt idx="243">
                  <c:v>90</c:v>
                </c:pt>
                <c:pt idx="244">
                  <c:v>90</c:v>
                </c:pt>
                <c:pt idx="245">
                  <c:v>90</c:v>
                </c:pt>
                <c:pt idx="246">
                  <c:v>90</c:v>
                </c:pt>
                <c:pt idx="247">
                  <c:v>90</c:v>
                </c:pt>
                <c:pt idx="248">
                  <c:v>90</c:v>
                </c:pt>
                <c:pt idx="249">
                  <c:v>90</c:v>
                </c:pt>
                <c:pt idx="250">
                  <c:v>90</c:v>
                </c:pt>
                <c:pt idx="251">
                  <c:v>90</c:v>
                </c:pt>
                <c:pt idx="252">
                  <c:v>90</c:v>
                </c:pt>
                <c:pt idx="253">
                  <c:v>90</c:v>
                </c:pt>
                <c:pt idx="254">
                  <c:v>90</c:v>
                </c:pt>
                <c:pt idx="255">
                  <c:v>90</c:v>
                </c:pt>
                <c:pt idx="256">
                  <c:v>90</c:v>
                </c:pt>
                <c:pt idx="257">
                  <c:v>90</c:v>
                </c:pt>
                <c:pt idx="258">
                  <c:v>90</c:v>
                </c:pt>
                <c:pt idx="259">
                  <c:v>90</c:v>
                </c:pt>
                <c:pt idx="260">
                  <c:v>90</c:v>
                </c:pt>
                <c:pt idx="261">
                  <c:v>90</c:v>
                </c:pt>
                <c:pt idx="262">
                  <c:v>90</c:v>
                </c:pt>
                <c:pt idx="263">
                  <c:v>90</c:v>
                </c:pt>
                <c:pt idx="264">
                  <c:v>90</c:v>
                </c:pt>
                <c:pt idx="265">
                  <c:v>90</c:v>
                </c:pt>
                <c:pt idx="266">
                  <c:v>90</c:v>
                </c:pt>
                <c:pt idx="267">
                  <c:v>90</c:v>
                </c:pt>
                <c:pt idx="268">
                  <c:v>90</c:v>
                </c:pt>
                <c:pt idx="269">
                  <c:v>90</c:v>
                </c:pt>
                <c:pt idx="270">
                  <c:v>90</c:v>
                </c:pt>
                <c:pt idx="271">
                  <c:v>90</c:v>
                </c:pt>
                <c:pt idx="272">
                  <c:v>90</c:v>
                </c:pt>
                <c:pt idx="273">
                  <c:v>90</c:v>
                </c:pt>
                <c:pt idx="274">
                  <c:v>90</c:v>
                </c:pt>
                <c:pt idx="275">
                  <c:v>90</c:v>
                </c:pt>
                <c:pt idx="276">
                  <c:v>90</c:v>
                </c:pt>
                <c:pt idx="277">
                  <c:v>90</c:v>
                </c:pt>
                <c:pt idx="278">
                  <c:v>90</c:v>
                </c:pt>
                <c:pt idx="279">
                  <c:v>90</c:v>
                </c:pt>
                <c:pt idx="280">
                  <c:v>90</c:v>
                </c:pt>
                <c:pt idx="281">
                  <c:v>90</c:v>
                </c:pt>
                <c:pt idx="282">
                  <c:v>90</c:v>
                </c:pt>
                <c:pt idx="283">
                  <c:v>90</c:v>
                </c:pt>
                <c:pt idx="284">
                  <c:v>90</c:v>
                </c:pt>
                <c:pt idx="285">
                  <c:v>90</c:v>
                </c:pt>
                <c:pt idx="286">
                  <c:v>90</c:v>
                </c:pt>
                <c:pt idx="287">
                  <c:v>90</c:v>
                </c:pt>
                <c:pt idx="288">
                  <c:v>90</c:v>
                </c:pt>
                <c:pt idx="289">
                  <c:v>90</c:v>
                </c:pt>
                <c:pt idx="290">
                  <c:v>90</c:v>
                </c:pt>
                <c:pt idx="291">
                  <c:v>90</c:v>
                </c:pt>
                <c:pt idx="292">
                  <c:v>90</c:v>
                </c:pt>
                <c:pt idx="293">
                  <c:v>90</c:v>
                </c:pt>
                <c:pt idx="294">
                  <c:v>90</c:v>
                </c:pt>
                <c:pt idx="295">
                  <c:v>90</c:v>
                </c:pt>
                <c:pt idx="296">
                  <c:v>90</c:v>
                </c:pt>
                <c:pt idx="297">
                  <c:v>90</c:v>
                </c:pt>
                <c:pt idx="298">
                  <c:v>90</c:v>
                </c:pt>
                <c:pt idx="299">
                  <c:v>90</c:v>
                </c:pt>
                <c:pt idx="300">
                  <c:v>90</c:v>
                </c:pt>
                <c:pt idx="301">
                  <c:v>90</c:v>
                </c:pt>
                <c:pt idx="302">
                  <c:v>90</c:v>
                </c:pt>
                <c:pt idx="303">
                  <c:v>90</c:v>
                </c:pt>
                <c:pt idx="304">
                  <c:v>90</c:v>
                </c:pt>
                <c:pt idx="305">
                  <c:v>90</c:v>
                </c:pt>
                <c:pt idx="306">
                  <c:v>90</c:v>
                </c:pt>
                <c:pt idx="307">
                  <c:v>90</c:v>
                </c:pt>
                <c:pt idx="308">
                  <c:v>90</c:v>
                </c:pt>
                <c:pt idx="309">
                  <c:v>90</c:v>
                </c:pt>
                <c:pt idx="310">
                  <c:v>90</c:v>
                </c:pt>
                <c:pt idx="311">
                  <c:v>90</c:v>
                </c:pt>
                <c:pt idx="312">
                  <c:v>90</c:v>
                </c:pt>
                <c:pt idx="313">
                  <c:v>90</c:v>
                </c:pt>
                <c:pt idx="314">
                  <c:v>90</c:v>
                </c:pt>
                <c:pt idx="315">
                  <c:v>90</c:v>
                </c:pt>
                <c:pt idx="316">
                  <c:v>90</c:v>
                </c:pt>
                <c:pt idx="317">
                  <c:v>90</c:v>
                </c:pt>
                <c:pt idx="318">
                  <c:v>90</c:v>
                </c:pt>
                <c:pt idx="319">
                  <c:v>90</c:v>
                </c:pt>
                <c:pt idx="320">
                  <c:v>90</c:v>
                </c:pt>
                <c:pt idx="321">
                  <c:v>90</c:v>
                </c:pt>
                <c:pt idx="322">
                  <c:v>90</c:v>
                </c:pt>
                <c:pt idx="323">
                  <c:v>90</c:v>
                </c:pt>
                <c:pt idx="324">
                  <c:v>90</c:v>
                </c:pt>
                <c:pt idx="325">
                  <c:v>90</c:v>
                </c:pt>
                <c:pt idx="326">
                  <c:v>90</c:v>
                </c:pt>
                <c:pt idx="327">
                  <c:v>90</c:v>
                </c:pt>
                <c:pt idx="328">
                  <c:v>90</c:v>
                </c:pt>
                <c:pt idx="329">
                  <c:v>90</c:v>
                </c:pt>
                <c:pt idx="330">
                  <c:v>90</c:v>
                </c:pt>
                <c:pt idx="331">
                  <c:v>90</c:v>
                </c:pt>
                <c:pt idx="332">
                  <c:v>90</c:v>
                </c:pt>
                <c:pt idx="333">
                  <c:v>90</c:v>
                </c:pt>
                <c:pt idx="334">
                  <c:v>90</c:v>
                </c:pt>
                <c:pt idx="335">
                  <c:v>90</c:v>
                </c:pt>
                <c:pt idx="336">
                  <c:v>90</c:v>
                </c:pt>
                <c:pt idx="337">
                  <c:v>90</c:v>
                </c:pt>
                <c:pt idx="338">
                  <c:v>90</c:v>
                </c:pt>
                <c:pt idx="339">
                  <c:v>90</c:v>
                </c:pt>
                <c:pt idx="340">
                  <c:v>90</c:v>
                </c:pt>
                <c:pt idx="341">
                  <c:v>90</c:v>
                </c:pt>
                <c:pt idx="342">
                  <c:v>90</c:v>
                </c:pt>
                <c:pt idx="343">
                  <c:v>90</c:v>
                </c:pt>
                <c:pt idx="344">
                  <c:v>90</c:v>
                </c:pt>
                <c:pt idx="345">
                  <c:v>90</c:v>
                </c:pt>
                <c:pt idx="346">
                  <c:v>90</c:v>
                </c:pt>
                <c:pt idx="347">
                  <c:v>90</c:v>
                </c:pt>
                <c:pt idx="348">
                  <c:v>90</c:v>
                </c:pt>
                <c:pt idx="349">
                  <c:v>90</c:v>
                </c:pt>
                <c:pt idx="350">
                  <c:v>90</c:v>
                </c:pt>
                <c:pt idx="351">
                  <c:v>90</c:v>
                </c:pt>
                <c:pt idx="352">
                  <c:v>90</c:v>
                </c:pt>
                <c:pt idx="353">
                  <c:v>90</c:v>
                </c:pt>
                <c:pt idx="354">
                  <c:v>90</c:v>
                </c:pt>
                <c:pt idx="355">
                  <c:v>90</c:v>
                </c:pt>
                <c:pt idx="356">
                  <c:v>90</c:v>
                </c:pt>
                <c:pt idx="357">
                  <c:v>90</c:v>
                </c:pt>
                <c:pt idx="358">
                  <c:v>90</c:v>
                </c:pt>
                <c:pt idx="359">
                  <c:v>90</c:v>
                </c:pt>
                <c:pt idx="360">
                  <c:v>90</c:v>
                </c:pt>
                <c:pt idx="361">
                  <c:v>90</c:v>
                </c:pt>
                <c:pt idx="362">
                  <c:v>90</c:v>
                </c:pt>
                <c:pt idx="363">
                  <c:v>90</c:v>
                </c:pt>
                <c:pt idx="364">
                  <c:v>90</c:v>
                </c:pt>
                <c:pt idx="365">
                  <c:v>90</c:v>
                </c:pt>
                <c:pt idx="366">
                  <c:v>90</c:v>
                </c:pt>
                <c:pt idx="367">
                  <c:v>90</c:v>
                </c:pt>
                <c:pt idx="368">
                  <c:v>90</c:v>
                </c:pt>
                <c:pt idx="369">
                  <c:v>90</c:v>
                </c:pt>
                <c:pt idx="370">
                  <c:v>90</c:v>
                </c:pt>
                <c:pt idx="371">
                  <c:v>90</c:v>
                </c:pt>
                <c:pt idx="372">
                  <c:v>90</c:v>
                </c:pt>
                <c:pt idx="373">
                  <c:v>90</c:v>
                </c:pt>
                <c:pt idx="374">
                  <c:v>90</c:v>
                </c:pt>
                <c:pt idx="375">
                  <c:v>90</c:v>
                </c:pt>
                <c:pt idx="376">
                  <c:v>90</c:v>
                </c:pt>
                <c:pt idx="377">
                  <c:v>90</c:v>
                </c:pt>
                <c:pt idx="378">
                  <c:v>90</c:v>
                </c:pt>
                <c:pt idx="379">
                  <c:v>90</c:v>
                </c:pt>
                <c:pt idx="380">
                  <c:v>90</c:v>
                </c:pt>
                <c:pt idx="381">
                  <c:v>90</c:v>
                </c:pt>
                <c:pt idx="382">
                  <c:v>90</c:v>
                </c:pt>
                <c:pt idx="383">
                  <c:v>90</c:v>
                </c:pt>
                <c:pt idx="384">
                  <c:v>90</c:v>
                </c:pt>
                <c:pt idx="385">
                  <c:v>90</c:v>
                </c:pt>
                <c:pt idx="386">
                  <c:v>90</c:v>
                </c:pt>
                <c:pt idx="387">
                  <c:v>90</c:v>
                </c:pt>
                <c:pt idx="388">
                  <c:v>90</c:v>
                </c:pt>
                <c:pt idx="389">
                  <c:v>90</c:v>
                </c:pt>
                <c:pt idx="390">
                  <c:v>90</c:v>
                </c:pt>
              </c:numCache>
            </c:numRef>
          </c:val>
          <c:smooth val="0"/>
        </c:ser>
        <c:ser>
          <c:idx val="6"/>
          <c:order val="2"/>
          <c:tx>
            <c:strRef>
              <c:f>'Score Template'!$G$8</c:f>
              <c:strCache>
                <c:ptCount val="1"/>
                <c:pt idx="0">
                  <c:v>Ramped EcoBP</c:v>
                </c:pt>
              </c:strCache>
            </c:strRef>
          </c:tx>
          <c:spPr>
            <a:ln w="41275">
              <a:solidFill>
                <a:srgbClr val="9933FF"/>
              </a:solidFill>
            </a:ln>
          </c:spPr>
          <c:marker>
            <c:symbol val="none"/>
          </c:marker>
          <c:cat>
            <c:numRef>
              <c:f>'Score Template'!$B$9:$B$399</c:f>
              <c:numCache>
                <c:formatCode>h:mm:ss</c:formatCode>
                <c:ptCount val="391"/>
                <c:pt idx="0">
                  <c:v>0</c:v>
                </c:pt>
                <c:pt idx="1">
                  <c:v>1.1574074074074073E-4</c:v>
                </c:pt>
                <c:pt idx="2">
                  <c:v>2.3148148148148146E-4</c:v>
                </c:pt>
                <c:pt idx="3">
                  <c:v>3.4722222222222218E-4</c:v>
                </c:pt>
                <c:pt idx="4">
                  <c:v>4.6296296296296293E-4</c:v>
                </c:pt>
                <c:pt idx="5">
                  <c:v>5.7870370370370367E-4</c:v>
                </c:pt>
                <c:pt idx="6">
                  <c:v>6.9444444444444436E-4</c:v>
                </c:pt>
                <c:pt idx="7">
                  <c:v>8.1018518518518505E-4</c:v>
                </c:pt>
                <c:pt idx="8">
                  <c:v>9.2592592592592574E-4</c:v>
                </c:pt>
                <c:pt idx="9">
                  <c:v>1.0416666666666664E-3</c:v>
                </c:pt>
                <c:pt idx="10">
                  <c:v>1.1574074074074071E-3</c:v>
                </c:pt>
                <c:pt idx="11">
                  <c:v>1.2731481481481478E-3</c:v>
                </c:pt>
                <c:pt idx="12">
                  <c:v>1.3888888888888885E-3</c:v>
                </c:pt>
                <c:pt idx="13">
                  <c:v>1.5046296296296292E-3</c:v>
                </c:pt>
                <c:pt idx="14">
                  <c:v>1.6203703703703699E-3</c:v>
                </c:pt>
                <c:pt idx="15">
                  <c:v>1.7361111111111106E-3</c:v>
                </c:pt>
                <c:pt idx="16">
                  <c:v>1.8518518518518513E-3</c:v>
                </c:pt>
                <c:pt idx="17">
                  <c:v>1.967592592592592E-3</c:v>
                </c:pt>
                <c:pt idx="18">
                  <c:v>2.0833333333333329E-3</c:v>
                </c:pt>
                <c:pt idx="19">
                  <c:v>2.1990740740740738E-3</c:v>
                </c:pt>
                <c:pt idx="20">
                  <c:v>2.3148148148148147E-3</c:v>
                </c:pt>
                <c:pt idx="21">
                  <c:v>2.4305555555555556E-3</c:v>
                </c:pt>
                <c:pt idx="22">
                  <c:v>2.5462962962962965E-3</c:v>
                </c:pt>
                <c:pt idx="23">
                  <c:v>2.6620370370370374E-3</c:v>
                </c:pt>
                <c:pt idx="24">
                  <c:v>2.7777777777777783E-3</c:v>
                </c:pt>
                <c:pt idx="25">
                  <c:v>2.8935185185185192E-3</c:v>
                </c:pt>
                <c:pt idx="26">
                  <c:v>3.0092592592592601E-3</c:v>
                </c:pt>
                <c:pt idx="27">
                  <c:v>3.125000000000001E-3</c:v>
                </c:pt>
                <c:pt idx="28">
                  <c:v>3.2407407407407419E-3</c:v>
                </c:pt>
                <c:pt idx="29">
                  <c:v>3.3564814814814829E-3</c:v>
                </c:pt>
                <c:pt idx="30">
                  <c:v>3.4722222222222238E-3</c:v>
                </c:pt>
                <c:pt idx="31">
                  <c:v>3.5879629629629647E-3</c:v>
                </c:pt>
                <c:pt idx="32">
                  <c:v>3.7037037037037056E-3</c:v>
                </c:pt>
                <c:pt idx="33">
                  <c:v>3.8194444444444465E-3</c:v>
                </c:pt>
                <c:pt idx="34">
                  <c:v>3.9351851851851874E-3</c:v>
                </c:pt>
                <c:pt idx="35">
                  <c:v>4.0509259259259283E-3</c:v>
                </c:pt>
                <c:pt idx="36">
                  <c:v>4.1666666666666692E-3</c:v>
                </c:pt>
                <c:pt idx="37">
                  <c:v>4.2824074074074101E-3</c:v>
                </c:pt>
                <c:pt idx="38">
                  <c:v>4.398148148148151E-3</c:v>
                </c:pt>
                <c:pt idx="39">
                  <c:v>4.5138888888888919E-3</c:v>
                </c:pt>
                <c:pt idx="40">
                  <c:v>4.6296296296296328E-3</c:v>
                </c:pt>
                <c:pt idx="41">
                  <c:v>4.7453703703703737E-3</c:v>
                </c:pt>
                <c:pt idx="42">
                  <c:v>4.8611111111111147E-3</c:v>
                </c:pt>
                <c:pt idx="43">
                  <c:v>4.9768518518518556E-3</c:v>
                </c:pt>
                <c:pt idx="44">
                  <c:v>5.0925925925925965E-3</c:v>
                </c:pt>
                <c:pt idx="45">
                  <c:v>5.2083333333333374E-3</c:v>
                </c:pt>
                <c:pt idx="46">
                  <c:v>5.3240740740740783E-3</c:v>
                </c:pt>
                <c:pt idx="47">
                  <c:v>5.4398148148148192E-3</c:v>
                </c:pt>
                <c:pt idx="48">
                  <c:v>5.5555555555555601E-3</c:v>
                </c:pt>
                <c:pt idx="49">
                  <c:v>5.671296296296301E-3</c:v>
                </c:pt>
                <c:pt idx="50">
                  <c:v>5.7870370370370419E-3</c:v>
                </c:pt>
                <c:pt idx="51">
                  <c:v>5.9027777777777828E-3</c:v>
                </c:pt>
                <c:pt idx="52">
                  <c:v>6.0185185185185237E-3</c:v>
                </c:pt>
                <c:pt idx="53">
                  <c:v>6.1342592592592646E-3</c:v>
                </c:pt>
                <c:pt idx="54">
                  <c:v>6.2500000000000056E-3</c:v>
                </c:pt>
                <c:pt idx="55">
                  <c:v>6.3657407407407465E-3</c:v>
                </c:pt>
                <c:pt idx="56">
                  <c:v>6.4814814814814874E-3</c:v>
                </c:pt>
                <c:pt idx="57">
                  <c:v>6.5972222222222283E-3</c:v>
                </c:pt>
                <c:pt idx="58">
                  <c:v>6.7129629629629692E-3</c:v>
                </c:pt>
                <c:pt idx="59">
                  <c:v>6.8287037037037101E-3</c:v>
                </c:pt>
                <c:pt idx="60">
                  <c:v>6.944444444444451E-3</c:v>
                </c:pt>
                <c:pt idx="61">
                  <c:v>7.0601851851851919E-3</c:v>
                </c:pt>
                <c:pt idx="62">
                  <c:v>7.1759259259259328E-3</c:v>
                </c:pt>
                <c:pt idx="63">
                  <c:v>7.2916666666666737E-3</c:v>
                </c:pt>
                <c:pt idx="64">
                  <c:v>7.4074074074074146E-3</c:v>
                </c:pt>
                <c:pt idx="65">
                  <c:v>7.5231481481481555E-3</c:v>
                </c:pt>
                <c:pt idx="66">
                  <c:v>7.6388888888888964E-3</c:v>
                </c:pt>
                <c:pt idx="67">
                  <c:v>7.7546296296296374E-3</c:v>
                </c:pt>
                <c:pt idx="68">
                  <c:v>7.8703703703703783E-3</c:v>
                </c:pt>
                <c:pt idx="69">
                  <c:v>7.9861111111111192E-3</c:v>
                </c:pt>
                <c:pt idx="70">
                  <c:v>8.1018518518518601E-3</c:v>
                </c:pt>
                <c:pt idx="71">
                  <c:v>8.217592592592601E-3</c:v>
                </c:pt>
                <c:pt idx="72">
                  <c:v>8.3333333333333419E-3</c:v>
                </c:pt>
                <c:pt idx="73">
                  <c:v>8.4490740740740828E-3</c:v>
                </c:pt>
                <c:pt idx="74">
                  <c:v>8.5648148148148237E-3</c:v>
                </c:pt>
                <c:pt idx="75">
                  <c:v>8.6805555555555646E-3</c:v>
                </c:pt>
                <c:pt idx="76">
                  <c:v>8.7962962962963055E-3</c:v>
                </c:pt>
                <c:pt idx="77">
                  <c:v>8.9120370370370464E-3</c:v>
                </c:pt>
                <c:pt idx="78">
                  <c:v>9.0277777777777873E-3</c:v>
                </c:pt>
                <c:pt idx="79">
                  <c:v>9.1435185185185282E-3</c:v>
                </c:pt>
                <c:pt idx="80">
                  <c:v>9.2592592592592692E-3</c:v>
                </c:pt>
                <c:pt idx="81">
                  <c:v>9.3750000000000101E-3</c:v>
                </c:pt>
                <c:pt idx="82">
                  <c:v>9.490740740740751E-3</c:v>
                </c:pt>
                <c:pt idx="83">
                  <c:v>9.6064814814814919E-3</c:v>
                </c:pt>
                <c:pt idx="84">
                  <c:v>9.7222222222222328E-3</c:v>
                </c:pt>
                <c:pt idx="85">
                  <c:v>9.8379629629629737E-3</c:v>
                </c:pt>
                <c:pt idx="86">
                  <c:v>9.9537037037037146E-3</c:v>
                </c:pt>
                <c:pt idx="87">
                  <c:v>1.0069444444444456E-2</c:v>
                </c:pt>
                <c:pt idx="88">
                  <c:v>1.0185185185185196E-2</c:v>
                </c:pt>
                <c:pt idx="89">
                  <c:v>1.0300925925925937E-2</c:v>
                </c:pt>
                <c:pt idx="90">
                  <c:v>1.0416666666666678E-2</c:v>
                </c:pt>
                <c:pt idx="91">
                  <c:v>1.0532407407407419E-2</c:v>
                </c:pt>
                <c:pt idx="92">
                  <c:v>1.064814814814816E-2</c:v>
                </c:pt>
                <c:pt idx="93">
                  <c:v>1.0763888888888901E-2</c:v>
                </c:pt>
                <c:pt idx="94">
                  <c:v>1.0879629629629642E-2</c:v>
                </c:pt>
                <c:pt idx="95">
                  <c:v>1.0995370370370383E-2</c:v>
                </c:pt>
                <c:pt idx="96">
                  <c:v>1.1111111111111124E-2</c:v>
                </c:pt>
                <c:pt idx="97">
                  <c:v>1.1226851851851865E-2</c:v>
                </c:pt>
                <c:pt idx="98">
                  <c:v>1.1342592592592605E-2</c:v>
                </c:pt>
                <c:pt idx="99">
                  <c:v>1.1458333333333346E-2</c:v>
                </c:pt>
                <c:pt idx="100">
                  <c:v>1.1574074074074087E-2</c:v>
                </c:pt>
                <c:pt idx="101">
                  <c:v>1.1689814814814828E-2</c:v>
                </c:pt>
                <c:pt idx="102">
                  <c:v>1.1805555555555569E-2</c:v>
                </c:pt>
                <c:pt idx="103">
                  <c:v>1.192129629629631E-2</c:v>
                </c:pt>
                <c:pt idx="104">
                  <c:v>1.2037037037037051E-2</c:v>
                </c:pt>
                <c:pt idx="105">
                  <c:v>1.2152777777777792E-2</c:v>
                </c:pt>
                <c:pt idx="106">
                  <c:v>1.2268518518518533E-2</c:v>
                </c:pt>
                <c:pt idx="107">
                  <c:v>1.2384259259259274E-2</c:v>
                </c:pt>
                <c:pt idx="108">
                  <c:v>1.2500000000000015E-2</c:v>
                </c:pt>
                <c:pt idx="109">
                  <c:v>1.2615740740740755E-2</c:v>
                </c:pt>
                <c:pt idx="110">
                  <c:v>1.2731481481481496E-2</c:v>
                </c:pt>
                <c:pt idx="111">
                  <c:v>1.2847222222222237E-2</c:v>
                </c:pt>
                <c:pt idx="112">
                  <c:v>1.2962962962962978E-2</c:v>
                </c:pt>
                <c:pt idx="113">
                  <c:v>1.3078703703703719E-2</c:v>
                </c:pt>
                <c:pt idx="114">
                  <c:v>1.319444444444446E-2</c:v>
                </c:pt>
                <c:pt idx="115">
                  <c:v>1.3310185185185201E-2</c:v>
                </c:pt>
                <c:pt idx="116">
                  <c:v>1.3425925925925942E-2</c:v>
                </c:pt>
                <c:pt idx="117">
                  <c:v>1.3541666666666683E-2</c:v>
                </c:pt>
                <c:pt idx="118">
                  <c:v>1.3657407407407424E-2</c:v>
                </c:pt>
                <c:pt idx="119">
                  <c:v>1.3773148148148165E-2</c:v>
                </c:pt>
                <c:pt idx="120">
                  <c:v>1.3888888888888905E-2</c:v>
                </c:pt>
                <c:pt idx="121">
                  <c:v>1.4004629629629646E-2</c:v>
                </c:pt>
                <c:pt idx="122">
                  <c:v>1.4120370370370387E-2</c:v>
                </c:pt>
                <c:pt idx="123">
                  <c:v>1.4236111111111128E-2</c:v>
                </c:pt>
                <c:pt idx="124">
                  <c:v>1.4351851851851869E-2</c:v>
                </c:pt>
                <c:pt idx="125">
                  <c:v>1.446759259259261E-2</c:v>
                </c:pt>
                <c:pt idx="126">
                  <c:v>1.4583333333333351E-2</c:v>
                </c:pt>
                <c:pt idx="127">
                  <c:v>1.4699074074074092E-2</c:v>
                </c:pt>
                <c:pt idx="128">
                  <c:v>1.4814814814814833E-2</c:v>
                </c:pt>
                <c:pt idx="129">
                  <c:v>1.4930555555555574E-2</c:v>
                </c:pt>
                <c:pt idx="130">
                  <c:v>1.5046296296296315E-2</c:v>
                </c:pt>
                <c:pt idx="131">
                  <c:v>1.5162037037037055E-2</c:v>
                </c:pt>
                <c:pt idx="132">
                  <c:v>1.5277777777777796E-2</c:v>
                </c:pt>
                <c:pt idx="133">
                  <c:v>1.5393518518518537E-2</c:v>
                </c:pt>
                <c:pt idx="134">
                  <c:v>1.5509259259259278E-2</c:v>
                </c:pt>
                <c:pt idx="135">
                  <c:v>1.5625000000000017E-2</c:v>
                </c:pt>
                <c:pt idx="136">
                  <c:v>1.5740740740740757E-2</c:v>
                </c:pt>
                <c:pt idx="137">
                  <c:v>1.5856481481481496E-2</c:v>
                </c:pt>
                <c:pt idx="138">
                  <c:v>1.5972222222222235E-2</c:v>
                </c:pt>
                <c:pt idx="139">
                  <c:v>1.6087962962962974E-2</c:v>
                </c:pt>
                <c:pt idx="140">
                  <c:v>1.6203703703703713E-2</c:v>
                </c:pt>
                <c:pt idx="141">
                  <c:v>1.6319444444444452E-2</c:v>
                </c:pt>
                <c:pt idx="142">
                  <c:v>1.6435185185185192E-2</c:v>
                </c:pt>
                <c:pt idx="143">
                  <c:v>1.6550925925925931E-2</c:v>
                </c:pt>
                <c:pt idx="144">
                  <c:v>1.666666666666667E-2</c:v>
                </c:pt>
                <c:pt idx="145">
                  <c:v>1.6782407407407409E-2</c:v>
                </c:pt>
                <c:pt idx="146">
                  <c:v>1.6898148148148148E-2</c:v>
                </c:pt>
                <c:pt idx="147">
                  <c:v>1.7013888888888887E-2</c:v>
                </c:pt>
                <c:pt idx="148">
                  <c:v>1.7129629629629627E-2</c:v>
                </c:pt>
                <c:pt idx="149">
                  <c:v>1.7245370370370366E-2</c:v>
                </c:pt>
                <c:pt idx="150">
                  <c:v>1.7361111111111105E-2</c:v>
                </c:pt>
                <c:pt idx="151">
                  <c:v>1.7476851851851844E-2</c:v>
                </c:pt>
                <c:pt idx="152">
                  <c:v>1.7592592592592583E-2</c:v>
                </c:pt>
                <c:pt idx="153">
                  <c:v>1.7708333333333322E-2</c:v>
                </c:pt>
                <c:pt idx="154">
                  <c:v>1.7824074074074062E-2</c:v>
                </c:pt>
                <c:pt idx="155">
                  <c:v>1.7939814814814801E-2</c:v>
                </c:pt>
                <c:pt idx="156">
                  <c:v>1.805555555555554E-2</c:v>
                </c:pt>
                <c:pt idx="157">
                  <c:v>1.8171296296296279E-2</c:v>
                </c:pt>
                <c:pt idx="158">
                  <c:v>1.8287037037037018E-2</c:v>
                </c:pt>
                <c:pt idx="159">
                  <c:v>1.8402777777777758E-2</c:v>
                </c:pt>
                <c:pt idx="160">
                  <c:v>1.8518518518518497E-2</c:v>
                </c:pt>
                <c:pt idx="161">
                  <c:v>1.8634259259259236E-2</c:v>
                </c:pt>
                <c:pt idx="162">
                  <c:v>1.8749999999999975E-2</c:v>
                </c:pt>
                <c:pt idx="163">
                  <c:v>1.8865740740740714E-2</c:v>
                </c:pt>
                <c:pt idx="164">
                  <c:v>1.8981481481481453E-2</c:v>
                </c:pt>
                <c:pt idx="165">
                  <c:v>1.9097222222222193E-2</c:v>
                </c:pt>
                <c:pt idx="166">
                  <c:v>1.9212962962962932E-2</c:v>
                </c:pt>
                <c:pt idx="167">
                  <c:v>1.9328703703703671E-2</c:v>
                </c:pt>
                <c:pt idx="168">
                  <c:v>1.944444444444441E-2</c:v>
                </c:pt>
                <c:pt idx="169">
                  <c:v>1.9560185185185149E-2</c:v>
                </c:pt>
                <c:pt idx="170">
                  <c:v>1.9675925925925888E-2</c:v>
                </c:pt>
                <c:pt idx="171">
                  <c:v>1.9791666666666628E-2</c:v>
                </c:pt>
                <c:pt idx="172">
                  <c:v>1.9907407407407367E-2</c:v>
                </c:pt>
                <c:pt idx="173">
                  <c:v>2.0023148148148106E-2</c:v>
                </c:pt>
                <c:pt idx="174">
                  <c:v>2.0138888888888845E-2</c:v>
                </c:pt>
                <c:pt idx="175">
                  <c:v>2.0254629629629584E-2</c:v>
                </c:pt>
                <c:pt idx="176">
                  <c:v>2.0370370370370323E-2</c:v>
                </c:pt>
                <c:pt idx="177">
                  <c:v>2.0486111111111063E-2</c:v>
                </c:pt>
                <c:pt idx="178">
                  <c:v>2.0601851851851802E-2</c:v>
                </c:pt>
                <c:pt idx="179">
                  <c:v>2.0717592592592541E-2</c:v>
                </c:pt>
                <c:pt idx="180">
                  <c:v>2.083333333333328E-2</c:v>
                </c:pt>
                <c:pt idx="181">
                  <c:v>2.0949074074074019E-2</c:v>
                </c:pt>
                <c:pt idx="182">
                  <c:v>2.1064814814814758E-2</c:v>
                </c:pt>
                <c:pt idx="183">
                  <c:v>2.1180555555555498E-2</c:v>
                </c:pt>
                <c:pt idx="184">
                  <c:v>2.1296296296296237E-2</c:v>
                </c:pt>
                <c:pt idx="185">
                  <c:v>2.1412037037036976E-2</c:v>
                </c:pt>
                <c:pt idx="186">
                  <c:v>2.1527777777777715E-2</c:v>
                </c:pt>
                <c:pt idx="187">
                  <c:v>2.1643518518518454E-2</c:v>
                </c:pt>
                <c:pt idx="188">
                  <c:v>2.1759259259259194E-2</c:v>
                </c:pt>
                <c:pt idx="189">
                  <c:v>2.1874999999999933E-2</c:v>
                </c:pt>
                <c:pt idx="190">
                  <c:v>2.1990740740740672E-2</c:v>
                </c:pt>
                <c:pt idx="191">
                  <c:v>2.2106481481481411E-2</c:v>
                </c:pt>
                <c:pt idx="192">
                  <c:v>2.222222222222215E-2</c:v>
                </c:pt>
                <c:pt idx="193">
                  <c:v>2.2337962962962889E-2</c:v>
                </c:pt>
                <c:pt idx="194">
                  <c:v>2.2453703703703629E-2</c:v>
                </c:pt>
                <c:pt idx="195">
                  <c:v>2.2569444444444368E-2</c:v>
                </c:pt>
                <c:pt idx="196">
                  <c:v>2.2685185185185107E-2</c:v>
                </c:pt>
                <c:pt idx="197">
                  <c:v>2.2800925925925846E-2</c:v>
                </c:pt>
                <c:pt idx="198">
                  <c:v>2.2916666666666585E-2</c:v>
                </c:pt>
                <c:pt idx="199">
                  <c:v>2.3032407407407324E-2</c:v>
                </c:pt>
                <c:pt idx="200">
                  <c:v>2.3148148148148064E-2</c:v>
                </c:pt>
                <c:pt idx="201">
                  <c:v>2.3263888888888803E-2</c:v>
                </c:pt>
                <c:pt idx="202">
                  <c:v>2.3379629629629542E-2</c:v>
                </c:pt>
                <c:pt idx="203">
                  <c:v>2.3495370370370281E-2</c:v>
                </c:pt>
                <c:pt idx="204">
                  <c:v>2.361111111111102E-2</c:v>
                </c:pt>
                <c:pt idx="205">
                  <c:v>2.3726851851851759E-2</c:v>
                </c:pt>
                <c:pt idx="206">
                  <c:v>2.3842592592592499E-2</c:v>
                </c:pt>
                <c:pt idx="207">
                  <c:v>2.3958333333333238E-2</c:v>
                </c:pt>
                <c:pt idx="208">
                  <c:v>2.4074074074073977E-2</c:v>
                </c:pt>
                <c:pt idx="209">
                  <c:v>2.4189814814814716E-2</c:v>
                </c:pt>
                <c:pt idx="210">
                  <c:v>2.4305555555555455E-2</c:v>
                </c:pt>
                <c:pt idx="211">
                  <c:v>2.4421296296296195E-2</c:v>
                </c:pt>
                <c:pt idx="212">
                  <c:v>2.4537037037036934E-2</c:v>
                </c:pt>
                <c:pt idx="213">
                  <c:v>2.4652777777777673E-2</c:v>
                </c:pt>
                <c:pt idx="214">
                  <c:v>2.4768518518518412E-2</c:v>
                </c:pt>
                <c:pt idx="215">
                  <c:v>2.4884259259259151E-2</c:v>
                </c:pt>
                <c:pt idx="216">
                  <c:v>2.499999999999989E-2</c:v>
                </c:pt>
                <c:pt idx="217">
                  <c:v>2.511574074074063E-2</c:v>
                </c:pt>
                <c:pt idx="218">
                  <c:v>2.5231481481481369E-2</c:v>
                </c:pt>
                <c:pt idx="219">
                  <c:v>2.5347222222222108E-2</c:v>
                </c:pt>
                <c:pt idx="220">
                  <c:v>2.5462962962962847E-2</c:v>
                </c:pt>
                <c:pt idx="221">
                  <c:v>2.5578703703703586E-2</c:v>
                </c:pt>
                <c:pt idx="222">
                  <c:v>2.5694444444444325E-2</c:v>
                </c:pt>
                <c:pt idx="223">
                  <c:v>2.5810185185185065E-2</c:v>
                </c:pt>
                <c:pt idx="224">
                  <c:v>2.5925925925925804E-2</c:v>
                </c:pt>
                <c:pt idx="225">
                  <c:v>2.6041666666666543E-2</c:v>
                </c:pt>
                <c:pt idx="226">
                  <c:v>2.6157407407407282E-2</c:v>
                </c:pt>
                <c:pt idx="227">
                  <c:v>2.6273148148148021E-2</c:v>
                </c:pt>
                <c:pt idx="228">
                  <c:v>2.638888888888876E-2</c:v>
                </c:pt>
                <c:pt idx="229">
                  <c:v>2.65046296296295E-2</c:v>
                </c:pt>
                <c:pt idx="230">
                  <c:v>2.6620370370370239E-2</c:v>
                </c:pt>
                <c:pt idx="231">
                  <c:v>2.6736111111110978E-2</c:v>
                </c:pt>
                <c:pt idx="232">
                  <c:v>2.6851851851851717E-2</c:v>
                </c:pt>
                <c:pt idx="233">
                  <c:v>2.6967592592592456E-2</c:v>
                </c:pt>
                <c:pt idx="234">
                  <c:v>2.7083333333333195E-2</c:v>
                </c:pt>
                <c:pt idx="235">
                  <c:v>2.7199074074073935E-2</c:v>
                </c:pt>
                <c:pt idx="236">
                  <c:v>2.7314814814814674E-2</c:v>
                </c:pt>
                <c:pt idx="237">
                  <c:v>2.7430555555555413E-2</c:v>
                </c:pt>
                <c:pt idx="238">
                  <c:v>2.7546296296296152E-2</c:v>
                </c:pt>
                <c:pt idx="239">
                  <c:v>2.7662037037036891E-2</c:v>
                </c:pt>
                <c:pt idx="240">
                  <c:v>2.7777777777777631E-2</c:v>
                </c:pt>
                <c:pt idx="241">
                  <c:v>2.789351851851837E-2</c:v>
                </c:pt>
                <c:pt idx="242">
                  <c:v>2.8009259259259109E-2</c:v>
                </c:pt>
                <c:pt idx="243">
                  <c:v>2.8124999999999848E-2</c:v>
                </c:pt>
                <c:pt idx="244">
                  <c:v>2.8240740740740587E-2</c:v>
                </c:pt>
                <c:pt idx="245">
                  <c:v>2.8356481481481326E-2</c:v>
                </c:pt>
                <c:pt idx="246">
                  <c:v>2.8472222222222066E-2</c:v>
                </c:pt>
                <c:pt idx="247">
                  <c:v>2.8587962962962805E-2</c:v>
                </c:pt>
                <c:pt idx="248">
                  <c:v>2.8703703703703544E-2</c:v>
                </c:pt>
                <c:pt idx="249">
                  <c:v>2.8819444444444283E-2</c:v>
                </c:pt>
                <c:pt idx="250">
                  <c:v>2.8935185185185022E-2</c:v>
                </c:pt>
                <c:pt idx="251">
                  <c:v>2.9050925925925761E-2</c:v>
                </c:pt>
                <c:pt idx="252">
                  <c:v>2.9166666666666501E-2</c:v>
                </c:pt>
                <c:pt idx="253">
                  <c:v>2.928240740740724E-2</c:v>
                </c:pt>
                <c:pt idx="254">
                  <c:v>2.9398148148147979E-2</c:v>
                </c:pt>
                <c:pt idx="255">
                  <c:v>2.9513888888888718E-2</c:v>
                </c:pt>
                <c:pt idx="256">
                  <c:v>2.9629629629629457E-2</c:v>
                </c:pt>
                <c:pt idx="257">
                  <c:v>2.9745370370370196E-2</c:v>
                </c:pt>
                <c:pt idx="258">
                  <c:v>2.9861111111110936E-2</c:v>
                </c:pt>
                <c:pt idx="259">
                  <c:v>2.9976851851851675E-2</c:v>
                </c:pt>
                <c:pt idx="260">
                  <c:v>3.0092592592592414E-2</c:v>
                </c:pt>
                <c:pt idx="261">
                  <c:v>3.0208333333333153E-2</c:v>
                </c:pt>
                <c:pt idx="262">
                  <c:v>3.0324074074073892E-2</c:v>
                </c:pt>
                <c:pt idx="263">
                  <c:v>3.0439814814814631E-2</c:v>
                </c:pt>
                <c:pt idx="264">
                  <c:v>3.0555555555555371E-2</c:v>
                </c:pt>
                <c:pt idx="265">
                  <c:v>3.067129629629611E-2</c:v>
                </c:pt>
                <c:pt idx="266">
                  <c:v>3.0787037037036849E-2</c:v>
                </c:pt>
                <c:pt idx="267">
                  <c:v>3.0902777777777588E-2</c:v>
                </c:pt>
                <c:pt idx="268">
                  <c:v>3.1018518518518327E-2</c:v>
                </c:pt>
                <c:pt idx="269">
                  <c:v>3.1134259259259067E-2</c:v>
                </c:pt>
                <c:pt idx="270">
                  <c:v>3.1249999999999806E-2</c:v>
                </c:pt>
                <c:pt idx="271">
                  <c:v>3.1365740740740548E-2</c:v>
                </c:pt>
                <c:pt idx="272">
                  <c:v>3.1481481481481291E-2</c:v>
                </c:pt>
                <c:pt idx="273">
                  <c:v>3.1597222222222034E-2</c:v>
                </c:pt>
                <c:pt idx="274">
                  <c:v>3.1712962962962776E-2</c:v>
                </c:pt>
                <c:pt idx="275">
                  <c:v>3.1828703703703519E-2</c:v>
                </c:pt>
                <c:pt idx="276">
                  <c:v>3.1944444444444262E-2</c:v>
                </c:pt>
                <c:pt idx="277">
                  <c:v>3.2060185185185004E-2</c:v>
                </c:pt>
                <c:pt idx="278">
                  <c:v>3.2175925925925747E-2</c:v>
                </c:pt>
                <c:pt idx="279">
                  <c:v>3.2291666666666489E-2</c:v>
                </c:pt>
                <c:pt idx="280">
                  <c:v>3.2407407407407232E-2</c:v>
                </c:pt>
                <c:pt idx="281">
                  <c:v>3.2523148148147975E-2</c:v>
                </c:pt>
                <c:pt idx="282">
                  <c:v>3.2638888888888717E-2</c:v>
                </c:pt>
                <c:pt idx="283">
                  <c:v>3.275462962962946E-2</c:v>
                </c:pt>
                <c:pt idx="284">
                  <c:v>3.2870370370370203E-2</c:v>
                </c:pt>
                <c:pt idx="285">
                  <c:v>3.2986111111110945E-2</c:v>
                </c:pt>
                <c:pt idx="286">
                  <c:v>3.3101851851851688E-2</c:v>
                </c:pt>
                <c:pt idx="287">
                  <c:v>3.3217592592592431E-2</c:v>
                </c:pt>
                <c:pt idx="288">
                  <c:v>3.3333333333333173E-2</c:v>
                </c:pt>
                <c:pt idx="289">
                  <c:v>3.3449074074073916E-2</c:v>
                </c:pt>
                <c:pt idx="290">
                  <c:v>3.3564814814814659E-2</c:v>
                </c:pt>
                <c:pt idx="291">
                  <c:v>3.3680555555555401E-2</c:v>
                </c:pt>
                <c:pt idx="292">
                  <c:v>3.3796296296296144E-2</c:v>
                </c:pt>
                <c:pt idx="293">
                  <c:v>3.3912037037036886E-2</c:v>
                </c:pt>
                <c:pt idx="294">
                  <c:v>3.4027777777777629E-2</c:v>
                </c:pt>
                <c:pt idx="295">
                  <c:v>3.4143518518518372E-2</c:v>
                </c:pt>
                <c:pt idx="296">
                  <c:v>3.4259259259259114E-2</c:v>
                </c:pt>
                <c:pt idx="297">
                  <c:v>3.4374999999999857E-2</c:v>
                </c:pt>
                <c:pt idx="298">
                  <c:v>3.44907407407406E-2</c:v>
                </c:pt>
                <c:pt idx="299">
                  <c:v>3.4606481481481342E-2</c:v>
                </c:pt>
                <c:pt idx="300">
                  <c:v>3.4722222222222085E-2</c:v>
                </c:pt>
                <c:pt idx="301">
                  <c:v>3.4837962962962828E-2</c:v>
                </c:pt>
                <c:pt idx="302">
                  <c:v>3.495370370370357E-2</c:v>
                </c:pt>
                <c:pt idx="303">
                  <c:v>3.5069444444444313E-2</c:v>
                </c:pt>
                <c:pt idx="304">
                  <c:v>3.5185185185185056E-2</c:v>
                </c:pt>
                <c:pt idx="305">
                  <c:v>3.5300925925925798E-2</c:v>
                </c:pt>
                <c:pt idx="306">
                  <c:v>3.5416666666666541E-2</c:v>
                </c:pt>
                <c:pt idx="307">
                  <c:v>3.5532407407407283E-2</c:v>
                </c:pt>
                <c:pt idx="308">
                  <c:v>3.5648148148148026E-2</c:v>
                </c:pt>
                <c:pt idx="309">
                  <c:v>3.5763888888888769E-2</c:v>
                </c:pt>
                <c:pt idx="310">
                  <c:v>3.5879629629629511E-2</c:v>
                </c:pt>
                <c:pt idx="311">
                  <c:v>3.5995370370370254E-2</c:v>
                </c:pt>
                <c:pt idx="312">
                  <c:v>3.6111111111110997E-2</c:v>
                </c:pt>
                <c:pt idx="313">
                  <c:v>3.6226851851851739E-2</c:v>
                </c:pt>
                <c:pt idx="314">
                  <c:v>3.6342592592592482E-2</c:v>
                </c:pt>
                <c:pt idx="315">
                  <c:v>3.6458333333333225E-2</c:v>
                </c:pt>
                <c:pt idx="316">
                  <c:v>3.6574074074073967E-2</c:v>
                </c:pt>
                <c:pt idx="317">
                  <c:v>3.668981481481471E-2</c:v>
                </c:pt>
                <c:pt idx="318">
                  <c:v>3.6805555555555453E-2</c:v>
                </c:pt>
                <c:pt idx="319">
                  <c:v>3.6921296296296195E-2</c:v>
                </c:pt>
                <c:pt idx="320">
                  <c:v>3.7037037037036938E-2</c:v>
                </c:pt>
                <c:pt idx="321">
                  <c:v>3.715277777777768E-2</c:v>
                </c:pt>
                <c:pt idx="322">
                  <c:v>3.7268518518518423E-2</c:v>
                </c:pt>
                <c:pt idx="323">
                  <c:v>3.7384259259259166E-2</c:v>
                </c:pt>
                <c:pt idx="324">
                  <c:v>3.7499999999999908E-2</c:v>
                </c:pt>
                <c:pt idx="325">
                  <c:v>3.7615740740740651E-2</c:v>
                </c:pt>
                <c:pt idx="326">
                  <c:v>3.7731481481481394E-2</c:v>
                </c:pt>
                <c:pt idx="327">
                  <c:v>3.7847222222222136E-2</c:v>
                </c:pt>
                <c:pt idx="328">
                  <c:v>3.7962962962962879E-2</c:v>
                </c:pt>
                <c:pt idx="329">
                  <c:v>3.8078703703703622E-2</c:v>
                </c:pt>
                <c:pt idx="330">
                  <c:v>3.8194444444444364E-2</c:v>
                </c:pt>
                <c:pt idx="331">
                  <c:v>3.8310185185185107E-2</c:v>
                </c:pt>
                <c:pt idx="332">
                  <c:v>3.842592592592585E-2</c:v>
                </c:pt>
                <c:pt idx="333">
                  <c:v>3.8541666666666592E-2</c:v>
                </c:pt>
                <c:pt idx="334">
                  <c:v>3.8657407407407335E-2</c:v>
                </c:pt>
                <c:pt idx="335">
                  <c:v>3.8773148148148077E-2</c:v>
                </c:pt>
                <c:pt idx="336">
                  <c:v>3.888888888888882E-2</c:v>
                </c:pt>
                <c:pt idx="337">
                  <c:v>3.9004629629629563E-2</c:v>
                </c:pt>
                <c:pt idx="338">
                  <c:v>3.9120370370370305E-2</c:v>
                </c:pt>
                <c:pt idx="339">
                  <c:v>3.9236111111111048E-2</c:v>
                </c:pt>
                <c:pt idx="340">
                  <c:v>3.9351851851851791E-2</c:v>
                </c:pt>
                <c:pt idx="341">
                  <c:v>3.9467592592592533E-2</c:v>
                </c:pt>
                <c:pt idx="342">
                  <c:v>3.9583333333333276E-2</c:v>
                </c:pt>
                <c:pt idx="343">
                  <c:v>3.9699074074074019E-2</c:v>
                </c:pt>
                <c:pt idx="344">
                  <c:v>3.9814814814814761E-2</c:v>
                </c:pt>
                <c:pt idx="345">
                  <c:v>3.9930555555555504E-2</c:v>
                </c:pt>
                <c:pt idx="346">
                  <c:v>4.0046296296296247E-2</c:v>
                </c:pt>
                <c:pt idx="347">
                  <c:v>4.0162037037036989E-2</c:v>
                </c:pt>
                <c:pt idx="348">
                  <c:v>4.0277777777777732E-2</c:v>
                </c:pt>
                <c:pt idx="349">
                  <c:v>4.0393518518518474E-2</c:v>
                </c:pt>
                <c:pt idx="350">
                  <c:v>4.0509259259259217E-2</c:v>
                </c:pt>
                <c:pt idx="351">
                  <c:v>4.062499999999996E-2</c:v>
                </c:pt>
                <c:pt idx="352">
                  <c:v>4.0740740740740702E-2</c:v>
                </c:pt>
                <c:pt idx="353">
                  <c:v>4.0856481481481445E-2</c:v>
                </c:pt>
                <c:pt idx="354">
                  <c:v>4.0972222222222188E-2</c:v>
                </c:pt>
                <c:pt idx="355">
                  <c:v>4.108796296296293E-2</c:v>
                </c:pt>
                <c:pt idx="356">
                  <c:v>4.1203703703703673E-2</c:v>
                </c:pt>
                <c:pt idx="357">
                  <c:v>4.1319444444444416E-2</c:v>
                </c:pt>
                <c:pt idx="358">
                  <c:v>4.1435185185185158E-2</c:v>
                </c:pt>
                <c:pt idx="359">
                  <c:v>4.1550925925925901E-2</c:v>
                </c:pt>
                <c:pt idx="360">
                  <c:v>4.1666666666666644E-2</c:v>
                </c:pt>
                <c:pt idx="361">
                  <c:v>4.1782407407407386E-2</c:v>
                </c:pt>
                <c:pt idx="362">
                  <c:v>4.1898148148148129E-2</c:v>
                </c:pt>
                <c:pt idx="363">
                  <c:v>4.2013888888888871E-2</c:v>
                </c:pt>
                <c:pt idx="364">
                  <c:v>4.2129629629629614E-2</c:v>
                </c:pt>
                <c:pt idx="365">
                  <c:v>4.2245370370370357E-2</c:v>
                </c:pt>
                <c:pt idx="366">
                  <c:v>4.2361111111111099E-2</c:v>
                </c:pt>
                <c:pt idx="367">
                  <c:v>4.2476851851851842E-2</c:v>
                </c:pt>
                <c:pt idx="368">
                  <c:v>4.2592592592592585E-2</c:v>
                </c:pt>
                <c:pt idx="369">
                  <c:v>4.2708333333333327E-2</c:v>
                </c:pt>
                <c:pt idx="370">
                  <c:v>4.282407407407407E-2</c:v>
                </c:pt>
                <c:pt idx="371">
                  <c:v>4.2939814814814813E-2</c:v>
                </c:pt>
                <c:pt idx="372">
                  <c:v>4.3055555555555555E-2</c:v>
                </c:pt>
                <c:pt idx="373">
                  <c:v>4.3171296296296298E-2</c:v>
                </c:pt>
                <c:pt idx="374">
                  <c:v>4.3287037037037041E-2</c:v>
                </c:pt>
                <c:pt idx="375">
                  <c:v>4.3402777777777783E-2</c:v>
                </c:pt>
                <c:pt idx="376">
                  <c:v>4.3518518518518526E-2</c:v>
                </c:pt>
                <c:pt idx="377">
                  <c:v>4.3634259259259268E-2</c:v>
                </c:pt>
                <c:pt idx="378">
                  <c:v>4.3750000000000011E-2</c:v>
                </c:pt>
                <c:pt idx="379">
                  <c:v>4.3865740740740754E-2</c:v>
                </c:pt>
                <c:pt idx="380">
                  <c:v>4.3981481481481496E-2</c:v>
                </c:pt>
                <c:pt idx="381">
                  <c:v>4.4097222222222239E-2</c:v>
                </c:pt>
                <c:pt idx="382">
                  <c:v>4.4212962962962982E-2</c:v>
                </c:pt>
                <c:pt idx="383">
                  <c:v>4.4328703703703724E-2</c:v>
                </c:pt>
                <c:pt idx="384">
                  <c:v>4.4444444444444467E-2</c:v>
                </c:pt>
                <c:pt idx="385">
                  <c:v>4.456018518518521E-2</c:v>
                </c:pt>
                <c:pt idx="386">
                  <c:v>4.4675925925925952E-2</c:v>
                </c:pt>
                <c:pt idx="387">
                  <c:v>4.4791666666666695E-2</c:v>
                </c:pt>
                <c:pt idx="388">
                  <c:v>4.4907407407407438E-2</c:v>
                </c:pt>
                <c:pt idx="389">
                  <c:v>4.502314814814818E-2</c:v>
                </c:pt>
                <c:pt idx="390">
                  <c:v>4.5138888888888923E-2</c:v>
                </c:pt>
              </c:numCache>
            </c:numRef>
          </c:cat>
          <c:val>
            <c:numRef>
              <c:f>'Score Template'!$G$9:$G$399</c:f>
              <c:numCache>
                <c:formatCode>0.00</c:formatCode>
                <c:ptCount val="391"/>
                <c:pt idx="0">
                  <c:v>100</c:v>
                </c:pt>
                <c:pt idx="1">
                  <c:v>100.5</c:v>
                </c:pt>
                <c:pt idx="2">
                  <c:v>101</c:v>
                </c:pt>
                <c:pt idx="3">
                  <c:v>101.5</c:v>
                </c:pt>
                <c:pt idx="4">
                  <c:v>102</c:v>
                </c:pt>
                <c:pt idx="5">
                  <c:v>102.5</c:v>
                </c:pt>
                <c:pt idx="6">
                  <c:v>103</c:v>
                </c:pt>
                <c:pt idx="7">
                  <c:v>103.5</c:v>
                </c:pt>
                <c:pt idx="8">
                  <c:v>104</c:v>
                </c:pt>
                <c:pt idx="9">
                  <c:v>104.5</c:v>
                </c:pt>
                <c:pt idx="10">
                  <c:v>105</c:v>
                </c:pt>
                <c:pt idx="11">
                  <c:v>105.5</c:v>
                </c:pt>
                <c:pt idx="12">
                  <c:v>106</c:v>
                </c:pt>
                <c:pt idx="13">
                  <c:v>106.5</c:v>
                </c:pt>
                <c:pt idx="14">
                  <c:v>107</c:v>
                </c:pt>
                <c:pt idx="15">
                  <c:v>107.5</c:v>
                </c:pt>
                <c:pt idx="16">
                  <c:v>108</c:v>
                </c:pt>
                <c:pt idx="17">
                  <c:v>108.5</c:v>
                </c:pt>
                <c:pt idx="18">
                  <c:v>109</c:v>
                </c:pt>
                <c:pt idx="19">
                  <c:v>109.5</c:v>
                </c:pt>
                <c:pt idx="20">
                  <c:v>110</c:v>
                </c:pt>
                <c:pt idx="21">
                  <c:v>110</c:v>
                </c:pt>
                <c:pt idx="22">
                  <c:v>110</c:v>
                </c:pt>
                <c:pt idx="23">
                  <c:v>110</c:v>
                </c:pt>
                <c:pt idx="24">
                  <c:v>110</c:v>
                </c:pt>
                <c:pt idx="25">
                  <c:v>110</c:v>
                </c:pt>
                <c:pt idx="26">
                  <c:v>110</c:v>
                </c:pt>
                <c:pt idx="27">
                  <c:v>110</c:v>
                </c:pt>
                <c:pt idx="28">
                  <c:v>110</c:v>
                </c:pt>
                <c:pt idx="29">
                  <c:v>110</c:v>
                </c:pt>
                <c:pt idx="30">
                  <c:v>110</c:v>
                </c:pt>
                <c:pt idx="31">
                  <c:v>110</c:v>
                </c:pt>
                <c:pt idx="32">
                  <c:v>110</c:v>
                </c:pt>
                <c:pt idx="33">
                  <c:v>110</c:v>
                </c:pt>
                <c:pt idx="34">
                  <c:v>110</c:v>
                </c:pt>
                <c:pt idx="35">
                  <c:v>110</c:v>
                </c:pt>
                <c:pt idx="36">
                  <c:v>110</c:v>
                </c:pt>
                <c:pt idx="37">
                  <c:v>110</c:v>
                </c:pt>
                <c:pt idx="38">
                  <c:v>110</c:v>
                </c:pt>
                <c:pt idx="39">
                  <c:v>110</c:v>
                </c:pt>
                <c:pt idx="40">
                  <c:v>110</c:v>
                </c:pt>
                <c:pt idx="41">
                  <c:v>110</c:v>
                </c:pt>
                <c:pt idx="42">
                  <c:v>110</c:v>
                </c:pt>
                <c:pt idx="43">
                  <c:v>110</c:v>
                </c:pt>
                <c:pt idx="44">
                  <c:v>110</c:v>
                </c:pt>
                <c:pt idx="45">
                  <c:v>110</c:v>
                </c:pt>
                <c:pt idx="46">
                  <c:v>110</c:v>
                </c:pt>
                <c:pt idx="47">
                  <c:v>110</c:v>
                </c:pt>
                <c:pt idx="48">
                  <c:v>110</c:v>
                </c:pt>
                <c:pt idx="49">
                  <c:v>110</c:v>
                </c:pt>
                <c:pt idx="50">
                  <c:v>110</c:v>
                </c:pt>
                <c:pt idx="51">
                  <c:v>110</c:v>
                </c:pt>
                <c:pt idx="52">
                  <c:v>110</c:v>
                </c:pt>
                <c:pt idx="53">
                  <c:v>110</c:v>
                </c:pt>
                <c:pt idx="54">
                  <c:v>110</c:v>
                </c:pt>
                <c:pt idx="55">
                  <c:v>110</c:v>
                </c:pt>
                <c:pt idx="56">
                  <c:v>110</c:v>
                </c:pt>
                <c:pt idx="57">
                  <c:v>110</c:v>
                </c:pt>
                <c:pt idx="58">
                  <c:v>110</c:v>
                </c:pt>
                <c:pt idx="59">
                  <c:v>110</c:v>
                </c:pt>
                <c:pt idx="60">
                  <c:v>110</c:v>
                </c:pt>
                <c:pt idx="61">
                  <c:v>110</c:v>
                </c:pt>
                <c:pt idx="62">
                  <c:v>110</c:v>
                </c:pt>
                <c:pt idx="63">
                  <c:v>110</c:v>
                </c:pt>
                <c:pt idx="64">
                  <c:v>110</c:v>
                </c:pt>
                <c:pt idx="65">
                  <c:v>110</c:v>
                </c:pt>
                <c:pt idx="66">
                  <c:v>110</c:v>
                </c:pt>
                <c:pt idx="67">
                  <c:v>110</c:v>
                </c:pt>
                <c:pt idx="68">
                  <c:v>110</c:v>
                </c:pt>
                <c:pt idx="69">
                  <c:v>110</c:v>
                </c:pt>
                <c:pt idx="70">
                  <c:v>110</c:v>
                </c:pt>
                <c:pt idx="71">
                  <c:v>110</c:v>
                </c:pt>
                <c:pt idx="72">
                  <c:v>110</c:v>
                </c:pt>
                <c:pt idx="73">
                  <c:v>110</c:v>
                </c:pt>
                <c:pt idx="74">
                  <c:v>110</c:v>
                </c:pt>
                <c:pt idx="75">
                  <c:v>110</c:v>
                </c:pt>
                <c:pt idx="76">
                  <c:v>110</c:v>
                </c:pt>
                <c:pt idx="77">
                  <c:v>110</c:v>
                </c:pt>
                <c:pt idx="78">
                  <c:v>110</c:v>
                </c:pt>
                <c:pt idx="79">
                  <c:v>110</c:v>
                </c:pt>
                <c:pt idx="80">
                  <c:v>110</c:v>
                </c:pt>
                <c:pt idx="81">
                  <c:v>110</c:v>
                </c:pt>
                <c:pt idx="82">
                  <c:v>110</c:v>
                </c:pt>
                <c:pt idx="83">
                  <c:v>110</c:v>
                </c:pt>
                <c:pt idx="84">
                  <c:v>110</c:v>
                </c:pt>
                <c:pt idx="85">
                  <c:v>110</c:v>
                </c:pt>
                <c:pt idx="86">
                  <c:v>110</c:v>
                </c:pt>
                <c:pt idx="87">
                  <c:v>110</c:v>
                </c:pt>
                <c:pt idx="88">
                  <c:v>110</c:v>
                </c:pt>
                <c:pt idx="89">
                  <c:v>110</c:v>
                </c:pt>
                <c:pt idx="90">
                  <c:v>110</c:v>
                </c:pt>
                <c:pt idx="91">
                  <c:v>110</c:v>
                </c:pt>
                <c:pt idx="92">
                  <c:v>110</c:v>
                </c:pt>
                <c:pt idx="93">
                  <c:v>110</c:v>
                </c:pt>
                <c:pt idx="94">
                  <c:v>110</c:v>
                </c:pt>
                <c:pt idx="95">
                  <c:v>110</c:v>
                </c:pt>
                <c:pt idx="96">
                  <c:v>110</c:v>
                </c:pt>
                <c:pt idx="97">
                  <c:v>110</c:v>
                </c:pt>
                <c:pt idx="98">
                  <c:v>110</c:v>
                </c:pt>
                <c:pt idx="99">
                  <c:v>110</c:v>
                </c:pt>
                <c:pt idx="100">
                  <c:v>110</c:v>
                </c:pt>
                <c:pt idx="101">
                  <c:v>110</c:v>
                </c:pt>
                <c:pt idx="102">
                  <c:v>110</c:v>
                </c:pt>
                <c:pt idx="103">
                  <c:v>110</c:v>
                </c:pt>
                <c:pt idx="104">
                  <c:v>110</c:v>
                </c:pt>
                <c:pt idx="105">
                  <c:v>110</c:v>
                </c:pt>
                <c:pt idx="106">
                  <c:v>110</c:v>
                </c:pt>
                <c:pt idx="107">
                  <c:v>110</c:v>
                </c:pt>
                <c:pt idx="108">
                  <c:v>109.5</c:v>
                </c:pt>
                <c:pt idx="109">
                  <c:v>109</c:v>
                </c:pt>
                <c:pt idx="110">
                  <c:v>108.5</c:v>
                </c:pt>
                <c:pt idx="111">
                  <c:v>108</c:v>
                </c:pt>
                <c:pt idx="112">
                  <c:v>107.5</c:v>
                </c:pt>
                <c:pt idx="113">
                  <c:v>107</c:v>
                </c:pt>
                <c:pt idx="114">
                  <c:v>106.5</c:v>
                </c:pt>
                <c:pt idx="115">
                  <c:v>106</c:v>
                </c:pt>
                <c:pt idx="116">
                  <c:v>105.5</c:v>
                </c:pt>
                <c:pt idx="117">
                  <c:v>105</c:v>
                </c:pt>
                <c:pt idx="118">
                  <c:v>104.5</c:v>
                </c:pt>
                <c:pt idx="119">
                  <c:v>104</c:v>
                </c:pt>
                <c:pt idx="120">
                  <c:v>103.5</c:v>
                </c:pt>
                <c:pt idx="121">
                  <c:v>103</c:v>
                </c:pt>
                <c:pt idx="122">
                  <c:v>102.5</c:v>
                </c:pt>
                <c:pt idx="123">
                  <c:v>102</c:v>
                </c:pt>
                <c:pt idx="124">
                  <c:v>101.5</c:v>
                </c:pt>
                <c:pt idx="125">
                  <c:v>101</c:v>
                </c:pt>
                <c:pt idx="126">
                  <c:v>100.5</c:v>
                </c:pt>
                <c:pt idx="127">
                  <c:v>100</c:v>
                </c:pt>
                <c:pt idx="128">
                  <c:v>99.5</c:v>
                </c:pt>
                <c:pt idx="129">
                  <c:v>99</c:v>
                </c:pt>
                <c:pt idx="130">
                  <c:v>98.5</c:v>
                </c:pt>
                <c:pt idx="131">
                  <c:v>98</c:v>
                </c:pt>
                <c:pt idx="132">
                  <c:v>97.5</c:v>
                </c:pt>
                <c:pt idx="133">
                  <c:v>97</c:v>
                </c:pt>
                <c:pt idx="134">
                  <c:v>96.5</c:v>
                </c:pt>
                <c:pt idx="135">
                  <c:v>96</c:v>
                </c:pt>
                <c:pt idx="136">
                  <c:v>95.5</c:v>
                </c:pt>
                <c:pt idx="137">
                  <c:v>95</c:v>
                </c:pt>
                <c:pt idx="138">
                  <c:v>94.5</c:v>
                </c:pt>
                <c:pt idx="139">
                  <c:v>94</c:v>
                </c:pt>
                <c:pt idx="140">
                  <c:v>93.5</c:v>
                </c:pt>
                <c:pt idx="141">
                  <c:v>93</c:v>
                </c:pt>
                <c:pt idx="142">
                  <c:v>92.5</c:v>
                </c:pt>
                <c:pt idx="143">
                  <c:v>92</c:v>
                </c:pt>
                <c:pt idx="144">
                  <c:v>91.5</c:v>
                </c:pt>
                <c:pt idx="145">
                  <c:v>91</c:v>
                </c:pt>
                <c:pt idx="146">
                  <c:v>90.5</c:v>
                </c:pt>
                <c:pt idx="147">
                  <c:v>90</c:v>
                </c:pt>
                <c:pt idx="148">
                  <c:v>90</c:v>
                </c:pt>
                <c:pt idx="149">
                  <c:v>90</c:v>
                </c:pt>
                <c:pt idx="150">
                  <c:v>90</c:v>
                </c:pt>
                <c:pt idx="151">
                  <c:v>90</c:v>
                </c:pt>
                <c:pt idx="152">
                  <c:v>90</c:v>
                </c:pt>
                <c:pt idx="153">
                  <c:v>90</c:v>
                </c:pt>
                <c:pt idx="154">
                  <c:v>90</c:v>
                </c:pt>
                <c:pt idx="155">
                  <c:v>90</c:v>
                </c:pt>
                <c:pt idx="156">
                  <c:v>90</c:v>
                </c:pt>
                <c:pt idx="157">
                  <c:v>90</c:v>
                </c:pt>
                <c:pt idx="158">
                  <c:v>90</c:v>
                </c:pt>
                <c:pt idx="159">
                  <c:v>90</c:v>
                </c:pt>
                <c:pt idx="160">
                  <c:v>90</c:v>
                </c:pt>
                <c:pt idx="161">
                  <c:v>90</c:v>
                </c:pt>
                <c:pt idx="162">
                  <c:v>90</c:v>
                </c:pt>
                <c:pt idx="163">
                  <c:v>90</c:v>
                </c:pt>
                <c:pt idx="164">
                  <c:v>90</c:v>
                </c:pt>
                <c:pt idx="165">
                  <c:v>90</c:v>
                </c:pt>
                <c:pt idx="166">
                  <c:v>90</c:v>
                </c:pt>
                <c:pt idx="167">
                  <c:v>90</c:v>
                </c:pt>
                <c:pt idx="168">
                  <c:v>90</c:v>
                </c:pt>
                <c:pt idx="169">
                  <c:v>90</c:v>
                </c:pt>
                <c:pt idx="170">
                  <c:v>90</c:v>
                </c:pt>
                <c:pt idx="171">
                  <c:v>90</c:v>
                </c:pt>
                <c:pt idx="172">
                  <c:v>90</c:v>
                </c:pt>
                <c:pt idx="173">
                  <c:v>90</c:v>
                </c:pt>
                <c:pt idx="174">
                  <c:v>90</c:v>
                </c:pt>
                <c:pt idx="175">
                  <c:v>90</c:v>
                </c:pt>
                <c:pt idx="176">
                  <c:v>90</c:v>
                </c:pt>
                <c:pt idx="177">
                  <c:v>90</c:v>
                </c:pt>
                <c:pt idx="178">
                  <c:v>90</c:v>
                </c:pt>
                <c:pt idx="179">
                  <c:v>90</c:v>
                </c:pt>
                <c:pt idx="180">
                  <c:v>90</c:v>
                </c:pt>
                <c:pt idx="181">
                  <c:v>90</c:v>
                </c:pt>
                <c:pt idx="182">
                  <c:v>90</c:v>
                </c:pt>
                <c:pt idx="183">
                  <c:v>90</c:v>
                </c:pt>
                <c:pt idx="184">
                  <c:v>90</c:v>
                </c:pt>
                <c:pt idx="185">
                  <c:v>90</c:v>
                </c:pt>
                <c:pt idx="186">
                  <c:v>90</c:v>
                </c:pt>
                <c:pt idx="187">
                  <c:v>90</c:v>
                </c:pt>
                <c:pt idx="188">
                  <c:v>90</c:v>
                </c:pt>
                <c:pt idx="189">
                  <c:v>90</c:v>
                </c:pt>
                <c:pt idx="190">
                  <c:v>90</c:v>
                </c:pt>
                <c:pt idx="191">
                  <c:v>90</c:v>
                </c:pt>
                <c:pt idx="192">
                  <c:v>90</c:v>
                </c:pt>
                <c:pt idx="193">
                  <c:v>90</c:v>
                </c:pt>
                <c:pt idx="194">
                  <c:v>90</c:v>
                </c:pt>
                <c:pt idx="195">
                  <c:v>90</c:v>
                </c:pt>
                <c:pt idx="196">
                  <c:v>90</c:v>
                </c:pt>
                <c:pt idx="197">
                  <c:v>90</c:v>
                </c:pt>
                <c:pt idx="198">
                  <c:v>90</c:v>
                </c:pt>
                <c:pt idx="199">
                  <c:v>90</c:v>
                </c:pt>
                <c:pt idx="200">
                  <c:v>90</c:v>
                </c:pt>
                <c:pt idx="201">
                  <c:v>90</c:v>
                </c:pt>
                <c:pt idx="202">
                  <c:v>90</c:v>
                </c:pt>
                <c:pt idx="203">
                  <c:v>90</c:v>
                </c:pt>
                <c:pt idx="204">
                  <c:v>90</c:v>
                </c:pt>
                <c:pt idx="205">
                  <c:v>90</c:v>
                </c:pt>
                <c:pt idx="206">
                  <c:v>90</c:v>
                </c:pt>
                <c:pt idx="207">
                  <c:v>90</c:v>
                </c:pt>
                <c:pt idx="208">
                  <c:v>90</c:v>
                </c:pt>
                <c:pt idx="209">
                  <c:v>90</c:v>
                </c:pt>
                <c:pt idx="210">
                  <c:v>90</c:v>
                </c:pt>
                <c:pt idx="211">
                  <c:v>90</c:v>
                </c:pt>
                <c:pt idx="212">
                  <c:v>90</c:v>
                </c:pt>
                <c:pt idx="213">
                  <c:v>90</c:v>
                </c:pt>
                <c:pt idx="214">
                  <c:v>90</c:v>
                </c:pt>
                <c:pt idx="215">
                  <c:v>90</c:v>
                </c:pt>
                <c:pt idx="216">
                  <c:v>90</c:v>
                </c:pt>
                <c:pt idx="217">
                  <c:v>90</c:v>
                </c:pt>
                <c:pt idx="218">
                  <c:v>90</c:v>
                </c:pt>
                <c:pt idx="219">
                  <c:v>90</c:v>
                </c:pt>
                <c:pt idx="220">
                  <c:v>90</c:v>
                </c:pt>
                <c:pt idx="221">
                  <c:v>90</c:v>
                </c:pt>
                <c:pt idx="222">
                  <c:v>90</c:v>
                </c:pt>
                <c:pt idx="223">
                  <c:v>90</c:v>
                </c:pt>
                <c:pt idx="224">
                  <c:v>90</c:v>
                </c:pt>
                <c:pt idx="225">
                  <c:v>90</c:v>
                </c:pt>
                <c:pt idx="226">
                  <c:v>90</c:v>
                </c:pt>
                <c:pt idx="227">
                  <c:v>90</c:v>
                </c:pt>
                <c:pt idx="228">
                  <c:v>90</c:v>
                </c:pt>
                <c:pt idx="229">
                  <c:v>90</c:v>
                </c:pt>
                <c:pt idx="230">
                  <c:v>90</c:v>
                </c:pt>
                <c:pt idx="231">
                  <c:v>90</c:v>
                </c:pt>
                <c:pt idx="232">
                  <c:v>90</c:v>
                </c:pt>
                <c:pt idx="233">
                  <c:v>90</c:v>
                </c:pt>
                <c:pt idx="234">
                  <c:v>90</c:v>
                </c:pt>
                <c:pt idx="235">
                  <c:v>90</c:v>
                </c:pt>
                <c:pt idx="236">
                  <c:v>90</c:v>
                </c:pt>
                <c:pt idx="237">
                  <c:v>90</c:v>
                </c:pt>
                <c:pt idx="238">
                  <c:v>90</c:v>
                </c:pt>
                <c:pt idx="239">
                  <c:v>90</c:v>
                </c:pt>
                <c:pt idx="240">
                  <c:v>90</c:v>
                </c:pt>
                <c:pt idx="241">
                  <c:v>90</c:v>
                </c:pt>
                <c:pt idx="242">
                  <c:v>90</c:v>
                </c:pt>
                <c:pt idx="243">
                  <c:v>90</c:v>
                </c:pt>
                <c:pt idx="244">
                  <c:v>90</c:v>
                </c:pt>
                <c:pt idx="245">
                  <c:v>90</c:v>
                </c:pt>
                <c:pt idx="246">
                  <c:v>90</c:v>
                </c:pt>
                <c:pt idx="247">
                  <c:v>90</c:v>
                </c:pt>
                <c:pt idx="248">
                  <c:v>90</c:v>
                </c:pt>
                <c:pt idx="249">
                  <c:v>90</c:v>
                </c:pt>
                <c:pt idx="250">
                  <c:v>90</c:v>
                </c:pt>
                <c:pt idx="251">
                  <c:v>90</c:v>
                </c:pt>
                <c:pt idx="252">
                  <c:v>90</c:v>
                </c:pt>
                <c:pt idx="253">
                  <c:v>90</c:v>
                </c:pt>
                <c:pt idx="254">
                  <c:v>90</c:v>
                </c:pt>
                <c:pt idx="255">
                  <c:v>90</c:v>
                </c:pt>
                <c:pt idx="256">
                  <c:v>90</c:v>
                </c:pt>
                <c:pt idx="257">
                  <c:v>90</c:v>
                </c:pt>
                <c:pt idx="258">
                  <c:v>90</c:v>
                </c:pt>
                <c:pt idx="259">
                  <c:v>90</c:v>
                </c:pt>
                <c:pt idx="260">
                  <c:v>90</c:v>
                </c:pt>
                <c:pt idx="261">
                  <c:v>90</c:v>
                </c:pt>
                <c:pt idx="262">
                  <c:v>90</c:v>
                </c:pt>
                <c:pt idx="263">
                  <c:v>90</c:v>
                </c:pt>
                <c:pt idx="264">
                  <c:v>90</c:v>
                </c:pt>
                <c:pt idx="265">
                  <c:v>90</c:v>
                </c:pt>
                <c:pt idx="266">
                  <c:v>90</c:v>
                </c:pt>
                <c:pt idx="267">
                  <c:v>90</c:v>
                </c:pt>
                <c:pt idx="268">
                  <c:v>90</c:v>
                </c:pt>
                <c:pt idx="269">
                  <c:v>90</c:v>
                </c:pt>
                <c:pt idx="270">
                  <c:v>90</c:v>
                </c:pt>
                <c:pt idx="271">
                  <c:v>90</c:v>
                </c:pt>
                <c:pt idx="272">
                  <c:v>90</c:v>
                </c:pt>
                <c:pt idx="273">
                  <c:v>90</c:v>
                </c:pt>
                <c:pt idx="274">
                  <c:v>90</c:v>
                </c:pt>
                <c:pt idx="275">
                  <c:v>90</c:v>
                </c:pt>
                <c:pt idx="276">
                  <c:v>90</c:v>
                </c:pt>
                <c:pt idx="277">
                  <c:v>90</c:v>
                </c:pt>
                <c:pt idx="278">
                  <c:v>90</c:v>
                </c:pt>
                <c:pt idx="279">
                  <c:v>90</c:v>
                </c:pt>
                <c:pt idx="280">
                  <c:v>90</c:v>
                </c:pt>
                <c:pt idx="281">
                  <c:v>90</c:v>
                </c:pt>
                <c:pt idx="282">
                  <c:v>90</c:v>
                </c:pt>
                <c:pt idx="283">
                  <c:v>90</c:v>
                </c:pt>
                <c:pt idx="284">
                  <c:v>90</c:v>
                </c:pt>
                <c:pt idx="285">
                  <c:v>90</c:v>
                </c:pt>
                <c:pt idx="286">
                  <c:v>90</c:v>
                </c:pt>
                <c:pt idx="287">
                  <c:v>90</c:v>
                </c:pt>
                <c:pt idx="288">
                  <c:v>90</c:v>
                </c:pt>
                <c:pt idx="289">
                  <c:v>90</c:v>
                </c:pt>
                <c:pt idx="290">
                  <c:v>90</c:v>
                </c:pt>
                <c:pt idx="291">
                  <c:v>90</c:v>
                </c:pt>
                <c:pt idx="292">
                  <c:v>90</c:v>
                </c:pt>
                <c:pt idx="293">
                  <c:v>90</c:v>
                </c:pt>
                <c:pt idx="294">
                  <c:v>90</c:v>
                </c:pt>
                <c:pt idx="295">
                  <c:v>90</c:v>
                </c:pt>
                <c:pt idx="296">
                  <c:v>90</c:v>
                </c:pt>
                <c:pt idx="297">
                  <c:v>90</c:v>
                </c:pt>
                <c:pt idx="298">
                  <c:v>90</c:v>
                </c:pt>
                <c:pt idx="299">
                  <c:v>90</c:v>
                </c:pt>
                <c:pt idx="300">
                  <c:v>90</c:v>
                </c:pt>
                <c:pt idx="301">
                  <c:v>90</c:v>
                </c:pt>
                <c:pt idx="302">
                  <c:v>90</c:v>
                </c:pt>
                <c:pt idx="303">
                  <c:v>90</c:v>
                </c:pt>
                <c:pt idx="304">
                  <c:v>90</c:v>
                </c:pt>
                <c:pt idx="305">
                  <c:v>90</c:v>
                </c:pt>
                <c:pt idx="306">
                  <c:v>90</c:v>
                </c:pt>
                <c:pt idx="307">
                  <c:v>90</c:v>
                </c:pt>
                <c:pt idx="308">
                  <c:v>90</c:v>
                </c:pt>
                <c:pt idx="309">
                  <c:v>90</c:v>
                </c:pt>
                <c:pt idx="310">
                  <c:v>90</c:v>
                </c:pt>
                <c:pt idx="311">
                  <c:v>90</c:v>
                </c:pt>
                <c:pt idx="312">
                  <c:v>90</c:v>
                </c:pt>
                <c:pt idx="313">
                  <c:v>90</c:v>
                </c:pt>
                <c:pt idx="314">
                  <c:v>90</c:v>
                </c:pt>
                <c:pt idx="315">
                  <c:v>90</c:v>
                </c:pt>
                <c:pt idx="316">
                  <c:v>90</c:v>
                </c:pt>
                <c:pt idx="317">
                  <c:v>90</c:v>
                </c:pt>
                <c:pt idx="318">
                  <c:v>90</c:v>
                </c:pt>
                <c:pt idx="319">
                  <c:v>90</c:v>
                </c:pt>
                <c:pt idx="320">
                  <c:v>90</c:v>
                </c:pt>
                <c:pt idx="321">
                  <c:v>90</c:v>
                </c:pt>
                <c:pt idx="322">
                  <c:v>90</c:v>
                </c:pt>
                <c:pt idx="323">
                  <c:v>90</c:v>
                </c:pt>
                <c:pt idx="324">
                  <c:v>90</c:v>
                </c:pt>
                <c:pt idx="325">
                  <c:v>90</c:v>
                </c:pt>
                <c:pt idx="326">
                  <c:v>90</c:v>
                </c:pt>
                <c:pt idx="327">
                  <c:v>90</c:v>
                </c:pt>
                <c:pt idx="328">
                  <c:v>90</c:v>
                </c:pt>
                <c:pt idx="329">
                  <c:v>90</c:v>
                </c:pt>
                <c:pt idx="330">
                  <c:v>90</c:v>
                </c:pt>
                <c:pt idx="331">
                  <c:v>90</c:v>
                </c:pt>
                <c:pt idx="332">
                  <c:v>90</c:v>
                </c:pt>
                <c:pt idx="333">
                  <c:v>90</c:v>
                </c:pt>
                <c:pt idx="334">
                  <c:v>90</c:v>
                </c:pt>
                <c:pt idx="335">
                  <c:v>90</c:v>
                </c:pt>
                <c:pt idx="336">
                  <c:v>90</c:v>
                </c:pt>
                <c:pt idx="337">
                  <c:v>90</c:v>
                </c:pt>
                <c:pt idx="338">
                  <c:v>90</c:v>
                </c:pt>
                <c:pt idx="339">
                  <c:v>90</c:v>
                </c:pt>
                <c:pt idx="340">
                  <c:v>90</c:v>
                </c:pt>
                <c:pt idx="341">
                  <c:v>90</c:v>
                </c:pt>
                <c:pt idx="342">
                  <c:v>90</c:v>
                </c:pt>
                <c:pt idx="343">
                  <c:v>90</c:v>
                </c:pt>
                <c:pt idx="344">
                  <c:v>90</c:v>
                </c:pt>
                <c:pt idx="345">
                  <c:v>90</c:v>
                </c:pt>
                <c:pt idx="346">
                  <c:v>90</c:v>
                </c:pt>
                <c:pt idx="347">
                  <c:v>90</c:v>
                </c:pt>
                <c:pt idx="348">
                  <c:v>90</c:v>
                </c:pt>
                <c:pt idx="349">
                  <c:v>90</c:v>
                </c:pt>
                <c:pt idx="350">
                  <c:v>90</c:v>
                </c:pt>
                <c:pt idx="351">
                  <c:v>90</c:v>
                </c:pt>
                <c:pt idx="352">
                  <c:v>90</c:v>
                </c:pt>
                <c:pt idx="353">
                  <c:v>90</c:v>
                </c:pt>
                <c:pt idx="354">
                  <c:v>90</c:v>
                </c:pt>
                <c:pt idx="355">
                  <c:v>90</c:v>
                </c:pt>
                <c:pt idx="356">
                  <c:v>90</c:v>
                </c:pt>
                <c:pt idx="357">
                  <c:v>90</c:v>
                </c:pt>
                <c:pt idx="358">
                  <c:v>90</c:v>
                </c:pt>
                <c:pt idx="359">
                  <c:v>90</c:v>
                </c:pt>
                <c:pt idx="360">
                  <c:v>90</c:v>
                </c:pt>
                <c:pt idx="361">
                  <c:v>90</c:v>
                </c:pt>
                <c:pt idx="362">
                  <c:v>90</c:v>
                </c:pt>
                <c:pt idx="363">
                  <c:v>90</c:v>
                </c:pt>
                <c:pt idx="364">
                  <c:v>90</c:v>
                </c:pt>
                <c:pt idx="365">
                  <c:v>90</c:v>
                </c:pt>
                <c:pt idx="366">
                  <c:v>90</c:v>
                </c:pt>
                <c:pt idx="367">
                  <c:v>90</c:v>
                </c:pt>
                <c:pt idx="368">
                  <c:v>90</c:v>
                </c:pt>
                <c:pt idx="369">
                  <c:v>90</c:v>
                </c:pt>
                <c:pt idx="370">
                  <c:v>90</c:v>
                </c:pt>
                <c:pt idx="371">
                  <c:v>90</c:v>
                </c:pt>
                <c:pt idx="372">
                  <c:v>90</c:v>
                </c:pt>
                <c:pt idx="373">
                  <c:v>90</c:v>
                </c:pt>
                <c:pt idx="374">
                  <c:v>90</c:v>
                </c:pt>
                <c:pt idx="375">
                  <c:v>90</c:v>
                </c:pt>
                <c:pt idx="376">
                  <c:v>90</c:v>
                </c:pt>
                <c:pt idx="377">
                  <c:v>90</c:v>
                </c:pt>
                <c:pt idx="378">
                  <c:v>90</c:v>
                </c:pt>
                <c:pt idx="379">
                  <c:v>90</c:v>
                </c:pt>
                <c:pt idx="380">
                  <c:v>90</c:v>
                </c:pt>
                <c:pt idx="381">
                  <c:v>90</c:v>
                </c:pt>
                <c:pt idx="382">
                  <c:v>90</c:v>
                </c:pt>
                <c:pt idx="383">
                  <c:v>90</c:v>
                </c:pt>
                <c:pt idx="384">
                  <c:v>90</c:v>
                </c:pt>
                <c:pt idx="385">
                  <c:v>90</c:v>
                </c:pt>
                <c:pt idx="386">
                  <c:v>90</c:v>
                </c:pt>
                <c:pt idx="387">
                  <c:v>90</c:v>
                </c:pt>
                <c:pt idx="388">
                  <c:v>90</c:v>
                </c:pt>
                <c:pt idx="389">
                  <c:v>90</c:v>
                </c:pt>
                <c:pt idx="390">
                  <c:v>90</c:v>
                </c:pt>
              </c:numCache>
            </c:numRef>
          </c:val>
          <c:smooth val="0"/>
        </c:ser>
        <c:ser>
          <c:idx val="11"/>
          <c:order val="3"/>
          <c:tx>
            <c:strRef>
              <c:f>'Score Template'!$M$8</c:f>
              <c:strCache>
                <c:ptCount val="1"/>
                <c:pt idx="0">
                  <c:v>Raw EcoBP + Raw Reg</c:v>
                </c:pt>
              </c:strCache>
            </c:strRef>
          </c:tx>
          <c:marker>
            <c:symbol val="none"/>
          </c:marker>
          <c:cat>
            <c:numRef>
              <c:f>'Score Template'!$B$9:$B$399</c:f>
              <c:numCache>
                <c:formatCode>h:mm:ss</c:formatCode>
                <c:ptCount val="391"/>
                <c:pt idx="0">
                  <c:v>0</c:v>
                </c:pt>
                <c:pt idx="1">
                  <c:v>1.1574074074074073E-4</c:v>
                </c:pt>
                <c:pt idx="2">
                  <c:v>2.3148148148148146E-4</c:v>
                </c:pt>
                <c:pt idx="3">
                  <c:v>3.4722222222222218E-4</c:v>
                </c:pt>
                <c:pt idx="4">
                  <c:v>4.6296296296296293E-4</c:v>
                </c:pt>
                <c:pt idx="5">
                  <c:v>5.7870370370370367E-4</c:v>
                </c:pt>
                <c:pt idx="6">
                  <c:v>6.9444444444444436E-4</c:v>
                </c:pt>
                <c:pt idx="7">
                  <c:v>8.1018518518518505E-4</c:v>
                </c:pt>
                <c:pt idx="8">
                  <c:v>9.2592592592592574E-4</c:v>
                </c:pt>
                <c:pt idx="9">
                  <c:v>1.0416666666666664E-3</c:v>
                </c:pt>
                <c:pt idx="10">
                  <c:v>1.1574074074074071E-3</c:v>
                </c:pt>
                <c:pt idx="11">
                  <c:v>1.2731481481481478E-3</c:v>
                </c:pt>
                <c:pt idx="12">
                  <c:v>1.3888888888888885E-3</c:v>
                </c:pt>
                <c:pt idx="13">
                  <c:v>1.5046296296296292E-3</c:v>
                </c:pt>
                <c:pt idx="14">
                  <c:v>1.6203703703703699E-3</c:v>
                </c:pt>
                <c:pt idx="15">
                  <c:v>1.7361111111111106E-3</c:v>
                </c:pt>
                <c:pt idx="16">
                  <c:v>1.8518518518518513E-3</c:v>
                </c:pt>
                <c:pt idx="17">
                  <c:v>1.967592592592592E-3</c:v>
                </c:pt>
                <c:pt idx="18">
                  <c:v>2.0833333333333329E-3</c:v>
                </c:pt>
                <c:pt idx="19">
                  <c:v>2.1990740740740738E-3</c:v>
                </c:pt>
                <c:pt idx="20">
                  <c:v>2.3148148148148147E-3</c:v>
                </c:pt>
                <c:pt idx="21">
                  <c:v>2.4305555555555556E-3</c:v>
                </c:pt>
                <c:pt idx="22">
                  <c:v>2.5462962962962965E-3</c:v>
                </c:pt>
                <c:pt idx="23">
                  <c:v>2.6620370370370374E-3</c:v>
                </c:pt>
                <c:pt idx="24">
                  <c:v>2.7777777777777783E-3</c:v>
                </c:pt>
                <c:pt idx="25">
                  <c:v>2.8935185185185192E-3</c:v>
                </c:pt>
                <c:pt idx="26">
                  <c:v>3.0092592592592601E-3</c:v>
                </c:pt>
                <c:pt idx="27">
                  <c:v>3.125000000000001E-3</c:v>
                </c:pt>
                <c:pt idx="28">
                  <c:v>3.2407407407407419E-3</c:v>
                </c:pt>
                <c:pt idx="29">
                  <c:v>3.3564814814814829E-3</c:v>
                </c:pt>
                <c:pt idx="30">
                  <c:v>3.4722222222222238E-3</c:v>
                </c:pt>
                <c:pt idx="31">
                  <c:v>3.5879629629629647E-3</c:v>
                </c:pt>
                <c:pt idx="32">
                  <c:v>3.7037037037037056E-3</c:v>
                </c:pt>
                <c:pt idx="33">
                  <c:v>3.8194444444444465E-3</c:v>
                </c:pt>
                <c:pt idx="34">
                  <c:v>3.9351851851851874E-3</c:v>
                </c:pt>
                <c:pt idx="35">
                  <c:v>4.0509259259259283E-3</c:v>
                </c:pt>
                <c:pt idx="36">
                  <c:v>4.1666666666666692E-3</c:v>
                </c:pt>
                <c:pt idx="37">
                  <c:v>4.2824074074074101E-3</c:v>
                </c:pt>
                <c:pt idx="38">
                  <c:v>4.398148148148151E-3</c:v>
                </c:pt>
                <c:pt idx="39">
                  <c:v>4.5138888888888919E-3</c:v>
                </c:pt>
                <c:pt idx="40">
                  <c:v>4.6296296296296328E-3</c:v>
                </c:pt>
                <c:pt idx="41">
                  <c:v>4.7453703703703737E-3</c:v>
                </c:pt>
                <c:pt idx="42">
                  <c:v>4.8611111111111147E-3</c:v>
                </c:pt>
                <c:pt idx="43">
                  <c:v>4.9768518518518556E-3</c:v>
                </c:pt>
                <c:pt idx="44">
                  <c:v>5.0925925925925965E-3</c:v>
                </c:pt>
                <c:pt idx="45">
                  <c:v>5.2083333333333374E-3</c:v>
                </c:pt>
                <c:pt idx="46">
                  <c:v>5.3240740740740783E-3</c:v>
                </c:pt>
                <c:pt idx="47">
                  <c:v>5.4398148148148192E-3</c:v>
                </c:pt>
                <c:pt idx="48">
                  <c:v>5.5555555555555601E-3</c:v>
                </c:pt>
                <c:pt idx="49">
                  <c:v>5.671296296296301E-3</c:v>
                </c:pt>
                <c:pt idx="50">
                  <c:v>5.7870370370370419E-3</c:v>
                </c:pt>
                <c:pt idx="51">
                  <c:v>5.9027777777777828E-3</c:v>
                </c:pt>
                <c:pt idx="52">
                  <c:v>6.0185185185185237E-3</c:v>
                </c:pt>
                <c:pt idx="53">
                  <c:v>6.1342592592592646E-3</c:v>
                </c:pt>
                <c:pt idx="54">
                  <c:v>6.2500000000000056E-3</c:v>
                </c:pt>
                <c:pt idx="55">
                  <c:v>6.3657407407407465E-3</c:v>
                </c:pt>
                <c:pt idx="56">
                  <c:v>6.4814814814814874E-3</c:v>
                </c:pt>
                <c:pt idx="57">
                  <c:v>6.5972222222222283E-3</c:v>
                </c:pt>
                <c:pt idx="58">
                  <c:v>6.7129629629629692E-3</c:v>
                </c:pt>
                <c:pt idx="59">
                  <c:v>6.8287037037037101E-3</c:v>
                </c:pt>
                <c:pt idx="60">
                  <c:v>6.944444444444451E-3</c:v>
                </c:pt>
                <c:pt idx="61">
                  <c:v>7.0601851851851919E-3</c:v>
                </c:pt>
                <c:pt idx="62">
                  <c:v>7.1759259259259328E-3</c:v>
                </c:pt>
                <c:pt idx="63">
                  <c:v>7.2916666666666737E-3</c:v>
                </c:pt>
                <c:pt idx="64">
                  <c:v>7.4074074074074146E-3</c:v>
                </c:pt>
                <c:pt idx="65">
                  <c:v>7.5231481481481555E-3</c:v>
                </c:pt>
                <c:pt idx="66">
                  <c:v>7.6388888888888964E-3</c:v>
                </c:pt>
                <c:pt idx="67">
                  <c:v>7.7546296296296374E-3</c:v>
                </c:pt>
                <c:pt idx="68">
                  <c:v>7.8703703703703783E-3</c:v>
                </c:pt>
                <c:pt idx="69">
                  <c:v>7.9861111111111192E-3</c:v>
                </c:pt>
                <c:pt idx="70">
                  <c:v>8.1018518518518601E-3</c:v>
                </c:pt>
                <c:pt idx="71">
                  <c:v>8.217592592592601E-3</c:v>
                </c:pt>
                <c:pt idx="72">
                  <c:v>8.3333333333333419E-3</c:v>
                </c:pt>
                <c:pt idx="73">
                  <c:v>8.4490740740740828E-3</c:v>
                </c:pt>
                <c:pt idx="74">
                  <c:v>8.5648148148148237E-3</c:v>
                </c:pt>
                <c:pt idx="75">
                  <c:v>8.6805555555555646E-3</c:v>
                </c:pt>
                <c:pt idx="76">
                  <c:v>8.7962962962963055E-3</c:v>
                </c:pt>
                <c:pt idx="77">
                  <c:v>8.9120370370370464E-3</c:v>
                </c:pt>
                <c:pt idx="78">
                  <c:v>9.0277777777777873E-3</c:v>
                </c:pt>
                <c:pt idx="79">
                  <c:v>9.1435185185185282E-3</c:v>
                </c:pt>
                <c:pt idx="80">
                  <c:v>9.2592592592592692E-3</c:v>
                </c:pt>
                <c:pt idx="81">
                  <c:v>9.3750000000000101E-3</c:v>
                </c:pt>
                <c:pt idx="82">
                  <c:v>9.490740740740751E-3</c:v>
                </c:pt>
                <c:pt idx="83">
                  <c:v>9.6064814814814919E-3</c:v>
                </c:pt>
                <c:pt idx="84">
                  <c:v>9.7222222222222328E-3</c:v>
                </c:pt>
                <c:pt idx="85">
                  <c:v>9.8379629629629737E-3</c:v>
                </c:pt>
                <c:pt idx="86">
                  <c:v>9.9537037037037146E-3</c:v>
                </c:pt>
                <c:pt idx="87">
                  <c:v>1.0069444444444456E-2</c:v>
                </c:pt>
                <c:pt idx="88">
                  <c:v>1.0185185185185196E-2</c:v>
                </c:pt>
                <c:pt idx="89">
                  <c:v>1.0300925925925937E-2</c:v>
                </c:pt>
                <c:pt idx="90">
                  <c:v>1.0416666666666678E-2</c:v>
                </c:pt>
                <c:pt idx="91">
                  <c:v>1.0532407407407419E-2</c:v>
                </c:pt>
                <c:pt idx="92">
                  <c:v>1.064814814814816E-2</c:v>
                </c:pt>
                <c:pt idx="93">
                  <c:v>1.0763888888888901E-2</c:v>
                </c:pt>
                <c:pt idx="94">
                  <c:v>1.0879629629629642E-2</c:v>
                </c:pt>
                <c:pt idx="95">
                  <c:v>1.0995370370370383E-2</c:v>
                </c:pt>
                <c:pt idx="96">
                  <c:v>1.1111111111111124E-2</c:v>
                </c:pt>
                <c:pt idx="97">
                  <c:v>1.1226851851851865E-2</c:v>
                </c:pt>
                <c:pt idx="98">
                  <c:v>1.1342592592592605E-2</c:v>
                </c:pt>
                <c:pt idx="99">
                  <c:v>1.1458333333333346E-2</c:v>
                </c:pt>
                <c:pt idx="100">
                  <c:v>1.1574074074074087E-2</c:v>
                </c:pt>
                <c:pt idx="101">
                  <c:v>1.1689814814814828E-2</c:v>
                </c:pt>
                <c:pt idx="102">
                  <c:v>1.1805555555555569E-2</c:v>
                </c:pt>
                <c:pt idx="103">
                  <c:v>1.192129629629631E-2</c:v>
                </c:pt>
                <c:pt idx="104">
                  <c:v>1.2037037037037051E-2</c:v>
                </c:pt>
                <c:pt idx="105">
                  <c:v>1.2152777777777792E-2</c:v>
                </c:pt>
                <c:pt idx="106">
                  <c:v>1.2268518518518533E-2</c:v>
                </c:pt>
                <c:pt idx="107">
                  <c:v>1.2384259259259274E-2</c:v>
                </c:pt>
                <c:pt idx="108">
                  <c:v>1.2500000000000015E-2</c:v>
                </c:pt>
                <c:pt idx="109">
                  <c:v>1.2615740740740755E-2</c:v>
                </c:pt>
                <c:pt idx="110">
                  <c:v>1.2731481481481496E-2</c:v>
                </c:pt>
                <c:pt idx="111">
                  <c:v>1.2847222222222237E-2</c:v>
                </c:pt>
                <c:pt idx="112">
                  <c:v>1.2962962962962978E-2</c:v>
                </c:pt>
                <c:pt idx="113">
                  <c:v>1.3078703703703719E-2</c:v>
                </c:pt>
                <c:pt idx="114">
                  <c:v>1.319444444444446E-2</c:v>
                </c:pt>
                <c:pt idx="115">
                  <c:v>1.3310185185185201E-2</c:v>
                </c:pt>
                <c:pt idx="116">
                  <c:v>1.3425925925925942E-2</c:v>
                </c:pt>
                <c:pt idx="117">
                  <c:v>1.3541666666666683E-2</c:v>
                </c:pt>
                <c:pt idx="118">
                  <c:v>1.3657407407407424E-2</c:v>
                </c:pt>
                <c:pt idx="119">
                  <c:v>1.3773148148148165E-2</c:v>
                </c:pt>
                <c:pt idx="120">
                  <c:v>1.3888888888888905E-2</c:v>
                </c:pt>
                <c:pt idx="121">
                  <c:v>1.4004629629629646E-2</c:v>
                </c:pt>
                <c:pt idx="122">
                  <c:v>1.4120370370370387E-2</c:v>
                </c:pt>
                <c:pt idx="123">
                  <c:v>1.4236111111111128E-2</c:v>
                </c:pt>
                <c:pt idx="124">
                  <c:v>1.4351851851851869E-2</c:v>
                </c:pt>
                <c:pt idx="125">
                  <c:v>1.446759259259261E-2</c:v>
                </c:pt>
                <c:pt idx="126">
                  <c:v>1.4583333333333351E-2</c:v>
                </c:pt>
                <c:pt idx="127">
                  <c:v>1.4699074074074092E-2</c:v>
                </c:pt>
                <c:pt idx="128">
                  <c:v>1.4814814814814833E-2</c:v>
                </c:pt>
                <c:pt idx="129">
                  <c:v>1.4930555555555574E-2</c:v>
                </c:pt>
                <c:pt idx="130">
                  <c:v>1.5046296296296315E-2</c:v>
                </c:pt>
                <c:pt idx="131">
                  <c:v>1.5162037037037055E-2</c:v>
                </c:pt>
                <c:pt idx="132">
                  <c:v>1.5277777777777796E-2</c:v>
                </c:pt>
                <c:pt idx="133">
                  <c:v>1.5393518518518537E-2</c:v>
                </c:pt>
                <c:pt idx="134">
                  <c:v>1.5509259259259278E-2</c:v>
                </c:pt>
                <c:pt idx="135">
                  <c:v>1.5625000000000017E-2</c:v>
                </c:pt>
                <c:pt idx="136">
                  <c:v>1.5740740740740757E-2</c:v>
                </c:pt>
                <c:pt idx="137">
                  <c:v>1.5856481481481496E-2</c:v>
                </c:pt>
                <c:pt idx="138">
                  <c:v>1.5972222222222235E-2</c:v>
                </c:pt>
                <c:pt idx="139">
                  <c:v>1.6087962962962974E-2</c:v>
                </c:pt>
                <c:pt idx="140">
                  <c:v>1.6203703703703713E-2</c:v>
                </c:pt>
                <c:pt idx="141">
                  <c:v>1.6319444444444452E-2</c:v>
                </c:pt>
                <c:pt idx="142">
                  <c:v>1.6435185185185192E-2</c:v>
                </c:pt>
                <c:pt idx="143">
                  <c:v>1.6550925925925931E-2</c:v>
                </c:pt>
                <c:pt idx="144">
                  <c:v>1.666666666666667E-2</c:v>
                </c:pt>
                <c:pt idx="145">
                  <c:v>1.6782407407407409E-2</c:v>
                </c:pt>
                <c:pt idx="146">
                  <c:v>1.6898148148148148E-2</c:v>
                </c:pt>
                <c:pt idx="147">
                  <c:v>1.7013888888888887E-2</c:v>
                </c:pt>
                <c:pt idx="148">
                  <c:v>1.7129629629629627E-2</c:v>
                </c:pt>
                <c:pt idx="149">
                  <c:v>1.7245370370370366E-2</c:v>
                </c:pt>
                <c:pt idx="150">
                  <c:v>1.7361111111111105E-2</c:v>
                </c:pt>
                <c:pt idx="151">
                  <c:v>1.7476851851851844E-2</c:v>
                </c:pt>
                <c:pt idx="152">
                  <c:v>1.7592592592592583E-2</c:v>
                </c:pt>
                <c:pt idx="153">
                  <c:v>1.7708333333333322E-2</c:v>
                </c:pt>
                <c:pt idx="154">
                  <c:v>1.7824074074074062E-2</c:v>
                </c:pt>
                <c:pt idx="155">
                  <c:v>1.7939814814814801E-2</c:v>
                </c:pt>
                <c:pt idx="156">
                  <c:v>1.805555555555554E-2</c:v>
                </c:pt>
                <c:pt idx="157">
                  <c:v>1.8171296296296279E-2</c:v>
                </c:pt>
                <c:pt idx="158">
                  <c:v>1.8287037037037018E-2</c:v>
                </c:pt>
                <c:pt idx="159">
                  <c:v>1.8402777777777758E-2</c:v>
                </c:pt>
                <c:pt idx="160">
                  <c:v>1.8518518518518497E-2</c:v>
                </c:pt>
                <c:pt idx="161">
                  <c:v>1.8634259259259236E-2</c:v>
                </c:pt>
                <c:pt idx="162">
                  <c:v>1.8749999999999975E-2</c:v>
                </c:pt>
                <c:pt idx="163">
                  <c:v>1.8865740740740714E-2</c:v>
                </c:pt>
                <c:pt idx="164">
                  <c:v>1.8981481481481453E-2</c:v>
                </c:pt>
                <c:pt idx="165">
                  <c:v>1.9097222222222193E-2</c:v>
                </c:pt>
                <c:pt idx="166">
                  <c:v>1.9212962962962932E-2</c:v>
                </c:pt>
                <c:pt idx="167">
                  <c:v>1.9328703703703671E-2</c:v>
                </c:pt>
                <c:pt idx="168">
                  <c:v>1.944444444444441E-2</c:v>
                </c:pt>
                <c:pt idx="169">
                  <c:v>1.9560185185185149E-2</c:v>
                </c:pt>
                <c:pt idx="170">
                  <c:v>1.9675925925925888E-2</c:v>
                </c:pt>
                <c:pt idx="171">
                  <c:v>1.9791666666666628E-2</c:v>
                </c:pt>
                <c:pt idx="172">
                  <c:v>1.9907407407407367E-2</c:v>
                </c:pt>
                <c:pt idx="173">
                  <c:v>2.0023148148148106E-2</c:v>
                </c:pt>
                <c:pt idx="174">
                  <c:v>2.0138888888888845E-2</c:v>
                </c:pt>
                <c:pt idx="175">
                  <c:v>2.0254629629629584E-2</c:v>
                </c:pt>
                <c:pt idx="176">
                  <c:v>2.0370370370370323E-2</c:v>
                </c:pt>
                <c:pt idx="177">
                  <c:v>2.0486111111111063E-2</c:v>
                </c:pt>
                <c:pt idx="178">
                  <c:v>2.0601851851851802E-2</c:v>
                </c:pt>
                <c:pt idx="179">
                  <c:v>2.0717592592592541E-2</c:v>
                </c:pt>
                <c:pt idx="180">
                  <c:v>2.083333333333328E-2</c:v>
                </c:pt>
                <c:pt idx="181">
                  <c:v>2.0949074074074019E-2</c:v>
                </c:pt>
                <c:pt idx="182">
                  <c:v>2.1064814814814758E-2</c:v>
                </c:pt>
                <c:pt idx="183">
                  <c:v>2.1180555555555498E-2</c:v>
                </c:pt>
                <c:pt idx="184">
                  <c:v>2.1296296296296237E-2</c:v>
                </c:pt>
                <c:pt idx="185">
                  <c:v>2.1412037037036976E-2</c:v>
                </c:pt>
                <c:pt idx="186">
                  <c:v>2.1527777777777715E-2</c:v>
                </c:pt>
                <c:pt idx="187">
                  <c:v>2.1643518518518454E-2</c:v>
                </c:pt>
                <c:pt idx="188">
                  <c:v>2.1759259259259194E-2</c:v>
                </c:pt>
                <c:pt idx="189">
                  <c:v>2.1874999999999933E-2</c:v>
                </c:pt>
                <c:pt idx="190">
                  <c:v>2.1990740740740672E-2</c:v>
                </c:pt>
                <c:pt idx="191">
                  <c:v>2.2106481481481411E-2</c:v>
                </c:pt>
                <c:pt idx="192">
                  <c:v>2.222222222222215E-2</c:v>
                </c:pt>
                <c:pt idx="193">
                  <c:v>2.2337962962962889E-2</c:v>
                </c:pt>
                <c:pt idx="194">
                  <c:v>2.2453703703703629E-2</c:v>
                </c:pt>
                <c:pt idx="195">
                  <c:v>2.2569444444444368E-2</c:v>
                </c:pt>
                <c:pt idx="196">
                  <c:v>2.2685185185185107E-2</c:v>
                </c:pt>
                <c:pt idx="197">
                  <c:v>2.2800925925925846E-2</c:v>
                </c:pt>
                <c:pt idx="198">
                  <c:v>2.2916666666666585E-2</c:v>
                </c:pt>
                <c:pt idx="199">
                  <c:v>2.3032407407407324E-2</c:v>
                </c:pt>
                <c:pt idx="200">
                  <c:v>2.3148148148148064E-2</c:v>
                </c:pt>
                <c:pt idx="201">
                  <c:v>2.3263888888888803E-2</c:v>
                </c:pt>
                <c:pt idx="202">
                  <c:v>2.3379629629629542E-2</c:v>
                </c:pt>
                <c:pt idx="203">
                  <c:v>2.3495370370370281E-2</c:v>
                </c:pt>
                <c:pt idx="204">
                  <c:v>2.361111111111102E-2</c:v>
                </c:pt>
                <c:pt idx="205">
                  <c:v>2.3726851851851759E-2</c:v>
                </c:pt>
                <c:pt idx="206">
                  <c:v>2.3842592592592499E-2</c:v>
                </c:pt>
                <c:pt idx="207">
                  <c:v>2.3958333333333238E-2</c:v>
                </c:pt>
                <c:pt idx="208">
                  <c:v>2.4074074074073977E-2</c:v>
                </c:pt>
                <c:pt idx="209">
                  <c:v>2.4189814814814716E-2</c:v>
                </c:pt>
                <c:pt idx="210">
                  <c:v>2.4305555555555455E-2</c:v>
                </c:pt>
                <c:pt idx="211">
                  <c:v>2.4421296296296195E-2</c:v>
                </c:pt>
                <c:pt idx="212">
                  <c:v>2.4537037037036934E-2</c:v>
                </c:pt>
                <c:pt idx="213">
                  <c:v>2.4652777777777673E-2</c:v>
                </c:pt>
                <c:pt idx="214">
                  <c:v>2.4768518518518412E-2</c:v>
                </c:pt>
                <c:pt idx="215">
                  <c:v>2.4884259259259151E-2</c:v>
                </c:pt>
                <c:pt idx="216">
                  <c:v>2.499999999999989E-2</c:v>
                </c:pt>
                <c:pt idx="217">
                  <c:v>2.511574074074063E-2</c:v>
                </c:pt>
                <c:pt idx="218">
                  <c:v>2.5231481481481369E-2</c:v>
                </c:pt>
                <c:pt idx="219">
                  <c:v>2.5347222222222108E-2</c:v>
                </c:pt>
                <c:pt idx="220">
                  <c:v>2.5462962962962847E-2</c:v>
                </c:pt>
                <c:pt idx="221">
                  <c:v>2.5578703703703586E-2</c:v>
                </c:pt>
                <c:pt idx="222">
                  <c:v>2.5694444444444325E-2</c:v>
                </c:pt>
                <c:pt idx="223">
                  <c:v>2.5810185185185065E-2</c:v>
                </c:pt>
                <c:pt idx="224">
                  <c:v>2.5925925925925804E-2</c:v>
                </c:pt>
                <c:pt idx="225">
                  <c:v>2.6041666666666543E-2</c:v>
                </c:pt>
                <c:pt idx="226">
                  <c:v>2.6157407407407282E-2</c:v>
                </c:pt>
                <c:pt idx="227">
                  <c:v>2.6273148148148021E-2</c:v>
                </c:pt>
                <c:pt idx="228">
                  <c:v>2.638888888888876E-2</c:v>
                </c:pt>
                <c:pt idx="229">
                  <c:v>2.65046296296295E-2</c:v>
                </c:pt>
                <c:pt idx="230">
                  <c:v>2.6620370370370239E-2</c:v>
                </c:pt>
                <c:pt idx="231">
                  <c:v>2.6736111111110978E-2</c:v>
                </c:pt>
                <c:pt idx="232">
                  <c:v>2.6851851851851717E-2</c:v>
                </c:pt>
                <c:pt idx="233">
                  <c:v>2.6967592592592456E-2</c:v>
                </c:pt>
                <c:pt idx="234">
                  <c:v>2.7083333333333195E-2</c:v>
                </c:pt>
                <c:pt idx="235">
                  <c:v>2.7199074074073935E-2</c:v>
                </c:pt>
                <c:pt idx="236">
                  <c:v>2.7314814814814674E-2</c:v>
                </c:pt>
                <c:pt idx="237">
                  <c:v>2.7430555555555413E-2</c:v>
                </c:pt>
                <c:pt idx="238">
                  <c:v>2.7546296296296152E-2</c:v>
                </c:pt>
                <c:pt idx="239">
                  <c:v>2.7662037037036891E-2</c:v>
                </c:pt>
                <c:pt idx="240">
                  <c:v>2.7777777777777631E-2</c:v>
                </c:pt>
                <c:pt idx="241">
                  <c:v>2.789351851851837E-2</c:v>
                </c:pt>
                <c:pt idx="242">
                  <c:v>2.8009259259259109E-2</c:v>
                </c:pt>
                <c:pt idx="243">
                  <c:v>2.8124999999999848E-2</c:v>
                </c:pt>
                <c:pt idx="244">
                  <c:v>2.8240740740740587E-2</c:v>
                </c:pt>
                <c:pt idx="245">
                  <c:v>2.8356481481481326E-2</c:v>
                </c:pt>
                <c:pt idx="246">
                  <c:v>2.8472222222222066E-2</c:v>
                </c:pt>
                <c:pt idx="247">
                  <c:v>2.8587962962962805E-2</c:v>
                </c:pt>
                <c:pt idx="248">
                  <c:v>2.8703703703703544E-2</c:v>
                </c:pt>
                <c:pt idx="249">
                  <c:v>2.8819444444444283E-2</c:v>
                </c:pt>
                <c:pt idx="250">
                  <c:v>2.8935185185185022E-2</c:v>
                </c:pt>
                <c:pt idx="251">
                  <c:v>2.9050925925925761E-2</c:v>
                </c:pt>
                <c:pt idx="252">
                  <c:v>2.9166666666666501E-2</c:v>
                </c:pt>
                <c:pt idx="253">
                  <c:v>2.928240740740724E-2</c:v>
                </c:pt>
                <c:pt idx="254">
                  <c:v>2.9398148148147979E-2</c:v>
                </c:pt>
                <c:pt idx="255">
                  <c:v>2.9513888888888718E-2</c:v>
                </c:pt>
                <c:pt idx="256">
                  <c:v>2.9629629629629457E-2</c:v>
                </c:pt>
                <c:pt idx="257">
                  <c:v>2.9745370370370196E-2</c:v>
                </c:pt>
                <c:pt idx="258">
                  <c:v>2.9861111111110936E-2</c:v>
                </c:pt>
                <c:pt idx="259">
                  <c:v>2.9976851851851675E-2</c:v>
                </c:pt>
                <c:pt idx="260">
                  <c:v>3.0092592592592414E-2</c:v>
                </c:pt>
                <c:pt idx="261">
                  <c:v>3.0208333333333153E-2</c:v>
                </c:pt>
                <c:pt idx="262">
                  <c:v>3.0324074074073892E-2</c:v>
                </c:pt>
                <c:pt idx="263">
                  <c:v>3.0439814814814631E-2</c:v>
                </c:pt>
                <c:pt idx="264">
                  <c:v>3.0555555555555371E-2</c:v>
                </c:pt>
                <c:pt idx="265">
                  <c:v>3.067129629629611E-2</c:v>
                </c:pt>
                <c:pt idx="266">
                  <c:v>3.0787037037036849E-2</c:v>
                </c:pt>
                <c:pt idx="267">
                  <c:v>3.0902777777777588E-2</c:v>
                </c:pt>
                <c:pt idx="268">
                  <c:v>3.1018518518518327E-2</c:v>
                </c:pt>
                <c:pt idx="269">
                  <c:v>3.1134259259259067E-2</c:v>
                </c:pt>
                <c:pt idx="270">
                  <c:v>3.1249999999999806E-2</c:v>
                </c:pt>
                <c:pt idx="271">
                  <c:v>3.1365740740740548E-2</c:v>
                </c:pt>
                <c:pt idx="272">
                  <c:v>3.1481481481481291E-2</c:v>
                </c:pt>
                <c:pt idx="273">
                  <c:v>3.1597222222222034E-2</c:v>
                </c:pt>
                <c:pt idx="274">
                  <c:v>3.1712962962962776E-2</c:v>
                </c:pt>
                <c:pt idx="275">
                  <c:v>3.1828703703703519E-2</c:v>
                </c:pt>
                <c:pt idx="276">
                  <c:v>3.1944444444444262E-2</c:v>
                </c:pt>
                <c:pt idx="277">
                  <c:v>3.2060185185185004E-2</c:v>
                </c:pt>
                <c:pt idx="278">
                  <c:v>3.2175925925925747E-2</c:v>
                </c:pt>
                <c:pt idx="279">
                  <c:v>3.2291666666666489E-2</c:v>
                </c:pt>
                <c:pt idx="280">
                  <c:v>3.2407407407407232E-2</c:v>
                </c:pt>
                <c:pt idx="281">
                  <c:v>3.2523148148147975E-2</c:v>
                </c:pt>
                <c:pt idx="282">
                  <c:v>3.2638888888888717E-2</c:v>
                </c:pt>
                <c:pt idx="283">
                  <c:v>3.275462962962946E-2</c:v>
                </c:pt>
                <c:pt idx="284">
                  <c:v>3.2870370370370203E-2</c:v>
                </c:pt>
                <c:pt idx="285">
                  <c:v>3.2986111111110945E-2</c:v>
                </c:pt>
                <c:pt idx="286">
                  <c:v>3.3101851851851688E-2</c:v>
                </c:pt>
                <c:pt idx="287">
                  <c:v>3.3217592592592431E-2</c:v>
                </c:pt>
                <c:pt idx="288">
                  <c:v>3.3333333333333173E-2</c:v>
                </c:pt>
                <c:pt idx="289">
                  <c:v>3.3449074074073916E-2</c:v>
                </c:pt>
                <c:pt idx="290">
                  <c:v>3.3564814814814659E-2</c:v>
                </c:pt>
                <c:pt idx="291">
                  <c:v>3.3680555555555401E-2</c:v>
                </c:pt>
                <c:pt idx="292">
                  <c:v>3.3796296296296144E-2</c:v>
                </c:pt>
                <c:pt idx="293">
                  <c:v>3.3912037037036886E-2</c:v>
                </c:pt>
                <c:pt idx="294">
                  <c:v>3.4027777777777629E-2</c:v>
                </c:pt>
                <c:pt idx="295">
                  <c:v>3.4143518518518372E-2</c:v>
                </c:pt>
                <c:pt idx="296">
                  <c:v>3.4259259259259114E-2</c:v>
                </c:pt>
                <c:pt idx="297">
                  <c:v>3.4374999999999857E-2</c:v>
                </c:pt>
                <c:pt idx="298">
                  <c:v>3.44907407407406E-2</c:v>
                </c:pt>
                <c:pt idx="299">
                  <c:v>3.4606481481481342E-2</c:v>
                </c:pt>
                <c:pt idx="300">
                  <c:v>3.4722222222222085E-2</c:v>
                </c:pt>
                <c:pt idx="301">
                  <c:v>3.4837962962962828E-2</c:v>
                </c:pt>
                <c:pt idx="302">
                  <c:v>3.495370370370357E-2</c:v>
                </c:pt>
                <c:pt idx="303">
                  <c:v>3.5069444444444313E-2</c:v>
                </c:pt>
                <c:pt idx="304">
                  <c:v>3.5185185185185056E-2</c:v>
                </c:pt>
                <c:pt idx="305">
                  <c:v>3.5300925925925798E-2</c:v>
                </c:pt>
                <c:pt idx="306">
                  <c:v>3.5416666666666541E-2</c:v>
                </c:pt>
                <c:pt idx="307">
                  <c:v>3.5532407407407283E-2</c:v>
                </c:pt>
                <c:pt idx="308">
                  <c:v>3.5648148148148026E-2</c:v>
                </c:pt>
                <c:pt idx="309">
                  <c:v>3.5763888888888769E-2</c:v>
                </c:pt>
                <c:pt idx="310">
                  <c:v>3.5879629629629511E-2</c:v>
                </c:pt>
                <c:pt idx="311">
                  <c:v>3.5995370370370254E-2</c:v>
                </c:pt>
                <c:pt idx="312">
                  <c:v>3.6111111111110997E-2</c:v>
                </c:pt>
                <c:pt idx="313">
                  <c:v>3.6226851851851739E-2</c:v>
                </c:pt>
                <c:pt idx="314">
                  <c:v>3.6342592592592482E-2</c:v>
                </c:pt>
                <c:pt idx="315">
                  <c:v>3.6458333333333225E-2</c:v>
                </c:pt>
                <c:pt idx="316">
                  <c:v>3.6574074074073967E-2</c:v>
                </c:pt>
                <c:pt idx="317">
                  <c:v>3.668981481481471E-2</c:v>
                </c:pt>
                <c:pt idx="318">
                  <c:v>3.6805555555555453E-2</c:v>
                </c:pt>
                <c:pt idx="319">
                  <c:v>3.6921296296296195E-2</c:v>
                </c:pt>
                <c:pt idx="320">
                  <c:v>3.7037037037036938E-2</c:v>
                </c:pt>
                <c:pt idx="321">
                  <c:v>3.715277777777768E-2</c:v>
                </c:pt>
                <c:pt idx="322">
                  <c:v>3.7268518518518423E-2</c:v>
                </c:pt>
                <c:pt idx="323">
                  <c:v>3.7384259259259166E-2</c:v>
                </c:pt>
                <c:pt idx="324">
                  <c:v>3.7499999999999908E-2</c:v>
                </c:pt>
                <c:pt idx="325">
                  <c:v>3.7615740740740651E-2</c:v>
                </c:pt>
                <c:pt idx="326">
                  <c:v>3.7731481481481394E-2</c:v>
                </c:pt>
                <c:pt idx="327">
                  <c:v>3.7847222222222136E-2</c:v>
                </c:pt>
                <c:pt idx="328">
                  <c:v>3.7962962962962879E-2</c:v>
                </c:pt>
                <c:pt idx="329">
                  <c:v>3.8078703703703622E-2</c:v>
                </c:pt>
                <c:pt idx="330">
                  <c:v>3.8194444444444364E-2</c:v>
                </c:pt>
                <c:pt idx="331">
                  <c:v>3.8310185185185107E-2</c:v>
                </c:pt>
                <c:pt idx="332">
                  <c:v>3.842592592592585E-2</c:v>
                </c:pt>
                <c:pt idx="333">
                  <c:v>3.8541666666666592E-2</c:v>
                </c:pt>
                <c:pt idx="334">
                  <c:v>3.8657407407407335E-2</c:v>
                </c:pt>
                <c:pt idx="335">
                  <c:v>3.8773148148148077E-2</c:v>
                </c:pt>
                <c:pt idx="336">
                  <c:v>3.888888888888882E-2</c:v>
                </c:pt>
                <c:pt idx="337">
                  <c:v>3.9004629629629563E-2</c:v>
                </c:pt>
                <c:pt idx="338">
                  <c:v>3.9120370370370305E-2</c:v>
                </c:pt>
                <c:pt idx="339">
                  <c:v>3.9236111111111048E-2</c:v>
                </c:pt>
                <c:pt idx="340">
                  <c:v>3.9351851851851791E-2</c:v>
                </c:pt>
                <c:pt idx="341">
                  <c:v>3.9467592592592533E-2</c:v>
                </c:pt>
                <c:pt idx="342">
                  <c:v>3.9583333333333276E-2</c:v>
                </c:pt>
                <c:pt idx="343">
                  <c:v>3.9699074074074019E-2</c:v>
                </c:pt>
                <c:pt idx="344">
                  <c:v>3.9814814814814761E-2</c:v>
                </c:pt>
                <c:pt idx="345">
                  <c:v>3.9930555555555504E-2</c:v>
                </c:pt>
                <c:pt idx="346">
                  <c:v>4.0046296296296247E-2</c:v>
                </c:pt>
                <c:pt idx="347">
                  <c:v>4.0162037037036989E-2</c:v>
                </c:pt>
                <c:pt idx="348">
                  <c:v>4.0277777777777732E-2</c:v>
                </c:pt>
                <c:pt idx="349">
                  <c:v>4.0393518518518474E-2</c:v>
                </c:pt>
                <c:pt idx="350">
                  <c:v>4.0509259259259217E-2</c:v>
                </c:pt>
                <c:pt idx="351">
                  <c:v>4.062499999999996E-2</c:v>
                </c:pt>
                <c:pt idx="352">
                  <c:v>4.0740740740740702E-2</c:v>
                </c:pt>
                <c:pt idx="353">
                  <c:v>4.0856481481481445E-2</c:v>
                </c:pt>
                <c:pt idx="354">
                  <c:v>4.0972222222222188E-2</c:v>
                </c:pt>
                <c:pt idx="355">
                  <c:v>4.108796296296293E-2</c:v>
                </c:pt>
                <c:pt idx="356">
                  <c:v>4.1203703703703673E-2</c:v>
                </c:pt>
                <c:pt idx="357">
                  <c:v>4.1319444444444416E-2</c:v>
                </c:pt>
                <c:pt idx="358">
                  <c:v>4.1435185185185158E-2</c:v>
                </c:pt>
                <c:pt idx="359">
                  <c:v>4.1550925925925901E-2</c:v>
                </c:pt>
                <c:pt idx="360">
                  <c:v>4.1666666666666644E-2</c:v>
                </c:pt>
                <c:pt idx="361">
                  <c:v>4.1782407407407386E-2</c:v>
                </c:pt>
                <c:pt idx="362">
                  <c:v>4.1898148148148129E-2</c:v>
                </c:pt>
                <c:pt idx="363">
                  <c:v>4.2013888888888871E-2</c:v>
                </c:pt>
                <c:pt idx="364">
                  <c:v>4.2129629629629614E-2</c:v>
                </c:pt>
                <c:pt idx="365">
                  <c:v>4.2245370370370357E-2</c:v>
                </c:pt>
                <c:pt idx="366">
                  <c:v>4.2361111111111099E-2</c:v>
                </c:pt>
                <c:pt idx="367">
                  <c:v>4.2476851851851842E-2</c:v>
                </c:pt>
                <c:pt idx="368">
                  <c:v>4.2592592592592585E-2</c:v>
                </c:pt>
                <c:pt idx="369">
                  <c:v>4.2708333333333327E-2</c:v>
                </c:pt>
                <c:pt idx="370">
                  <c:v>4.282407407407407E-2</c:v>
                </c:pt>
                <c:pt idx="371">
                  <c:v>4.2939814814814813E-2</c:v>
                </c:pt>
                <c:pt idx="372">
                  <c:v>4.3055555555555555E-2</c:v>
                </c:pt>
                <c:pt idx="373">
                  <c:v>4.3171296296296298E-2</c:v>
                </c:pt>
                <c:pt idx="374">
                  <c:v>4.3287037037037041E-2</c:v>
                </c:pt>
                <c:pt idx="375">
                  <c:v>4.3402777777777783E-2</c:v>
                </c:pt>
                <c:pt idx="376">
                  <c:v>4.3518518518518526E-2</c:v>
                </c:pt>
                <c:pt idx="377">
                  <c:v>4.3634259259259268E-2</c:v>
                </c:pt>
                <c:pt idx="378">
                  <c:v>4.3750000000000011E-2</c:v>
                </c:pt>
                <c:pt idx="379">
                  <c:v>4.3865740740740754E-2</c:v>
                </c:pt>
                <c:pt idx="380">
                  <c:v>4.3981481481481496E-2</c:v>
                </c:pt>
                <c:pt idx="381">
                  <c:v>4.4097222222222239E-2</c:v>
                </c:pt>
                <c:pt idx="382">
                  <c:v>4.4212962962962982E-2</c:v>
                </c:pt>
                <c:pt idx="383">
                  <c:v>4.4328703703703724E-2</c:v>
                </c:pt>
                <c:pt idx="384">
                  <c:v>4.4444444444444467E-2</c:v>
                </c:pt>
                <c:pt idx="385">
                  <c:v>4.456018518518521E-2</c:v>
                </c:pt>
                <c:pt idx="386">
                  <c:v>4.4675925925925952E-2</c:v>
                </c:pt>
                <c:pt idx="387">
                  <c:v>4.4791666666666695E-2</c:v>
                </c:pt>
                <c:pt idx="388">
                  <c:v>4.4907407407407438E-2</c:v>
                </c:pt>
                <c:pt idx="389">
                  <c:v>4.502314814814818E-2</c:v>
                </c:pt>
                <c:pt idx="390">
                  <c:v>4.5138888888888923E-2</c:v>
                </c:pt>
              </c:numCache>
            </c:numRef>
          </c:cat>
          <c:val>
            <c:numRef>
              <c:f>'Score Template'!$M$9:$M$399</c:f>
              <c:numCache>
                <c:formatCode>0.00</c:formatCode>
                <c:ptCount val="391"/>
                <c:pt idx="0">
                  <c:v>100</c:v>
                </c:pt>
                <c:pt idx="1">
                  <c:v>110.23139879948435</c:v>
                </c:pt>
                <c:pt idx="2">
                  <c:v>110.4623017196139</c:v>
                </c:pt>
                <c:pt idx="3">
                  <c:v>110.69221394368557</c:v>
                </c:pt>
                <c:pt idx="4">
                  <c:v>110.92064277802254</c:v>
                </c:pt>
                <c:pt idx="5">
                  <c:v>111.14709870779915</c:v>
                </c:pt>
                <c:pt idx="6">
                  <c:v>111.37109644605363</c:v>
                </c:pt>
                <c:pt idx="7">
                  <c:v>111.59215597364086</c:v>
                </c:pt>
                <c:pt idx="8">
                  <c:v>111.80980356789605</c:v>
                </c:pt>
                <c:pt idx="9">
                  <c:v>112.02357281780563</c:v>
                </c:pt>
                <c:pt idx="10">
                  <c:v>112.23300562350926</c:v>
                </c:pt>
                <c:pt idx="11">
                  <c:v>112.43765317799152</c:v>
                </c:pt>
                <c:pt idx="12">
                  <c:v>112.63707692885933</c:v>
                </c:pt>
                <c:pt idx="13">
                  <c:v>112.83084951814394</c:v>
                </c:pt>
                <c:pt idx="14">
                  <c:v>113.01855569811387</c:v>
                </c:pt>
                <c:pt idx="15">
                  <c:v>113.19979322113595</c:v>
                </c:pt>
                <c:pt idx="16">
                  <c:v>113.37417370167756</c:v>
                </c:pt>
                <c:pt idx="17">
                  <c:v>113.54132344860299</c:v>
                </c:pt>
                <c:pt idx="18">
                  <c:v>113.70088426598018</c:v>
                </c:pt>
                <c:pt idx="19">
                  <c:v>113.85251422068178</c:v>
                </c:pt>
                <c:pt idx="20">
                  <c:v>113.99588837513564</c:v>
                </c:pt>
                <c:pt idx="21">
                  <c:v>114.13069948365435</c:v>
                </c:pt>
                <c:pt idx="22">
                  <c:v>114.25665865085188</c:v>
                </c:pt>
                <c:pt idx="23">
                  <c:v>114.37349595073593</c:v>
                </c:pt>
                <c:pt idx="24">
                  <c:v>114.48096100514978</c:v>
                </c:pt>
                <c:pt idx="25">
                  <c:v>114.57882352032371</c:v>
                </c:pt>
                <c:pt idx="26">
                  <c:v>114.66687378038627</c:v>
                </c:pt>
                <c:pt idx="27">
                  <c:v>114.74492309677794</c:v>
                </c:pt>
                <c:pt idx="28">
                  <c:v>114.81280421260394</c:v>
                </c:pt>
                <c:pt idx="29">
                  <c:v>114.87037166105981</c:v>
                </c:pt>
                <c:pt idx="30">
                  <c:v>114.91750207716154</c:v>
                </c:pt>
                <c:pt idx="31">
                  <c:v>114.95409446211235</c:v>
                </c:pt>
                <c:pt idx="32">
                  <c:v>114.98007039973945</c:v>
                </c:pt>
                <c:pt idx="33">
                  <c:v>114.99537422453713</c:v>
                </c:pt>
                <c:pt idx="34">
                  <c:v>114.99997314095599</c:v>
                </c:pt>
                <c:pt idx="35">
                  <c:v>114.99385729368252</c:v>
                </c:pt>
                <c:pt idx="36">
                  <c:v>114.97703978875883</c:v>
                </c:pt>
                <c:pt idx="37">
                  <c:v>114.9495566654967</c:v>
                </c:pt>
                <c:pt idx="38">
                  <c:v>114.9114668192468</c:v>
                </c:pt>
                <c:pt idx="39">
                  <c:v>114.86285187518791</c:v>
                </c:pt>
                <c:pt idx="40">
                  <c:v>114.80381601340719</c:v>
                </c:pt>
                <c:pt idx="41">
                  <c:v>114.73448574564587</c:v>
                </c:pt>
                <c:pt idx="42">
                  <c:v>114.65500964418924</c:v>
                </c:pt>
                <c:pt idx="43">
                  <c:v>114.56555802348143</c:v>
                </c:pt>
                <c:pt idx="44">
                  <c:v>114.46632257514776</c:v>
                </c:pt>
                <c:pt idx="45">
                  <c:v>114.35751595720632</c:v>
                </c:pt>
                <c:pt idx="46">
                  <c:v>114.23937133834954</c:v>
                </c:pt>
                <c:pt idx="47">
                  <c:v>114.11214189827197</c:v>
                </c:pt>
                <c:pt idx="48">
                  <c:v>113.97610028511524</c:v>
                </c:pt>
                <c:pt idx="49">
                  <c:v>113.83153803119288</c:v>
                </c:pt>
                <c:pt idx="50">
                  <c:v>113.67876492824692</c:v>
                </c:pt>
                <c:pt idx="51">
                  <c:v>113.51810836357538</c:v>
                </c:pt>
                <c:pt idx="52">
                  <c:v>113.34991261845288</c:v>
                </c:pt>
                <c:pt idx="53">
                  <c:v>113.17453813034821</c:v>
                </c:pt>
                <c:pt idx="54">
                  <c:v>112.99236072051977</c:v>
                </c:pt>
                <c:pt idx="55">
                  <c:v>112.80377078864399</c:v>
                </c:pt>
                <c:pt idx="56">
                  <c:v>112.60917247620279</c:v>
                </c:pt>
                <c:pt idx="57">
                  <c:v>112.40898280042285</c:v>
                </c:pt>
                <c:pt idx="58">
                  <c:v>112.20363076062262</c:v>
                </c:pt>
                <c:pt idx="59">
                  <c:v>111.99355641888204</c:v>
                </c:pt>
                <c:pt idx="60">
                  <c:v>111.77920995700532</c:v>
                </c:pt>
                <c:pt idx="61">
                  <c:v>111.56105071179739</c:v>
                </c:pt>
                <c:pt idx="62">
                  <c:v>111.33954619072156</c:v>
                </c:pt>
                <c:pt idx="63">
                  <c:v>111.11517107004772</c:v>
                </c:pt>
                <c:pt idx="64">
                  <c:v>110.88840617763807</c:v>
                </c:pt>
                <c:pt idx="65">
                  <c:v>110.65973746255021</c:v>
                </c:pt>
                <c:pt idx="66">
                  <c:v>110.42965495366569</c:v>
                </c:pt>
                <c:pt idx="67">
                  <c:v>110.1986517095756</c:v>
                </c:pt>
                <c:pt idx="68">
                  <c:v>109.96722276197367</c:v>
                </c:pt>
                <c:pt idx="69">
                  <c:v>109.73586405482105</c:v>
                </c:pt>
                <c:pt idx="70">
                  <c:v>109.50507138155611</c:v>
                </c:pt>
                <c:pt idx="71">
                  <c:v>109.27533932262682</c:v>
                </c:pt>
                <c:pt idx="72">
                  <c:v>109.04716018562256</c:v>
                </c:pt>
                <c:pt idx="73">
                  <c:v>108.82102295027654</c:v>
                </c:pt>
                <c:pt idx="74">
                  <c:v>108.59741222059972</c:v>
                </c:pt>
                <c:pt idx="75">
                  <c:v>108.37680718639172</c:v>
                </c:pt>
                <c:pt idx="76">
                  <c:v>108.15968059635422</c:v>
                </c:pt>
                <c:pt idx="77">
                  <c:v>107.94649774500743</c:v>
                </c:pt>
                <c:pt idx="78">
                  <c:v>107.73771547558049</c:v>
                </c:pt>
                <c:pt idx="79">
                  <c:v>107.53378120101284</c:v>
                </c:pt>
                <c:pt idx="80">
                  <c:v>107.33513194516424</c:v>
                </c:pt>
                <c:pt idx="81">
                  <c:v>107.14219340628827</c:v>
                </c:pt>
                <c:pt idx="82">
                  <c:v>106.95537904477619</c:v>
                </c:pt>
                <c:pt idx="83">
                  <c:v>106.77508919712614</c:v>
                </c:pt>
                <c:pt idx="84">
                  <c:v>106.60171021803626</c:v>
                </c:pt>
                <c:pt idx="85">
                  <c:v>106.43561365246046</c:v>
                </c:pt>
                <c:pt idx="86">
                  <c:v>106.27715543940081</c:v>
                </c:pt>
                <c:pt idx="87">
                  <c:v>106.12667514914307</c:v>
                </c:pt>
                <c:pt idx="88">
                  <c:v>105.98449525556956</c:v>
                </c:pt>
                <c:pt idx="89">
                  <c:v>105.85092044510928</c:v>
                </c:pt>
                <c:pt idx="90">
                  <c:v>105.72623696380579</c:v>
                </c:pt>
                <c:pt idx="91">
                  <c:v>105.61071200390207</c:v>
                </c:pt>
                <c:pt idx="92">
                  <c:v>105.50459313125718</c:v>
                </c:pt>
                <c:pt idx="93">
                  <c:v>105.40810775482147</c:v>
                </c:pt>
                <c:pt idx="94">
                  <c:v>105.3214626393073</c:v>
                </c:pt>
                <c:pt idx="95">
                  <c:v>105.24484346209962</c:v>
                </c:pt>
                <c:pt idx="96">
                  <c:v>105.1784144153561</c:v>
                </c:pt>
                <c:pt idx="97">
                  <c:v>105.12231785414906</c:v>
                </c:pt>
                <c:pt idx="98">
                  <c:v>105.07667399140371</c:v>
                </c:pt>
                <c:pt idx="99">
                  <c:v>105.04158064028616</c:v>
                </c:pt>
                <c:pt idx="100">
                  <c:v>105.01711300459324</c:v>
                </c:pt>
                <c:pt idx="101">
                  <c:v>105.00332351759357</c:v>
                </c:pt>
                <c:pt idx="102">
                  <c:v>105.00024172966479</c:v>
                </c:pt>
                <c:pt idx="103">
                  <c:v>105.00787424496826</c:v>
                </c:pt>
                <c:pt idx="104">
                  <c:v>105.02620470729654</c:v>
                </c:pt>
                <c:pt idx="105">
                  <c:v>105.05519383512419</c:v>
                </c:pt>
                <c:pt idx="106">
                  <c:v>105.09477950578662</c:v>
                </c:pt>
                <c:pt idx="107">
                  <c:v>105.1448768886068</c:v>
                </c:pt>
                <c:pt idx="108">
                  <c:v>85.205378626684322</c:v>
                </c:pt>
                <c:pt idx="109">
                  <c:v>85.276155066957401</c:v>
                </c:pt>
                <c:pt idx="110">
                  <c:v>85.357054538044807</c:v>
                </c:pt>
                <c:pt idx="111">
                  <c:v>85.447903675272144</c:v>
                </c:pt>
                <c:pt idx="112">
                  <c:v>85.548507792186172</c:v>
                </c:pt>
                <c:pt idx="113">
                  <c:v>85.658651297760969</c:v>
                </c:pt>
                <c:pt idx="114">
                  <c:v>85.778098158401676</c:v>
                </c:pt>
                <c:pt idx="115">
                  <c:v>85.906592403756179</c:v>
                </c:pt>
                <c:pt idx="116">
                  <c:v>86.043858675250348</c:v>
                </c:pt>
                <c:pt idx="117">
                  <c:v>86.189602816171615</c:v>
                </c:pt>
                <c:pt idx="118">
                  <c:v>86.343512502036347</c:v>
                </c:pt>
                <c:pt idx="119">
                  <c:v>86.505257909889991</c:v>
                </c:pt>
                <c:pt idx="120">
                  <c:v>86.67449242510591</c:v>
                </c:pt>
                <c:pt idx="121">
                  <c:v>86.850853384168119</c:v>
                </c:pt>
                <c:pt idx="122">
                  <c:v>87.03396285184624</c:v>
                </c:pt>
                <c:pt idx="123">
                  <c:v>87.22342843109719</c:v>
                </c:pt>
                <c:pt idx="124">
                  <c:v>87.418844103958023</c:v>
                </c:pt>
                <c:pt idx="125">
                  <c:v>87.619791101627897</c:v>
                </c:pt>
                <c:pt idx="126">
                  <c:v>87.825838801874653</c:v>
                </c:pt>
                <c:pt idx="127">
                  <c:v>88.036545651842843</c:v>
                </c:pt>
                <c:pt idx="128">
                  <c:v>88.251460114285749</c:v>
                </c:pt>
                <c:pt idx="129">
                  <c:v>88.470121635193536</c:v>
                </c:pt>
                <c:pt idx="130">
                  <c:v>88.69206163074405</c:v>
                </c:pt>
                <c:pt idx="131">
                  <c:v>88.91680449146115</c:v>
                </c:pt>
                <c:pt idx="132">
                  <c:v>89.143868601428878</c:v>
                </c:pt>
                <c:pt idx="133">
                  <c:v>89.372767370377076</c:v>
                </c:pt>
                <c:pt idx="134">
                  <c:v>89.603010276427042</c:v>
                </c:pt>
                <c:pt idx="135">
                  <c:v>89.834103917262254</c:v>
                </c:pt>
                <c:pt idx="136">
                  <c:v>90.065553067471996</c:v>
                </c:pt>
                <c:pt idx="137">
                  <c:v>90.296861739801656</c:v>
                </c:pt>
                <c:pt idx="138">
                  <c:v>90.527534248035735</c:v>
                </c:pt>
                <c:pt idx="139">
                  <c:v>90.757076269235569</c:v>
                </c:pt>
                <c:pt idx="140">
                  <c:v>90.984995903055875</c:v>
                </c:pt>
                <c:pt idx="141">
                  <c:v>91.210804725869494</c:v>
                </c:pt>
                <c:pt idx="142">
                  <c:v>91.434018837441755</c:v>
                </c:pt>
                <c:pt idx="143">
                  <c:v>91.654159897911484</c:v>
                </c:pt>
                <c:pt idx="144">
                  <c:v>91.870756152856103</c:v>
                </c:pt>
                <c:pt idx="145">
                  <c:v>92.083343444244591</c:v>
                </c:pt>
                <c:pt idx="146">
                  <c:v>92.291466205111462</c:v>
                </c:pt>
                <c:pt idx="147">
                  <c:v>92.494678435820575</c:v>
                </c:pt>
                <c:pt idx="148">
                  <c:v>92.692544659826325</c:v>
                </c:pt>
                <c:pt idx="149">
                  <c:v>92.884640856884403</c:v>
                </c:pt>
                <c:pt idx="150">
                  <c:v>93.070555371711919</c:v>
                </c:pt>
                <c:pt idx="151">
                  <c:v>93.249889796150043</c:v>
                </c:pt>
                <c:pt idx="152">
                  <c:v>93.4222598229384</c:v>
                </c:pt>
                <c:pt idx="153">
                  <c:v>93.587296069271787</c:v>
                </c:pt>
                <c:pt idx="154">
                  <c:v>93.744644868374351</c:v>
                </c:pt>
                <c:pt idx="155">
                  <c:v>93.893969027394846</c:v>
                </c:pt>
                <c:pt idx="156">
                  <c:v>94.034948549998802</c:v>
                </c:pt>
                <c:pt idx="157">
                  <c:v>94.167281322109304</c:v>
                </c:pt>
                <c:pt idx="158">
                  <c:v>94.290683759326583</c:v>
                </c:pt>
                <c:pt idx="159">
                  <c:v>94.404891414639337</c:v>
                </c:pt>
                <c:pt idx="160">
                  <c:v>94.509659545125146</c:v>
                </c:pt>
                <c:pt idx="161">
                  <c:v>94.604763636425815</c:v>
                </c:pt>
                <c:pt idx="162">
                  <c:v>94.689999883873682</c:v>
                </c:pt>
                <c:pt idx="163">
                  <c:v>94.765185629237621</c:v>
                </c:pt>
                <c:pt idx="164">
                  <c:v>94.830159752153236</c:v>
                </c:pt>
                <c:pt idx="165">
                  <c:v>94.884783015397915</c:v>
                </c:pt>
                <c:pt idx="166">
                  <c:v>94.928938363271328</c:v>
                </c:pt>
                <c:pt idx="167">
                  <c:v>94.962531172441516</c:v>
                </c:pt>
                <c:pt idx="168">
                  <c:v>94.985489454719371</c:v>
                </c:pt>
                <c:pt idx="169">
                  <c:v>94.997764011326723</c:v>
                </c:pt>
                <c:pt idx="170">
                  <c:v>94.999328538327603</c:v>
                </c:pt>
                <c:pt idx="171">
                  <c:v>94.990179682996541</c:v>
                </c:pt>
                <c:pt idx="172">
                  <c:v>94.970337051003469</c:v>
                </c:pt>
                <c:pt idx="173">
                  <c:v>94.939843164399377</c:v>
                </c:pt>
                <c:pt idx="174">
                  <c:v>94.898763370493086</c:v>
                </c:pt>
                <c:pt idx="175">
                  <c:v>94.84718570181434</c:v>
                </c:pt>
                <c:pt idx="176">
                  <c:v>94.785220687463223</c:v>
                </c:pt>
                <c:pt idx="177">
                  <c:v>94.71300111625024</c:v>
                </c:pt>
                <c:pt idx="178">
                  <c:v>94.630681752134663</c:v>
                </c:pt>
                <c:pt idx="179">
                  <c:v>94.538439002570883</c:v>
                </c:pt>
                <c:pt idx="180">
                  <c:v>94.436470540473522</c:v>
                </c:pt>
                <c:pt idx="181">
                  <c:v>94.324994880611499</c:v>
                </c:pt>
                <c:pt idx="182">
                  <c:v>94.204250911338661</c:v>
                </c:pt>
                <c:pt idx="183">
                  <c:v>94.074497382664546</c:v>
                </c:pt>
                <c:pt idx="184">
                  <c:v>93.936012351762443</c:v>
                </c:pt>
                <c:pt idx="185">
                  <c:v>93.789092587102729</c:v>
                </c:pt>
                <c:pt idx="186">
                  <c:v>93.6340529324887</c:v>
                </c:pt>
                <c:pt idx="187">
                  <c:v>93.47122563235753</c:v>
                </c:pt>
                <c:pt idx="188">
                  <c:v>93.300959619792351</c:v>
                </c:pt>
                <c:pt idx="189">
                  <c:v>93.123619768771064</c:v>
                </c:pt>
                <c:pt idx="190">
                  <c:v>92.939586112254545</c:v>
                </c:pt>
                <c:pt idx="191">
                  <c:v>92.749253027789493</c:v>
                </c:pt>
                <c:pt idx="192">
                  <c:v>92.55302839237153</c:v>
                </c:pt>
                <c:pt idx="193">
                  <c:v>92.35133270837936</c:v>
                </c:pt>
                <c:pt idx="194">
                  <c:v>92.144598202453125</c:v>
                </c:pt>
                <c:pt idx="195">
                  <c:v>91.933267899248293</c:v>
                </c:pt>
                <c:pt idx="196">
                  <c:v>91.717794672049607</c:v>
                </c:pt>
                <c:pt idx="197">
                  <c:v>91.498640272279772</c:v>
                </c:pt>
                <c:pt idx="198">
                  <c:v>91.276274339982749</c:v>
                </c:pt>
                <c:pt idx="199">
                  <c:v>91.051173397401868</c:v>
                </c:pt>
                <c:pt idx="200">
                  <c:v>90.823819827809757</c:v>
                </c:pt>
                <c:pt idx="201">
                  <c:v>90.594700841778163</c:v>
                </c:pt>
                <c:pt idx="202">
                  <c:v>90.36430743310315</c:v>
                </c:pt>
                <c:pt idx="203">
                  <c:v>90.133133326622982</c:v>
                </c:pt>
                <c:pt idx="204">
                  <c:v>89.90167392018337</c:v>
                </c:pt>
                <c:pt idx="205">
                  <c:v>89.670425223017645</c:v>
                </c:pt>
                <c:pt idx="206">
                  <c:v>89.439882792816704</c:v>
                </c:pt>
                <c:pt idx="207">
                  <c:v>89.210540673766616</c:v>
                </c:pt>
                <c:pt idx="208">
                  <c:v>88.982890337829502</c:v>
                </c:pt>
                <c:pt idx="209">
                  <c:v>88.75741963153682</c:v>
                </c:pt>
                <c:pt idx="210">
                  <c:v>88.534611730551575</c:v>
                </c:pt>
                <c:pt idx="211">
                  <c:v>88.314944104240197</c:v>
                </c:pt>
                <c:pt idx="212">
                  <c:v>88.098887492472798</c:v>
                </c:pt>
                <c:pt idx="213">
                  <c:v>87.886904896844342</c:v>
                </c:pt>
                <c:pt idx="214">
                  <c:v>87.679450588478943</c:v>
                </c:pt>
                <c:pt idx="215">
                  <c:v>87.476969134542912</c:v>
                </c:pt>
                <c:pt idx="216">
                  <c:v>87.279894445553339</c:v>
                </c:pt>
                <c:pt idx="217">
                  <c:v>87.088648845523323</c:v>
                </c:pt>
                <c:pt idx="218">
                  <c:v>86.90364216693672</c:v>
                </c:pt>
                <c:pt idx="219">
                  <c:v>86.725270872491734</c:v>
                </c:pt>
                <c:pt idx="220">
                  <c:v>86.553917205495637</c:v>
                </c:pt>
                <c:pt idx="221">
                  <c:v>86.389948370730878</c:v>
                </c:pt>
                <c:pt idx="222">
                  <c:v>86.233715747548516</c:v>
                </c:pt>
                <c:pt idx="223">
                  <c:v>86.085554136874691</c:v>
                </c:pt>
                <c:pt idx="224">
                  <c:v>85.945781043744333</c:v>
                </c:pt>
                <c:pt idx="225">
                  <c:v>85.814695996899147</c:v>
                </c:pt>
                <c:pt idx="226">
                  <c:v>85.692579906908193</c:v>
                </c:pt>
                <c:pt idx="227">
                  <c:v>85.57969446418673</c:v>
                </c:pt>
                <c:pt idx="228">
                  <c:v>85.47628157820283</c:v>
                </c:pt>
                <c:pt idx="229">
                  <c:v>85.382562859074156</c:v>
                </c:pt>
                <c:pt idx="230">
                  <c:v>85.298739142665383</c:v>
                </c:pt>
                <c:pt idx="231">
                  <c:v>85.22499006020405</c:v>
                </c:pt>
                <c:pt idx="232">
                  <c:v>85.161473653337382</c:v>
                </c:pt>
                <c:pt idx="233">
                  <c:v>85.108326035454553</c:v>
                </c:pt>
                <c:pt idx="234">
                  <c:v>85.065661100000668</c:v>
                </c:pt>
                <c:pt idx="235">
                  <c:v>85.033570276407161</c:v>
                </c:pt>
                <c:pt idx="236">
                  <c:v>85.012122334161717</c:v>
                </c:pt>
                <c:pt idx="237">
                  <c:v>85.001363235437822</c:v>
                </c:pt>
                <c:pt idx="238">
                  <c:v>85.001316036599405</c:v>
                </c:pt>
                <c:pt idx="239">
                  <c:v>85.011980838791871</c:v>
                </c:pt>
                <c:pt idx="240">
                  <c:v>85.033334787725408</c:v>
                </c:pt>
                <c:pt idx="241">
                  <c:v>85.065332122650858</c:v>
                </c:pt>
                <c:pt idx="242">
                  <c:v>85.107904274423348</c:v>
                </c:pt>
                <c:pt idx="243">
                  <c:v>85.16096001244361</c:v>
                </c:pt>
                <c:pt idx="244">
                  <c:v>85.224385640161799</c:v>
                </c:pt>
                <c:pt idx="245">
                  <c:v>85.29804523872518</c:v>
                </c:pt>
                <c:pt idx="246">
                  <c:v>85.381780958247347</c:v>
                </c:pt>
                <c:pt idx="247">
                  <c:v>85.475413356074924</c:v>
                </c:pt>
                <c:pt idx="248">
                  <c:v>85.578741781326713</c:v>
                </c:pt>
                <c:pt idx="249">
                  <c:v>85.691544804881374</c:v>
                </c:pt>
                <c:pt idx="250">
                  <c:v>85.813580693892163</c:v>
                </c:pt>
                <c:pt idx="251">
                  <c:v>85.944587929811675</c:v>
                </c:pt>
                <c:pt idx="252">
                  <c:v>86.084285768816841</c:v>
                </c:pt>
                <c:pt idx="253">
                  <c:v>86.232374843432879</c:v>
                </c:pt>
                <c:pt idx="254">
                  <c:v>86.388537804067056</c:v>
                </c:pt>
                <c:pt idx="255">
                  <c:v>86.552439999077535</c:v>
                </c:pt>
                <c:pt idx="256">
                  <c:v>86.723730191919913</c:v>
                </c:pt>
                <c:pt idx="257">
                  <c:v>86.902041313834545</c:v>
                </c:pt>
                <c:pt idx="258">
                  <c:v>87.086991250461793</c:v>
                </c:pt>
                <c:pt idx="259">
                  <c:v>87.278183660699383</c:v>
                </c:pt>
                <c:pt idx="260">
                  <c:v>87.475208826047336</c:v>
                </c:pt>
                <c:pt idx="261">
                  <c:v>87.677644528619908</c:v>
                </c:pt>
                <c:pt idx="262">
                  <c:v>87.885056955943583</c:v>
                </c:pt>
                <c:pt idx="263">
                  <c:v>88.097001630601568</c:v>
                </c:pt>
                <c:pt idx="264">
                  <c:v>88.313024362733088</c:v>
                </c:pt>
                <c:pt idx="265">
                  <c:v>88.532662223345994</c:v>
                </c:pt>
                <c:pt idx="266">
                  <c:v>88.755444536357018</c:v>
                </c:pt>
                <c:pt idx="267">
                  <c:v>88.980893887233847</c:v>
                </c:pt>
                <c:pt idx="268">
                  <c:v>89.208527146077344</c:v>
                </c:pt>
                <c:pt idx="269">
                  <c:v>89.437856502951689</c:v>
                </c:pt>
                <c:pt idx="270">
                  <c:v>89.668390513243608</c:v>
                </c:pt>
                <c:pt idx="271">
                  <c:v>89.899635150810639</c:v>
                </c:pt>
                <c:pt idx="272">
                  <c:v>90.131094866661442</c:v>
                </c:pt>
                <c:pt idx="273">
                  <c:v>90.36227365089961</c:v>
                </c:pt>
                <c:pt idx="274">
                  <c:v>90.592676095655179</c:v>
                </c:pt>
                <c:pt idx="275">
                  <c:v>90.82180845672589</c:v>
                </c:pt>
                <c:pt idx="276">
                  <c:v>91.049179711653437</c:v>
                </c:pt>
                <c:pt idx="277">
                  <c:v>91.274302611967045</c:v>
                </c:pt>
                <c:pt idx="278">
                  <c:v>91.496694727339445</c:v>
                </c:pt>
                <c:pt idx="279">
                  <c:v>91.715879479417907</c:v>
                </c:pt>
                <c:pt idx="280">
                  <c:v>91.931387163114564</c:v>
                </c:pt>
                <c:pt idx="281">
                  <c:v>92.142755953167665</c:v>
                </c:pt>
                <c:pt idx="282">
                  <c:v>92.349532893816516</c:v>
                </c:pt>
                <c:pt idx="283">
                  <c:v>92.551274869469594</c:v>
                </c:pt>
                <c:pt idx="284">
                  <c:v>92.747549554285342</c:v>
                </c:pt>
                <c:pt idx="285">
                  <c:v>92.93793633863099</c:v>
                </c:pt>
                <c:pt idx="286">
                  <c:v>93.122027230434</c:v>
                </c:pt>
                <c:pt idx="287">
                  <c:v>93.299427729494496</c:v>
                </c:pt>
                <c:pt idx="288">
                  <c:v>93.469757672885052</c:v>
                </c:pt>
                <c:pt idx="289">
                  <c:v>93.632652049626245</c:v>
                </c:pt>
                <c:pt idx="290">
                  <c:v>93.78776178289219</c:v>
                </c:pt>
                <c:pt idx="291">
                  <c:v>93.934754478069678</c:v>
                </c:pt>
                <c:pt idx="292">
                  <c:v>94.073315135067915</c:v>
                </c:pt>
                <c:pt idx="293">
                  <c:v>94.203146823352483</c:v>
                </c:pt>
                <c:pt idx="294">
                  <c:v>94.323971318256866</c:v>
                </c:pt>
                <c:pt idx="295">
                  <c:v>94.435529697207969</c:v>
                </c:pt>
                <c:pt idx="296">
                  <c:v>94.537582894587885</c:v>
                </c:pt>
                <c:pt idx="297">
                  <c:v>94.629912214043031</c:v>
                </c:pt>
                <c:pt idx="298">
                  <c:v>94.712319797142584</c:v>
                </c:pt>
                <c:pt idx="299">
                  <c:v>94.784629047382026</c:v>
                </c:pt>
                <c:pt idx="300">
                  <c:v>94.846685008623155</c:v>
                </c:pt>
                <c:pt idx="301">
                  <c:v>94.898354697159505</c:v>
                </c:pt>
                <c:pt idx="302">
                  <c:v>94.939527386695758</c:v>
                </c:pt>
                <c:pt idx="303">
                  <c:v>94.97011484563015</c:v>
                </c:pt>
                <c:pt idx="304">
                  <c:v>94.99005152613168</c:v>
                </c:pt>
                <c:pt idx="305">
                  <c:v>94.999294704606783</c:v>
                </c:pt>
                <c:pt idx="306">
                  <c:v>94.997824573254405</c:v>
                </c:pt>
                <c:pt idx="307">
                  <c:v>94.985644282513491</c:v>
                </c:pt>
                <c:pt idx="308">
                  <c:v>94.962779934311655</c:v>
                </c:pt>
                <c:pt idx="309">
                  <c:v>94.929280526129688</c:v>
                </c:pt>
                <c:pt idx="310">
                  <c:v>94.885217846001723</c:v>
                </c:pt>
                <c:pt idx="311">
                  <c:v>94.830686318676058</c:v>
                </c:pt>
                <c:pt idx="312">
                  <c:v>94.765802803266212</c:v>
                </c:pt>
                <c:pt idx="313">
                  <c:v>94.690706342826161</c:v>
                </c:pt>
                <c:pt idx="314">
                  <c:v>94.605557866385922</c:v>
                </c:pt>
                <c:pt idx="315">
                  <c:v>94.510539844086452</c:v>
                </c:pt>
                <c:pt idx="316">
                  <c:v>94.405855896152644</c:v>
                </c:pt>
                <c:pt idx="317">
                  <c:v>94.291730356542487</c:v>
                </c:pt>
                <c:pt idx="318">
                  <c:v>94.16840779220739</c:v>
                </c:pt>
                <c:pt idx="319">
                  <c:v>94.036152478993912</c:v>
                </c:pt>
                <c:pt idx="320">
                  <c:v>93.895247835310187</c:v>
                </c:pt>
                <c:pt idx="321">
                  <c:v>93.745995814770296</c:v>
                </c:pt>
                <c:pt idx="322">
                  <c:v>93.58871625911847</c:v>
                </c:pt>
                <c:pt idx="323">
                  <c:v>93.423746212819765</c:v>
                </c:pt>
                <c:pt idx="324">
                  <c:v>93.251439200785725</c:v>
                </c:pt>
                <c:pt idx="325">
                  <c:v>93.072164470783164</c:v>
                </c:pt>
                <c:pt idx="326">
                  <c:v>92.886306202149427</c:v>
                </c:pt>
                <c:pt idx="327">
                  <c:v>92.694262682509773</c:v>
                </c:pt>
                <c:pt idx="328">
                  <c:v>92.49644545426122</c:v>
                </c:pt>
                <c:pt idx="329">
                  <c:v>92.293278432651988</c:v>
                </c:pt>
                <c:pt idx="330">
                  <c:v>92.085196997346145</c:v>
                </c:pt>
                <c:pt idx="331">
                  <c:v>91.872647059420686</c:v>
                </c:pt>
                <c:pt idx="332">
                  <c:v>91.656084105793894</c:v>
                </c:pt>
                <c:pt idx="333">
                  <c:v>91.435972223133305</c:v>
                </c:pt>
                <c:pt idx="334">
                  <c:v>91.212783103334473</c:v>
                </c:pt>
                <c:pt idx="335">
                  <c:v>90.986995032702112</c:v>
                </c:pt>
                <c:pt idx="336">
                  <c:v>90.759091866999697</c:v>
                </c:pt>
                <c:pt idx="337">
                  <c:v>90.529561994563792</c:v>
                </c:pt>
                <c:pt idx="338">
                  <c:v>90.298897289705351</c:v>
                </c:pt>
                <c:pt idx="339">
                  <c:v>90.067592058640628</c:v>
                </c:pt>
                <c:pt idx="340">
                  <c:v>89.836141980210655</c:v>
                </c:pt>
                <c:pt idx="341">
                  <c:v>89.605043043659165</c:v>
                </c:pt>
                <c:pt idx="342">
                  <c:v>89.374790485745436</c:v>
                </c:pt>
                <c:pt idx="343">
                  <c:v>89.145877729469547</c:v>
                </c:pt>
                <c:pt idx="344">
                  <c:v>88.918795326684574</c:v>
                </c:pt>
                <c:pt idx="345">
                  <c:v>88.694029906861516</c:v>
                </c:pt>
                <c:pt idx="346">
                  <c:v>88.472063134259699</c:v>
                </c:pt>
                <c:pt idx="347">
                  <c:v>88.2533706757375</c:v>
                </c:pt>
                <c:pt idx="348">
                  <c:v>88.038421181415288</c:v>
                </c:pt>
                <c:pt idx="349">
                  <c:v>87.82767528037499</c:v>
                </c:pt>
                <c:pt idx="350">
                  <c:v>87.621584593548349</c:v>
                </c:pt>
                <c:pt idx="351">
                  <c:v>87.420590765909523</c:v>
                </c:pt>
                <c:pt idx="352">
                  <c:v>87.225124520045625</c:v>
                </c:pt>
                <c:pt idx="353">
                  <c:v>87.03560473313361</c:v>
                </c:pt>
                <c:pt idx="354">
                  <c:v>86.852437539301533</c:v>
                </c:pt>
                <c:pt idx="355">
                  <c:v>86.676015459297545</c:v>
                </c:pt>
                <c:pt idx="356">
                  <c:v>86.506716559332034</c:v>
                </c:pt>
                <c:pt idx="357">
                  <c:v>86.344903640895183</c:v>
                </c:pt>
                <c:pt idx="358">
                  <c:v>86.19092346328641</c:v>
                </c:pt>
                <c:pt idx="359">
                  <c:v>86.045106000521542</c:v>
                </c:pt>
                <c:pt idx="360">
                  <c:v>85.907763734210306</c:v>
                </c:pt>
                <c:pt idx="361">
                  <c:v>85.779190983919449</c:v>
                </c:pt>
                <c:pt idx="362">
                  <c:v>85.659663276456357</c:v>
                </c:pt>
                <c:pt idx="363">
                  <c:v>85.549436755425035</c:v>
                </c:pt>
                <c:pt idx="364">
                  <c:v>85.448747632319467</c:v>
                </c:pt>
                <c:pt idx="365">
                  <c:v>85.357811680330798</c:v>
                </c:pt>
                <c:pt idx="366">
                  <c:v>85.276823771953218</c:v>
                </c:pt>
                <c:pt idx="367">
                  <c:v>85.205957461379057</c:v>
                </c:pt>
                <c:pt idx="368">
                  <c:v>85.145364612578419</c:v>
                </c:pt>
                <c:pt idx="369">
                  <c:v>85.095175073860077</c:v>
                </c:pt>
                <c:pt idx="370">
                  <c:v>85.055496399611229</c:v>
                </c:pt>
                <c:pt idx="371">
                  <c:v>85.026413619812303</c:v>
                </c:pt>
                <c:pt idx="372">
                  <c:v>85.00798905782068</c:v>
                </c:pt>
                <c:pt idx="373">
                  <c:v>85.000262196814035</c:v>
                </c:pt>
                <c:pt idx="374">
                  <c:v>85.00324959517927</c:v>
                </c:pt>
                <c:pt idx="375">
                  <c:v>85.016944851028484</c:v>
                </c:pt>
                <c:pt idx="376">
                  <c:v>85.041318615918016</c:v>
                </c:pt>
                <c:pt idx="377">
                  <c:v>85.076318657741055</c:v>
                </c:pt>
                <c:pt idx="378">
                  <c:v>85.121869972659212</c:v>
                </c:pt>
                <c:pt idx="379">
                  <c:v>85.177874945833096</c:v>
                </c:pt>
                <c:pt idx="380">
                  <c:v>85.244213560607363</c:v>
                </c:pt>
                <c:pt idx="381">
                  <c:v>85.320743655702145</c:v>
                </c:pt>
                <c:pt idx="382">
                  <c:v>85.407301229859613</c:v>
                </c:pt>
                <c:pt idx="383">
                  <c:v>85.503700793292751</c:v>
                </c:pt>
                <c:pt idx="384">
                  <c:v>85.60973576518343</c:v>
                </c:pt>
                <c:pt idx="385">
                  <c:v>85.725178916377629</c:v>
                </c:pt>
                <c:pt idx="386">
                  <c:v>85.849782856329412</c:v>
                </c:pt>
                <c:pt idx="387">
                  <c:v>85.983280563250048</c:v>
                </c:pt>
                <c:pt idx="388">
                  <c:v>86.125385956326156</c:v>
                </c:pt>
                <c:pt idx="389">
                  <c:v>86.275794508780621</c:v>
                </c:pt>
                <c:pt idx="390">
                  <c:v>86.434183900462614</c:v>
                </c:pt>
              </c:numCache>
            </c:numRef>
          </c:val>
          <c:smooth val="0"/>
        </c:ser>
        <c:ser>
          <c:idx val="14"/>
          <c:order val="4"/>
          <c:tx>
            <c:strRef>
              <c:f>'Score Template'!$N$8</c:f>
              <c:strCache>
                <c:ptCount val="1"/>
                <c:pt idx="0">
                  <c:v>Ramped EcoBP + Ramped Reg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'Score Template'!$B$9:$B$399</c:f>
              <c:numCache>
                <c:formatCode>h:mm:ss</c:formatCode>
                <c:ptCount val="391"/>
                <c:pt idx="0">
                  <c:v>0</c:v>
                </c:pt>
                <c:pt idx="1">
                  <c:v>1.1574074074074073E-4</c:v>
                </c:pt>
                <c:pt idx="2">
                  <c:v>2.3148148148148146E-4</c:v>
                </c:pt>
                <c:pt idx="3">
                  <c:v>3.4722222222222218E-4</c:v>
                </c:pt>
                <c:pt idx="4">
                  <c:v>4.6296296296296293E-4</c:v>
                </c:pt>
                <c:pt idx="5">
                  <c:v>5.7870370370370367E-4</c:v>
                </c:pt>
                <c:pt idx="6">
                  <c:v>6.9444444444444436E-4</c:v>
                </c:pt>
                <c:pt idx="7">
                  <c:v>8.1018518518518505E-4</c:v>
                </c:pt>
                <c:pt idx="8">
                  <c:v>9.2592592592592574E-4</c:v>
                </c:pt>
                <c:pt idx="9">
                  <c:v>1.0416666666666664E-3</c:v>
                </c:pt>
                <c:pt idx="10">
                  <c:v>1.1574074074074071E-3</c:v>
                </c:pt>
                <c:pt idx="11">
                  <c:v>1.2731481481481478E-3</c:v>
                </c:pt>
                <c:pt idx="12">
                  <c:v>1.3888888888888885E-3</c:v>
                </c:pt>
                <c:pt idx="13">
                  <c:v>1.5046296296296292E-3</c:v>
                </c:pt>
                <c:pt idx="14">
                  <c:v>1.6203703703703699E-3</c:v>
                </c:pt>
                <c:pt idx="15">
                  <c:v>1.7361111111111106E-3</c:v>
                </c:pt>
                <c:pt idx="16">
                  <c:v>1.8518518518518513E-3</c:v>
                </c:pt>
                <c:pt idx="17">
                  <c:v>1.967592592592592E-3</c:v>
                </c:pt>
                <c:pt idx="18">
                  <c:v>2.0833333333333329E-3</c:v>
                </c:pt>
                <c:pt idx="19">
                  <c:v>2.1990740740740738E-3</c:v>
                </c:pt>
                <c:pt idx="20">
                  <c:v>2.3148148148148147E-3</c:v>
                </c:pt>
                <c:pt idx="21">
                  <c:v>2.4305555555555556E-3</c:v>
                </c:pt>
                <c:pt idx="22">
                  <c:v>2.5462962962962965E-3</c:v>
                </c:pt>
                <c:pt idx="23">
                  <c:v>2.6620370370370374E-3</c:v>
                </c:pt>
                <c:pt idx="24">
                  <c:v>2.7777777777777783E-3</c:v>
                </c:pt>
                <c:pt idx="25">
                  <c:v>2.8935185185185192E-3</c:v>
                </c:pt>
                <c:pt idx="26">
                  <c:v>3.0092592592592601E-3</c:v>
                </c:pt>
                <c:pt idx="27">
                  <c:v>3.125000000000001E-3</c:v>
                </c:pt>
                <c:pt idx="28">
                  <c:v>3.2407407407407419E-3</c:v>
                </c:pt>
                <c:pt idx="29">
                  <c:v>3.3564814814814829E-3</c:v>
                </c:pt>
                <c:pt idx="30">
                  <c:v>3.4722222222222238E-3</c:v>
                </c:pt>
                <c:pt idx="31">
                  <c:v>3.5879629629629647E-3</c:v>
                </c:pt>
                <c:pt idx="32">
                  <c:v>3.7037037037037056E-3</c:v>
                </c:pt>
                <c:pt idx="33">
                  <c:v>3.8194444444444465E-3</c:v>
                </c:pt>
                <c:pt idx="34">
                  <c:v>3.9351851851851874E-3</c:v>
                </c:pt>
                <c:pt idx="35">
                  <c:v>4.0509259259259283E-3</c:v>
                </c:pt>
                <c:pt idx="36">
                  <c:v>4.1666666666666692E-3</c:v>
                </c:pt>
                <c:pt idx="37">
                  <c:v>4.2824074074074101E-3</c:v>
                </c:pt>
                <c:pt idx="38">
                  <c:v>4.398148148148151E-3</c:v>
                </c:pt>
                <c:pt idx="39">
                  <c:v>4.5138888888888919E-3</c:v>
                </c:pt>
                <c:pt idx="40">
                  <c:v>4.6296296296296328E-3</c:v>
                </c:pt>
                <c:pt idx="41">
                  <c:v>4.7453703703703737E-3</c:v>
                </c:pt>
                <c:pt idx="42">
                  <c:v>4.8611111111111147E-3</c:v>
                </c:pt>
                <c:pt idx="43">
                  <c:v>4.9768518518518556E-3</c:v>
                </c:pt>
                <c:pt idx="44">
                  <c:v>5.0925925925925965E-3</c:v>
                </c:pt>
                <c:pt idx="45">
                  <c:v>5.2083333333333374E-3</c:v>
                </c:pt>
                <c:pt idx="46">
                  <c:v>5.3240740740740783E-3</c:v>
                </c:pt>
                <c:pt idx="47">
                  <c:v>5.4398148148148192E-3</c:v>
                </c:pt>
                <c:pt idx="48">
                  <c:v>5.5555555555555601E-3</c:v>
                </c:pt>
                <c:pt idx="49">
                  <c:v>5.671296296296301E-3</c:v>
                </c:pt>
                <c:pt idx="50">
                  <c:v>5.7870370370370419E-3</c:v>
                </c:pt>
                <c:pt idx="51">
                  <c:v>5.9027777777777828E-3</c:v>
                </c:pt>
                <c:pt idx="52">
                  <c:v>6.0185185185185237E-3</c:v>
                </c:pt>
                <c:pt idx="53">
                  <c:v>6.1342592592592646E-3</c:v>
                </c:pt>
                <c:pt idx="54">
                  <c:v>6.2500000000000056E-3</c:v>
                </c:pt>
                <c:pt idx="55">
                  <c:v>6.3657407407407465E-3</c:v>
                </c:pt>
                <c:pt idx="56">
                  <c:v>6.4814814814814874E-3</c:v>
                </c:pt>
                <c:pt idx="57">
                  <c:v>6.5972222222222283E-3</c:v>
                </c:pt>
                <c:pt idx="58">
                  <c:v>6.7129629629629692E-3</c:v>
                </c:pt>
                <c:pt idx="59">
                  <c:v>6.8287037037037101E-3</c:v>
                </c:pt>
                <c:pt idx="60">
                  <c:v>6.944444444444451E-3</c:v>
                </c:pt>
                <c:pt idx="61">
                  <c:v>7.0601851851851919E-3</c:v>
                </c:pt>
                <c:pt idx="62">
                  <c:v>7.1759259259259328E-3</c:v>
                </c:pt>
                <c:pt idx="63">
                  <c:v>7.2916666666666737E-3</c:v>
                </c:pt>
                <c:pt idx="64">
                  <c:v>7.4074074074074146E-3</c:v>
                </c:pt>
                <c:pt idx="65">
                  <c:v>7.5231481481481555E-3</c:v>
                </c:pt>
                <c:pt idx="66">
                  <c:v>7.6388888888888964E-3</c:v>
                </c:pt>
                <c:pt idx="67">
                  <c:v>7.7546296296296374E-3</c:v>
                </c:pt>
                <c:pt idx="68">
                  <c:v>7.8703703703703783E-3</c:v>
                </c:pt>
                <c:pt idx="69">
                  <c:v>7.9861111111111192E-3</c:v>
                </c:pt>
                <c:pt idx="70">
                  <c:v>8.1018518518518601E-3</c:v>
                </c:pt>
                <c:pt idx="71">
                  <c:v>8.217592592592601E-3</c:v>
                </c:pt>
                <c:pt idx="72">
                  <c:v>8.3333333333333419E-3</c:v>
                </c:pt>
                <c:pt idx="73">
                  <c:v>8.4490740740740828E-3</c:v>
                </c:pt>
                <c:pt idx="74">
                  <c:v>8.5648148148148237E-3</c:v>
                </c:pt>
                <c:pt idx="75">
                  <c:v>8.6805555555555646E-3</c:v>
                </c:pt>
                <c:pt idx="76">
                  <c:v>8.7962962962963055E-3</c:v>
                </c:pt>
                <c:pt idx="77">
                  <c:v>8.9120370370370464E-3</c:v>
                </c:pt>
                <c:pt idx="78">
                  <c:v>9.0277777777777873E-3</c:v>
                </c:pt>
                <c:pt idx="79">
                  <c:v>9.1435185185185282E-3</c:v>
                </c:pt>
                <c:pt idx="80">
                  <c:v>9.2592592592592692E-3</c:v>
                </c:pt>
                <c:pt idx="81">
                  <c:v>9.3750000000000101E-3</c:v>
                </c:pt>
                <c:pt idx="82">
                  <c:v>9.490740740740751E-3</c:v>
                </c:pt>
                <c:pt idx="83">
                  <c:v>9.6064814814814919E-3</c:v>
                </c:pt>
                <c:pt idx="84">
                  <c:v>9.7222222222222328E-3</c:v>
                </c:pt>
                <c:pt idx="85">
                  <c:v>9.8379629629629737E-3</c:v>
                </c:pt>
                <c:pt idx="86">
                  <c:v>9.9537037037037146E-3</c:v>
                </c:pt>
                <c:pt idx="87">
                  <c:v>1.0069444444444456E-2</c:v>
                </c:pt>
                <c:pt idx="88">
                  <c:v>1.0185185185185196E-2</c:v>
                </c:pt>
                <c:pt idx="89">
                  <c:v>1.0300925925925937E-2</c:v>
                </c:pt>
                <c:pt idx="90">
                  <c:v>1.0416666666666678E-2</c:v>
                </c:pt>
                <c:pt idx="91">
                  <c:v>1.0532407407407419E-2</c:v>
                </c:pt>
                <c:pt idx="92">
                  <c:v>1.064814814814816E-2</c:v>
                </c:pt>
                <c:pt idx="93">
                  <c:v>1.0763888888888901E-2</c:v>
                </c:pt>
                <c:pt idx="94">
                  <c:v>1.0879629629629642E-2</c:v>
                </c:pt>
                <c:pt idx="95">
                  <c:v>1.0995370370370383E-2</c:v>
                </c:pt>
                <c:pt idx="96">
                  <c:v>1.1111111111111124E-2</c:v>
                </c:pt>
                <c:pt idx="97">
                  <c:v>1.1226851851851865E-2</c:v>
                </c:pt>
                <c:pt idx="98">
                  <c:v>1.1342592592592605E-2</c:v>
                </c:pt>
                <c:pt idx="99">
                  <c:v>1.1458333333333346E-2</c:v>
                </c:pt>
                <c:pt idx="100">
                  <c:v>1.1574074074074087E-2</c:v>
                </c:pt>
                <c:pt idx="101">
                  <c:v>1.1689814814814828E-2</c:v>
                </c:pt>
                <c:pt idx="102">
                  <c:v>1.1805555555555569E-2</c:v>
                </c:pt>
                <c:pt idx="103">
                  <c:v>1.192129629629631E-2</c:v>
                </c:pt>
                <c:pt idx="104">
                  <c:v>1.2037037037037051E-2</c:v>
                </c:pt>
                <c:pt idx="105">
                  <c:v>1.2152777777777792E-2</c:v>
                </c:pt>
                <c:pt idx="106">
                  <c:v>1.2268518518518533E-2</c:v>
                </c:pt>
                <c:pt idx="107">
                  <c:v>1.2384259259259274E-2</c:v>
                </c:pt>
                <c:pt idx="108">
                  <c:v>1.2500000000000015E-2</c:v>
                </c:pt>
                <c:pt idx="109">
                  <c:v>1.2615740740740755E-2</c:v>
                </c:pt>
                <c:pt idx="110">
                  <c:v>1.2731481481481496E-2</c:v>
                </c:pt>
                <c:pt idx="111">
                  <c:v>1.2847222222222237E-2</c:v>
                </c:pt>
                <c:pt idx="112">
                  <c:v>1.2962962962962978E-2</c:v>
                </c:pt>
                <c:pt idx="113">
                  <c:v>1.3078703703703719E-2</c:v>
                </c:pt>
                <c:pt idx="114">
                  <c:v>1.319444444444446E-2</c:v>
                </c:pt>
                <c:pt idx="115">
                  <c:v>1.3310185185185201E-2</c:v>
                </c:pt>
                <c:pt idx="116">
                  <c:v>1.3425925925925942E-2</c:v>
                </c:pt>
                <c:pt idx="117">
                  <c:v>1.3541666666666683E-2</c:v>
                </c:pt>
                <c:pt idx="118">
                  <c:v>1.3657407407407424E-2</c:v>
                </c:pt>
                <c:pt idx="119">
                  <c:v>1.3773148148148165E-2</c:v>
                </c:pt>
                <c:pt idx="120">
                  <c:v>1.3888888888888905E-2</c:v>
                </c:pt>
                <c:pt idx="121">
                  <c:v>1.4004629629629646E-2</c:v>
                </c:pt>
                <c:pt idx="122">
                  <c:v>1.4120370370370387E-2</c:v>
                </c:pt>
                <c:pt idx="123">
                  <c:v>1.4236111111111128E-2</c:v>
                </c:pt>
                <c:pt idx="124">
                  <c:v>1.4351851851851869E-2</c:v>
                </c:pt>
                <c:pt idx="125">
                  <c:v>1.446759259259261E-2</c:v>
                </c:pt>
                <c:pt idx="126">
                  <c:v>1.4583333333333351E-2</c:v>
                </c:pt>
                <c:pt idx="127">
                  <c:v>1.4699074074074092E-2</c:v>
                </c:pt>
                <c:pt idx="128">
                  <c:v>1.4814814814814833E-2</c:v>
                </c:pt>
                <c:pt idx="129">
                  <c:v>1.4930555555555574E-2</c:v>
                </c:pt>
                <c:pt idx="130">
                  <c:v>1.5046296296296315E-2</c:v>
                </c:pt>
                <c:pt idx="131">
                  <c:v>1.5162037037037055E-2</c:v>
                </c:pt>
                <c:pt idx="132">
                  <c:v>1.5277777777777796E-2</c:v>
                </c:pt>
                <c:pt idx="133">
                  <c:v>1.5393518518518537E-2</c:v>
                </c:pt>
                <c:pt idx="134">
                  <c:v>1.5509259259259278E-2</c:v>
                </c:pt>
                <c:pt idx="135">
                  <c:v>1.5625000000000017E-2</c:v>
                </c:pt>
                <c:pt idx="136">
                  <c:v>1.5740740740740757E-2</c:v>
                </c:pt>
                <c:pt idx="137">
                  <c:v>1.5856481481481496E-2</c:v>
                </c:pt>
                <c:pt idx="138">
                  <c:v>1.5972222222222235E-2</c:v>
                </c:pt>
                <c:pt idx="139">
                  <c:v>1.6087962962962974E-2</c:v>
                </c:pt>
                <c:pt idx="140">
                  <c:v>1.6203703703703713E-2</c:v>
                </c:pt>
                <c:pt idx="141">
                  <c:v>1.6319444444444452E-2</c:v>
                </c:pt>
                <c:pt idx="142">
                  <c:v>1.6435185185185192E-2</c:v>
                </c:pt>
                <c:pt idx="143">
                  <c:v>1.6550925925925931E-2</c:v>
                </c:pt>
                <c:pt idx="144">
                  <c:v>1.666666666666667E-2</c:v>
                </c:pt>
                <c:pt idx="145">
                  <c:v>1.6782407407407409E-2</c:v>
                </c:pt>
                <c:pt idx="146">
                  <c:v>1.6898148148148148E-2</c:v>
                </c:pt>
                <c:pt idx="147">
                  <c:v>1.7013888888888887E-2</c:v>
                </c:pt>
                <c:pt idx="148">
                  <c:v>1.7129629629629627E-2</c:v>
                </c:pt>
                <c:pt idx="149">
                  <c:v>1.7245370370370366E-2</c:v>
                </c:pt>
                <c:pt idx="150">
                  <c:v>1.7361111111111105E-2</c:v>
                </c:pt>
                <c:pt idx="151">
                  <c:v>1.7476851851851844E-2</c:v>
                </c:pt>
                <c:pt idx="152">
                  <c:v>1.7592592592592583E-2</c:v>
                </c:pt>
                <c:pt idx="153">
                  <c:v>1.7708333333333322E-2</c:v>
                </c:pt>
                <c:pt idx="154">
                  <c:v>1.7824074074074062E-2</c:v>
                </c:pt>
                <c:pt idx="155">
                  <c:v>1.7939814814814801E-2</c:v>
                </c:pt>
                <c:pt idx="156">
                  <c:v>1.805555555555554E-2</c:v>
                </c:pt>
                <c:pt idx="157">
                  <c:v>1.8171296296296279E-2</c:v>
                </c:pt>
                <c:pt idx="158">
                  <c:v>1.8287037037037018E-2</c:v>
                </c:pt>
                <c:pt idx="159">
                  <c:v>1.8402777777777758E-2</c:v>
                </c:pt>
                <c:pt idx="160">
                  <c:v>1.8518518518518497E-2</c:v>
                </c:pt>
                <c:pt idx="161">
                  <c:v>1.8634259259259236E-2</c:v>
                </c:pt>
                <c:pt idx="162">
                  <c:v>1.8749999999999975E-2</c:v>
                </c:pt>
                <c:pt idx="163">
                  <c:v>1.8865740740740714E-2</c:v>
                </c:pt>
                <c:pt idx="164">
                  <c:v>1.8981481481481453E-2</c:v>
                </c:pt>
                <c:pt idx="165">
                  <c:v>1.9097222222222193E-2</c:v>
                </c:pt>
                <c:pt idx="166">
                  <c:v>1.9212962962962932E-2</c:v>
                </c:pt>
                <c:pt idx="167">
                  <c:v>1.9328703703703671E-2</c:v>
                </c:pt>
                <c:pt idx="168">
                  <c:v>1.944444444444441E-2</c:v>
                </c:pt>
                <c:pt idx="169">
                  <c:v>1.9560185185185149E-2</c:v>
                </c:pt>
                <c:pt idx="170">
                  <c:v>1.9675925925925888E-2</c:v>
                </c:pt>
                <c:pt idx="171">
                  <c:v>1.9791666666666628E-2</c:v>
                </c:pt>
                <c:pt idx="172">
                  <c:v>1.9907407407407367E-2</c:v>
                </c:pt>
                <c:pt idx="173">
                  <c:v>2.0023148148148106E-2</c:v>
                </c:pt>
                <c:pt idx="174">
                  <c:v>2.0138888888888845E-2</c:v>
                </c:pt>
                <c:pt idx="175">
                  <c:v>2.0254629629629584E-2</c:v>
                </c:pt>
                <c:pt idx="176">
                  <c:v>2.0370370370370323E-2</c:v>
                </c:pt>
                <c:pt idx="177">
                  <c:v>2.0486111111111063E-2</c:v>
                </c:pt>
                <c:pt idx="178">
                  <c:v>2.0601851851851802E-2</c:v>
                </c:pt>
                <c:pt idx="179">
                  <c:v>2.0717592592592541E-2</c:v>
                </c:pt>
                <c:pt idx="180">
                  <c:v>2.083333333333328E-2</c:v>
                </c:pt>
                <c:pt idx="181">
                  <c:v>2.0949074074074019E-2</c:v>
                </c:pt>
                <c:pt idx="182">
                  <c:v>2.1064814814814758E-2</c:v>
                </c:pt>
                <c:pt idx="183">
                  <c:v>2.1180555555555498E-2</c:v>
                </c:pt>
                <c:pt idx="184">
                  <c:v>2.1296296296296237E-2</c:v>
                </c:pt>
                <c:pt idx="185">
                  <c:v>2.1412037037036976E-2</c:v>
                </c:pt>
                <c:pt idx="186">
                  <c:v>2.1527777777777715E-2</c:v>
                </c:pt>
                <c:pt idx="187">
                  <c:v>2.1643518518518454E-2</c:v>
                </c:pt>
                <c:pt idx="188">
                  <c:v>2.1759259259259194E-2</c:v>
                </c:pt>
                <c:pt idx="189">
                  <c:v>2.1874999999999933E-2</c:v>
                </c:pt>
                <c:pt idx="190">
                  <c:v>2.1990740740740672E-2</c:v>
                </c:pt>
                <c:pt idx="191">
                  <c:v>2.2106481481481411E-2</c:v>
                </c:pt>
                <c:pt idx="192">
                  <c:v>2.222222222222215E-2</c:v>
                </c:pt>
                <c:pt idx="193">
                  <c:v>2.2337962962962889E-2</c:v>
                </c:pt>
                <c:pt idx="194">
                  <c:v>2.2453703703703629E-2</c:v>
                </c:pt>
                <c:pt idx="195">
                  <c:v>2.2569444444444368E-2</c:v>
                </c:pt>
                <c:pt idx="196">
                  <c:v>2.2685185185185107E-2</c:v>
                </c:pt>
                <c:pt idx="197">
                  <c:v>2.2800925925925846E-2</c:v>
                </c:pt>
                <c:pt idx="198">
                  <c:v>2.2916666666666585E-2</c:v>
                </c:pt>
                <c:pt idx="199">
                  <c:v>2.3032407407407324E-2</c:v>
                </c:pt>
                <c:pt idx="200">
                  <c:v>2.3148148148148064E-2</c:v>
                </c:pt>
                <c:pt idx="201">
                  <c:v>2.3263888888888803E-2</c:v>
                </c:pt>
                <c:pt idx="202">
                  <c:v>2.3379629629629542E-2</c:v>
                </c:pt>
                <c:pt idx="203">
                  <c:v>2.3495370370370281E-2</c:v>
                </c:pt>
                <c:pt idx="204">
                  <c:v>2.361111111111102E-2</c:v>
                </c:pt>
                <c:pt idx="205">
                  <c:v>2.3726851851851759E-2</c:v>
                </c:pt>
                <c:pt idx="206">
                  <c:v>2.3842592592592499E-2</c:v>
                </c:pt>
                <c:pt idx="207">
                  <c:v>2.3958333333333238E-2</c:v>
                </c:pt>
                <c:pt idx="208">
                  <c:v>2.4074074074073977E-2</c:v>
                </c:pt>
                <c:pt idx="209">
                  <c:v>2.4189814814814716E-2</c:v>
                </c:pt>
                <c:pt idx="210">
                  <c:v>2.4305555555555455E-2</c:v>
                </c:pt>
                <c:pt idx="211">
                  <c:v>2.4421296296296195E-2</c:v>
                </c:pt>
                <c:pt idx="212">
                  <c:v>2.4537037037036934E-2</c:v>
                </c:pt>
                <c:pt idx="213">
                  <c:v>2.4652777777777673E-2</c:v>
                </c:pt>
                <c:pt idx="214">
                  <c:v>2.4768518518518412E-2</c:v>
                </c:pt>
                <c:pt idx="215">
                  <c:v>2.4884259259259151E-2</c:v>
                </c:pt>
                <c:pt idx="216">
                  <c:v>2.499999999999989E-2</c:v>
                </c:pt>
                <c:pt idx="217">
                  <c:v>2.511574074074063E-2</c:v>
                </c:pt>
                <c:pt idx="218">
                  <c:v>2.5231481481481369E-2</c:v>
                </c:pt>
                <c:pt idx="219">
                  <c:v>2.5347222222222108E-2</c:v>
                </c:pt>
                <c:pt idx="220">
                  <c:v>2.5462962962962847E-2</c:v>
                </c:pt>
                <c:pt idx="221">
                  <c:v>2.5578703703703586E-2</c:v>
                </c:pt>
                <c:pt idx="222">
                  <c:v>2.5694444444444325E-2</c:v>
                </c:pt>
                <c:pt idx="223">
                  <c:v>2.5810185185185065E-2</c:v>
                </c:pt>
                <c:pt idx="224">
                  <c:v>2.5925925925925804E-2</c:v>
                </c:pt>
                <c:pt idx="225">
                  <c:v>2.6041666666666543E-2</c:v>
                </c:pt>
                <c:pt idx="226">
                  <c:v>2.6157407407407282E-2</c:v>
                </c:pt>
                <c:pt idx="227">
                  <c:v>2.6273148148148021E-2</c:v>
                </c:pt>
                <c:pt idx="228">
                  <c:v>2.638888888888876E-2</c:v>
                </c:pt>
                <c:pt idx="229">
                  <c:v>2.65046296296295E-2</c:v>
                </c:pt>
                <c:pt idx="230">
                  <c:v>2.6620370370370239E-2</c:v>
                </c:pt>
                <c:pt idx="231">
                  <c:v>2.6736111111110978E-2</c:v>
                </c:pt>
                <c:pt idx="232">
                  <c:v>2.6851851851851717E-2</c:v>
                </c:pt>
                <c:pt idx="233">
                  <c:v>2.6967592592592456E-2</c:v>
                </c:pt>
                <c:pt idx="234">
                  <c:v>2.7083333333333195E-2</c:v>
                </c:pt>
                <c:pt idx="235">
                  <c:v>2.7199074074073935E-2</c:v>
                </c:pt>
                <c:pt idx="236">
                  <c:v>2.7314814814814674E-2</c:v>
                </c:pt>
                <c:pt idx="237">
                  <c:v>2.7430555555555413E-2</c:v>
                </c:pt>
                <c:pt idx="238">
                  <c:v>2.7546296296296152E-2</c:v>
                </c:pt>
                <c:pt idx="239">
                  <c:v>2.7662037037036891E-2</c:v>
                </c:pt>
                <c:pt idx="240">
                  <c:v>2.7777777777777631E-2</c:v>
                </c:pt>
                <c:pt idx="241">
                  <c:v>2.789351851851837E-2</c:v>
                </c:pt>
                <c:pt idx="242">
                  <c:v>2.8009259259259109E-2</c:v>
                </c:pt>
                <c:pt idx="243">
                  <c:v>2.8124999999999848E-2</c:v>
                </c:pt>
                <c:pt idx="244">
                  <c:v>2.8240740740740587E-2</c:v>
                </c:pt>
                <c:pt idx="245">
                  <c:v>2.8356481481481326E-2</c:v>
                </c:pt>
                <c:pt idx="246">
                  <c:v>2.8472222222222066E-2</c:v>
                </c:pt>
                <c:pt idx="247">
                  <c:v>2.8587962962962805E-2</c:v>
                </c:pt>
                <c:pt idx="248">
                  <c:v>2.8703703703703544E-2</c:v>
                </c:pt>
                <c:pt idx="249">
                  <c:v>2.8819444444444283E-2</c:v>
                </c:pt>
                <c:pt idx="250">
                  <c:v>2.8935185185185022E-2</c:v>
                </c:pt>
                <c:pt idx="251">
                  <c:v>2.9050925925925761E-2</c:v>
                </c:pt>
                <c:pt idx="252">
                  <c:v>2.9166666666666501E-2</c:v>
                </c:pt>
                <c:pt idx="253">
                  <c:v>2.928240740740724E-2</c:v>
                </c:pt>
                <c:pt idx="254">
                  <c:v>2.9398148148147979E-2</c:v>
                </c:pt>
                <c:pt idx="255">
                  <c:v>2.9513888888888718E-2</c:v>
                </c:pt>
                <c:pt idx="256">
                  <c:v>2.9629629629629457E-2</c:v>
                </c:pt>
                <c:pt idx="257">
                  <c:v>2.9745370370370196E-2</c:v>
                </c:pt>
                <c:pt idx="258">
                  <c:v>2.9861111111110936E-2</c:v>
                </c:pt>
                <c:pt idx="259">
                  <c:v>2.9976851851851675E-2</c:v>
                </c:pt>
                <c:pt idx="260">
                  <c:v>3.0092592592592414E-2</c:v>
                </c:pt>
                <c:pt idx="261">
                  <c:v>3.0208333333333153E-2</c:v>
                </c:pt>
                <c:pt idx="262">
                  <c:v>3.0324074074073892E-2</c:v>
                </c:pt>
                <c:pt idx="263">
                  <c:v>3.0439814814814631E-2</c:v>
                </c:pt>
                <c:pt idx="264">
                  <c:v>3.0555555555555371E-2</c:v>
                </c:pt>
                <c:pt idx="265">
                  <c:v>3.067129629629611E-2</c:v>
                </c:pt>
                <c:pt idx="266">
                  <c:v>3.0787037037036849E-2</c:v>
                </c:pt>
                <c:pt idx="267">
                  <c:v>3.0902777777777588E-2</c:v>
                </c:pt>
                <c:pt idx="268">
                  <c:v>3.1018518518518327E-2</c:v>
                </c:pt>
                <c:pt idx="269">
                  <c:v>3.1134259259259067E-2</c:v>
                </c:pt>
                <c:pt idx="270">
                  <c:v>3.1249999999999806E-2</c:v>
                </c:pt>
                <c:pt idx="271">
                  <c:v>3.1365740740740548E-2</c:v>
                </c:pt>
                <c:pt idx="272">
                  <c:v>3.1481481481481291E-2</c:v>
                </c:pt>
                <c:pt idx="273">
                  <c:v>3.1597222222222034E-2</c:v>
                </c:pt>
                <c:pt idx="274">
                  <c:v>3.1712962962962776E-2</c:v>
                </c:pt>
                <c:pt idx="275">
                  <c:v>3.1828703703703519E-2</c:v>
                </c:pt>
                <c:pt idx="276">
                  <c:v>3.1944444444444262E-2</c:v>
                </c:pt>
                <c:pt idx="277">
                  <c:v>3.2060185185185004E-2</c:v>
                </c:pt>
                <c:pt idx="278">
                  <c:v>3.2175925925925747E-2</c:v>
                </c:pt>
                <c:pt idx="279">
                  <c:v>3.2291666666666489E-2</c:v>
                </c:pt>
                <c:pt idx="280">
                  <c:v>3.2407407407407232E-2</c:v>
                </c:pt>
                <c:pt idx="281">
                  <c:v>3.2523148148147975E-2</c:v>
                </c:pt>
                <c:pt idx="282">
                  <c:v>3.2638888888888717E-2</c:v>
                </c:pt>
                <c:pt idx="283">
                  <c:v>3.275462962962946E-2</c:v>
                </c:pt>
                <c:pt idx="284">
                  <c:v>3.2870370370370203E-2</c:v>
                </c:pt>
                <c:pt idx="285">
                  <c:v>3.2986111111110945E-2</c:v>
                </c:pt>
                <c:pt idx="286">
                  <c:v>3.3101851851851688E-2</c:v>
                </c:pt>
                <c:pt idx="287">
                  <c:v>3.3217592592592431E-2</c:v>
                </c:pt>
                <c:pt idx="288">
                  <c:v>3.3333333333333173E-2</c:v>
                </c:pt>
                <c:pt idx="289">
                  <c:v>3.3449074074073916E-2</c:v>
                </c:pt>
                <c:pt idx="290">
                  <c:v>3.3564814814814659E-2</c:v>
                </c:pt>
                <c:pt idx="291">
                  <c:v>3.3680555555555401E-2</c:v>
                </c:pt>
                <c:pt idx="292">
                  <c:v>3.3796296296296144E-2</c:v>
                </c:pt>
                <c:pt idx="293">
                  <c:v>3.3912037037036886E-2</c:v>
                </c:pt>
                <c:pt idx="294">
                  <c:v>3.4027777777777629E-2</c:v>
                </c:pt>
                <c:pt idx="295">
                  <c:v>3.4143518518518372E-2</c:v>
                </c:pt>
                <c:pt idx="296">
                  <c:v>3.4259259259259114E-2</c:v>
                </c:pt>
                <c:pt idx="297">
                  <c:v>3.4374999999999857E-2</c:v>
                </c:pt>
                <c:pt idx="298">
                  <c:v>3.44907407407406E-2</c:v>
                </c:pt>
                <c:pt idx="299">
                  <c:v>3.4606481481481342E-2</c:v>
                </c:pt>
                <c:pt idx="300">
                  <c:v>3.4722222222222085E-2</c:v>
                </c:pt>
                <c:pt idx="301">
                  <c:v>3.4837962962962828E-2</c:v>
                </c:pt>
                <c:pt idx="302">
                  <c:v>3.495370370370357E-2</c:v>
                </c:pt>
                <c:pt idx="303">
                  <c:v>3.5069444444444313E-2</c:v>
                </c:pt>
                <c:pt idx="304">
                  <c:v>3.5185185185185056E-2</c:v>
                </c:pt>
                <c:pt idx="305">
                  <c:v>3.5300925925925798E-2</c:v>
                </c:pt>
                <c:pt idx="306">
                  <c:v>3.5416666666666541E-2</c:v>
                </c:pt>
                <c:pt idx="307">
                  <c:v>3.5532407407407283E-2</c:v>
                </c:pt>
                <c:pt idx="308">
                  <c:v>3.5648148148148026E-2</c:v>
                </c:pt>
                <c:pt idx="309">
                  <c:v>3.5763888888888769E-2</c:v>
                </c:pt>
                <c:pt idx="310">
                  <c:v>3.5879629629629511E-2</c:v>
                </c:pt>
                <c:pt idx="311">
                  <c:v>3.5995370370370254E-2</c:v>
                </c:pt>
                <c:pt idx="312">
                  <c:v>3.6111111111110997E-2</c:v>
                </c:pt>
                <c:pt idx="313">
                  <c:v>3.6226851851851739E-2</c:v>
                </c:pt>
                <c:pt idx="314">
                  <c:v>3.6342592592592482E-2</c:v>
                </c:pt>
                <c:pt idx="315">
                  <c:v>3.6458333333333225E-2</c:v>
                </c:pt>
                <c:pt idx="316">
                  <c:v>3.6574074074073967E-2</c:v>
                </c:pt>
                <c:pt idx="317">
                  <c:v>3.668981481481471E-2</c:v>
                </c:pt>
                <c:pt idx="318">
                  <c:v>3.6805555555555453E-2</c:v>
                </c:pt>
                <c:pt idx="319">
                  <c:v>3.6921296296296195E-2</c:v>
                </c:pt>
                <c:pt idx="320">
                  <c:v>3.7037037037036938E-2</c:v>
                </c:pt>
                <c:pt idx="321">
                  <c:v>3.715277777777768E-2</c:v>
                </c:pt>
                <c:pt idx="322">
                  <c:v>3.7268518518518423E-2</c:v>
                </c:pt>
                <c:pt idx="323">
                  <c:v>3.7384259259259166E-2</c:v>
                </c:pt>
                <c:pt idx="324">
                  <c:v>3.7499999999999908E-2</c:v>
                </c:pt>
                <c:pt idx="325">
                  <c:v>3.7615740740740651E-2</c:v>
                </c:pt>
                <c:pt idx="326">
                  <c:v>3.7731481481481394E-2</c:v>
                </c:pt>
                <c:pt idx="327">
                  <c:v>3.7847222222222136E-2</c:v>
                </c:pt>
                <c:pt idx="328">
                  <c:v>3.7962962962962879E-2</c:v>
                </c:pt>
                <c:pt idx="329">
                  <c:v>3.8078703703703622E-2</c:v>
                </c:pt>
                <c:pt idx="330">
                  <c:v>3.8194444444444364E-2</c:v>
                </c:pt>
                <c:pt idx="331">
                  <c:v>3.8310185185185107E-2</c:v>
                </c:pt>
                <c:pt idx="332">
                  <c:v>3.842592592592585E-2</c:v>
                </c:pt>
                <c:pt idx="333">
                  <c:v>3.8541666666666592E-2</c:v>
                </c:pt>
                <c:pt idx="334">
                  <c:v>3.8657407407407335E-2</c:v>
                </c:pt>
                <c:pt idx="335">
                  <c:v>3.8773148148148077E-2</c:v>
                </c:pt>
                <c:pt idx="336">
                  <c:v>3.888888888888882E-2</c:v>
                </c:pt>
                <c:pt idx="337">
                  <c:v>3.9004629629629563E-2</c:v>
                </c:pt>
                <c:pt idx="338">
                  <c:v>3.9120370370370305E-2</c:v>
                </c:pt>
                <c:pt idx="339">
                  <c:v>3.9236111111111048E-2</c:v>
                </c:pt>
                <c:pt idx="340">
                  <c:v>3.9351851851851791E-2</c:v>
                </c:pt>
                <c:pt idx="341">
                  <c:v>3.9467592592592533E-2</c:v>
                </c:pt>
                <c:pt idx="342">
                  <c:v>3.9583333333333276E-2</c:v>
                </c:pt>
                <c:pt idx="343">
                  <c:v>3.9699074074074019E-2</c:v>
                </c:pt>
                <c:pt idx="344">
                  <c:v>3.9814814814814761E-2</c:v>
                </c:pt>
                <c:pt idx="345">
                  <c:v>3.9930555555555504E-2</c:v>
                </c:pt>
                <c:pt idx="346">
                  <c:v>4.0046296296296247E-2</c:v>
                </c:pt>
                <c:pt idx="347">
                  <c:v>4.0162037037036989E-2</c:v>
                </c:pt>
                <c:pt idx="348">
                  <c:v>4.0277777777777732E-2</c:v>
                </c:pt>
                <c:pt idx="349">
                  <c:v>4.0393518518518474E-2</c:v>
                </c:pt>
                <c:pt idx="350">
                  <c:v>4.0509259259259217E-2</c:v>
                </c:pt>
                <c:pt idx="351">
                  <c:v>4.062499999999996E-2</c:v>
                </c:pt>
                <c:pt idx="352">
                  <c:v>4.0740740740740702E-2</c:v>
                </c:pt>
                <c:pt idx="353">
                  <c:v>4.0856481481481445E-2</c:v>
                </c:pt>
                <c:pt idx="354">
                  <c:v>4.0972222222222188E-2</c:v>
                </c:pt>
                <c:pt idx="355">
                  <c:v>4.108796296296293E-2</c:v>
                </c:pt>
                <c:pt idx="356">
                  <c:v>4.1203703703703673E-2</c:v>
                </c:pt>
                <c:pt idx="357">
                  <c:v>4.1319444444444416E-2</c:v>
                </c:pt>
                <c:pt idx="358">
                  <c:v>4.1435185185185158E-2</c:v>
                </c:pt>
                <c:pt idx="359">
                  <c:v>4.1550925925925901E-2</c:v>
                </c:pt>
                <c:pt idx="360">
                  <c:v>4.1666666666666644E-2</c:v>
                </c:pt>
                <c:pt idx="361">
                  <c:v>4.1782407407407386E-2</c:v>
                </c:pt>
                <c:pt idx="362">
                  <c:v>4.1898148148148129E-2</c:v>
                </c:pt>
                <c:pt idx="363">
                  <c:v>4.2013888888888871E-2</c:v>
                </c:pt>
                <c:pt idx="364">
                  <c:v>4.2129629629629614E-2</c:v>
                </c:pt>
                <c:pt idx="365">
                  <c:v>4.2245370370370357E-2</c:v>
                </c:pt>
                <c:pt idx="366">
                  <c:v>4.2361111111111099E-2</c:v>
                </c:pt>
                <c:pt idx="367">
                  <c:v>4.2476851851851842E-2</c:v>
                </c:pt>
                <c:pt idx="368">
                  <c:v>4.2592592592592585E-2</c:v>
                </c:pt>
                <c:pt idx="369">
                  <c:v>4.2708333333333327E-2</c:v>
                </c:pt>
                <c:pt idx="370">
                  <c:v>4.282407407407407E-2</c:v>
                </c:pt>
                <c:pt idx="371">
                  <c:v>4.2939814814814813E-2</c:v>
                </c:pt>
                <c:pt idx="372">
                  <c:v>4.3055555555555555E-2</c:v>
                </c:pt>
                <c:pt idx="373">
                  <c:v>4.3171296296296298E-2</c:v>
                </c:pt>
                <c:pt idx="374">
                  <c:v>4.3287037037037041E-2</c:v>
                </c:pt>
                <c:pt idx="375">
                  <c:v>4.3402777777777783E-2</c:v>
                </c:pt>
                <c:pt idx="376">
                  <c:v>4.3518518518518526E-2</c:v>
                </c:pt>
                <c:pt idx="377">
                  <c:v>4.3634259259259268E-2</c:v>
                </c:pt>
                <c:pt idx="378">
                  <c:v>4.3750000000000011E-2</c:v>
                </c:pt>
                <c:pt idx="379">
                  <c:v>4.3865740740740754E-2</c:v>
                </c:pt>
                <c:pt idx="380">
                  <c:v>4.3981481481481496E-2</c:v>
                </c:pt>
                <c:pt idx="381">
                  <c:v>4.4097222222222239E-2</c:v>
                </c:pt>
                <c:pt idx="382">
                  <c:v>4.4212962962962982E-2</c:v>
                </c:pt>
                <c:pt idx="383">
                  <c:v>4.4328703703703724E-2</c:v>
                </c:pt>
                <c:pt idx="384">
                  <c:v>4.4444444444444467E-2</c:v>
                </c:pt>
                <c:pt idx="385">
                  <c:v>4.456018518518521E-2</c:v>
                </c:pt>
                <c:pt idx="386">
                  <c:v>4.4675925925925952E-2</c:v>
                </c:pt>
                <c:pt idx="387">
                  <c:v>4.4791666666666695E-2</c:v>
                </c:pt>
                <c:pt idx="388">
                  <c:v>4.4907407407407438E-2</c:v>
                </c:pt>
                <c:pt idx="389">
                  <c:v>4.502314814814818E-2</c:v>
                </c:pt>
                <c:pt idx="390">
                  <c:v>4.5138888888888923E-2</c:v>
                </c:pt>
              </c:numCache>
            </c:numRef>
          </c:cat>
          <c:val>
            <c:numRef>
              <c:f>'Score Template'!$N$9:$N$399</c:f>
              <c:numCache>
                <c:formatCode>0.00</c:formatCode>
                <c:ptCount val="391"/>
                <c:pt idx="0">
                  <c:v>100</c:v>
                </c:pt>
                <c:pt idx="1">
                  <c:v>100.73139879948435</c:v>
                </c:pt>
                <c:pt idx="2">
                  <c:v>101.4623017196139</c:v>
                </c:pt>
                <c:pt idx="3">
                  <c:v>102.19221394368557</c:v>
                </c:pt>
                <c:pt idx="4">
                  <c:v>102.92064277802254</c:v>
                </c:pt>
                <c:pt idx="5">
                  <c:v>103.64709870779915</c:v>
                </c:pt>
                <c:pt idx="6">
                  <c:v>104.37109644605363</c:v>
                </c:pt>
                <c:pt idx="7">
                  <c:v>105.09215597364086</c:v>
                </c:pt>
                <c:pt idx="8">
                  <c:v>105.80980356789605</c:v>
                </c:pt>
                <c:pt idx="9">
                  <c:v>106.52357281780563</c:v>
                </c:pt>
                <c:pt idx="10">
                  <c:v>107.23300562350926</c:v>
                </c:pt>
                <c:pt idx="11">
                  <c:v>107.93765317799152</c:v>
                </c:pt>
                <c:pt idx="12">
                  <c:v>108.63707692885933</c:v>
                </c:pt>
                <c:pt idx="13">
                  <c:v>109.33084951814394</c:v>
                </c:pt>
                <c:pt idx="14">
                  <c:v>110.01855569811387</c:v>
                </c:pt>
                <c:pt idx="15">
                  <c:v>110.69979322113595</c:v>
                </c:pt>
                <c:pt idx="16">
                  <c:v>111.37417370167756</c:v>
                </c:pt>
                <c:pt idx="17">
                  <c:v>112.04132344860299</c:v>
                </c:pt>
                <c:pt idx="18">
                  <c:v>112.70088426598018</c:v>
                </c:pt>
                <c:pt idx="19">
                  <c:v>113.35251422068178</c:v>
                </c:pt>
                <c:pt idx="20">
                  <c:v>113.99588837513564</c:v>
                </c:pt>
                <c:pt idx="21">
                  <c:v>114.13069948365435</c:v>
                </c:pt>
                <c:pt idx="22">
                  <c:v>114.25665865085188</c:v>
                </c:pt>
                <c:pt idx="23">
                  <c:v>114.37349595073593</c:v>
                </c:pt>
                <c:pt idx="24">
                  <c:v>114.48096100514978</c:v>
                </c:pt>
                <c:pt idx="25">
                  <c:v>114.57882352032371</c:v>
                </c:pt>
                <c:pt idx="26">
                  <c:v>114.66687378038627</c:v>
                </c:pt>
                <c:pt idx="27">
                  <c:v>114.74492309677794</c:v>
                </c:pt>
                <c:pt idx="28">
                  <c:v>114.81280421260394</c:v>
                </c:pt>
                <c:pt idx="29">
                  <c:v>114.87037166105981</c:v>
                </c:pt>
                <c:pt idx="30">
                  <c:v>114.91750207716154</c:v>
                </c:pt>
                <c:pt idx="31">
                  <c:v>114.95409446211235</c:v>
                </c:pt>
                <c:pt idx="32">
                  <c:v>114.98007039973945</c:v>
                </c:pt>
                <c:pt idx="33">
                  <c:v>114.99537422453713</c:v>
                </c:pt>
                <c:pt idx="34">
                  <c:v>114.99997314095599</c:v>
                </c:pt>
                <c:pt idx="35">
                  <c:v>114.99385729368252</c:v>
                </c:pt>
                <c:pt idx="36">
                  <c:v>114.97703978875883</c:v>
                </c:pt>
                <c:pt idx="37">
                  <c:v>114.9495566654967</c:v>
                </c:pt>
                <c:pt idx="38">
                  <c:v>114.9114668192468</c:v>
                </c:pt>
                <c:pt idx="39">
                  <c:v>114.86285187518791</c:v>
                </c:pt>
                <c:pt idx="40">
                  <c:v>114.80381601340719</c:v>
                </c:pt>
                <c:pt idx="41">
                  <c:v>114.73448574564587</c:v>
                </c:pt>
                <c:pt idx="42">
                  <c:v>114.65500964418924</c:v>
                </c:pt>
                <c:pt idx="43">
                  <c:v>114.56555802348143</c:v>
                </c:pt>
                <c:pt idx="44">
                  <c:v>114.46632257514776</c:v>
                </c:pt>
                <c:pt idx="45">
                  <c:v>114.35751595720632</c:v>
                </c:pt>
                <c:pt idx="46">
                  <c:v>114.23937133834954</c:v>
                </c:pt>
                <c:pt idx="47">
                  <c:v>114.11214189827197</c:v>
                </c:pt>
                <c:pt idx="48">
                  <c:v>113.97610028511524</c:v>
                </c:pt>
                <c:pt idx="49">
                  <c:v>113.83153803119288</c:v>
                </c:pt>
                <c:pt idx="50">
                  <c:v>113.67876492824692</c:v>
                </c:pt>
                <c:pt idx="51">
                  <c:v>113.51810836357538</c:v>
                </c:pt>
                <c:pt idx="52">
                  <c:v>113.34991261845288</c:v>
                </c:pt>
                <c:pt idx="53">
                  <c:v>113.17453813034821</c:v>
                </c:pt>
                <c:pt idx="54">
                  <c:v>112.99236072051977</c:v>
                </c:pt>
                <c:pt idx="55">
                  <c:v>112.80377078864399</c:v>
                </c:pt>
                <c:pt idx="56">
                  <c:v>112.60917247620279</c:v>
                </c:pt>
                <c:pt idx="57">
                  <c:v>112.40898280042285</c:v>
                </c:pt>
                <c:pt idx="58">
                  <c:v>112.20363076062262</c:v>
                </c:pt>
                <c:pt idx="59">
                  <c:v>111.99355641888204</c:v>
                </c:pt>
                <c:pt idx="60">
                  <c:v>111.77920995700532</c:v>
                </c:pt>
                <c:pt idx="61">
                  <c:v>111.56105071179739</c:v>
                </c:pt>
                <c:pt idx="62">
                  <c:v>111.33954619072156</c:v>
                </c:pt>
                <c:pt idx="63">
                  <c:v>111.11517107004772</c:v>
                </c:pt>
                <c:pt idx="64">
                  <c:v>110.88840617763807</c:v>
                </c:pt>
                <c:pt idx="65">
                  <c:v>110.65973746255021</c:v>
                </c:pt>
                <c:pt idx="66">
                  <c:v>110.42965495366569</c:v>
                </c:pt>
                <c:pt idx="67">
                  <c:v>110.1986517095756</c:v>
                </c:pt>
                <c:pt idx="68">
                  <c:v>109.96722276197367</c:v>
                </c:pt>
                <c:pt idx="69">
                  <c:v>109.73586405482105</c:v>
                </c:pt>
                <c:pt idx="70">
                  <c:v>109.50507138155611</c:v>
                </c:pt>
                <c:pt idx="71">
                  <c:v>109.27533932262682</c:v>
                </c:pt>
                <c:pt idx="72">
                  <c:v>109.04716018562256</c:v>
                </c:pt>
                <c:pt idx="73">
                  <c:v>108.82102295027654</c:v>
                </c:pt>
                <c:pt idx="74">
                  <c:v>108.59741222059972</c:v>
                </c:pt>
                <c:pt idx="75">
                  <c:v>108.37680718639172</c:v>
                </c:pt>
                <c:pt idx="76">
                  <c:v>108.15968059635422</c:v>
                </c:pt>
                <c:pt idx="77">
                  <c:v>107.94649774500743</c:v>
                </c:pt>
                <c:pt idx="78">
                  <c:v>107.73771547558049</c:v>
                </c:pt>
                <c:pt idx="79">
                  <c:v>107.53378120101284</c:v>
                </c:pt>
                <c:pt idx="80">
                  <c:v>107.33513194516424</c:v>
                </c:pt>
                <c:pt idx="81">
                  <c:v>107.14219340628827</c:v>
                </c:pt>
                <c:pt idx="82">
                  <c:v>106.95537904477619</c:v>
                </c:pt>
                <c:pt idx="83">
                  <c:v>106.77508919712614</c:v>
                </c:pt>
                <c:pt idx="84">
                  <c:v>106.60171021803626</c:v>
                </c:pt>
                <c:pt idx="85">
                  <c:v>106.43561365246046</c:v>
                </c:pt>
                <c:pt idx="86">
                  <c:v>106.27715543940081</c:v>
                </c:pt>
                <c:pt idx="87">
                  <c:v>106.12667514914307</c:v>
                </c:pt>
                <c:pt idx="88">
                  <c:v>105.98449525556956</c:v>
                </c:pt>
                <c:pt idx="89">
                  <c:v>105.85092044510928</c:v>
                </c:pt>
                <c:pt idx="90">
                  <c:v>105.72623696380579</c:v>
                </c:pt>
                <c:pt idx="91">
                  <c:v>105.61071200390207</c:v>
                </c:pt>
                <c:pt idx="92">
                  <c:v>105.50459313125718</c:v>
                </c:pt>
                <c:pt idx="93">
                  <c:v>105.40810775482147</c:v>
                </c:pt>
                <c:pt idx="94">
                  <c:v>105.3214626393073</c:v>
                </c:pt>
                <c:pt idx="95">
                  <c:v>105.24484346209962</c:v>
                </c:pt>
                <c:pt idx="96">
                  <c:v>105.1784144153561</c:v>
                </c:pt>
                <c:pt idx="97">
                  <c:v>105.12231785414906</c:v>
                </c:pt>
                <c:pt idx="98">
                  <c:v>105.07667399140371</c:v>
                </c:pt>
                <c:pt idx="99">
                  <c:v>105.04158064028616</c:v>
                </c:pt>
                <c:pt idx="100">
                  <c:v>105.01711300459324</c:v>
                </c:pt>
                <c:pt idx="101">
                  <c:v>105.00332351759357</c:v>
                </c:pt>
                <c:pt idx="102">
                  <c:v>105.00024172966479</c:v>
                </c:pt>
                <c:pt idx="103">
                  <c:v>105.00787424496826</c:v>
                </c:pt>
                <c:pt idx="104">
                  <c:v>105.02620470729654</c:v>
                </c:pt>
                <c:pt idx="105">
                  <c:v>105.05519383512419</c:v>
                </c:pt>
                <c:pt idx="106">
                  <c:v>105.09477950578662</c:v>
                </c:pt>
                <c:pt idx="107">
                  <c:v>105.1448768886068</c:v>
                </c:pt>
                <c:pt idx="108">
                  <c:v>104.70537862668432</c:v>
                </c:pt>
                <c:pt idx="109">
                  <c:v>104.2761550669574</c:v>
                </c:pt>
                <c:pt idx="110">
                  <c:v>103.85705453804481</c:v>
                </c:pt>
                <c:pt idx="111">
                  <c:v>103.44790367527214</c:v>
                </c:pt>
                <c:pt idx="112">
                  <c:v>103.04850779218617</c:v>
                </c:pt>
                <c:pt idx="113">
                  <c:v>102.65865129776097</c:v>
                </c:pt>
                <c:pt idx="114">
                  <c:v>102.27809815840168</c:v>
                </c:pt>
                <c:pt idx="115">
                  <c:v>101.90659240375618</c:v>
                </c:pt>
                <c:pt idx="116">
                  <c:v>101.54385867525035</c:v>
                </c:pt>
                <c:pt idx="117">
                  <c:v>101.18960281617161</c:v>
                </c:pt>
                <c:pt idx="118">
                  <c:v>100.84351250203635</c:v>
                </c:pt>
                <c:pt idx="119">
                  <c:v>100.50525790988999</c:v>
                </c:pt>
                <c:pt idx="120">
                  <c:v>100.17449242510591</c:v>
                </c:pt>
                <c:pt idx="121">
                  <c:v>99.850853384168119</c:v>
                </c:pt>
                <c:pt idx="122">
                  <c:v>99.53396285184624</c:v>
                </c:pt>
                <c:pt idx="123">
                  <c:v>99.22342843109719</c:v>
                </c:pt>
                <c:pt idx="124">
                  <c:v>98.918844103958023</c:v>
                </c:pt>
                <c:pt idx="125">
                  <c:v>98.619791101627897</c:v>
                </c:pt>
                <c:pt idx="126">
                  <c:v>98.325838801874653</c:v>
                </c:pt>
                <c:pt idx="127">
                  <c:v>98.036545651842843</c:v>
                </c:pt>
                <c:pt idx="128">
                  <c:v>97.751460114285749</c:v>
                </c:pt>
                <c:pt idx="129">
                  <c:v>97.470121635193536</c:v>
                </c:pt>
                <c:pt idx="130">
                  <c:v>97.19206163074405</c:v>
                </c:pt>
                <c:pt idx="131">
                  <c:v>96.91680449146115</c:v>
                </c:pt>
                <c:pt idx="132">
                  <c:v>96.643868601428878</c:v>
                </c:pt>
                <c:pt idx="133">
                  <c:v>96.372767370377076</c:v>
                </c:pt>
                <c:pt idx="134">
                  <c:v>96.103010276427042</c:v>
                </c:pt>
                <c:pt idx="135">
                  <c:v>95.834103917262254</c:v>
                </c:pt>
                <c:pt idx="136">
                  <c:v>95.565553067471996</c:v>
                </c:pt>
                <c:pt idx="137">
                  <c:v>95.296861739801656</c:v>
                </c:pt>
                <c:pt idx="138">
                  <c:v>95.027534248035735</c:v>
                </c:pt>
                <c:pt idx="139">
                  <c:v>94.757076269235569</c:v>
                </c:pt>
                <c:pt idx="140">
                  <c:v>94.484995903055875</c:v>
                </c:pt>
                <c:pt idx="141">
                  <c:v>94.210804725869494</c:v>
                </c:pt>
                <c:pt idx="142">
                  <c:v>93.934018837441755</c:v>
                </c:pt>
                <c:pt idx="143">
                  <c:v>93.654159897911484</c:v>
                </c:pt>
                <c:pt idx="144">
                  <c:v>93.370756152856103</c:v>
                </c:pt>
                <c:pt idx="145">
                  <c:v>93.083343444244591</c:v>
                </c:pt>
                <c:pt idx="146">
                  <c:v>92.791466205111462</c:v>
                </c:pt>
                <c:pt idx="147">
                  <c:v>92.494678435820575</c:v>
                </c:pt>
                <c:pt idx="148">
                  <c:v>92.692544659826325</c:v>
                </c:pt>
                <c:pt idx="149">
                  <c:v>92.884640856884403</c:v>
                </c:pt>
                <c:pt idx="150">
                  <c:v>93.070555371711919</c:v>
                </c:pt>
                <c:pt idx="151">
                  <c:v>93.249889796150043</c:v>
                </c:pt>
                <c:pt idx="152">
                  <c:v>93.4222598229384</c:v>
                </c:pt>
                <c:pt idx="153">
                  <c:v>93.587296069271787</c:v>
                </c:pt>
                <c:pt idx="154">
                  <c:v>93.744644868374351</c:v>
                </c:pt>
                <c:pt idx="155">
                  <c:v>93.893969027394846</c:v>
                </c:pt>
                <c:pt idx="156">
                  <c:v>94.034948549998802</c:v>
                </c:pt>
                <c:pt idx="157">
                  <c:v>94.167281322109304</c:v>
                </c:pt>
                <c:pt idx="158">
                  <c:v>94.290683759326583</c:v>
                </c:pt>
                <c:pt idx="159">
                  <c:v>94.404891414639337</c:v>
                </c:pt>
                <c:pt idx="160">
                  <c:v>94.509659545125146</c:v>
                </c:pt>
                <c:pt idx="161">
                  <c:v>94.604763636425815</c:v>
                </c:pt>
                <c:pt idx="162">
                  <c:v>94.689999883873682</c:v>
                </c:pt>
                <c:pt idx="163">
                  <c:v>94.765185629237621</c:v>
                </c:pt>
                <c:pt idx="164">
                  <c:v>94.830159752153236</c:v>
                </c:pt>
                <c:pt idx="165">
                  <c:v>94.884783015397915</c:v>
                </c:pt>
                <c:pt idx="166">
                  <c:v>94.928938363271328</c:v>
                </c:pt>
                <c:pt idx="167">
                  <c:v>94.962531172441516</c:v>
                </c:pt>
                <c:pt idx="168">
                  <c:v>94.985489454719371</c:v>
                </c:pt>
                <c:pt idx="169">
                  <c:v>94.997764011326723</c:v>
                </c:pt>
                <c:pt idx="170">
                  <c:v>94.999328538327603</c:v>
                </c:pt>
                <c:pt idx="171">
                  <c:v>94.990179682996541</c:v>
                </c:pt>
                <c:pt idx="172">
                  <c:v>94.970337051003469</c:v>
                </c:pt>
                <c:pt idx="173">
                  <c:v>94.939843164399377</c:v>
                </c:pt>
                <c:pt idx="174">
                  <c:v>94.898763370493086</c:v>
                </c:pt>
                <c:pt idx="175">
                  <c:v>94.84718570181434</c:v>
                </c:pt>
                <c:pt idx="176">
                  <c:v>94.785220687463223</c:v>
                </c:pt>
                <c:pt idx="177">
                  <c:v>94.71300111625024</c:v>
                </c:pt>
                <c:pt idx="178">
                  <c:v>94.630681752134663</c:v>
                </c:pt>
                <c:pt idx="179">
                  <c:v>94.538439002570883</c:v>
                </c:pt>
                <c:pt idx="180">
                  <c:v>94.436470540473522</c:v>
                </c:pt>
                <c:pt idx="181">
                  <c:v>94.324994880611499</c:v>
                </c:pt>
                <c:pt idx="182">
                  <c:v>94.204250911338661</c:v>
                </c:pt>
                <c:pt idx="183">
                  <c:v>94.074497382664546</c:v>
                </c:pt>
                <c:pt idx="184">
                  <c:v>93.936012351762443</c:v>
                </c:pt>
                <c:pt idx="185">
                  <c:v>93.789092587102729</c:v>
                </c:pt>
                <c:pt idx="186">
                  <c:v>93.6340529324887</c:v>
                </c:pt>
                <c:pt idx="187">
                  <c:v>93.47122563235753</c:v>
                </c:pt>
                <c:pt idx="188">
                  <c:v>93.300959619792351</c:v>
                </c:pt>
                <c:pt idx="189">
                  <c:v>93.123619768771064</c:v>
                </c:pt>
                <c:pt idx="190">
                  <c:v>92.939586112254545</c:v>
                </c:pt>
                <c:pt idx="191">
                  <c:v>92.749253027789493</c:v>
                </c:pt>
                <c:pt idx="192">
                  <c:v>92.55302839237153</c:v>
                </c:pt>
                <c:pt idx="193">
                  <c:v>92.35133270837936</c:v>
                </c:pt>
                <c:pt idx="194">
                  <c:v>92.144598202453125</c:v>
                </c:pt>
                <c:pt idx="195">
                  <c:v>91.933267899248293</c:v>
                </c:pt>
                <c:pt idx="196">
                  <c:v>91.717794672049607</c:v>
                </c:pt>
                <c:pt idx="197">
                  <c:v>91.498640272279772</c:v>
                </c:pt>
                <c:pt idx="198">
                  <c:v>91.276274339982749</c:v>
                </c:pt>
                <c:pt idx="199">
                  <c:v>91.051173397401868</c:v>
                </c:pt>
                <c:pt idx="200">
                  <c:v>90.823819827809757</c:v>
                </c:pt>
                <c:pt idx="201">
                  <c:v>90.594700841778163</c:v>
                </c:pt>
                <c:pt idx="202">
                  <c:v>90.36430743310315</c:v>
                </c:pt>
                <c:pt idx="203">
                  <c:v>90.133133326622982</c:v>
                </c:pt>
                <c:pt idx="204">
                  <c:v>89.90167392018337</c:v>
                </c:pt>
                <c:pt idx="205">
                  <c:v>89.670425223017645</c:v>
                </c:pt>
                <c:pt idx="206">
                  <c:v>89.439882792816704</c:v>
                </c:pt>
                <c:pt idx="207">
                  <c:v>89.210540673766616</c:v>
                </c:pt>
                <c:pt idx="208">
                  <c:v>88.982890337829502</c:v>
                </c:pt>
                <c:pt idx="209">
                  <c:v>88.75741963153682</c:v>
                </c:pt>
                <c:pt idx="210">
                  <c:v>88.534611730551575</c:v>
                </c:pt>
                <c:pt idx="211">
                  <c:v>88.314944104240197</c:v>
                </c:pt>
                <c:pt idx="212">
                  <c:v>88.098887492472798</c:v>
                </c:pt>
                <c:pt idx="213">
                  <c:v>87.886904896844342</c:v>
                </c:pt>
                <c:pt idx="214">
                  <c:v>87.679450588478943</c:v>
                </c:pt>
                <c:pt idx="215">
                  <c:v>87.476969134542912</c:v>
                </c:pt>
                <c:pt idx="216">
                  <c:v>87.279894445553339</c:v>
                </c:pt>
                <c:pt idx="217">
                  <c:v>87.088648845523323</c:v>
                </c:pt>
                <c:pt idx="218">
                  <c:v>86.90364216693672</c:v>
                </c:pt>
                <c:pt idx="219">
                  <c:v>86.725270872491734</c:v>
                </c:pt>
                <c:pt idx="220">
                  <c:v>86.553917205495637</c:v>
                </c:pt>
                <c:pt idx="221">
                  <c:v>86.389948370730878</c:v>
                </c:pt>
                <c:pt idx="222">
                  <c:v>86.233715747548516</c:v>
                </c:pt>
                <c:pt idx="223">
                  <c:v>86.085554136874691</c:v>
                </c:pt>
                <c:pt idx="224">
                  <c:v>85.945781043744333</c:v>
                </c:pt>
                <c:pt idx="225">
                  <c:v>85.814695996899147</c:v>
                </c:pt>
                <c:pt idx="226">
                  <c:v>85.692579906908193</c:v>
                </c:pt>
                <c:pt idx="227">
                  <c:v>85.57969446418673</c:v>
                </c:pt>
                <c:pt idx="228">
                  <c:v>85.47628157820283</c:v>
                </c:pt>
                <c:pt idx="229">
                  <c:v>85.382562859074156</c:v>
                </c:pt>
                <c:pt idx="230">
                  <c:v>85.298739142665383</c:v>
                </c:pt>
                <c:pt idx="231">
                  <c:v>85.22499006020405</c:v>
                </c:pt>
                <c:pt idx="232">
                  <c:v>85.161473653337382</c:v>
                </c:pt>
                <c:pt idx="233">
                  <c:v>85.108326035454553</c:v>
                </c:pt>
                <c:pt idx="234">
                  <c:v>85.065661100000668</c:v>
                </c:pt>
                <c:pt idx="235">
                  <c:v>85.033570276407161</c:v>
                </c:pt>
                <c:pt idx="236">
                  <c:v>85.012122334161717</c:v>
                </c:pt>
                <c:pt idx="237">
                  <c:v>85.001363235437822</c:v>
                </c:pt>
                <c:pt idx="238">
                  <c:v>85.001316036599405</c:v>
                </c:pt>
                <c:pt idx="239">
                  <c:v>85.011980838791871</c:v>
                </c:pt>
                <c:pt idx="240">
                  <c:v>85.033334787725408</c:v>
                </c:pt>
                <c:pt idx="241">
                  <c:v>85.065332122650858</c:v>
                </c:pt>
                <c:pt idx="242">
                  <c:v>85.107904274423348</c:v>
                </c:pt>
                <c:pt idx="243">
                  <c:v>85.16096001244361</c:v>
                </c:pt>
                <c:pt idx="244">
                  <c:v>85.224385640161799</c:v>
                </c:pt>
                <c:pt idx="245">
                  <c:v>85.29804523872518</c:v>
                </c:pt>
                <c:pt idx="246">
                  <c:v>85.381780958247347</c:v>
                </c:pt>
                <c:pt idx="247">
                  <c:v>85.475413356074924</c:v>
                </c:pt>
                <c:pt idx="248">
                  <c:v>85.578741781326713</c:v>
                </c:pt>
                <c:pt idx="249">
                  <c:v>85.691544804881374</c:v>
                </c:pt>
                <c:pt idx="250">
                  <c:v>85.813580693892163</c:v>
                </c:pt>
                <c:pt idx="251">
                  <c:v>85.944587929811675</c:v>
                </c:pt>
                <c:pt idx="252">
                  <c:v>86.084285768816841</c:v>
                </c:pt>
                <c:pt idx="253">
                  <c:v>86.232374843432879</c:v>
                </c:pt>
                <c:pt idx="254">
                  <c:v>86.388537804067056</c:v>
                </c:pt>
                <c:pt idx="255">
                  <c:v>86.552439999077535</c:v>
                </c:pt>
                <c:pt idx="256">
                  <c:v>86.723730191919913</c:v>
                </c:pt>
                <c:pt idx="257">
                  <c:v>86.902041313834545</c:v>
                </c:pt>
                <c:pt idx="258">
                  <c:v>87.086991250461793</c:v>
                </c:pt>
                <c:pt idx="259">
                  <c:v>87.278183660699383</c:v>
                </c:pt>
                <c:pt idx="260">
                  <c:v>87.475208826047336</c:v>
                </c:pt>
                <c:pt idx="261">
                  <c:v>87.677644528619908</c:v>
                </c:pt>
                <c:pt idx="262">
                  <c:v>87.885056955943583</c:v>
                </c:pt>
                <c:pt idx="263">
                  <c:v>88.097001630601568</c:v>
                </c:pt>
                <c:pt idx="264">
                  <c:v>88.313024362733088</c:v>
                </c:pt>
                <c:pt idx="265">
                  <c:v>88.532662223345994</c:v>
                </c:pt>
                <c:pt idx="266">
                  <c:v>88.755444536357018</c:v>
                </c:pt>
                <c:pt idx="267">
                  <c:v>88.980893887233847</c:v>
                </c:pt>
                <c:pt idx="268">
                  <c:v>89.208527146077344</c:v>
                </c:pt>
                <c:pt idx="269">
                  <c:v>89.437856502951689</c:v>
                </c:pt>
                <c:pt idx="270">
                  <c:v>89.668390513243608</c:v>
                </c:pt>
                <c:pt idx="271">
                  <c:v>89.899635150810639</c:v>
                </c:pt>
                <c:pt idx="272">
                  <c:v>90.131094866661442</c:v>
                </c:pt>
                <c:pt idx="273">
                  <c:v>90.36227365089961</c:v>
                </c:pt>
                <c:pt idx="274">
                  <c:v>90.592676095655179</c:v>
                </c:pt>
                <c:pt idx="275">
                  <c:v>90.82180845672589</c:v>
                </c:pt>
                <c:pt idx="276">
                  <c:v>91.049179711653437</c:v>
                </c:pt>
                <c:pt idx="277">
                  <c:v>91.274302611967045</c:v>
                </c:pt>
                <c:pt idx="278">
                  <c:v>91.496694727339445</c:v>
                </c:pt>
                <c:pt idx="279">
                  <c:v>91.715879479417907</c:v>
                </c:pt>
                <c:pt idx="280">
                  <c:v>91.931387163114564</c:v>
                </c:pt>
                <c:pt idx="281">
                  <c:v>92.142755953167665</c:v>
                </c:pt>
                <c:pt idx="282">
                  <c:v>92.349532893816516</c:v>
                </c:pt>
                <c:pt idx="283">
                  <c:v>92.551274869469594</c:v>
                </c:pt>
                <c:pt idx="284">
                  <c:v>92.747549554285342</c:v>
                </c:pt>
                <c:pt idx="285">
                  <c:v>92.93793633863099</c:v>
                </c:pt>
                <c:pt idx="286">
                  <c:v>93.122027230434</c:v>
                </c:pt>
                <c:pt idx="287">
                  <c:v>93.299427729494496</c:v>
                </c:pt>
                <c:pt idx="288">
                  <c:v>93.469757672885052</c:v>
                </c:pt>
                <c:pt idx="289">
                  <c:v>93.632652049626245</c:v>
                </c:pt>
                <c:pt idx="290">
                  <c:v>93.78776178289219</c:v>
                </c:pt>
                <c:pt idx="291">
                  <c:v>93.934754478069678</c:v>
                </c:pt>
                <c:pt idx="292">
                  <c:v>94.073315135067915</c:v>
                </c:pt>
                <c:pt idx="293">
                  <c:v>94.203146823352483</c:v>
                </c:pt>
                <c:pt idx="294">
                  <c:v>94.323971318256866</c:v>
                </c:pt>
                <c:pt idx="295">
                  <c:v>94.435529697207969</c:v>
                </c:pt>
                <c:pt idx="296">
                  <c:v>94.537582894587885</c:v>
                </c:pt>
                <c:pt idx="297">
                  <c:v>94.629912214043031</c:v>
                </c:pt>
                <c:pt idx="298">
                  <c:v>94.712319797142584</c:v>
                </c:pt>
                <c:pt idx="299">
                  <c:v>94.784629047382026</c:v>
                </c:pt>
                <c:pt idx="300">
                  <c:v>94.846685008623155</c:v>
                </c:pt>
                <c:pt idx="301">
                  <c:v>94.898354697159505</c:v>
                </c:pt>
                <c:pt idx="302">
                  <c:v>94.939527386695758</c:v>
                </c:pt>
                <c:pt idx="303">
                  <c:v>94.97011484563015</c:v>
                </c:pt>
                <c:pt idx="304">
                  <c:v>94.99005152613168</c:v>
                </c:pt>
                <c:pt idx="305">
                  <c:v>94.999294704606783</c:v>
                </c:pt>
                <c:pt idx="306">
                  <c:v>94.997824573254405</c:v>
                </c:pt>
                <c:pt idx="307">
                  <c:v>94.985644282513491</c:v>
                </c:pt>
                <c:pt idx="308">
                  <c:v>94.962779934311655</c:v>
                </c:pt>
                <c:pt idx="309">
                  <c:v>94.929280526129688</c:v>
                </c:pt>
                <c:pt idx="310">
                  <c:v>94.885217846001723</c:v>
                </c:pt>
                <c:pt idx="311">
                  <c:v>94.830686318676058</c:v>
                </c:pt>
                <c:pt idx="312">
                  <c:v>94.765802803266212</c:v>
                </c:pt>
                <c:pt idx="313">
                  <c:v>94.690706342826161</c:v>
                </c:pt>
                <c:pt idx="314">
                  <c:v>94.605557866385922</c:v>
                </c:pt>
                <c:pt idx="315">
                  <c:v>94.510539844086452</c:v>
                </c:pt>
                <c:pt idx="316">
                  <c:v>94.405855896152644</c:v>
                </c:pt>
                <c:pt idx="317">
                  <c:v>94.291730356542487</c:v>
                </c:pt>
                <c:pt idx="318">
                  <c:v>94.16840779220739</c:v>
                </c:pt>
                <c:pt idx="319">
                  <c:v>94.036152478993912</c:v>
                </c:pt>
                <c:pt idx="320">
                  <c:v>93.895247835310187</c:v>
                </c:pt>
                <c:pt idx="321">
                  <c:v>93.745995814770296</c:v>
                </c:pt>
                <c:pt idx="322">
                  <c:v>93.58871625911847</c:v>
                </c:pt>
                <c:pt idx="323">
                  <c:v>93.423746212819765</c:v>
                </c:pt>
                <c:pt idx="324">
                  <c:v>93.251439200785725</c:v>
                </c:pt>
                <c:pt idx="325">
                  <c:v>93.072164470783164</c:v>
                </c:pt>
                <c:pt idx="326">
                  <c:v>92.886306202149427</c:v>
                </c:pt>
                <c:pt idx="327">
                  <c:v>92.694262682509773</c:v>
                </c:pt>
                <c:pt idx="328">
                  <c:v>92.49644545426122</c:v>
                </c:pt>
                <c:pt idx="329">
                  <c:v>92.293278432651988</c:v>
                </c:pt>
                <c:pt idx="330">
                  <c:v>92.085196997346145</c:v>
                </c:pt>
                <c:pt idx="331">
                  <c:v>91.872647059420686</c:v>
                </c:pt>
                <c:pt idx="332">
                  <c:v>91.656084105793894</c:v>
                </c:pt>
                <c:pt idx="333">
                  <c:v>91.435972223133305</c:v>
                </c:pt>
                <c:pt idx="334">
                  <c:v>91.212783103334473</c:v>
                </c:pt>
                <c:pt idx="335">
                  <c:v>90.986995032702112</c:v>
                </c:pt>
                <c:pt idx="336">
                  <c:v>90.759091866999697</c:v>
                </c:pt>
                <c:pt idx="337">
                  <c:v>90.529561994563792</c:v>
                </c:pt>
                <c:pt idx="338">
                  <c:v>90.298897289705351</c:v>
                </c:pt>
                <c:pt idx="339">
                  <c:v>90.067592058640628</c:v>
                </c:pt>
                <c:pt idx="340">
                  <c:v>89.836141980210655</c:v>
                </c:pt>
                <c:pt idx="341">
                  <c:v>89.605043043659165</c:v>
                </c:pt>
                <c:pt idx="342">
                  <c:v>89.374790485745436</c:v>
                </c:pt>
                <c:pt idx="343">
                  <c:v>89.145877729469547</c:v>
                </c:pt>
                <c:pt idx="344">
                  <c:v>88.918795326684574</c:v>
                </c:pt>
                <c:pt idx="345">
                  <c:v>88.694029906861516</c:v>
                </c:pt>
                <c:pt idx="346">
                  <c:v>88.472063134259699</c:v>
                </c:pt>
                <c:pt idx="347">
                  <c:v>88.2533706757375</c:v>
                </c:pt>
                <c:pt idx="348">
                  <c:v>88.038421181415288</c:v>
                </c:pt>
                <c:pt idx="349">
                  <c:v>87.82767528037499</c:v>
                </c:pt>
                <c:pt idx="350">
                  <c:v>87.621584593548349</c:v>
                </c:pt>
                <c:pt idx="351">
                  <c:v>87.420590765909523</c:v>
                </c:pt>
                <c:pt idx="352">
                  <c:v>87.225124520045625</c:v>
                </c:pt>
                <c:pt idx="353">
                  <c:v>87.03560473313361</c:v>
                </c:pt>
                <c:pt idx="354">
                  <c:v>86.852437539301533</c:v>
                </c:pt>
                <c:pt idx="355">
                  <c:v>86.676015459297545</c:v>
                </c:pt>
                <c:pt idx="356">
                  <c:v>86.506716559332034</c:v>
                </c:pt>
                <c:pt idx="357">
                  <c:v>86.344903640895183</c:v>
                </c:pt>
                <c:pt idx="358">
                  <c:v>86.19092346328641</c:v>
                </c:pt>
                <c:pt idx="359">
                  <c:v>86.045106000521542</c:v>
                </c:pt>
                <c:pt idx="360">
                  <c:v>85.907763734210306</c:v>
                </c:pt>
                <c:pt idx="361">
                  <c:v>85.779190983919449</c:v>
                </c:pt>
                <c:pt idx="362">
                  <c:v>85.659663276456357</c:v>
                </c:pt>
                <c:pt idx="363">
                  <c:v>85.549436755425035</c:v>
                </c:pt>
                <c:pt idx="364">
                  <c:v>85.448747632319467</c:v>
                </c:pt>
                <c:pt idx="365">
                  <c:v>85.357811680330798</c:v>
                </c:pt>
                <c:pt idx="366">
                  <c:v>85.276823771953218</c:v>
                </c:pt>
                <c:pt idx="367">
                  <c:v>85.205957461379057</c:v>
                </c:pt>
                <c:pt idx="368">
                  <c:v>85.145364612578419</c:v>
                </c:pt>
                <c:pt idx="369">
                  <c:v>85.095175073860077</c:v>
                </c:pt>
                <c:pt idx="370">
                  <c:v>85.055496399611229</c:v>
                </c:pt>
                <c:pt idx="371">
                  <c:v>85.026413619812303</c:v>
                </c:pt>
                <c:pt idx="372">
                  <c:v>85.00798905782068</c:v>
                </c:pt>
                <c:pt idx="373">
                  <c:v>85.000262196814035</c:v>
                </c:pt>
                <c:pt idx="374">
                  <c:v>85.00324959517927</c:v>
                </c:pt>
                <c:pt idx="375">
                  <c:v>85.016944851028484</c:v>
                </c:pt>
                <c:pt idx="376">
                  <c:v>85.041318615918016</c:v>
                </c:pt>
                <c:pt idx="377">
                  <c:v>85.076318657741055</c:v>
                </c:pt>
                <c:pt idx="378">
                  <c:v>85.121869972659212</c:v>
                </c:pt>
                <c:pt idx="379">
                  <c:v>85.177874945833096</c:v>
                </c:pt>
                <c:pt idx="380">
                  <c:v>85.244213560607363</c:v>
                </c:pt>
                <c:pt idx="381">
                  <c:v>85.320743655702145</c:v>
                </c:pt>
                <c:pt idx="382">
                  <c:v>85.407301229859613</c:v>
                </c:pt>
                <c:pt idx="383">
                  <c:v>85.503700793292751</c:v>
                </c:pt>
                <c:pt idx="384">
                  <c:v>85.60973576518343</c:v>
                </c:pt>
                <c:pt idx="385">
                  <c:v>85.725178916377629</c:v>
                </c:pt>
                <c:pt idx="386">
                  <c:v>85.849782856329412</c:v>
                </c:pt>
                <c:pt idx="387">
                  <c:v>85.983280563250048</c:v>
                </c:pt>
                <c:pt idx="388">
                  <c:v>86.125385956326156</c:v>
                </c:pt>
                <c:pt idx="389">
                  <c:v>86.275794508780621</c:v>
                </c:pt>
                <c:pt idx="390">
                  <c:v>86.434183900462614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34240"/>
        <c:axId val="71435776"/>
      </c:lineChart>
      <c:catAx>
        <c:axId val="71434240"/>
        <c:scaling>
          <c:orientation val="minMax"/>
        </c:scaling>
        <c:delete val="0"/>
        <c:axPos val="b"/>
        <c:numFmt formatCode="h:mm;@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35776"/>
        <c:crosses val="autoZero"/>
        <c:auto val="1"/>
        <c:lblAlgn val="ctr"/>
        <c:lblOffset val="100"/>
        <c:tickLblSkip val="30"/>
        <c:tickMarkSkip val="6"/>
        <c:noMultiLvlLbl val="0"/>
      </c:catAx>
      <c:valAx>
        <c:axId val="71435776"/>
        <c:scaling>
          <c:orientation val="minMax"/>
          <c:min val="6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34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wMode val="edge"/>
          <c:hMode val="edge"/>
          <c:x val="6.9480783406011257E-2"/>
          <c:y val="0.91269182261308246"/>
          <c:w val="0.90525843718354104"/>
          <c:h val="0.998175909829453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'Score Template 2'!$HM$8</c:f>
              <c:strCache>
                <c:ptCount val="1"/>
                <c:pt idx="0">
                  <c:v>Precision Score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'Score Template 2'!$B$39:$B$429</c:f>
              <c:numCache>
                <c:formatCode>h:mm:ss</c:formatCode>
                <c:ptCount val="391"/>
                <c:pt idx="0">
                  <c:v>0</c:v>
                </c:pt>
                <c:pt idx="1">
                  <c:v>1.1574074074074073E-4</c:v>
                </c:pt>
                <c:pt idx="2">
                  <c:v>2.3148148148148146E-4</c:v>
                </c:pt>
                <c:pt idx="3">
                  <c:v>3.4722222222222218E-4</c:v>
                </c:pt>
                <c:pt idx="4">
                  <c:v>4.6296296296296293E-4</c:v>
                </c:pt>
                <c:pt idx="5">
                  <c:v>5.7870370370370367E-4</c:v>
                </c:pt>
                <c:pt idx="6">
                  <c:v>6.9444444444444436E-4</c:v>
                </c:pt>
                <c:pt idx="7">
                  <c:v>8.1018518518518505E-4</c:v>
                </c:pt>
                <c:pt idx="8">
                  <c:v>9.2592592592592574E-4</c:v>
                </c:pt>
                <c:pt idx="9">
                  <c:v>1.0416666666666664E-3</c:v>
                </c:pt>
                <c:pt idx="10">
                  <c:v>1.1574074074074071E-3</c:v>
                </c:pt>
                <c:pt idx="11">
                  <c:v>1.2731481481481478E-3</c:v>
                </c:pt>
                <c:pt idx="12">
                  <c:v>1.3888888888888885E-3</c:v>
                </c:pt>
                <c:pt idx="13">
                  <c:v>1.5046296296296292E-3</c:v>
                </c:pt>
                <c:pt idx="14">
                  <c:v>1.6203703703703699E-3</c:v>
                </c:pt>
                <c:pt idx="15">
                  <c:v>1.7361111111111106E-3</c:v>
                </c:pt>
                <c:pt idx="16">
                  <c:v>1.8518518518518513E-3</c:v>
                </c:pt>
                <c:pt idx="17">
                  <c:v>1.967592592592592E-3</c:v>
                </c:pt>
                <c:pt idx="18">
                  <c:v>2.0833333333333329E-3</c:v>
                </c:pt>
                <c:pt idx="19">
                  <c:v>2.1990740740740738E-3</c:v>
                </c:pt>
                <c:pt idx="20">
                  <c:v>2.3148148148148147E-3</c:v>
                </c:pt>
                <c:pt idx="21">
                  <c:v>2.4305555555555556E-3</c:v>
                </c:pt>
                <c:pt idx="22">
                  <c:v>2.5462962962962965E-3</c:v>
                </c:pt>
                <c:pt idx="23">
                  <c:v>2.6620370370370374E-3</c:v>
                </c:pt>
                <c:pt idx="24">
                  <c:v>2.7777777777777783E-3</c:v>
                </c:pt>
                <c:pt idx="25">
                  <c:v>2.8935185185185192E-3</c:v>
                </c:pt>
                <c:pt idx="26">
                  <c:v>3.0092592592592601E-3</c:v>
                </c:pt>
                <c:pt idx="27">
                  <c:v>3.125000000000001E-3</c:v>
                </c:pt>
                <c:pt idx="28">
                  <c:v>3.2407407407407419E-3</c:v>
                </c:pt>
                <c:pt idx="29">
                  <c:v>3.3564814814814829E-3</c:v>
                </c:pt>
                <c:pt idx="30">
                  <c:v>3.4722222222222238E-3</c:v>
                </c:pt>
                <c:pt idx="31">
                  <c:v>3.5879629629629647E-3</c:v>
                </c:pt>
                <c:pt idx="32">
                  <c:v>3.7037037037037056E-3</c:v>
                </c:pt>
                <c:pt idx="33">
                  <c:v>3.8194444444444465E-3</c:v>
                </c:pt>
                <c:pt idx="34">
                  <c:v>3.9351851851851874E-3</c:v>
                </c:pt>
                <c:pt idx="35">
                  <c:v>4.0509259259259283E-3</c:v>
                </c:pt>
                <c:pt idx="36">
                  <c:v>4.1666666666666692E-3</c:v>
                </c:pt>
                <c:pt idx="37">
                  <c:v>4.2824074074074101E-3</c:v>
                </c:pt>
                <c:pt idx="38">
                  <c:v>4.398148148148151E-3</c:v>
                </c:pt>
                <c:pt idx="39">
                  <c:v>4.5138888888888919E-3</c:v>
                </c:pt>
                <c:pt idx="40">
                  <c:v>4.6296296296296328E-3</c:v>
                </c:pt>
                <c:pt idx="41">
                  <c:v>4.7453703703703737E-3</c:v>
                </c:pt>
                <c:pt idx="42">
                  <c:v>4.8611111111111147E-3</c:v>
                </c:pt>
                <c:pt idx="43">
                  <c:v>4.9768518518518556E-3</c:v>
                </c:pt>
                <c:pt idx="44">
                  <c:v>5.0925925925925965E-3</c:v>
                </c:pt>
                <c:pt idx="45">
                  <c:v>5.2083333333333374E-3</c:v>
                </c:pt>
                <c:pt idx="46">
                  <c:v>5.3240740740740783E-3</c:v>
                </c:pt>
                <c:pt idx="47">
                  <c:v>5.4398148148148192E-3</c:v>
                </c:pt>
                <c:pt idx="48">
                  <c:v>5.5555555555555601E-3</c:v>
                </c:pt>
                <c:pt idx="49">
                  <c:v>5.671296296296301E-3</c:v>
                </c:pt>
                <c:pt idx="50">
                  <c:v>5.7870370370370419E-3</c:v>
                </c:pt>
                <c:pt idx="51">
                  <c:v>5.9027777777777828E-3</c:v>
                </c:pt>
                <c:pt idx="52">
                  <c:v>6.0185185185185237E-3</c:v>
                </c:pt>
                <c:pt idx="53">
                  <c:v>6.1342592592592646E-3</c:v>
                </c:pt>
                <c:pt idx="54">
                  <c:v>6.2500000000000056E-3</c:v>
                </c:pt>
                <c:pt idx="55">
                  <c:v>6.3657407407407465E-3</c:v>
                </c:pt>
                <c:pt idx="56">
                  <c:v>6.4814814814814874E-3</c:v>
                </c:pt>
                <c:pt idx="57">
                  <c:v>6.5972222222222283E-3</c:v>
                </c:pt>
                <c:pt idx="58">
                  <c:v>6.7129629629629692E-3</c:v>
                </c:pt>
                <c:pt idx="59">
                  <c:v>6.8287037037037101E-3</c:v>
                </c:pt>
                <c:pt idx="60">
                  <c:v>6.944444444444451E-3</c:v>
                </c:pt>
                <c:pt idx="61">
                  <c:v>7.0601851851851919E-3</c:v>
                </c:pt>
                <c:pt idx="62">
                  <c:v>7.1759259259259328E-3</c:v>
                </c:pt>
                <c:pt idx="63">
                  <c:v>7.2916666666666737E-3</c:v>
                </c:pt>
                <c:pt idx="64">
                  <c:v>7.4074074074074146E-3</c:v>
                </c:pt>
                <c:pt idx="65">
                  <c:v>7.5231481481481555E-3</c:v>
                </c:pt>
                <c:pt idx="66">
                  <c:v>7.6388888888888964E-3</c:v>
                </c:pt>
                <c:pt idx="67">
                  <c:v>7.7546296296296374E-3</c:v>
                </c:pt>
                <c:pt idx="68">
                  <c:v>7.8703703703703783E-3</c:v>
                </c:pt>
                <c:pt idx="69">
                  <c:v>7.9861111111111192E-3</c:v>
                </c:pt>
                <c:pt idx="70">
                  <c:v>8.1018518518518601E-3</c:v>
                </c:pt>
                <c:pt idx="71">
                  <c:v>8.217592592592601E-3</c:v>
                </c:pt>
                <c:pt idx="72">
                  <c:v>8.3333333333333419E-3</c:v>
                </c:pt>
                <c:pt idx="73">
                  <c:v>8.4490740740740828E-3</c:v>
                </c:pt>
                <c:pt idx="74">
                  <c:v>8.5648148148148237E-3</c:v>
                </c:pt>
                <c:pt idx="75">
                  <c:v>8.6805555555555646E-3</c:v>
                </c:pt>
                <c:pt idx="76">
                  <c:v>8.7962962962963055E-3</c:v>
                </c:pt>
                <c:pt idx="77">
                  <c:v>8.9120370370370464E-3</c:v>
                </c:pt>
                <c:pt idx="78">
                  <c:v>9.0277777777777873E-3</c:v>
                </c:pt>
                <c:pt idx="79">
                  <c:v>9.1435185185185282E-3</c:v>
                </c:pt>
                <c:pt idx="80">
                  <c:v>9.2592592592592692E-3</c:v>
                </c:pt>
                <c:pt idx="81">
                  <c:v>9.3750000000000101E-3</c:v>
                </c:pt>
                <c:pt idx="82">
                  <c:v>9.490740740740751E-3</c:v>
                </c:pt>
                <c:pt idx="83">
                  <c:v>9.6064814814814919E-3</c:v>
                </c:pt>
                <c:pt idx="84">
                  <c:v>9.7222222222222328E-3</c:v>
                </c:pt>
                <c:pt idx="85">
                  <c:v>9.8379629629629737E-3</c:v>
                </c:pt>
                <c:pt idx="86">
                  <c:v>9.9537037037037146E-3</c:v>
                </c:pt>
                <c:pt idx="87">
                  <c:v>1.0069444444444456E-2</c:v>
                </c:pt>
                <c:pt idx="88">
                  <c:v>1.0185185185185196E-2</c:v>
                </c:pt>
                <c:pt idx="89">
                  <c:v>1.0300925925925937E-2</c:v>
                </c:pt>
                <c:pt idx="90">
                  <c:v>1.0416666666666678E-2</c:v>
                </c:pt>
                <c:pt idx="91">
                  <c:v>1.0532407407407419E-2</c:v>
                </c:pt>
                <c:pt idx="92">
                  <c:v>1.064814814814816E-2</c:v>
                </c:pt>
                <c:pt idx="93">
                  <c:v>1.0763888888888901E-2</c:v>
                </c:pt>
                <c:pt idx="94">
                  <c:v>1.0879629629629642E-2</c:v>
                </c:pt>
                <c:pt idx="95">
                  <c:v>1.0995370370370383E-2</c:v>
                </c:pt>
                <c:pt idx="96">
                  <c:v>1.1111111111111124E-2</c:v>
                </c:pt>
                <c:pt idx="97">
                  <c:v>1.1226851851851865E-2</c:v>
                </c:pt>
                <c:pt idx="98">
                  <c:v>1.1342592592592605E-2</c:v>
                </c:pt>
                <c:pt idx="99">
                  <c:v>1.1458333333333346E-2</c:v>
                </c:pt>
                <c:pt idx="100">
                  <c:v>1.1574074074074087E-2</c:v>
                </c:pt>
                <c:pt idx="101">
                  <c:v>1.1689814814814828E-2</c:v>
                </c:pt>
                <c:pt idx="102">
                  <c:v>1.1805555555555569E-2</c:v>
                </c:pt>
                <c:pt idx="103">
                  <c:v>1.192129629629631E-2</c:v>
                </c:pt>
                <c:pt idx="104">
                  <c:v>1.2037037037037051E-2</c:v>
                </c:pt>
                <c:pt idx="105">
                  <c:v>1.2152777777777792E-2</c:v>
                </c:pt>
                <c:pt idx="106">
                  <c:v>1.2268518518518533E-2</c:v>
                </c:pt>
                <c:pt idx="107">
                  <c:v>1.2384259259259274E-2</c:v>
                </c:pt>
                <c:pt idx="108">
                  <c:v>1.2500000000000015E-2</c:v>
                </c:pt>
                <c:pt idx="109">
                  <c:v>1.2615740740740755E-2</c:v>
                </c:pt>
                <c:pt idx="110">
                  <c:v>1.2731481481481496E-2</c:v>
                </c:pt>
                <c:pt idx="111">
                  <c:v>1.2847222222222237E-2</c:v>
                </c:pt>
                <c:pt idx="112">
                  <c:v>1.2962962962962978E-2</c:v>
                </c:pt>
                <c:pt idx="113">
                  <c:v>1.3078703703703719E-2</c:v>
                </c:pt>
                <c:pt idx="114">
                  <c:v>1.319444444444446E-2</c:v>
                </c:pt>
                <c:pt idx="115">
                  <c:v>1.3310185185185201E-2</c:v>
                </c:pt>
                <c:pt idx="116">
                  <c:v>1.3425925925925942E-2</c:v>
                </c:pt>
                <c:pt idx="117">
                  <c:v>1.3541666666666683E-2</c:v>
                </c:pt>
                <c:pt idx="118">
                  <c:v>1.3657407407407424E-2</c:v>
                </c:pt>
                <c:pt idx="119">
                  <c:v>1.3773148148148165E-2</c:v>
                </c:pt>
                <c:pt idx="120">
                  <c:v>1.3888888888888905E-2</c:v>
                </c:pt>
                <c:pt idx="121">
                  <c:v>1.4004629629629646E-2</c:v>
                </c:pt>
                <c:pt idx="122">
                  <c:v>1.4120370370370387E-2</c:v>
                </c:pt>
                <c:pt idx="123">
                  <c:v>1.4236111111111128E-2</c:v>
                </c:pt>
                <c:pt idx="124">
                  <c:v>1.4351851851851869E-2</c:v>
                </c:pt>
                <c:pt idx="125">
                  <c:v>1.446759259259261E-2</c:v>
                </c:pt>
                <c:pt idx="126">
                  <c:v>1.4583333333333351E-2</c:v>
                </c:pt>
                <c:pt idx="127">
                  <c:v>1.4699074074074092E-2</c:v>
                </c:pt>
                <c:pt idx="128">
                  <c:v>1.4814814814814833E-2</c:v>
                </c:pt>
                <c:pt idx="129">
                  <c:v>1.4930555555555574E-2</c:v>
                </c:pt>
                <c:pt idx="130">
                  <c:v>1.5046296296296315E-2</c:v>
                </c:pt>
                <c:pt idx="131">
                  <c:v>1.5162037037037055E-2</c:v>
                </c:pt>
                <c:pt idx="132">
                  <c:v>1.5277777777777796E-2</c:v>
                </c:pt>
                <c:pt idx="133">
                  <c:v>1.5393518518518537E-2</c:v>
                </c:pt>
                <c:pt idx="134">
                  <c:v>1.5509259259259278E-2</c:v>
                </c:pt>
                <c:pt idx="135">
                  <c:v>1.5625000000000017E-2</c:v>
                </c:pt>
                <c:pt idx="136">
                  <c:v>1.5740740740740757E-2</c:v>
                </c:pt>
                <c:pt idx="137">
                  <c:v>1.5856481481481496E-2</c:v>
                </c:pt>
                <c:pt idx="138">
                  <c:v>1.5972222222222235E-2</c:v>
                </c:pt>
                <c:pt idx="139">
                  <c:v>1.6087962962962974E-2</c:v>
                </c:pt>
                <c:pt idx="140">
                  <c:v>1.6203703703703713E-2</c:v>
                </c:pt>
                <c:pt idx="141">
                  <c:v>1.6319444444444452E-2</c:v>
                </c:pt>
                <c:pt idx="142">
                  <c:v>1.6435185185185192E-2</c:v>
                </c:pt>
                <c:pt idx="143">
                  <c:v>1.6550925925925931E-2</c:v>
                </c:pt>
                <c:pt idx="144">
                  <c:v>1.666666666666667E-2</c:v>
                </c:pt>
                <c:pt idx="145">
                  <c:v>1.6782407407407409E-2</c:v>
                </c:pt>
                <c:pt idx="146">
                  <c:v>1.6898148148148148E-2</c:v>
                </c:pt>
                <c:pt idx="147">
                  <c:v>1.7013888888888887E-2</c:v>
                </c:pt>
                <c:pt idx="148">
                  <c:v>1.7129629629629627E-2</c:v>
                </c:pt>
                <c:pt idx="149">
                  <c:v>1.7245370370370366E-2</c:v>
                </c:pt>
                <c:pt idx="150">
                  <c:v>1.7361111111111105E-2</c:v>
                </c:pt>
                <c:pt idx="151">
                  <c:v>1.7476851851851844E-2</c:v>
                </c:pt>
                <c:pt idx="152">
                  <c:v>1.7592592592592583E-2</c:v>
                </c:pt>
                <c:pt idx="153">
                  <c:v>1.7708333333333322E-2</c:v>
                </c:pt>
                <c:pt idx="154">
                  <c:v>1.7824074074074062E-2</c:v>
                </c:pt>
                <c:pt idx="155">
                  <c:v>1.7939814814814801E-2</c:v>
                </c:pt>
                <c:pt idx="156">
                  <c:v>1.805555555555554E-2</c:v>
                </c:pt>
                <c:pt idx="157">
                  <c:v>1.8171296296296279E-2</c:v>
                </c:pt>
                <c:pt idx="158">
                  <c:v>1.8287037037037018E-2</c:v>
                </c:pt>
                <c:pt idx="159">
                  <c:v>1.8402777777777758E-2</c:v>
                </c:pt>
                <c:pt idx="160">
                  <c:v>1.8518518518518497E-2</c:v>
                </c:pt>
                <c:pt idx="161">
                  <c:v>1.8634259259259236E-2</c:v>
                </c:pt>
                <c:pt idx="162">
                  <c:v>1.8749999999999975E-2</c:v>
                </c:pt>
                <c:pt idx="163">
                  <c:v>1.8865740740740714E-2</c:v>
                </c:pt>
                <c:pt idx="164">
                  <c:v>1.8981481481481453E-2</c:v>
                </c:pt>
                <c:pt idx="165">
                  <c:v>1.9097222222222193E-2</c:v>
                </c:pt>
                <c:pt idx="166">
                  <c:v>1.9212962962962932E-2</c:v>
                </c:pt>
                <c:pt idx="167">
                  <c:v>1.9328703703703671E-2</c:v>
                </c:pt>
                <c:pt idx="168">
                  <c:v>1.944444444444441E-2</c:v>
                </c:pt>
                <c:pt idx="169">
                  <c:v>1.9560185185185149E-2</c:v>
                </c:pt>
                <c:pt idx="170">
                  <c:v>1.9675925925925888E-2</c:v>
                </c:pt>
                <c:pt idx="171">
                  <c:v>1.9791666666666628E-2</c:v>
                </c:pt>
                <c:pt idx="172">
                  <c:v>1.9907407407407367E-2</c:v>
                </c:pt>
                <c:pt idx="173">
                  <c:v>2.0023148148148106E-2</c:v>
                </c:pt>
                <c:pt idx="174">
                  <c:v>2.0138888888888845E-2</c:v>
                </c:pt>
                <c:pt idx="175">
                  <c:v>2.0254629629629584E-2</c:v>
                </c:pt>
                <c:pt idx="176">
                  <c:v>2.0370370370370323E-2</c:v>
                </c:pt>
                <c:pt idx="177">
                  <c:v>2.0486111111111063E-2</c:v>
                </c:pt>
                <c:pt idx="178">
                  <c:v>2.0601851851851802E-2</c:v>
                </c:pt>
                <c:pt idx="179">
                  <c:v>2.0717592592592541E-2</c:v>
                </c:pt>
                <c:pt idx="180">
                  <c:v>2.083333333333328E-2</c:v>
                </c:pt>
                <c:pt idx="181">
                  <c:v>2.0949074074074019E-2</c:v>
                </c:pt>
                <c:pt idx="182">
                  <c:v>2.1064814814814758E-2</c:v>
                </c:pt>
                <c:pt idx="183">
                  <c:v>2.1180555555555498E-2</c:v>
                </c:pt>
                <c:pt idx="184">
                  <c:v>2.1296296296296237E-2</c:v>
                </c:pt>
                <c:pt idx="185">
                  <c:v>2.1412037037036976E-2</c:v>
                </c:pt>
                <c:pt idx="186">
                  <c:v>2.1527777777777715E-2</c:v>
                </c:pt>
                <c:pt idx="187">
                  <c:v>2.1643518518518454E-2</c:v>
                </c:pt>
                <c:pt idx="188">
                  <c:v>2.1759259259259194E-2</c:v>
                </c:pt>
                <c:pt idx="189">
                  <c:v>2.1874999999999933E-2</c:v>
                </c:pt>
                <c:pt idx="190">
                  <c:v>2.1990740740740672E-2</c:v>
                </c:pt>
                <c:pt idx="191">
                  <c:v>2.2106481481481411E-2</c:v>
                </c:pt>
                <c:pt idx="192">
                  <c:v>2.222222222222215E-2</c:v>
                </c:pt>
                <c:pt idx="193">
                  <c:v>2.2337962962962889E-2</c:v>
                </c:pt>
                <c:pt idx="194">
                  <c:v>2.2453703703703629E-2</c:v>
                </c:pt>
                <c:pt idx="195">
                  <c:v>2.2569444444444368E-2</c:v>
                </c:pt>
                <c:pt idx="196">
                  <c:v>2.2685185185185107E-2</c:v>
                </c:pt>
                <c:pt idx="197">
                  <c:v>2.2800925925925846E-2</c:v>
                </c:pt>
                <c:pt idx="198">
                  <c:v>2.2916666666666585E-2</c:v>
                </c:pt>
                <c:pt idx="199">
                  <c:v>2.3032407407407324E-2</c:v>
                </c:pt>
                <c:pt idx="200">
                  <c:v>2.3148148148148064E-2</c:v>
                </c:pt>
                <c:pt idx="201">
                  <c:v>2.3263888888888803E-2</c:v>
                </c:pt>
                <c:pt idx="202">
                  <c:v>2.3379629629629542E-2</c:v>
                </c:pt>
                <c:pt idx="203">
                  <c:v>2.3495370370370281E-2</c:v>
                </c:pt>
                <c:pt idx="204">
                  <c:v>2.361111111111102E-2</c:v>
                </c:pt>
                <c:pt idx="205">
                  <c:v>2.3726851851851759E-2</c:v>
                </c:pt>
                <c:pt idx="206">
                  <c:v>2.3842592592592499E-2</c:v>
                </c:pt>
                <c:pt idx="207">
                  <c:v>2.3958333333333238E-2</c:v>
                </c:pt>
                <c:pt idx="208">
                  <c:v>2.4074074074073977E-2</c:v>
                </c:pt>
                <c:pt idx="209">
                  <c:v>2.4189814814814716E-2</c:v>
                </c:pt>
                <c:pt idx="210">
                  <c:v>2.4305555555555455E-2</c:v>
                </c:pt>
                <c:pt idx="211">
                  <c:v>2.4421296296296195E-2</c:v>
                </c:pt>
                <c:pt idx="212">
                  <c:v>2.4537037037036934E-2</c:v>
                </c:pt>
                <c:pt idx="213">
                  <c:v>2.4652777777777673E-2</c:v>
                </c:pt>
                <c:pt idx="214">
                  <c:v>2.4768518518518412E-2</c:v>
                </c:pt>
                <c:pt idx="215">
                  <c:v>2.4884259259259151E-2</c:v>
                </c:pt>
                <c:pt idx="216">
                  <c:v>2.499999999999989E-2</c:v>
                </c:pt>
                <c:pt idx="217">
                  <c:v>2.511574074074063E-2</c:v>
                </c:pt>
                <c:pt idx="218">
                  <c:v>2.5231481481481369E-2</c:v>
                </c:pt>
                <c:pt idx="219">
                  <c:v>2.5347222222222108E-2</c:v>
                </c:pt>
                <c:pt idx="220">
                  <c:v>2.5462962962962847E-2</c:v>
                </c:pt>
                <c:pt idx="221">
                  <c:v>2.5578703703703586E-2</c:v>
                </c:pt>
                <c:pt idx="222">
                  <c:v>2.5694444444444325E-2</c:v>
                </c:pt>
                <c:pt idx="223">
                  <c:v>2.5810185185185065E-2</c:v>
                </c:pt>
                <c:pt idx="224">
                  <c:v>2.5925925925925804E-2</c:v>
                </c:pt>
                <c:pt idx="225">
                  <c:v>2.6041666666666543E-2</c:v>
                </c:pt>
                <c:pt idx="226">
                  <c:v>2.6157407407407282E-2</c:v>
                </c:pt>
                <c:pt idx="227">
                  <c:v>2.6273148148148021E-2</c:v>
                </c:pt>
                <c:pt idx="228">
                  <c:v>2.638888888888876E-2</c:v>
                </c:pt>
                <c:pt idx="229">
                  <c:v>2.65046296296295E-2</c:v>
                </c:pt>
                <c:pt idx="230">
                  <c:v>2.6620370370370239E-2</c:v>
                </c:pt>
                <c:pt idx="231">
                  <c:v>2.6736111111110978E-2</c:v>
                </c:pt>
                <c:pt idx="232">
                  <c:v>2.6851851851851717E-2</c:v>
                </c:pt>
                <c:pt idx="233">
                  <c:v>2.6967592592592456E-2</c:v>
                </c:pt>
                <c:pt idx="234">
                  <c:v>2.7083333333333195E-2</c:v>
                </c:pt>
                <c:pt idx="235">
                  <c:v>2.7199074074073935E-2</c:v>
                </c:pt>
                <c:pt idx="236">
                  <c:v>2.7314814814814674E-2</c:v>
                </c:pt>
                <c:pt idx="237">
                  <c:v>2.7430555555555413E-2</c:v>
                </c:pt>
                <c:pt idx="238">
                  <c:v>2.7546296296296152E-2</c:v>
                </c:pt>
                <c:pt idx="239">
                  <c:v>2.7662037037036891E-2</c:v>
                </c:pt>
                <c:pt idx="240">
                  <c:v>2.7777777777777631E-2</c:v>
                </c:pt>
                <c:pt idx="241">
                  <c:v>2.789351851851837E-2</c:v>
                </c:pt>
                <c:pt idx="242">
                  <c:v>2.8009259259259109E-2</c:v>
                </c:pt>
                <c:pt idx="243">
                  <c:v>2.8124999999999848E-2</c:v>
                </c:pt>
                <c:pt idx="244">
                  <c:v>2.8240740740740587E-2</c:v>
                </c:pt>
                <c:pt idx="245">
                  <c:v>2.8356481481481326E-2</c:v>
                </c:pt>
                <c:pt idx="246">
                  <c:v>2.8472222222222066E-2</c:v>
                </c:pt>
                <c:pt idx="247">
                  <c:v>2.8587962962962805E-2</c:v>
                </c:pt>
                <c:pt idx="248">
                  <c:v>2.8703703703703544E-2</c:v>
                </c:pt>
                <c:pt idx="249">
                  <c:v>2.8819444444444283E-2</c:v>
                </c:pt>
                <c:pt idx="250">
                  <c:v>2.8935185185185022E-2</c:v>
                </c:pt>
                <c:pt idx="251">
                  <c:v>2.9050925925925761E-2</c:v>
                </c:pt>
                <c:pt idx="252">
                  <c:v>2.9166666666666501E-2</c:v>
                </c:pt>
                <c:pt idx="253">
                  <c:v>2.928240740740724E-2</c:v>
                </c:pt>
                <c:pt idx="254">
                  <c:v>2.9398148148147979E-2</c:v>
                </c:pt>
                <c:pt idx="255">
                  <c:v>2.9513888888888718E-2</c:v>
                </c:pt>
                <c:pt idx="256">
                  <c:v>2.9629629629629457E-2</c:v>
                </c:pt>
                <c:pt idx="257">
                  <c:v>2.9745370370370196E-2</c:v>
                </c:pt>
                <c:pt idx="258">
                  <c:v>2.9861111111110936E-2</c:v>
                </c:pt>
                <c:pt idx="259">
                  <c:v>2.9976851851851675E-2</c:v>
                </c:pt>
                <c:pt idx="260">
                  <c:v>3.0092592592592414E-2</c:v>
                </c:pt>
                <c:pt idx="261">
                  <c:v>3.0208333333333153E-2</c:v>
                </c:pt>
                <c:pt idx="262">
                  <c:v>3.0324074074073892E-2</c:v>
                </c:pt>
                <c:pt idx="263">
                  <c:v>3.0439814814814631E-2</c:v>
                </c:pt>
                <c:pt idx="264">
                  <c:v>3.0555555555555371E-2</c:v>
                </c:pt>
                <c:pt idx="265">
                  <c:v>3.067129629629611E-2</c:v>
                </c:pt>
                <c:pt idx="266">
                  <c:v>3.0787037037036849E-2</c:v>
                </c:pt>
                <c:pt idx="267">
                  <c:v>3.0902777777777588E-2</c:v>
                </c:pt>
                <c:pt idx="268">
                  <c:v>3.1018518518518327E-2</c:v>
                </c:pt>
                <c:pt idx="269">
                  <c:v>3.1134259259259067E-2</c:v>
                </c:pt>
                <c:pt idx="270">
                  <c:v>3.1249999999999806E-2</c:v>
                </c:pt>
                <c:pt idx="271">
                  <c:v>3.1365740740740548E-2</c:v>
                </c:pt>
                <c:pt idx="272">
                  <c:v>3.1481481481481291E-2</c:v>
                </c:pt>
                <c:pt idx="273">
                  <c:v>3.1597222222222034E-2</c:v>
                </c:pt>
                <c:pt idx="274">
                  <c:v>3.1712962962962776E-2</c:v>
                </c:pt>
                <c:pt idx="275">
                  <c:v>3.1828703703703519E-2</c:v>
                </c:pt>
                <c:pt idx="276">
                  <c:v>3.1944444444444262E-2</c:v>
                </c:pt>
                <c:pt idx="277">
                  <c:v>3.2060185185185004E-2</c:v>
                </c:pt>
                <c:pt idx="278">
                  <c:v>3.2175925925925747E-2</c:v>
                </c:pt>
                <c:pt idx="279">
                  <c:v>3.2291666666666489E-2</c:v>
                </c:pt>
                <c:pt idx="280">
                  <c:v>3.2407407407407232E-2</c:v>
                </c:pt>
                <c:pt idx="281">
                  <c:v>3.2523148148147975E-2</c:v>
                </c:pt>
                <c:pt idx="282">
                  <c:v>3.2638888888888717E-2</c:v>
                </c:pt>
                <c:pt idx="283">
                  <c:v>3.275462962962946E-2</c:v>
                </c:pt>
                <c:pt idx="284">
                  <c:v>3.2870370370370203E-2</c:v>
                </c:pt>
                <c:pt idx="285">
                  <c:v>3.2986111111110945E-2</c:v>
                </c:pt>
                <c:pt idx="286">
                  <c:v>3.3101851851851688E-2</c:v>
                </c:pt>
                <c:pt idx="287">
                  <c:v>3.3217592592592431E-2</c:v>
                </c:pt>
                <c:pt idx="288">
                  <c:v>3.3333333333333173E-2</c:v>
                </c:pt>
                <c:pt idx="289">
                  <c:v>3.3449074074073916E-2</c:v>
                </c:pt>
                <c:pt idx="290">
                  <c:v>3.3564814814814659E-2</c:v>
                </c:pt>
                <c:pt idx="291">
                  <c:v>3.3680555555555401E-2</c:v>
                </c:pt>
                <c:pt idx="292">
                  <c:v>3.3796296296296144E-2</c:v>
                </c:pt>
                <c:pt idx="293">
                  <c:v>3.3912037037036886E-2</c:v>
                </c:pt>
                <c:pt idx="294">
                  <c:v>3.4027777777777629E-2</c:v>
                </c:pt>
                <c:pt idx="295">
                  <c:v>3.4143518518518372E-2</c:v>
                </c:pt>
                <c:pt idx="296">
                  <c:v>3.4259259259259114E-2</c:v>
                </c:pt>
                <c:pt idx="297">
                  <c:v>3.4374999999999857E-2</c:v>
                </c:pt>
                <c:pt idx="298">
                  <c:v>3.44907407407406E-2</c:v>
                </c:pt>
                <c:pt idx="299">
                  <c:v>3.4606481481481342E-2</c:v>
                </c:pt>
                <c:pt idx="300">
                  <c:v>3.4722222222222085E-2</c:v>
                </c:pt>
                <c:pt idx="301">
                  <c:v>3.4837962962962828E-2</c:v>
                </c:pt>
                <c:pt idx="302">
                  <c:v>3.495370370370357E-2</c:v>
                </c:pt>
                <c:pt idx="303">
                  <c:v>3.5069444444444313E-2</c:v>
                </c:pt>
                <c:pt idx="304">
                  <c:v>3.5185185185185056E-2</c:v>
                </c:pt>
                <c:pt idx="305">
                  <c:v>3.5300925925925798E-2</c:v>
                </c:pt>
                <c:pt idx="306">
                  <c:v>3.5416666666666541E-2</c:v>
                </c:pt>
                <c:pt idx="307">
                  <c:v>3.5532407407407283E-2</c:v>
                </c:pt>
                <c:pt idx="308">
                  <c:v>3.5648148148148026E-2</c:v>
                </c:pt>
                <c:pt idx="309">
                  <c:v>3.5763888888888769E-2</c:v>
                </c:pt>
                <c:pt idx="310">
                  <c:v>3.5879629629629511E-2</c:v>
                </c:pt>
                <c:pt idx="311">
                  <c:v>3.5995370370370254E-2</c:v>
                </c:pt>
                <c:pt idx="312">
                  <c:v>3.6111111111110997E-2</c:v>
                </c:pt>
                <c:pt idx="313">
                  <c:v>3.6226851851851739E-2</c:v>
                </c:pt>
                <c:pt idx="314">
                  <c:v>3.6342592592592482E-2</c:v>
                </c:pt>
                <c:pt idx="315">
                  <c:v>3.6458333333333225E-2</c:v>
                </c:pt>
                <c:pt idx="316">
                  <c:v>3.6574074074073967E-2</c:v>
                </c:pt>
                <c:pt idx="317">
                  <c:v>3.668981481481471E-2</c:v>
                </c:pt>
                <c:pt idx="318">
                  <c:v>3.6805555555555453E-2</c:v>
                </c:pt>
                <c:pt idx="319">
                  <c:v>3.6921296296296195E-2</c:v>
                </c:pt>
                <c:pt idx="320">
                  <c:v>3.7037037037036938E-2</c:v>
                </c:pt>
                <c:pt idx="321">
                  <c:v>3.715277777777768E-2</c:v>
                </c:pt>
                <c:pt idx="322">
                  <c:v>3.7268518518518423E-2</c:v>
                </c:pt>
                <c:pt idx="323">
                  <c:v>3.7384259259259166E-2</c:v>
                </c:pt>
                <c:pt idx="324">
                  <c:v>3.7499999999999908E-2</c:v>
                </c:pt>
                <c:pt idx="325">
                  <c:v>3.7615740740740651E-2</c:v>
                </c:pt>
                <c:pt idx="326">
                  <c:v>3.7731481481481394E-2</c:v>
                </c:pt>
                <c:pt idx="327">
                  <c:v>3.7847222222222136E-2</c:v>
                </c:pt>
                <c:pt idx="328">
                  <c:v>3.7962962962962879E-2</c:v>
                </c:pt>
                <c:pt idx="329">
                  <c:v>3.8078703703703622E-2</c:v>
                </c:pt>
                <c:pt idx="330">
                  <c:v>3.8194444444444364E-2</c:v>
                </c:pt>
                <c:pt idx="331">
                  <c:v>3.8310185185185107E-2</c:v>
                </c:pt>
                <c:pt idx="332">
                  <c:v>3.842592592592585E-2</c:v>
                </c:pt>
                <c:pt idx="333">
                  <c:v>3.8541666666666592E-2</c:v>
                </c:pt>
                <c:pt idx="334">
                  <c:v>3.8657407407407335E-2</c:v>
                </c:pt>
                <c:pt idx="335">
                  <c:v>3.8773148148148077E-2</c:v>
                </c:pt>
                <c:pt idx="336">
                  <c:v>3.888888888888882E-2</c:v>
                </c:pt>
                <c:pt idx="337">
                  <c:v>3.9004629629629563E-2</c:v>
                </c:pt>
                <c:pt idx="338">
                  <c:v>3.9120370370370305E-2</c:v>
                </c:pt>
                <c:pt idx="339">
                  <c:v>3.9236111111111048E-2</c:v>
                </c:pt>
                <c:pt idx="340">
                  <c:v>3.9351851851851791E-2</c:v>
                </c:pt>
                <c:pt idx="341">
                  <c:v>3.9467592592592533E-2</c:v>
                </c:pt>
                <c:pt idx="342">
                  <c:v>3.9583333333333276E-2</c:v>
                </c:pt>
                <c:pt idx="343">
                  <c:v>3.9699074074074019E-2</c:v>
                </c:pt>
                <c:pt idx="344">
                  <c:v>3.9814814814814761E-2</c:v>
                </c:pt>
                <c:pt idx="345">
                  <c:v>3.9930555555555504E-2</c:v>
                </c:pt>
                <c:pt idx="346">
                  <c:v>4.0046296296296247E-2</c:v>
                </c:pt>
                <c:pt idx="347">
                  <c:v>4.0162037037036989E-2</c:v>
                </c:pt>
                <c:pt idx="348">
                  <c:v>4.0277777777777732E-2</c:v>
                </c:pt>
                <c:pt idx="349">
                  <c:v>4.0393518518518474E-2</c:v>
                </c:pt>
                <c:pt idx="350">
                  <c:v>4.0509259259259217E-2</c:v>
                </c:pt>
                <c:pt idx="351">
                  <c:v>4.062499999999996E-2</c:v>
                </c:pt>
                <c:pt idx="352">
                  <c:v>4.0740740740740702E-2</c:v>
                </c:pt>
                <c:pt idx="353">
                  <c:v>4.0856481481481445E-2</c:v>
                </c:pt>
                <c:pt idx="354">
                  <c:v>4.0972222222222188E-2</c:v>
                </c:pt>
                <c:pt idx="355">
                  <c:v>4.108796296296293E-2</c:v>
                </c:pt>
                <c:pt idx="356">
                  <c:v>4.1203703703703673E-2</c:v>
                </c:pt>
                <c:pt idx="357">
                  <c:v>4.1319444444444416E-2</c:v>
                </c:pt>
                <c:pt idx="358">
                  <c:v>4.1435185185185158E-2</c:v>
                </c:pt>
                <c:pt idx="359">
                  <c:v>4.1550925925925901E-2</c:v>
                </c:pt>
                <c:pt idx="360">
                  <c:v>4.1666666666666644E-2</c:v>
                </c:pt>
                <c:pt idx="361">
                  <c:v>4.1782407407407386E-2</c:v>
                </c:pt>
                <c:pt idx="362">
                  <c:v>4.1898148148148129E-2</c:v>
                </c:pt>
                <c:pt idx="363">
                  <c:v>4.2013888888888871E-2</c:v>
                </c:pt>
                <c:pt idx="364">
                  <c:v>4.2129629629629614E-2</c:v>
                </c:pt>
                <c:pt idx="365">
                  <c:v>4.2245370370370357E-2</c:v>
                </c:pt>
                <c:pt idx="366">
                  <c:v>4.2361111111111099E-2</c:v>
                </c:pt>
                <c:pt idx="367">
                  <c:v>4.2476851851851842E-2</c:v>
                </c:pt>
                <c:pt idx="368">
                  <c:v>4.2592592592592585E-2</c:v>
                </c:pt>
                <c:pt idx="369">
                  <c:v>4.2708333333333327E-2</c:v>
                </c:pt>
                <c:pt idx="370">
                  <c:v>4.282407407407407E-2</c:v>
                </c:pt>
                <c:pt idx="371">
                  <c:v>4.2939814814814813E-2</c:v>
                </c:pt>
                <c:pt idx="372">
                  <c:v>4.3055555555555555E-2</c:v>
                </c:pt>
                <c:pt idx="373">
                  <c:v>4.3171296296296298E-2</c:v>
                </c:pt>
                <c:pt idx="374">
                  <c:v>4.3287037037037041E-2</c:v>
                </c:pt>
                <c:pt idx="375">
                  <c:v>4.3402777777777783E-2</c:v>
                </c:pt>
                <c:pt idx="376">
                  <c:v>4.3518518518518526E-2</c:v>
                </c:pt>
                <c:pt idx="377">
                  <c:v>4.3634259259259268E-2</c:v>
                </c:pt>
                <c:pt idx="378">
                  <c:v>4.3750000000000011E-2</c:v>
                </c:pt>
                <c:pt idx="379">
                  <c:v>4.3865740740740754E-2</c:v>
                </c:pt>
                <c:pt idx="380">
                  <c:v>4.3981481481481496E-2</c:v>
                </c:pt>
                <c:pt idx="381">
                  <c:v>4.4097222222222239E-2</c:v>
                </c:pt>
                <c:pt idx="382">
                  <c:v>4.4212962962962982E-2</c:v>
                </c:pt>
                <c:pt idx="383">
                  <c:v>4.4328703703703724E-2</c:v>
                </c:pt>
                <c:pt idx="384">
                  <c:v>4.4444444444444467E-2</c:v>
                </c:pt>
                <c:pt idx="385">
                  <c:v>4.456018518518521E-2</c:v>
                </c:pt>
                <c:pt idx="386">
                  <c:v>4.4675925925925952E-2</c:v>
                </c:pt>
                <c:pt idx="387">
                  <c:v>4.4791666666666695E-2</c:v>
                </c:pt>
                <c:pt idx="388">
                  <c:v>4.4907407407407438E-2</c:v>
                </c:pt>
                <c:pt idx="389">
                  <c:v>4.502314814814818E-2</c:v>
                </c:pt>
                <c:pt idx="390">
                  <c:v>4.5138888888888923E-2</c:v>
                </c:pt>
              </c:numCache>
            </c:numRef>
          </c:cat>
          <c:val>
            <c:numRef>
              <c:f>'Score Template 2'!$HM$39:$HM$398</c:f>
              <c:numCache>
                <c:formatCode>0.0000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05632"/>
        <c:axId val="115207168"/>
      </c:areaChart>
      <c:catAx>
        <c:axId val="115205632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207168"/>
        <c:crosses val="autoZero"/>
        <c:auto val="1"/>
        <c:lblAlgn val="ctr"/>
        <c:lblOffset val="100"/>
        <c:tickLblSkip val="30"/>
        <c:tickMarkSkip val="30"/>
        <c:noMultiLvlLbl val="0"/>
      </c:catAx>
      <c:valAx>
        <c:axId val="115207168"/>
        <c:scaling>
          <c:orientation val="minMax"/>
          <c:max val="1"/>
          <c:min val="0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205632"/>
        <c:crosses val="autoZero"/>
        <c:crossBetween val="midCat"/>
      </c:valAx>
    </c:plotArea>
    <c:legend>
      <c:legendPos val="b"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68865182175245E-2"/>
          <c:y val="5.1400554097404488E-2"/>
          <c:w val="0.89991787316908156"/>
          <c:h val="0.6354997812773403"/>
        </c:manualLayout>
      </c:layout>
      <c:lineChart>
        <c:grouping val="standard"/>
        <c:varyColors val="0"/>
        <c:ser>
          <c:idx val="0"/>
          <c:order val="0"/>
          <c:tx>
            <c:strRef>
              <c:f>'Score Template 2'!$HK$8</c:f>
              <c:strCache>
                <c:ptCount val="1"/>
                <c:pt idx="0">
                  <c:v>Accuracy Method Number</c:v>
                </c:pt>
              </c:strCache>
            </c:strRef>
          </c:tx>
          <c:spPr>
            <a:ln w="381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'Score Template 2'!$B$39:$B$429</c:f>
              <c:numCache>
                <c:formatCode>h:mm:ss</c:formatCode>
                <c:ptCount val="391"/>
                <c:pt idx="0">
                  <c:v>0</c:v>
                </c:pt>
                <c:pt idx="1">
                  <c:v>1.1574074074074073E-4</c:v>
                </c:pt>
                <c:pt idx="2">
                  <c:v>2.3148148148148146E-4</c:v>
                </c:pt>
                <c:pt idx="3">
                  <c:v>3.4722222222222218E-4</c:v>
                </c:pt>
                <c:pt idx="4">
                  <c:v>4.6296296296296293E-4</c:v>
                </c:pt>
                <c:pt idx="5">
                  <c:v>5.7870370370370367E-4</c:v>
                </c:pt>
                <c:pt idx="6">
                  <c:v>6.9444444444444436E-4</c:v>
                </c:pt>
                <c:pt idx="7">
                  <c:v>8.1018518518518505E-4</c:v>
                </c:pt>
                <c:pt idx="8">
                  <c:v>9.2592592592592574E-4</c:v>
                </c:pt>
                <c:pt idx="9">
                  <c:v>1.0416666666666664E-3</c:v>
                </c:pt>
                <c:pt idx="10">
                  <c:v>1.1574074074074071E-3</c:v>
                </c:pt>
                <c:pt idx="11">
                  <c:v>1.2731481481481478E-3</c:v>
                </c:pt>
                <c:pt idx="12">
                  <c:v>1.3888888888888885E-3</c:v>
                </c:pt>
                <c:pt idx="13">
                  <c:v>1.5046296296296292E-3</c:v>
                </c:pt>
                <c:pt idx="14">
                  <c:v>1.6203703703703699E-3</c:v>
                </c:pt>
                <c:pt idx="15">
                  <c:v>1.7361111111111106E-3</c:v>
                </c:pt>
                <c:pt idx="16">
                  <c:v>1.8518518518518513E-3</c:v>
                </c:pt>
                <c:pt idx="17">
                  <c:v>1.967592592592592E-3</c:v>
                </c:pt>
                <c:pt idx="18">
                  <c:v>2.0833333333333329E-3</c:v>
                </c:pt>
                <c:pt idx="19">
                  <c:v>2.1990740740740738E-3</c:v>
                </c:pt>
                <c:pt idx="20">
                  <c:v>2.3148148148148147E-3</c:v>
                </c:pt>
                <c:pt idx="21">
                  <c:v>2.4305555555555556E-3</c:v>
                </c:pt>
                <c:pt idx="22">
                  <c:v>2.5462962962962965E-3</c:v>
                </c:pt>
                <c:pt idx="23">
                  <c:v>2.6620370370370374E-3</c:v>
                </c:pt>
                <c:pt idx="24">
                  <c:v>2.7777777777777783E-3</c:v>
                </c:pt>
                <c:pt idx="25">
                  <c:v>2.8935185185185192E-3</c:v>
                </c:pt>
                <c:pt idx="26">
                  <c:v>3.0092592592592601E-3</c:v>
                </c:pt>
                <c:pt idx="27">
                  <c:v>3.125000000000001E-3</c:v>
                </c:pt>
                <c:pt idx="28">
                  <c:v>3.2407407407407419E-3</c:v>
                </c:pt>
                <c:pt idx="29">
                  <c:v>3.3564814814814829E-3</c:v>
                </c:pt>
                <c:pt idx="30">
                  <c:v>3.4722222222222238E-3</c:v>
                </c:pt>
                <c:pt idx="31">
                  <c:v>3.5879629629629647E-3</c:v>
                </c:pt>
                <c:pt idx="32">
                  <c:v>3.7037037037037056E-3</c:v>
                </c:pt>
                <c:pt idx="33">
                  <c:v>3.8194444444444465E-3</c:v>
                </c:pt>
                <c:pt idx="34">
                  <c:v>3.9351851851851874E-3</c:v>
                </c:pt>
                <c:pt idx="35">
                  <c:v>4.0509259259259283E-3</c:v>
                </c:pt>
                <c:pt idx="36">
                  <c:v>4.1666666666666692E-3</c:v>
                </c:pt>
                <c:pt idx="37">
                  <c:v>4.2824074074074101E-3</c:v>
                </c:pt>
                <c:pt idx="38">
                  <c:v>4.398148148148151E-3</c:v>
                </c:pt>
                <c:pt idx="39">
                  <c:v>4.5138888888888919E-3</c:v>
                </c:pt>
                <c:pt idx="40">
                  <c:v>4.6296296296296328E-3</c:v>
                </c:pt>
                <c:pt idx="41">
                  <c:v>4.7453703703703737E-3</c:v>
                </c:pt>
                <c:pt idx="42">
                  <c:v>4.8611111111111147E-3</c:v>
                </c:pt>
                <c:pt idx="43">
                  <c:v>4.9768518518518556E-3</c:v>
                </c:pt>
                <c:pt idx="44">
                  <c:v>5.0925925925925965E-3</c:v>
                </c:pt>
                <c:pt idx="45">
                  <c:v>5.2083333333333374E-3</c:v>
                </c:pt>
                <c:pt idx="46">
                  <c:v>5.3240740740740783E-3</c:v>
                </c:pt>
                <c:pt idx="47">
                  <c:v>5.4398148148148192E-3</c:v>
                </c:pt>
                <c:pt idx="48">
                  <c:v>5.5555555555555601E-3</c:v>
                </c:pt>
                <c:pt idx="49">
                  <c:v>5.671296296296301E-3</c:v>
                </c:pt>
                <c:pt idx="50">
                  <c:v>5.7870370370370419E-3</c:v>
                </c:pt>
                <c:pt idx="51">
                  <c:v>5.9027777777777828E-3</c:v>
                </c:pt>
                <c:pt idx="52">
                  <c:v>6.0185185185185237E-3</c:v>
                </c:pt>
                <c:pt idx="53">
                  <c:v>6.1342592592592646E-3</c:v>
                </c:pt>
                <c:pt idx="54">
                  <c:v>6.2500000000000056E-3</c:v>
                </c:pt>
                <c:pt idx="55">
                  <c:v>6.3657407407407465E-3</c:v>
                </c:pt>
                <c:pt idx="56">
                  <c:v>6.4814814814814874E-3</c:v>
                </c:pt>
                <c:pt idx="57">
                  <c:v>6.5972222222222283E-3</c:v>
                </c:pt>
                <c:pt idx="58">
                  <c:v>6.7129629629629692E-3</c:v>
                </c:pt>
                <c:pt idx="59">
                  <c:v>6.8287037037037101E-3</c:v>
                </c:pt>
                <c:pt idx="60">
                  <c:v>6.944444444444451E-3</c:v>
                </c:pt>
                <c:pt idx="61">
                  <c:v>7.0601851851851919E-3</c:v>
                </c:pt>
                <c:pt idx="62">
                  <c:v>7.1759259259259328E-3</c:v>
                </c:pt>
                <c:pt idx="63">
                  <c:v>7.2916666666666737E-3</c:v>
                </c:pt>
                <c:pt idx="64">
                  <c:v>7.4074074074074146E-3</c:v>
                </c:pt>
                <c:pt idx="65">
                  <c:v>7.5231481481481555E-3</c:v>
                </c:pt>
                <c:pt idx="66">
                  <c:v>7.6388888888888964E-3</c:v>
                </c:pt>
                <c:pt idx="67">
                  <c:v>7.7546296296296374E-3</c:v>
                </c:pt>
                <c:pt idx="68">
                  <c:v>7.8703703703703783E-3</c:v>
                </c:pt>
                <c:pt idx="69">
                  <c:v>7.9861111111111192E-3</c:v>
                </c:pt>
                <c:pt idx="70">
                  <c:v>8.1018518518518601E-3</c:v>
                </c:pt>
                <c:pt idx="71">
                  <c:v>8.217592592592601E-3</c:v>
                </c:pt>
                <c:pt idx="72">
                  <c:v>8.3333333333333419E-3</c:v>
                </c:pt>
                <c:pt idx="73">
                  <c:v>8.4490740740740828E-3</c:v>
                </c:pt>
                <c:pt idx="74">
                  <c:v>8.5648148148148237E-3</c:v>
                </c:pt>
                <c:pt idx="75">
                  <c:v>8.6805555555555646E-3</c:v>
                </c:pt>
                <c:pt idx="76">
                  <c:v>8.7962962962963055E-3</c:v>
                </c:pt>
                <c:pt idx="77">
                  <c:v>8.9120370370370464E-3</c:v>
                </c:pt>
                <c:pt idx="78">
                  <c:v>9.0277777777777873E-3</c:v>
                </c:pt>
                <c:pt idx="79">
                  <c:v>9.1435185185185282E-3</c:v>
                </c:pt>
                <c:pt idx="80">
                  <c:v>9.2592592592592692E-3</c:v>
                </c:pt>
                <c:pt idx="81">
                  <c:v>9.3750000000000101E-3</c:v>
                </c:pt>
                <c:pt idx="82">
                  <c:v>9.490740740740751E-3</c:v>
                </c:pt>
                <c:pt idx="83">
                  <c:v>9.6064814814814919E-3</c:v>
                </c:pt>
                <c:pt idx="84">
                  <c:v>9.7222222222222328E-3</c:v>
                </c:pt>
                <c:pt idx="85">
                  <c:v>9.8379629629629737E-3</c:v>
                </c:pt>
                <c:pt idx="86">
                  <c:v>9.9537037037037146E-3</c:v>
                </c:pt>
                <c:pt idx="87">
                  <c:v>1.0069444444444456E-2</c:v>
                </c:pt>
                <c:pt idx="88">
                  <c:v>1.0185185185185196E-2</c:v>
                </c:pt>
                <c:pt idx="89">
                  <c:v>1.0300925925925937E-2</c:v>
                </c:pt>
                <c:pt idx="90">
                  <c:v>1.0416666666666678E-2</c:v>
                </c:pt>
                <c:pt idx="91">
                  <c:v>1.0532407407407419E-2</c:v>
                </c:pt>
                <c:pt idx="92">
                  <c:v>1.064814814814816E-2</c:v>
                </c:pt>
                <c:pt idx="93">
                  <c:v>1.0763888888888901E-2</c:v>
                </c:pt>
                <c:pt idx="94">
                  <c:v>1.0879629629629642E-2</c:v>
                </c:pt>
                <c:pt idx="95">
                  <c:v>1.0995370370370383E-2</c:v>
                </c:pt>
                <c:pt idx="96">
                  <c:v>1.1111111111111124E-2</c:v>
                </c:pt>
                <c:pt idx="97">
                  <c:v>1.1226851851851865E-2</c:v>
                </c:pt>
                <c:pt idx="98">
                  <c:v>1.1342592592592605E-2</c:v>
                </c:pt>
                <c:pt idx="99">
                  <c:v>1.1458333333333346E-2</c:v>
                </c:pt>
                <c:pt idx="100">
                  <c:v>1.1574074074074087E-2</c:v>
                </c:pt>
                <c:pt idx="101">
                  <c:v>1.1689814814814828E-2</c:v>
                </c:pt>
                <c:pt idx="102">
                  <c:v>1.1805555555555569E-2</c:v>
                </c:pt>
                <c:pt idx="103">
                  <c:v>1.192129629629631E-2</c:v>
                </c:pt>
                <c:pt idx="104">
                  <c:v>1.2037037037037051E-2</c:v>
                </c:pt>
                <c:pt idx="105">
                  <c:v>1.2152777777777792E-2</c:v>
                </c:pt>
                <c:pt idx="106">
                  <c:v>1.2268518518518533E-2</c:v>
                </c:pt>
                <c:pt idx="107">
                  <c:v>1.2384259259259274E-2</c:v>
                </c:pt>
                <c:pt idx="108">
                  <c:v>1.2500000000000015E-2</c:v>
                </c:pt>
                <c:pt idx="109">
                  <c:v>1.2615740740740755E-2</c:v>
                </c:pt>
                <c:pt idx="110">
                  <c:v>1.2731481481481496E-2</c:v>
                </c:pt>
                <c:pt idx="111">
                  <c:v>1.2847222222222237E-2</c:v>
                </c:pt>
                <c:pt idx="112">
                  <c:v>1.2962962962962978E-2</c:v>
                </c:pt>
                <c:pt idx="113">
                  <c:v>1.3078703703703719E-2</c:v>
                </c:pt>
                <c:pt idx="114">
                  <c:v>1.319444444444446E-2</c:v>
                </c:pt>
                <c:pt idx="115">
                  <c:v>1.3310185185185201E-2</c:v>
                </c:pt>
                <c:pt idx="116">
                  <c:v>1.3425925925925942E-2</c:v>
                </c:pt>
                <c:pt idx="117">
                  <c:v>1.3541666666666683E-2</c:v>
                </c:pt>
                <c:pt idx="118">
                  <c:v>1.3657407407407424E-2</c:v>
                </c:pt>
                <c:pt idx="119">
                  <c:v>1.3773148148148165E-2</c:v>
                </c:pt>
                <c:pt idx="120">
                  <c:v>1.3888888888888905E-2</c:v>
                </c:pt>
                <c:pt idx="121">
                  <c:v>1.4004629629629646E-2</c:v>
                </c:pt>
                <c:pt idx="122">
                  <c:v>1.4120370370370387E-2</c:v>
                </c:pt>
                <c:pt idx="123">
                  <c:v>1.4236111111111128E-2</c:v>
                </c:pt>
                <c:pt idx="124">
                  <c:v>1.4351851851851869E-2</c:v>
                </c:pt>
                <c:pt idx="125">
                  <c:v>1.446759259259261E-2</c:v>
                </c:pt>
                <c:pt idx="126">
                  <c:v>1.4583333333333351E-2</c:v>
                </c:pt>
                <c:pt idx="127">
                  <c:v>1.4699074074074092E-2</c:v>
                </c:pt>
                <c:pt idx="128">
                  <c:v>1.4814814814814833E-2</c:v>
                </c:pt>
                <c:pt idx="129">
                  <c:v>1.4930555555555574E-2</c:v>
                </c:pt>
                <c:pt idx="130">
                  <c:v>1.5046296296296315E-2</c:v>
                </c:pt>
                <c:pt idx="131">
                  <c:v>1.5162037037037055E-2</c:v>
                </c:pt>
                <c:pt idx="132">
                  <c:v>1.5277777777777796E-2</c:v>
                </c:pt>
                <c:pt idx="133">
                  <c:v>1.5393518518518537E-2</c:v>
                </c:pt>
                <c:pt idx="134">
                  <c:v>1.5509259259259278E-2</c:v>
                </c:pt>
                <c:pt idx="135">
                  <c:v>1.5625000000000017E-2</c:v>
                </c:pt>
                <c:pt idx="136">
                  <c:v>1.5740740740740757E-2</c:v>
                </c:pt>
                <c:pt idx="137">
                  <c:v>1.5856481481481496E-2</c:v>
                </c:pt>
                <c:pt idx="138">
                  <c:v>1.5972222222222235E-2</c:v>
                </c:pt>
                <c:pt idx="139">
                  <c:v>1.6087962962962974E-2</c:v>
                </c:pt>
                <c:pt idx="140">
                  <c:v>1.6203703703703713E-2</c:v>
                </c:pt>
                <c:pt idx="141">
                  <c:v>1.6319444444444452E-2</c:v>
                </c:pt>
                <c:pt idx="142">
                  <c:v>1.6435185185185192E-2</c:v>
                </c:pt>
                <c:pt idx="143">
                  <c:v>1.6550925925925931E-2</c:v>
                </c:pt>
                <c:pt idx="144">
                  <c:v>1.666666666666667E-2</c:v>
                </c:pt>
                <c:pt idx="145">
                  <c:v>1.6782407407407409E-2</c:v>
                </c:pt>
                <c:pt idx="146">
                  <c:v>1.6898148148148148E-2</c:v>
                </c:pt>
                <c:pt idx="147">
                  <c:v>1.7013888888888887E-2</c:v>
                </c:pt>
                <c:pt idx="148">
                  <c:v>1.7129629629629627E-2</c:v>
                </c:pt>
                <c:pt idx="149">
                  <c:v>1.7245370370370366E-2</c:v>
                </c:pt>
                <c:pt idx="150">
                  <c:v>1.7361111111111105E-2</c:v>
                </c:pt>
                <c:pt idx="151">
                  <c:v>1.7476851851851844E-2</c:v>
                </c:pt>
                <c:pt idx="152">
                  <c:v>1.7592592592592583E-2</c:v>
                </c:pt>
                <c:pt idx="153">
                  <c:v>1.7708333333333322E-2</c:v>
                </c:pt>
                <c:pt idx="154">
                  <c:v>1.7824074074074062E-2</c:v>
                </c:pt>
                <c:pt idx="155">
                  <c:v>1.7939814814814801E-2</c:v>
                </c:pt>
                <c:pt idx="156">
                  <c:v>1.805555555555554E-2</c:v>
                </c:pt>
                <c:pt idx="157">
                  <c:v>1.8171296296296279E-2</c:v>
                </c:pt>
                <c:pt idx="158">
                  <c:v>1.8287037037037018E-2</c:v>
                </c:pt>
                <c:pt idx="159">
                  <c:v>1.8402777777777758E-2</c:v>
                </c:pt>
                <c:pt idx="160">
                  <c:v>1.8518518518518497E-2</c:v>
                </c:pt>
                <c:pt idx="161">
                  <c:v>1.8634259259259236E-2</c:v>
                </c:pt>
                <c:pt idx="162">
                  <c:v>1.8749999999999975E-2</c:v>
                </c:pt>
                <c:pt idx="163">
                  <c:v>1.8865740740740714E-2</c:v>
                </c:pt>
                <c:pt idx="164">
                  <c:v>1.8981481481481453E-2</c:v>
                </c:pt>
                <c:pt idx="165">
                  <c:v>1.9097222222222193E-2</c:v>
                </c:pt>
                <c:pt idx="166">
                  <c:v>1.9212962962962932E-2</c:v>
                </c:pt>
                <c:pt idx="167">
                  <c:v>1.9328703703703671E-2</c:v>
                </c:pt>
                <c:pt idx="168">
                  <c:v>1.944444444444441E-2</c:v>
                </c:pt>
                <c:pt idx="169">
                  <c:v>1.9560185185185149E-2</c:v>
                </c:pt>
                <c:pt idx="170">
                  <c:v>1.9675925925925888E-2</c:v>
                </c:pt>
                <c:pt idx="171">
                  <c:v>1.9791666666666628E-2</c:v>
                </c:pt>
                <c:pt idx="172">
                  <c:v>1.9907407407407367E-2</c:v>
                </c:pt>
                <c:pt idx="173">
                  <c:v>2.0023148148148106E-2</c:v>
                </c:pt>
                <c:pt idx="174">
                  <c:v>2.0138888888888845E-2</c:v>
                </c:pt>
                <c:pt idx="175">
                  <c:v>2.0254629629629584E-2</c:v>
                </c:pt>
                <c:pt idx="176">
                  <c:v>2.0370370370370323E-2</c:v>
                </c:pt>
                <c:pt idx="177">
                  <c:v>2.0486111111111063E-2</c:v>
                </c:pt>
                <c:pt idx="178">
                  <c:v>2.0601851851851802E-2</c:v>
                </c:pt>
                <c:pt idx="179">
                  <c:v>2.0717592592592541E-2</c:v>
                </c:pt>
                <c:pt idx="180">
                  <c:v>2.083333333333328E-2</c:v>
                </c:pt>
                <c:pt idx="181">
                  <c:v>2.0949074074074019E-2</c:v>
                </c:pt>
                <c:pt idx="182">
                  <c:v>2.1064814814814758E-2</c:v>
                </c:pt>
                <c:pt idx="183">
                  <c:v>2.1180555555555498E-2</c:v>
                </c:pt>
                <c:pt idx="184">
                  <c:v>2.1296296296296237E-2</c:v>
                </c:pt>
                <c:pt idx="185">
                  <c:v>2.1412037037036976E-2</c:v>
                </c:pt>
                <c:pt idx="186">
                  <c:v>2.1527777777777715E-2</c:v>
                </c:pt>
                <c:pt idx="187">
                  <c:v>2.1643518518518454E-2</c:v>
                </c:pt>
                <c:pt idx="188">
                  <c:v>2.1759259259259194E-2</c:v>
                </c:pt>
                <c:pt idx="189">
                  <c:v>2.1874999999999933E-2</c:v>
                </c:pt>
                <c:pt idx="190">
                  <c:v>2.1990740740740672E-2</c:v>
                </c:pt>
                <c:pt idx="191">
                  <c:v>2.2106481481481411E-2</c:v>
                </c:pt>
                <c:pt idx="192">
                  <c:v>2.222222222222215E-2</c:v>
                </c:pt>
                <c:pt idx="193">
                  <c:v>2.2337962962962889E-2</c:v>
                </c:pt>
                <c:pt idx="194">
                  <c:v>2.2453703703703629E-2</c:v>
                </c:pt>
                <c:pt idx="195">
                  <c:v>2.2569444444444368E-2</c:v>
                </c:pt>
                <c:pt idx="196">
                  <c:v>2.2685185185185107E-2</c:v>
                </c:pt>
                <c:pt idx="197">
                  <c:v>2.2800925925925846E-2</c:v>
                </c:pt>
                <c:pt idx="198">
                  <c:v>2.2916666666666585E-2</c:v>
                </c:pt>
                <c:pt idx="199">
                  <c:v>2.3032407407407324E-2</c:v>
                </c:pt>
                <c:pt idx="200">
                  <c:v>2.3148148148148064E-2</c:v>
                </c:pt>
                <c:pt idx="201">
                  <c:v>2.3263888888888803E-2</c:v>
                </c:pt>
                <c:pt idx="202">
                  <c:v>2.3379629629629542E-2</c:v>
                </c:pt>
                <c:pt idx="203">
                  <c:v>2.3495370370370281E-2</c:v>
                </c:pt>
                <c:pt idx="204">
                  <c:v>2.361111111111102E-2</c:v>
                </c:pt>
                <c:pt idx="205">
                  <c:v>2.3726851851851759E-2</c:v>
                </c:pt>
                <c:pt idx="206">
                  <c:v>2.3842592592592499E-2</c:v>
                </c:pt>
                <c:pt idx="207">
                  <c:v>2.3958333333333238E-2</c:v>
                </c:pt>
                <c:pt idx="208">
                  <c:v>2.4074074074073977E-2</c:v>
                </c:pt>
                <c:pt idx="209">
                  <c:v>2.4189814814814716E-2</c:v>
                </c:pt>
                <c:pt idx="210">
                  <c:v>2.4305555555555455E-2</c:v>
                </c:pt>
                <c:pt idx="211">
                  <c:v>2.4421296296296195E-2</c:v>
                </c:pt>
                <c:pt idx="212">
                  <c:v>2.4537037037036934E-2</c:v>
                </c:pt>
                <c:pt idx="213">
                  <c:v>2.4652777777777673E-2</c:v>
                </c:pt>
                <c:pt idx="214">
                  <c:v>2.4768518518518412E-2</c:v>
                </c:pt>
                <c:pt idx="215">
                  <c:v>2.4884259259259151E-2</c:v>
                </c:pt>
                <c:pt idx="216">
                  <c:v>2.499999999999989E-2</c:v>
                </c:pt>
                <c:pt idx="217">
                  <c:v>2.511574074074063E-2</c:v>
                </c:pt>
                <c:pt idx="218">
                  <c:v>2.5231481481481369E-2</c:v>
                </c:pt>
                <c:pt idx="219">
                  <c:v>2.5347222222222108E-2</c:v>
                </c:pt>
                <c:pt idx="220">
                  <c:v>2.5462962962962847E-2</c:v>
                </c:pt>
                <c:pt idx="221">
                  <c:v>2.5578703703703586E-2</c:v>
                </c:pt>
                <c:pt idx="222">
                  <c:v>2.5694444444444325E-2</c:v>
                </c:pt>
                <c:pt idx="223">
                  <c:v>2.5810185185185065E-2</c:v>
                </c:pt>
                <c:pt idx="224">
                  <c:v>2.5925925925925804E-2</c:v>
                </c:pt>
                <c:pt idx="225">
                  <c:v>2.6041666666666543E-2</c:v>
                </c:pt>
                <c:pt idx="226">
                  <c:v>2.6157407407407282E-2</c:v>
                </c:pt>
                <c:pt idx="227">
                  <c:v>2.6273148148148021E-2</c:v>
                </c:pt>
                <c:pt idx="228">
                  <c:v>2.638888888888876E-2</c:v>
                </c:pt>
                <c:pt idx="229">
                  <c:v>2.65046296296295E-2</c:v>
                </c:pt>
                <c:pt idx="230">
                  <c:v>2.6620370370370239E-2</c:v>
                </c:pt>
                <c:pt idx="231">
                  <c:v>2.6736111111110978E-2</c:v>
                </c:pt>
                <c:pt idx="232">
                  <c:v>2.6851851851851717E-2</c:v>
                </c:pt>
                <c:pt idx="233">
                  <c:v>2.6967592592592456E-2</c:v>
                </c:pt>
                <c:pt idx="234">
                  <c:v>2.7083333333333195E-2</c:v>
                </c:pt>
                <c:pt idx="235">
                  <c:v>2.7199074074073935E-2</c:v>
                </c:pt>
                <c:pt idx="236">
                  <c:v>2.7314814814814674E-2</c:v>
                </c:pt>
                <c:pt idx="237">
                  <c:v>2.7430555555555413E-2</c:v>
                </c:pt>
                <c:pt idx="238">
                  <c:v>2.7546296296296152E-2</c:v>
                </c:pt>
                <c:pt idx="239">
                  <c:v>2.7662037037036891E-2</c:v>
                </c:pt>
                <c:pt idx="240">
                  <c:v>2.7777777777777631E-2</c:v>
                </c:pt>
                <c:pt idx="241">
                  <c:v>2.789351851851837E-2</c:v>
                </c:pt>
                <c:pt idx="242">
                  <c:v>2.8009259259259109E-2</c:v>
                </c:pt>
                <c:pt idx="243">
                  <c:v>2.8124999999999848E-2</c:v>
                </c:pt>
                <c:pt idx="244">
                  <c:v>2.8240740740740587E-2</c:v>
                </c:pt>
                <c:pt idx="245">
                  <c:v>2.8356481481481326E-2</c:v>
                </c:pt>
                <c:pt idx="246">
                  <c:v>2.8472222222222066E-2</c:v>
                </c:pt>
                <c:pt idx="247">
                  <c:v>2.8587962962962805E-2</c:v>
                </c:pt>
                <c:pt idx="248">
                  <c:v>2.8703703703703544E-2</c:v>
                </c:pt>
                <c:pt idx="249">
                  <c:v>2.8819444444444283E-2</c:v>
                </c:pt>
                <c:pt idx="250">
                  <c:v>2.8935185185185022E-2</c:v>
                </c:pt>
                <c:pt idx="251">
                  <c:v>2.9050925925925761E-2</c:v>
                </c:pt>
                <c:pt idx="252">
                  <c:v>2.9166666666666501E-2</c:v>
                </c:pt>
                <c:pt idx="253">
                  <c:v>2.928240740740724E-2</c:v>
                </c:pt>
                <c:pt idx="254">
                  <c:v>2.9398148148147979E-2</c:v>
                </c:pt>
                <c:pt idx="255">
                  <c:v>2.9513888888888718E-2</c:v>
                </c:pt>
                <c:pt idx="256">
                  <c:v>2.9629629629629457E-2</c:v>
                </c:pt>
                <c:pt idx="257">
                  <c:v>2.9745370370370196E-2</c:v>
                </c:pt>
                <c:pt idx="258">
                  <c:v>2.9861111111110936E-2</c:v>
                </c:pt>
                <c:pt idx="259">
                  <c:v>2.9976851851851675E-2</c:v>
                </c:pt>
                <c:pt idx="260">
                  <c:v>3.0092592592592414E-2</c:v>
                </c:pt>
                <c:pt idx="261">
                  <c:v>3.0208333333333153E-2</c:v>
                </c:pt>
                <c:pt idx="262">
                  <c:v>3.0324074074073892E-2</c:v>
                </c:pt>
                <c:pt idx="263">
                  <c:v>3.0439814814814631E-2</c:v>
                </c:pt>
                <c:pt idx="264">
                  <c:v>3.0555555555555371E-2</c:v>
                </c:pt>
                <c:pt idx="265">
                  <c:v>3.067129629629611E-2</c:v>
                </c:pt>
                <c:pt idx="266">
                  <c:v>3.0787037037036849E-2</c:v>
                </c:pt>
                <c:pt idx="267">
                  <c:v>3.0902777777777588E-2</c:v>
                </c:pt>
                <c:pt idx="268">
                  <c:v>3.1018518518518327E-2</c:v>
                </c:pt>
                <c:pt idx="269">
                  <c:v>3.1134259259259067E-2</c:v>
                </c:pt>
                <c:pt idx="270">
                  <c:v>3.1249999999999806E-2</c:v>
                </c:pt>
                <c:pt idx="271">
                  <c:v>3.1365740740740548E-2</c:v>
                </c:pt>
                <c:pt idx="272">
                  <c:v>3.1481481481481291E-2</c:v>
                </c:pt>
                <c:pt idx="273">
                  <c:v>3.1597222222222034E-2</c:v>
                </c:pt>
                <c:pt idx="274">
                  <c:v>3.1712962962962776E-2</c:v>
                </c:pt>
                <c:pt idx="275">
                  <c:v>3.1828703703703519E-2</c:v>
                </c:pt>
                <c:pt idx="276">
                  <c:v>3.1944444444444262E-2</c:v>
                </c:pt>
                <c:pt idx="277">
                  <c:v>3.2060185185185004E-2</c:v>
                </c:pt>
                <c:pt idx="278">
                  <c:v>3.2175925925925747E-2</c:v>
                </c:pt>
                <c:pt idx="279">
                  <c:v>3.2291666666666489E-2</c:v>
                </c:pt>
                <c:pt idx="280">
                  <c:v>3.2407407407407232E-2</c:v>
                </c:pt>
                <c:pt idx="281">
                  <c:v>3.2523148148147975E-2</c:v>
                </c:pt>
                <c:pt idx="282">
                  <c:v>3.2638888888888717E-2</c:v>
                </c:pt>
                <c:pt idx="283">
                  <c:v>3.275462962962946E-2</c:v>
                </c:pt>
                <c:pt idx="284">
                  <c:v>3.2870370370370203E-2</c:v>
                </c:pt>
                <c:pt idx="285">
                  <c:v>3.2986111111110945E-2</c:v>
                </c:pt>
                <c:pt idx="286">
                  <c:v>3.3101851851851688E-2</c:v>
                </c:pt>
                <c:pt idx="287">
                  <c:v>3.3217592592592431E-2</c:v>
                </c:pt>
                <c:pt idx="288">
                  <c:v>3.3333333333333173E-2</c:v>
                </c:pt>
                <c:pt idx="289">
                  <c:v>3.3449074074073916E-2</c:v>
                </c:pt>
                <c:pt idx="290">
                  <c:v>3.3564814814814659E-2</c:v>
                </c:pt>
                <c:pt idx="291">
                  <c:v>3.3680555555555401E-2</c:v>
                </c:pt>
                <c:pt idx="292">
                  <c:v>3.3796296296296144E-2</c:v>
                </c:pt>
                <c:pt idx="293">
                  <c:v>3.3912037037036886E-2</c:v>
                </c:pt>
                <c:pt idx="294">
                  <c:v>3.4027777777777629E-2</c:v>
                </c:pt>
                <c:pt idx="295">
                  <c:v>3.4143518518518372E-2</c:v>
                </c:pt>
                <c:pt idx="296">
                  <c:v>3.4259259259259114E-2</c:v>
                </c:pt>
                <c:pt idx="297">
                  <c:v>3.4374999999999857E-2</c:v>
                </c:pt>
                <c:pt idx="298">
                  <c:v>3.44907407407406E-2</c:v>
                </c:pt>
                <c:pt idx="299">
                  <c:v>3.4606481481481342E-2</c:v>
                </c:pt>
                <c:pt idx="300">
                  <c:v>3.4722222222222085E-2</c:v>
                </c:pt>
                <c:pt idx="301">
                  <c:v>3.4837962962962828E-2</c:v>
                </c:pt>
                <c:pt idx="302">
                  <c:v>3.495370370370357E-2</c:v>
                </c:pt>
                <c:pt idx="303">
                  <c:v>3.5069444444444313E-2</c:v>
                </c:pt>
                <c:pt idx="304">
                  <c:v>3.5185185185185056E-2</c:v>
                </c:pt>
                <c:pt idx="305">
                  <c:v>3.5300925925925798E-2</c:v>
                </c:pt>
                <c:pt idx="306">
                  <c:v>3.5416666666666541E-2</c:v>
                </c:pt>
                <c:pt idx="307">
                  <c:v>3.5532407407407283E-2</c:v>
                </c:pt>
                <c:pt idx="308">
                  <c:v>3.5648148148148026E-2</c:v>
                </c:pt>
                <c:pt idx="309">
                  <c:v>3.5763888888888769E-2</c:v>
                </c:pt>
                <c:pt idx="310">
                  <c:v>3.5879629629629511E-2</c:v>
                </c:pt>
                <c:pt idx="311">
                  <c:v>3.5995370370370254E-2</c:v>
                </c:pt>
                <c:pt idx="312">
                  <c:v>3.6111111111110997E-2</c:v>
                </c:pt>
                <c:pt idx="313">
                  <c:v>3.6226851851851739E-2</c:v>
                </c:pt>
                <c:pt idx="314">
                  <c:v>3.6342592592592482E-2</c:v>
                </c:pt>
                <c:pt idx="315">
                  <c:v>3.6458333333333225E-2</c:v>
                </c:pt>
                <c:pt idx="316">
                  <c:v>3.6574074074073967E-2</c:v>
                </c:pt>
                <c:pt idx="317">
                  <c:v>3.668981481481471E-2</c:v>
                </c:pt>
                <c:pt idx="318">
                  <c:v>3.6805555555555453E-2</c:v>
                </c:pt>
                <c:pt idx="319">
                  <c:v>3.6921296296296195E-2</c:v>
                </c:pt>
                <c:pt idx="320">
                  <c:v>3.7037037037036938E-2</c:v>
                </c:pt>
                <c:pt idx="321">
                  <c:v>3.715277777777768E-2</c:v>
                </c:pt>
                <c:pt idx="322">
                  <c:v>3.7268518518518423E-2</c:v>
                </c:pt>
                <c:pt idx="323">
                  <c:v>3.7384259259259166E-2</c:v>
                </c:pt>
                <c:pt idx="324">
                  <c:v>3.7499999999999908E-2</c:v>
                </c:pt>
                <c:pt idx="325">
                  <c:v>3.7615740740740651E-2</c:v>
                </c:pt>
                <c:pt idx="326">
                  <c:v>3.7731481481481394E-2</c:v>
                </c:pt>
                <c:pt idx="327">
                  <c:v>3.7847222222222136E-2</c:v>
                </c:pt>
                <c:pt idx="328">
                  <c:v>3.7962962962962879E-2</c:v>
                </c:pt>
                <c:pt idx="329">
                  <c:v>3.8078703703703622E-2</c:v>
                </c:pt>
                <c:pt idx="330">
                  <c:v>3.8194444444444364E-2</c:v>
                </c:pt>
                <c:pt idx="331">
                  <c:v>3.8310185185185107E-2</c:v>
                </c:pt>
                <c:pt idx="332">
                  <c:v>3.842592592592585E-2</c:v>
                </c:pt>
                <c:pt idx="333">
                  <c:v>3.8541666666666592E-2</c:v>
                </c:pt>
                <c:pt idx="334">
                  <c:v>3.8657407407407335E-2</c:v>
                </c:pt>
                <c:pt idx="335">
                  <c:v>3.8773148148148077E-2</c:v>
                </c:pt>
                <c:pt idx="336">
                  <c:v>3.888888888888882E-2</c:v>
                </c:pt>
                <c:pt idx="337">
                  <c:v>3.9004629629629563E-2</c:v>
                </c:pt>
                <c:pt idx="338">
                  <c:v>3.9120370370370305E-2</c:v>
                </c:pt>
                <c:pt idx="339">
                  <c:v>3.9236111111111048E-2</c:v>
                </c:pt>
                <c:pt idx="340">
                  <c:v>3.9351851851851791E-2</c:v>
                </c:pt>
                <c:pt idx="341">
                  <c:v>3.9467592592592533E-2</c:v>
                </c:pt>
                <c:pt idx="342">
                  <c:v>3.9583333333333276E-2</c:v>
                </c:pt>
                <c:pt idx="343">
                  <c:v>3.9699074074074019E-2</c:v>
                </c:pt>
                <c:pt idx="344">
                  <c:v>3.9814814814814761E-2</c:v>
                </c:pt>
                <c:pt idx="345">
                  <c:v>3.9930555555555504E-2</c:v>
                </c:pt>
                <c:pt idx="346">
                  <c:v>4.0046296296296247E-2</c:v>
                </c:pt>
                <c:pt idx="347">
                  <c:v>4.0162037037036989E-2</c:v>
                </c:pt>
                <c:pt idx="348">
                  <c:v>4.0277777777777732E-2</c:v>
                </c:pt>
                <c:pt idx="349">
                  <c:v>4.0393518518518474E-2</c:v>
                </c:pt>
                <c:pt idx="350">
                  <c:v>4.0509259259259217E-2</c:v>
                </c:pt>
                <c:pt idx="351">
                  <c:v>4.062499999999996E-2</c:v>
                </c:pt>
                <c:pt idx="352">
                  <c:v>4.0740740740740702E-2</c:v>
                </c:pt>
                <c:pt idx="353">
                  <c:v>4.0856481481481445E-2</c:v>
                </c:pt>
                <c:pt idx="354">
                  <c:v>4.0972222222222188E-2</c:v>
                </c:pt>
                <c:pt idx="355">
                  <c:v>4.108796296296293E-2</c:v>
                </c:pt>
                <c:pt idx="356">
                  <c:v>4.1203703703703673E-2</c:v>
                </c:pt>
                <c:pt idx="357">
                  <c:v>4.1319444444444416E-2</c:v>
                </c:pt>
                <c:pt idx="358">
                  <c:v>4.1435185185185158E-2</c:v>
                </c:pt>
                <c:pt idx="359">
                  <c:v>4.1550925925925901E-2</c:v>
                </c:pt>
                <c:pt idx="360">
                  <c:v>4.1666666666666644E-2</c:v>
                </c:pt>
                <c:pt idx="361">
                  <c:v>4.1782407407407386E-2</c:v>
                </c:pt>
                <c:pt idx="362">
                  <c:v>4.1898148148148129E-2</c:v>
                </c:pt>
                <c:pt idx="363">
                  <c:v>4.2013888888888871E-2</c:v>
                </c:pt>
                <c:pt idx="364">
                  <c:v>4.2129629629629614E-2</c:v>
                </c:pt>
                <c:pt idx="365">
                  <c:v>4.2245370370370357E-2</c:v>
                </c:pt>
                <c:pt idx="366">
                  <c:v>4.2361111111111099E-2</c:v>
                </c:pt>
                <c:pt idx="367">
                  <c:v>4.2476851851851842E-2</c:v>
                </c:pt>
                <c:pt idx="368">
                  <c:v>4.2592592592592585E-2</c:v>
                </c:pt>
                <c:pt idx="369">
                  <c:v>4.2708333333333327E-2</c:v>
                </c:pt>
                <c:pt idx="370">
                  <c:v>4.282407407407407E-2</c:v>
                </c:pt>
                <c:pt idx="371">
                  <c:v>4.2939814814814813E-2</c:v>
                </c:pt>
                <c:pt idx="372">
                  <c:v>4.3055555555555555E-2</c:v>
                </c:pt>
                <c:pt idx="373">
                  <c:v>4.3171296296296298E-2</c:v>
                </c:pt>
                <c:pt idx="374">
                  <c:v>4.3287037037037041E-2</c:v>
                </c:pt>
                <c:pt idx="375">
                  <c:v>4.3402777777777783E-2</c:v>
                </c:pt>
                <c:pt idx="376">
                  <c:v>4.3518518518518526E-2</c:v>
                </c:pt>
                <c:pt idx="377">
                  <c:v>4.3634259259259268E-2</c:v>
                </c:pt>
                <c:pt idx="378">
                  <c:v>4.3750000000000011E-2</c:v>
                </c:pt>
                <c:pt idx="379">
                  <c:v>4.3865740740740754E-2</c:v>
                </c:pt>
                <c:pt idx="380">
                  <c:v>4.3981481481481496E-2</c:v>
                </c:pt>
                <c:pt idx="381">
                  <c:v>4.4097222222222239E-2</c:v>
                </c:pt>
                <c:pt idx="382">
                  <c:v>4.4212962962962982E-2</c:v>
                </c:pt>
                <c:pt idx="383">
                  <c:v>4.4328703703703724E-2</c:v>
                </c:pt>
                <c:pt idx="384">
                  <c:v>4.4444444444444467E-2</c:v>
                </c:pt>
                <c:pt idx="385">
                  <c:v>4.456018518518521E-2</c:v>
                </c:pt>
                <c:pt idx="386">
                  <c:v>4.4675925925925952E-2</c:v>
                </c:pt>
                <c:pt idx="387">
                  <c:v>4.4791666666666695E-2</c:v>
                </c:pt>
                <c:pt idx="388">
                  <c:v>4.4907407407407438E-2</c:v>
                </c:pt>
                <c:pt idx="389">
                  <c:v>4.502314814814818E-2</c:v>
                </c:pt>
                <c:pt idx="390">
                  <c:v>4.5138888888888923E-2</c:v>
                </c:pt>
              </c:numCache>
            </c:numRef>
          </c:cat>
          <c:val>
            <c:numRef>
              <c:f>'Score Template 2'!$HK$39:$HK$398</c:f>
              <c:numCache>
                <c:formatCode>0</c:formatCode>
                <c:ptCount val="36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2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35456"/>
        <c:axId val="115245440"/>
      </c:lineChart>
      <c:catAx>
        <c:axId val="115235456"/>
        <c:scaling>
          <c:orientation val="minMax"/>
        </c:scaling>
        <c:delete val="0"/>
        <c:axPos val="t"/>
        <c:majorGridlines/>
        <c:numFmt formatCode="h:mm:ss" sourceLinked="1"/>
        <c:majorTickMark val="out"/>
        <c:minorTickMark val="none"/>
        <c:tickLblPos val="high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245440"/>
        <c:crosses val="autoZero"/>
        <c:auto val="1"/>
        <c:lblAlgn val="ctr"/>
        <c:lblOffset val="100"/>
        <c:tickLblSkip val="30"/>
        <c:tickMarkSkip val="30"/>
        <c:noMultiLvlLbl val="0"/>
      </c:catAx>
      <c:valAx>
        <c:axId val="115245440"/>
        <c:scaling>
          <c:orientation val="maxMin"/>
          <c:max val="2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235456"/>
        <c:crosses val="autoZero"/>
        <c:crossBetween val="between"/>
        <c:majorUnit val="1"/>
      </c:valAx>
    </c:plotArea>
    <c:legend>
      <c:legendPos val="b"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'Score Template 2'!$R$104</c:f>
              <c:strCache>
                <c:ptCount val="1"/>
                <c:pt idx="0">
                  <c:v>Correl</c:v>
                </c:pt>
              </c:strCache>
            </c:strRef>
          </c:tx>
          <c:invertIfNegative val="0"/>
          <c:cat>
            <c:numRef>
              <c:f>'Score Template 2'!$Q$105:$Q$121</c:f>
              <c:numCache>
                <c:formatCode>General</c:formatCode>
                <c:ptCount val="17"/>
                <c:pt idx="0">
                  <c:v>1E-4</c:v>
                </c:pt>
                <c:pt idx="1">
                  <c:v>2.0000000000000001E-4</c:v>
                </c:pt>
                <c:pt idx="2">
                  <c:v>3.0000000000000003E-4</c:v>
                </c:pt>
                <c:pt idx="3">
                  <c:v>4.0000000000000002E-4</c:v>
                </c:pt>
                <c:pt idx="4">
                  <c:v>5.0000000000000001E-4</c:v>
                </c:pt>
                <c:pt idx="5">
                  <c:v>6.0000000000000006E-4</c:v>
                </c:pt>
                <c:pt idx="6">
                  <c:v>7.000000000000001E-4</c:v>
                </c:pt>
                <c:pt idx="7">
                  <c:v>8.0000000000000015E-4</c:v>
                </c:pt>
                <c:pt idx="8">
                  <c:v>9.0000000000000019E-4</c:v>
                </c:pt>
                <c:pt idx="9">
                  <c:v>1E-3</c:v>
                </c:pt>
                <c:pt idx="10">
                  <c:v>2E-3</c:v>
                </c:pt>
                <c:pt idx="11">
                  <c:v>3.0000000000000001E-3</c:v>
                </c:pt>
                <c:pt idx="12">
                  <c:v>4.0000000000000001E-3</c:v>
                </c:pt>
                <c:pt idx="13">
                  <c:v>5.0000000000000001E-3</c:v>
                </c:pt>
                <c:pt idx="14">
                  <c:v>6.0000000000000001E-3</c:v>
                </c:pt>
                <c:pt idx="15">
                  <c:v>7.0000000000000001E-3</c:v>
                </c:pt>
                <c:pt idx="16">
                  <c:v>8.0000000000000002E-3</c:v>
                </c:pt>
              </c:numCache>
            </c:numRef>
          </c:cat>
          <c:val>
            <c:numRef>
              <c:f>'Score Template 2'!$R$105:$R$121</c:f>
              <c:numCache>
                <c:formatCode>0.00%</c:formatCode>
                <c:ptCount val="17"/>
                <c:pt idx="0">
                  <c:v>0.9607250755287009</c:v>
                </c:pt>
                <c:pt idx="1">
                  <c:v>0.9607250755287009</c:v>
                </c:pt>
                <c:pt idx="2">
                  <c:v>0.9607250755287009</c:v>
                </c:pt>
                <c:pt idx="3">
                  <c:v>0.9546827794561934</c:v>
                </c:pt>
                <c:pt idx="4">
                  <c:v>0.95166163141993954</c:v>
                </c:pt>
                <c:pt idx="5">
                  <c:v>0.94561933534743203</c:v>
                </c:pt>
                <c:pt idx="6">
                  <c:v>0.94259818731117828</c:v>
                </c:pt>
                <c:pt idx="7">
                  <c:v>0.93353474320241692</c:v>
                </c:pt>
                <c:pt idx="8">
                  <c:v>0.93051359516616317</c:v>
                </c:pt>
                <c:pt idx="9">
                  <c:v>0.91842900302114805</c:v>
                </c:pt>
                <c:pt idx="10">
                  <c:v>0.88519637462235645</c:v>
                </c:pt>
                <c:pt idx="11" formatCode="General">
                  <c:v>0.83987915407854985</c:v>
                </c:pt>
                <c:pt idx="12" formatCode="General">
                  <c:v>0.81873111782477337</c:v>
                </c:pt>
                <c:pt idx="13" formatCode="General">
                  <c:v>0.79456193353474325</c:v>
                </c:pt>
                <c:pt idx="14" formatCode="General">
                  <c:v>0.78549848942598188</c:v>
                </c:pt>
                <c:pt idx="15" formatCode="General">
                  <c:v>0.76737160120845926</c:v>
                </c:pt>
                <c:pt idx="16" formatCode="General">
                  <c:v>0.73716012084592142</c:v>
                </c:pt>
              </c:numCache>
            </c:numRef>
          </c:val>
        </c:ser>
        <c:ser>
          <c:idx val="2"/>
          <c:order val="1"/>
          <c:tx>
            <c:strRef>
              <c:f>'Score Template 2'!$S$104</c:f>
              <c:strCache>
                <c:ptCount val="1"/>
                <c:pt idx="0">
                  <c:v>Slope</c:v>
                </c:pt>
              </c:strCache>
            </c:strRef>
          </c:tx>
          <c:invertIfNegative val="0"/>
          <c:cat>
            <c:numRef>
              <c:f>'Score Template 2'!$Q$105:$Q$121</c:f>
              <c:numCache>
                <c:formatCode>General</c:formatCode>
                <c:ptCount val="17"/>
                <c:pt idx="0">
                  <c:v>1E-4</c:v>
                </c:pt>
                <c:pt idx="1">
                  <c:v>2.0000000000000001E-4</c:v>
                </c:pt>
                <c:pt idx="2">
                  <c:v>3.0000000000000003E-4</c:v>
                </c:pt>
                <c:pt idx="3">
                  <c:v>4.0000000000000002E-4</c:v>
                </c:pt>
                <c:pt idx="4">
                  <c:v>5.0000000000000001E-4</c:v>
                </c:pt>
                <c:pt idx="5">
                  <c:v>6.0000000000000006E-4</c:v>
                </c:pt>
                <c:pt idx="6">
                  <c:v>7.000000000000001E-4</c:v>
                </c:pt>
                <c:pt idx="7">
                  <c:v>8.0000000000000015E-4</c:v>
                </c:pt>
                <c:pt idx="8">
                  <c:v>9.0000000000000019E-4</c:v>
                </c:pt>
                <c:pt idx="9">
                  <c:v>1E-3</c:v>
                </c:pt>
                <c:pt idx="10">
                  <c:v>2E-3</c:v>
                </c:pt>
                <c:pt idx="11">
                  <c:v>3.0000000000000001E-3</c:v>
                </c:pt>
                <c:pt idx="12">
                  <c:v>4.0000000000000001E-3</c:v>
                </c:pt>
                <c:pt idx="13">
                  <c:v>5.0000000000000001E-3</c:v>
                </c:pt>
                <c:pt idx="14">
                  <c:v>6.0000000000000001E-3</c:v>
                </c:pt>
                <c:pt idx="15">
                  <c:v>7.0000000000000001E-3</c:v>
                </c:pt>
                <c:pt idx="16">
                  <c:v>8.0000000000000002E-3</c:v>
                </c:pt>
              </c:numCache>
            </c:numRef>
          </c:cat>
          <c:val>
            <c:numRef>
              <c:f>'Score Template 2'!$S$105:$S$121</c:f>
              <c:numCache>
                <c:formatCode>0.00%</c:formatCode>
                <c:ptCount val="17"/>
                <c:pt idx="0">
                  <c:v>3.9274924471299093E-2</c:v>
                </c:pt>
                <c:pt idx="1">
                  <c:v>3.9274924471299093E-2</c:v>
                </c:pt>
                <c:pt idx="2">
                  <c:v>3.9274924471299093E-2</c:v>
                </c:pt>
                <c:pt idx="3">
                  <c:v>4.5317220543806644E-2</c:v>
                </c:pt>
                <c:pt idx="4">
                  <c:v>4.8338368580060423E-2</c:v>
                </c:pt>
                <c:pt idx="5">
                  <c:v>5.4380664652567974E-2</c:v>
                </c:pt>
                <c:pt idx="6">
                  <c:v>5.7401812688821753E-2</c:v>
                </c:pt>
                <c:pt idx="7">
                  <c:v>6.6465256797583083E-2</c:v>
                </c:pt>
                <c:pt idx="8">
                  <c:v>6.9486404833836862E-2</c:v>
                </c:pt>
                <c:pt idx="9">
                  <c:v>8.1570996978851965E-2</c:v>
                </c:pt>
                <c:pt idx="10">
                  <c:v>0.11480362537764351</c:v>
                </c:pt>
                <c:pt idx="11" formatCode="General">
                  <c:v>0.16012084592145015</c:v>
                </c:pt>
                <c:pt idx="12" formatCode="General">
                  <c:v>0.18126888217522658</c:v>
                </c:pt>
                <c:pt idx="13" formatCode="General">
                  <c:v>0.20543806646525681</c:v>
                </c:pt>
                <c:pt idx="14" formatCode="General">
                  <c:v>0.21450151057401812</c:v>
                </c:pt>
                <c:pt idx="15" formatCode="General">
                  <c:v>0.23262839879154079</c:v>
                </c:pt>
                <c:pt idx="16" formatCode="General">
                  <c:v>0.26283987915407853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115279360"/>
        <c:axId val="115281280"/>
      </c:barChart>
      <c:lineChart>
        <c:grouping val="standard"/>
        <c:varyColors val="0"/>
        <c:ser>
          <c:idx val="3"/>
          <c:order val="2"/>
          <c:tx>
            <c:strRef>
              <c:f>'Score Template 2'!$T$104</c:f>
              <c:strCache>
                <c:ptCount val="1"/>
                <c:pt idx="0">
                  <c:v>Acc Score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tx1"/>
              </a:solidFill>
            </c:spPr>
          </c:marker>
          <c:val>
            <c:numRef>
              <c:f>'Score Template 2'!$T$105:$T$121</c:f>
              <c:numCache>
                <c:formatCode>General</c:formatCode>
                <c:ptCount val="17"/>
                <c:pt idx="0">
                  <c:v>0.79015061868316572</c:v>
                </c:pt>
                <c:pt idx="1">
                  <c:v>0.79015061868316572</c:v>
                </c:pt>
                <c:pt idx="2">
                  <c:v>0.79015061868316572</c:v>
                </c:pt>
                <c:pt idx="3">
                  <c:v>0.78860959218417981</c:v>
                </c:pt>
                <c:pt idx="4">
                  <c:v>0.79050697017703164</c:v>
                </c:pt>
                <c:pt idx="5">
                  <c:v>0.79446221180707843</c:v>
                </c:pt>
                <c:pt idx="6">
                  <c:v>0.79481635965598252</c:v>
                </c:pt>
                <c:pt idx="7">
                  <c:v>0.79771253349375626</c:v>
                </c:pt>
                <c:pt idx="8">
                  <c:v>0.79770478018742175</c:v>
                </c:pt>
                <c:pt idx="9">
                  <c:v>0.80116978473758693</c:v>
                </c:pt>
                <c:pt idx="10">
                  <c:v>0.81711476025647478</c:v>
                </c:pt>
                <c:pt idx="11">
                  <c:v>0.83527902941429188</c:v>
                </c:pt>
                <c:pt idx="12">
                  <c:v>0.84059191447249038</c:v>
                </c:pt>
                <c:pt idx="13">
                  <c:v>0.84451767711335313</c:v>
                </c:pt>
                <c:pt idx="14">
                  <c:v>0.84536879947483534</c:v>
                </c:pt>
                <c:pt idx="15">
                  <c:v>0.84724849480278053</c:v>
                </c:pt>
                <c:pt idx="16">
                  <c:v>0.84552932871465092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79360"/>
        <c:axId val="115281280"/>
      </c:lineChart>
      <c:catAx>
        <c:axId val="115279360"/>
        <c:scaling>
          <c:orientation val="minMax"/>
        </c:scaling>
        <c:delete val="0"/>
        <c:axPos val="b"/>
        <c:numFmt formatCode="0.000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281280"/>
        <c:crosses val="autoZero"/>
        <c:auto val="1"/>
        <c:lblAlgn val="ctr"/>
        <c:lblOffset val="100"/>
        <c:noMultiLvlLbl val="0"/>
      </c:catAx>
      <c:valAx>
        <c:axId val="115281280"/>
        <c:scaling>
          <c:orientation val="minMax"/>
          <c:max val="1"/>
          <c:min val="0.5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2793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 Template 2'!$BL$8</c:f>
              <c:strCache>
                <c:ptCount val="1"/>
                <c:pt idx="0">
                  <c:v>5-minute Signal Percent Slope</c:v>
                </c:pt>
              </c:strCache>
            </c:strRef>
          </c:tx>
          <c:marker>
            <c:symbol val="none"/>
          </c:marker>
          <c:val>
            <c:numRef>
              <c:f>'Score Template 2'!$BL$39:$BL$398</c:f>
            </c:numRef>
          </c:val>
          <c:smooth val="0"/>
        </c:ser>
        <c:ser>
          <c:idx val="1"/>
          <c:order val="1"/>
          <c:tx>
            <c:strRef>
              <c:f>'Score Template 2'!$BN$8</c:f>
              <c:strCache>
                <c:ptCount val="1"/>
                <c:pt idx="0">
                  <c:v>Slope Limit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'Score Template 2'!$BN$39:$BN$398</c:f>
            </c:numRef>
          </c:val>
          <c:smooth val="0"/>
        </c:ser>
        <c:ser>
          <c:idx val="2"/>
          <c:order val="2"/>
          <c:tx>
            <c:strRef>
              <c:f>'Score Template 2'!$BO$8</c:f>
              <c:strCache>
                <c:ptCount val="1"/>
                <c:pt idx="0">
                  <c:v>-Slope Limit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'Score Template 2'!$BO$39:$BO$398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07648"/>
        <c:axId val="115309184"/>
      </c:lineChart>
      <c:catAx>
        <c:axId val="11530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309184"/>
        <c:crosses val="autoZero"/>
        <c:auto val="1"/>
        <c:lblAlgn val="ctr"/>
        <c:lblOffset val="100"/>
        <c:noMultiLvlLbl val="0"/>
      </c:catAx>
      <c:valAx>
        <c:axId val="115309184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3076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 Template 2'!$HE$8</c:f>
              <c:strCache>
                <c:ptCount val="1"/>
                <c:pt idx="0">
                  <c:v>Precis. Score AREG</c:v>
                </c:pt>
              </c:strCache>
            </c:strRef>
          </c:tx>
          <c:marker>
            <c:symbol val="none"/>
          </c:marker>
          <c:val>
            <c:numRef>
              <c:f>'Score Template 2'!$HE$39:$HE$398</c:f>
              <c:numCache>
                <c:formatCode>0.0000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'Score Template 2'!$HF$8</c:f>
              <c:strCache>
                <c:ptCount val="1"/>
                <c:pt idx="0">
                  <c:v>Precis. Score AbsSig</c:v>
                </c:pt>
              </c:strCache>
            </c:strRef>
          </c:tx>
          <c:marker>
            <c:symbol val="none"/>
          </c:marker>
          <c:val>
            <c:numRef>
              <c:f>'Score Template 2'!$HF$39:$HF$398</c:f>
              <c:numCache>
                <c:formatCode>0.0000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42336"/>
        <c:axId val="115352320"/>
      </c:lineChart>
      <c:catAx>
        <c:axId val="11534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352320"/>
        <c:crosses val="autoZero"/>
        <c:auto val="1"/>
        <c:lblAlgn val="ctr"/>
        <c:lblOffset val="100"/>
        <c:noMultiLvlLbl val="0"/>
      </c:catAx>
      <c:valAx>
        <c:axId val="115352320"/>
        <c:scaling>
          <c:orientation val="minMax"/>
          <c:max val="1"/>
          <c:min val="0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3423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areaChart>
        <c:grouping val="standard"/>
        <c:varyColors val="0"/>
        <c:ser>
          <c:idx val="1"/>
          <c:order val="0"/>
          <c:tx>
            <c:strRef>
              <c:f>'Score Template 2'!$HT$8</c:f>
              <c:strCache>
                <c:ptCount val="1"/>
                <c:pt idx="0">
                  <c:v>StdDev of Percent Signal</c:v>
                </c:pt>
              </c:strCache>
            </c:strRef>
          </c:tx>
          <c:val>
            <c:numRef>
              <c:f>'Score Template 2'!$HT$39:$HT$397</c:f>
              <c:numCache>
                <c:formatCode>General</c:formatCode>
                <c:ptCount val="3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481216"/>
        <c:axId val="115487104"/>
      </c:areaChart>
      <c:lineChart>
        <c:grouping val="standard"/>
        <c:varyColors val="0"/>
        <c:ser>
          <c:idx val="0"/>
          <c:order val="1"/>
          <c:tx>
            <c:v>Percent Signal</c:v>
          </c:tx>
          <c:marker>
            <c:symbol val="none"/>
          </c:marker>
          <c:val>
            <c:numRef>
              <c:f>'Score Template 2'!$BJ$39:$BJ$397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408256"/>
        <c:axId val="115479680"/>
      </c:lineChart>
      <c:lineChart>
        <c:grouping val="standard"/>
        <c:varyColors val="0"/>
        <c:ser>
          <c:idx val="2"/>
          <c:order val="2"/>
          <c:tx>
            <c:v>Slope</c:v>
          </c:tx>
          <c:marker>
            <c:symbol val="none"/>
          </c:marker>
          <c:val>
            <c:numRef>
              <c:f>'Score Template 2'!$BM$39:$BM$398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481216"/>
        <c:axId val="115487104"/>
      </c:lineChart>
      <c:catAx>
        <c:axId val="11540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479680"/>
        <c:crosses val="autoZero"/>
        <c:auto val="1"/>
        <c:lblAlgn val="ctr"/>
        <c:lblOffset val="100"/>
        <c:noMultiLvlLbl val="0"/>
      </c:catAx>
      <c:valAx>
        <c:axId val="115479680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408256"/>
        <c:crosses val="autoZero"/>
        <c:crossBetween val="between"/>
      </c:valAx>
      <c:catAx>
        <c:axId val="115481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5487104"/>
        <c:crosses val="autoZero"/>
        <c:auto val="1"/>
        <c:lblAlgn val="ctr"/>
        <c:lblOffset val="100"/>
        <c:noMultiLvlLbl val="0"/>
      </c:catAx>
      <c:valAx>
        <c:axId val="1154871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481216"/>
        <c:crosses val="max"/>
        <c:crossBetween val="between"/>
      </c:valAx>
    </c:plotArea>
    <c:legend>
      <c:legendPos val="r"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 Template 2'!$BP$8</c:f>
              <c:strCache>
                <c:ptCount val="1"/>
                <c:pt idx="0">
                  <c:v>StDev Used</c:v>
                </c:pt>
              </c:strCache>
            </c:strRef>
          </c:tx>
          <c:marker>
            <c:symbol val="none"/>
          </c:marker>
          <c:val>
            <c:numRef>
              <c:f>'Score Template 2'!$BP$39:$BP$398</c:f>
            </c:numRef>
          </c:val>
          <c:smooth val="0"/>
        </c:ser>
        <c:ser>
          <c:idx val="1"/>
          <c:order val="1"/>
          <c:tx>
            <c:strRef>
              <c:f>'Score Template 2'!$BQ$8</c:f>
              <c:strCache>
                <c:ptCount val="1"/>
                <c:pt idx="0">
                  <c:v>StDev Limit</c:v>
                </c:pt>
              </c:strCache>
            </c:strRef>
          </c:tx>
          <c:marker>
            <c:symbol val="none"/>
          </c:marker>
          <c:val>
            <c:numRef>
              <c:f>'Score Template 2'!$BQ$39:$BQ$399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528832"/>
        <c:axId val="115530368"/>
      </c:lineChart>
      <c:catAx>
        <c:axId val="11552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530368"/>
        <c:crosses val="autoZero"/>
        <c:auto val="1"/>
        <c:lblAlgn val="ctr"/>
        <c:lblOffset val="100"/>
        <c:noMultiLvlLbl val="0"/>
      </c:catAx>
      <c:valAx>
        <c:axId val="115530368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5288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 Template'!$K$8</c:f>
              <c:strCache>
                <c:ptCount val="1"/>
                <c:pt idx="0">
                  <c:v>Raw Unit REG</c:v>
                </c:pt>
              </c:strCache>
            </c:strRef>
          </c:tx>
          <c:marker>
            <c:symbol val="none"/>
          </c:marker>
          <c:val>
            <c:numRef>
              <c:f>'Score Template'!$K$9:$K$399</c:f>
              <c:numCache>
                <c:formatCode>0.00</c:formatCode>
                <c:ptCount val="391"/>
                <c:pt idx="0">
                  <c:v>0</c:v>
                </c:pt>
                <c:pt idx="1">
                  <c:v>0.23139879948434999</c:v>
                </c:pt>
                <c:pt idx="2">
                  <c:v>0.46230171961389921</c:v>
                </c:pt>
                <c:pt idx="3">
                  <c:v>0.69221394368557621</c:v>
                </c:pt>
                <c:pt idx="4">
                  <c:v>0.92064277802254468</c:v>
                </c:pt>
                <c:pt idx="5">
                  <c:v>1.1470987077991384</c:v>
                </c:pt>
                <c:pt idx="6">
                  <c:v>1.3710964460536328</c:v>
                </c:pt>
                <c:pt idx="7">
                  <c:v>1.5921559736408553</c:v>
                </c:pt>
                <c:pt idx="8">
                  <c:v>1.809803567896052</c:v>
                </c:pt>
                <c:pt idx="9">
                  <c:v>2.0235728178056229</c:v>
                </c:pt>
                <c:pt idx="10">
                  <c:v>2.2330056235092517</c:v>
                </c:pt>
                <c:pt idx="11">
                  <c:v>2.4376531779915247</c:v>
                </c:pt>
                <c:pt idx="12">
                  <c:v>2.6370769288593268</c:v>
                </c:pt>
                <c:pt idx="13">
                  <c:v>2.8308495181439355</c:v>
                </c:pt>
                <c:pt idx="14">
                  <c:v>3.0185556981138721</c:v>
                </c:pt>
                <c:pt idx="15">
                  <c:v>3.1997932211359483</c:v>
                </c:pt>
                <c:pt idx="16">
                  <c:v>3.3741737016775573</c:v>
                </c:pt>
                <c:pt idx="17">
                  <c:v>3.5413234486029914</c:v>
                </c:pt>
                <c:pt idx="18">
                  <c:v>3.7008842659801844</c:v>
                </c:pt>
                <c:pt idx="19">
                  <c:v>3.852514220681786</c:v>
                </c:pt>
                <c:pt idx="20">
                  <c:v>3.995888375135634</c:v>
                </c:pt>
                <c:pt idx="21">
                  <c:v>4.1306994836543511</c:v>
                </c:pt>
                <c:pt idx="22">
                  <c:v>4.2566586508518709</c:v>
                </c:pt>
                <c:pt idx="23">
                  <c:v>4.373495950735923</c:v>
                </c:pt>
                <c:pt idx="24">
                  <c:v>4.4809610051497826</c:v>
                </c:pt>
                <c:pt idx="25">
                  <c:v>4.5788235203237093</c:v>
                </c:pt>
                <c:pt idx="26">
                  <c:v>4.6668737803862665</c:v>
                </c:pt>
                <c:pt idx="27">
                  <c:v>4.7449230967779314</c:v>
                </c:pt>
                <c:pt idx="28">
                  <c:v>4.8128042126039352</c:v>
                </c:pt>
                <c:pt idx="29">
                  <c:v>4.8703716610598091</c:v>
                </c:pt>
                <c:pt idx="30">
                  <c:v>4.9175020771615454</c:v>
                </c:pt>
                <c:pt idx="31">
                  <c:v>4.9540944621123462</c:v>
                </c:pt>
                <c:pt idx="32">
                  <c:v>4.9800703997394393</c:v>
                </c:pt>
                <c:pt idx="33">
                  <c:v>4.9953742245371284</c:v>
                </c:pt>
                <c:pt idx="34">
                  <c:v>4.9999731409559818</c:v>
                </c:pt>
                <c:pt idx="35">
                  <c:v>4.9938572936825247</c:v>
                </c:pt>
                <c:pt idx="36">
                  <c:v>4.9770397887588249</c:v>
                </c:pt>
                <c:pt idx="37">
                  <c:v>4.9495566654967069</c:v>
                </c:pt>
                <c:pt idx="38">
                  <c:v>4.911466819246801</c:v>
                </c:pt>
                <c:pt idx="39">
                  <c:v>4.8628518751879133</c:v>
                </c:pt>
                <c:pt idx="40">
                  <c:v>4.8038160134071788</c:v>
                </c:pt>
                <c:pt idx="41">
                  <c:v>4.7344857456458653</c:v>
                </c:pt>
                <c:pt idx="42">
                  <c:v>4.6550096441892324</c:v>
                </c:pt>
                <c:pt idx="43">
                  <c:v>4.5655580234814348</c:v>
                </c:pt>
                <c:pt idx="44">
                  <c:v>4.4663225751477595</c:v>
                </c:pt>
                <c:pt idx="45">
                  <c:v>4.3575159572063242</c:v>
                </c:pt>
                <c:pt idx="46">
                  <c:v>4.2393713383495442</c:v>
                </c:pt>
                <c:pt idx="47">
                  <c:v>4.1121418982719691</c:v>
                </c:pt>
                <c:pt idx="48">
                  <c:v>3.9761002851152396</c:v>
                </c:pt>
                <c:pt idx="49">
                  <c:v>3.8315380311928706</c:v>
                </c:pt>
                <c:pt idx="50">
                  <c:v>3.6787649282469239</c:v>
                </c:pt>
                <c:pt idx="51">
                  <c:v>3.5181083635753838</c:v>
                </c:pt>
                <c:pt idx="52">
                  <c:v>3.3499126184528754</c:v>
                </c:pt>
                <c:pt idx="53">
                  <c:v>3.1745381303482127</c:v>
                </c:pt>
                <c:pt idx="54">
                  <c:v>2.9923607205197733</c:v>
                </c:pt>
                <c:pt idx="55">
                  <c:v>2.8037707886439884</c:v>
                </c:pt>
                <c:pt idx="56">
                  <c:v>2.6091724762027866</c:v>
                </c:pt>
                <c:pt idx="57">
                  <c:v>2.4089828004228502</c:v>
                </c:pt>
                <c:pt idx="58">
                  <c:v>2.2036307606226089</c:v>
                </c:pt>
                <c:pt idx="59">
                  <c:v>1.9935564188820298</c:v>
                </c:pt>
                <c:pt idx="60">
                  <c:v>1.7792099570053161</c:v>
                </c:pt>
                <c:pt idx="61">
                  <c:v>1.561050711797396</c:v>
                </c:pt>
                <c:pt idx="62">
                  <c:v>1.3395461907215691</c:v>
                </c:pt>
                <c:pt idx="63">
                  <c:v>1.1151710700477251</c:v>
                </c:pt>
                <c:pt idx="64">
                  <c:v>0.88840617763807406</c:v>
                </c:pt>
                <c:pt idx="65">
                  <c:v>0.65973746255021548</c:v>
                </c:pt>
                <c:pt idx="66">
                  <c:v>0.42965495366568895</c:v>
                </c:pt>
                <c:pt idx="67">
                  <c:v>0.19865170957559736</c:v>
                </c:pt>
                <c:pt idx="68">
                  <c:v>-3.277723802632955E-2</c:v>
                </c:pt>
                <c:pt idx="69">
                  <c:v>-0.26413594517894817</c:v>
                </c:pt>
                <c:pt idx="70">
                  <c:v>-0.49492861844389358</c:v>
                </c:pt>
                <c:pt idx="71">
                  <c:v>-0.72466067737318396</c:v>
                </c:pt>
                <c:pt idx="72">
                  <c:v>-0.95283981437744214</c:v>
                </c:pt>
                <c:pt idx="73">
                  <c:v>-1.1789770497234615</c:v>
                </c:pt>
                <c:pt idx="74">
                  <c:v>-1.4025877794002843</c:v>
                </c:pt>
                <c:pt idx="75">
                  <c:v>-1.6231928136082872</c:v>
                </c:pt>
                <c:pt idx="76">
                  <c:v>-1.8403194036457786</c:v>
                </c:pt>
                <c:pt idx="77">
                  <c:v>-2.0535022549925728</c:v>
                </c:pt>
                <c:pt idx="78">
                  <c:v>-2.2622845244195102</c:v>
                </c:pt>
                <c:pt idx="79">
                  <c:v>-2.4662187989871591</c:v>
                </c:pt>
                <c:pt idx="80">
                  <c:v>-2.6648680548357624</c:v>
                </c:pt>
                <c:pt idx="81">
                  <c:v>-2.8578065937117354</c:v>
                </c:pt>
                <c:pt idx="82">
                  <c:v>-3.044620955223809</c:v>
                </c:pt>
                <c:pt idx="83">
                  <c:v>-3.224910802873866</c:v>
                </c:pt>
                <c:pt idx="84">
                  <c:v>-3.3982897819637472</c:v>
                </c:pt>
                <c:pt idx="85">
                  <c:v>-3.5643863475395454</c:v>
                </c:pt>
                <c:pt idx="86">
                  <c:v>-3.7228445605991793</c:v>
                </c:pt>
                <c:pt idx="87">
                  <c:v>-3.8733248508569327</c:v>
                </c:pt>
                <c:pt idx="88">
                  <c:v>-4.015504744430447</c:v>
                </c:pt>
                <c:pt idx="89">
                  <c:v>-4.1490795548907125</c:v>
                </c:pt>
                <c:pt idx="90">
                  <c:v>-4.2737630361942109</c:v>
                </c:pt>
                <c:pt idx="91">
                  <c:v>-4.3892879960979316</c:v>
                </c:pt>
                <c:pt idx="92">
                  <c:v>-4.4954068687428155</c:v>
                </c:pt>
                <c:pt idx="93">
                  <c:v>-4.5918922451785269</c:v>
                </c:pt>
                <c:pt idx="94">
                  <c:v>-4.6785373606927081</c:v>
                </c:pt>
                <c:pt idx="95">
                  <c:v>-4.7551565379003744</c:v>
                </c:pt>
                <c:pt idx="96">
                  <c:v>-4.8215855846438966</c:v>
                </c:pt>
                <c:pt idx="97">
                  <c:v>-4.8776821458509438</c:v>
                </c:pt>
                <c:pt idx="98">
                  <c:v>-4.9233260085962929</c:v>
                </c:pt>
                <c:pt idx="99">
                  <c:v>-4.9584193597138491</c:v>
                </c:pt>
                <c:pt idx="100">
                  <c:v>-4.9828869954067523</c:v>
                </c:pt>
                <c:pt idx="101">
                  <c:v>-4.9966764824064285</c:v>
                </c:pt>
                <c:pt idx="102">
                  <c:v>-4.9997582703352101</c:v>
                </c:pt>
                <c:pt idx="103">
                  <c:v>-4.9921257550317417</c:v>
                </c:pt>
                <c:pt idx="104">
                  <c:v>-4.9737952927034552</c:v>
                </c:pt>
                <c:pt idx="105">
                  <c:v>-4.9448061648758079</c:v>
                </c:pt>
                <c:pt idx="106">
                  <c:v>-4.9052204942133741</c:v>
                </c:pt>
                <c:pt idx="107">
                  <c:v>-4.8551231113931976</c:v>
                </c:pt>
                <c:pt idx="108">
                  <c:v>-4.7946213733156835</c:v>
                </c:pt>
                <c:pt idx="109">
                  <c:v>-4.7238449330425993</c:v>
                </c:pt>
                <c:pt idx="110">
                  <c:v>-4.6429454619551951</c:v>
                </c:pt>
                <c:pt idx="111">
                  <c:v>-4.5520963247278621</c:v>
                </c:pt>
                <c:pt idx="112">
                  <c:v>-4.4514922078138222</c:v>
                </c:pt>
                <c:pt idx="113">
                  <c:v>-4.3413487022390349</c:v>
                </c:pt>
                <c:pt idx="114">
                  <c:v>-4.2219018415983225</c:v>
                </c:pt>
                <c:pt idx="115">
                  <c:v>-4.0934075962438161</c:v>
                </c:pt>
                <c:pt idx="116">
                  <c:v>-3.956141324749654</c:v>
                </c:pt>
                <c:pt idx="117">
                  <c:v>-3.8103971838283806</c:v>
                </c:pt>
                <c:pt idx="118">
                  <c:v>-3.6564874979636515</c:v>
                </c:pt>
                <c:pt idx="119">
                  <c:v>-3.4947420901100044</c:v>
                </c:pt>
                <c:pt idx="120">
                  <c:v>-3.3255075748940852</c:v>
                </c:pt>
                <c:pt idx="121">
                  <c:v>-3.149146615831881</c:v>
                </c:pt>
                <c:pt idx="122">
                  <c:v>-2.96603714815376</c:v>
                </c:pt>
                <c:pt idx="123">
                  <c:v>-2.7765715689028103</c:v>
                </c:pt>
                <c:pt idx="124">
                  <c:v>-2.5811558960419756</c:v>
                </c:pt>
                <c:pt idx="125">
                  <c:v>-2.3802088983721013</c:v>
                </c:pt>
                <c:pt idx="126">
                  <c:v>-2.1741611981253541</c:v>
                </c:pt>
                <c:pt idx="127">
                  <c:v>-1.9634543481571605</c:v>
                </c:pt>
                <c:pt idx="128">
                  <c:v>-1.7485398857142527</c:v>
                </c:pt>
                <c:pt idx="129">
                  <c:v>-1.5298783648064582</c:v>
                </c:pt>
                <c:pt idx="130">
                  <c:v>-1.3079383692559488</c:v>
                </c:pt>
                <c:pt idx="131">
                  <c:v>-1.0831955085388512</c:v>
                </c:pt>
                <c:pt idx="132">
                  <c:v>-0.85613139857112919</c:v>
                </c:pt>
                <c:pt idx="133">
                  <c:v>-0.62723262962292303</c:v>
                </c:pt>
                <c:pt idx="134">
                  <c:v>-0.39698972357296192</c:v>
                </c:pt>
                <c:pt idx="135">
                  <c:v>-0.16589608273774858</c:v>
                </c:pt>
                <c:pt idx="136">
                  <c:v>6.5553067471996102E-2</c:v>
                </c:pt>
                <c:pt idx="137">
                  <c:v>0.29686173980166231</c:v>
                </c:pt>
                <c:pt idx="138">
                  <c:v>0.52753424803572857</c:v>
                </c:pt>
                <c:pt idx="139">
                  <c:v>0.75707626923557392</c:v>
                </c:pt>
                <c:pt idx="140">
                  <c:v>0.98499590305588181</c:v>
                </c:pt>
                <c:pt idx="141">
                  <c:v>1.210804725869489</c:v>
                </c:pt>
                <c:pt idx="142">
                  <c:v>1.4340188374417546</c:v>
                </c:pt>
                <c:pt idx="143">
                  <c:v>1.6541598979114798</c:v>
                </c:pt>
                <c:pt idx="144">
                  <c:v>1.8707561528561036</c:v>
                </c:pt>
                <c:pt idx="145">
                  <c:v>2.0833434442445848</c:v>
                </c:pt>
                <c:pt idx="146">
                  <c:v>2.2914662051114609</c:v>
                </c:pt>
                <c:pt idx="147">
                  <c:v>2.4946784358205716</c:v>
                </c:pt>
                <c:pt idx="148">
                  <c:v>2.6925446598263285</c:v>
                </c:pt>
                <c:pt idx="149">
                  <c:v>2.8846408568844022</c:v>
                </c:pt>
                <c:pt idx="150">
                  <c:v>3.0705553717119209</c:v>
                </c:pt>
                <c:pt idx="151">
                  <c:v>3.2498897961500433</c:v>
                </c:pt>
                <c:pt idx="152">
                  <c:v>3.4222598229383943</c:v>
                </c:pt>
                <c:pt idx="153">
                  <c:v>3.587296069271781</c:v>
                </c:pt>
                <c:pt idx="154">
                  <c:v>3.7446448683743556</c:v>
                </c:pt>
                <c:pt idx="155">
                  <c:v>3.8939690273948466</c:v>
                </c:pt>
                <c:pt idx="156">
                  <c:v>4.0349485499988056</c:v>
                </c:pt>
                <c:pt idx="157">
                  <c:v>4.1672813221093001</c:v>
                </c:pt>
                <c:pt idx="158">
                  <c:v>4.2906837593265887</c:v>
                </c:pt>
                <c:pt idx="159">
                  <c:v>4.4048914146393408</c:v>
                </c:pt>
                <c:pt idx="160">
                  <c:v>4.5096595451251451</c:v>
                </c:pt>
                <c:pt idx="161">
                  <c:v>4.6047636364258206</c:v>
                </c:pt>
                <c:pt idx="162">
                  <c:v>4.6899998838736776</c:v>
                </c:pt>
                <c:pt idx="163">
                  <c:v>4.7651856292376253</c:v>
                </c:pt>
                <c:pt idx="164">
                  <c:v>4.8301597521532349</c:v>
                </c:pt>
                <c:pt idx="165">
                  <c:v>4.8847830153979208</c:v>
                </c:pt>
                <c:pt idx="166">
                  <c:v>4.9289383632713282</c:v>
                </c:pt>
                <c:pt idx="167">
                  <c:v>4.9625311724415138</c:v>
                </c:pt>
                <c:pt idx="168">
                  <c:v>4.9854894547193691</c:v>
                </c:pt>
                <c:pt idx="169">
                  <c:v>4.9977640113267281</c:v>
                </c:pt>
                <c:pt idx="170">
                  <c:v>4.9993285383275978</c:v>
                </c:pt>
                <c:pt idx="171">
                  <c:v>4.990179682996545</c:v>
                </c:pt>
                <c:pt idx="172">
                  <c:v>4.9703370510034741</c:v>
                </c:pt>
                <c:pt idx="173">
                  <c:v>4.9398431643993748</c:v>
                </c:pt>
                <c:pt idx="174">
                  <c:v>4.8987633704930822</c:v>
                </c:pt>
                <c:pt idx="175">
                  <c:v>4.8471857018143387</c:v>
                </c:pt>
                <c:pt idx="176">
                  <c:v>4.7852206874632239</c:v>
                </c:pt>
                <c:pt idx="177">
                  <c:v>4.7130011162502461</c:v>
                </c:pt>
                <c:pt idx="178">
                  <c:v>4.6306817521346684</c:v>
                </c:pt>
                <c:pt idx="179">
                  <c:v>4.5384390025708807</c:v>
                </c:pt>
                <c:pt idx="180">
                  <c:v>4.4364705404735219</c:v>
                </c:pt>
                <c:pt idx="181">
                  <c:v>4.3249948806115004</c:v>
                </c:pt>
                <c:pt idx="182">
                  <c:v>4.2042509113386579</c:v>
                </c:pt>
                <c:pt idx="183">
                  <c:v>4.0744973826645472</c:v>
                </c:pt>
                <c:pt idx="184">
                  <c:v>3.9360123517624386</c:v>
                </c:pt>
                <c:pt idx="185">
                  <c:v>3.789092587102723</c:v>
                </c:pt>
                <c:pt idx="186">
                  <c:v>3.6340529324886939</c:v>
                </c:pt>
                <c:pt idx="187">
                  <c:v>3.4712256323575295</c:v>
                </c:pt>
                <c:pt idx="188">
                  <c:v>3.3009596197923452</c:v>
                </c:pt>
                <c:pt idx="189">
                  <c:v>3.1236197687710661</c:v>
                </c:pt>
                <c:pt idx="190">
                  <c:v>2.9395861122545424</c:v>
                </c:pt>
                <c:pt idx="191">
                  <c:v>2.7492530277894955</c:v>
                </c:pt>
                <c:pt idx="192">
                  <c:v>2.5530283923715369</c:v>
                </c:pt>
                <c:pt idx="193">
                  <c:v>2.3513327083793558</c:v>
                </c:pt>
                <c:pt idx="194">
                  <c:v>2.1445982024531225</c:v>
                </c:pt>
                <c:pt idx="195">
                  <c:v>1.9332678992482975</c:v>
                </c:pt>
                <c:pt idx="196">
                  <c:v>1.717794672049602</c:v>
                </c:pt>
                <c:pt idx="197">
                  <c:v>1.4986402722797676</c:v>
                </c:pt>
                <c:pt idx="198">
                  <c:v>1.2762743399827428</c:v>
                </c:pt>
                <c:pt idx="199">
                  <c:v>1.0511733974018713</c:v>
                </c:pt>
                <c:pt idx="200">
                  <c:v>0.82381982780975738</c:v>
                </c:pt>
                <c:pt idx="201">
                  <c:v>0.59470084177815996</c:v>
                </c:pt>
                <c:pt idx="202">
                  <c:v>0.3643074331031535</c:v>
                </c:pt>
                <c:pt idx="203">
                  <c:v>0.13313332662297728</c:v>
                </c:pt>
                <c:pt idx="204">
                  <c:v>-9.832607981663416E-2</c:v>
                </c:pt>
                <c:pt idx="205">
                  <c:v>-0.32957477698235926</c:v>
                </c:pt>
                <c:pt idx="206">
                  <c:v>-0.56011720718329094</c:v>
                </c:pt>
                <c:pt idx="207">
                  <c:v>-0.78945932623338755</c:v>
                </c:pt>
                <c:pt idx="208">
                  <c:v>-1.0171096621704925</c:v>
                </c:pt>
                <c:pt idx="209">
                  <c:v>-1.2425803684631795</c:v>
                </c:pt>
                <c:pt idx="210">
                  <c:v>-1.4653882694484284</c:v>
                </c:pt>
                <c:pt idx="211">
                  <c:v>-1.6850558957597976</c:v>
                </c:pt>
                <c:pt idx="212">
                  <c:v>-1.9011125075272068</c:v>
                </c:pt>
                <c:pt idx="213">
                  <c:v>-2.1130951031556515</c:v>
                </c:pt>
                <c:pt idx="214">
                  <c:v>-2.3205494115210641</c:v>
                </c:pt>
                <c:pt idx="215">
                  <c:v>-2.5230308654570912</c:v>
                </c:pt>
                <c:pt idx="216">
                  <c:v>-2.720105554446663</c:v>
                </c:pt>
                <c:pt idx="217">
                  <c:v>-2.9113511544766761</c:v>
                </c:pt>
                <c:pt idx="218">
                  <c:v>-3.0963578330632862</c:v>
                </c:pt>
                <c:pt idx="219">
                  <c:v>-3.2747291275082602</c:v>
                </c:pt>
                <c:pt idx="220">
                  <c:v>-3.4460827945043677</c:v>
                </c:pt>
                <c:pt idx="221">
                  <c:v>-3.6100516292691176</c:v>
                </c:pt>
                <c:pt idx="222">
                  <c:v>-3.7662842524514866</c:v>
                </c:pt>
                <c:pt idx="223">
                  <c:v>-3.914445863125303</c:v>
                </c:pt>
                <c:pt idx="224">
                  <c:v>-4.0542189562556619</c:v>
                </c:pt>
                <c:pt idx="225">
                  <c:v>-4.1853040031008595</c:v>
                </c:pt>
                <c:pt idx="226">
                  <c:v>-4.3074200930918014</c:v>
                </c:pt>
                <c:pt idx="227">
                  <c:v>-4.4203055358132728</c:v>
                </c:pt>
                <c:pt idx="228">
                  <c:v>-4.523718421797172</c:v>
                </c:pt>
                <c:pt idx="229">
                  <c:v>-4.6174371409258388</c:v>
                </c:pt>
                <c:pt idx="230">
                  <c:v>-4.7012608573346206</c:v>
                </c:pt>
                <c:pt idx="231">
                  <c:v>-4.7750099397959458</c:v>
                </c:pt>
                <c:pt idx="232">
                  <c:v>-4.8385263466626247</c:v>
                </c:pt>
                <c:pt idx="233">
                  <c:v>-4.8916739645454523</c:v>
                </c:pt>
                <c:pt idx="234">
                  <c:v>-4.9343388999993278</c:v>
                </c:pt>
                <c:pt idx="235">
                  <c:v>-4.9664297235928432</c:v>
                </c:pt>
                <c:pt idx="236">
                  <c:v>-4.9878776658382824</c:v>
                </c:pt>
                <c:pt idx="237">
                  <c:v>-4.9986367645621774</c:v>
                </c:pt>
                <c:pt idx="238">
                  <c:v>-4.9986839634005999</c:v>
                </c:pt>
                <c:pt idx="239">
                  <c:v>-4.9880191612081255</c:v>
                </c:pt>
                <c:pt idx="240">
                  <c:v>-4.9666652122745871</c:v>
                </c:pt>
                <c:pt idx="241">
                  <c:v>-4.9346678773491464</c:v>
                </c:pt>
                <c:pt idx="242">
                  <c:v>-4.8920957255766462</c:v>
                </c:pt>
                <c:pt idx="243">
                  <c:v>-4.839039987556383</c:v>
                </c:pt>
                <c:pt idx="244">
                  <c:v>-4.7756143598381948</c:v>
                </c:pt>
                <c:pt idx="245">
                  <c:v>-4.7019547612748172</c:v>
                </c:pt>
                <c:pt idx="246">
                  <c:v>-4.618219041752651</c:v>
                </c:pt>
                <c:pt idx="247">
                  <c:v>-4.524586643925077</c:v>
                </c:pt>
                <c:pt idx="248">
                  <c:v>-4.4212582186732892</c:v>
                </c:pt>
                <c:pt idx="249">
                  <c:v>-4.3084551951186185</c:v>
                </c:pt>
                <c:pt idx="250">
                  <c:v>-4.1864193061078394</c:v>
                </c:pt>
                <c:pt idx="251">
                  <c:v>-4.0554120701883276</c:v>
                </c:pt>
                <c:pt idx="252">
                  <c:v>-3.9157142311831543</c:v>
                </c:pt>
                <c:pt idx="253">
                  <c:v>-3.7676251565671199</c:v>
                </c:pt>
                <c:pt idx="254">
                  <c:v>-3.6114621959329503</c:v>
                </c:pt>
                <c:pt idx="255">
                  <c:v>-3.4475600009224676</c:v>
                </c:pt>
                <c:pt idx="256">
                  <c:v>-3.2762698080800838</c:v>
                </c:pt>
                <c:pt idx="257">
                  <c:v>-3.0979586861654527</c:v>
                </c:pt>
                <c:pt idx="258">
                  <c:v>-2.9130087495382124</c:v>
                </c:pt>
                <c:pt idx="259">
                  <c:v>-2.7218163393006103</c:v>
                </c:pt>
                <c:pt idx="260">
                  <c:v>-2.5247911739526687</c:v>
                </c:pt>
                <c:pt idx="261">
                  <c:v>-2.3223554713800882</c:v>
                </c:pt>
                <c:pt idx="262">
                  <c:v>-2.1149430440564192</c:v>
                </c:pt>
                <c:pt idx="263">
                  <c:v>-1.9029983693984316</c:v>
                </c:pt>
                <c:pt idx="264">
                  <c:v>-1.686975637266908</c:v>
                </c:pt>
                <c:pt idx="265">
                  <c:v>-1.4673377766540061</c:v>
                </c:pt>
                <c:pt idx="266">
                  <c:v>-1.2445554636429774</c:v>
                </c:pt>
                <c:pt idx="267">
                  <c:v>-1.01910611276615</c:v>
                </c:pt>
                <c:pt idx="268">
                  <c:v>-0.79147285392265965</c:v>
                </c:pt>
                <c:pt idx="269">
                  <c:v>-0.56214349704831457</c:v>
                </c:pt>
                <c:pt idx="270">
                  <c:v>-0.3316094867563934</c:v>
                </c:pt>
                <c:pt idx="271">
                  <c:v>-0.10036484918936488</c:v>
                </c:pt>
                <c:pt idx="272">
                  <c:v>0.13109486666143871</c:v>
                </c:pt>
                <c:pt idx="273">
                  <c:v>0.36227365089961211</c:v>
                </c:pt>
                <c:pt idx="274">
                  <c:v>0.59267609565517909</c:v>
                </c:pt>
                <c:pt idx="275">
                  <c:v>0.82180845672589409</c:v>
                </c:pt>
                <c:pt idx="276">
                  <c:v>1.0491797116534429</c:v>
                </c:pt>
                <c:pt idx="277">
                  <c:v>1.2743026119670429</c:v>
                </c:pt>
                <c:pt idx="278">
                  <c:v>1.4966947273394438</c:v>
                </c:pt>
                <c:pt idx="279">
                  <c:v>1.7158794794179002</c:v>
                </c:pt>
                <c:pt idx="280">
                  <c:v>1.9313871631145674</c:v>
                </c:pt>
                <c:pt idx="281">
                  <c:v>2.1427559531676623</c:v>
                </c:pt>
                <c:pt idx="282">
                  <c:v>2.3495328938165159</c:v>
                </c:pt>
                <c:pt idx="283">
                  <c:v>2.5512748694695975</c:v>
                </c:pt>
                <c:pt idx="284">
                  <c:v>2.7475495542853383</c:v>
                </c:pt>
                <c:pt idx="285">
                  <c:v>2.9379363386309878</c:v>
                </c:pt>
                <c:pt idx="286">
                  <c:v>3.1220272304340027</c:v>
                </c:pt>
                <c:pt idx="287">
                  <c:v>3.2994277294945022</c:v>
                </c:pt>
                <c:pt idx="288">
                  <c:v>3.4697576728850508</c:v>
                </c:pt>
                <c:pt idx="289">
                  <c:v>3.632652049626242</c:v>
                </c:pt>
                <c:pt idx="290">
                  <c:v>3.7877617828921961</c:v>
                </c:pt>
                <c:pt idx="291">
                  <c:v>3.9347544780696837</c:v>
                </c:pt>
                <c:pt idx="292">
                  <c:v>4.0733151350679133</c:v>
                </c:pt>
                <c:pt idx="293">
                  <c:v>4.2031468233524842</c:v>
                </c:pt>
                <c:pt idx="294">
                  <c:v>4.3239713182568735</c:v>
                </c:pt>
                <c:pt idx="295">
                  <c:v>4.435529697207965</c:v>
                </c:pt>
                <c:pt idx="296">
                  <c:v>4.5375828945878807</c:v>
                </c:pt>
                <c:pt idx="297">
                  <c:v>4.6299122140430287</c:v>
                </c:pt>
                <c:pt idx="298">
                  <c:v>4.712319797142583</c:v>
                </c:pt>
                <c:pt idx="299">
                  <c:v>4.7846290473820252</c:v>
                </c:pt>
                <c:pt idx="300">
                  <c:v>4.8466850086231501</c:v>
                </c:pt>
                <c:pt idx="301">
                  <c:v>4.8983546971595118</c:v>
                </c:pt>
                <c:pt idx="302">
                  <c:v>4.9395273866957634</c:v>
                </c:pt>
                <c:pt idx="303">
                  <c:v>4.9701148456301532</c:v>
                </c:pt>
                <c:pt idx="304">
                  <c:v>4.9900515261316851</c:v>
                </c:pt>
                <c:pt idx="305">
                  <c:v>4.9992947046067764</c:v>
                </c:pt>
                <c:pt idx="306">
                  <c:v>4.9978245732544</c:v>
                </c:pt>
                <c:pt idx="307">
                  <c:v>4.985644282513487</c:v>
                </c:pt>
                <c:pt idx="308">
                  <c:v>4.9627799343116505</c:v>
                </c:pt>
                <c:pt idx="309">
                  <c:v>4.9292805261296877</c:v>
                </c:pt>
                <c:pt idx="310">
                  <c:v>4.885217846001729</c:v>
                </c:pt>
                <c:pt idx="311">
                  <c:v>4.8306863186760545</c:v>
                </c:pt>
                <c:pt idx="312">
                  <c:v>4.7658028032662187</c:v>
                </c:pt>
                <c:pt idx="313">
                  <c:v>4.6907063428261662</c:v>
                </c:pt>
                <c:pt idx="314">
                  <c:v>4.6055578663859276</c:v>
                </c:pt>
                <c:pt idx="315">
                  <c:v>4.5105398440864546</c:v>
                </c:pt>
                <c:pt idx="316">
                  <c:v>4.4058558961526506</c:v>
                </c:pt>
                <c:pt idx="317">
                  <c:v>4.2917303565424909</c:v>
                </c:pt>
                <c:pt idx="318">
                  <c:v>4.1684077922073852</c:v>
                </c:pt>
                <c:pt idx="319">
                  <c:v>4.0361524789939178</c:v>
                </c:pt>
                <c:pt idx="320">
                  <c:v>3.8952478353101903</c:v>
                </c:pt>
                <c:pt idx="321">
                  <c:v>3.7459958147702901</c:v>
                </c:pt>
                <c:pt idx="322">
                  <c:v>3.5887162591184696</c:v>
                </c:pt>
                <c:pt idx="323">
                  <c:v>3.423746212819764</c:v>
                </c:pt>
                <c:pt idx="324">
                  <c:v>3.2514392007857262</c:v>
                </c:pt>
                <c:pt idx="325">
                  <c:v>3.0721644707831661</c:v>
                </c:pt>
                <c:pt idx="326">
                  <c:v>2.8863062021494246</c:v>
                </c:pt>
                <c:pt idx="327">
                  <c:v>2.6942626825097689</c:v>
                </c:pt>
                <c:pt idx="328">
                  <c:v>2.4964454542612264</c:v>
                </c:pt>
                <c:pt idx="329">
                  <c:v>2.2932784326519866</c:v>
                </c:pt>
                <c:pt idx="330">
                  <c:v>2.0851969973461482</c:v>
                </c:pt>
                <c:pt idx="331">
                  <c:v>1.8726470594206805</c:v>
                </c:pt>
                <c:pt idx="332">
                  <c:v>1.6560841057938938</c:v>
                </c:pt>
                <c:pt idx="333">
                  <c:v>1.4359722231333034</c:v>
                </c:pt>
                <c:pt idx="334">
                  <c:v>1.2127831033344734</c:v>
                </c:pt>
                <c:pt idx="335">
                  <c:v>0.98699503270211686</c:v>
                </c:pt>
                <c:pt idx="336">
                  <c:v>0.75909186699969644</c:v>
                </c:pt>
                <c:pt idx="337">
                  <c:v>0.52956199456379605</c:v>
                </c:pt>
                <c:pt idx="338">
                  <c:v>0.29889728970534807</c:v>
                </c:pt>
                <c:pt idx="339">
                  <c:v>6.7592058640622843E-2</c:v>
                </c:pt>
                <c:pt idx="340">
                  <c:v>-0.16385801978934805</c:v>
                </c:pt>
                <c:pt idx="341">
                  <c:v>-0.39495695634083428</c:v>
                </c:pt>
                <c:pt idx="342">
                  <c:v>-0.62520951425457105</c:v>
                </c:pt>
                <c:pt idx="343">
                  <c:v>-0.85412227053045631</c:v>
                </c:pt>
                <c:pt idx="344">
                  <c:v>-1.0812046733154268</c:v>
                </c:pt>
                <c:pt idx="345">
                  <c:v>-1.3059700931384886</c:v>
                </c:pt>
                <c:pt idx="346">
                  <c:v>-1.5279368657403034</c:v>
                </c:pt>
                <c:pt idx="347">
                  <c:v>-1.7466293242625022</c:v>
                </c:pt>
                <c:pt idx="348">
                  <c:v>-1.9615788185847063</c:v>
                </c:pt>
                <c:pt idx="349">
                  <c:v>-2.1723247196250157</c:v>
                </c:pt>
                <c:pt idx="350">
                  <c:v>-2.3784154064516554</c:v>
                </c:pt>
                <c:pt idx="351">
                  <c:v>-2.5794092340904706</c:v>
                </c:pt>
                <c:pt idx="352">
                  <c:v>-2.77487547995438</c:v>
                </c:pt>
                <c:pt idx="353">
                  <c:v>-2.96439526686639</c:v>
                </c:pt>
                <c:pt idx="354">
                  <c:v>-3.1475624606984685</c:v>
                </c:pt>
                <c:pt idx="355">
                  <c:v>-3.323984540702452</c:v>
                </c:pt>
                <c:pt idx="356">
                  <c:v>-3.4932834406679687</c:v>
                </c:pt>
                <c:pt idx="357">
                  <c:v>-3.6550963591048218</c:v>
                </c:pt>
                <c:pt idx="358">
                  <c:v>-3.8090765367135893</c:v>
                </c:pt>
                <c:pt idx="359">
                  <c:v>-3.9548939994784647</c:v>
                </c:pt>
                <c:pt idx="360">
                  <c:v>-4.0922362657896949</c:v>
                </c:pt>
                <c:pt idx="361">
                  <c:v>-4.2208090160805538</c:v>
                </c:pt>
                <c:pt idx="362">
                  <c:v>-4.3403367235436372</c:v>
                </c:pt>
                <c:pt idx="363">
                  <c:v>-4.4505632445749592</c:v>
                </c:pt>
                <c:pt idx="364">
                  <c:v>-4.5512523676805365</c:v>
                </c:pt>
                <c:pt idx="365">
                  <c:v>-4.6421883196691969</c:v>
                </c:pt>
                <c:pt idx="366">
                  <c:v>-4.7231762280467775</c:v>
                </c:pt>
                <c:pt idx="367">
                  <c:v>-4.7940425386209382</c:v>
                </c:pt>
                <c:pt idx="368">
                  <c:v>-4.8546353874215855</c:v>
                </c:pt>
                <c:pt idx="369">
                  <c:v>-4.9048249261399288</c:v>
                </c:pt>
                <c:pt idx="370">
                  <c:v>-4.9445036003887672</c:v>
                </c:pt>
                <c:pt idx="371">
                  <c:v>-4.9735863801877018</c:v>
                </c:pt>
                <c:pt idx="372">
                  <c:v>-4.9920109421793262</c:v>
                </c:pt>
                <c:pt idx="373">
                  <c:v>-4.9997378031859716</c:v>
                </c:pt>
                <c:pt idx="374">
                  <c:v>-4.996750404820733</c:v>
                </c:pt>
                <c:pt idx="375">
                  <c:v>-4.98305514897151</c:v>
                </c:pt>
                <c:pt idx="376">
                  <c:v>-4.9586813840819817</c:v>
                </c:pt>
                <c:pt idx="377">
                  <c:v>-4.9236813422589485</c:v>
                </c:pt>
                <c:pt idx="378">
                  <c:v>-4.8781300273407844</c:v>
                </c:pt>
                <c:pt idx="379">
                  <c:v>-4.8221250541669018</c:v>
                </c:pt>
                <c:pt idx="380">
                  <c:v>-4.7557864393926383</c:v>
                </c:pt>
                <c:pt idx="381">
                  <c:v>-4.6792563442978539</c:v>
                </c:pt>
                <c:pt idx="382">
                  <c:v>-4.5926987701403901</c:v>
                </c:pt>
                <c:pt idx="383">
                  <c:v>-4.4962992067072456</c:v>
                </c:pt>
                <c:pt idx="384">
                  <c:v>-4.3902642348165646</c:v>
                </c:pt>
                <c:pt idx="385">
                  <c:v>-4.2748210836223697</c:v>
                </c:pt>
                <c:pt idx="386">
                  <c:v>-4.1502171436705861</c:v>
                </c:pt>
                <c:pt idx="387">
                  <c:v>-4.0167194367499448</c:v>
                </c:pt>
                <c:pt idx="388">
                  <c:v>-3.874614043673843</c:v>
                </c:pt>
                <c:pt idx="389">
                  <c:v>-3.7242054912193807</c:v>
                </c:pt>
                <c:pt idx="390">
                  <c:v>-3.5658160995373849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'Score Template'!$L$8</c:f>
              <c:strCache>
                <c:ptCount val="1"/>
                <c:pt idx="0">
                  <c:v>Ramped Reg</c:v>
                </c:pt>
              </c:strCache>
            </c:strRef>
          </c:tx>
          <c:marker>
            <c:symbol val="none"/>
          </c:marker>
          <c:val>
            <c:numRef>
              <c:f>'Score Template'!$L$9:$L$399</c:f>
              <c:numCache>
                <c:formatCode>0.00</c:formatCode>
                <c:ptCount val="391"/>
                <c:pt idx="0">
                  <c:v>0</c:v>
                </c:pt>
                <c:pt idx="1">
                  <c:v>0.23139879948434999</c:v>
                </c:pt>
                <c:pt idx="2">
                  <c:v>0.46230171961389921</c:v>
                </c:pt>
                <c:pt idx="3">
                  <c:v>0.69221394368557621</c:v>
                </c:pt>
                <c:pt idx="4">
                  <c:v>0.92064277802254468</c:v>
                </c:pt>
                <c:pt idx="5">
                  <c:v>1.1470987077991384</c:v>
                </c:pt>
                <c:pt idx="6">
                  <c:v>1.3710964460536328</c:v>
                </c:pt>
                <c:pt idx="7">
                  <c:v>1.5921559736408553</c:v>
                </c:pt>
                <c:pt idx="8">
                  <c:v>1.809803567896052</c:v>
                </c:pt>
                <c:pt idx="9">
                  <c:v>2.0235728178056229</c:v>
                </c:pt>
                <c:pt idx="10">
                  <c:v>2.2330056235092517</c:v>
                </c:pt>
                <c:pt idx="11">
                  <c:v>2.4376531779915247</c:v>
                </c:pt>
                <c:pt idx="12">
                  <c:v>2.6370769288593268</c:v>
                </c:pt>
                <c:pt idx="13">
                  <c:v>2.8308495181439355</c:v>
                </c:pt>
                <c:pt idx="14">
                  <c:v>3.0185556981138721</c:v>
                </c:pt>
                <c:pt idx="15">
                  <c:v>3.1997932211359483</c:v>
                </c:pt>
                <c:pt idx="16">
                  <c:v>3.3741737016775573</c:v>
                </c:pt>
                <c:pt idx="17">
                  <c:v>3.5413234486029914</c:v>
                </c:pt>
                <c:pt idx="18">
                  <c:v>3.7008842659801844</c:v>
                </c:pt>
                <c:pt idx="19">
                  <c:v>3.852514220681786</c:v>
                </c:pt>
                <c:pt idx="20">
                  <c:v>3.995888375135634</c:v>
                </c:pt>
                <c:pt idx="21">
                  <c:v>4.1306994836543511</c:v>
                </c:pt>
                <c:pt idx="22">
                  <c:v>4.2566586508518709</c:v>
                </c:pt>
                <c:pt idx="23">
                  <c:v>4.373495950735923</c:v>
                </c:pt>
                <c:pt idx="24">
                  <c:v>4.4809610051497826</c:v>
                </c:pt>
                <c:pt idx="25">
                  <c:v>4.5788235203237093</c:v>
                </c:pt>
                <c:pt idx="26">
                  <c:v>4.6668737803862665</c:v>
                </c:pt>
                <c:pt idx="27">
                  <c:v>4.7449230967779314</c:v>
                </c:pt>
                <c:pt idx="28">
                  <c:v>4.8128042126039352</c:v>
                </c:pt>
                <c:pt idx="29">
                  <c:v>4.8703716610598091</c:v>
                </c:pt>
                <c:pt idx="30">
                  <c:v>4.9175020771615454</c:v>
                </c:pt>
                <c:pt idx="31">
                  <c:v>4.9540944621123462</c:v>
                </c:pt>
                <c:pt idx="32">
                  <c:v>4.9800703997394393</c:v>
                </c:pt>
                <c:pt idx="33">
                  <c:v>4.9953742245371284</c:v>
                </c:pt>
                <c:pt idx="34">
                  <c:v>4.9999731409559818</c:v>
                </c:pt>
                <c:pt idx="35">
                  <c:v>4.9938572936825247</c:v>
                </c:pt>
                <c:pt idx="36">
                  <c:v>4.9770397887588249</c:v>
                </c:pt>
                <c:pt idx="37">
                  <c:v>4.9495566654967069</c:v>
                </c:pt>
                <c:pt idx="38">
                  <c:v>4.911466819246801</c:v>
                </c:pt>
                <c:pt idx="39">
                  <c:v>4.8628518751879133</c:v>
                </c:pt>
                <c:pt idx="40">
                  <c:v>4.8038160134071788</c:v>
                </c:pt>
                <c:pt idx="41">
                  <c:v>4.7344857456458653</c:v>
                </c:pt>
                <c:pt idx="42">
                  <c:v>4.6550096441892324</c:v>
                </c:pt>
                <c:pt idx="43">
                  <c:v>4.5655580234814348</c:v>
                </c:pt>
                <c:pt idx="44">
                  <c:v>4.4663225751477595</c:v>
                </c:pt>
                <c:pt idx="45">
                  <c:v>4.3575159572063242</c:v>
                </c:pt>
                <c:pt idx="46">
                  <c:v>4.2393713383495442</c:v>
                </c:pt>
                <c:pt idx="47">
                  <c:v>4.1121418982719691</c:v>
                </c:pt>
                <c:pt idx="48">
                  <c:v>3.9761002851152396</c:v>
                </c:pt>
                <c:pt idx="49">
                  <c:v>3.8315380311928706</c:v>
                </c:pt>
                <c:pt idx="50">
                  <c:v>3.6787649282469239</c:v>
                </c:pt>
                <c:pt idx="51">
                  <c:v>3.5181083635753838</c:v>
                </c:pt>
                <c:pt idx="52">
                  <c:v>3.3499126184528754</c:v>
                </c:pt>
                <c:pt idx="53">
                  <c:v>3.1745381303482127</c:v>
                </c:pt>
                <c:pt idx="54">
                  <c:v>2.9923607205197733</c:v>
                </c:pt>
                <c:pt idx="55">
                  <c:v>2.8037707886439884</c:v>
                </c:pt>
                <c:pt idx="56">
                  <c:v>2.6091724762027866</c:v>
                </c:pt>
                <c:pt idx="57">
                  <c:v>2.4089828004228502</c:v>
                </c:pt>
                <c:pt idx="58">
                  <c:v>2.2036307606226089</c:v>
                </c:pt>
                <c:pt idx="59">
                  <c:v>1.9935564188820298</c:v>
                </c:pt>
                <c:pt idx="60">
                  <c:v>1.7792099570053161</c:v>
                </c:pt>
                <c:pt idx="61">
                  <c:v>1.561050711797396</c:v>
                </c:pt>
                <c:pt idx="62">
                  <c:v>1.3395461907215691</c:v>
                </c:pt>
                <c:pt idx="63">
                  <c:v>1.1151710700477251</c:v>
                </c:pt>
                <c:pt idx="64">
                  <c:v>0.88840617763807406</c:v>
                </c:pt>
                <c:pt idx="65">
                  <c:v>0.65973746255021548</c:v>
                </c:pt>
                <c:pt idx="66">
                  <c:v>0.42965495366568895</c:v>
                </c:pt>
                <c:pt idx="67">
                  <c:v>0.19865170957559736</c:v>
                </c:pt>
                <c:pt idx="68">
                  <c:v>-3.277723802632955E-2</c:v>
                </c:pt>
                <c:pt idx="69">
                  <c:v>-0.26413594517894817</c:v>
                </c:pt>
                <c:pt idx="70">
                  <c:v>-0.49492861844389358</c:v>
                </c:pt>
                <c:pt idx="71">
                  <c:v>-0.72466067737318396</c:v>
                </c:pt>
                <c:pt idx="72">
                  <c:v>-0.95283981437744214</c:v>
                </c:pt>
                <c:pt idx="73">
                  <c:v>-1.1789770497234615</c:v>
                </c:pt>
                <c:pt idx="74">
                  <c:v>-1.4025877794002843</c:v>
                </c:pt>
                <c:pt idx="75">
                  <c:v>-1.6231928136082872</c:v>
                </c:pt>
                <c:pt idx="76">
                  <c:v>-1.8403194036457786</c:v>
                </c:pt>
                <c:pt idx="77">
                  <c:v>-2.0535022549925728</c:v>
                </c:pt>
                <c:pt idx="78">
                  <c:v>-2.2622845244195102</c:v>
                </c:pt>
                <c:pt idx="79">
                  <c:v>-2.4662187989871591</c:v>
                </c:pt>
                <c:pt idx="80">
                  <c:v>-2.6648680548357624</c:v>
                </c:pt>
                <c:pt idx="81">
                  <c:v>-2.8578065937117354</c:v>
                </c:pt>
                <c:pt idx="82">
                  <c:v>-3.044620955223809</c:v>
                </c:pt>
                <c:pt idx="83">
                  <c:v>-3.224910802873866</c:v>
                </c:pt>
                <c:pt idx="84">
                  <c:v>-3.3982897819637472</c:v>
                </c:pt>
                <c:pt idx="85">
                  <c:v>-3.5643863475395454</c:v>
                </c:pt>
                <c:pt idx="86">
                  <c:v>-3.7228445605991793</c:v>
                </c:pt>
                <c:pt idx="87">
                  <c:v>-3.8733248508569327</c:v>
                </c:pt>
                <c:pt idx="88">
                  <c:v>-4.015504744430447</c:v>
                </c:pt>
                <c:pt idx="89">
                  <c:v>-4.1490795548907125</c:v>
                </c:pt>
                <c:pt idx="90">
                  <c:v>-4.2737630361942109</c:v>
                </c:pt>
                <c:pt idx="91">
                  <c:v>-4.3892879960979316</c:v>
                </c:pt>
                <c:pt idx="92">
                  <c:v>-4.4954068687428155</c:v>
                </c:pt>
                <c:pt idx="93">
                  <c:v>-4.5918922451785269</c:v>
                </c:pt>
                <c:pt idx="94">
                  <c:v>-4.6785373606927081</c:v>
                </c:pt>
                <c:pt idx="95">
                  <c:v>-4.7551565379003744</c:v>
                </c:pt>
                <c:pt idx="96">
                  <c:v>-4.8215855846438966</c:v>
                </c:pt>
                <c:pt idx="97">
                  <c:v>-4.8776821458509438</c:v>
                </c:pt>
                <c:pt idx="98">
                  <c:v>-4.9233260085962929</c:v>
                </c:pt>
                <c:pt idx="99">
                  <c:v>-4.9584193597138491</c:v>
                </c:pt>
                <c:pt idx="100">
                  <c:v>-4.9828869954067523</c:v>
                </c:pt>
                <c:pt idx="101">
                  <c:v>-4.9966764824064285</c:v>
                </c:pt>
                <c:pt idx="102">
                  <c:v>-4.9997582703352101</c:v>
                </c:pt>
                <c:pt idx="103">
                  <c:v>-4.9921257550317417</c:v>
                </c:pt>
                <c:pt idx="104">
                  <c:v>-4.9737952927034552</c:v>
                </c:pt>
                <c:pt idx="105">
                  <c:v>-4.9448061648758079</c:v>
                </c:pt>
                <c:pt idx="106">
                  <c:v>-4.9052204942133741</c:v>
                </c:pt>
                <c:pt idx="107">
                  <c:v>-4.8551231113931976</c:v>
                </c:pt>
                <c:pt idx="108">
                  <c:v>-4.7946213733156835</c:v>
                </c:pt>
                <c:pt idx="109">
                  <c:v>-4.7238449330425993</c:v>
                </c:pt>
                <c:pt idx="110">
                  <c:v>-4.6429454619551951</c:v>
                </c:pt>
                <c:pt idx="111">
                  <c:v>-4.5520963247278621</c:v>
                </c:pt>
                <c:pt idx="112">
                  <c:v>-4.4514922078138222</c:v>
                </c:pt>
                <c:pt idx="113">
                  <c:v>-4.3413487022390349</c:v>
                </c:pt>
                <c:pt idx="114">
                  <c:v>-4.2219018415983225</c:v>
                </c:pt>
                <c:pt idx="115">
                  <c:v>-4.0934075962438161</c:v>
                </c:pt>
                <c:pt idx="116">
                  <c:v>-3.956141324749654</c:v>
                </c:pt>
                <c:pt idx="117">
                  <c:v>-3.8103971838283806</c:v>
                </c:pt>
                <c:pt idx="118">
                  <c:v>-3.6564874979636515</c:v>
                </c:pt>
                <c:pt idx="119">
                  <c:v>-3.4947420901100044</c:v>
                </c:pt>
                <c:pt idx="120">
                  <c:v>-3.3255075748940852</c:v>
                </c:pt>
                <c:pt idx="121">
                  <c:v>-3.149146615831881</c:v>
                </c:pt>
                <c:pt idx="122">
                  <c:v>-2.96603714815376</c:v>
                </c:pt>
                <c:pt idx="123">
                  <c:v>-2.7765715689028103</c:v>
                </c:pt>
                <c:pt idx="124">
                  <c:v>-2.5811558960419756</c:v>
                </c:pt>
                <c:pt idx="125">
                  <c:v>-2.3802088983721013</c:v>
                </c:pt>
                <c:pt idx="126">
                  <c:v>-2.1741611981253541</c:v>
                </c:pt>
                <c:pt idx="127">
                  <c:v>-1.9634543481571605</c:v>
                </c:pt>
                <c:pt idx="128">
                  <c:v>-1.7485398857142527</c:v>
                </c:pt>
                <c:pt idx="129">
                  <c:v>-1.5298783648064582</c:v>
                </c:pt>
                <c:pt idx="130">
                  <c:v>-1.3079383692559488</c:v>
                </c:pt>
                <c:pt idx="131">
                  <c:v>-1.0831955085388512</c:v>
                </c:pt>
                <c:pt idx="132">
                  <c:v>-0.85613139857112919</c:v>
                </c:pt>
                <c:pt idx="133">
                  <c:v>-0.62723262962292303</c:v>
                </c:pt>
                <c:pt idx="134">
                  <c:v>-0.39698972357296192</c:v>
                </c:pt>
                <c:pt idx="135">
                  <c:v>-0.16589608273774858</c:v>
                </c:pt>
                <c:pt idx="136">
                  <c:v>6.5553067471996102E-2</c:v>
                </c:pt>
                <c:pt idx="137">
                  <c:v>0.29686173980166231</c:v>
                </c:pt>
                <c:pt idx="138">
                  <c:v>0.52753424803572857</c:v>
                </c:pt>
                <c:pt idx="139">
                  <c:v>0.75707626923557392</c:v>
                </c:pt>
                <c:pt idx="140">
                  <c:v>0.98499590305588181</c:v>
                </c:pt>
                <c:pt idx="141">
                  <c:v>1.210804725869489</c:v>
                </c:pt>
                <c:pt idx="142">
                  <c:v>1.4340188374417546</c:v>
                </c:pt>
                <c:pt idx="143">
                  <c:v>1.6541598979114798</c:v>
                </c:pt>
                <c:pt idx="144">
                  <c:v>1.8707561528561036</c:v>
                </c:pt>
                <c:pt idx="145">
                  <c:v>2.0833434442445848</c:v>
                </c:pt>
                <c:pt idx="146">
                  <c:v>2.2914662051114609</c:v>
                </c:pt>
                <c:pt idx="147">
                  <c:v>2.4946784358205716</c:v>
                </c:pt>
                <c:pt idx="148">
                  <c:v>2.6925446598263285</c:v>
                </c:pt>
                <c:pt idx="149">
                  <c:v>2.8846408568844022</c:v>
                </c:pt>
                <c:pt idx="150">
                  <c:v>3.0705553717119209</c:v>
                </c:pt>
                <c:pt idx="151">
                  <c:v>3.2498897961500433</c:v>
                </c:pt>
                <c:pt idx="152">
                  <c:v>3.4222598229383943</c:v>
                </c:pt>
                <c:pt idx="153">
                  <c:v>3.587296069271781</c:v>
                </c:pt>
                <c:pt idx="154">
                  <c:v>3.7446448683743556</c:v>
                </c:pt>
                <c:pt idx="155">
                  <c:v>3.8939690273948466</c:v>
                </c:pt>
                <c:pt idx="156">
                  <c:v>4.0349485499988056</c:v>
                </c:pt>
                <c:pt idx="157">
                  <c:v>4.1672813221093001</c:v>
                </c:pt>
                <c:pt idx="158">
                  <c:v>4.2906837593265887</c:v>
                </c:pt>
                <c:pt idx="159">
                  <c:v>4.4048914146393408</c:v>
                </c:pt>
                <c:pt idx="160">
                  <c:v>4.5096595451251451</c:v>
                </c:pt>
                <c:pt idx="161">
                  <c:v>4.6047636364258206</c:v>
                </c:pt>
                <c:pt idx="162">
                  <c:v>4.6899998838736776</c:v>
                </c:pt>
                <c:pt idx="163">
                  <c:v>4.7651856292376253</c:v>
                </c:pt>
                <c:pt idx="164">
                  <c:v>4.8301597521532349</c:v>
                </c:pt>
                <c:pt idx="165">
                  <c:v>4.8847830153979208</c:v>
                </c:pt>
                <c:pt idx="166">
                  <c:v>4.9289383632713282</c:v>
                </c:pt>
                <c:pt idx="167">
                  <c:v>4.9625311724415138</c:v>
                </c:pt>
                <c:pt idx="168">
                  <c:v>4.9854894547193691</c:v>
                </c:pt>
                <c:pt idx="169">
                  <c:v>4.9977640113267281</c:v>
                </c:pt>
                <c:pt idx="170">
                  <c:v>4.9993285383275978</c:v>
                </c:pt>
                <c:pt idx="171">
                  <c:v>4.990179682996545</c:v>
                </c:pt>
                <c:pt idx="172">
                  <c:v>4.9703370510034741</c:v>
                </c:pt>
                <c:pt idx="173">
                  <c:v>4.9398431643993748</c:v>
                </c:pt>
                <c:pt idx="174">
                  <c:v>4.8987633704930822</c:v>
                </c:pt>
                <c:pt idx="175">
                  <c:v>4.8471857018143387</c:v>
                </c:pt>
                <c:pt idx="176">
                  <c:v>4.7852206874632239</c:v>
                </c:pt>
                <c:pt idx="177">
                  <c:v>4.7130011162502461</c:v>
                </c:pt>
                <c:pt idx="178">
                  <c:v>4.6306817521346684</c:v>
                </c:pt>
                <c:pt idx="179">
                  <c:v>4.5384390025708807</c:v>
                </c:pt>
                <c:pt idx="180">
                  <c:v>4.4364705404735219</c:v>
                </c:pt>
                <c:pt idx="181">
                  <c:v>4.3249948806115004</c:v>
                </c:pt>
                <c:pt idx="182">
                  <c:v>4.2042509113386579</c:v>
                </c:pt>
                <c:pt idx="183">
                  <c:v>4.0744973826645472</c:v>
                </c:pt>
                <c:pt idx="184">
                  <c:v>3.9360123517624386</c:v>
                </c:pt>
                <c:pt idx="185">
                  <c:v>3.789092587102723</c:v>
                </c:pt>
                <c:pt idx="186">
                  <c:v>3.6340529324886939</c:v>
                </c:pt>
                <c:pt idx="187">
                  <c:v>3.4712256323575295</c:v>
                </c:pt>
                <c:pt idx="188">
                  <c:v>3.3009596197923452</c:v>
                </c:pt>
                <c:pt idx="189">
                  <c:v>3.1236197687710661</c:v>
                </c:pt>
                <c:pt idx="190">
                  <c:v>2.9395861122545424</c:v>
                </c:pt>
                <c:pt idx="191">
                  <c:v>2.7492530277894955</c:v>
                </c:pt>
                <c:pt idx="192">
                  <c:v>2.5530283923715369</c:v>
                </c:pt>
                <c:pt idx="193">
                  <c:v>2.3513327083793558</c:v>
                </c:pt>
                <c:pt idx="194">
                  <c:v>2.1445982024531225</c:v>
                </c:pt>
                <c:pt idx="195">
                  <c:v>1.9332678992482975</c:v>
                </c:pt>
                <c:pt idx="196">
                  <c:v>1.717794672049602</c:v>
                </c:pt>
                <c:pt idx="197">
                  <c:v>1.4986402722797676</c:v>
                </c:pt>
                <c:pt idx="198">
                  <c:v>1.2762743399827428</c:v>
                </c:pt>
                <c:pt idx="199">
                  <c:v>1.0511733974018713</c:v>
                </c:pt>
                <c:pt idx="200">
                  <c:v>0.82381982780975738</c:v>
                </c:pt>
                <c:pt idx="201">
                  <c:v>0.59470084177815996</c:v>
                </c:pt>
                <c:pt idx="202">
                  <c:v>0.3643074331031535</c:v>
                </c:pt>
                <c:pt idx="203">
                  <c:v>0.13313332662297728</c:v>
                </c:pt>
                <c:pt idx="204">
                  <c:v>-9.832607981663416E-2</c:v>
                </c:pt>
                <c:pt idx="205">
                  <c:v>-0.32957477698235926</c:v>
                </c:pt>
                <c:pt idx="206">
                  <c:v>-0.56011720718329094</c:v>
                </c:pt>
                <c:pt idx="207">
                  <c:v>-0.78945932623338755</c:v>
                </c:pt>
                <c:pt idx="208">
                  <c:v>-1.0171096621704925</c:v>
                </c:pt>
                <c:pt idx="209">
                  <c:v>-1.2425803684631795</c:v>
                </c:pt>
                <c:pt idx="210">
                  <c:v>-1.4653882694484284</c:v>
                </c:pt>
                <c:pt idx="211">
                  <c:v>-1.6850558957597976</c:v>
                </c:pt>
                <c:pt idx="212">
                  <c:v>-1.9011125075272068</c:v>
                </c:pt>
                <c:pt idx="213">
                  <c:v>-2.1130951031556515</c:v>
                </c:pt>
                <c:pt idx="214">
                  <c:v>-2.3205494115210641</c:v>
                </c:pt>
                <c:pt idx="215">
                  <c:v>-2.5230308654570912</c:v>
                </c:pt>
                <c:pt idx="216">
                  <c:v>-2.720105554446663</c:v>
                </c:pt>
                <c:pt idx="217">
                  <c:v>-2.9113511544766761</c:v>
                </c:pt>
                <c:pt idx="218">
                  <c:v>-3.0963578330632862</c:v>
                </c:pt>
                <c:pt idx="219">
                  <c:v>-3.2747291275082602</c:v>
                </c:pt>
                <c:pt idx="220">
                  <c:v>-3.4460827945043677</c:v>
                </c:pt>
                <c:pt idx="221">
                  <c:v>-3.6100516292691176</c:v>
                </c:pt>
                <c:pt idx="222">
                  <c:v>-3.7662842524514866</c:v>
                </c:pt>
                <c:pt idx="223">
                  <c:v>-3.914445863125303</c:v>
                </c:pt>
                <c:pt idx="224">
                  <c:v>-4.0542189562556619</c:v>
                </c:pt>
                <c:pt idx="225">
                  <c:v>-4.1853040031008595</c:v>
                </c:pt>
                <c:pt idx="226">
                  <c:v>-4.3074200930918014</c:v>
                </c:pt>
                <c:pt idx="227">
                  <c:v>-4.4203055358132728</c:v>
                </c:pt>
                <c:pt idx="228">
                  <c:v>-4.523718421797172</c:v>
                </c:pt>
                <c:pt idx="229">
                  <c:v>-4.6174371409258388</c:v>
                </c:pt>
                <c:pt idx="230">
                  <c:v>-4.7012608573346206</c:v>
                </c:pt>
                <c:pt idx="231">
                  <c:v>-4.7750099397959458</c:v>
                </c:pt>
                <c:pt idx="232">
                  <c:v>-4.8385263466626247</c:v>
                </c:pt>
                <c:pt idx="233">
                  <c:v>-4.8916739645454523</c:v>
                </c:pt>
                <c:pt idx="234">
                  <c:v>-4.9343388999993278</c:v>
                </c:pt>
                <c:pt idx="235">
                  <c:v>-4.9664297235928432</c:v>
                </c:pt>
                <c:pt idx="236">
                  <c:v>-4.9878776658382824</c:v>
                </c:pt>
                <c:pt idx="237">
                  <c:v>-4.9986367645621774</c:v>
                </c:pt>
                <c:pt idx="238">
                  <c:v>-4.9986839634005999</c:v>
                </c:pt>
                <c:pt idx="239">
                  <c:v>-4.9880191612081255</c:v>
                </c:pt>
                <c:pt idx="240">
                  <c:v>-4.9666652122745871</c:v>
                </c:pt>
                <c:pt idx="241">
                  <c:v>-4.9346678773491464</c:v>
                </c:pt>
                <c:pt idx="242">
                  <c:v>-4.8920957255766462</c:v>
                </c:pt>
                <c:pt idx="243">
                  <c:v>-4.839039987556383</c:v>
                </c:pt>
                <c:pt idx="244">
                  <c:v>-4.7756143598381948</c:v>
                </c:pt>
                <c:pt idx="245">
                  <c:v>-4.7019547612748172</c:v>
                </c:pt>
                <c:pt idx="246">
                  <c:v>-4.618219041752651</c:v>
                </c:pt>
                <c:pt idx="247">
                  <c:v>-4.524586643925077</c:v>
                </c:pt>
                <c:pt idx="248">
                  <c:v>-4.4212582186732892</c:v>
                </c:pt>
                <c:pt idx="249">
                  <c:v>-4.3084551951186185</c:v>
                </c:pt>
                <c:pt idx="250">
                  <c:v>-4.1864193061078394</c:v>
                </c:pt>
                <c:pt idx="251">
                  <c:v>-4.0554120701883276</c:v>
                </c:pt>
                <c:pt idx="252">
                  <c:v>-3.9157142311831543</c:v>
                </c:pt>
                <c:pt idx="253">
                  <c:v>-3.7676251565671199</c:v>
                </c:pt>
                <c:pt idx="254">
                  <c:v>-3.6114621959329503</c:v>
                </c:pt>
                <c:pt idx="255">
                  <c:v>-3.4475600009224676</c:v>
                </c:pt>
                <c:pt idx="256">
                  <c:v>-3.2762698080800838</c:v>
                </c:pt>
                <c:pt idx="257">
                  <c:v>-3.0979586861654527</c:v>
                </c:pt>
                <c:pt idx="258">
                  <c:v>-2.9130087495382124</c:v>
                </c:pt>
                <c:pt idx="259">
                  <c:v>-2.7218163393006103</c:v>
                </c:pt>
                <c:pt idx="260">
                  <c:v>-2.5247911739526687</c:v>
                </c:pt>
                <c:pt idx="261">
                  <c:v>-2.3223554713800882</c:v>
                </c:pt>
                <c:pt idx="262">
                  <c:v>-2.1149430440564192</c:v>
                </c:pt>
                <c:pt idx="263">
                  <c:v>-1.9029983693984316</c:v>
                </c:pt>
                <c:pt idx="264">
                  <c:v>-1.686975637266908</c:v>
                </c:pt>
                <c:pt idx="265">
                  <c:v>-1.4673377766540061</c:v>
                </c:pt>
                <c:pt idx="266">
                  <c:v>-1.2445554636429774</c:v>
                </c:pt>
                <c:pt idx="267">
                  <c:v>-1.01910611276615</c:v>
                </c:pt>
                <c:pt idx="268">
                  <c:v>-0.79147285392265965</c:v>
                </c:pt>
                <c:pt idx="269">
                  <c:v>-0.56214349704831457</c:v>
                </c:pt>
                <c:pt idx="270">
                  <c:v>-0.3316094867563934</c:v>
                </c:pt>
                <c:pt idx="271">
                  <c:v>-0.10036484918936488</c:v>
                </c:pt>
                <c:pt idx="272">
                  <c:v>0.13109486666143871</c:v>
                </c:pt>
                <c:pt idx="273">
                  <c:v>0.36227365089961211</c:v>
                </c:pt>
                <c:pt idx="274">
                  <c:v>0.59267609565517909</c:v>
                </c:pt>
                <c:pt idx="275">
                  <c:v>0.82180845672589409</c:v>
                </c:pt>
                <c:pt idx="276">
                  <c:v>1.0491797116534429</c:v>
                </c:pt>
                <c:pt idx="277">
                  <c:v>1.2743026119670429</c:v>
                </c:pt>
                <c:pt idx="278">
                  <c:v>1.4966947273394438</c:v>
                </c:pt>
                <c:pt idx="279">
                  <c:v>1.7158794794179002</c:v>
                </c:pt>
                <c:pt idx="280">
                  <c:v>1.9313871631145674</c:v>
                </c:pt>
                <c:pt idx="281">
                  <c:v>2.1427559531676623</c:v>
                </c:pt>
                <c:pt idx="282">
                  <c:v>2.3495328938165159</c:v>
                </c:pt>
                <c:pt idx="283">
                  <c:v>2.5512748694695975</c:v>
                </c:pt>
                <c:pt idx="284">
                  <c:v>2.7475495542853383</c:v>
                </c:pt>
                <c:pt idx="285">
                  <c:v>2.9379363386309878</c:v>
                </c:pt>
                <c:pt idx="286">
                  <c:v>3.1220272304340027</c:v>
                </c:pt>
                <c:pt idx="287">
                  <c:v>3.2994277294945022</c:v>
                </c:pt>
                <c:pt idx="288">
                  <c:v>3.4697576728850508</c:v>
                </c:pt>
                <c:pt idx="289">
                  <c:v>3.632652049626242</c:v>
                </c:pt>
                <c:pt idx="290">
                  <c:v>3.7877617828921961</c:v>
                </c:pt>
                <c:pt idx="291">
                  <c:v>3.9347544780696837</c:v>
                </c:pt>
                <c:pt idx="292">
                  <c:v>4.0733151350679133</c:v>
                </c:pt>
                <c:pt idx="293">
                  <c:v>4.2031468233524842</c:v>
                </c:pt>
                <c:pt idx="294">
                  <c:v>4.3239713182568735</c:v>
                </c:pt>
                <c:pt idx="295">
                  <c:v>4.435529697207965</c:v>
                </c:pt>
                <c:pt idx="296">
                  <c:v>4.5375828945878807</c:v>
                </c:pt>
                <c:pt idx="297">
                  <c:v>4.6299122140430287</c:v>
                </c:pt>
                <c:pt idx="298">
                  <c:v>4.712319797142583</c:v>
                </c:pt>
                <c:pt idx="299">
                  <c:v>4.7846290473820252</c:v>
                </c:pt>
                <c:pt idx="300">
                  <c:v>4.8466850086231501</c:v>
                </c:pt>
                <c:pt idx="301">
                  <c:v>4.8983546971595118</c:v>
                </c:pt>
                <c:pt idx="302">
                  <c:v>4.9395273866957634</c:v>
                </c:pt>
                <c:pt idx="303">
                  <c:v>4.9701148456301532</c:v>
                </c:pt>
                <c:pt idx="304">
                  <c:v>4.9900515261316851</c:v>
                </c:pt>
                <c:pt idx="305">
                  <c:v>4.9992947046067764</c:v>
                </c:pt>
                <c:pt idx="306">
                  <c:v>4.9978245732544</c:v>
                </c:pt>
                <c:pt idx="307">
                  <c:v>4.985644282513487</c:v>
                </c:pt>
                <c:pt idx="308">
                  <c:v>4.9627799343116505</c:v>
                </c:pt>
                <c:pt idx="309">
                  <c:v>4.9292805261296877</c:v>
                </c:pt>
                <c:pt idx="310">
                  <c:v>4.885217846001729</c:v>
                </c:pt>
                <c:pt idx="311">
                  <c:v>4.8306863186760545</c:v>
                </c:pt>
                <c:pt idx="312">
                  <c:v>4.7658028032662187</c:v>
                </c:pt>
                <c:pt idx="313">
                  <c:v>4.6907063428261662</c:v>
                </c:pt>
                <c:pt idx="314">
                  <c:v>4.6055578663859276</c:v>
                </c:pt>
                <c:pt idx="315">
                  <c:v>4.5105398440864546</c:v>
                </c:pt>
                <c:pt idx="316">
                  <c:v>4.4058558961526506</c:v>
                </c:pt>
                <c:pt idx="317">
                  <c:v>4.2917303565424909</c:v>
                </c:pt>
                <c:pt idx="318">
                  <c:v>4.1684077922073852</c:v>
                </c:pt>
                <c:pt idx="319">
                  <c:v>4.0361524789939178</c:v>
                </c:pt>
                <c:pt idx="320">
                  <c:v>3.8952478353101903</c:v>
                </c:pt>
                <c:pt idx="321">
                  <c:v>3.7459958147702901</c:v>
                </c:pt>
                <c:pt idx="322">
                  <c:v>3.5887162591184696</c:v>
                </c:pt>
                <c:pt idx="323">
                  <c:v>3.423746212819764</c:v>
                </c:pt>
                <c:pt idx="324">
                  <c:v>3.2514392007857262</c:v>
                </c:pt>
                <c:pt idx="325">
                  <c:v>3.0721644707831661</c:v>
                </c:pt>
                <c:pt idx="326">
                  <c:v>2.8863062021494246</c:v>
                </c:pt>
                <c:pt idx="327">
                  <c:v>2.6942626825097689</c:v>
                </c:pt>
                <c:pt idx="328">
                  <c:v>2.4964454542612264</c:v>
                </c:pt>
                <c:pt idx="329">
                  <c:v>2.2932784326519866</c:v>
                </c:pt>
                <c:pt idx="330">
                  <c:v>2.0851969973461482</c:v>
                </c:pt>
                <c:pt idx="331">
                  <c:v>1.8726470594206805</c:v>
                </c:pt>
                <c:pt idx="332">
                  <c:v>1.6560841057938938</c:v>
                </c:pt>
                <c:pt idx="333">
                  <c:v>1.4359722231333034</c:v>
                </c:pt>
                <c:pt idx="334">
                  <c:v>1.2127831033344734</c:v>
                </c:pt>
                <c:pt idx="335">
                  <c:v>0.98699503270211686</c:v>
                </c:pt>
                <c:pt idx="336">
                  <c:v>0.75909186699969644</c:v>
                </c:pt>
                <c:pt idx="337">
                  <c:v>0.52956199456379605</c:v>
                </c:pt>
                <c:pt idx="338">
                  <c:v>0.29889728970534807</c:v>
                </c:pt>
                <c:pt idx="339">
                  <c:v>6.7592058640622843E-2</c:v>
                </c:pt>
                <c:pt idx="340">
                  <c:v>-0.16385801978934805</c:v>
                </c:pt>
                <c:pt idx="341">
                  <c:v>-0.39495695634083428</c:v>
                </c:pt>
                <c:pt idx="342">
                  <c:v>-0.62520951425457105</c:v>
                </c:pt>
                <c:pt idx="343">
                  <c:v>-0.85412227053045631</c:v>
                </c:pt>
                <c:pt idx="344">
                  <c:v>-1.0812046733154268</c:v>
                </c:pt>
                <c:pt idx="345">
                  <c:v>-1.3059700931384886</c:v>
                </c:pt>
                <c:pt idx="346">
                  <c:v>-1.5279368657403034</c:v>
                </c:pt>
                <c:pt idx="347">
                  <c:v>-1.7466293242625022</c:v>
                </c:pt>
                <c:pt idx="348">
                  <c:v>-1.9615788185847063</c:v>
                </c:pt>
                <c:pt idx="349">
                  <c:v>-2.1723247196250157</c:v>
                </c:pt>
                <c:pt idx="350">
                  <c:v>-2.3784154064516554</c:v>
                </c:pt>
                <c:pt idx="351">
                  <c:v>-2.5794092340904706</c:v>
                </c:pt>
                <c:pt idx="352">
                  <c:v>-2.77487547995438</c:v>
                </c:pt>
                <c:pt idx="353">
                  <c:v>-2.96439526686639</c:v>
                </c:pt>
                <c:pt idx="354">
                  <c:v>-3.1475624606984685</c:v>
                </c:pt>
                <c:pt idx="355">
                  <c:v>-3.323984540702452</c:v>
                </c:pt>
                <c:pt idx="356">
                  <c:v>-3.4932834406679687</c:v>
                </c:pt>
                <c:pt idx="357">
                  <c:v>-3.6550963591048218</c:v>
                </c:pt>
                <c:pt idx="358">
                  <c:v>-3.8090765367135893</c:v>
                </c:pt>
                <c:pt idx="359">
                  <c:v>-3.9548939994784647</c:v>
                </c:pt>
                <c:pt idx="360">
                  <c:v>-4.0922362657896949</c:v>
                </c:pt>
                <c:pt idx="361">
                  <c:v>-4.2208090160805538</c:v>
                </c:pt>
                <c:pt idx="362">
                  <c:v>-4.3403367235436372</c:v>
                </c:pt>
                <c:pt idx="363">
                  <c:v>-4.4505632445749592</c:v>
                </c:pt>
                <c:pt idx="364">
                  <c:v>-4.5512523676805365</c:v>
                </c:pt>
                <c:pt idx="365">
                  <c:v>-4.6421883196691969</c:v>
                </c:pt>
                <c:pt idx="366">
                  <c:v>-4.7231762280467775</c:v>
                </c:pt>
                <c:pt idx="367">
                  <c:v>-4.7940425386209382</c:v>
                </c:pt>
                <c:pt idx="368">
                  <c:v>-4.8546353874215855</c:v>
                </c:pt>
                <c:pt idx="369">
                  <c:v>-4.9048249261399288</c:v>
                </c:pt>
                <c:pt idx="370">
                  <c:v>-4.9445036003887672</c:v>
                </c:pt>
                <c:pt idx="371">
                  <c:v>-4.9735863801877018</c:v>
                </c:pt>
                <c:pt idx="372">
                  <c:v>-4.9920109421793262</c:v>
                </c:pt>
                <c:pt idx="373">
                  <c:v>-4.9997378031859716</c:v>
                </c:pt>
                <c:pt idx="374">
                  <c:v>-4.996750404820733</c:v>
                </c:pt>
                <c:pt idx="375">
                  <c:v>-4.98305514897151</c:v>
                </c:pt>
                <c:pt idx="376">
                  <c:v>-4.9586813840819817</c:v>
                </c:pt>
                <c:pt idx="377">
                  <c:v>-4.9236813422589485</c:v>
                </c:pt>
                <c:pt idx="378">
                  <c:v>-4.8781300273407844</c:v>
                </c:pt>
                <c:pt idx="379">
                  <c:v>-4.8221250541669018</c:v>
                </c:pt>
                <c:pt idx="380">
                  <c:v>-4.7557864393926383</c:v>
                </c:pt>
                <c:pt idx="381">
                  <c:v>-4.6792563442978539</c:v>
                </c:pt>
                <c:pt idx="382">
                  <c:v>-4.5926987701403901</c:v>
                </c:pt>
                <c:pt idx="383">
                  <c:v>-4.4962992067072456</c:v>
                </c:pt>
                <c:pt idx="384">
                  <c:v>-4.3902642348165646</c:v>
                </c:pt>
                <c:pt idx="385">
                  <c:v>-4.2748210836223697</c:v>
                </c:pt>
                <c:pt idx="386">
                  <c:v>-4.1502171436705861</c:v>
                </c:pt>
                <c:pt idx="387">
                  <c:v>-4.0167194367499448</c:v>
                </c:pt>
                <c:pt idx="388">
                  <c:v>-3.874614043673843</c:v>
                </c:pt>
                <c:pt idx="389">
                  <c:v>-3.7242054912193807</c:v>
                </c:pt>
                <c:pt idx="390">
                  <c:v>-3.5658160995373849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85696"/>
        <c:axId val="71491584"/>
      </c:lineChart>
      <c:catAx>
        <c:axId val="7148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91584"/>
        <c:crosses val="autoZero"/>
        <c:auto val="1"/>
        <c:lblAlgn val="ctr"/>
        <c:lblOffset val="100"/>
        <c:noMultiLvlLbl val="0"/>
      </c:catAx>
      <c:valAx>
        <c:axId val="71491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856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Resource Response vs Desired Regulation Position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 Template'!$L$8</c:f>
              <c:strCache>
                <c:ptCount val="1"/>
                <c:pt idx="0">
                  <c:v>Ramped Reg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'Score Template'!$B$9:$B$399</c:f>
              <c:numCache>
                <c:formatCode>h:mm:ss</c:formatCode>
                <c:ptCount val="391"/>
                <c:pt idx="0">
                  <c:v>0</c:v>
                </c:pt>
                <c:pt idx="1">
                  <c:v>1.1574074074074073E-4</c:v>
                </c:pt>
                <c:pt idx="2">
                  <c:v>2.3148148148148146E-4</c:v>
                </c:pt>
                <c:pt idx="3">
                  <c:v>3.4722222222222218E-4</c:v>
                </c:pt>
                <c:pt idx="4">
                  <c:v>4.6296296296296293E-4</c:v>
                </c:pt>
                <c:pt idx="5">
                  <c:v>5.7870370370370367E-4</c:v>
                </c:pt>
                <c:pt idx="6">
                  <c:v>6.9444444444444436E-4</c:v>
                </c:pt>
                <c:pt idx="7">
                  <c:v>8.1018518518518505E-4</c:v>
                </c:pt>
                <c:pt idx="8">
                  <c:v>9.2592592592592574E-4</c:v>
                </c:pt>
                <c:pt idx="9">
                  <c:v>1.0416666666666664E-3</c:v>
                </c:pt>
                <c:pt idx="10">
                  <c:v>1.1574074074074071E-3</c:v>
                </c:pt>
                <c:pt idx="11">
                  <c:v>1.2731481481481478E-3</c:v>
                </c:pt>
                <c:pt idx="12">
                  <c:v>1.3888888888888885E-3</c:v>
                </c:pt>
                <c:pt idx="13">
                  <c:v>1.5046296296296292E-3</c:v>
                </c:pt>
                <c:pt idx="14">
                  <c:v>1.6203703703703699E-3</c:v>
                </c:pt>
                <c:pt idx="15">
                  <c:v>1.7361111111111106E-3</c:v>
                </c:pt>
                <c:pt idx="16">
                  <c:v>1.8518518518518513E-3</c:v>
                </c:pt>
                <c:pt idx="17">
                  <c:v>1.967592592592592E-3</c:v>
                </c:pt>
                <c:pt idx="18">
                  <c:v>2.0833333333333329E-3</c:v>
                </c:pt>
                <c:pt idx="19">
                  <c:v>2.1990740740740738E-3</c:v>
                </c:pt>
                <c:pt idx="20">
                  <c:v>2.3148148148148147E-3</c:v>
                </c:pt>
                <c:pt idx="21">
                  <c:v>2.4305555555555556E-3</c:v>
                </c:pt>
                <c:pt idx="22">
                  <c:v>2.5462962962962965E-3</c:v>
                </c:pt>
                <c:pt idx="23">
                  <c:v>2.6620370370370374E-3</c:v>
                </c:pt>
                <c:pt idx="24">
                  <c:v>2.7777777777777783E-3</c:v>
                </c:pt>
                <c:pt idx="25">
                  <c:v>2.8935185185185192E-3</c:v>
                </c:pt>
                <c:pt idx="26">
                  <c:v>3.0092592592592601E-3</c:v>
                </c:pt>
                <c:pt idx="27">
                  <c:v>3.125000000000001E-3</c:v>
                </c:pt>
                <c:pt idx="28">
                  <c:v>3.2407407407407419E-3</c:v>
                </c:pt>
                <c:pt idx="29">
                  <c:v>3.3564814814814829E-3</c:v>
                </c:pt>
                <c:pt idx="30">
                  <c:v>3.4722222222222238E-3</c:v>
                </c:pt>
                <c:pt idx="31">
                  <c:v>3.5879629629629647E-3</c:v>
                </c:pt>
                <c:pt idx="32">
                  <c:v>3.7037037037037056E-3</c:v>
                </c:pt>
                <c:pt idx="33">
                  <c:v>3.8194444444444465E-3</c:v>
                </c:pt>
                <c:pt idx="34">
                  <c:v>3.9351851851851874E-3</c:v>
                </c:pt>
                <c:pt idx="35">
                  <c:v>4.0509259259259283E-3</c:v>
                </c:pt>
                <c:pt idx="36">
                  <c:v>4.1666666666666692E-3</c:v>
                </c:pt>
                <c:pt idx="37">
                  <c:v>4.2824074074074101E-3</c:v>
                </c:pt>
                <c:pt idx="38">
                  <c:v>4.398148148148151E-3</c:v>
                </c:pt>
                <c:pt idx="39">
                  <c:v>4.5138888888888919E-3</c:v>
                </c:pt>
                <c:pt idx="40">
                  <c:v>4.6296296296296328E-3</c:v>
                </c:pt>
                <c:pt idx="41">
                  <c:v>4.7453703703703737E-3</c:v>
                </c:pt>
                <c:pt idx="42">
                  <c:v>4.8611111111111147E-3</c:v>
                </c:pt>
                <c:pt idx="43">
                  <c:v>4.9768518518518556E-3</c:v>
                </c:pt>
                <c:pt idx="44">
                  <c:v>5.0925925925925965E-3</c:v>
                </c:pt>
                <c:pt idx="45">
                  <c:v>5.2083333333333374E-3</c:v>
                </c:pt>
                <c:pt idx="46">
                  <c:v>5.3240740740740783E-3</c:v>
                </c:pt>
                <c:pt idx="47">
                  <c:v>5.4398148148148192E-3</c:v>
                </c:pt>
                <c:pt idx="48">
                  <c:v>5.5555555555555601E-3</c:v>
                </c:pt>
                <c:pt idx="49">
                  <c:v>5.671296296296301E-3</c:v>
                </c:pt>
                <c:pt idx="50">
                  <c:v>5.7870370370370419E-3</c:v>
                </c:pt>
                <c:pt idx="51">
                  <c:v>5.9027777777777828E-3</c:v>
                </c:pt>
                <c:pt idx="52">
                  <c:v>6.0185185185185237E-3</c:v>
                </c:pt>
                <c:pt idx="53">
                  <c:v>6.1342592592592646E-3</c:v>
                </c:pt>
                <c:pt idx="54">
                  <c:v>6.2500000000000056E-3</c:v>
                </c:pt>
                <c:pt idx="55">
                  <c:v>6.3657407407407465E-3</c:v>
                </c:pt>
                <c:pt idx="56">
                  <c:v>6.4814814814814874E-3</c:v>
                </c:pt>
                <c:pt idx="57">
                  <c:v>6.5972222222222283E-3</c:v>
                </c:pt>
                <c:pt idx="58">
                  <c:v>6.7129629629629692E-3</c:v>
                </c:pt>
                <c:pt idx="59">
                  <c:v>6.8287037037037101E-3</c:v>
                </c:pt>
                <c:pt idx="60">
                  <c:v>6.944444444444451E-3</c:v>
                </c:pt>
                <c:pt idx="61">
                  <c:v>7.0601851851851919E-3</c:v>
                </c:pt>
                <c:pt idx="62">
                  <c:v>7.1759259259259328E-3</c:v>
                </c:pt>
                <c:pt idx="63">
                  <c:v>7.2916666666666737E-3</c:v>
                </c:pt>
                <c:pt idx="64">
                  <c:v>7.4074074074074146E-3</c:v>
                </c:pt>
                <c:pt idx="65">
                  <c:v>7.5231481481481555E-3</c:v>
                </c:pt>
                <c:pt idx="66">
                  <c:v>7.6388888888888964E-3</c:v>
                </c:pt>
                <c:pt idx="67">
                  <c:v>7.7546296296296374E-3</c:v>
                </c:pt>
                <c:pt idx="68">
                  <c:v>7.8703703703703783E-3</c:v>
                </c:pt>
                <c:pt idx="69">
                  <c:v>7.9861111111111192E-3</c:v>
                </c:pt>
                <c:pt idx="70">
                  <c:v>8.1018518518518601E-3</c:v>
                </c:pt>
                <c:pt idx="71">
                  <c:v>8.217592592592601E-3</c:v>
                </c:pt>
                <c:pt idx="72">
                  <c:v>8.3333333333333419E-3</c:v>
                </c:pt>
                <c:pt idx="73">
                  <c:v>8.4490740740740828E-3</c:v>
                </c:pt>
                <c:pt idx="74">
                  <c:v>8.5648148148148237E-3</c:v>
                </c:pt>
                <c:pt idx="75">
                  <c:v>8.6805555555555646E-3</c:v>
                </c:pt>
                <c:pt idx="76">
                  <c:v>8.7962962962963055E-3</c:v>
                </c:pt>
                <c:pt idx="77">
                  <c:v>8.9120370370370464E-3</c:v>
                </c:pt>
                <c:pt idx="78">
                  <c:v>9.0277777777777873E-3</c:v>
                </c:pt>
                <c:pt idx="79">
                  <c:v>9.1435185185185282E-3</c:v>
                </c:pt>
                <c:pt idx="80">
                  <c:v>9.2592592592592692E-3</c:v>
                </c:pt>
                <c:pt idx="81">
                  <c:v>9.3750000000000101E-3</c:v>
                </c:pt>
                <c:pt idx="82">
                  <c:v>9.490740740740751E-3</c:v>
                </c:pt>
                <c:pt idx="83">
                  <c:v>9.6064814814814919E-3</c:v>
                </c:pt>
                <c:pt idx="84">
                  <c:v>9.7222222222222328E-3</c:v>
                </c:pt>
                <c:pt idx="85">
                  <c:v>9.8379629629629737E-3</c:v>
                </c:pt>
                <c:pt idx="86">
                  <c:v>9.9537037037037146E-3</c:v>
                </c:pt>
                <c:pt idx="87">
                  <c:v>1.0069444444444456E-2</c:v>
                </c:pt>
                <c:pt idx="88">
                  <c:v>1.0185185185185196E-2</c:v>
                </c:pt>
                <c:pt idx="89">
                  <c:v>1.0300925925925937E-2</c:v>
                </c:pt>
                <c:pt idx="90">
                  <c:v>1.0416666666666678E-2</c:v>
                </c:pt>
                <c:pt idx="91">
                  <c:v>1.0532407407407419E-2</c:v>
                </c:pt>
                <c:pt idx="92">
                  <c:v>1.064814814814816E-2</c:v>
                </c:pt>
                <c:pt idx="93">
                  <c:v>1.0763888888888901E-2</c:v>
                </c:pt>
                <c:pt idx="94">
                  <c:v>1.0879629629629642E-2</c:v>
                </c:pt>
                <c:pt idx="95">
                  <c:v>1.0995370370370383E-2</c:v>
                </c:pt>
                <c:pt idx="96">
                  <c:v>1.1111111111111124E-2</c:v>
                </c:pt>
                <c:pt idx="97">
                  <c:v>1.1226851851851865E-2</c:v>
                </c:pt>
                <c:pt idx="98">
                  <c:v>1.1342592592592605E-2</c:v>
                </c:pt>
                <c:pt idx="99">
                  <c:v>1.1458333333333346E-2</c:v>
                </c:pt>
                <c:pt idx="100">
                  <c:v>1.1574074074074087E-2</c:v>
                </c:pt>
                <c:pt idx="101">
                  <c:v>1.1689814814814828E-2</c:v>
                </c:pt>
                <c:pt idx="102">
                  <c:v>1.1805555555555569E-2</c:v>
                </c:pt>
                <c:pt idx="103">
                  <c:v>1.192129629629631E-2</c:v>
                </c:pt>
                <c:pt idx="104">
                  <c:v>1.2037037037037051E-2</c:v>
                </c:pt>
                <c:pt idx="105">
                  <c:v>1.2152777777777792E-2</c:v>
                </c:pt>
                <c:pt idx="106">
                  <c:v>1.2268518518518533E-2</c:v>
                </c:pt>
                <c:pt idx="107">
                  <c:v>1.2384259259259274E-2</c:v>
                </c:pt>
                <c:pt idx="108">
                  <c:v>1.2500000000000015E-2</c:v>
                </c:pt>
                <c:pt idx="109">
                  <c:v>1.2615740740740755E-2</c:v>
                </c:pt>
                <c:pt idx="110">
                  <c:v>1.2731481481481496E-2</c:v>
                </c:pt>
                <c:pt idx="111">
                  <c:v>1.2847222222222237E-2</c:v>
                </c:pt>
                <c:pt idx="112">
                  <c:v>1.2962962962962978E-2</c:v>
                </c:pt>
                <c:pt idx="113">
                  <c:v>1.3078703703703719E-2</c:v>
                </c:pt>
                <c:pt idx="114">
                  <c:v>1.319444444444446E-2</c:v>
                </c:pt>
                <c:pt idx="115">
                  <c:v>1.3310185185185201E-2</c:v>
                </c:pt>
                <c:pt idx="116">
                  <c:v>1.3425925925925942E-2</c:v>
                </c:pt>
                <c:pt idx="117">
                  <c:v>1.3541666666666683E-2</c:v>
                </c:pt>
                <c:pt idx="118">
                  <c:v>1.3657407407407424E-2</c:v>
                </c:pt>
                <c:pt idx="119">
                  <c:v>1.3773148148148165E-2</c:v>
                </c:pt>
                <c:pt idx="120">
                  <c:v>1.3888888888888905E-2</c:v>
                </c:pt>
                <c:pt idx="121">
                  <c:v>1.4004629629629646E-2</c:v>
                </c:pt>
                <c:pt idx="122">
                  <c:v>1.4120370370370387E-2</c:v>
                </c:pt>
                <c:pt idx="123">
                  <c:v>1.4236111111111128E-2</c:v>
                </c:pt>
                <c:pt idx="124">
                  <c:v>1.4351851851851869E-2</c:v>
                </c:pt>
                <c:pt idx="125">
                  <c:v>1.446759259259261E-2</c:v>
                </c:pt>
                <c:pt idx="126">
                  <c:v>1.4583333333333351E-2</c:v>
                </c:pt>
                <c:pt idx="127">
                  <c:v>1.4699074074074092E-2</c:v>
                </c:pt>
                <c:pt idx="128">
                  <c:v>1.4814814814814833E-2</c:v>
                </c:pt>
                <c:pt idx="129">
                  <c:v>1.4930555555555574E-2</c:v>
                </c:pt>
                <c:pt idx="130">
                  <c:v>1.5046296296296315E-2</c:v>
                </c:pt>
                <c:pt idx="131">
                  <c:v>1.5162037037037055E-2</c:v>
                </c:pt>
                <c:pt idx="132">
                  <c:v>1.5277777777777796E-2</c:v>
                </c:pt>
                <c:pt idx="133">
                  <c:v>1.5393518518518537E-2</c:v>
                </c:pt>
                <c:pt idx="134">
                  <c:v>1.5509259259259278E-2</c:v>
                </c:pt>
                <c:pt idx="135">
                  <c:v>1.5625000000000017E-2</c:v>
                </c:pt>
                <c:pt idx="136">
                  <c:v>1.5740740740740757E-2</c:v>
                </c:pt>
                <c:pt idx="137">
                  <c:v>1.5856481481481496E-2</c:v>
                </c:pt>
                <c:pt idx="138">
                  <c:v>1.5972222222222235E-2</c:v>
                </c:pt>
                <c:pt idx="139">
                  <c:v>1.6087962962962974E-2</c:v>
                </c:pt>
                <c:pt idx="140">
                  <c:v>1.6203703703703713E-2</c:v>
                </c:pt>
                <c:pt idx="141">
                  <c:v>1.6319444444444452E-2</c:v>
                </c:pt>
                <c:pt idx="142">
                  <c:v>1.6435185185185192E-2</c:v>
                </c:pt>
                <c:pt idx="143">
                  <c:v>1.6550925925925931E-2</c:v>
                </c:pt>
                <c:pt idx="144">
                  <c:v>1.666666666666667E-2</c:v>
                </c:pt>
                <c:pt idx="145">
                  <c:v>1.6782407407407409E-2</c:v>
                </c:pt>
                <c:pt idx="146">
                  <c:v>1.6898148148148148E-2</c:v>
                </c:pt>
                <c:pt idx="147">
                  <c:v>1.7013888888888887E-2</c:v>
                </c:pt>
                <c:pt idx="148">
                  <c:v>1.7129629629629627E-2</c:v>
                </c:pt>
                <c:pt idx="149">
                  <c:v>1.7245370370370366E-2</c:v>
                </c:pt>
                <c:pt idx="150">
                  <c:v>1.7361111111111105E-2</c:v>
                </c:pt>
                <c:pt idx="151">
                  <c:v>1.7476851851851844E-2</c:v>
                </c:pt>
                <c:pt idx="152">
                  <c:v>1.7592592592592583E-2</c:v>
                </c:pt>
                <c:pt idx="153">
                  <c:v>1.7708333333333322E-2</c:v>
                </c:pt>
                <c:pt idx="154">
                  <c:v>1.7824074074074062E-2</c:v>
                </c:pt>
                <c:pt idx="155">
                  <c:v>1.7939814814814801E-2</c:v>
                </c:pt>
                <c:pt idx="156">
                  <c:v>1.805555555555554E-2</c:v>
                </c:pt>
                <c:pt idx="157">
                  <c:v>1.8171296296296279E-2</c:v>
                </c:pt>
                <c:pt idx="158">
                  <c:v>1.8287037037037018E-2</c:v>
                </c:pt>
                <c:pt idx="159">
                  <c:v>1.8402777777777758E-2</c:v>
                </c:pt>
                <c:pt idx="160">
                  <c:v>1.8518518518518497E-2</c:v>
                </c:pt>
                <c:pt idx="161">
                  <c:v>1.8634259259259236E-2</c:v>
                </c:pt>
                <c:pt idx="162">
                  <c:v>1.8749999999999975E-2</c:v>
                </c:pt>
                <c:pt idx="163">
                  <c:v>1.8865740740740714E-2</c:v>
                </c:pt>
                <c:pt idx="164">
                  <c:v>1.8981481481481453E-2</c:v>
                </c:pt>
                <c:pt idx="165">
                  <c:v>1.9097222222222193E-2</c:v>
                </c:pt>
                <c:pt idx="166">
                  <c:v>1.9212962962962932E-2</c:v>
                </c:pt>
                <c:pt idx="167">
                  <c:v>1.9328703703703671E-2</c:v>
                </c:pt>
                <c:pt idx="168">
                  <c:v>1.944444444444441E-2</c:v>
                </c:pt>
                <c:pt idx="169">
                  <c:v>1.9560185185185149E-2</c:v>
                </c:pt>
                <c:pt idx="170">
                  <c:v>1.9675925925925888E-2</c:v>
                </c:pt>
                <c:pt idx="171">
                  <c:v>1.9791666666666628E-2</c:v>
                </c:pt>
                <c:pt idx="172">
                  <c:v>1.9907407407407367E-2</c:v>
                </c:pt>
                <c:pt idx="173">
                  <c:v>2.0023148148148106E-2</c:v>
                </c:pt>
                <c:pt idx="174">
                  <c:v>2.0138888888888845E-2</c:v>
                </c:pt>
                <c:pt idx="175">
                  <c:v>2.0254629629629584E-2</c:v>
                </c:pt>
                <c:pt idx="176">
                  <c:v>2.0370370370370323E-2</c:v>
                </c:pt>
                <c:pt idx="177">
                  <c:v>2.0486111111111063E-2</c:v>
                </c:pt>
                <c:pt idx="178">
                  <c:v>2.0601851851851802E-2</c:v>
                </c:pt>
                <c:pt idx="179">
                  <c:v>2.0717592592592541E-2</c:v>
                </c:pt>
                <c:pt idx="180">
                  <c:v>2.083333333333328E-2</c:v>
                </c:pt>
                <c:pt idx="181">
                  <c:v>2.0949074074074019E-2</c:v>
                </c:pt>
                <c:pt idx="182">
                  <c:v>2.1064814814814758E-2</c:v>
                </c:pt>
                <c:pt idx="183">
                  <c:v>2.1180555555555498E-2</c:v>
                </c:pt>
                <c:pt idx="184">
                  <c:v>2.1296296296296237E-2</c:v>
                </c:pt>
                <c:pt idx="185">
                  <c:v>2.1412037037036976E-2</c:v>
                </c:pt>
                <c:pt idx="186">
                  <c:v>2.1527777777777715E-2</c:v>
                </c:pt>
                <c:pt idx="187">
                  <c:v>2.1643518518518454E-2</c:v>
                </c:pt>
                <c:pt idx="188">
                  <c:v>2.1759259259259194E-2</c:v>
                </c:pt>
                <c:pt idx="189">
                  <c:v>2.1874999999999933E-2</c:v>
                </c:pt>
                <c:pt idx="190">
                  <c:v>2.1990740740740672E-2</c:v>
                </c:pt>
                <c:pt idx="191">
                  <c:v>2.2106481481481411E-2</c:v>
                </c:pt>
                <c:pt idx="192">
                  <c:v>2.222222222222215E-2</c:v>
                </c:pt>
                <c:pt idx="193">
                  <c:v>2.2337962962962889E-2</c:v>
                </c:pt>
                <c:pt idx="194">
                  <c:v>2.2453703703703629E-2</c:v>
                </c:pt>
                <c:pt idx="195">
                  <c:v>2.2569444444444368E-2</c:v>
                </c:pt>
                <c:pt idx="196">
                  <c:v>2.2685185185185107E-2</c:v>
                </c:pt>
                <c:pt idx="197">
                  <c:v>2.2800925925925846E-2</c:v>
                </c:pt>
                <c:pt idx="198">
                  <c:v>2.2916666666666585E-2</c:v>
                </c:pt>
                <c:pt idx="199">
                  <c:v>2.3032407407407324E-2</c:v>
                </c:pt>
                <c:pt idx="200">
                  <c:v>2.3148148148148064E-2</c:v>
                </c:pt>
                <c:pt idx="201">
                  <c:v>2.3263888888888803E-2</c:v>
                </c:pt>
                <c:pt idx="202">
                  <c:v>2.3379629629629542E-2</c:v>
                </c:pt>
                <c:pt idx="203">
                  <c:v>2.3495370370370281E-2</c:v>
                </c:pt>
                <c:pt idx="204">
                  <c:v>2.361111111111102E-2</c:v>
                </c:pt>
                <c:pt idx="205">
                  <c:v>2.3726851851851759E-2</c:v>
                </c:pt>
                <c:pt idx="206">
                  <c:v>2.3842592592592499E-2</c:v>
                </c:pt>
                <c:pt idx="207">
                  <c:v>2.3958333333333238E-2</c:v>
                </c:pt>
                <c:pt idx="208">
                  <c:v>2.4074074074073977E-2</c:v>
                </c:pt>
                <c:pt idx="209">
                  <c:v>2.4189814814814716E-2</c:v>
                </c:pt>
                <c:pt idx="210">
                  <c:v>2.4305555555555455E-2</c:v>
                </c:pt>
                <c:pt idx="211">
                  <c:v>2.4421296296296195E-2</c:v>
                </c:pt>
                <c:pt idx="212">
                  <c:v>2.4537037037036934E-2</c:v>
                </c:pt>
                <c:pt idx="213">
                  <c:v>2.4652777777777673E-2</c:v>
                </c:pt>
                <c:pt idx="214">
                  <c:v>2.4768518518518412E-2</c:v>
                </c:pt>
                <c:pt idx="215">
                  <c:v>2.4884259259259151E-2</c:v>
                </c:pt>
                <c:pt idx="216">
                  <c:v>2.499999999999989E-2</c:v>
                </c:pt>
                <c:pt idx="217">
                  <c:v>2.511574074074063E-2</c:v>
                </c:pt>
                <c:pt idx="218">
                  <c:v>2.5231481481481369E-2</c:v>
                </c:pt>
                <c:pt idx="219">
                  <c:v>2.5347222222222108E-2</c:v>
                </c:pt>
                <c:pt idx="220">
                  <c:v>2.5462962962962847E-2</c:v>
                </c:pt>
                <c:pt idx="221">
                  <c:v>2.5578703703703586E-2</c:v>
                </c:pt>
                <c:pt idx="222">
                  <c:v>2.5694444444444325E-2</c:v>
                </c:pt>
                <c:pt idx="223">
                  <c:v>2.5810185185185065E-2</c:v>
                </c:pt>
                <c:pt idx="224">
                  <c:v>2.5925925925925804E-2</c:v>
                </c:pt>
                <c:pt idx="225">
                  <c:v>2.6041666666666543E-2</c:v>
                </c:pt>
                <c:pt idx="226">
                  <c:v>2.6157407407407282E-2</c:v>
                </c:pt>
                <c:pt idx="227">
                  <c:v>2.6273148148148021E-2</c:v>
                </c:pt>
                <c:pt idx="228">
                  <c:v>2.638888888888876E-2</c:v>
                </c:pt>
                <c:pt idx="229">
                  <c:v>2.65046296296295E-2</c:v>
                </c:pt>
                <c:pt idx="230">
                  <c:v>2.6620370370370239E-2</c:v>
                </c:pt>
                <c:pt idx="231">
                  <c:v>2.6736111111110978E-2</c:v>
                </c:pt>
                <c:pt idx="232">
                  <c:v>2.6851851851851717E-2</c:v>
                </c:pt>
                <c:pt idx="233">
                  <c:v>2.6967592592592456E-2</c:v>
                </c:pt>
                <c:pt idx="234">
                  <c:v>2.7083333333333195E-2</c:v>
                </c:pt>
                <c:pt idx="235">
                  <c:v>2.7199074074073935E-2</c:v>
                </c:pt>
                <c:pt idx="236">
                  <c:v>2.7314814814814674E-2</c:v>
                </c:pt>
                <c:pt idx="237">
                  <c:v>2.7430555555555413E-2</c:v>
                </c:pt>
                <c:pt idx="238">
                  <c:v>2.7546296296296152E-2</c:v>
                </c:pt>
                <c:pt idx="239">
                  <c:v>2.7662037037036891E-2</c:v>
                </c:pt>
                <c:pt idx="240">
                  <c:v>2.7777777777777631E-2</c:v>
                </c:pt>
                <c:pt idx="241">
                  <c:v>2.789351851851837E-2</c:v>
                </c:pt>
                <c:pt idx="242">
                  <c:v>2.8009259259259109E-2</c:v>
                </c:pt>
                <c:pt idx="243">
                  <c:v>2.8124999999999848E-2</c:v>
                </c:pt>
                <c:pt idx="244">
                  <c:v>2.8240740740740587E-2</c:v>
                </c:pt>
                <c:pt idx="245">
                  <c:v>2.8356481481481326E-2</c:v>
                </c:pt>
                <c:pt idx="246">
                  <c:v>2.8472222222222066E-2</c:v>
                </c:pt>
                <c:pt idx="247">
                  <c:v>2.8587962962962805E-2</c:v>
                </c:pt>
                <c:pt idx="248">
                  <c:v>2.8703703703703544E-2</c:v>
                </c:pt>
                <c:pt idx="249">
                  <c:v>2.8819444444444283E-2</c:v>
                </c:pt>
                <c:pt idx="250">
                  <c:v>2.8935185185185022E-2</c:v>
                </c:pt>
                <c:pt idx="251">
                  <c:v>2.9050925925925761E-2</c:v>
                </c:pt>
                <c:pt idx="252">
                  <c:v>2.9166666666666501E-2</c:v>
                </c:pt>
                <c:pt idx="253">
                  <c:v>2.928240740740724E-2</c:v>
                </c:pt>
                <c:pt idx="254">
                  <c:v>2.9398148148147979E-2</c:v>
                </c:pt>
                <c:pt idx="255">
                  <c:v>2.9513888888888718E-2</c:v>
                </c:pt>
                <c:pt idx="256">
                  <c:v>2.9629629629629457E-2</c:v>
                </c:pt>
                <c:pt idx="257">
                  <c:v>2.9745370370370196E-2</c:v>
                </c:pt>
                <c:pt idx="258">
                  <c:v>2.9861111111110936E-2</c:v>
                </c:pt>
                <c:pt idx="259">
                  <c:v>2.9976851851851675E-2</c:v>
                </c:pt>
                <c:pt idx="260">
                  <c:v>3.0092592592592414E-2</c:v>
                </c:pt>
                <c:pt idx="261">
                  <c:v>3.0208333333333153E-2</c:v>
                </c:pt>
                <c:pt idx="262">
                  <c:v>3.0324074074073892E-2</c:v>
                </c:pt>
                <c:pt idx="263">
                  <c:v>3.0439814814814631E-2</c:v>
                </c:pt>
                <c:pt idx="264">
                  <c:v>3.0555555555555371E-2</c:v>
                </c:pt>
                <c:pt idx="265">
                  <c:v>3.067129629629611E-2</c:v>
                </c:pt>
                <c:pt idx="266">
                  <c:v>3.0787037037036849E-2</c:v>
                </c:pt>
                <c:pt idx="267">
                  <c:v>3.0902777777777588E-2</c:v>
                </c:pt>
                <c:pt idx="268">
                  <c:v>3.1018518518518327E-2</c:v>
                </c:pt>
                <c:pt idx="269">
                  <c:v>3.1134259259259067E-2</c:v>
                </c:pt>
                <c:pt idx="270">
                  <c:v>3.1249999999999806E-2</c:v>
                </c:pt>
                <c:pt idx="271">
                  <c:v>3.1365740740740548E-2</c:v>
                </c:pt>
                <c:pt idx="272">
                  <c:v>3.1481481481481291E-2</c:v>
                </c:pt>
                <c:pt idx="273">
                  <c:v>3.1597222222222034E-2</c:v>
                </c:pt>
                <c:pt idx="274">
                  <c:v>3.1712962962962776E-2</c:v>
                </c:pt>
                <c:pt idx="275">
                  <c:v>3.1828703703703519E-2</c:v>
                </c:pt>
                <c:pt idx="276">
                  <c:v>3.1944444444444262E-2</c:v>
                </c:pt>
                <c:pt idx="277">
                  <c:v>3.2060185185185004E-2</c:v>
                </c:pt>
                <c:pt idx="278">
                  <c:v>3.2175925925925747E-2</c:v>
                </c:pt>
                <c:pt idx="279">
                  <c:v>3.2291666666666489E-2</c:v>
                </c:pt>
                <c:pt idx="280">
                  <c:v>3.2407407407407232E-2</c:v>
                </c:pt>
                <c:pt idx="281">
                  <c:v>3.2523148148147975E-2</c:v>
                </c:pt>
                <c:pt idx="282">
                  <c:v>3.2638888888888717E-2</c:v>
                </c:pt>
                <c:pt idx="283">
                  <c:v>3.275462962962946E-2</c:v>
                </c:pt>
                <c:pt idx="284">
                  <c:v>3.2870370370370203E-2</c:v>
                </c:pt>
                <c:pt idx="285">
                  <c:v>3.2986111111110945E-2</c:v>
                </c:pt>
                <c:pt idx="286">
                  <c:v>3.3101851851851688E-2</c:v>
                </c:pt>
                <c:pt idx="287">
                  <c:v>3.3217592592592431E-2</c:v>
                </c:pt>
                <c:pt idx="288">
                  <c:v>3.3333333333333173E-2</c:v>
                </c:pt>
                <c:pt idx="289">
                  <c:v>3.3449074074073916E-2</c:v>
                </c:pt>
                <c:pt idx="290">
                  <c:v>3.3564814814814659E-2</c:v>
                </c:pt>
                <c:pt idx="291">
                  <c:v>3.3680555555555401E-2</c:v>
                </c:pt>
                <c:pt idx="292">
                  <c:v>3.3796296296296144E-2</c:v>
                </c:pt>
                <c:pt idx="293">
                  <c:v>3.3912037037036886E-2</c:v>
                </c:pt>
                <c:pt idx="294">
                  <c:v>3.4027777777777629E-2</c:v>
                </c:pt>
                <c:pt idx="295">
                  <c:v>3.4143518518518372E-2</c:v>
                </c:pt>
                <c:pt idx="296">
                  <c:v>3.4259259259259114E-2</c:v>
                </c:pt>
                <c:pt idx="297">
                  <c:v>3.4374999999999857E-2</c:v>
                </c:pt>
                <c:pt idx="298">
                  <c:v>3.44907407407406E-2</c:v>
                </c:pt>
                <c:pt idx="299">
                  <c:v>3.4606481481481342E-2</c:v>
                </c:pt>
                <c:pt idx="300">
                  <c:v>3.4722222222222085E-2</c:v>
                </c:pt>
                <c:pt idx="301">
                  <c:v>3.4837962962962828E-2</c:v>
                </c:pt>
                <c:pt idx="302">
                  <c:v>3.495370370370357E-2</c:v>
                </c:pt>
                <c:pt idx="303">
                  <c:v>3.5069444444444313E-2</c:v>
                </c:pt>
                <c:pt idx="304">
                  <c:v>3.5185185185185056E-2</c:v>
                </c:pt>
                <c:pt idx="305">
                  <c:v>3.5300925925925798E-2</c:v>
                </c:pt>
                <c:pt idx="306">
                  <c:v>3.5416666666666541E-2</c:v>
                </c:pt>
                <c:pt idx="307">
                  <c:v>3.5532407407407283E-2</c:v>
                </c:pt>
                <c:pt idx="308">
                  <c:v>3.5648148148148026E-2</c:v>
                </c:pt>
                <c:pt idx="309">
                  <c:v>3.5763888888888769E-2</c:v>
                </c:pt>
                <c:pt idx="310">
                  <c:v>3.5879629629629511E-2</c:v>
                </c:pt>
                <c:pt idx="311">
                  <c:v>3.5995370370370254E-2</c:v>
                </c:pt>
                <c:pt idx="312">
                  <c:v>3.6111111111110997E-2</c:v>
                </c:pt>
                <c:pt idx="313">
                  <c:v>3.6226851851851739E-2</c:v>
                </c:pt>
                <c:pt idx="314">
                  <c:v>3.6342592592592482E-2</c:v>
                </c:pt>
                <c:pt idx="315">
                  <c:v>3.6458333333333225E-2</c:v>
                </c:pt>
                <c:pt idx="316">
                  <c:v>3.6574074074073967E-2</c:v>
                </c:pt>
                <c:pt idx="317">
                  <c:v>3.668981481481471E-2</c:v>
                </c:pt>
                <c:pt idx="318">
                  <c:v>3.6805555555555453E-2</c:v>
                </c:pt>
                <c:pt idx="319">
                  <c:v>3.6921296296296195E-2</c:v>
                </c:pt>
                <c:pt idx="320">
                  <c:v>3.7037037037036938E-2</c:v>
                </c:pt>
                <c:pt idx="321">
                  <c:v>3.715277777777768E-2</c:v>
                </c:pt>
                <c:pt idx="322">
                  <c:v>3.7268518518518423E-2</c:v>
                </c:pt>
                <c:pt idx="323">
                  <c:v>3.7384259259259166E-2</c:v>
                </c:pt>
                <c:pt idx="324">
                  <c:v>3.7499999999999908E-2</c:v>
                </c:pt>
                <c:pt idx="325">
                  <c:v>3.7615740740740651E-2</c:v>
                </c:pt>
                <c:pt idx="326">
                  <c:v>3.7731481481481394E-2</c:v>
                </c:pt>
                <c:pt idx="327">
                  <c:v>3.7847222222222136E-2</c:v>
                </c:pt>
                <c:pt idx="328">
                  <c:v>3.7962962962962879E-2</c:v>
                </c:pt>
                <c:pt idx="329">
                  <c:v>3.8078703703703622E-2</c:v>
                </c:pt>
                <c:pt idx="330">
                  <c:v>3.8194444444444364E-2</c:v>
                </c:pt>
                <c:pt idx="331">
                  <c:v>3.8310185185185107E-2</c:v>
                </c:pt>
                <c:pt idx="332">
                  <c:v>3.842592592592585E-2</c:v>
                </c:pt>
                <c:pt idx="333">
                  <c:v>3.8541666666666592E-2</c:v>
                </c:pt>
                <c:pt idx="334">
                  <c:v>3.8657407407407335E-2</c:v>
                </c:pt>
                <c:pt idx="335">
                  <c:v>3.8773148148148077E-2</c:v>
                </c:pt>
                <c:pt idx="336">
                  <c:v>3.888888888888882E-2</c:v>
                </c:pt>
                <c:pt idx="337">
                  <c:v>3.9004629629629563E-2</c:v>
                </c:pt>
                <c:pt idx="338">
                  <c:v>3.9120370370370305E-2</c:v>
                </c:pt>
                <c:pt idx="339">
                  <c:v>3.9236111111111048E-2</c:v>
                </c:pt>
                <c:pt idx="340">
                  <c:v>3.9351851851851791E-2</c:v>
                </c:pt>
                <c:pt idx="341">
                  <c:v>3.9467592592592533E-2</c:v>
                </c:pt>
                <c:pt idx="342">
                  <c:v>3.9583333333333276E-2</c:v>
                </c:pt>
                <c:pt idx="343">
                  <c:v>3.9699074074074019E-2</c:v>
                </c:pt>
                <c:pt idx="344">
                  <c:v>3.9814814814814761E-2</c:v>
                </c:pt>
                <c:pt idx="345">
                  <c:v>3.9930555555555504E-2</c:v>
                </c:pt>
                <c:pt idx="346">
                  <c:v>4.0046296296296247E-2</c:v>
                </c:pt>
                <c:pt idx="347">
                  <c:v>4.0162037037036989E-2</c:v>
                </c:pt>
                <c:pt idx="348">
                  <c:v>4.0277777777777732E-2</c:v>
                </c:pt>
                <c:pt idx="349">
                  <c:v>4.0393518518518474E-2</c:v>
                </c:pt>
                <c:pt idx="350">
                  <c:v>4.0509259259259217E-2</c:v>
                </c:pt>
                <c:pt idx="351">
                  <c:v>4.062499999999996E-2</c:v>
                </c:pt>
                <c:pt idx="352">
                  <c:v>4.0740740740740702E-2</c:v>
                </c:pt>
                <c:pt idx="353">
                  <c:v>4.0856481481481445E-2</c:v>
                </c:pt>
                <c:pt idx="354">
                  <c:v>4.0972222222222188E-2</c:v>
                </c:pt>
                <c:pt idx="355">
                  <c:v>4.108796296296293E-2</c:v>
                </c:pt>
                <c:pt idx="356">
                  <c:v>4.1203703703703673E-2</c:v>
                </c:pt>
                <c:pt idx="357">
                  <c:v>4.1319444444444416E-2</c:v>
                </c:pt>
                <c:pt idx="358">
                  <c:v>4.1435185185185158E-2</c:v>
                </c:pt>
                <c:pt idx="359">
                  <c:v>4.1550925925925901E-2</c:v>
                </c:pt>
                <c:pt idx="360">
                  <c:v>4.1666666666666644E-2</c:v>
                </c:pt>
                <c:pt idx="361">
                  <c:v>4.1782407407407386E-2</c:v>
                </c:pt>
                <c:pt idx="362">
                  <c:v>4.1898148148148129E-2</c:v>
                </c:pt>
                <c:pt idx="363">
                  <c:v>4.2013888888888871E-2</c:v>
                </c:pt>
                <c:pt idx="364">
                  <c:v>4.2129629629629614E-2</c:v>
                </c:pt>
                <c:pt idx="365">
                  <c:v>4.2245370370370357E-2</c:v>
                </c:pt>
                <c:pt idx="366">
                  <c:v>4.2361111111111099E-2</c:v>
                </c:pt>
                <c:pt idx="367">
                  <c:v>4.2476851851851842E-2</c:v>
                </c:pt>
                <c:pt idx="368">
                  <c:v>4.2592592592592585E-2</c:v>
                </c:pt>
                <c:pt idx="369">
                  <c:v>4.2708333333333327E-2</c:v>
                </c:pt>
                <c:pt idx="370">
                  <c:v>4.282407407407407E-2</c:v>
                </c:pt>
                <c:pt idx="371">
                  <c:v>4.2939814814814813E-2</c:v>
                </c:pt>
                <c:pt idx="372">
                  <c:v>4.3055555555555555E-2</c:v>
                </c:pt>
                <c:pt idx="373">
                  <c:v>4.3171296296296298E-2</c:v>
                </c:pt>
                <c:pt idx="374">
                  <c:v>4.3287037037037041E-2</c:v>
                </c:pt>
                <c:pt idx="375">
                  <c:v>4.3402777777777783E-2</c:v>
                </c:pt>
                <c:pt idx="376">
                  <c:v>4.3518518518518526E-2</c:v>
                </c:pt>
                <c:pt idx="377">
                  <c:v>4.3634259259259268E-2</c:v>
                </c:pt>
                <c:pt idx="378">
                  <c:v>4.3750000000000011E-2</c:v>
                </c:pt>
                <c:pt idx="379">
                  <c:v>4.3865740740740754E-2</c:v>
                </c:pt>
                <c:pt idx="380">
                  <c:v>4.3981481481481496E-2</c:v>
                </c:pt>
                <c:pt idx="381">
                  <c:v>4.4097222222222239E-2</c:v>
                </c:pt>
                <c:pt idx="382">
                  <c:v>4.4212962962962982E-2</c:v>
                </c:pt>
                <c:pt idx="383">
                  <c:v>4.4328703703703724E-2</c:v>
                </c:pt>
                <c:pt idx="384">
                  <c:v>4.4444444444444467E-2</c:v>
                </c:pt>
                <c:pt idx="385">
                  <c:v>4.456018518518521E-2</c:v>
                </c:pt>
                <c:pt idx="386">
                  <c:v>4.4675925925925952E-2</c:v>
                </c:pt>
                <c:pt idx="387">
                  <c:v>4.4791666666666695E-2</c:v>
                </c:pt>
                <c:pt idx="388">
                  <c:v>4.4907407407407438E-2</c:v>
                </c:pt>
                <c:pt idx="389">
                  <c:v>4.502314814814818E-2</c:v>
                </c:pt>
                <c:pt idx="390">
                  <c:v>4.5138888888888923E-2</c:v>
                </c:pt>
              </c:numCache>
            </c:numRef>
          </c:cat>
          <c:val>
            <c:numRef>
              <c:f>'Score Template'!$L$9:$L$399</c:f>
              <c:numCache>
                <c:formatCode>0.00</c:formatCode>
                <c:ptCount val="391"/>
                <c:pt idx="0">
                  <c:v>0</c:v>
                </c:pt>
                <c:pt idx="1">
                  <c:v>0.23139879948434999</c:v>
                </c:pt>
                <c:pt idx="2">
                  <c:v>0.46230171961389921</c:v>
                </c:pt>
                <c:pt idx="3">
                  <c:v>0.69221394368557621</c:v>
                </c:pt>
                <c:pt idx="4">
                  <c:v>0.92064277802254468</c:v>
                </c:pt>
                <c:pt idx="5">
                  <c:v>1.1470987077991384</c:v>
                </c:pt>
                <c:pt idx="6">
                  <c:v>1.3710964460536328</c:v>
                </c:pt>
                <c:pt idx="7">
                  <c:v>1.5921559736408553</c:v>
                </c:pt>
                <c:pt idx="8">
                  <c:v>1.809803567896052</c:v>
                </c:pt>
                <c:pt idx="9">
                  <c:v>2.0235728178056229</c:v>
                </c:pt>
                <c:pt idx="10">
                  <c:v>2.2330056235092517</c:v>
                </c:pt>
                <c:pt idx="11">
                  <c:v>2.4376531779915247</c:v>
                </c:pt>
                <c:pt idx="12">
                  <c:v>2.6370769288593268</c:v>
                </c:pt>
                <c:pt idx="13">
                  <c:v>2.8308495181439355</c:v>
                </c:pt>
                <c:pt idx="14">
                  <c:v>3.0185556981138721</c:v>
                </c:pt>
                <c:pt idx="15">
                  <c:v>3.1997932211359483</c:v>
                </c:pt>
                <c:pt idx="16">
                  <c:v>3.3741737016775573</c:v>
                </c:pt>
                <c:pt idx="17">
                  <c:v>3.5413234486029914</c:v>
                </c:pt>
                <c:pt idx="18">
                  <c:v>3.7008842659801844</c:v>
                </c:pt>
                <c:pt idx="19">
                  <c:v>3.852514220681786</c:v>
                </c:pt>
                <c:pt idx="20">
                  <c:v>3.995888375135634</c:v>
                </c:pt>
                <c:pt idx="21">
                  <c:v>4.1306994836543511</c:v>
                </c:pt>
                <c:pt idx="22">
                  <c:v>4.2566586508518709</c:v>
                </c:pt>
                <c:pt idx="23">
                  <c:v>4.373495950735923</c:v>
                </c:pt>
                <c:pt idx="24">
                  <c:v>4.4809610051497826</c:v>
                </c:pt>
                <c:pt idx="25">
                  <c:v>4.5788235203237093</c:v>
                </c:pt>
                <c:pt idx="26">
                  <c:v>4.6668737803862665</c:v>
                </c:pt>
                <c:pt idx="27">
                  <c:v>4.7449230967779314</c:v>
                </c:pt>
                <c:pt idx="28">
                  <c:v>4.8128042126039352</c:v>
                </c:pt>
                <c:pt idx="29">
                  <c:v>4.8703716610598091</c:v>
                </c:pt>
                <c:pt idx="30">
                  <c:v>4.9175020771615454</c:v>
                </c:pt>
                <c:pt idx="31">
                  <c:v>4.9540944621123462</c:v>
                </c:pt>
                <c:pt idx="32">
                  <c:v>4.9800703997394393</c:v>
                </c:pt>
                <c:pt idx="33">
                  <c:v>4.9953742245371284</c:v>
                </c:pt>
                <c:pt idx="34">
                  <c:v>4.9999731409559818</c:v>
                </c:pt>
                <c:pt idx="35">
                  <c:v>4.9938572936825247</c:v>
                </c:pt>
                <c:pt idx="36">
                  <c:v>4.9770397887588249</c:v>
                </c:pt>
                <c:pt idx="37">
                  <c:v>4.9495566654967069</c:v>
                </c:pt>
                <c:pt idx="38">
                  <c:v>4.911466819246801</c:v>
                </c:pt>
                <c:pt idx="39">
                  <c:v>4.8628518751879133</c:v>
                </c:pt>
                <c:pt idx="40">
                  <c:v>4.8038160134071788</c:v>
                </c:pt>
                <c:pt idx="41">
                  <c:v>4.7344857456458653</c:v>
                </c:pt>
                <c:pt idx="42">
                  <c:v>4.6550096441892324</c:v>
                </c:pt>
                <c:pt idx="43">
                  <c:v>4.5655580234814348</c:v>
                </c:pt>
                <c:pt idx="44">
                  <c:v>4.4663225751477595</c:v>
                </c:pt>
                <c:pt idx="45">
                  <c:v>4.3575159572063242</c:v>
                </c:pt>
                <c:pt idx="46">
                  <c:v>4.2393713383495442</c:v>
                </c:pt>
                <c:pt idx="47">
                  <c:v>4.1121418982719691</c:v>
                </c:pt>
                <c:pt idx="48">
                  <c:v>3.9761002851152396</c:v>
                </c:pt>
                <c:pt idx="49">
                  <c:v>3.8315380311928706</c:v>
                </c:pt>
                <c:pt idx="50">
                  <c:v>3.6787649282469239</c:v>
                </c:pt>
                <c:pt idx="51">
                  <c:v>3.5181083635753838</c:v>
                </c:pt>
                <c:pt idx="52">
                  <c:v>3.3499126184528754</c:v>
                </c:pt>
                <c:pt idx="53">
                  <c:v>3.1745381303482127</c:v>
                </c:pt>
                <c:pt idx="54">
                  <c:v>2.9923607205197733</c:v>
                </c:pt>
                <c:pt idx="55">
                  <c:v>2.8037707886439884</c:v>
                </c:pt>
                <c:pt idx="56">
                  <c:v>2.6091724762027866</c:v>
                </c:pt>
                <c:pt idx="57">
                  <c:v>2.4089828004228502</c:v>
                </c:pt>
                <c:pt idx="58">
                  <c:v>2.2036307606226089</c:v>
                </c:pt>
                <c:pt idx="59">
                  <c:v>1.9935564188820298</c:v>
                </c:pt>
                <c:pt idx="60">
                  <c:v>1.7792099570053161</c:v>
                </c:pt>
                <c:pt idx="61">
                  <c:v>1.561050711797396</c:v>
                </c:pt>
                <c:pt idx="62">
                  <c:v>1.3395461907215691</c:v>
                </c:pt>
                <c:pt idx="63">
                  <c:v>1.1151710700477251</c:v>
                </c:pt>
                <c:pt idx="64">
                  <c:v>0.88840617763807406</c:v>
                </c:pt>
                <c:pt idx="65">
                  <c:v>0.65973746255021548</c:v>
                </c:pt>
                <c:pt idx="66">
                  <c:v>0.42965495366568895</c:v>
                </c:pt>
                <c:pt idx="67">
                  <c:v>0.19865170957559736</c:v>
                </c:pt>
                <c:pt idx="68">
                  <c:v>-3.277723802632955E-2</c:v>
                </c:pt>
                <c:pt idx="69">
                  <c:v>-0.26413594517894817</c:v>
                </c:pt>
                <c:pt idx="70">
                  <c:v>-0.49492861844389358</c:v>
                </c:pt>
                <c:pt idx="71">
                  <c:v>-0.72466067737318396</c:v>
                </c:pt>
                <c:pt idx="72">
                  <c:v>-0.95283981437744214</c:v>
                </c:pt>
                <c:pt idx="73">
                  <c:v>-1.1789770497234615</c:v>
                </c:pt>
                <c:pt idx="74">
                  <c:v>-1.4025877794002843</c:v>
                </c:pt>
                <c:pt idx="75">
                  <c:v>-1.6231928136082872</c:v>
                </c:pt>
                <c:pt idx="76">
                  <c:v>-1.8403194036457786</c:v>
                </c:pt>
                <c:pt idx="77">
                  <c:v>-2.0535022549925728</c:v>
                </c:pt>
                <c:pt idx="78">
                  <c:v>-2.2622845244195102</c:v>
                </c:pt>
                <c:pt idx="79">
                  <c:v>-2.4662187989871591</c:v>
                </c:pt>
                <c:pt idx="80">
                  <c:v>-2.6648680548357624</c:v>
                </c:pt>
                <c:pt idx="81">
                  <c:v>-2.8578065937117354</c:v>
                </c:pt>
                <c:pt idx="82">
                  <c:v>-3.044620955223809</c:v>
                </c:pt>
                <c:pt idx="83">
                  <c:v>-3.224910802873866</c:v>
                </c:pt>
                <c:pt idx="84">
                  <c:v>-3.3982897819637472</c:v>
                </c:pt>
                <c:pt idx="85">
                  <c:v>-3.5643863475395454</c:v>
                </c:pt>
                <c:pt idx="86">
                  <c:v>-3.7228445605991793</c:v>
                </c:pt>
                <c:pt idx="87">
                  <c:v>-3.8733248508569327</c:v>
                </c:pt>
                <c:pt idx="88">
                  <c:v>-4.015504744430447</c:v>
                </c:pt>
                <c:pt idx="89">
                  <c:v>-4.1490795548907125</c:v>
                </c:pt>
                <c:pt idx="90">
                  <c:v>-4.2737630361942109</c:v>
                </c:pt>
                <c:pt idx="91">
                  <c:v>-4.3892879960979316</c:v>
                </c:pt>
                <c:pt idx="92">
                  <c:v>-4.4954068687428155</c:v>
                </c:pt>
                <c:pt idx="93">
                  <c:v>-4.5918922451785269</c:v>
                </c:pt>
                <c:pt idx="94">
                  <c:v>-4.6785373606927081</c:v>
                </c:pt>
                <c:pt idx="95">
                  <c:v>-4.7551565379003744</c:v>
                </c:pt>
                <c:pt idx="96">
                  <c:v>-4.8215855846438966</c:v>
                </c:pt>
                <c:pt idx="97">
                  <c:v>-4.8776821458509438</c:v>
                </c:pt>
                <c:pt idx="98">
                  <c:v>-4.9233260085962929</c:v>
                </c:pt>
                <c:pt idx="99">
                  <c:v>-4.9584193597138491</c:v>
                </c:pt>
                <c:pt idx="100">
                  <c:v>-4.9828869954067523</c:v>
                </c:pt>
                <c:pt idx="101">
                  <c:v>-4.9966764824064285</c:v>
                </c:pt>
                <c:pt idx="102">
                  <c:v>-4.9997582703352101</c:v>
                </c:pt>
                <c:pt idx="103">
                  <c:v>-4.9921257550317417</c:v>
                </c:pt>
                <c:pt idx="104">
                  <c:v>-4.9737952927034552</c:v>
                </c:pt>
                <c:pt idx="105">
                  <c:v>-4.9448061648758079</c:v>
                </c:pt>
                <c:pt idx="106">
                  <c:v>-4.9052204942133741</c:v>
                </c:pt>
                <c:pt idx="107">
                  <c:v>-4.8551231113931976</c:v>
                </c:pt>
                <c:pt idx="108">
                  <c:v>-4.7946213733156835</c:v>
                </c:pt>
                <c:pt idx="109">
                  <c:v>-4.7238449330425993</c:v>
                </c:pt>
                <c:pt idx="110">
                  <c:v>-4.6429454619551951</c:v>
                </c:pt>
                <c:pt idx="111">
                  <c:v>-4.5520963247278621</c:v>
                </c:pt>
                <c:pt idx="112">
                  <c:v>-4.4514922078138222</c:v>
                </c:pt>
                <c:pt idx="113">
                  <c:v>-4.3413487022390349</c:v>
                </c:pt>
                <c:pt idx="114">
                  <c:v>-4.2219018415983225</c:v>
                </c:pt>
                <c:pt idx="115">
                  <c:v>-4.0934075962438161</c:v>
                </c:pt>
                <c:pt idx="116">
                  <c:v>-3.956141324749654</c:v>
                </c:pt>
                <c:pt idx="117">
                  <c:v>-3.8103971838283806</c:v>
                </c:pt>
                <c:pt idx="118">
                  <c:v>-3.6564874979636515</c:v>
                </c:pt>
                <c:pt idx="119">
                  <c:v>-3.4947420901100044</c:v>
                </c:pt>
                <c:pt idx="120">
                  <c:v>-3.3255075748940852</c:v>
                </c:pt>
                <c:pt idx="121">
                  <c:v>-3.149146615831881</c:v>
                </c:pt>
                <c:pt idx="122">
                  <c:v>-2.96603714815376</c:v>
                </c:pt>
                <c:pt idx="123">
                  <c:v>-2.7765715689028103</c:v>
                </c:pt>
                <c:pt idx="124">
                  <c:v>-2.5811558960419756</c:v>
                </c:pt>
                <c:pt idx="125">
                  <c:v>-2.3802088983721013</c:v>
                </c:pt>
                <c:pt idx="126">
                  <c:v>-2.1741611981253541</c:v>
                </c:pt>
                <c:pt idx="127">
                  <c:v>-1.9634543481571605</c:v>
                </c:pt>
                <c:pt idx="128">
                  <c:v>-1.7485398857142527</c:v>
                </c:pt>
                <c:pt idx="129">
                  <c:v>-1.5298783648064582</c:v>
                </c:pt>
                <c:pt idx="130">
                  <c:v>-1.3079383692559488</c:v>
                </c:pt>
                <c:pt idx="131">
                  <c:v>-1.0831955085388512</c:v>
                </c:pt>
                <c:pt idx="132">
                  <c:v>-0.85613139857112919</c:v>
                </c:pt>
                <c:pt idx="133">
                  <c:v>-0.62723262962292303</c:v>
                </c:pt>
                <c:pt idx="134">
                  <c:v>-0.39698972357296192</c:v>
                </c:pt>
                <c:pt idx="135">
                  <c:v>-0.16589608273774858</c:v>
                </c:pt>
                <c:pt idx="136">
                  <c:v>6.5553067471996102E-2</c:v>
                </c:pt>
                <c:pt idx="137">
                  <c:v>0.29686173980166231</c:v>
                </c:pt>
                <c:pt idx="138">
                  <c:v>0.52753424803572857</c:v>
                </c:pt>
                <c:pt idx="139">
                  <c:v>0.75707626923557392</c:v>
                </c:pt>
                <c:pt idx="140">
                  <c:v>0.98499590305588181</c:v>
                </c:pt>
                <c:pt idx="141">
                  <c:v>1.210804725869489</c:v>
                </c:pt>
                <c:pt idx="142">
                  <c:v>1.4340188374417546</c:v>
                </c:pt>
                <c:pt idx="143">
                  <c:v>1.6541598979114798</c:v>
                </c:pt>
                <c:pt idx="144">
                  <c:v>1.8707561528561036</c:v>
                </c:pt>
                <c:pt idx="145">
                  <c:v>2.0833434442445848</c:v>
                </c:pt>
                <c:pt idx="146">
                  <c:v>2.2914662051114609</c:v>
                </c:pt>
                <c:pt idx="147">
                  <c:v>2.4946784358205716</c:v>
                </c:pt>
                <c:pt idx="148">
                  <c:v>2.6925446598263285</c:v>
                </c:pt>
                <c:pt idx="149">
                  <c:v>2.8846408568844022</c:v>
                </c:pt>
                <c:pt idx="150">
                  <c:v>3.0705553717119209</c:v>
                </c:pt>
                <c:pt idx="151">
                  <c:v>3.2498897961500433</c:v>
                </c:pt>
                <c:pt idx="152">
                  <c:v>3.4222598229383943</c:v>
                </c:pt>
                <c:pt idx="153">
                  <c:v>3.587296069271781</c:v>
                </c:pt>
                <c:pt idx="154">
                  <c:v>3.7446448683743556</c:v>
                </c:pt>
                <c:pt idx="155">
                  <c:v>3.8939690273948466</c:v>
                </c:pt>
                <c:pt idx="156">
                  <c:v>4.0349485499988056</c:v>
                </c:pt>
                <c:pt idx="157">
                  <c:v>4.1672813221093001</c:v>
                </c:pt>
                <c:pt idx="158">
                  <c:v>4.2906837593265887</c:v>
                </c:pt>
                <c:pt idx="159">
                  <c:v>4.4048914146393408</c:v>
                </c:pt>
                <c:pt idx="160">
                  <c:v>4.5096595451251451</c:v>
                </c:pt>
                <c:pt idx="161">
                  <c:v>4.6047636364258206</c:v>
                </c:pt>
                <c:pt idx="162">
                  <c:v>4.6899998838736776</c:v>
                </c:pt>
                <c:pt idx="163">
                  <c:v>4.7651856292376253</c:v>
                </c:pt>
                <c:pt idx="164">
                  <c:v>4.8301597521532349</c:v>
                </c:pt>
                <c:pt idx="165">
                  <c:v>4.8847830153979208</c:v>
                </c:pt>
                <c:pt idx="166">
                  <c:v>4.9289383632713282</c:v>
                </c:pt>
                <c:pt idx="167">
                  <c:v>4.9625311724415138</c:v>
                </c:pt>
                <c:pt idx="168">
                  <c:v>4.9854894547193691</c:v>
                </c:pt>
                <c:pt idx="169">
                  <c:v>4.9977640113267281</c:v>
                </c:pt>
                <c:pt idx="170">
                  <c:v>4.9993285383275978</c:v>
                </c:pt>
                <c:pt idx="171">
                  <c:v>4.990179682996545</c:v>
                </c:pt>
                <c:pt idx="172">
                  <c:v>4.9703370510034741</c:v>
                </c:pt>
                <c:pt idx="173">
                  <c:v>4.9398431643993748</c:v>
                </c:pt>
                <c:pt idx="174">
                  <c:v>4.8987633704930822</c:v>
                </c:pt>
                <c:pt idx="175">
                  <c:v>4.8471857018143387</c:v>
                </c:pt>
                <c:pt idx="176">
                  <c:v>4.7852206874632239</c:v>
                </c:pt>
                <c:pt idx="177">
                  <c:v>4.7130011162502461</c:v>
                </c:pt>
                <c:pt idx="178">
                  <c:v>4.6306817521346684</c:v>
                </c:pt>
                <c:pt idx="179">
                  <c:v>4.5384390025708807</c:v>
                </c:pt>
                <c:pt idx="180">
                  <c:v>4.4364705404735219</c:v>
                </c:pt>
                <c:pt idx="181">
                  <c:v>4.3249948806115004</c:v>
                </c:pt>
                <c:pt idx="182">
                  <c:v>4.2042509113386579</c:v>
                </c:pt>
                <c:pt idx="183">
                  <c:v>4.0744973826645472</c:v>
                </c:pt>
                <c:pt idx="184">
                  <c:v>3.9360123517624386</c:v>
                </c:pt>
                <c:pt idx="185">
                  <c:v>3.789092587102723</c:v>
                </c:pt>
                <c:pt idx="186">
                  <c:v>3.6340529324886939</c:v>
                </c:pt>
                <c:pt idx="187">
                  <c:v>3.4712256323575295</c:v>
                </c:pt>
                <c:pt idx="188">
                  <c:v>3.3009596197923452</c:v>
                </c:pt>
                <c:pt idx="189">
                  <c:v>3.1236197687710661</c:v>
                </c:pt>
                <c:pt idx="190">
                  <c:v>2.9395861122545424</c:v>
                </c:pt>
                <c:pt idx="191">
                  <c:v>2.7492530277894955</c:v>
                </c:pt>
                <c:pt idx="192">
                  <c:v>2.5530283923715369</c:v>
                </c:pt>
                <c:pt idx="193">
                  <c:v>2.3513327083793558</c:v>
                </c:pt>
                <c:pt idx="194">
                  <c:v>2.1445982024531225</c:v>
                </c:pt>
                <c:pt idx="195">
                  <c:v>1.9332678992482975</c:v>
                </c:pt>
                <c:pt idx="196">
                  <c:v>1.717794672049602</c:v>
                </c:pt>
                <c:pt idx="197">
                  <c:v>1.4986402722797676</c:v>
                </c:pt>
                <c:pt idx="198">
                  <c:v>1.2762743399827428</c:v>
                </c:pt>
                <c:pt idx="199">
                  <c:v>1.0511733974018713</c:v>
                </c:pt>
                <c:pt idx="200">
                  <c:v>0.82381982780975738</c:v>
                </c:pt>
                <c:pt idx="201">
                  <c:v>0.59470084177815996</c:v>
                </c:pt>
                <c:pt idx="202">
                  <c:v>0.3643074331031535</c:v>
                </c:pt>
                <c:pt idx="203">
                  <c:v>0.13313332662297728</c:v>
                </c:pt>
                <c:pt idx="204">
                  <c:v>-9.832607981663416E-2</c:v>
                </c:pt>
                <c:pt idx="205">
                  <c:v>-0.32957477698235926</c:v>
                </c:pt>
                <c:pt idx="206">
                  <c:v>-0.56011720718329094</c:v>
                </c:pt>
                <c:pt idx="207">
                  <c:v>-0.78945932623338755</c:v>
                </c:pt>
                <c:pt idx="208">
                  <c:v>-1.0171096621704925</c:v>
                </c:pt>
                <c:pt idx="209">
                  <c:v>-1.2425803684631795</c:v>
                </c:pt>
                <c:pt idx="210">
                  <c:v>-1.4653882694484284</c:v>
                </c:pt>
                <c:pt idx="211">
                  <c:v>-1.6850558957597976</c:v>
                </c:pt>
                <c:pt idx="212">
                  <c:v>-1.9011125075272068</c:v>
                </c:pt>
                <c:pt idx="213">
                  <c:v>-2.1130951031556515</c:v>
                </c:pt>
                <c:pt idx="214">
                  <c:v>-2.3205494115210641</c:v>
                </c:pt>
                <c:pt idx="215">
                  <c:v>-2.5230308654570912</c:v>
                </c:pt>
                <c:pt idx="216">
                  <c:v>-2.720105554446663</c:v>
                </c:pt>
                <c:pt idx="217">
                  <c:v>-2.9113511544766761</c:v>
                </c:pt>
                <c:pt idx="218">
                  <c:v>-3.0963578330632862</c:v>
                </c:pt>
                <c:pt idx="219">
                  <c:v>-3.2747291275082602</c:v>
                </c:pt>
                <c:pt idx="220">
                  <c:v>-3.4460827945043677</c:v>
                </c:pt>
                <c:pt idx="221">
                  <c:v>-3.6100516292691176</c:v>
                </c:pt>
                <c:pt idx="222">
                  <c:v>-3.7662842524514866</c:v>
                </c:pt>
                <c:pt idx="223">
                  <c:v>-3.914445863125303</c:v>
                </c:pt>
                <c:pt idx="224">
                  <c:v>-4.0542189562556619</c:v>
                </c:pt>
                <c:pt idx="225">
                  <c:v>-4.1853040031008595</c:v>
                </c:pt>
                <c:pt idx="226">
                  <c:v>-4.3074200930918014</c:v>
                </c:pt>
                <c:pt idx="227">
                  <c:v>-4.4203055358132728</c:v>
                </c:pt>
                <c:pt idx="228">
                  <c:v>-4.523718421797172</c:v>
                </c:pt>
                <c:pt idx="229">
                  <c:v>-4.6174371409258388</c:v>
                </c:pt>
                <c:pt idx="230">
                  <c:v>-4.7012608573346206</c:v>
                </c:pt>
                <c:pt idx="231">
                  <c:v>-4.7750099397959458</c:v>
                </c:pt>
                <c:pt idx="232">
                  <c:v>-4.8385263466626247</c:v>
                </c:pt>
                <c:pt idx="233">
                  <c:v>-4.8916739645454523</c:v>
                </c:pt>
                <c:pt idx="234">
                  <c:v>-4.9343388999993278</c:v>
                </c:pt>
                <c:pt idx="235">
                  <c:v>-4.9664297235928432</c:v>
                </c:pt>
                <c:pt idx="236">
                  <c:v>-4.9878776658382824</c:v>
                </c:pt>
                <c:pt idx="237">
                  <c:v>-4.9986367645621774</c:v>
                </c:pt>
                <c:pt idx="238">
                  <c:v>-4.9986839634005999</c:v>
                </c:pt>
                <c:pt idx="239">
                  <c:v>-4.9880191612081255</c:v>
                </c:pt>
                <c:pt idx="240">
                  <c:v>-4.9666652122745871</c:v>
                </c:pt>
                <c:pt idx="241">
                  <c:v>-4.9346678773491464</c:v>
                </c:pt>
                <c:pt idx="242">
                  <c:v>-4.8920957255766462</c:v>
                </c:pt>
                <c:pt idx="243">
                  <c:v>-4.839039987556383</c:v>
                </c:pt>
                <c:pt idx="244">
                  <c:v>-4.7756143598381948</c:v>
                </c:pt>
                <c:pt idx="245">
                  <c:v>-4.7019547612748172</c:v>
                </c:pt>
                <c:pt idx="246">
                  <c:v>-4.618219041752651</c:v>
                </c:pt>
                <c:pt idx="247">
                  <c:v>-4.524586643925077</c:v>
                </c:pt>
                <c:pt idx="248">
                  <c:v>-4.4212582186732892</c:v>
                </c:pt>
                <c:pt idx="249">
                  <c:v>-4.3084551951186185</c:v>
                </c:pt>
                <c:pt idx="250">
                  <c:v>-4.1864193061078394</c:v>
                </c:pt>
                <c:pt idx="251">
                  <c:v>-4.0554120701883276</c:v>
                </c:pt>
                <c:pt idx="252">
                  <c:v>-3.9157142311831543</c:v>
                </c:pt>
                <c:pt idx="253">
                  <c:v>-3.7676251565671199</c:v>
                </c:pt>
                <c:pt idx="254">
                  <c:v>-3.6114621959329503</c:v>
                </c:pt>
                <c:pt idx="255">
                  <c:v>-3.4475600009224676</c:v>
                </c:pt>
                <c:pt idx="256">
                  <c:v>-3.2762698080800838</c:v>
                </c:pt>
                <c:pt idx="257">
                  <c:v>-3.0979586861654527</c:v>
                </c:pt>
                <c:pt idx="258">
                  <c:v>-2.9130087495382124</c:v>
                </c:pt>
                <c:pt idx="259">
                  <c:v>-2.7218163393006103</c:v>
                </c:pt>
                <c:pt idx="260">
                  <c:v>-2.5247911739526687</c:v>
                </c:pt>
                <c:pt idx="261">
                  <c:v>-2.3223554713800882</c:v>
                </c:pt>
                <c:pt idx="262">
                  <c:v>-2.1149430440564192</c:v>
                </c:pt>
                <c:pt idx="263">
                  <c:v>-1.9029983693984316</c:v>
                </c:pt>
                <c:pt idx="264">
                  <c:v>-1.686975637266908</c:v>
                </c:pt>
                <c:pt idx="265">
                  <c:v>-1.4673377766540061</c:v>
                </c:pt>
                <c:pt idx="266">
                  <c:v>-1.2445554636429774</c:v>
                </c:pt>
                <c:pt idx="267">
                  <c:v>-1.01910611276615</c:v>
                </c:pt>
                <c:pt idx="268">
                  <c:v>-0.79147285392265965</c:v>
                </c:pt>
                <c:pt idx="269">
                  <c:v>-0.56214349704831457</c:v>
                </c:pt>
                <c:pt idx="270">
                  <c:v>-0.3316094867563934</c:v>
                </c:pt>
                <c:pt idx="271">
                  <c:v>-0.10036484918936488</c:v>
                </c:pt>
                <c:pt idx="272">
                  <c:v>0.13109486666143871</c:v>
                </c:pt>
                <c:pt idx="273">
                  <c:v>0.36227365089961211</c:v>
                </c:pt>
                <c:pt idx="274">
                  <c:v>0.59267609565517909</c:v>
                </c:pt>
                <c:pt idx="275">
                  <c:v>0.82180845672589409</c:v>
                </c:pt>
                <c:pt idx="276">
                  <c:v>1.0491797116534429</c:v>
                </c:pt>
                <c:pt idx="277">
                  <c:v>1.2743026119670429</c:v>
                </c:pt>
                <c:pt idx="278">
                  <c:v>1.4966947273394438</c:v>
                </c:pt>
                <c:pt idx="279">
                  <c:v>1.7158794794179002</c:v>
                </c:pt>
                <c:pt idx="280">
                  <c:v>1.9313871631145674</c:v>
                </c:pt>
                <c:pt idx="281">
                  <c:v>2.1427559531676623</c:v>
                </c:pt>
                <c:pt idx="282">
                  <c:v>2.3495328938165159</c:v>
                </c:pt>
                <c:pt idx="283">
                  <c:v>2.5512748694695975</c:v>
                </c:pt>
                <c:pt idx="284">
                  <c:v>2.7475495542853383</c:v>
                </c:pt>
                <c:pt idx="285">
                  <c:v>2.9379363386309878</c:v>
                </c:pt>
                <c:pt idx="286">
                  <c:v>3.1220272304340027</c:v>
                </c:pt>
                <c:pt idx="287">
                  <c:v>3.2994277294945022</c:v>
                </c:pt>
                <c:pt idx="288">
                  <c:v>3.4697576728850508</c:v>
                </c:pt>
                <c:pt idx="289">
                  <c:v>3.632652049626242</c:v>
                </c:pt>
                <c:pt idx="290">
                  <c:v>3.7877617828921961</c:v>
                </c:pt>
                <c:pt idx="291">
                  <c:v>3.9347544780696837</c:v>
                </c:pt>
                <c:pt idx="292">
                  <c:v>4.0733151350679133</c:v>
                </c:pt>
                <c:pt idx="293">
                  <c:v>4.2031468233524842</c:v>
                </c:pt>
                <c:pt idx="294">
                  <c:v>4.3239713182568735</c:v>
                </c:pt>
                <c:pt idx="295">
                  <c:v>4.435529697207965</c:v>
                </c:pt>
                <c:pt idx="296">
                  <c:v>4.5375828945878807</c:v>
                </c:pt>
                <c:pt idx="297">
                  <c:v>4.6299122140430287</c:v>
                </c:pt>
                <c:pt idx="298">
                  <c:v>4.712319797142583</c:v>
                </c:pt>
                <c:pt idx="299">
                  <c:v>4.7846290473820252</c:v>
                </c:pt>
                <c:pt idx="300">
                  <c:v>4.8466850086231501</c:v>
                </c:pt>
                <c:pt idx="301">
                  <c:v>4.8983546971595118</c:v>
                </c:pt>
                <c:pt idx="302">
                  <c:v>4.9395273866957634</c:v>
                </c:pt>
                <c:pt idx="303">
                  <c:v>4.9701148456301532</c:v>
                </c:pt>
                <c:pt idx="304">
                  <c:v>4.9900515261316851</c:v>
                </c:pt>
                <c:pt idx="305">
                  <c:v>4.9992947046067764</c:v>
                </c:pt>
                <c:pt idx="306">
                  <c:v>4.9978245732544</c:v>
                </c:pt>
                <c:pt idx="307">
                  <c:v>4.985644282513487</c:v>
                </c:pt>
                <c:pt idx="308">
                  <c:v>4.9627799343116505</c:v>
                </c:pt>
                <c:pt idx="309">
                  <c:v>4.9292805261296877</c:v>
                </c:pt>
                <c:pt idx="310">
                  <c:v>4.885217846001729</c:v>
                </c:pt>
                <c:pt idx="311">
                  <c:v>4.8306863186760545</c:v>
                </c:pt>
                <c:pt idx="312">
                  <c:v>4.7658028032662187</c:v>
                </c:pt>
                <c:pt idx="313">
                  <c:v>4.6907063428261662</c:v>
                </c:pt>
                <c:pt idx="314">
                  <c:v>4.6055578663859276</c:v>
                </c:pt>
                <c:pt idx="315">
                  <c:v>4.5105398440864546</c:v>
                </c:pt>
                <c:pt idx="316">
                  <c:v>4.4058558961526506</c:v>
                </c:pt>
                <c:pt idx="317">
                  <c:v>4.2917303565424909</c:v>
                </c:pt>
                <c:pt idx="318">
                  <c:v>4.1684077922073852</c:v>
                </c:pt>
                <c:pt idx="319">
                  <c:v>4.0361524789939178</c:v>
                </c:pt>
                <c:pt idx="320">
                  <c:v>3.8952478353101903</c:v>
                </c:pt>
                <c:pt idx="321">
                  <c:v>3.7459958147702901</c:v>
                </c:pt>
                <c:pt idx="322">
                  <c:v>3.5887162591184696</c:v>
                </c:pt>
                <c:pt idx="323">
                  <c:v>3.423746212819764</c:v>
                </c:pt>
                <c:pt idx="324">
                  <c:v>3.2514392007857262</c:v>
                </c:pt>
                <c:pt idx="325">
                  <c:v>3.0721644707831661</c:v>
                </c:pt>
                <c:pt idx="326">
                  <c:v>2.8863062021494246</c:v>
                </c:pt>
                <c:pt idx="327">
                  <c:v>2.6942626825097689</c:v>
                </c:pt>
                <c:pt idx="328">
                  <c:v>2.4964454542612264</c:v>
                </c:pt>
                <c:pt idx="329">
                  <c:v>2.2932784326519866</c:v>
                </c:pt>
                <c:pt idx="330">
                  <c:v>2.0851969973461482</c:v>
                </c:pt>
                <c:pt idx="331">
                  <c:v>1.8726470594206805</c:v>
                </c:pt>
                <c:pt idx="332">
                  <c:v>1.6560841057938938</c:v>
                </c:pt>
                <c:pt idx="333">
                  <c:v>1.4359722231333034</c:v>
                </c:pt>
                <c:pt idx="334">
                  <c:v>1.2127831033344734</c:v>
                </c:pt>
                <c:pt idx="335">
                  <c:v>0.98699503270211686</c:v>
                </c:pt>
                <c:pt idx="336">
                  <c:v>0.75909186699969644</c:v>
                </c:pt>
                <c:pt idx="337">
                  <c:v>0.52956199456379605</c:v>
                </c:pt>
                <c:pt idx="338">
                  <c:v>0.29889728970534807</c:v>
                </c:pt>
                <c:pt idx="339">
                  <c:v>6.7592058640622843E-2</c:v>
                </c:pt>
                <c:pt idx="340">
                  <c:v>-0.16385801978934805</c:v>
                </c:pt>
                <c:pt idx="341">
                  <c:v>-0.39495695634083428</c:v>
                </c:pt>
                <c:pt idx="342">
                  <c:v>-0.62520951425457105</c:v>
                </c:pt>
                <c:pt idx="343">
                  <c:v>-0.85412227053045631</c:v>
                </c:pt>
                <c:pt idx="344">
                  <c:v>-1.0812046733154268</c:v>
                </c:pt>
                <c:pt idx="345">
                  <c:v>-1.3059700931384886</c:v>
                </c:pt>
                <c:pt idx="346">
                  <c:v>-1.5279368657403034</c:v>
                </c:pt>
                <c:pt idx="347">
                  <c:v>-1.7466293242625022</c:v>
                </c:pt>
                <c:pt idx="348">
                  <c:v>-1.9615788185847063</c:v>
                </c:pt>
                <c:pt idx="349">
                  <c:v>-2.1723247196250157</c:v>
                </c:pt>
                <c:pt idx="350">
                  <c:v>-2.3784154064516554</c:v>
                </c:pt>
                <c:pt idx="351">
                  <c:v>-2.5794092340904706</c:v>
                </c:pt>
                <c:pt idx="352">
                  <c:v>-2.77487547995438</c:v>
                </c:pt>
                <c:pt idx="353">
                  <c:v>-2.96439526686639</c:v>
                </c:pt>
                <c:pt idx="354">
                  <c:v>-3.1475624606984685</c:v>
                </c:pt>
                <c:pt idx="355">
                  <c:v>-3.323984540702452</c:v>
                </c:pt>
                <c:pt idx="356">
                  <c:v>-3.4932834406679687</c:v>
                </c:pt>
                <c:pt idx="357">
                  <c:v>-3.6550963591048218</c:v>
                </c:pt>
                <c:pt idx="358">
                  <c:v>-3.8090765367135893</c:v>
                </c:pt>
                <c:pt idx="359">
                  <c:v>-3.9548939994784647</c:v>
                </c:pt>
                <c:pt idx="360">
                  <c:v>-4.0922362657896949</c:v>
                </c:pt>
                <c:pt idx="361">
                  <c:v>-4.2208090160805538</c:v>
                </c:pt>
                <c:pt idx="362">
                  <c:v>-4.3403367235436372</c:v>
                </c:pt>
                <c:pt idx="363">
                  <c:v>-4.4505632445749592</c:v>
                </c:pt>
                <c:pt idx="364">
                  <c:v>-4.5512523676805365</c:v>
                </c:pt>
                <c:pt idx="365">
                  <c:v>-4.6421883196691969</c:v>
                </c:pt>
                <c:pt idx="366">
                  <c:v>-4.7231762280467775</c:v>
                </c:pt>
                <c:pt idx="367">
                  <c:v>-4.7940425386209382</c:v>
                </c:pt>
                <c:pt idx="368">
                  <c:v>-4.8546353874215855</c:v>
                </c:pt>
                <c:pt idx="369">
                  <c:v>-4.9048249261399288</c:v>
                </c:pt>
                <c:pt idx="370">
                  <c:v>-4.9445036003887672</c:v>
                </c:pt>
                <c:pt idx="371">
                  <c:v>-4.9735863801877018</c:v>
                </c:pt>
                <c:pt idx="372">
                  <c:v>-4.9920109421793262</c:v>
                </c:pt>
                <c:pt idx="373">
                  <c:v>-4.9997378031859716</c:v>
                </c:pt>
                <c:pt idx="374">
                  <c:v>-4.996750404820733</c:v>
                </c:pt>
                <c:pt idx="375">
                  <c:v>-4.98305514897151</c:v>
                </c:pt>
                <c:pt idx="376">
                  <c:v>-4.9586813840819817</c:v>
                </c:pt>
                <c:pt idx="377">
                  <c:v>-4.9236813422589485</c:v>
                </c:pt>
                <c:pt idx="378">
                  <c:v>-4.8781300273407844</c:v>
                </c:pt>
                <c:pt idx="379">
                  <c:v>-4.8221250541669018</c:v>
                </c:pt>
                <c:pt idx="380">
                  <c:v>-4.7557864393926383</c:v>
                </c:pt>
                <c:pt idx="381">
                  <c:v>-4.6792563442978539</c:v>
                </c:pt>
                <c:pt idx="382">
                  <c:v>-4.5926987701403901</c:v>
                </c:pt>
                <c:pt idx="383">
                  <c:v>-4.4962992067072456</c:v>
                </c:pt>
                <c:pt idx="384">
                  <c:v>-4.3902642348165646</c:v>
                </c:pt>
                <c:pt idx="385">
                  <c:v>-4.2748210836223697</c:v>
                </c:pt>
                <c:pt idx="386">
                  <c:v>-4.1502171436705861</c:v>
                </c:pt>
                <c:pt idx="387">
                  <c:v>-4.0167194367499448</c:v>
                </c:pt>
                <c:pt idx="388">
                  <c:v>-3.874614043673843</c:v>
                </c:pt>
                <c:pt idx="389">
                  <c:v>-3.7242054912193807</c:v>
                </c:pt>
                <c:pt idx="390">
                  <c:v>-3.5658160995373849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'Score Template'!$O$8</c:f>
              <c:strCache>
                <c:ptCount val="1"/>
                <c:pt idx="0">
                  <c:v>Unit Resp.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'Score Template'!$B$9:$B$399</c:f>
              <c:numCache>
                <c:formatCode>h:mm:ss</c:formatCode>
                <c:ptCount val="391"/>
                <c:pt idx="0">
                  <c:v>0</c:v>
                </c:pt>
                <c:pt idx="1">
                  <c:v>1.1574074074074073E-4</c:v>
                </c:pt>
                <c:pt idx="2">
                  <c:v>2.3148148148148146E-4</c:v>
                </c:pt>
                <c:pt idx="3">
                  <c:v>3.4722222222222218E-4</c:v>
                </c:pt>
                <c:pt idx="4">
                  <c:v>4.6296296296296293E-4</c:v>
                </c:pt>
                <c:pt idx="5">
                  <c:v>5.7870370370370367E-4</c:v>
                </c:pt>
                <c:pt idx="6">
                  <c:v>6.9444444444444436E-4</c:v>
                </c:pt>
                <c:pt idx="7">
                  <c:v>8.1018518518518505E-4</c:v>
                </c:pt>
                <c:pt idx="8">
                  <c:v>9.2592592592592574E-4</c:v>
                </c:pt>
                <c:pt idx="9">
                  <c:v>1.0416666666666664E-3</c:v>
                </c:pt>
                <c:pt idx="10">
                  <c:v>1.1574074074074071E-3</c:v>
                </c:pt>
                <c:pt idx="11">
                  <c:v>1.2731481481481478E-3</c:v>
                </c:pt>
                <c:pt idx="12">
                  <c:v>1.3888888888888885E-3</c:v>
                </c:pt>
                <c:pt idx="13">
                  <c:v>1.5046296296296292E-3</c:v>
                </c:pt>
                <c:pt idx="14">
                  <c:v>1.6203703703703699E-3</c:v>
                </c:pt>
                <c:pt idx="15">
                  <c:v>1.7361111111111106E-3</c:v>
                </c:pt>
                <c:pt idx="16">
                  <c:v>1.8518518518518513E-3</c:v>
                </c:pt>
                <c:pt idx="17">
                  <c:v>1.967592592592592E-3</c:v>
                </c:pt>
                <c:pt idx="18">
                  <c:v>2.0833333333333329E-3</c:v>
                </c:pt>
                <c:pt idx="19">
                  <c:v>2.1990740740740738E-3</c:v>
                </c:pt>
                <c:pt idx="20">
                  <c:v>2.3148148148148147E-3</c:v>
                </c:pt>
                <c:pt idx="21">
                  <c:v>2.4305555555555556E-3</c:v>
                </c:pt>
                <c:pt idx="22">
                  <c:v>2.5462962962962965E-3</c:v>
                </c:pt>
                <c:pt idx="23">
                  <c:v>2.6620370370370374E-3</c:v>
                </c:pt>
                <c:pt idx="24">
                  <c:v>2.7777777777777783E-3</c:v>
                </c:pt>
                <c:pt idx="25">
                  <c:v>2.8935185185185192E-3</c:v>
                </c:pt>
                <c:pt idx="26">
                  <c:v>3.0092592592592601E-3</c:v>
                </c:pt>
                <c:pt idx="27">
                  <c:v>3.125000000000001E-3</c:v>
                </c:pt>
                <c:pt idx="28">
                  <c:v>3.2407407407407419E-3</c:v>
                </c:pt>
                <c:pt idx="29">
                  <c:v>3.3564814814814829E-3</c:v>
                </c:pt>
                <c:pt idx="30">
                  <c:v>3.4722222222222238E-3</c:v>
                </c:pt>
                <c:pt idx="31">
                  <c:v>3.5879629629629647E-3</c:v>
                </c:pt>
                <c:pt idx="32">
                  <c:v>3.7037037037037056E-3</c:v>
                </c:pt>
                <c:pt idx="33">
                  <c:v>3.8194444444444465E-3</c:v>
                </c:pt>
                <c:pt idx="34">
                  <c:v>3.9351851851851874E-3</c:v>
                </c:pt>
                <c:pt idx="35">
                  <c:v>4.0509259259259283E-3</c:v>
                </c:pt>
                <c:pt idx="36">
                  <c:v>4.1666666666666692E-3</c:v>
                </c:pt>
                <c:pt idx="37">
                  <c:v>4.2824074074074101E-3</c:v>
                </c:pt>
                <c:pt idx="38">
                  <c:v>4.398148148148151E-3</c:v>
                </c:pt>
                <c:pt idx="39">
                  <c:v>4.5138888888888919E-3</c:v>
                </c:pt>
                <c:pt idx="40">
                  <c:v>4.6296296296296328E-3</c:v>
                </c:pt>
                <c:pt idx="41">
                  <c:v>4.7453703703703737E-3</c:v>
                </c:pt>
                <c:pt idx="42">
                  <c:v>4.8611111111111147E-3</c:v>
                </c:pt>
                <c:pt idx="43">
                  <c:v>4.9768518518518556E-3</c:v>
                </c:pt>
                <c:pt idx="44">
                  <c:v>5.0925925925925965E-3</c:v>
                </c:pt>
                <c:pt idx="45">
                  <c:v>5.2083333333333374E-3</c:v>
                </c:pt>
                <c:pt idx="46">
                  <c:v>5.3240740740740783E-3</c:v>
                </c:pt>
                <c:pt idx="47">
                  <c:v>5.4398148148148192E-3</c:v>
                </c:pt>
                <c:pt idx="48">
                  <c:v>5.5555555555555601E-3</c:v>
                </c:pt>
                <c:pt idx="49">
                  <c:v>5.671296296296301E-3</c:v>
                </c:pt>
                <c:pt idx="50">
                  <c:v>5.7870370370370419E-3</c:v>
                </c:pt>
                <c:pt idx="51">
                  <c:v>5.9027777777777828E-3</c:v>
                </c:pt>
                <c:pt idx="52">
                  <c:v>6.0185185185185237E-3</c:v>
                </c:pt>
                <c:pt idx="53">
                  <c:v>6.1342592592592646E-3</c:v>
                </c:pt>
                <c:pt idx="54">
                  <c:v>6.2500000000000056E-3</c:v>
                </c:pt>
                <c:pt idx="55">
                  <c:v>6.3657407407407465E-3</c:v>
                </c:pt>
                <c:pt idx="56">
                  <c:v>6.4814814814814874E-3</c:v>
                </c:pt>
                <c:pt idx="57">
                  <c:v>6.5972222222222283E-3</c:v>
                </c:pt>
                <c:pt idx="58">
                  <c:v>6.7129629629629692E-3</c:v>
                </c:pt>
                <c:pt idx="59">
                  <c:v>6.8287037037037101E-3</c:v>
                </c:pt>
                <c:pt idx="60">
                  <c:v>6.944444444444451E-3</c:v>
                </c:pt>
                <c:pt idx="61">
                  <c:v>7.0601851851851919E-3</c:v>
                </c:pt>
                <c:pt idx="62">
                  <c:v>7.1759259259259328E-3</c:v>
                </c:pt>
                <c:pt idx="63">
                  <c:v>7.2916666666666737E-3</c:v>
                </c:pt>
                <c:pt idx="64">
                  <c:v>7.4074074074074146E-3</c:v>
                </c:pt>
                <c:pt idx="65">
                  <c:v>7.5231481481481555E-3</c:v>
                </c:pt>
                <c:pt idx="66">
                  <c:v>7.6388888888888964E-3</c:v>
                </c:pt>
                <c:pt idx="67">
                  <c:v>7.7546296296296374E-3</c:v>
                </c:pt>
                <c:pt idx="68">
                  <c:v>7.8703703703703783E-3</c:v>
                </c:pt>
                <c:pt idx="69">
                  <c:v>7.9861111111111192E-3</c:v>
                </c:pt>
                <c:pt idx="70">
                  <c:v>8.1018518518518601E-3</c:v>
                </c:pt>
                <c:pt idx="71">
                  <c:v>8.217592592592601E-3</c:v>
                </c:pt>
                <c:pt idx="72">
                  <c:v>8.3333333333333419E-3</c:v>
                </c:pt>
                <c:pt idx="73">
                  <c:v>8.4490740740740828E-3</c:v>
                </c:pt>
                <c:pt idx="74">
                  <c:v>8.5648148148148237E-3</c:v>
                </c:pt>
                <c:pt idx="75">
                  <c:v>8.6805555555555646E-3</c:v>
                </c:pt>
                <c:pt idx="76">
                  <c:v>8.7962962962963055E-3</c:v>
                </c:pt>
                <c:pt idx="77">
                  <c:v>8.9120370370370464E-3</c:v>
                </c:pt>
                <c:pt idx="78">
                  <c:v>9.0277777777777873E-3</c:v>
                </c:pt>
                <c:pt idx="79">
                  <c:v>9.1435185185185282E-3</c:v>
                </c:pt>
                <c:pt idx="80">
                  <c:v>9.2592592592592692E-3</c:v>
                </c:pt>
                <c:pt idx="81">
                  <c:v>9.3750000000000101E-3</c:v>
                </c:pt>
                <c:pt idx="82">
                  <c:v>9.490740740740751E-3</c:v>
                </c:pt>
                <c:pt idx="83">
                  <c:v>9.6064814814814919E-3</c:v>
                </c:pt>
                <c:pt idx="84">
                  <c:v>9.7222222222222328E-3</c:v>
                </c:pt>
                <c:pt idx="85">
                  <c:v>9.8379629629629737E-3</c:v>
                </c:pt>
                <c:pt idx="86">
                  <c:v>9.9537037037037146E-3</c:v>
                </c:pt>
                <c:pt idx="87">
                  <c:v>1.0069444444444456E-2</c:v>
                </c:pt>
                <c:pt idx="88">
                  <c:v>1.0185185185185196E-2</c:v>
                </c:pt>
                <c:pt idx="89">
                  <c:v>1.0300925925925937E-2</c:v>
                </c:pt>
                <c:pt idx="90">
                  <c:v>1.0416666666666678E-2</c:v>
                </c:pt>
                <c:pt idx="91">
                  <c:v>1.0532407407407419E-2</c:v>
                </c:pt>
                <c:pt idx="92">
                  <c:v>1.064814814814816E-2</c:v>
                </c:pt>
                <c:pt idx="93">
                  <c:v>1.0763888888888901E-2</c:v>
                </c:pt>
                <c:pt idx="94">
                  <c:v>1.0879629629629642E-2</c:v>
                </c:pt>
                <c:pt idx="95">
                  <c:v>1.0995370370370383E-2</c:v>
                </c:pt>
                <c:pt idx="96">
                  <c:v>1.1111111111111124E-2</c:v>
                </c:pt>
                <c:pt idx="97">
                  <c:v>1.1226851851851865E-2</c:v>
                </c:pt>
                <c:pt idx="98">
                  <c:v>1.1342592592592605E-2</c:v>
                </c:pt>
                <c:pt idx="99">
                  <c:v>1.1458333333333346E-2</c:v>
                </c:pt>
                <c:pt idx="100">
                  <c:v>1.1574074074074087E-2</c:v>
                </c:pt>
                <c:pt idx="101">
                  <c:v>1.1689814814814828E-2</c:v>
                </c:pt>
                <c:pt idx="102">
                  <c:v>1.1805555555555569E-2</c:v>
                </c:pt>
                <c:pt idx="103">
                  <c:v>1.192129629629631E-2</c:v>
                </c:pt>
                <c:pt idx="104">
                  <c:v>1.2037037037037051E-2</c:v>
                </c:pt>
                <c:pt idx="105">
                  <c:v>1.2152777777777792E-2</c:v>
                </c:pt>
                <c:pt idx="106">
                  <c:v>1.2268518518518533E-2</c:v>
                </c:pt>
                <c:pt idx="107">
                  <c:v>1.2384259259259274E-2</c:v>
                </c:pt>
                <c:pt idx="108">
                  <c:v>1.2500000000000015E-2</c:v>
                </c:pt>
                <c:pt idx="109">
                  <c:v>1.2615740740740755E-2</c:v>
                </c:pt>
                <c:pt idx="110">
                  <c:v>1.2731481481481496E-2</c:v>
                </c:pt>
                <c:pt idx="111">
                  <c:v>1.2847222222222237E-2</c:v>
                </c:pt>
                <c:pt idx="112">
                  <c:v>1.2962962962962978E-2</c:v>
                </c:pt>
                <c:pt idx="113">
                  <c:v>1.3078703703703719E-2</c:v>
                </c:pt>
                <c:pt idx="114">
                  <c:v>1.319444444444446E-2</c:v>
                </c:pt>
                <c:pt idx="115">
                  <c:v>1.3310185185185201E-2</c:v>
                </c:pt>
                <c:pt idx="116">
                  <c:v>1.3425925925925942E-2</c:v>
                </c:pt>
                <c:pt idx="117">
                  <c:v>1.3541666666666683E-2</c:v>
                </c:pt>
                <c:pt idx="118">
                  <c:v>1.3657407407407424E-2</c:v>
                </c:pt>
                <c:pt idx="119">
                  <c:v>1.3773148148148165E-2</c:v>
                </c:pt>
                <c:pt idx="120">
                  <c:v>1.3888888888888905E-2</c:v>
                </c:pt>
                <c:pt idx="121">
                  <c:v>1.4004629629629646E-2</c:v>
                </c:pt>
                <c:pt idx="122">
                  <c:v>1.4120370370370387E-2</c:v>
                </c:pt>
                <c:pt idx="123">
                  <c:v>1.4236111111111128E-2</c:v>
                </c:pt>
                <c:pt idx="124">
                  <c:v>1.4351851851851869E-2</c:v>
                </c:pt>
                <c:pt idx="125">
                  <c:v>1.446759259259261E-2</c:v>
                </c:pt>
                <c:pt idx="126">
                  <c:v>1.4583333333333351E-2</c:v>
                </c:pt>
                <c:pt idx="127">
                  <c:v>1.4699074074074092E-2</c:v>
                </c:pt>
                <c:pt idx="128">
                  <c:v>1.4814814814814833E-2</c:v>
                </c:pt>
                <c:pt idx="129">
                  <c:v>1.4930555555555574E-2</c:v>
                </c:pt>
                <c:pt idx="130">
                  <c:v>1.5046296296296315E-2</c:v>
                </c:pt>
                <c:pt idx="131">
                  <c:v>1.5162037037037055E-2</c:v>
                </c:pt>
                <c:pt idx="132">
                  <c:v>1.5277777777777796E-2</c:v>
                </c:pt>
                <c:pt idx="133">
                  <c:v>1.5393518518518537E-2</c:v>
                </c:pt>
                <c:pt idx="134">
                  <c:v>1.5509259259259278E-2</c:v>
                </c:pt>
                <c:pt idx="135">
                  <c:v>1.5625000000000017E-2</c:v>
                </c:pt>
                <c:pt idx="136">
                  <c:v>1.5740740740740757E-2</c:v>
                </c:pt>
                <c:pt idx="137">
                  <c:v>1.5856481481481496E-2</c:v>
                </c:pt>
                <c:pt idx="138">
                  <c:v>1.5972222222222235E-2</c:v>
                </c:pt>
                <c:pt idx="139">
                  <c:v>1.6087962962962974E-2</c:v>
                </c:pt>
                <c:pt idx="140">
                  <c:v>1.6203703703703713E-2</c:v>
                </c:pt>
                <c:pt idx="141">
                  <c:v>1.6319444444444452E-2</c:v>
                </c:pt>
                <c:pt idx="142">
                  <c:v>1.6435185185185192E-2</c:v>
                </c:pt>
                <c:pt idx="143">
                  <c:v>1.6550925925925931E-2</c:v>
                </c:pt>
                <c:pt idx="144">
                  <c:v>1.666666666666667E-2</c:v>
                </c:pt>
                <c:pt idx="145">
                  <c:v>1.6782407407407409E-2</c:v>
                </c:pt>
                <c:pt idx="146">
                  <c:v>1.6898148148148148E-2</c:v>
                </c:pt>
                <c:pt idx="147">
                  <c:v>1.7013888888888887E-2</c:v>
                </c:pt>
                <c:pt idx="148">
                  <c:v>1.7129629629629627E-2</c:v>
                </c:pt>
                <c:pt idx="149">
                  <c:v>1.7245370370370366E-2</c:v>
                </c:pt>
                <c:pt idx="150">
                  <c:v>1.7361111111111105E-2</c:v>
                </c:pt>
                <c:pt idx="151">
                  <c:v>1.7476851851851844E-2</c:v>
                </c:pt>
                <c:pt idx="152">
                  <c:v>1.7592592592592583E-2</c:v>
                </c:pt>
                <c:pt idx="153">
                  <c:v>1.7708333333333322E-2</c:v>
                </c:pt>
                <c:pt idx="154">
                  <c:v>1.7824074074074062E-2</c:v>
                </c:pt>
                <c:pt idx="155">
                  <c:v>1.7939814814814801E-2</c:v>
                </c:pt>
                <c:pt idx="156">
                  <c:v>1.805555555555554E-2</c:v>
                </c:pt>
                <c:pt idx="157">
                  <c:v>1.8171296296296279E-2</c:v>
                </c:pt>
                <c:pt idx="158">
                  <c:v>1.8287037037037018E-2</c:v>
                </c:pt>
                <c:pt idx="159">
                  <c:v>1.8402777777777758E-2</c:v>
                </c:pt>
                <c:pt idx="160">
                  <c:v>1.8518518518518497E-2</c:v>
                </c:pt>
                <c:pt idx="161">
                  <c:v>1.8634259259259236E-2</c:v>
                </c:pt>
                <c:pt idx="162">
                  <c:v>1.8749999999999975E-2</c:v>
                </c:pt>
                <c:pt idx="163">
                  <c:v>1.8865740740740714E-2</c:v>
                </c:pt>
                <c:pt idx="164">
                  <c:v>1.8981481481481453E-2</c:v>
                </c:pt>
                <c:pt idx="165">
                  <c:v>1.9097222222222193E-2</c:v>
                </c:pt>
                <c:pt idx="166">
                  <c:v>1.9212962962962932E-2</c:v>
                </c:pt>
                <c:pt idx="167">
                  <c:v>1.9328703703703671E-2</c:v>
                </c:pt>
                <c:pt idx="168">
                  <c:v>1.944444444444441E-2</c:v>
                </c:pt>
                <c:pt idx="169">
                  <c:v>1.9560185185185149E-2</c:v>
                </c:pt>
                <c:pt idx="170">
                  <c:v>1.9675925925925888E-2</c:v>
                </c:pt>
                <c:pt idx="171">
                  <c:v>1.9791666666666628E-2</c:v>
                </c:pt>
                <c:pt idx="172">
                  <c:v>1.9907407407407367E-2</c:v>
                </c:pt>
                <c:pt idx="173">
                  <c:v>2.0023148148148106E-2</c:v>
                </c:pt>
                <c:pt idx="174">
                  <c:v>2.0138888888888845E-2</c:v>
                </c:pt>
                <c:pt idx="175">
                  <c:v>2.0254629629629584E-2</c:v>
                </c:pt>
                <c:pt idx="176">
                  <c:v>2.0370370370370323E-2</c:v>
                </c:pt>
                <c:pt idx="177">
                  <c:v>2.0486111111111063E-2</c:v>
                </c:pt>
                <c:pt idx="178">
                  <c:v>2.0601851851851802E-2</c:v>
                </c:pt>
                <c:pt idx="179">
                  <c:v>2.0717592592592541E-2</c:v>
                </c:pt>
                <c:pt idx="180">
                  <c:v>2.083333333333328E-2</c:v>
                </c:pt>
                <c:pt idx="181">
                  <c:v>2.0949074074074019E-2</c:v>
                </c:pt>
                <c:pt idx="182">
                  <c:v>2.1064814814814758E-2</c:v>
                </c:pt>
                <c:pt idx="183">
                  <c:v>2.1180555555555498E-2</c:v>
                </c:pt>
                <c:pt idx="184">
                  <c:v>2.1296296296296237E-2</c:v>
                </c:pt>
                <c:pt idx="185">
                  <c:v>2.1412037037036976E-2</c:v>
                </c:pt>
                <c:pt idx="186">
                  <c:v>2.1527777777777715E-2</c:v>
                </c:pt>
                <c:pt idx="187">
                  <c:v>2.1643518518518454E-2</c:v>
                </c:pt>
                <c:pt idx="188">
                  <c:v>2.1759259259259194E-2</c:v>
                </c:pt>
                <c:pt idx="189">
                  <c:v>2.1874999999999933E-2</c:v>
                </c:pt>
                <c:pt idx="190">
                  <c:v>2.1990740740740672E-2</c:v>
                </c:pt>
                <c:pt idx="191">
                  <c:v>2.2106481481481411E-2</c:v>
                </c:pt>
                <c:pt idx="192">
                  <c:v>2.222222222222215E-2</c:v>
                </c:pt>
                <c:pt idx="193">
                  <c:v>2.2337962962962889E-2</c:v>
                </c:pt>
                <c:pt idx="194">
                  <c:v>2.2453703703703629E-2</c:v>
                </c:pt>
                <c:pt idx="195">
                  <c:v>2.2569444444444368E-2</c:v>
                </c:pt>
                <c:pt idx="196">
                  <c:v>2.2685185185185107E-2</c:v>
                </c:pt>
                <c:pt idx="197">
                  <c:v>2.2800925925925846E-2</c:v>
                </c:pt>
                <c:pt idx="198">
                  <c:v>2.2916666666666585E-2</c:v>
                </c:pt>
                <c:pt idx="199">
                  <c:v>2.3032407407407324E-2</c:v>
                </c:pt>
                <c:pt idx="200">
                  <c:v>2.3148148148148064E-2</c:v>
                </c:pt>
                <c:pt idx="201">
                  <c:v>2.3263888888888803E-2</c:v>
                </c:pt>
                <c:pt idx="202">
                  <c:v>2.3379629629629542E-2</c:v>
                </c:pt>
                <c:pt idx="203">
                  <c:v>2.3495370370370281E-2</c:v>
                </c:pt>
                <c:pt idx="204">
                  <c:v>2.361111111111102E-2</c:v>
                </c:pt>
                <c:pt idx="205">
                  <c:v>2.3726851851851759E-2</c:v>
                </c:pt>
                <c:pt idx="206">
                  <c:v>2.3842592592592499E-2</c:v>
                </c:pt>
                <c:pt idx="207">
                  <c:v>2.3958333333333238E-2</c:v>
                </c:pt>
                <c:pt idx="208">
                  <c:v>2.4074074074073977E-2</c:v>
                </c:pt>
                <c:pt idx="209">
                  <c:v>2.4189814814814716E-2</c:v>
                </c:pt>
                <c:pt idx="210">
                  <c:v>2.4305555555555455E-2</c:v>
                </c:pt>
                <c:pt idx="211">
                  <c:v>2.4421296296296195E-2</c:v>
                </c:pt>
                <c:pt idx="212">
                  <c:v>2.4537037037036934E-2</c:v>
                </c:pt>
                <c:pt idx="213">
                  <c:v>2.4652777777777673E-2</c:v>
                </c:pt>
                <c:pt idx="214">
                  <c:v>2.4768518518518412E-2</c:v>
                </c:pt>
                <c:pt idx="215">
                  <c:v>2.4884259259259151E-2</c:v>
                </c:pt>
                <c:pt idx="216">
                  <c:v>2.499999999999989E-2</c:v>
                </c:pt>
                <c:pt idx="217">
                  <c:v>2.511574074074063E-2</c:v>
                </c:pt>
                <c:pt idx="218">
                  <c:v>2.5231481481481369E-2</c:v>
                </c:pt>
                <c:pt idx="219">
                  <c:v>2.5347222222222108E-2</c:v>
                </c:pt>
                <c:pt idx="220">
                  <c:v>2.5462962962962847E-2</c:v>
                </c:pt>
                <c:pt idx="221">
                  <c:v>2.5578703703703586E-2</c:v>
                </c:pt>
                <c:pt idx="222">
                  <c:v>2.5694444444444325E-2</c:v>
                </c:pt>
                <c:pt idx="223">
                  <c:v>2.5810185185185065E-2</c:v>
                </c:pt>
                <c:pt idx="224">
                  <c:v>2.5925925925925804E-2</c:v>
                </c:pt>
                <c:pt idx="225">
                  <c:v>2.6041666666666543E-2</c:v>
                </c:pt>
                <c:pt idx="226">
                  <c:v>2.6157407407407282E-2</c:v>
                </c:pt>
                <c:pt idx="227">
                  <c:v>2.6273148148148021E-2</c:v>
                </c:pt>
                <c:pt idx="228">
                  <c:v>2.638888888888876E-2</c:v>
                </c:pt>
                <c:pt idx="229">
                  <c:v>2.65046296296295E-2</c:v>
                </c:pt>
                <c:pt idx="230">
                  <c:v>2.6620370370370239E-2</c:v>
                </c:pt>
                <c:pt idx="231">
                  <c:v>2.6736111111110978E-2</c:v>
                </c:pt>
                <c:pt idx="232">
                  <c:v>2.6851851851851717E-2</c:v>
                </c:pt>
                <c:pt idx="233">
                  <c:v>2.6967592592592456E-2</c:v>
                </c:pt>
                <c:pt idx="234">
                  <c:v>2.7083333333333195E-2</c:v>
                </c:pt>
                <c:pt idx="235">
                  <c:v>2.7199074074073935E-2</c:v>
                </c:pt>
                <c:pt idx="236">
                  <c:v>2.7314814814814674E-2</c:v>
                </c:pt>
                <c:pt idx="237">
                  <c:v>2.7430555555555413E-2</c:v>
                </c:pt>
                <c:pt idx="238">
                  <c:v>2.7546296296296152E-2</c:v>
                </c:pt>
                <c:pt idx="239">
                  <c:v>2.7662037037036891E-2</c:v>
                </c:pt>
                <c:pt idx="240">
                  <c:v>2.7777777777777631E-2</c:v>
                </c:pt>
                <c:pt idx="241">
                  <c:v>2.789351851851837E-2</c:v>
                </c:pt>
                <c:pt idx="242">
                  <c:v>2.8009259259259109E-2</c:v>
                </c:pt>
                <c:pt idx="243">
                  <c:v>2.8124999999999848E-2</c:v>
                </c:pt>
                <c:pt idx="244">
                  <c:v>2.8240740740740587E-2</c:v>
                </c:pt>
                <c:pt idx="245">
                  <c:v>2.8356481481481326E-2</c:v>
                </c:pt>
                <c:pt idx="246">
                  <c:v>2.8472222222222066E-2</c:v>
                </c:pt>
                <c:pt idx="247">
                  <c:v>2.8587962962962805E-2</c:v>
                </c:pt>
                <c:pt idx="248">
                  <c:v>2.8703703703703544E-2</c:v>
                </c:pt>
                <c:pt idx="249">
                  <c:v>2.8819444444444283E-2</c:v>
                </c:pt>
                <c:pt idx="250">
                  <c:v>2.8935185185185022E-2</c:v>
                </c:pt>
                <c:pt idx="251">
                  <c:v>2.9050925925925761E-2</c:v>
                </c:pt>
                <c:pt idx="252">
                  <c:v>2.9166666666666501E-2</c:v>
                </c:pt>
                <c:pt idx="253">
                  <c:v>2.928240740740724E-2</c:v>
                </c:pt>
                <c:pt idx="254">
                  <c:v>2.9398148148147979E-2</c:v>
                </c:pt>
                <c:pt idx="255">
                  <c:v>2.9513888888888718E-2</c:v>
                </c:pt>
                <c:pt idx="256">
                  <c:v>2.9629629629629457E-2</c:v>
                </c:pt>
                <c:pt idx="257">
                  <c:v>2.9745370370370196E-2</c:v>
                </c:pt>
                <c:pt idx="258">
                  <c:v>2.9861111111110936E-2</c:v>
                </c:pt>
                <c:pt idx="259">
                  <c:v>2.9976851851851675E-2</c:v>
                </c:pt>
                <c:pt idx="260">
                  <c:v>3.0092592592592414E-2</c:v>
                </c:pt>
                <c:pt idx="261">
                  <c:v>3.0208333333333153E-2</c:v>
                </c:pt>
                <c:pt idx="262">
                  <c:v>3.0324074074073892E-2</c:v>
                </c:pt>
                <c:pt idx="263">
                  <c:v>3.0439814814814631E-2</c:v>
                </c:pt>
                <c:pt idx="264">
                  <c:v>3.0555555555555371E-2</c:v>
                </c:pt>
                <c:pt idx="265">
                  <c:v>3.067129629629611E-2</c:v>
                </c:pt>
                <c:pt idx="266">
                  <c:v>3.0787037037036849E-2</c:v>
                </c:pt>
                <c:pt idx="267">
                  <c:v>3.0902777777777588E-2</c:v>
                </c:pt>
                <c:pt idx="268">
                  <c:v>3.1018518518518327E-2</c:v>
                </c:pt>
                <c:pt idx="269">
                  <c:v>3.1134259259259067E-2</c:v>
                </c:pt>
                <c:pt idx="270">
                  <c:v>3.1249999999999806E-2</c:v>
                </c:pt>
                <c:pt idx="271">
                  <c:v>3.1365740740740548E-2</c:v>
                </c:pt>
                <c:pt idx="272">
                  <c:v>3.1481481481481291E-2</c:v>
                </c:pt>
                <c:pt idx="273">
                  <c:v>3.1597222222222034E-2</c:v>
                </c:pt>
                <c:pt idx="274">
                  <c:v>3.1712962962962776E-2</c:v>
                </c:pt>
                <c:pt idx="275">
                  <c:v>3.1828703703703519E-2</c:v>
                </c:pt>
                <c:pt idx="276">
                  <c:v>3.1944444444444262E-2</c:v>
                </c:pt>
                <c:pt idx="277">
                  <c:v>3.2060185185185004E-2</c:v>
                </c:pt>
                <c:pt idx="278">
                  <c:v>3.2175925925925747E-2</c:v>
                </c:pt>
                <c:pt idx="279">
                  <c:v>3.2291666666666489E-2</c:v>
                </c:pt>
                <c:pt idx="280">
                  <c:v>3.2407407407407232E-2</c:v>
                </c:pt>
                <c:pt idx="281">
                  <c:v>3.2523148148147975E-2</c:v>
                </c:pt>
                <c:pt idx="282">
                  <c:v>3.2638888888888717E-2</c:v>
                </c:pt>
                <c:pt idx="283">
                  <c:v>3.275462962962946E-2</c:v>
                </c:pt>
                <c:pt idx="284">
                  <c:v>3.2870370370370203E-2</c:v>
                </c:pt>
                <c:pt idx="285">
                  <c:v>3.2986111111110945E-2</c:v>
                </c:pt>
                <c:pt idx="286">
                  <c:v>3.3101851851851688E-2</c:v>
                </c:pt>
                <c:pt idx="287">
                  <c:v>3.3217592592592431E-2</c:v>
                </c:pt>
                <c:pt idx="288">
                  <c:v>3.3333333333333173E-2</c:v>
                </c:pt>
                <c:pt idx="289">
                  <c:v>3.3449074074073916E-2</c:v>
                </c:pt>
                <c:pt idx="290">
                  <c:v>3.3564814814814659E-2</c:v>
                </c:pt>
                <c:pt idx="291">
                  <c:v>3.3680555555555401E-2</c:v>
                </c:pt>
                <c:pt idx="292">
                  <c:v>3.3796296296296144E-2</c:v>
                </c:pt>
                <c:pt idx="293">
                  <c:v>3.3912037037036886E-2</c:v>
                </c:pt>
                <c:pt idx="294">
                  <c:v>3.4027777777777629E-2</c:v>
                </c:pt>
                <c:pt idx="295">
                  <c:v>3.4143518518518372E-2</c:v>
                </c:pt>
                <c:pt idx="296">
                  <c:v>3.4259259259259114E-2</c:v>
                </c:pt>
                <c:pt idx="297">
                  <c:v>3.4374999999999857E-2</c:v>
                </c:pt>
                <c:pt idx="298">
                  <c:v>3.44907407407406E-2</c:v>
                </c:pt>
                <c:pt idx="299">
                  <c:v>3.4606481481481342E-2</c:v>
                </c:pt>
                <c:pt idx="300">
                  <c:v>3.4722222222222085E-2</c:v>
                </c:pt>
                <c:pt idx="301">
                  <c:v>3.4837962962962828E-2</c:v>
                </c:pt>
                <c:pt idx="302">
                  <c:v>3.495370370370357E-2</c:v>
                </c:pt>
                <c:pt idx="303">
                  <c:v>3.5069444444444313E-2</c:v>
                </c:pt>
                <c:pt idx="304">
                  <c:v>3.5185185185185056E-2</c:v>
                </c:pt>
                <c:pt idx="305">
                  <c:v>3.5300925925925798E-2</c:v>
                </c:pt>
                <c:pt idx="306">
                  <c:v>3.5416666666666541E-2</c:v>
                </c:pt>
                <c:pt idx="307">
                  <c:v>3.5532407407407283E-2</c:v>
                </c:pt>
                <c:pt idx="308">
                  <c:v>3.5648148148148026E-2</c:v>
                </c:pt>
                <c:pt idx="309">
                  <c:v>3.5763888888888769E-2</c:v>
                </c:pt>
                <c:pt idx="310">
                  <c:v>3.5879629629629511E-2</c:v>
                </c:pt>
                <c:pt idx="311">
                  <c:v>3.5995370370370254E-2</c:v>
                </c:pt>
                <c:pt idx="312">
                  <c:v>3.6111111111110997E-2</c:v>
                </c:pt>
                <c:pt idx="313">
                  <c:v>3.6226851851851739E-2</c:v>
                </c:pt>
                <c:pt idx="314">
                  <c:v>3.6342592592592482E-2</c:v>
                </c:pt>
                <c:pt idx="315">
                  <c:v>3.6458333333333225E-2</c:v>
                </c:pt>
                <c:pt idx="316">
                  <c:v>3.6574074074073967E-2</c:v>
                </c:pt>
                <c:pt idx="317">
                  <c:v>3.668981481481471E-2</c:v>
                </c:pt>
                <c:pt idx="318">
                  <c:v>3.6805555555555453E-2</c:v>
                </c:pt>
                <c:pt idx="319">
                  <c:v>3.6921296296296195E-2</c:v>
                </c:pt>
                <c:pt idx="320">
                  <c:v>3.7037037037036938E-2</c:v>
                </c:pt>
                <c:pt idx="321">
                  <c:v>3.715277777777768E-2</c:v>
                </c:pt>
                <c:pt idx="322">
                  <c:v>3.7268518518518423E-2</c:v>
                </c:pt>
                <c:pt idx="323">
                  <c:v>3.7384259259259166E-2</c:v>
                </c:pt>
                <c:pt idx="324">
                  <c:v>3.7499999999999908E-2</c:v>
                </c:pt>
                <c:pt idx="325">
                  <c:v>3.7615740740740651E-2</c:v>
                </c:pt>
                <c:pt idx="326">
                  <c:v>3.7731481481481394E-2</c:v>
                </c:pt>
                <c:pt idx="327">
                  <c:v>3.7847222222222136E-2</c:v>
                </c:pt>
                <c:pt idx="328">
                  <c:v>3.7962962962962879E-2</c:v>
                </c:pt>
                <c:pt idx="329">
                  <c:v>3.8078703703703622E-2</c:v>
                </c:pt>
                <c:pt idx="330">
                  <c:v>3.8194444444444364E-2</c:v>
                </c:pt>
                <c:pt idx="331">
                  <c:v>3.8310185185185107E-2</c:v>
                </c:pt>
                <c:pt idx="332">
                  <c:v>3.842592592592585E-2</c:v>
                </c:pt>
                <c:pt idx="333">
                  <c:v>3.8541666666666592E-2</c:v>
                </c:pt>
                <c:pt idx="334">
                  <c:v>3.8657407407407335E-2</c:v>
                </c:pt>
                <c:pt idx="335">
                  <c:v>3.8773148148148077E-2</c:v>
                </c:pt>
                <c:pt idx="336">
                  <c:v>3.888888888888882E-2</c:v>
                </c:pt>
                <c:pt idx="337">
                  <c:v>3.9004629629629563E-2</c:v>
                </c:pt>
                <c:pt idx="338">
                  <c:v>3.9120370370370305E-2</c:v>
                </c:pt>
                <c:pt idx="339">
                  <c:v>3.9236111111111048E-2</c:v>
                </c:pt>
                <c:pt idx="340">
                  <c:v>3.9351851851851791E-2</c:v>
                </c:pt>
                <c:pt idx="341">
                  <c:v>3.9467592592592533E-2</c:v>
                </c:pt>
                <c:pt idx="342">
                  <c:v>3.9583333333333276E-2</c:v>
                </c:pt>
                <c:pt idx="343">
                  <c:v>3.9699074074074019E-2</c:v>
                </c:pt>
                <c:pt idx="344">
                  <c:v>3.9814814814814761E-2</c:v>
                </c:pt>
                <c:pt idx="345">
                  <c:v>3.9930555555555504E-2</c:v>
                </c:pt>
                <c:pt idx="346">
                  <c:v>4.0046296296296247E-2</c:v>
                </c:pt>
                <c:pt idx="347">
                  <c:v>4.0162037037036989E-2</c:v>
                </c:pt>
                <c:pt idx="348">
                  <c:v>4.0277777777777732E-2</c:v>
                </c:pt>
                <c:pt idx="349">
                  <c:v>4.0393518518518474E-2</c:v>
                </c:pt>
                <c:pt idx="350">
                  <c:v>4.0509259259259217E-2</c:v>
                </c:pt>
                <c:pt idx="351">
                  <c:v>4.062499999999996E-2</c:v>
                </c:pt>
                <c:pt idx="352">
                  <c:v>4.0740740740740702E-2</c:v>
                </c:pt>
                <c:pt idx="353">
                  <c:v>4.0856481481481445E-2</c:v>
                </c:pt>
                <c:pt idx="354">
                  <c:v>4.0972222222222188E-2</c:v>
                </c:pt>
                <c:pt idx="355">
                  <c:v>4.108796296296293E-2</c:v>
                </c:pt>
                <c:pt idx="356">
                  <c:v>4.1203703703703673E-2</c:v>
                </c:pt>
                <c:pt idx="357">
                  <c:v>4.1319444444444416E-2</c:v>
                </c:pt>
                <c:pt idx="358">
                  <c:v>4.1435185185185158E-2</c:v>
                </c:pt>
                <c:pt idx="359">
                  <c:v>4.1550925925925901E-2</c:v>
                </c:pt>
                <c:pt idx="360">
                  <c:v>4.1666666666666644E-2</c:v>
                </c:pt>
                <c:pt idx="361">
                  <c:v>4.1782407407407386E-2</c:v>
                </c:pt>
                <c:pt idx="362">
                  <c:v>4.1898148148148129E-2</c:v>
                </c:pt>
                <c:pt idx="363">
                  <c:v>4.2013888888888871E-2</c:v>
                </c:pt>
                <c:pt idx="364">
                  <c:v>4.2129629629629614E-2</c:v>
                </c:pt>
                <c:pt idx="365">
                  <c:v>4.2245370370370357E-2</c:v>
                </c:pt>
                <c:pt idx="366">
                  <c:v>4.2361111111111099E-2</c:v>
                </c:pt>
                <c:pt idx="367">
                  <c:v>4.2476851851851842E-2</c:v>
                </c:pt>
                <c:pt idx="368">
                  <c:v>4.2592592592592585E-2</c:v>
                </c:pt>
                <c:pt idx="369">
                  <c:v>4.2708333333333327E-2</c:v>
                </c:pt>
                <c:pt idx="370">
                  <c:v>4.282407407407407E-2</c:v>
                </c:pt>
                <c:pt idx="371">
                  <c:v>4.2939814814814813E-2</c:v>
                </c:pt>
                <c:pt idx="372">
                  <c:v>4.3055555555555555E-2</c:v>
                </c:pt>
                <c:pt idx="373">
                  <c:v>4.3171296296296298E-2</c:v>
                </c:pt>
                <c:pt idx="374">
                  <c:v>4.3287037037037041E-2</c:v>
                </c:pt>
                <c:pt idx="375">
                  <c:v>4.3402777777777783E-2</c:v>
                </c:pt>
                <c:pt idx="376">
                  <c:v>4.3518518518518526E-2</c:v>
                </c:pt>
                <c:pt idx="377">
                  <c:v>4.3634259259259268E-2</c:v>
                </c:pt>
                <c:pt idx="378">
                  <c:v>4.3750000000000011E-2</c:v>
                </c:pt>
                <c:pt idx="379">
                  <c:v>4.3865740740740754E-2</c:v>
                </c:pt>
                <c:pt idx="380">
                  <c:v>4.3981481481481496E-2</c:v>
                </c:pt>
                <c:pt idx="381">
                  <c:v>4.4097222222222239E-2</c:v>
                </c:pt>
                <c:pt idx="382">
                  <c:v>4.4212962962962982E-2</c:v>
                </c:pt>
                <c:pt idx="383">
                  <c:v>4.4328703703703724E-2</c:v>
                </c:pt>
                <c:pt idx="384">
                  <c:v>4.4444444444444467E-2</c:v>
                </c:pt>
                <c:pt idx="385">
                  <c:v>4.456018518518521E-2</c:v>
                </c:pt>
                <c:pt idx="386">
                  <c:v>4.4675925925925952E-2</c:v>
                </c:pt>
                <c:pt idx="387">
                  <c:v>4.4791666666666695E-2</c:v>
                </c:pt>
                <c:pt idx="388">
                  <c:v>4.4907407407407438E-2</c:v>
                </c:pt>
                <c:pt idx="389">
                  <c:v>4.502314814814818E-2</c:v>
                </c:pt>
                <c:pt idx="390">
                  <c:v>4.5138888888888923E-2</c:v>
                </c:pt>
              </c:numCache>
            </c:numRef>
          </c:cat>
          <c:val>
            <c:numRef>
              <c:f>'Score Template'!$O$9:$O$399</c:f>
              <c:numCache>
                <c:formatCode>0.00</c:formatCode>
                <c:ptCount val="391"/>
                <c:pt idx="0">
                  <c:v>-0.42715699018783937</c:v>
                </c:pt>
                <c:pt idx="1">
                  <c:v>-0.33583020207655068</c:v>
                </c:pt>
                <c:pt idx="2">
                  <c:v>-1.107233104471689</c:v>
                </c:pt>
                <c:pt idx="3">
                  <c:v>-1.5751788156325688</c:v>
                </c:pt>
                <c:pt idx="4">
                  <c:v>-1.6029057602050756</c:v>
                </c:pt>
                <c:pt idx="5">
                  <c:v>-2.6931146242664994</c:v>
                </c:pt>
                <c:pt idx="6">
                  <c:v>-3.0243420476535192</c:v>
                </c:pt>
                <c:pt idx="7">
                  <c:v>-3.7940565943445677</c:v>
                </c:pt>
                <c:pt idx="8">
                  <c:v>-3.161393809160046</c:v>
                </c:pt>
                <c:pt idx="9">
                  <c:v>-2.9121156943875519</c:v>
                </c:pt>
                <c:pt idx="10">
                  <c:v>-3.0997988753340877</c:v>
                </c:pt>
                <c:pt idx="11">
                  <c:v>-3.1922031864980909</c:v>
                </c:pt>
                <c:pt idx="12">
                  <c:v>-2.2508962416674052</c:v>
                </c:pt>
                <c:pt idx="13">
                  <c:v>-2.0094141117281765</c:v>
                </c:pt>
                <c:pt idx="14">
                  <c:v>-2.7515101628342933</c:v>
                </c:pt>
                <c:pt idx="15">
                  <c:v>-2.1595980234627774</c:v>
                </c:pt>
                <c:pt idx="16">
                  <c:v>-2.0463916369193242</c:v>
                </c:pt>
                <c:pt idx="17">
                  <c:v>-1.9943996148212335</c:v>
                </c:pt>
                <c:pt idx="18">
                  <c:v>-1.9012936759720702</c:v>
                </c:pt>
                <c:pt idx="19">
                  <c:v>-1.4800068022771171</c:v>
                </c:pt>
                <c:pt idx="20">
                  <c:v>-1.6484484261902281</c:v>
                </c:pt>
                <c:pt idx="21">
                  <c:v>-0.36247756138975262</c:v>
                </c:pt>
                <c:pt idx="22">
                  <c:v>7.1847758112085103E-2</c:v>
                </c:pt>
                <c:pt idx="23">
                  <c:v>0.41632084263808622</c:v>
                </c:pt>
                <c:pt idx="24">
                  <c:v>1.7590968382136083</c:v>
                </c:pt>
                <c:pt idx="25">
                  <c:v>2.1238687157942451</c:v>
                </c:pt>
                <c:pt idx="26">
                  <c:v>2.7390193139965078</c:v>
                </c:pt>
                <c:pt idx="27">
                  <c:v>3.75942863532687</c:v>
                </c:pt>
                <c:pt idx="28">
                  <c:v>3.8749253637970327</c:v>
                </c:pt>
                <c:pt idx="29">
                  <c:v>3.4405987422833988</c:v>
                </c:pt>
                <c:pt idx="30">
                  <c:v>3.4786767588347232</c:v>
                </c:pt>
                <c:pt idx="31">
                  <c:v>4.294694122203353</c:v>
                </c:pt>
                <c:pt idx="32">
                  <c:v>4.6602450903044002</c:v>
                </c:pt>
                <c:pt idx="33">
                  <c:v>4.2390396675061197</c:v>
                </c:pt>
                <c:pt idx="34">
                  <c:v>4.2238616334995953</c:v>
                </c:pt>
                <c:pt idx="35">
                  <c:v>4.6915114085858676</c:v>
                </c:pt>
                <c:pt idx="36">
                  <c:v>4.6546774373625937</c:v>
                </c:pt>
                <c:pt idx="37">
                  <c:v>4.5223131942485821</c:v>
                </c:pt>
                <c:pt idx="38">
                  <c:v>4.975853718273882</c:v>
                </c:pt>
                <c:pt idx="39">
                  <c:v>4.9885615764138294</c:v>
                </c:pt>
                <c:pt idx="40">
                  <c:v>5.7891990405087626</c:v>
                </c:pt>
                <c:pt idx="41">
                  <c:v>6.0376636627757421</c:v>
                </c:pt>
                <c:pt idx="42">
                  <c:v>5.9149899809915354</c:v>
                </c:pt>
                <c:pt idx="43">
                  <c:v>5.0136658909386398</c:v>
                </c:pt>
                <c:pt idx="44">
                  <c:v>5.6538301457471931</c:v>
                </c:pt>
                <c:pt idx="45">
                  <c:v>5.3286938003274003</c:v>
                </c:pt>
                <c:pt idx="46">
                  <c:v>4.9998713798728289</c:v>
                </c:pt>
                <c:pt idx="47">
                  <c:v>4.927981347325229</c:v>
                </c:pt>
                <c:pt idx="48">
                  <c:v>4.6683053777559849</c:v>
                </c:pt>
                <c:pt idx="49">
                  <c:v>4.3322384721157334</c:v>
                </c:pt>
                <c:pt idx="50">
                  <c:v>3.8378431885476942</c:v>
                </c:pt>
                <c:pt idx="51">
                  <c:v>3.5491821978652069</c:v>
                </c:pt>
                <c:pt idx="52">
                  <c:v>4.0164199992498766</c:v>
                </c:pt>
                <c:pt idx="53">
                  <c:v>3.3186611185644068</c:v>
                </c:pt>
                <c:pt idx="54">
                  <c:v>3.2303416864155992</c:v>
                </c:pt>
                <c:pt idx="55">
                  <c:v>3.8154767895145056</c:v>
                </c:pt>
                <c:pt idx="56">
                  <c:v>3.4073634614376118</c:v>
                </c:pt>
                <c:pt idx="57">
                  <c:v>3.0829561465220081</c:v>
                </c:pt>
                <c:pt idx="58">
                  <c:v>2.8124517815045209</c:v>
                </c:pt>
                <c:pt idx="59">
                  <c:v>2.2278478359069425</c:v>
                </c:pt>
                <c:pt idx="60">
                  <c:v>2.3947450561469736</c:v>
                </c:pt>
                <c:pt idx="61">
                  <c:v>2.7248808302097274</c:v>
                </c:pt>
                <c:pt idx="62">
                  <c:v>1.9936436642834963</c:v>
                </c:pt>
                <c:pt idx="63">
                  <c:v>2.2997590128061489</c:v>
                </c:pt>
                <c:pt idx="64">
                  <c:v>2.2235865026503916</c:v>
                </c:pt>
                <c:pt idx="65">
                  <c:v>2.1410308604478701</c:v>
                </c:pt>
                <c:pt idx="66">
                  <c:v>1.8821066568373794</c:v>
                </c:pt>
                <c:pt idx="67">
                  <c:v>1.4421703223605107</c:v>
                </c:pt>
                <c:pt idx="68">
                  <c:v>0.98880876631939429</c:v>
                </c:pt>
                <c:pt idx="69">
                  <c:v>0.64247393302166245</c:v>
                </c:pt>
                <c:pt idx="70">
                  <c:v>0.36266073306988744</c:v>
                </c:pt>
                <c:pt idx="71">
                  <c:v>0.34643644485798575</c:v>
                </c:pt>
                <c:pt idx="72">
                  <c:v>0.89278076002837281</c:v>
                </c:pt>
                <c:pt idx="73">
                  <c:v>0.73816102380182258</c:v>
                </c:pt>
                <c:pt idx="74">
                  <c:v>1.3464607713402188E-2</c:v>
                </c:pt>
                <c:pt idx="75">
                  <c:v>-0.47221025921548687</c:v>
                </c:pt>
                <c:pt idx="76">
                  <c:v>3.5947889502807584E-3</c:v>
                </c:pt>
                <c:pt idx="77">
                  <c:v>9.8846260767160743E-2</c:v>
                </c:pt>
                <c:pt idx="78">
                  <c:v>-0.18534332475462634</c:v>
                </c:pt>
                <c:pt idx="79">
                  <c:v>-0.8637572170025436</c:v>
                </c:pt>
                <c:pt idx="80">
                  <c:v>-0.62753551799029594</c:v>
                </c:pt>
                <c:pt idx="81">
                  <c:v>-0.91023703018315416</c:v>
                </c:pt>
                <c:pt idx="82">
                  <c:v>-1.5161142981053644</c:v>
                </c:pt>
                <c:pt idx="83">
                  <c:v>-1.3294119871480348</c:v>
                </c:pt>
                <c:pt idx="84">
                  <c:v>-1.1892775219492648</c:v>
                </c:pt>
                <c:pt idx="85">
                  <c:v>-1.6806050769312151</c:v>
                </c:pt>
                <c:pt idx="86">
                  <c:v>-2.0528471653871776</c:v>
                </c:pt>
                <c:pt idx="87">
                  <c:v>-1.7055462991493044</c:v>
                </c:pt>
                <c:pt idx="88">
                  <c:v>-2.4189924303566102</c:v>
                </c:pt>
                <c:pt idx="89">
                  <c:v>-2.7231628574614888</c:v>
                </c:pt>
                <c:pt idx="90">
                  <c:v>-2.7976030704456178</c:v>
                </c:pt>
                <c:pt idx="91">
                  <c:v>-2.728284897191827</c:v>
                </c:pt>
                <c:pt idx="92">
                  <c:v>-2.4193975738137681</c:v>
                </c:pt>
                <c:pt idx="93">
                  <c:v>-2.7732685172020268</c:v>
                </c:pt>
                <c:pt idx="94">
                  <c:v>-3.1685805343332589</c:v>
                </c:pt>
                <c:pt idx="95">
                  <c:v>-3.4573591990254613</c:v>
                </c:pt>
                <c:pt idx="96">
                  <c:v>-3.6668174657808237</c:v>
                </c:pt>
                <c:pt idx="97">
                  <c:v>-4.072253425407709</c:v>
                </c:pt>
                <c:pt idx="98">
                  <c:v>-4.1576399319233559</c:v>
                </c:pt>
                <c:pt idx="99">
                  <c:v>-4.0928479851181692</c:v>
                </c:pt>
                <c:pt idx="100">
                  <c:v>-3.706859470472736</c:v>
                </c:pt>
                <c:pt idx="101">
                  <c:v>-4.6475878837583053</c:v>
                </c:pt>
                <c:pt idx="102">
                  <c:v>-4.9615994769054339</c:v>
                </c:pt>
                <c:pt idx="103">
                  <c:v>-4.2471988079930014</c:v>
                </c:pt>
                <c:pt idx="104">
                  <c:v>-4.4816675986643304</c:v>
                </c:pt>
                <c:pt idx="105">
                  <c:v>-5.1044336487861557</c:v>
                </c:pt>
                <c:pt idx="106">
                  <c:v>-5.5822646375596463</c:v>
                </c:pt>
                <c:pt idx="107">
                  <c:v>-5.1999248250682939</c:v>
                </c:pt>
                <c:pt idx="108">
                  <c:v>-4.7618665250081449</c:v>
                </c:pt>
                <c:pt idx="109">
                  <c:v>-4.6348436337998038</c:v>
                </c:pt>
                <c:pt idx="110">
                  <c:v>-4.067777797897179</c:v>
                </c:pt>
                <c:pt idx="111">
                  <c:v>-3.0030703365078608</c:v>
                </c:pt>
                <c:pt idx="112">
                  <c:v>-2.8493220123651781</c:v>
                </c:pt>
                <c:pt idx="113">
                  <c:v>-1.7771719219066284</c:v>
                </c:pt>
                <c:pt idx="114">
                  <c:v>-1.1556180729053693</c:v>
                </c:pt>
                <c:pt idx="115">
                  <c:v>-1.3897601063077758</c:v>
                </c:pt>
                <c:pt idx="116">
                  <c:v>-0.95613241612612399</c:v>
                </c:pt>
                <c:pt idx="117">
                  <c:v>-1.1422987449253554</c:v>
                </c:pt>
                <c:pt idx="118">
                  <c:v>-1.0322181687318022</c:v>
                </c:pt>
                <c:pt idx="119">
                  <c:v>-0.61103954085494649</c:v>
                </c:pt>
                <c:pt idx="120">
                  <c:v>-6.0144317886454246E-2</c:v>
                </c:pt>
                <c:pt idx="121">
                  <c:v>-0.13220712056850914</c:v>
                </c:pt>
                <c:pt idx="122">
                  <c:v>0.16024378785262172</c:v>
                </c:pt>
                <c:pt idx="123">
                  <c:v>0.22720313260678893</c:v>
                </c:pt>
                <c:pt idx="124">
                  <c:v>0.64153607235556365</c:v>
                </c:pt>
                <c:pt idx="125">
                  <c:v>8.815826782631575E-2</c:v>
                </c:pt>
                <c:pt idx="126">
                  <c:v>0.17904897672389097</c:v>
                </c:pt>
                <c:pt idx="127">
                  <c:v>0.91465918113345879</c:v>
                </c:pt>
                <c:pt idx="128">
                  <c:v>1.3240627848589952</c:v>
                </c:pt>
                <c:pt idx="129">
                  <c:v>0.78351127500793893</c:v>
                </c:pt>
                <c:pt idx="130">
                  <c:v>1.0284406212234387</c:v>
                </c:pt>
                <c:pt idx="131">
                  <c:v>1.5974326000621346</c:v>
                </c:pt>
                <c:pt idx="132">
                  <c:v>1.79157871634456</c:v>
                </c:pt>
                <c:pt idx="133">
                  <c:v>1.7429111336612095</c:v>
                </c:pt>
                <c:pt idx="134">
                  <c:v>2.1504997378295627</c:v>
                </c:pt>
                <c:pt idx="135">
                  <c:v>2.1236526983424966</c:v>
                </c:pt>
                <c:pt idx="136">
                  <c:v>2.3604138111325881</c:v>
                </c:pt>
                <c:pt idx="137">
                  <c:v>2.7562343614811198</c:v>
                </c:pt>
                <c:pt idx="138">
                  <c:v>3.0942100617564847</c:v>
                </c:pt>
                <c:pt idx="139">
                  <c:v>2.69667226415946</c:v>
                </c:pt>
                <c:pt idx="140">
                  <c:v>3.1666796272546378</c:v>
                </c:pt>
                <c:pt idx="141">
                  <c:v>3.5458118766809008</c:v>
                </c:pt>
                <c:pt idx="142">
                  <c:v>3.5387603347010383</c:v>
                </c:pt>
                <c:pt idx="143">
                  <c:v>3.2501319033200957</c:v>
                </c:pt>
                <c:pt idx="144">
                  <c:v>3.7131376799694209</c:v>
                </c:pt>
                <c:pt idx="145">
                  <c:v>3.4109976985933628</c:v>
                </c:pt>
                <c:pt idx="146">
                  <c:v>3.5620672962447344</c:v>
                </c:pt>
                <c:pt idx="147">
                  <c:v>4.5601208864764686</c:v>
                </c:pt>
                <c:pt idx="148">
                  <c:v>4.2437227031319651</c:v>
                </c:pt>
                <c:pt idx="149">
                  <c:v>3.2046642653358077</c:v>
                </c:pt>
                <c:pt idx="150">
                  <c:v>2.8137332521017981</c:v>
                </c:pt>
                <c:pt idx="151">
                  <c:v>2.3943503769234837</c:v>
                </c:pt>
                <c:pt idx="152">
                  <c:v>2.3191210346023183</c:v>
                </c:pt>
                <c:pt idx="153">
                  <c:v>2.3992252884411869</c:v>
                </c:pt>
                <c:pt idx="154">
                  <c:v>1.5841831376606734</c:v>
                </c:pt>
                <c:pt idx="155">
                  <c:v>2.2254367733040255</c:v>
                </c:pt>
                <c:pt idx="156">
                  <c:v>2.3220432775869142</c:v>
                </c:pt>
                <c:pt idx="157">
                  <c:v>2.2101298182811604</c:v>
                </c:pt>
                <c:pt idx="158">
                  <c:v>2.9012647425429776</c:v>
                </c:pt>
                <c:pt idx="159">
                  <c:v>2.6448814348813272</c:v>
                </c:pt>
                <c:pt idx="160">
                  <c:v>2.454359915184213</c:v>
                </c:pt>
                <c:pt idx="161">
                  <c:v>2.5337806746522205</c:v>
                </c:pt>
                <c:pt idx="162">
                  <c:v>3.548310526137513</c:v>
                </c:pt>
                <c:pt idx="163">
                  <c:v>3.6459600972068387</c:v>
                </c:pt>
                <c:pt idx="164">
                  <c:v>3.4060586111835676</c:v>
                </c:pt>
                <c:pt idx="165">
                  <c:v>4.0431657279438156</c:v>
                </c:pt>
                <c:pt idx="166">
                  <c:v>4.2630162744310667</c:v>
                </c:pt>
                <c:pt idx="167">
                  <c:v>4.3038913752997274</c:v>
                </c:pt>
                <c:pt idx="168">
                  <c:v>4.3443017408633864</c:v>
                </c:pt>
                <c:pt idx="169">
                  <c:v>4.3552836957356789</c:v>
                </c:pt>
                <c:pt idx="170">
                  <c:v>4.8600613038625511</c:v>
                </c:pt>
                <c:pt idx="171">
                  <c:v>4.3851887154046949</c:v>
                </c:pt>
                <c:pt idx="172">
                  <c:v>5.0435075630331596</c:v>
                </c:pt>
                <c:pt idx="173">
                  <c:v>5.1698304841628158</c:v>
                </c:pt>
                <c:pt idx="174">
                  <c:v>5.0092089258386352</c:v>
                </c:pt>
                <c:pt idx="175">
                  <c:v>5.1486843054866824</c:v>
                </c:pt>
                <c:pt idx="176">
                  <c:v>5.2844247022318029</c:v>
                </c:pt>
                <c:pt idx="177">
                  <c:v>5.4892859256246993</c:v>
                </c:pt>
                <c:pt idx="178">
                  <c:v>5.421719245344562</c:v>
                </c:pt>
                <c:pt idx="179">
                  <c:v>5.5631843385693998</c:v>
                </c:pt>
                <c:pt idx="180">
                  <c:v>4.8447480845071453</c:v>
                </c:pt>
                <c:pt idx="181">
                  <c:v>4.5702130649537764</c:v>
                </c:pt>
                <c:pt idx="182">
                  <c:v>4.6181755585785425</c:v>
                </c:pt>
                <c:pt idx="183">
                  <c:v>4.7533600914156722</c:v>
                </c:pt>
                <c:pt idx="184">
                  <c:v>4.8961105604095536</c:v>
                </c:pt>
                <c:pt idx="185">
                  <c:v>4.7146513530835108</c:v>
                </c:pt>
                <c:pt idx="186">
                  <c:v>4.6043777056407862</c:v>
                </c:pt>
                <c:pt idx="187">
                  <c:v>4.3331155312131955</c:v>
                </c:pt>
                <c:pt idx="188">
                  <c:v>4.0028249909754265</c:v>
                </c:pt>
                <c:pt idx="189">
                  <c:v>3.6315073106795239</c:v>
                </c:pt>
                <c:pt idx="190">
                  <c:v>3.1923250132895191</c:v>
                </c:pt>
                <c:pt idx="191">
                  <c:v>3.3027649823636125</c:v>
                </c:pt>
                <c:pt idx="192">
                  <c:v>2.9438965885816941</c:v>
                </c:pt>
                <c:pt idx="193">
                  <c:v>3.0879583017930941</c:v>
                </c:pt>
                <c:pt idx="194">
                  <c:v>3.0261846021918615</c:v>
                </c:pt>
                <c:pt idx="195">
                  <c:v>2.8244415697869414</c:v>
                </c:pt>
                <c:pt idx="196">
                  <c:v>2.887620025780592</c:v>
                </c:pt>
                <c:pt idx="197">
                  <c:v>2.2109387881901199</c:v>
                </c:pt>
                <c:pt idx="198">
                  <c:v>2.3153255305660991</c:v>
                </c:pt>
                <c:pt idx="199">
                  <c:v>2.259176442409256</c:v>
                </c:pt>
                <c:pt idx="200">
                  <c:v>2.0773457134962854</c:v>
                </c:pt>
                <c:pt idx="201">
                  <c:v>1.7953602676716827</c:v>
                </c:pt>
                <c:pt idx="202">
                  <c:v>1.2285240963438326</c:v>
                </c:pt>
                <c:pt idx="203">
                  <c:v>0.90262880270549317</c:v>
                </c:pt>
                <c:pt idx="204">
                  <c:v>1.5769595199191428</c:v>
                </c:pt>
                <c:pt idx="205">
                  <c:v>1.3607404980355113</c:v>
                </c:pt>
                <c:pt idx="206">
                  <c:v>1.0791820319226986</c:v>
                </c:pt>
                <c:pt idx="207">
                  <c:v>0.49226899689777781</c:v>
                </c:pt>
                <c:pt idx="208">
                  <c:v>0.41296541106603968</c:v>
                </c:pt>
                <c:pt idx="209">
                  <c:v>0.41050202963407401</c:v>
                </c:pt>
                <c:pt idx="210">
                  <c:v>3.8333810777828603E-2</c:v>
                </c:pt>
                <c:pt idx="211">
                  <c:v>-0.37810688571985906</c:v>
                </c:pt>
                <c:pt idx="212">
                  <c:v>-0.57337867143115773</c:v>
                </c:pt>
                <c:pt idx="213">
                  <c:v>8.9477660040671481E-2</c:v>
                </c:pt>
                <c:pt idx="214">
                  <c:v>-0.40198411845121029</c:v>
                </c:pt>
                <c:pt idx="215">
                  <c:v>-0.53975867296580304</c:v>
                </c:pt>
                <c:pt idx="216">
                  <c:v>-0.50457577317875746</c:v>
                </c:pt>
                <c:pt idx="217">
                  <c:v>-0.52582790285971726</c:v>
                </c:pt>
                <c:pt idx="218">
                  <c:v>-0.76374787853293924</c:v>
                </c:pt>
                <c:pt idx="219">
                  <c:v>-0.88391377957503892</c:v>
                </c:pt>
                <c:pt idx="220">
                  <c:v>-1.1863824698950935</c:v>
                </c:pt>
                <c:pt idx="221">
                  <c:v>-1.9904587764620061</c:v>
                </c:pt>
                <c:pt idx="222">
                  <c:v>-1.4373675502318974</c:v>
                </c:pt>
                <c:pt idx="223">
                  <c:v>-1.8893882318625117</c:v>
                </c:pt>
                <c:pt idx="224">
                  <c:v>-2.4037563772608195</c:v>
                </c:pt>
                <c:pt idx="225">
                  <c:v>-1.9008108324600244</c:v>
                </c:pt>
                <c:pt idx="226">
                  <c:v>-2.0793463657490037</c:v>
                </c:pt>
                <c:pt idx="227">
                  <c:v>-2.1856028459912267</c:v>
                </c:pt>
                <c:pt idx="228">
                  <c:v>-2.9001379628055162</c:v>
                </c:pt>
                <c:pt idx="229">
                  <c:v>-2.7143943125622627</c:v>
                </c:pt>
                <c:pt idx="230">
                  <c:v>-3.200109431094404</c:v>
                </c:pt>
                <c:pt idx="231">
                  <c:v>-2.9468667585811659</c:v>
                </c:pt>
                <c:pt idx="232">
                  <c:v>-3.9104373167749742</c:v>
                </c:pt>
                <c:pt idx="233">
                  <c:v>-3.2697820517982592</c:v>
                </c:pt>
                <c:pt idx="234">
                  <c:v>-4.0714036632128909</c:v>
                </c:pt>
                <c:pt idx="235">
                  <c:v>-4.3363288985721198</c:v>
                </c:pt>
                <c:pt idx="236">
                  <c:v>-4.3189613503249689</c:v>
                </c:pt>
                <c:pt idx="237">
                  <c:v>-3.9128709658376692</c:v>
                </c:pt>
                <c:pt idx="238">
                  <c:v>-4.7206727519484843</c:v>
                </c:pt>
                <c:pt idx="239">
                  <c:v>-4.3537289354331534</c:v>
                </c:pt>
                <c:pt idx="240">
                  <c:v>-5.0260557602447733</c:v>
                </c:pt>
                <c:pt idx="241">
                  <c:v>-5.4021117602873971</c:v>
                </c:pt>
                <c:pt idx="242">
                  <c:v>-4.7373846349323543</c:v>
                </c:pt>
                <c:pt idx="243">
                  <c:v>-5.409064136135143</c:v>
                </c:pt>
                <c:pt idx="244">
                  <c:v>-5.4994983824360304</c:v>
                </c:pt>
                <c:pt idx="245">
                  <c:v>-5.3831579032178922</c:v>
                </c:pt>
                <c:pt idx="246">
                  <c:v>-5.432726433457475</c:v>
                </c:pt>
                <c:pt idx="247">
                  <c:v>-5.0255585317781026</c:v>
                </c:pt>
                <c:pt idx="248">
                  <c:v>-5.118221307065923</c:v>
                </c:pt>
                <c:pt idx="249">
                  <c:v>-5.4303011682914928</c:v>
                </c:pt>
                <c:pt idx="250">
                  <c:v>-5.2416065662767295</c:v>
                </c:pt>
                <c:pt idx="251">
                  <c:v>-4.226065313044856</c:v>
                </c:pt>
                <c:pt idx="252">
                  <c:v>-4.4617676216461035</c:v>
                </c:pt>
                <c:pt idx="253">
                  <c:v>-4.8142913127666844</c:v>
                </c:pt>
                <c:pt idx="254">
                  <c:v>-4.173555479673027</c:v>
                </c:pt>
                <c:pt idx="255">
                  <c:v>-4.0702993293608927</c:v>
                </c:pt>
                <c:pt idx="256">
                  <c:v>-4.2501343496558093</c:v>
                </c:pt>
                <c:pt idx="257">
                  <c:v>-3.4306361541037944</c:v>
                </c:pt>
                <c:pt idx="258">
                  <c:v>-3.9340625716246507</c:v>
                </c:pt>
                <c:pt idx="259">
                  <c:v>-3.7220823484238394</c:v>
                </c:pt>
                <c:pt idx="260">
                  <c:v>-3.2344931663996732</c:v>
                </c:pt>
                <c:pt idx="261">
                  <c:v>-2.8872807186179017</c:v>
                </c:pt>
                <c:pt idx="262">
                  <c:v>-2.4628315906006577</c:v>
                </c:pt>
                <c:pt idx="263">
                  <c:v>-2.7273974504977616</c:v>
                </c:pt>
                <c:pt idx="264">
                  <c:v>-2.0892369908955288</c:v>
                </c:pt>
                <c:pt idx="265">
                  <c:v>-2.4519197426618291</c:v>
                </c:pt>
                <c:pt idx="266">
                  <c:v>-2.3034879374718997</c:v>
                </c:pt>
                <c:pt idx="267">
                  <c:v>-2.341537111943012</c:v>
                </c:pt>
                <c:pt idx="268">
                  <c:v>-2.0053673019577332</c:v>
                </c:pt>
                <c:pt idx="269">
                  <c:v>-1.8016106960337765</c:v>
                </c:pt>
                <c:pt idx="270">
                  <c:v>-1.5241257357289584</c:v>
                </c:pt>
                <c:pt idx="271">
                  <c:v>-1.2479939814926411</c:v>
                </c:pt>
                <c:pt idx="272">
                  <c:v>-0.75183123020948983</c:v>
                </c:pt>
                <c:pt idx="273">
                  <c:v>-0.80376183887216257</c:v>
                </c:pt>
                <c:pt idx="274">
                  <c:v>-0.50627165875175706</c:v>
                </c:pt>
                <c:pt idx="275">
                  <c:v>-1.1318680164611692</c:v>
                </c:pt>
                <c:pt idx="276">
                  <c:v>-0.73453026503932506</c:v>
                </c:pt>
                <c:pt idx="277">
                  <c:v>-2.9300278402971003E-2</c:v>
                </c:pt>
                <c:pt idx="278">
                  <c:v>-0.28536786293933858</c:v>
                </c:pt>
                <c:pt idx="279">
                  <c:v>0.37951641409311776</c:v>
                </c:pt>
                <c:pt idx="280">
                  <c:v>0.70730382416927284</c:v>
                </c:pt>
                <c:pt idx="281">
                  <c:v>-1.3139180691652541E-2</c:v>
                </c:pt>
                <c:pt idx="282">
                  <c:v>0.6700888825652811</c:v>
                </c:pt>
                <c:pt idx="283">
                  <c:v>1.0843432988379362</c:v>
                </c:pt>
                <c:pt idx="284">
                  <c:v>0.62693647951789444</c:v>
                </c:pt>
                <c:pt idx="285">
                  <c:v>0.91035368415080598</c:v>
                </c:pt>
                <c:pt idx="286">
                  <c:v>1.4467923630806894</c:v>
                </c:pt>
                <c:pt idx="287">
                  <c:v>1.8889321418962481</c:v>
                </c:pt>
                <c:pt idx="288">
                  <c:v>1.8964649223752303</c:v>
                </c:pt>
                <c:pt idx="289">
                  <c:v>1.6966714968404091</c:v>
                </c:pt>
                <c:pt idx="290">
                  <c:v>1.9893961585774491</c:v>
                </c:pt>
                <c:pt idx="291">
                  <c:v>2.2821406612377189</c:v>
                </c:pt>
                <c:pt idx="292">
                  <c:v>1.7731457745863253</c:v>
                </c:pt>
                <c:pt idx="293">
                  <c:v>2.0797034072706282</c:v>
                </c:pt>
                <c:pt idx="294">
                  <c:v>2.7655168236653509</c:v>
                </c:pt>
                <c:pt idx="295">
                  <c:v>2.7472099398381289</c:v>
                </c:pt>
                <c:pt idx="296">
                  <c:v>2.4971620757269903</c:v>
                </c:pt>
                <c:pt idx="297">
                  <c:v>3.367885273287115</c:v>
                </c:pt>
                <c:pt idx="298">
                  <c:v>2.858154518599207</c:v>
                </c:pt>
                <c:pt idx="299">
                  <c:v>3.8578712167850853</c:v>
                </c:pt>
                <c:pt idx="300">
                  <c:v>3.512528690161119</c:v>
                </c:pt>
                <c:pt idx="301">
                  <c:v>3.9347324541721775</c:v>
                </c:pt>
                <c:pt idx="302">
                  <c:v>4.0374321822329193</c:v>
                </c:pt>
                <c:pt idx="303">
                  <c:v>3.8951761384415846</c:v>
                </c:pt>
                <c:pt idx="304">
                  <c:v>4.2200281377677982</c:v>
                </c:pt>
                <c:pt idx="305">
                  <c:v>4.1890210197437199</c:v>
                </c:pt>
                <c:pt idx="306">
                  <c:v>4.133913655913517</c:v>
                </c:pt>
                <c:pt idx="307">
                  <c:v>4.4887278776967747</c:v>
                </c:pt>
                <c:pt idx="308">
                  <c:v>4.8938631936580208</c:v>
                </c:pt>
                <c:pt idx="309">
                  <c:v>5.2613407533944923</c:v>
                </c:pt>
                <c:pt idx="310">
                  <c:v>5.6740116715408533</c:v>
                </c:pt>
                <c:pt idx="311">
                  <c:v>5.1365541592796404</c:v>
                </c:pt>
                <c:pt idx="312">
                  <c:v>5.3012898506700452</c:v>
                </c:pt>
                <c:pt idx="313">
                  <c:v>5.1832519246956252</c:v>
                </c:pt>
                <c:pt idx="314">
                  <c:v>5.2331644750026669</c:v>
                </c:pt>
                <c:pt idx="315">
                  <c:v>5.1729819342899503</c:v>
                </c:pt>
                <c:pt idx="316">
                  <c:v>4.755391180610431</c:v>
                </c:pt>
                <c:pt idx="317">
                  <c:v>5.1647479916829155</c:v>
                </c:pt>
                <c:pt idx="318">
                  <c:v>4.4802187938790894</c:v>
                </c:pt>
                <c:pt idx="319">
                  <c:v>4.2522936651994172</c:v>
                </c:pt>
                <c:pt idx="320">
                  <c:v>4.3632644868257557</c:v>
                </c:pt>
                <c:pt idx="321">
                  <c:v>4.4423921376186968</c:v>
                </c:pt>
                <c:pt idx="322">
                  <c:v>4.0017085456793069</c:v>
                </c:pt>
                <c:pt idx="323">
                  <c:v>3.4757144575624466</c:v>
                </c:pt>
                <c:pt idx="324">
                  <c:v>3.8960337230690243</c:v>
                </c:pt>
                <c:pt idx="325">
                  <c:v>3.1254930384692159</c:v>
                </c:pt>
                <c:pt idx="326">
                  <c:v>3.6521576883621805</c:v>
                </c:pt>
                <c:pt idx="327">
                  <c:v>3.4240570569247666</c:v>
                </c:pt>
                <c:pt idx="328">
                  <c:v>3.2777002499672392</c:v>
                </c:pt>
                <c:pt idx="329">
                  <c:v>2.5918837889131936</c:v>
                </c:pt>
                <c:pt idx="330">
                  <c:v>3.0376599540651057</c:v>
                </c:pt>
                <c:pt idx="331">
                  <c:v>2.3897439477604507</c:v>
                </c:pt>
                <c:pt idx="332">
                  <c:v>2.2245403973414284</c:v>
                </c:pt>
                <c:pt idx="333">
                  <c:v>2.3448118887355776</c:v>
                </c:pt>
                <c:pt idx="334">
                  <c:v>2.3439934786699865</c:v>
                </c:pt>
                <c:pt idx="335">
                  <c:v>1.3659238628334123</c:v>
                </c:pt>
                <c:pt idx="336">
                  <c:v>1.6046588276283984</c:v>
                </c:pt>
                <c:pt idx="337">
                  <c:v>1.0627301603132793</c:v>
                </c:pt>
                <c:pt idx="338">
                  <c:v>0.8550002422559686</c:v>
                </c:pt>
                <c:pt idx="339">
                  <c:v>1.3078860472441534</c:v>
                </c:pt>
                <c:pt idx="340">
                  <c:v>1.225034631861206</c:v>
                </c:pt>
                <c:pt idx="341">
                  <c:v>1.2194197010650356</c:v>
                </c:pt>
                <c:pt idx="342">
                  <c:v>0.7919792662366234</c:v>
                </c:pt>
                <c:pt idx="343">
                  <c:v>0.73179704026469494</c:v>
                </c:pt>
                <c:pt idx="344">
                  <c:v>2.0143471116966793E-2</c:v>
                </c:pt>
                <c:pt idx="345">
                  <c:v>0.16686820023713267</c:v>
                </c:pt>
                <c:pt idx="346">
                  <c:v>-0.39106768349606114</c:v>
                </c:pt>
                <c:pt idx="347">
                  <c:v>0.19766765219326032</c:v>
                </c:pt>
                <c:pt idx="348">
                  <c:v>-0.48618472502508325</c:v>
                </c:pt>
                <c:pt idx="349">
                  <c:v>-0.3505646463322023</c:v>
                </c:pt>
                <c:pt idx="350">
                  <c:v>-0.75306443409179735</c:v>
                </c:pt>
                <c:pt idx="351">
                  <c:v>-0.66895884638850589</c:v>
                </c:pt>
                <c:pt idx="352">
                  <c:v>-0.76975627741983033</c:v>
                </c:pt>
                <c:pt idx="353">
                  <c:v>-1.7213201994151035</c:v>
                </c:pt>
                <c:pt idx="354">
                  <c:v>-0.97582742972829806</c:v>
                </c:pt>
                <c:pt idx="355">
                  <c:v>-2.032650153235096</c:v>
                </c:pt>
                <c:pt idx="356">
                  <c:v>-2.1909206082233936</c:v>
                </c:pt>
                <c:pt idx="357">
                  <c:v>-2.3688390551429279</c:v>
                </c:pt>
                <c:pt idx="358">
                  <c:v>-1.7803047406391954</c:v>
                </c:pt>
                <c:pt idx="359">
                  <c:v>-1.8675925543150811</c:v>
                </c:pt>
                <c:pt idx="360">
                  <c:v>-2.5709830263750746</c:v>
                </c:pt>
                <c:pt idx="361">
                  <c:v>-2.1701521874661012</c:v>
                </c:pt>
                <c:pt idx="362">
                  <c:v>-2.406585226145026</c:v>
                </c:pt>
                <c:pt idx="363">
                  <c:v>-2.9302991494322725</c:v>
                </c:pt>
                <c:pt idx="364">
                  <c:v>-2.9813003489797012</c:v>
                </c:pt>
                <c:pt idx="365">
                  <c:v>-3.6005723317177853</c:v>
                </c:pt>
                <c:pt idx="366">
                  <c:v>-3.0369314363311446</c:v>
                </c:pt>
                <c:pt idx="367">
                  <c:v>-3.5701994016746568</c:v>
                </c:pt>
                <c:pt idx="368">
                  <c:v>-4.2442955591090623</c:v>
                </c:pt>
                <c:pt idx="369">
                  <c:v>-3.4425550332252612</c:v>
                </c:pt>
                <c:pt idx="370">
                  <c:v>-4.3780743587585533</c:v>
                </c:pt>
                <c:pt idx="371">
                  <c:v>-4.3523061279329482</c:v>
                </c:pt>
                <c:pt idx="372">
                  <c:v>-4.143367958468545</c:v>
                </c:pt>
                <c:pt idx="373">
                  <c:v>-4.263612831685947</c:v>
                </c:pt>
                <c:pt idx="374">
                  <c:v>-5.018103469469537</c:v>
                </c:pt>
                <c:pt idx="375">
                  <c:v>-4.5593247760525628</c:v>
                </c:pt>
                <c:pt idx="376">
                  <c:v>-5.4561778011973132</c:v>
                </c:pt>
                <c:pt idx="377">
                  <c:v>-4.9024251838250734</c:v>
                </c:pt>
                <c:pt idx="378">
                  <c:v>-5.4236295342929139</c:v>
                </c:pt>
                <c:pt idx="379">
                  <c:v>-5.9777048994457687</c:v>
                </c:pt>
                <c:pt idx="380">
                  <c:v>-5.5348942421809397</c:v>
                </c:pt>
                <c:pt idx="381">
                  <c:v>-6.0368645113916131</c:v>
                </c:pt>
                <c:pt idx="382">
                  <c:v>-5.2717044214552118</c:v>
                </c:pt>
                <c:pt idx="383">
                  <c:v>-5.4263521914236321</c:v>
                </c:pt>
                <c:pt idx="384">
                  <c:v>-5.1178559068113429</c:v>
                </c:pt>
                <c:pt idx="385">
                  <c:v>-5.3899888893333809</c:v>
                </c:pt>
                <c:pt idx="386">
                  <c:v>-4.6896959691897564</c:v>
                </c:pt>
                <c:pt idx="387">
                  <c:v>-4.2741659660340048</c:v>
                </c:pt>
                <c:pt idx="388">
                  <c:v>-4.0655850402312268</c:v>
                </c:pt>
                <c:pt idx="389">
                  <c:v>-4.5505174876896888</c:v>
                </c:pt>
                <c:pt idx="390">
                  <c:v>-3.8972459317235177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504256"/>
        <c:axId val="71505792"/>
      </c:lineChart>
      <c:catAx>
        <c:axId val="71504256"/>
        <c:scaling>
          <c:orientation val="minMax"/>
        </c:scaling>
        <c:delete val="0"/>
        <c:axPos val="b"/>
        <c:numFmt formatCode="h:mm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505792"/>
        <c:crosses val="autoZero"/>
        <c:auto val="1"/>
        <c:lblAlgn val="ctr"/>
        <c:lblOffset val="100"/>
        <c:tickLblSkip val="30"/>
        <c:tickMarkSkip val="6"/>
        <c:noMultiLvlLbl val="0"/>
      </c:catAx>
      <c:valAx>
        <c:axId val="71505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5042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Sheet3!$D$3:$D$33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val>
            <c:numRef>
              <c:f>Sheet3!$E$3:$E$33</c:f>
              <c:numCache>
                <c:formatCode>General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1.1000000000000001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560576"/>
        <c:axId val="97453184"/>
      </c:lineChart>
      <c:catAx>
        <c:axId val="7156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453184"/>
        <c:crosses val="autoZero"/>
        <c:auto val="1"/>
        <c:lblAlgn val="ctr"/>
        <c:lblOffset val="100"/>
        <c:noMultiLvlLbl val="0"/>
      </c:catAx>
      <c:valAx>
        <c:axId val="97453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5605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view3D>
      <c:rotX val="90"/>
      <c:rotY val="0"/>
      <c:depthPercent val="8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surfaceChart>
        <c:wireframe val="0"/>
        <c:ser>
          <c:idx val="0"/>
          <c:order val="0"/>
          <c:tx>
            <c:strRef>
              <c:f>'Score Template 2'!$EE$8</c:f>
              <c:strCache>
                <c:ptCount val="1"/>
                <c:pt idx="0">
                  <c:v>Accuracy Score</c:v>
                </c:pt>
              </c:strCache>
            </c:strRef>
          </c:tx>
          <c:val>
            <c:numRef>
              <c:f>'Score Template 2'!$EE$39:$EE$398</c:f>
            </c:numRef>
          </c:val>
        </c:ser>
        <c:ser>
          <c:idx val="1"/>
          <c:order val="1"/>
          <c:tx>
            <c:strRef>
              <c:f>'Score Template 2'!$EF$8</c:f>
              <c:strCache>
                <c:ptCount val="1"/>
                <c:pt idx="0">
                  <c:v>Accuracy Score +10s</c:v>
                </c:pt>
              </c:strCache>
            </c:strRef>
          </c:tx>
          <c:val>
            <c:numRef>
              <c:f>'Score Template 2'!$EF$39:$EF$398</c:f>
            </c:numRef>
          </c:val>
        </c:ser>
        <c:ser>
          <c:idx val="2"/>
          <c:order val="2"/>
          <c:tx>
            <c:strRef>
              <c:f>'Score Template 2'!$EG$8</c:f>
              <c:strCache>
                <c:ptCount val="1"/>
                <c:pt idx="0">
                  <c:v>Accuracy Score +20s</c:v>
                </c:pt>
              </c:strCache>
            </c:strRef>
          </c:tx>
          <c:val>
            <c:numRef>
              <c:f>'Score Template 2'!$EG$39:$EG$398</c:f>
            </c:numRef>
          </c:val>
        </c:ser>
        <c:ser>
          <c:idx val="3"/>
          <c:order val="3"/>
          <c:tx>
            <c:strRef>
              <c:f>'Score Template 2'!$EH$8</c:f>
              <c:strCache>
                <c:ptCount val="1"/>
                <c:pt idx="0">
                  <c:v>Accuracy Score +30s</c:v>
                </c:pt>
              </c:strCache>
            </c:strRef>
          </c:tx>
          <c:val>
            <c:numRef>
              <c:f>'Score Template 2'!$EH$39:$EH$398</c:f>
            </c:numRef>
          </c:val>
        </c:ser>
        <c:ser>
          <c:idx val="4"/>
          <c:order val="4"/>
          <c:tx>
            <c:strRef>
              <c:f>'Score Template 2'!$EI$8</c:f>
              <c:strCache>
                <c:ptCount val="1"/>
                <c:pt idx="0">
                  <c:v>Accuracy Score +40s</c:v>
                </c:pt>
              </c:strCache>
            </c:strRef>
          </c:tx>
          <c:val>
            <c:numRef>
              <c:f>'Score Template 2'!$EI$39:$EI$398</c:f>
            </c:numRef>
          </c:val>
        </c:ser>
        <c:ser>
          <c:idx val="5"/>
          <c:order val="5"/>
          <c:tx>
            <c:strRef>
              <c:f>'Score Template 2'!$EJ$8</c:f>
              <c:strCache>
                <c:ptCount val="1"/>
                <c:pt idx="0">
                  <c:v>Accuracy Score +50s</c:v>
                </c:pt>
              </c:strCache>
            </c:strRef>
          </c:tx>
          <c:val>
            <c:numRef>
              <c:f>'Score Template 2'!$EJ$39:$EJ$398</c:f>
            </c:numRef>
          </c:val>
        </c:ser>
        <c:ser>
          <c:idx val="6"/>
          <c:order val="6"/>
          <c:tx>
            <c:strRef>
              <c:f>'Score Template 2'!$EK$8</c:f>
              <c:strCache>
                <c:ptCount val="1"/>
                <c:pt idx="0">
                  <c:v>Accuracy Score +60s</c:v>
                </c:pt>
              </c:strCache>
            </c:strRef>
          </c:tx>
          <c:val>
            <c:numRef>
              <c:f>'Score Template 2'!$EK$39:$EK$398</c:f>
            </c:numRef>
          </c:val>
        </c:ser>
        <c:ser>
          <c:idx val="7"/>
          <c:order val="7"/>
          <c:tx>
            <c:strRef>
              <c:f>'Score Template 2'!$EL$8</c:f>
              <c:strCache>
                <c:ptCount val="1"/>
                <c:pt idx="0">
                  <c:v>Accuracy Score +70s</c:v>
                </c:pt>
              </c:strCache>
            </c:strRef>
          </c:tx>
          <c:val>
            <c:numRef>
              <c:f>'Score Template 2'!$EL$39:$EL$398</c:f>
            </c:numRef>
          </c:val>
        </c:ser>
        <c:ser>
          <c:idx val="8"/>
          <c:order val="8"/>
          <c:tx>
            <c:strRef>
              <c:f>'Score Template 2'!$EM$8</c:f>
              <c:strCache>
                <c:ptCount val="1"/>
                <c:pt idx="0">
                  <c:v>Accuracy Score +80s</c:v>
                </c:pt>
              </c:strCache>
            </c:strRef>
          </c:tx>
          <c:val>
            <c:numRef>
              <c:f>'Score Template 2'!$EM$39:$EM$398</c:f>
            </c:numRef>
          </c:val>
        </c:ser>
        <c:ser>
          <c:idx val="9"/>
          <c:order val="9"/>
          <c:tx>
            <c:strRef>
              <c:f>'Score Template 2'!$EN$8</c:f>
              <c:strCache>
                <c:ptCount val="1"/>
                <c:pt idx="0">
                  <c:v>Accuracy Score +90s</c:v>
                </c:pt>
              </c:strCache>
            </c:strRef>
          </c:tx>
          <c:val>
            <c:numRef>
              <c:f>'Score Template 2'!$EN$39:$EN$398</c:f>
            </c:numRef>
          </c:val>
        </c:ser>
        <c:ser>
          <c:idx val="10"/>
          <c:order val="10"/>
          <c:tx>
            <c:strRef>
              <c:f>'Score Template 2'!$EO$8</c:f>
              <c:strCache>
                <c:ptCount val="1"/>
                <c:pt idx="0">
                  <c:v>Accuracy Score +100s</c:v>
                </c:pt>
              </c:strCache>
            </c:strRef>
          </c:tx>
          <c:val>
            <c:numRef>
              <c:f>'Score Template 2'!$EO$39:$EO$398</c:f>
            </c:numRef>
          </c:val>
        </c:ser>
        <c:ser>
          <c:idx val="11"/>
          <c:order val="11"/>
          <c:tx>
            <c:strRef>
              <c:f>'Score Template 2'!$EP$8</c:f>
              <c:strCache>
                <c:ptCount val="1"/>
                <c:pt idx="0">
                  <c:v>Accuracy Score +110s</c:v>
                </c:pt>
              </c:strCache>
            </c:strRef>
          </c:tx>
          <c:val>
            <c:numRef>
              <c:f>'Score Template 2'!$EP$39:$EP$398</c:f>
            </c:numRef>
          </c:val>
        </c:ser>
        <c:ser>
          <c:idx val="12"/>
          <c:order val="12"/>
          <c:tx>
            <c:strRef>
              <c:f>'Score Template 2'!$EQ$8</c:f>
              <c:strCache>
                <c:ptCount val="1"/>
                <c:pt idx="0">
                  <c:v>Accuracy Score +120s</c:v>
                </c:pt>
              </c:strCache>
            </c:strRef>
          </c:tx>
          <c:val>
            <c:numRef>
              <c:f>'Score Template 2'!$EQ$39:$EQ$398</c:f>
            </c:numRef>
          </c:val>
        </c:ser>
        <c:ser>
          <c:idx val="13"/>
          <c:order val="13"/>
          <c:tx>
            <c:strRef>
              <c:f>'Score Template 2'!$ER$8</c:f>
              <c:strCache>
                <c:ptCount val="1"/>
                <c:pt idx="0">
                  <c:v>Accuracy Score +130s</c:v>
                </c:pt>
              </c:strCache>
            </c:strRef>
          </c:tx>
          <c:val>
            <c:numRef>
              <c:f>'Score Template 2'!$ER$39:$ER$398</c:f>
            </c:numRef>
          </c:val>
        </c:ser>
        <c:ser>
          <c:idx val="14"/>
          <c:order val="14"/>
          <c:tx>
            <c:strRef>
              <c:f>'Score Template 2'!$ES$8</c:f>
              <c:strCache>
                <c:ptCount val="1"/>
                <c:pt idx="0">
                  <c:v>Accuracy Score +140s</c:v>
                </c:pt>
              </c:strCache>
            </c:strRef>
          </c:tx>
          <c:val>
            <c:numRef>
              <c:f>'Score Template 2'!$ES$39:$ES$398</c:f>
            </c:numRef>
          </c:val>
        </c:ser>
        <c:ser>
          <c:idx val="15"/>
          <c:order val="15"/>
          <c:tx>
            <c:strRef>
              <c:f>'Score Template 2'!$ET$8</c:f>
              <c:strCache>
                <c:ptCount val="1"/>
                <c:pt idx="0">
                  <c:v>Accuracy Score +150s</c:v>
                </c:pt>
              </c:strCache>
            </c:strRef>
          </c:tx>
          <c:val>
            <c:numRef>
              <c:f>'Score Template 2'!$ET$39:$ET$398</c:f>
            </c:numRef>
          </c:val>
        </c:ser>
        <c:ser>
          <c:idx val="16"/>
          <c:order val="16"/>
          <c:tx>
            <c:strRef>
              <c:f>'Score Template 2'!$EU$8</c:f>
              <c:strCache>
                <c:ptCount val="1"/>
                <c:pt idx="0">
                  <c:v>Accuracy Score +160s</c:v>
                </c:pt>
              </c:strCache>
            </c:strRef>
          </c:tx>
          <c:val>
            <c:numRef>
              <c:f>'Score Template 2'!$EU$39:$EU$398</c:f>
            </c:numRef>
          </c:val>
        </c:ser>
        <c:ser>
          <c:idx val="17"/>
          <c:order val="17"/>
          <c:tx>
            <c:strRef>
              <c:f>'Score Template 2'!$EV$8</c:f>
              <c:strCache>
                <c:ptCount val="1"/>
                <c:pt idx="0">
                  <c:v>Accuracy Score +170s</c:v>
                </c:pt>
              </c:strCache>
            </c:strRef>
          </c:tx>
          <c:val>
            <c:numRef>
              <c:f>'Score Template 2'!$EV$39:$EV$398</c:f>
            </c:numRef>
          </c:val>
        </c:ser>
        <c:ser>
          <c:idx val="18"/>
          <c:order val="18"/>
          <c:tx>
            <c:strRef>
              <c:f>'Score Template 2'!$EW$8</c:f>
              <c:strCache>
                <c:ptCount val="1"/>
                <c:pt idx="0">
                  <c:v>Accuracy Score +180s</c:v>
                </c:pt>
              </c:strCache>
            </c:strRef>
          </c:tx>
          <c:val>
            <c:numRef>
              <c:f>'Score Template 2'!$EW$39:$EW$398</c:f>
            </c:numRef>
          </c:val>
        </c:ser>
        <c:ser>
          <c:idx val="19"/>
          <c:order val="19"/>
          <c:tx>
            <c:strRef>
              <c:f>'Score Template 2'!$EX$8</c:f>
              <c:strCache>
                <c:ptCount val="1"/>
                <c:pt idx="0">
                  <c:v>Accuracy Score +190s</c:v>
                </c:pt>
              </c:strCache>
            </c:strRef>
          </c:tx>
          <c:val>
            <c:numRef>
              <c:f>'Score Template 2'!$EX$39:$EX$398</c:f>
            </c:numRef>
          </c:val>
        </c:ser>
        <c:ser>
          <c:idx val="20"/>
          <c:order val="20"/>
          <c:tx>
            <c:strRef>
              <c:f>'Score Template 2'!$EY$8</c:f>
              <c:strCache>
                <c:ptCount val="1"/>
                <c:pt idx="0">
                  <c:v>Accuracy Score +200s</c:v>
                </c:pt>
              </c:strCache>
            </c:strRef>
          </c:tx>
          <c:val>
            <c:numRef>
              <c:f>'Score Template 2'!$EY$39:$EY$398</c:f>
            </c:numRef>
          </c:val>
        </c:ser>
        <c:ser>
          <c:idx val="21"/>
          <c:order val="21"/>
          <c:tx>
            <c:strRef>
              <c:f>'Score Template 2'!$EZ$8</c:f>
              <c:strCache>
                <c:ptCount val="1"/>
                <c:pt idx="0">
                  <c:v>Accuracy Score +210s</c:v>
                </c:pt>
              </c:strCache>
            </c:strRef>
          </c:tx>
          <c:val>
            <c:numRef>
              <c:f>'Score Template 2'!$EZ$39:$EZ$398</c:f>
            </c:numRef>
          </c:val>
        </c:ser>
        <c:ser>
          <c:idx val="22"/>
          <c:order val="22"/>
          <c:tx>
            <c:strRef>
              <c:f>'Score Template 2'!$FA$8</c:f>
              <c:strCache>
                <c:ptCount val="1"/>
                <c:pt idx="0">
                  <c:v>Accuracy Score +220s</c:v>
                </c:pt>
              </c:strCache>
            </c:strRef>
          </c:tx>
          <c:val>
            <c:numRef>
              <c:f>'Score Template 2'!$FA$39:$FA$398</c:f>
            </c:numRef>
          </c:val>
        </c:ser>
        <c:ser>
          <c:idx val="23"/>
          <c:order val="23"/>
          <c:tx>
            <c:strRef>
              <c:f>'Score Template 2'!$FB$8</c:f>
              <c:strCache>
                <c:ptCount val="1"/>
                <c:pt idx="0">
                  <c:v>Accuracy Score +230s</c:v>
                </c:pt>
              </c:strCache>
            </c:strRef>
          </c:tx>
          <c:val>
            <c:numRef>
              <c:f>'Score Template 2'!$FB$39:$FB$398</c:f>
            </c:numRef>
          </c:val>
        </c:ser>
        <c:ser>
          <c:idx val="24"/>
          <c:order val="24"/>
          <c:tx>
            <c:strRef>
              <c:f>'Score Template 2'!$FC$8</c:f>
              <c:strCache>
                <c:ptCount val="1"/>
                <c:pt idx="0">
                  <c:v>Accuracy Score +240s</c:v>
                </c:pt>
              </c:strCache>
            </c:strRef>
          </c:tx>
          <c:val>
            <c:numRef>
              <c:f>'Score Template 2'!$FC$39:$FC$398</c:f>
            </c:numRef>
          </c:val>
        </c:ser>
        <c:ser>
          <c:idx val="25"/>
          <c:order val="25"/>
          <c:tx>
            <c:strRef>
              <c:f>'Score Template 2'!$FD$8</c:f>
              <c:strCache>
                <c:ptCount val="1"/>
                <c:pt idx="0">
                  <c:v>Accuracy Score +250s</c:v>
                </c:pt>
              </c:strCache>
            </c:strRef>
          </c:tx>
          <c:val>
            <c:numRef>
              <c:f>'Score Template 2'!$FD$39:$FD$398</c:f>
            </c:numRef>
          </c:val>
        </c:ser>
        <c:ser>
          <c:idx val="26"/>
          <c:order val="26"/>
          <c:tx>
            <c:strRef>
              <c:f>'Score Template 2'!$FE$8</c:f>
              <c:strCache>
                <c:ptCount val="1"/>
                <c:pt idx="0">
                  <c:v>Accuracy Score +260s</c:v>
                </c:pt>
              </c:strCache>
            </c:strRef>
          </c:tx>
          <c:val>
            <c:numRef>
              <c:f>'Score Template 2'!$FE$39:$FE$398</c:f>
            </c:numRef>
          </c:val>
        </c:ser>
        <c:ser>
          <c:idx val="27"/>
          <c:order val="27"/>
          <c:tx>
            <c:strRef>
              <c:f>'Score Template 2'!$FF$8</c:f>
              <c:strCache>
                <c:ptCount val="1"/>
                <c:pt idx="0">
                  <c:v>Accuracy Score +270s</c:v>
                </c:pt>
              </c:strCache>
            </c:strRef>
          </c:tx>
          <c:val>
            <c:numRef>
              <c:f>'Score Template 2'!$FF$39:$FF$398</c:f>
            </c:numRef>
          </c:val>
        </c:ser>
        <c:ser>
          <c:idx val="28"/>
          <c:order val="28"/>
          <c:tx>
            <c:strRef>
              <c:f>'Score Template 2'!$FG$8</c:f>
              <c:strCache>
                <c:ptCount val="1"/>
                <c:pt idx="0">
                  <c:v>Accuracy Score +280s</c:v>
                </c:pt>
              </c:strCache>
            </c:strRef>
          </c:tx>
          <c:val>
            <c:numRef>
              <c:f>'Score Template 2'!$FG$39:$FG$398</c:f>
            </c:numRef>
          </c:val>
        </c:ser>
        <c:ser>
          <c:idx val="29"/>
          <c:order val="29"/>
          <c:tx>
            <c:strRef>
              <c:f>'Score Template 2'!$FI$8</c:f>
              <c:strCache>
                <c:ptCount val="1"/>
                <c:pt idx="0">
                  <c:v>Accuracy Score +300s</c:v>
                </c:pt>
              </c:strCache>
            </c:strRef>
          </c:tx>
          <c:val>
            <c:numRef>
              <c:f>'Score Template 2'!$FI$39:$FI$398</c:f>
            </c:numRef>
          </c:val>
        </c:ser>
        <c:bandFmts/>
        <c:axId val="114488832"/>
        <c:axId val="114490368"/>
        <c:axId val="114477696"/>
      </c:surfaceChart>
      <c:catAx>
        <c:axId val="1144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490368"/>
        <c:crosses val="autoZero"/>
        <c:auto val="1"/>
        <c:lblAlgn val="ctr"/>
        <c:lblOffset val="100"/>
        <c:noMultiLvlLbl val="0"/>
      </c:catAx>
      <c:valAx>
        <c:axId val="114490368"/>
        <c:scaling>
          <c:orientation val="minMax"/>
        </c:scaling>
        <c:delete val="0"/>
        <c:axPos val="l"/>
        <c:majorGridlines/>
        <c:numFmt formatCode="0.0000" sourceLinked="1"/>
        <c:majorTickMark val="none"/>
        <c:minorTickMark val="none"/>
        <c:tickLblPos val="none"/>
        <c:crossAx val="114488832"/>
        <c:crosses val="autoZero"/>
        <c:crossBetween val="midCat"/>
        <c:majorUnit val="0.1"/>
      </c:valAx>
      <c:serAx>
        <c:axId val="1144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490368"/>
        <c:crosses val="autoZero"/>
        <c:tickLblSkip val="3"/>
        <c:tickMarkSkip val="1"/>
      </c:ser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 rtl="0">
              <a:defRPr sz="845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rtl="0">
              <a:defRPr sz="845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</c:legendEntry>
      <c:overlay val="0"/>
      <c:txPr>
        <a:bodyPr/>
        <a:lstStyle/>
        <a:p>
          <a:pPr rtl="0"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'Score Template 2'!$G$8</c:f>
              <c:strCache>
                <c:ptCount val="1"/>
                <c:pt idx="0">
                  <c:v>Ramped EcoBP</c:v>
                </c:pt>
              </c:strCache>
            </c:strRef>
          </c:tx>
          <c:spPr>
            <a:ln>
              <a:solidFill>
                <a:schemeClr val="accent3"/>
              </a:solidFill>
              <a:prstDash val="dash"/>
            </a:ln>
          </c:spPr>
          <c:marker>
            <c:symbol val="none"/>
          </c:marker>
          <c:cat>
            <c:numRef>
              <c:f>'Score Template 2'!$B$9:$B$429</c:f>
              <c:numCache>
                <c:formatCode>h:mm:ss</c:formatCode>
                <c:ptCount val="421"/>
                <c:pt idx="0" formatCode="m/d/yyyy\ h:mm">
                  <c:v>42563.913194444445</c:v>
                </c:pt>
                <c:pt idx="1">
                  <c:v>0.99664351851851907</c:v>
                </c:pt>
                <c:pt idx="2">
                  <c:v>0.99675925925925979</c:v>
                </c:pt>
                <c:pt idx="3">
                  <c:v>0.99687500000000051</c:v>
                </c:pt>
                <c:pt idx="4">
                  <c:v>0.99699074074074123</c:v>
                </c:pt>
                <c:pt idx="5">
                  <c:v>0.99710648148148195</c:v>
                </c:pt>
                <c:pt idx="6">
                  <c:v>0.99722222222222268</c:v>
                </c:pt>
                <c:pt idx="7">
                  <c:v>0.9973379629629634</c:v>
                </c:pt>
                <c:pt idx="8">
                  <c:v>0.99745370370370412</c:v>
                </c:pt>
                <c:pt idx="9">
                  <c:v>0.99756944444444484</c:v>
                </c:pt>
                <c:pt idx="10">
                  <c:v>0.99768518518518556</c:v>
                </c:pt>
                <c:pt idx="11">
                  <c:v>0.99780092592592629</c:v>
                </c:pt>
                <c:pt idx="12">
                  <c:v>0.99791666666666701</c:v>
                </c:pt>
                <c:pt idx="13">
                  <c:v>0.99803240740740773</c:v>
                </c:pt>
                <c:pt idx="14">
                  <c:v>0.99814814814814845</c:v>
                </c:pt>
                <c:pt idx="15">
                  <c:v>0.99826388888888917</c:v>
                </c:pt>
                <c:pt idx="16">
                  <c:v>0.99837962962962989</c:v>
                </c:pt>
                <c:pt idx="17">
                  <c:v>0.99849537037037062</c:v>
                </c:pt>
                <c:pt idx="18">
                  <c:v>0.99861111111111134</c:v>
                </c:pt>
                <c:pt idx="19">
                  <c:v>0.99872685185185206</c:v>
                </c:pt>
                <c:pt idx="20">
                  <c:v>0.99884259259259278</c:v>
                </c:pt>
                <c:pt idx="21">
                  <c:v>0.9989583333333335</c:v>
                </c:pt>
                <c:pt idx="22">
                  <c:v>0.99907407407407423</c:v>
                </c:pt>
                <c:pt idx="23">
                  <c:v>0.99918981481481495</c:v>
                </c:pt>
                <c:pt idx="24">
                  <c:v>0.99930555555555567</c:v>
                </c:pt>
                <c:pt idx="25">
                  <c:v>0.99942129629629639</c:v>
                </c:pt>
                <c:pt idx="26">
                  <c:v>0.99953703703703711</c:v>
                </c:pt>
                <c:pt idx="27">
                  <c:v>0.99965277777777783</c:v>
                </c:pt>
                <c:pt idx="28">
                  <c:v>0.99976851851851856</c:v>
                </c:pt>
                <c:pt idx="29">
                  <c:v>0.99988425925925928</c:v>
                </c:pt>
                <c:pt idx="30">
                  <c:v>0</c:v>
                </c:pt>
                <c:pt idx="31">
                  <c:v>1.1574074074074073E-4</c:v>
                </c:pt>
                <c:pt idx="32">
                  <c:v>2.3148148148148146E-4</c:v>
                </c:pt>
                <c:pt idx="33">
                  <c:v>3.4722222222222218E-4</c:v>
                </c:pt>
                <c:pt idx="34">
                  <c:v>4.6296296296296293E-4</c:v>
                </c:pt>
                <c:pt idx="35">
                  <c:v>5.7870370370370367E-4</c:v>
                </c:pt>
                <c:pt idx="36">
                  <c:v>6.9444444444444436E-4</c:v>
                </c:pt>
                <c:pt idx="37">
                  <c:v>8.1018518518518505E-4</c:v>
                </c:pt>
                <c:pt idx="38">
                  <c:v>9.2592592592592574E-4</c:v>
                </c:pt>
                <c:pt idx="39">
                  <c:v>1.0416666666666664E-3</c:v>
                </c:pt>
                <c:pt idx="40">
                  <c:v>1.1574074074074071E-3</c:v>
                </c:pt>
                <c:pt idx="41">
                  <c:v>1.2731481481481478E-3</c:v>
                </c:pt>
                <c:pt idx="42">
                  <c:v>1.3888888888888885E-3</c:v>
                </c:pt>
                <c:pt idx="43">
                  <c:v>1.5046296296296292E-3</c:v>
                </c:pt>
                <c:pt idx="44">
                  <c:v>1.6203703703703699E-3</c:v>
                </c:pt>
                <c:pt idx="45">
                  <c:v>1.7361111111111106E-3</c:v>
                </c:pt>
                <c:pt idx="46">
                  <c:v>1.8518518518518513E-3</c:v>
                </c:pt>
                <c:pt idx="47">
                  <c:v>1.967592592592592E-3</c:v>
                </c:pt>
                <c:pt idx="48">
                  <c:v>2.0833333333333329E-3</c:v>
                </c:pt>
                <c:pt idx="49">
                  <c:v>2.1990740740740738E-3</c:v>
                </c:pt>
                <c:pt idx="50">
                  <c:v>2.3148148148148147E-3</c:v>
                </c:pt>
                <c:pt idx="51">
                  <c:v>2.4305555555555556E-3</c:v>
                </c:pt>
                <c:pt idx="52">
                  <c:v>2.5462962962962965E-3</c:v>
                </c:pt>
                <c:pt idx="53">
                  <c:v>2.6620370370370374E-3</c:v>
                </c:pt>
                <c:pt idx="54">
                  <c:v>2.7777777777777783E-3</c:v>
                </c:pt>
                <c:pt idx="55">
                  <c:v>2.8935185185185192E-3</c:v>
                </c:pt>
                <c:pt idx="56">
                  <c:v>3.0092592592592601E-3</c:v>
                </c:pt>
                <c:pt idx="57">
                  <c:v>3.125000000000001E-3</c:v>
                </c:pt>
                <c:pt idx="58">
                  <c:v>3.2407407407407419E-3</c:v>
                </c:pt>
                <c:pt idx="59">
                  <c:v>3.3564814814814829E-3</c:v>
                </c:pt>
                <c:pt idx="60">
                  <c:v>3.4722222222222238E-3</c:v>
                </c:pt>
                <c:pt idx="61">
                  <c:v>3.5879629629629647E-3</c:v>
                </c:pt>
                <c:pt idx="62">
                  <c:v>3.7037037037037056E-3</c:v>
                </c:pt>
                <c:pt idx="63">
                  <c:v>3.8194444444444465E-3</c:v>
                </c:pt>
                <c:pt idx="64">
                  <c:v>3.9351851851851874E-3</c:v>
                </c:pt>
                <c:pt idx="65">
                  <c:v>4.0509259259259283E-3</c:v>
                </c:pt>
                <c:pt idx="66">
                  <c:v>4.1666666666666692E-3</c:v>
                </c:pt>
                <c:pt idx="67">
                  <c:v>4.2824074074074101E-3</c:v>
                </c:pt>
                <c:pt idx="68">
                  <c:v>4.398148148148151E-3</c:v>
                </c:pt>
                <c:pt idx="69">
                  <c:v>4.5138888888888919E-3</c:v>
                </c:pt>
                <c:pt idx="70">
                  <c:v>4.6296296296296328E-3</c:v>
                </c:pt>
                <c:pt idx="71">
                  <c:v>4.7453703703703737E-3</c:v>
                </c:pt>
                <c:pt idx="72">
                  <c:v>4.8611111111111147E-3</c:v>
                </c:pt>
                <c:pt idx="73">
                  <c:v>4.9768518518518556E-3</c:v>
                </c:pt>
                <c:pt idx="74">
                  <c:v>5.0925925925925965E-3</c:v>
                </c:pt>
                <c:pt idx="75">
                  <c:v>5.2083333333333374E-3</c:v>
                </c:pt>
                <c:pt idx="76">
                  <c:v>5.3240740740740783E-3</c:v>
                </c:pt>
                <c:pt idx="77">
                  <c:v>5.4398148148148192E-3</c:v>
                </c:pt>
                <c:pt idx="78">
                  <c:v>5.5555555555555601E-3</c:v>
                </c:pt>
                <c:pt idx="79">
                  <c:v>5.671296296296301E-3</c:v>
                </c:pt>
                <c:pt idx="80">
                  <c:v>5.7870370370370419E-3</c:v>
                </c:pt>
                <c:pt idx="81">
                  <c:v>5.9027777777777828E-3</c:v>
                </c:pt>
                <c:pt idx="82">
                  <c:v>6.0185185185185237E-3</c:v>
                </c:pt>
                <c:pt idx="83">
                  <c:v>6.1342592592592646E-3</c:v>
                </c:pt>
                <c:pt idx="84">
                  <c:v>6.2500000000000056E-3</c:v>
                </c:pt>
                <c:pt idx="85">
                  <c:v>6.3657407407407465E-3</c:v>
                </c:pt>
                <c:pt idx="86">
                  <c:v>6.4814814814814874E-3</c:v>
                </c:pt>
                <c:pt idx="87">
                  <c:v>6.5972222222222283E-3</c:v>
                </c:pt>
                <c:pt idx="88">
                  <c:v>6.7129629629629692E-3</c:v>
                </c:pt>
                <c:pt idx="89">
                  <c:v>6.8287037037037101E-3</c:v>
                </c:pt>
                <c:pt idx="90">
                  <c:v>6.944444444444451E-3</c:v>
                </c:pt>
                <c:pt idx="91">
                  <c:v>7.0601851851851919E-3</c:v>
                </c:pt>
                <c:pt idx="92">
                  <c:v>7.1759259259259328E-3</c:v>
                </c:pt>
                <c:pt idx="93">
                  <c:v>7.2916666666666737E-3</c:v>
                </c:pt>
                <c:pt idx="94">
                  <c:v>7.4074074074074146E-3</c:v>
                </c:pt>
                <c:pt idx="95">
                  <c:v>7.5231481481481555E-3</c:v>
                </c:pt>
                <c:pt idx="96">
                  <c:v>7.6388888888888964E-3</c:v>
                </c:pt>
                <c:pt idx="97">
                  <c:v>7.7546296296296374E-3</c:v>
                </c:pt>
                <c:pt idx="98">
                  <c:v>7.8703703703703783E-3</c:v>
                </c:pt>
                <c:pt idx="99">
                  <c:v>7.9861111111111192E-3</c:v>
                </c:pt>
                <c:pt idx="100">
                  <c:v>8.1018518518518601E-3</c:v>
                </c:pt>
                <c:pt idx="101">
                  <c:v>8.217592592592601E-3</c:v>
                </c:pt>
                <c:pt idx="102">
                  <c:v>8.3333333333333419E-3</c:v>
                </c:pt>
                <c:pt idx="103">
                  <c:v>8.4490740740740828E-3</c:v>
                </c:pt>
                <c:pt idx="104">
                  <c:v>8.5648148148148237E-3</c:v>
                </c:pt>
                <c:pt idx="105">
                  <c:v>8.6805555555555646E-3</c:v>
                </c:pt>
                <c:pt idx="106">
                  <c:v>8.7962962962963055E-3</c:v>
                </c:pt>
                <c:pt idx="107">
                  <c:v>8.9120370370370464E-3</c:v>
                </c:pt>
                <c:pt idx="108">
                  <c:v>9.0277777777777873E-3</c:v>
                </c:pt>
                <c:pt idx="109">
                  <c:v>9.1435185185185282E-3</c:v>
                </c:pt>
                <c:pt idx="110">
                  <c:v>9.2592592592592692E-3</c:v>
                </c:pt>
                <c:pt idx="111">
                  <c:v>9.3750000000000101E-3</c:v>
                </c:pt>
                <c:pt idx="112">
                  <c:v>9.490740740740751E-3</c:v>
                </c:pt>
                <c:pt idx="113">
                  <c:v>9.6064814814814919E-3</c:v>
                </c:pt>
                <c:pt idx="114">
                  <c:v>9.7222222222222328E-3</c:v>
                </c:pt>
                <c:pt idx="115">
                  <c:v>9.8379629629629737E-3</c:v>
                </c:pt>
                <c:pt idx="116">
                  <c:v>9.9537037037037146E-3</c:v>
                </c:pt>
                <c:pt idx="117">
                  <c:v>1.0069444444444456E-2</c:v>
                </c:pt>
                <c:pt idx="118">
                  <c:v>1.0185185185185196E-2</c:v>
                </c:pt>
                <c:pt idx="119">
                  <c:v>1.0300925925925937E-2</c:v>
                </c:pt>
                <c:pt idx="120">
                  <c:v>1.0416666666666678E-2</c:v>
                </c:pt>
                <c:pt idx="121">
                  <c:v>1.0532407407407419E-2</c:v>
                </c:pt>
                <c:pt idx="122">
                  <c:v>1.064814814814816E-2</c:v>
                </c:pt>
                <c:pt idx="123">
                  <c:v>1.0763888888888901E-2</c:v>
                </c:pt>
                <c:pt idx="124">
                  <c:v>1.0879629629629642E-2</c:v>
                </c:pt>
                <c:pt idx="125">
                  <c:v>1.0995370370370383E-2</c:v>
                </c:pt>
                <c:pt idx="126">
                  <c:v>1.1111111111111124E-2</c:v>
                </c:pt>
                <c:pt idx="127">
                  <c:v>1.1226851851851865E-2</c:v>
                </c:pt>
                <c:pt idx="128">
                  <c:v>1.1342592592592605E-2</c:v>
                </c:pt>
                <c:pt idx="129">
                  <c:v>1.1458333333333346E-2</c:v>
                </c:pt>
                <c:pt idx="130">
                  <c:v>1.1574074074074087E-2</c:v>
                </c:pt>
                <c:pt idx="131">
                  <c:v>1.1689814814814828E-2</c:v>
                </c:pt>
                <c:pt idx="132">
                  <c:v>1.1805555555555569E-2</c:v>
                </c:pt>
                <c:pt idx="133">
                  <c:v>1.192129629629631E-2</c:v>
                </c:pt>
                <c:pt idx="134">
                  <c:v>1.2037037037037051E-2</c:v>
                </c:pt>
                <c:pt idx="135">
                  <c:v>1.2152777777777792E-2</c:v>
                </c:pt>
                <c:pt idx="136">
                  <c:v>1.2268518518518533E-2</c:v>
                </c:pt>
                <c:pt idx="137">
                  <c:v>1.2384259259259274E-2</c:v>
                </c:pt>
                <c:pt idx="138">
                  <c:v>1.2500000000000015E-2</c:v>
                </c:pt>
                <c:pt idx="139">
                  <c:v>1.2615740740740755E-2</c:v>
                </c:pt>
                <c:pt idx="140">
                  <c:v>1.2731481481481496E-2</c:v>
                </c:pt>
                <c:pt idx="141">
                  <c:v>1.2847222222222237E-2</c:v>
                </c:pt>
                <c:pt idx="142">
                  <c:v>1.2962962962962978E-2</c:v>
                </c:pt>
                <c:pt idx="143">
                  <c:v>1.3078703703703719E-2</c:v>
                </c:pt>
                <c:pt idx="144">
                  <c:v>1.319444444444446E-2</c:v>
                </c:pt>
                <c:pt idx="145">
                  <c:v>1.3310185185185201E-2</c:v>
                </c:pt>
                <c:pt idx="146">
                  <c:v>1.3425925925925942E-2</c:v>
                </c:pt>
                <c:pt idx="147">
                  <c:v>1.3541666666666683E-2</c:v>
                </c:pt>
                <c:pt idx="148">
                  <c:v>1.3657407407407424E-2</c:v>
                </c:pt>
                <c:pt idx="149">
                  <c:v>1.3773148148148165E-2</c:v>
                </c:pt>
                <c:pt idx="150">
                  <c:v>1.3888888888888905E-2</c:v>
                </c:pt>
                <c:pt idx="151">
                  <c:v>1.4004629629629646E-2</c:v>
                </c:pt>
                <c:pt idx="152">
                  <c:v>1.4120370370370387E-2</c:v>
                </c:pt>
                <c:pt idx="153">
                  <c:v>1.4236111111111128E-2</c:v>
                </c:pt>
                <c:pt idx="154">
                  <c:v>1.4351851851851869E-2</c:v>
                </c:pt>
                <c:pt idx="155">
                  <c:v>1.446759259259261E-2</c:v>
                </c:pt>
                <c:pt idx="156">
                  <c:v>1.4583333333333351E-2</c:v>
                </c:pt>
                <c:pt idx="157">
                  <c:v>1.4699074074074092E-2</c:v>
                </c:pt>
                <c:pt idx="158">
                  <c:v>1.4814814814814833E-2</c:v>
                </c:pt>
                <c:pt idx="159">
                  <c:v>1.4930555555555574E-2</c:v>
                </c:pt>
                <c:pt idx="160">
                  <c:v>1.5046296296296315E-2</c:v>
                </c:pt>
                <c:pt idx="161">
                  <c:v>1.5162037037037055E-2</c:v>
                </c:pt>
                <c:pt idx="162">
                  <c:v>1.5277777777777796E-2</c:v>
                </c:pt>
                <c:pt idx="163">
                  <c:v>1.5393518518518537E-2</c:v>
                </c:pt>
                <c:pt idx="164">
                  <c:v>1.5509259259259278E-2</c:v>
                </c:pt>
                <c:pt idx="165">
                  <c:v>1.5625000000000017E-2</c:v>
                </c:pt>
                <c:pt idx="166">
                  <c:v>1.5740740740740757E-2</c:v>
                </c:pt>
                <c:pt idx="167">
                  <c:v>1.5856481481481496E-2</c:v>
                </c:pt>
                <c:pt idx="168">
                  <c:v>1.5972222222222235E-2</c:v>
                </c:pt>
                <c:pt idx="169">
                  <c:v>1.6087962962962974E-2</c:v>
                </c:pt>
                <c:pt idx="170">
                  <c:v>1.6203703703703713E-2</c:v>
                </c:pt>
                <c:pt idx="171">
                  <c:v>1.6319444444444452E-2</c:v>
                </c:pt>
                <c:pt idx="172">
                  <c:v>1.6435185185185192E-2</c:v>
                </c:pt>
                <c:pt idx="173">
                  <c:v>1.6550925925925931E-2</c:v>
                </c:pt>
                <c:pt idx="174">
                  <c:v>1.666666666666667E-2</c:v>
                </c:pt>
                <c:pt idx="175">
                  <c:v>1.6782407407407409E-2</c:v>
                </c:pt>
                <c:pt idx="176">
                  <c:v>1.6898148148148148E-2</c:v>
                </c:pt>
                <c:pt idx="177">
                  <c:v>1.7013888888888887E-2</c:v>
                </c:pt>
                <c:pt idx="178">
                  <c:v>1.7129629629629627E-2</c:v>
                </c:pt>
                <c:pt idx="179">
                  <c:v>1.7245370370370366E-2</c:v>
                </c:pt>
                <c:pt idx="180">
                  <c:v>1.7361111111111105E-2</c:v>
                </c:pt>
                <c:pt idx="181">
                  <c:v>1.7476851851851844E-2</c:v>
                </c:pt>
                <c:pt idx="182">
                  <c:v>1.7592592592592583E-2</c:v>
                </c:pt>
                <c:pt idx="183">
                  <c:v>1.7708333333333322E-2</c:v>
                </c:pt>
                <c:pt idx="184">
                  <c:v>1.7824074074074062E-2</c:v>
                </c:pt>
                <c:pt idx="185">
                  <c:v>1.7939814814814801E-2</c:v>
                </c:pt>
                <c:pt idx="186">
                  <c:v>1.805555555555554E-2</c:v>
                </c:pt>
                <c:pt idx="187">
                  <c:v>1.8171296296296279E-2</c:v>
                </c:pt>
                <c:pt idx="188">
                  <c:v>1.8287037037037018E-2</c:v>
                </c:pt>
                <c:pt idx="189">
                  <c:v>1.8402777777777758E-2</c:v>
                </c:pt>
                <c:pt idx="190">
                  <c:v>1.8518518518518497E-2</c:v>
                </c:pt>
                <c:pt idx="191">
                  <c:v>1.8634259259259236E-2</c:v>
                </c:pt>
                <c:pt idx="192">
                  <c:v>1.8749999999999975E-2</c:v>
                </c:pt>
                <c:pt idx="193">
                  <c:v>1.8865740740740714E-2</c:v>
                </c:pt>
                <c:pt idx="194">
                  <c:v>1.8981481481481453E-2</c:v>
                </c:pt>
                <c:pt idx="195">
                  <c:v>1.9097222222222193E-2</c:v>
                </c:pt>
                <c:pt idx="196">
                  <c:v>1.9212962962962932E-2</c:v>
                </c:pt>
                <c:pt idx="197">
                  <c:v>1.9328703703703671E-2</c:v>
                </c:pt>
                <c:pt idx="198">
                  <c:v>1.944444444444441E-2</c:v>
                </c:pt>
                <c:pt idx="199">
                  <c:v>1.9560185185185149E-2</c:v>
                </c:pt>
                <c:pt idx="200">
                  <c:v>1.9675925925925888E-2</c:v>
                </c:pt>
                <c:pt idx="201">
                  <c:v>1.9791666666666628E-2</c:v>
                </c:pt>
                <c:pt idx="202">
                  <c:v>1.9907407407407367E-2</c:v>
                </c:pt>
                <c:pt idx="203">
                  <c:v>2.0023148148148106E-2</c:v>
                </c:pt>
                <c:pt idx="204">
                  <c:v>2.0138888888888845E-2</c:v>
                </c:pt>
                <c:pt idx="205">
                  <c:v>2.0254629629629584E-2</c:v>
                </c:pt>
                <c:pt idx="206">
                  <c:v>2.0370370370370323E-2</c:v>
                </c:pt>
                <c:pt idx="207">
                  <c:v>2.0486111111111063E-2</c:v>
                </c:pt>
                <c:pt idx="208">
                  <c:v>2.0601851851851802E-2</c:v>
                </c:pt>
                <c:pt idx="209">
                  <c:v>2.0717592592592541E-2</c:v>
                </c:pt>
                <c:pt idx="210">
                  <c:v>2.083333333333328E-2</c:v>
                </c:pt>
                <c:pt idx="211">
                  <c:v>2.0949074074074019E-2</c:v>
                </c:pt>
                <c:pt idx="212">
                  <c:v>2.1064814814814758E-2</c:v>
                </c:pt>
                <c:pt idx="213">
                  <c:v>2.1180555555555498E-2</c:v>
                </c:pt>
                <c:pt idx="214">
                  <c:v>2.1296296296296237E-2</c:v>
                </c:pt>
                <c:pt idx="215">
                  <c:v>2.1412037037036976E-2</c:v>
                </c:pt>
                <c:pt idx="216">
                  <c:v>2.1527777777777715E-2</c:v>
                </c:pt>
                <c:pt idx="217">
                  <c:v>2.1643518518518454E-2</c:v>
                </c:pt>
                <c:pt idx="218">
                  <c:v>2.1759259259259194E-2</c:v>
                </c:pt>
                <c:pt idx="219">
                  <c:v>2.1874999999999933E-2</c:v>
                </c:pt>
                <c:pt idx="220">
                  <c:v>2.1990740740740672E-2</c:v>
                </c:pt>
                <c:pt idx="221">
                  <c:v>2.2106481481481411E-2</c:v>
                </c:pt>
                <c:pt idx="222">
                  <c:v>2.222222222222215E-2</c:v>
                </c:pt>
                <c:pt idx="223">
                  <c:v>2.2337962962962889E-2</c:v>
                </c:pt>
                <c:pt idx="224">
                  <c:v>2.2453703703703629E-2</c:v>
                </c:pt>
                <c:pt idx="225">
                  <c:v>2.2569444444444368E-2</c:v>
                </c:pt>
                <c:pt idx="226">
                  <c:v>2.2685185185185107E-2</c:v>
                </c:pt>
                <c:pt idx="227">
                  <c:v>2.2800925925925846E-2</c:v>
                </c:pt>
                <c:pt idx="228">
                  <c:v>2.2916666666666585E-2</c:v>
                </c:pt>
                <c:pt idx="229">
                  <c:v>2.3032407407407324E-2</c:v>
                </c:pt>
                <c:pt idx="230">
                  <c:v>2.3148148148148064E-2</c:v>
                </c:pt>
                <c:pt idx="231">
                  <c:v>2.3263888888888803E-2</c:v>
                </c:pt>
                <c:pt idx="232">
                  <c:v>2.3379629629629542E-2</c:v>
                </c:pt>
                <c:pt idx="233">
                  <c:v>2.3495370370370281E-2</c:v>
                </c:pt>
                <c:pt idx="234">
                  <c:v>2.361111111111102E-2</c:v>
                </c:pt>
                <c:pt idx="235">
                  <c:v>2.3726851851851759E-2</c:v>
                </c:pt>
                <c:pt idx="236">
                  <c:v>2.3842592592592499E-2</c:v>
                </c:pt>
                <c:pt idx="237">
                  <c:v>2.3958333333333238E-2</c:v>
                </c:pt>
                <c:pt idx="238">
                  <c:v>2.4074074074073977E-2</c:v>
                </c:pt>
                <c:pt idx="239">
                  <c:v>2.4189814814814716E-2</c:v>
                </c:pt>
                <c:pt idx="240">
                  <c:v>2.4305555555555455E-2</c:v>
                </c:pt>
                <c:pt idx="241">
                  <c:v>2.4421296296296195E-2</c:v>
                </c:pt>
                <c:pt idx="242">
                  <c:v>2.4537037037036934E-2</c:v>
                </c:pt>
                <c:pt idx="243">
                  <c:v>2.4652777777777673E-2</c:v>
                </c:pt>
                <c:pt idx="244">
                  <c:v>2.4768518518518412E-2</c:v>
                </c:pt>
                <c:pt idx="245">
                  <c:v>2.4884259259259151E-2</c:v>
                </c:pt>
                <c:pt idx="246">
                  <c:v>2.499999999999989E-2</c:v>
                </c:pt>
                <c:pt idx="247">
                  <c:v>2.511574074074063E-2</c:v>
                </c:pt>
                <c:pt idx="248">
                  <c:v>2.5231481481481369E-2</c:v>
                </c:pt>
                <c:pt idx="249">
                  <c:v>2.5347222222222108E-2</c:v>
                </c:pt>
                <c:pt idx="250">
                  <c:v>2.5462962962962847E-2</c:v>
                </c:pt>
                <c:pt idx="251">
                  <c:v>2.5578703703703586E-2</c:v>
                </c:pt>
                <c:pt idx="252">
                  <c:v>2.5694444444444325E-2</c:v>
                </c:pt>
                <c:pt idx="253">
                  <c:v>2.5810185185185065E-2</c:v>
                </c:pt>
                <c:pt idx="254">
                  <c:v>2.5925925925925804E-2</c:v>
                </c:pt>
                <c:pt idx="255">
                  <c:v>2.6041666666666543E-2</c:v>
                </c:pt>
                <c:pt idx="256">
                  <c:v>2.6157407407407282E-2</c:v>
                </c:pt>
                <c:pt idx="257">
                  <c:v>2.6273148148148021E-2</c:v>
                </c:pt>
                <c:pt idx="258">
                  <c:v>2.638888888888876E-2</c:v>
                </c:pt>
                <c:pt idx="259">
                  <c:v>2.65046296296295E-2</c:v>
                </c:pt>
                <c:pt idx="260">
                  <c:v>2.6620370370370239E-2</c:v>
                </c:pt>
                <c:pt idx="261">
                  <c:v>2.6736111111110978E-2</c:v>
                </c:pt>
                <c:pt idx="262">
                  <c:v>2.6851851851851717E-2</c:v>
                </c:pt>
                <c:pt idx="263">
                  <c:v>2.6967592592592456E-2</c:v>
                </c:pt>
                <c:pt idx="264">
                  <c:v>2.7083333333333195E-2</c:v>
                </c:pt>
                <c:pt idx="265">
                  <c:v>2.7199074074073935E-2</c:v>
                </c:pt>
                <c:pt idx="266">
                  <c:v>2.7314814814814674E-2</c:v>
                </c:pt>
                <c:pt idx="267">
                  <c:v>2.7430555555555413E-2</c:v>
                </c:pt>
                <c:pt idx="268">
                  <c:v>2.7546296296296152E-2</c:v>
                </c:pt>
                <c:pt idx="269">
                  <c:v>2.7662037037036891E-2</c:v>
                </c:pt>
                <c:pt idx="270">
                  <c:v>2.7777777777777631E-2</c:v>
                </c:pt>
                <c:pt idx="271">
                  <c:v>2.789351851851837E-2</c:v>
                </c:pt>
                <c:pt idx="272">
                  <c:v>2.8009259259259109E-2</c:v>
                </c:pt>
                <c:pt idx="273">
                  <c:v>2.8124999999999848E-2</c:v>
                </c:pt>
                <c:pt idx="274">
                  <c:v>2.8240740740740587E-2</c:v>
                </c:pt>
                <c:pt idx="275">
                  <c:v>2.8356481481481326E-2</c:v>
                </c:pt>
                <c:pt idx="276">
                  <c:v>2.8472222222222066E-2</c:v>
                </c:pt>
                <c:pt idx="277">
                  <c:v>2.8587962962962805E-2</c:v>
                </c:pt>
                <c:pt idx="278">
                  <c:v>2.8703703703703544E-2</c:v>
                </c:pt>
                <c:pt idx="279">
                  <c:v>2.8819444444444283E-2</c:v>
                </c:pt>
                <c:pt idx="280">
                  <c:v>2.8935185185185022E-2</c:v>
                </c:pt>
                <c:pt idx="281">
                  <c:v>2.9050925925925761E-2</c:v>
                </c:pt>
                <c:pt idx="282">
                  <c:v>2.9166666666666501E-2</c:v>
                </c:pt>
                <c:pt idx="283">
                  <c:v>2.928240740740724E-2</c:v>
                </c:pt>
                <c:pt idx="284">
                  <c:v>2.9398148148147979E-2</c:v>
                </c:pt>
                <c:pt idx="285">
                  <c:v>2.9513888888888718E-2</c:v>
                </c:pt>
                <c:pt idx="286">
                  <c:v>2.9629629629629457E-2</c:v>
                </c:pt>
                <c:pt idx="287">
                  <c:v>2.9745370370370196E-2</c:v>
                </c:pt>
                <c:pt idx="288">
                  <c:v>2.9861111111110936E-2</c:v>
                </c:pt>
                <c:pt idx="289">
                  <c:v>2.9976851851851675E-2</c:v>
                </c:pt>
                <c:pt idx="290">
                  <c:v>3.0092592592592414E-2</c:v>
                </c:pt>
                <c:pt idx="291">
                  <c:v>3.0208333333333153E-2</c:v>
                </c:pt>
                <c:pt idx="292">
                  <c:v>3.0324074074073892E-2</c:v>
                </c:pt>
                <c:pt idx="293">
                  <c:v>3.0439814814814631E-2</c:v>
                </c:pt>
                <c:pt idx="294">
                  <c:v>3.0555555555555371E-2</c:v>
                </c:pt>
                <c:pt idx="295">
                  <c:v>3.067129629629611E-2</c:v>
                </c:pt>
                <c:pt idx="296">
                  <c:v>3.0787037037036849E-2</c:v>
                </c:pt>
                <c:pt idx="297">
                  <c:v>3.0902777777777588E-2</c:v>
                </c:pt>
                <c:pt idx="298">
                  <c:v>3.1018518518518327E-2</c:v>
                </c:pt>
                <c:pt idx="299">
                  <c:v>3.1134259259259067E-2</c:v>
                </c:pt>
                <c:pt idx="300">
                  <c:v>3.1249999999999806E-2</c:v>
                </c:pt>
                <c:pt idx="301">
                  <c:v>3.1365740740740548E-2</c:v>
                </c:pt>
                <c:pt idx="302">
                  <c:v>3.1481481481481291E-2</c:v>
                </c:pt>
                <c:pt idx="303">
                  <c:v>3.1597222222222034E-2</c:v>
                </c:pt>
                <c:pt idx="304">
                  <c:v>3.1712962962962776E-2</c:v>
                </c:pt>
                <c:pt idx="305">
                  <c:v>3.1828703703703519E-2</c:v>
                </c:pt>
                <c:pt idx="306">
                  <c:v>3.1944444444444262E-2</c:v>
                </c:pt>
                <c:pt idx="307">
                  <c:v>3.2060185185185004E-2</c:v>
                </c:pt>
                <c:pt idx="308">
                  <c:v>3.2175925925925747E-2</c:v>
                </c:pt>
                <c:pt idx="309">
                  <c:v>3.2291666666666489E-2</c:v>
                </c:pt>
                <c:pt idx="310">
                  <c:v>3.2407407407407232E-2</c:v>
                </c:pt>
                <c:pt idx="311">
                  <c:v>3.2523148148147975E-2</c:v>
                </c:pt>
                <c:pt idx="312">
                  <c:v>3.2638888888888717E-2</c:v>
                </c:pt>
                <c:pt idx="313">
                  <c:v>3.275462962962946E-2</c:v>
                </c:pt>
                <c:pt idx="314">
                  <c:v>3.2870370370370203E-2</c:v>
                </c:pt>
                <c:pt idx="315">
                  <c:v>3.2986111111110945E-2</c:v>
                </c:pt>
                <c:pt idx="316">
                  <c:v>3.3101851851851688E-2</c:v>
                </c:pt>
                <c:pt idx="317">
                  <c:v>3.3217592592592431E-2</c:v>
                </c:pt>
                <c:pt idx="318">
                  <c:v>3.3333333333333173E-2</c:v>
                </c:pt>
                <c:pt idx="319">
                  <c:v>3.3449074074073916E-2</c:v>
                </c:pt>
                <c:pt idx="320">
                  <c:v>3.3564814814814659E-2</c:v>
                </c:pt>
                <c:pt idx="321">
                  <c:v>3.3680555555555401E-2</c:v>
                </c:pt>
                <c:pt idx="322">
                  <c:v>3.3796296296296144E-2</c:v>
                </c:pt>
                <c:pt idx="323">
                  <c:v>3.3912037037036886E-2</c:v>
                </c:pt>
                <c:pt idx="324">
                  <c:v>3.4027777777777629E-2</c:v>
                </c:pt>
                <c:pt idx="325">
                  <c:v>3.4143518518518372E-2</c:v>
                </c:pt>
                <c:pt idx="326">
                  <c:v>3.4259259259259114E-2</c:v>
                </c:pt>
                <c:pt idx="327">
                  <c:v>3.4374999999999857E-2</c:v>
                </c:pt>
                <c:pt idx="328">
                  <c:v>3.44907407407406E-2</c:v>
                </c:pt>
                <c:pt idx="329">
                  <c:v>3.4606481481481342E-2</c:v>
                </c:pt>
                <c:pt idx="330">
                  <c:v>3.4722222222222085E-2</c:v>
                </c:pt>
                <c:pt idx="331">
                  <c:v>3.4837962962962828E-2</c:v>
                </c:pt>
                <c:pt idx="332">
                  <c:v>3.495370370370357E-2</c:v>
                </c:pt>
                <c:pt idx="333">
                  <c:v>3.5069444444444313E-2</c:v>
                </c:pt>
                <c:pt idx="334">
                  <c:v>3.5185185185185056E-2</c:v>
                </c:pt>
                <c:pt idx="335">
                  <c:v>3.5300925925925798E-2</c:v>
                </c:pt>
                <c:pt idx="336">
                  <c:v>3.5416666666666541E-2</c:v>
                </c:pt>
                <c:pt idx="337">
                  <c:v>3.5532407407407283E-2</c:v>
                </c:pt>
                <c:pt idx="338">
                  <c:v>3.5648148148148026E-2</c:v>
                </c:pt>
                <c:pt idx="339">
                  <c:v>3.5763888888888769E-2</c:v>
                </c:pt>
                <c:pt idx="340">
                  <c:v>3.5879629629629511E-2</c:v>
                </c:pt>
                <c:pt idx="341">
                  <c:v>3.5995370370370254E-2</c:v>
                </c:pt>
                <c:pt idx="342">
                  <c:v>3.6111111111110997E-2</c:v>
                </c:pt>
                <c:pt idx="343">
                  <c:v>3.6226851851851739E-2</c:v>
                </c:pt>
                <c:pt idx="344">
                  <c:v>3.6342592592592482E-2</c:v>
                </c:pt>
                <c:pt idx="345">
                  <c:v>3.6458333333333225E-2</c:v>
                </c:pt>
                <c:pt idx="346">
                  <c:v>3.6574074074073967E-2</c:v>
                </c:pt>
                <c:pt idx="347">
                  <c:v>3.668981481481471E-2</c:v>
                </c:pt>
                <c:pt idx="348">
                  <c:v>3.6805555555555453E-2</c:v>
                </c:pt>
                <c:pt idx="349">
                  <c:v>3.6921296296296195E-2</c:v>
                </c:pt>
                <c:pt idx="350">
                  <c:v>3.7037037037036938E-2</c:v>
                </c:pt>
                <c:pt idx="351">
                  <c:v>3.715277777777768E-2</c:v>
                </c:pt>
                <c:pt idx="352">
                  <c:v>3.7268518518518423E-2</c:v>
                </c:pt>
                <c:pt idx="353">
                  <c:v>3.7384259259259166E-2</c:v>
                </c:pt>
                <c:pt idx="354">
                  <c:v>3.7499999999999908E-2</c:v>
                </c:pt>
                <c:pt idx="355">
                  <c:v>3.7615740740740651E-2</c:v>
                </c:pt>
                <c:pt idx="356">
                  <c:v>3.7731481481481394E-2</c:v>
                </c:pt>
                <c:pt idx="357">
                  <c:v>3.7847222222222136E-2</c:v>
                </c:pt>
                <c:pt idx="358">
                  <c:v>3.7962962962962879E-2</c:v>
                </c:pt>
                <c:pt idx="359">
                  <c:v>3.8078703703703622E-2</c:v>
                </c:pt>
                <c:pt idx="360">
                  <c:v>3.8194444444444364E-2</c:v>
                </c:pt>
                <c:pt idx="361">
                  <c:v>3.8310185185185107E-2</c:v>
                </c:pt>
                <c:pt idx="362">
                  <c:v>3.842592592592585E-2</c:v>
                </c:pt>
                <c:pt idx="363">
                  <c:v>3.8541666666666592E-2</c:v>
                </c:pt>
                <c:pt idx="364">
                  <c:v>3.8657407407407335E-2</c:v>
                </c:pt>
                <c:pt idx="365">
                  <c:v>3.8773148148148077E-2</c:v>
                </c:pt>
                <c:pt idx="366">
                  <c:v>3.888888888888882E-2</c:v>
                </c:pt>
                <c:pt idx="367">
                  <c:v>3.9004629629629563E-2</c:v>
                </c:pt>
                <c:pt idx="368">
                  <c:v>3.9120370370370305E-2</c:v>
                </c:pt>
                <c:pt idx="369">
                  <c:v>3.9236111111111048E-2</c:v>
                </c:pt>
                <c:pt idx="370">
                  <c:v>3.9351851851851791E-2</c:v>
                </c:pt>
                <c:pt idx="371">
                  <c:v>3.9467592592592533E-2</c:v>
                </c:pt>
                <c:pt idx="372">
                  <c:v>3.9583333333333276E-2</c:v>
                </c:pt>
                <c:pt idx="373">
                  <c:v>3.9699074074074019E-2</c:v>
                </c:pt>
                <c:pt idx="374">
                  <c:v>3.9814814814814761E-2</c:v>
                </c:pt>
                <c:pt idx="375">
                  <c:v>3.9930555555555504E-2</c:v>
                </c:pt>
                <c:pt idx="376">
                  <c:v>4.0046296296296247E-2</c:v>
                </c:pt>
                <c:pt idx="377">
                  <c:v>4.0162037037036989E-2</c:v>
                </c:pt>
                <c:pt idx="378">
                  <c:v>4.0277777777777732E-2</c:v>
                </c:pt>
                <c:pt idx="379">
                  <c:v>4.0393518518518474E-2</c:v>
                </c:pt>
                <c:pt idx="380">
                  <c:v>4.0509259259259217E-2</c:v>
                </c:pt>
                <c:pt idx="381">
                  <c:v>4.062499999999996E-2</c:v>
                </c:pt>
                <c:pt idx="382">
                  <c:v>4.0740740740740702E-2</c:v>
                </c:pt>
                <c:pt idx="383">
                  <c:v>4.0856481481481445E-2</c:v>
                </c:pt>
                <c:pt idx="384">
                  <c:v>4.0972222222222188E-2</c:v>
                </c:pt>
                <c:pt idx="385">
                  <c:v>4.108796296296293E-2</c:v>
                </c:pt>
                <c:pt idx="386">
                  <c:v>4.1203703703703673E-2</c:v>
                </c:pt>
                <c:pt idx="387">
                  <c:v>4.1319444444444416E-2</c:v>
                </c:pt>
                <c:pt idx="388">
                  <c:v>4.1435185185185158E-2</c:v>
                </c:pt>
                <c:pt idx="389">
                  <c:v>4.1550925925925901E-2</c:v>
                </c:pt>
                <c:pt idx="390">
                  <c:v>4.1666666666666644E-2</c:v>
                </c:pt>
                <c:pt idx="391">
                  <c:v>4.1782407407407386E-2</c:v>
                </c:pt>
                <c:pt idx="392">
                  <c:v>4.1898148148148129E-2</c:v>
                </c:pt>
                <c:pt idx="393">
                  <c:v>4.2013888888888871E-2</c:v>
                </c:pt>
                <c:pt idx="394">
                  <c:v>4.2129629629629614E-2</c:v>
                </c:pt>
                <c:pt idx="395">
                  <c:v>4.2245370370370357E-2</c:v>
                </c:pt>
                <c:pt idx="396">
                  <c:v>4.2361111111111099E-2</c:v>
                </c:pt>
                <c:pt idx="397">
                  <c:v>4.2476851851851842E-2</c:v>
                </c:pt>
                <c:pt idx="398">
                  <c:v>4.2592592592592585E-2</c:v>
                </c:pt>
                <c:pt idx="399">
                  <c:v>4.2708333333333327E-2</c:v>
                </c:pt>
                <c:pt idx="400">
                  <c:v>4.282407407407407E-2</c:v>
                </c:pt>
                <c:pt idx="401">
                  <c:v>4.2939814814814813E-2</c:v>
                </c:pt>
                <c:pt idx="402">
                  <c:v>4.3055555555555555E-2</c:v>
                </c:pt>
                <c:pt idx="403">
                  <c:v>4.3171296296296298E-2</c:v>
                </c:pt>
                <c:pt idx="404">
                  <c:v>4.3287037037037041E-2</c:v>
                </c:pt>
                <c:pt idx="405">
                  <c:v>4.3402777777777783E-2</c:v>
                </c:pt>
                <c:pt idx="406">
                  <c:v>4.3518518518518526E-2</c:v>
                </c:pt>
                <c:pt idx="407">
                  <c:v>4.3634259259259268E-2</c:v>
                </c:pt>
                <c:pt idx="408">
                  <c:v>4.3750000000000011E-2</c:v>
                </c:pt>
                <c:pt idx="409">
                  <c:v>4.3865740740740754E-2</c:v>
                </c:pt>
                <c:pt idx="410">
                  <c:v>4.3981481481481496E-2</c:v>
                </c:pt>
                <c:pt idx="411">
                  <c:v>4.4097222222222239E-2</c:v>
                </c:pt>
                <c:pt idx="412">
                  <c:v>4.4212962962962982E-2</c:v>
                </c:pt>
                <c:pt idx="413">
                  <c:v>4.4328703703703724E-2</c:v>
                </c:pt>
                <c:pt idx="414">
                  <c:v>4.4444444444444467E-2</c:v>
                </c:pt>
                <c:pt idx="415">
                  <c:v>4.456018518518521E-2</c:v>
                </c:pt>
                <c:pt idx="416">
                  <c:v>4.4675925925925952E-2</c:v>
                </c:pt>
                <c:pt idx="417">
                  <c:v>4.4791666666666695E-2</c:v>
                </c:pt>
                <c:pt idx="418">
                  <c:v>4.4907407407407438E-2</c:v>
                </c:pt>
                <c:pt idx="419">
                  <c:v>4.502314814814818E-2</c:v>
                </c:pt>
                <c:pt idx="420">
                  <c:v>4.5138888888888923E-2</c:v>
                </c:pt>
              </c:numCache>
            </c:numRef>
          </c:cat>
          <c:val>
            <c:numRef>
              <c:f>'Score Template 2'!$G$9:$G$429</c:f>
              <c:numCache>
                <c:formatCode>0.00</c:formatCode>
                <c:ptCount val="421"/>
              </c:numCache>
            </c:numRef>
          </c:val>
          <c:smooth val="0"/>
        </c:ser>
        <c:ser>
          <c:idx val="2"/>
          <c:order val="1"/>
          <c:tx>
            <c:strRef>
              <c:f>'Score Template 2'!$L$8</c:f>
              <c:strCache>
                <c:ptCount val="1"/>
                <c:pt idx="0">
                  <c:v>Raw EcoBP + Raw Reg</c:v>
                </c:pt>
              </c:strCache>
            </c:strRef>
          </c:tx>
          <c:spPr>
            <a:ln>
              <a:solidFill>
                <a:srgbClr val="8064A2"/>
              </a:solidFill>
            </a:ln>
          </c:spPr>
          <c:marker>
            <c:symbol val="none"/>
          </c:marker>
          <c:cat>
            <c:numRef>
              <c:f>'Score Template 2'!$B$9:$B$429</c:f>
              <c:numCache>
                <c:formatCode>h:mm:ss</c:formatCode>
                <c:ptCount val="421"/>
                <c:pt idx="0" formatCode="m/d/yyyy\ h:mm">
                  <c:v>42563.913194444445</c:v>
                </c:pt>
                <c:pt idx="1">
                  <c:v>0.99664351851851907</c:v>
                </c:pt>
                <c:pt idx="2">
                  <c:v>0.99675925925925979</c:v>
                </c:pt>
                <c:pt idx="3">
                  <c:v>0.99687500000000051</c:v>
                </c:pt>
                <c:pt idx="4">
                  <c:v>0.99699074074074123</c:v>
                </c:pt>
                <c:pt idx="5">
                  <c:v>0.99710648148148195</c:v>
                </c:pt>
                <c:pt idx="6">
                  <c:v>0.99722222222222268</c:v>
                </c:pt>
                <c:pt idx="7">
                  <c:v>0.9973379629629634</c:v>
                </c:pt>
                <c:pt idx="8">
                  <c:v>0.99745370370370412</c:v>
                </c:pt>
                <c:pt idx="9">
                  <c:v>0.99756944444444484</c:v>
                </c:pt>
                <c:pt idx="10">
                  <c:v>0.99768518518518556</c:v>
                </c:pt>
                <c:pt idx="11">
                  <c:v>0.99780092592592629</c:v>
                </c:pt>
                <c:pt idx="12">
                  <c:v>0.99791666666666701</c:v>
                </c:pt>
                <c:pt idx="13">
                  <c:v>0.99803240740740773</c:v>
                </c:pt>
                <c:pt idx="14">
                  <c:v>0.99814814814814845</c:v>
                </c:pt>
                <c:pt idx="15">
                  <c:v>0.99826388888888917</c:v>
                </c:pt>
                <c:pt idx="16">
                  <c:v>0.99837962962962989</c:v>
                </c:pt>
                <c:pt idx="17">
                  <c:v>0.99849537037037062</c:v>
                </c:pt>
                <c:pt idx="18">
                  <c:v>0.99861111111111134</c:v>
                </c:pt>
                <c:pt idx="19">
                  <c:v>0.99872685185185206</c:v>
                </c:pt>
                <c:pt idx="20">
                  <c:v>0.99884259259259278</c:v>
                </c:pt>
                <c:pt idx="21">
                  <c:v>0.9989583333333335</c:v>
                </c:pt>
                <c:pt idx="22">
                  <c:v>0.99907407407407423</c:v>
                </c:pt>
                <c:pt idx="23">
                  <c:v>0.99918981481481495</c:v>
                </c:pt>
                <c:pt idx="24">
                  <c:v>0.99930555555555567</c:v>
                </c:pt>
                <c:pt idx="25">
                  <c:v>0.99942129629629639</c:v>
                </c:pt>
                <c:pt idx="26">
                  <c:v>0.99953703703703711</c:v>
                </c:pt>
                <c:pt idx="27">
                  <c:v>0.99965277777777783</c:v>
                </c:pt>
                <c:pt idx="28">
                  <c:v>0.99976851851851856</c:v>
                </c:pt>
                <c:pt idx="29">
                  <c:v>0.99988425925925928</c:v>
                </c:pt>
                <c:pt idx="30">
                  <c:v>0</c:v>
                </c:pt>
                <c:pt idx="31">
                  <c:v>1.1574074074074073E-4</c:v>
                </c:pt>
                <c:pt idx="32">
                  <c:v>2.3148148148148146E-4</c:v>
                </c:pt>
                <c:pt idx="33">
                  <c:v>3.4722222222222218E-4</c:v>
                </c:pt>
                <c:pt idx="34">
                  <c:v>4.6296296296296293E-4</c:v>
                </c:pt>
                <c:pt idx="35">
                  <c:v>5.7870370370370367E-4</c:v>
                </c:pt>
                <c:pt idx="36">
                  <c:v>6.9444444444444436E-4</c:v>
                </c:pt>
                <c:pt idx="37">
                  <c:v>8.1018518518518505E-4</c:v>
                </c:pt>
                <c:pt idx="38">
                  <c:v>9.2592592592592574E-4</c:v>
                </c:pt>
                <c:pt idx="39">
                  <c:v>1.0416666666666664E-3</c:v>
                </c:pt>
                <c:pt idx="40">
                  <c:v>1.1574074074074071E-3</c:v>
                </c:pt>
                <c:pt idx="41">
                  <c:v>1.2731481481481478E-3</c:v>
                </c:pt>
                <c:pt idx="42">
                  <c:v>1.3888888888888885E-3</c:v>
                </c:pt>
                <c:pt idx="43">
                  <c:v>1.5046296296296292E-3</c:v>
                </c:pt>
                <c:pt idx="44">
                  <c:v>1.6203703703703699E-3</c:v>
                </c:pt>
                <c:pt idx="45">
                  <c:v>1.7361111111111106E-3</c:v>
                </c:pt>
                <c:pt idx="46">
                  <c:v>1.8518518518518513E-3</c:v>
                </c:pt>
                <c:pt idx="47">
                  <c:v>1.967592592592592E-3</c:v>
                </c:pt>
                <c:pt idx="48">
                  <c:v>2.0833333333333329E-3</c:v>
                </c:pt>
                <c:pt idx="49">
                  <c:v>2.1990740740740738E-3</c:v>
                </c:pt>
                <c:pt idx="50">
                  <c:v>2.3148148148148147E-3</c:v>
                </c:pt>
                <c:pt idx="51">
                  <c:v>2.4305555555555556E-3</c:v>
                </c:pt>
                <c:pt idx="52">
                  <c:v>2.5462962962962965E-3</c:v>
                </c:pt>
                <c:pt idx="53">
                  <c:v>2.6620370370370374E-3</c:v>
                </c:pt>
                <c:pt idx="54">
                  <c:v>2.7777777777777783E-3</c:v>
                </c:pt>
                <c:pt idx="55">
                  <c:v>2.8935185185185192E-3</c:v>
                </c:pt>
                <c:pt idx="56">
                  <c:v>3.0092592592592601E-3</c:v>
                </c:pt>
                <c:pt idx="57">
                  <c:v>3.125000000000001E-3</c:v>
                </c:pt>
                <c:pt idx="58">
                  <c:v>3.2407407407407419E-3</c:v>
                </c:pt>
                <c:pt idx="59">
                  <c:v>3.3564814814814829E-3</c:v>
                </c:pt>
                <c:pt idx="60">
                  <c:v>3.4722222222222238E-3</c:v>
                </c:pt>
                <c:pt idx="61">
                  <c:v>3.5879629629629647E-3</c:v>
                </c:pt>
                <c:pt idx="62">
                  <c:v>3.7037037037037056E-3</c:v>
                </c:pt>
                <c:pt idx="63">
                  <c:v>3.8194444444444465E-3</c:v>
                </c:pt>
                <c:pt idx="64">
                  <c:v>3.9351851851851874E-3</c:v>
                </c:pt>
                <c:pt idx="65">
                  <c:v>4.0509259259259283E-3</c:v>
                </c:pt>
                <c:pt idx="66">
                  <c:v>4.1666666666666692E-3</c:v>
                </c:pt>
                <c:pt idx="67">
                  <c:v>4.2824074074074101E-3</c:v>
                </c:pt>
                <c:pt idx="68">
                  <c:v>4.398148148148151E-3</c:v>
                </c:pt>
                <c:pt idx="69">
                  <c:v>4.5138888888888919E-3</c:v>
                </c:pt>
                <c:pt idx="70">
                  <c:v>4.6296296296296328E-3</c:v>
                </c:pt>
                <c:pt idx="71">
                  <c:v>4.7453703703703737E-3</c:v>
                </c:pt>
                <c:pt idx="72">
                  <c:v>4.8611111111111147E-3</c:v>
                </c:pt>
                <c:pt idx="73">
                  <c:v>4.9768518518518556E-3</c:v>
                </c:pt>
                <c:pt idx="74">
                  <c:v>5.0925925925925965E-3</c:v>
                </c:pt>
                <c:pt idx="75">
                  <c:v>5.2083333333333374E-3</c:v>
                </c:pt>
                <c:pt idx="76">
                  <c:v>5.3240740740740783E-3</c:v>
                </c:pt>
                <c:pt idx="77">
                  <c:v>5.4398148148148192E-3</c:v>
                </c:pt>
                <c:pt idx="78">
                  <c:v>5.5555555555555601E-3</c:v>
                </c:pt>
                <c:pt idx="79">
                  <c:v>5.671296296296301E-3</c:v>
                </c:pt>
                <c:pt idx="80">
                  <c:v>5.7870370370370419E-3</c:v>
                </c:pt>
                <c:pt idx="81">
                  <c:v>5.9027777777777828E-3</c:v>
                </c:pt>
                <c:pt idx="82">
                  <c:v>6.0185185185185237E-3</c:v>
                </c:pt>
                <c:pt idx="83">
                  <c:v>6.1342592592592646E-3</c:v>
                </c:pt>
                <c:pt idx="84">
                  <c:v>6.2500000000000056E-3</c:v>
                </c:pt>
                <c:pt idx="85">
                  <c:v>6.3657407407407465E-3</c:v>
                </c:pt>
                <c:pt idx="86">
                  <c:v>6.4814814814814874E-3</c:v>
                </c:pt>
                <c:pt idx="87">
                  <c:v>6.5972222222222283E-3</c:v>
                </c:pt>
                <c:pt idx="88">
                  <c:v>6.7129629629629692E-3</c:v>
                </c:pt>
                <c:pt idx="89">
                  <c:v>6.8287037037037101E-3</c:v>
                </c:pt>
                <c:pt idx="90">
                  <c:v>6.944444444444451E-3</c:v>
                </c:pt>
                <c:pt idx="91">
                  <c:v>7.0601851851851919E-3</c:v>
                </c:pt>
                <c:pt idx="92">
                  <c:v>7.1759259259259328E-3</c:v>
                </c:pt>
                <c:pt idx="93">
                  <c:v>7.2916666666666737E-3</c:v>
                </c:pt>
                <c:pt idx="94">
                  <c:v>7.4074074074074146E-3</c:v>
                </c:pt>
                <c:pt idx="95">
                  <c:v>7.5231481481481555E-3</c:v>
                </c:pt>
                <c:pt idx="96">
                  <c:v>7.6388888888888964E-3</c:v>
                </c:pt>
                <c:pt idx="97">
                  <c:v>7.7546296296296374E-3</c:v>
                </c:pt>
                <c:pt idx="98">
                  <c:v>7.8703703703703783E-3</c:v>
                </c:pt>
                <c:pt idx="99">
                  <c:v>7.9861111111111192E-3</c:v>
                </c:pt>
                <c:pt idx="100">
                  <c:v>8.1018518518518601E-3</c:v>
                </c:pt>
                <c:pt idx="101">
                  <c:v>8.217592592592601E-3</c:v>
                </c:pt>
                <c:pt idx="102">
                  <c:v>8.3333333333333419E-3</c:v>
                </c:pt>
                <c:pt idx="103">
                  <c:v>8.4490740740740828E-3</c:v>
                </c:pt>
                <c:pt idx="104">
                  <c:v>8.5648148148148237E-3</c:v>
                </c:pt>
                <c:pt idx="105">
                  <c:v>8.6805555555555646E-3</c:v>
                </c:pt>
                <c:pt idx="106">
                  <c:v>8.7962962962963055E-3</c:v>
                </c:pt>
                <c:pt idx="107">
                  <c:v>8.9120370370370464E-3</c:v>
                </c:pt>
                <c:pt idx="108">
                  <c:v>9.0277777777777873E-3</c:v>
                </c:pt>
                <c:pt idx="109">
                  <c:v>9.1435185185185282E-3</c:v>
                </c:pt>
                <c:pt idx="110">
                  <c:v>9.2592592592592692E-3</c:v>
                </c:pt>
                <c:pt idx="111">
                  <c:v>9.3750000000000101E-3</c:v>
                </c:pt>
                <c:pt idx="112">
                  <c:v>9.490740740740751E-3</c:v>
                </c:pt>
                <c:pt idx="113">
                  <c:v>9.6064814814814919E-3</c:v>
                </c:pt>
                <c:pt idx="114">
                  <c:v>9.7222222222222328E-3</c:v>
                </c:pt>
                <c:pt idx="115">
                  <c:v>9.8379629629629737E-3</c:v>
                </c:pt>
                <c:pt idx="116">
                  <c:v>9.9537037037037146E-3</c:v>
                </c:pt>
                <c:pt idx="117">
                  <c:v>1.0069444444444456E-2</c:v>
                </c:pt>
                <c:pt idx="118">
                  <c:v>1.0185185185185196E-2</c:v>
                </c:pt>
                <c:pt idx="119">
                  <c:v>1.0300925925925937E-2</c:v>
                </c:pt>
                <c:pt idx="120">
                  <c:v>1.0416666666666678E-2</c:v>
                </c:pt>
                <c:pt idx="121">
                  <c:v>1.0532407407407419E-2</c:v>
                </c:pt>
                <c:pt idx="122">
                  <c:v>1.064814814814816E-2</c:v>
                </c:pt>
                <c:pt idx="123">
                  <c:v>1.0763888888888901E-2</c:v>
                </c:pt>
                <c:pt idx="124">
                  <c:v>1.0879629629629642E-2</c:v>
                </c:pt>
                <c:pt idx="125">
                  <c:v>1.0995370370370383E-2</c:v>
                </c:pt>
                <c:pt idx="126">
                  <c:v>1.1111111111111124E-2</c:v>
                </c:pt>
                <c:pt idx="127">
                  <c:v>1.1226851851851865E-2</c:v>
                </c:pt>
                <c:pt idx="128">
                  <c:v>1.1342592592592605E-2</c:v>
                </c:pt>
                <c:pt idx="129">
                  <c:v>1.1458333333333346E-2</c:v>
                </c:pt>
                <c:pt idx="130">
                  <c:v>1.1574074074074087E-2</c:v>
                </c:pt>
                <c:pt idx="131">
                  <c:v>1.1689814814814828E-2</c:v>
                </c:pt>
                <c:pt idx="132">
                  <c:v>1.1805555555555569E-2</c:v>
                </c:pt>
                <c:pt idx="133">
                  <c:v>1.192129629629631E-2</c:v>
                </c:pt>
                <c:pt idx="134">
                  <c:v>1.2037037037037051E-2</c:v>
                </c:pt>
                <c:pt idx="135">
                  <c:v>1.2152777777777792E-2</c:v>
                </c:pt>
                <c:pt idx="136">
                  <c:v>1.2268518518518533E-2</c:v>
                </c:pt>
                <c:pt idx="137">
                  <c:v>1.2384259259259274E-2</c:v>
                </c:pt>
                <c:pt idx="138">
                  <c:v>1.2500000000000015E-2</c:v>
                </c:pt>
                <c:pt idx="139">
                  <c:v>1.2615740740740755E-2</c:v>
                </c:pt>
                <c:pt idx="140">
                  <c:v>1.2731481481481496E-2</c:v>
                </c:pt>
                <c:pt idx="141">
                  <c:v>1.2847222222222237E-2</c:v>
                </c:pt>
                <c:pt idx="142">
                  <c:v>1.2962962962962978E-2</c:v>
                </c:pt>
                <c:pt idx="143">
                  <c:v>1.3078703703703719E-2</c:v>
                </c:pt>
                <c:pt idx="144">
                  <c:v>1.319444444444446E-2</c:v>
                </c:pt>
                <c:pt idx="145">
                  <c:v>1.3310185185185201E-2</c:v>
                </c:pt>
                <c:pt idx="146">
                  <c:v>1.3425925925925942E-2</c:v>
                </c:pt>
                <c:pt idx="147">
                  <c:v>1.3541666666666683E-2</c:v>
                </c:pt>
                <c:pt idx="148">
                  <c:v>1.3657407407407424E-2</c:v>
                </c:pt>
                <c:pt idx="149">
                  <c:v>1.3773148148148165E-2</c:v>
                </c:pt>
                <c:pt idx="150">
                  <c:v>1.3888888888888905E-2</c:v>
                </c:pt>
                <c:pt idx="151">
                  <c:v>1.4004629629629646E-2</c:v>
                </c:pt>
                <c:pt idx="152">
                  <c:v>1.4120370370370387E-2</c:v>
                </c:pt>
                <c:pt idx="153">
                  <c:v>1.4236111111111128E-2</c:v>
                </c:pt>
                <c:pt idx="154">
                  <c:v>1.4351851851851869E-2</c:v>
                </c:pt>
                <c:pt idx="155">
                  <c:v>1.446759259259261E-2</c:v>
                </c:pt>
                <c:pt idx="156">
                  <c:v>1.4583333333333351E-2</c:v>
                </c:pt>
                <c:pt idx="157">
                  <c:v>1.4699074074074092E-2</c:v>
                </c:pt>
                <c:pt idx="158">
                  <c:v>1.4814814814814833E-2</c:v>
                </c:pt>
                <c:pt idx="159">
                  <c:v>1.4930555555555574E-2</c:v>
                </c:pt>
                <c:pt idx="160">
                  <c:v>1.5046296296296315E-2</c:v>
                </c:pt>
                <c:pt idx="161">
                  <c:v>1.5162037037037055E-2</c:v>
                </c:pt>
                <c:pt idx="162">
                  <c:v>1.5277777777777796E-2</c:v>
                </c:pt>
                <c:pt idx="163">
                  <c:v>1.5393518518518537E-2</c:v>
                </c:pt>
                <c:pt idx="164">
                  <c:v>1.5509259259259278E-2</c:v>
                </c:pt>
                <c:pt idx="165">
                  <c:v>1.5625000000000017E-2</c:v>
                </c:pt>
                <c:pt idx="166">
                  <c:v>1.5740740740740757E-2</c:v>
                </c:pt>
                <c:pt idx="167">
                  <c:v>1.5856481481481496E-2</c:v>
                </c:pt>
                <c:pt idx="168">
                  <c:v>1.5972222222222235E-2</c:v>
                </c:pt>
                <c:pt idx="169">
                  <c:v>1.6087962962962974E-2</c:v>
                </c:pt>
                <c:pt idx="170">
                  <c:v>1.6203703703703713E-2</c:v>
                </c:pt>
                <c:pt idx="171">
                  <c:v>1.6319444444444452E-2</c:v>
                </c:pt>
                <c:pt idx="172">
                  <c:v>1.6435185185185192E-2</c:v>
                </c:pt>
                <c:pt idx="173">
                  <c:v>1.6550925925925931E-2</c:v>
                </c:pt>
                <c:pt idx="174">
                  <c:v>1.666666666666667E-2</c:v>
                </c:pt>
                <c:pt idx="175">
                  <c:v>1.6782407407407409E-2</c:v>
                </c:pt>
                <c:pt idx="176">
                  <c:v>1.6898148148148148E-2</c:v>
                </c:pt>
                <c:pt idx="177">
                  <c:v>1.7013888888888887E-2</c:v>
                </c:pt>
                <c:pt idx="178">
                  <c:v>1.7129629629629627E-2</c:v>
                </c:pt>
                <c:pt idx="179">
                  <c:v>1.7245370370370366E-2</c:v>
                </c:pt>
                <c:pt idx="180">
                  <c:v>1.7361111111111105E-2</c:v>
                </c:pt>
                <c:pt idx="181">
                  <c:v>1.7476851851851844E-2</c:v>
                </c:pt>
                <c:pt idx="182">
                  <c:v>1.7592592592592583E-2</c:v>
                </c:pt>
                <c:pt idx="183">
                  <c:v>1.7708333333333322E-2</c:v>
                </c:pt>
                <c:pt idx="184">
                  <c:v>1.7824074074074062E-2</c:v>
                </c:pt>
                <c:pt idx="185">
                  <c:v>1.7939814814814801E-2</c:v>
                </c:pt>
                <c:pt idx="186">
                  <c:v>1.805555555555554E-2</c:v>
                </c:pt>
                <c:pt idx="187">
                  <c:v>1.8171296296296279E-2</c:v>
                </c:pt>
                <c:pt idx="188">
                  <c:v>1.8287037037037018E-2</c:v>
                </c:pt>
                <c:pt idx="189">
                  <c:v>1.8402777777777758E-2</c:v>
                </c:pt>
                <c:pt idx="190">
                  <c:v>1.8518518518518497E-2</c:v>
                </c:pt>
                <c:pt idx="191">
                  <c:v>1.8634259259259236E-2</c:v>
                </c:pt>
                <c:pt idx="192">
                  <c:v>1.8749999999999975E-2</c:v>
                </c:pt>
                <c:pt idx="193">
                  <c:v>1.8865740740740714E-2</c:v>
                </c:pt>
                <c:pt idx="194">
                  <c:v>1.8981481481481453E-2</c:v>
                </c:pt>
                <c:pt idx="195">
                  <c:v>1.9097222222222193E-2</c:v>
                </c:pt>
                <c:pt idx="196">
                  <c:v>1.9212962962962932E-2</c:v>
                </c:pt>
                <c:pt idx="197">
                  <c:v>1.9328703703703671E-2</c:v>
                </c:pt>
                <c:pt idx="198">
                  <c:v>1.944444444444441E-2</c:v>
                </c:pt>
                <c:pt idx="199">
                  <c:v>1.9560185185185149E-2</c:v>
                </c:pt>
                <c:pt idx="200">
                  <c:v>1.9675925925925888E-2</c:v>
                </c:pt>
                <c:pt idx="201">
                  <c:v>1.9791666666666628E-2</c:v>
                </c:pt>
                <c:pt idx="202">
                  <c:v>1.9907407407407367E-2</c:v>
                </c:pt>
                <c:pt idx="203">
                  <c:v>2.0023148148148106E-2</c:v>
                </c:pt>
                <c:pt idx="204">
                  <c:v>2.0138888888888845E-2</c:v>
                </c:pt>
                <c:pt idx="205">
                  <c:v>2.0254629629629584E-2</c:v>
                </c:pt>
                <c:pt idx="206">
                  <c:v>2.0370370370370323E-2</c:v>
                </c:pt>
                <c:pt idx="207">
                  <c:v>2.0486111111111063E-2</c:v>
                </c:pt>
                <c:pt idx="208">
                  <c:v>2.0601851851851802E-2</c:v>
                </c:pt>
                <c:pt idx="209">
                  <c:v>2.0717592592592541E-2</c:v>
                </c:pt>
                <c:pt idx="210">
                  <c:v>2.083333333333328E-2</c:v>
                </c:pt>
                <c:pt idx="211">
                  <c:v>2.0949074074074019E-2</c:v>
                </c:pt>
                <c:pt idx="212">
                  <c:v>2.1064814814814758E-2</c:v>
                </c:pt>
                <c:pt idx="213">
                  <c:v>2.1180555555555498E-2</c:v>
                </c:pt>
                <c:pt idx="214">
                  <c:v>2.1296296296296237E-2</c:v>
                </c:pt>
                <c:pt idx="215">
                  <c:v>2.1412037037036976E-2</c:v>
                </c:pt>
                <c:pt idx="216">
                  <c:v>2.1527777777777715E-2</c:v>
                </c:pt>
                <c:pt idx="217">
                  <c:v>2.1643518518518454E-2</c:v>
                </c:pt>
                <c:pt idx="218">
                  <c:v>2.1759259259259194E-2</c:v>
                </c:pt>
                <c:pt idx="219">
                  <c:v>2.1874999999999933E-2</c:v>
                </c:pt>
                <c:pt idx="220">
                  <c:v>2.1990740740740672E-2</c:v>
                </c:pt>
                <c:pt idx="221">
                  <c:v>2.2106481481481411E-2</c:v>
                </c:pt>
                <c:pt idx="222">
                  <c:v>2.222222222222215E-2</c:v>
                </c:pt>
                <c:pt idx="223">
                  <c:v>2.2337962962962889E-2</c:v>
                </c:pt>
                <c:pt idx="224">
                  <c:v>2.2453703703703629E-2</c:v>
                </c:pt>
                <c:pt idx="225">
                  <c:v>2.2569444444444368E-2</c:v>
                </c:pt>
                <c:pt idx="226">
                  <c:v>2.2685185185185107E-2</c:v>
                </c:pt>
                <c:pt idx="227">
                  <c:v>2.2800925925925846E-2</c:v>
                </c:pt>
                <c:pt idx="228">
                  <c:v>2.2916666666666585E-2</c:v>
                </c:pt>
                <c:pt idx="229">
                  <c:v>2.3032407407407324E-2</c:v>
                </c:pt>
                <c:pt idx="230">
                  <c:v>2.3148148148148064E-2</c:v>
                </c:pt>
                <c:pt idx="231">
                  <c:v>2.3263888888888803E-2</c:v>
                </c:pt>
                <c:pt idx="232">
                  <c:v>2.3379629629629542E-2</c:v>
                </c:pt>
                <c:pt idx="233">
                  <c:v>2.3495370370370281E-2</c:v>
                </c:pt>
                <c:pt idx="234">
                  <c:v>2.361111111111102E-2</c:v>
                </c:pt>
                <c:pt idx="235">
                  <c:v>2.3726851851851759E-2</c:v>
                </c:pt>
                <c:pt idx="236">
                  <c:v>2.3842592592592499E-2</c:v>
                </c:pt>
                <c:pt idx="237">
                  <c:v>2.3958333333333238E-2</c:v>
                </c:pt>
                <c:pt idx="238">
                  <c:v>2.4074074074073977E-2</c:v>
                </c:pt>
                <c:pt idx="239">
                  <c:v>2.4189814814814716E-2</c:v>
                </c:pt>
                <c:pt idx="240">
                  <c:v>2.4305555555555455E-2</c:v>
                </c:pt>
                <c:pt idx="241">
                  <c:v>2.4421296296296195E-2</c:v>
                </c:pt>
                <c:pt idx="242">
                  <c:v>2.4537037037036934E-2</c:v>
                </c:pt>
                <c:pt idx="243">
                  <c:v>2.4652777777777673E-2</c:v>
                </c:pt>
                <c:pt idx="244">
                  <c:v>2.4768518518518412E-2</c:v>
                </c:pt>
                <c:pt idx="245">
                  <c:v>2.4884259259259151E-2</c:v>
                </c:pt>
                <c:pt idx="246">
                  <c:v>2.499999999999989E-2</c:v>
                </c:pt>
                <c:pt idx="247">
                  <c:v>2.511574074074063E-2</c:v>
                </c:pt>
                <c:pt idx="248">
                  <c:v>2.5231481481481369E-2</c:v>
                </c:pt>
                <c:pt idx="249">
                  <c:v>2.5347222222222108E-2</c:v>
                </c:pt>
                <c:pt idx="250">
                  <c:v>2.5462962962962847E-2</c:v>
                </c:pt>
                <c:pt idx="251">
                  <c:v>2.5578703703703586E-2</c:v>
                </c:pt>
                <c:pt idx="252">
                  <c:v>2.5694444444444325E-2</c:v>
                </c:pt>
                <c:pt idx="253">
                  <c:v>2.5810185185185065E-2</c:v>
                </c:pt>
                <c:pt idx="254">
                  <c:v>2.5925925925925804E-2</c:v>
                </c:pt>
                <c:pt idx="255">
                  <c:v>2.6041666666666543E-2</c:v>
                </c:pt>
                <c:pt idx="256">
                  <c:v>2.6157407407407282E-2</c:v>
                </c:pt>
                <c:pt idx="257">
                  <c:v>2.6273148148148021E-2</c:v>
                </c:pt>
                <c:pt idx="258">
                  <c:v>2.638888888888876E-2</c:v>
                </c:pt>
                <c:pt idx="259">
                  <c:v>2.65046296296295E-2</c:v>
                </c:pt>
                <c:pt idx="260">
                  <c:v>2.6620370370370239E-2</c:v>
                </c:pt>
                <c:pt idx="261">
                  <c:v>2.6736111111110978E-2</c:v>
                </c:pt>
                <c:pt idx="262">
                  <c:v>2.6851851851851717E-2</c:v>
                </c:pt>
                <c:pt idx="263">
                  <c:v>2.6967592592592456E-2</c:v>
                </c:pt>
                <c:pt idx="264">
                  <c:v>2.7083333333333195E-2</c:v>
                </c:pt>
                <c:pt idx="265">
                  <c:v>2.7199074074073935E-2</c:v>
                </c:pt>
                <c:pt idx="266">
                  <c:v>2.7314814814814674E-2</c:v>
                </c:pt>
                <c:pt idx="267">
                  <c:v>2.7430555555555413E-2</c:v>
                </c:pt>
                <c:pt idx="268">
                  <c:v>2.7546296296296152E-2</c:v>
                </c:pt>
                <c:pt idx="269">
                  <c:v>2.7662037037036891E-2</c:v>
                </c:pt>
                <c:pt idx="270">
                  <c:v>2.7777777777777631E-2</c:v>
                </c:pt>
                <c:pt idx="271">
                  <c:v>2.789351851851837E-2</c:v>
                </c:pt>
                <c:pt idx="272">
                  <c:v>2.8009259259259109E-2</c:v>
                </c:pt>
                <c:pt idx="273">
                  <c:v>2.8124999999999848E-2</c:v>
                </c:pt>
                <c:pt idx="274">
                  <c:v>2.8240740740740587E-2</c:v>
                </c:pt>
                <c:pt idx="275">
                  <c:v>2.8356481481481326E-2</c:v>
                </c:pt>
                <c:pt idx="276">
                  <c:v>2.8472222222222066E-2</c:v>
                </c:pt>
                <c:pt idx="277">
                  <c:v>2.8587962962962805E-2</c:v>
                </c:pt>
                <c:pt idx="278">
                  <c:v>2.8703703703703544E-2</c:v>
                </c:pt>
                <c:pt idx="279">
                  <c:v>2.8819444444444283E-2</c:v>
                </c:pt>
                <c:pt idx="280">
                  <c:v>2.8935185185185022E-2</c:v>
                </c:pt>
                <c:pt idx="281">
                  <c:v>2.9050925925925761E-2</c:v>
                </c:pt>
                <c:pt idx="282">
                  <c:v>2.9166666666666501E-2</c:v>
                </c:pt>
                <c:pt idx="283">
                  <c:v>2.928240740740724E-2</c:v>
                </c:pt>
                <c:pt idx="284">
                  <c:v>2.9398148148147979E-2</c:v>
                </c:pt>
                <c:pt idx="285">
                  <c:v>2.9513888888888718E-2</c:v>
                </c:pt>
                <c:pt idx="286">
                  <c:v>2.9629629629629457E-2</c:v>
                </c:pt>
                <c:pt idx="287">
                  <c:v>2.9745370370370196E-2</c:v>
                </c:pt>
                <c:pt idx="288">
                  <c:v>2.9861111111110936E-2</c:v>
                </c:pt>
                <c:pt idx="289">
                  <c:v>2.9976851851851675E-2</c:v>
                </c:pt>
                <c:pt idx="290">
                  <c:v>3.0092592592592414E-2</c:v>
                </c:pt>
                <c:pt idx="291">
                  <c:v>3.0208333333333153E-2</c:v>
                </c:pt>
                <c:pt idx="292">
                  <c:v>3.0324074074073892E-2</c:v>
                </c:pt>
                <c:pt idx="293">
                  <c:v>3.0439814814814631E-2</c:v>
                </c:pt>
                <c:pt idx="294">
                  <c:v>3.0555555555555371E-2</c:v>
                </c:pt>
                <c:pt idx="295">
                  <c:v>3.067129629629611E-2</c:v>
                </c:pt>
                <c:pt idx="296">
                  <c:v>3.0787037037036849E-2</c:v>
                </c:pt>
                <c:pt idx="297">
                  <c:v>3.0902777777777588E-2</c:v>
                </c:pt>
                <c:pt idx="298">
                  <c:v>3.1018518518518327E-2</c:v>
                </c:pt>
                <c:pt idx="299">
                  <c:v>3.1134259259259067E-2</c:v>
                </c:pt>
                <c:pt idx="300">
                  <c:v>3.1249999999999806E-2</c:v>
                </c:pt>
                <c:pt idx="301">
                  <c:v>3.1365740740740548E-2</c:v>
                </c:pt>
                <c:pt idx="302">
                  <c:v>3.1481481481481291E-2</c:v>
                </c:pt>
                <c:pt idx="303">
                  <c:v>3.1597222222222034E-2</c:v>
                </c:pt>
                <c:pt idx="304">
                  <c:v>3.1712962962962776E-2</c:v>
                </c:pt>
                <c:pt idx="305">
                  <c:v>3.1828703703703519E-2</c:v>
                </c:pt>
                <c:pt idx="306">
                  <c:v>3.1944444444444262E-2</c:v>
                </c:pt>
                <c:pt idx="307">
                  <c:v>3.2060185185185004E-2</c:v>
                </c:pt>
                <c:pt idx="308">
                  <c:v>3.2175925925925747E-2</c:v>
                </c:pt>
                <c:pt idx="309">
                  <c:v>3.2291666666666489E-2</c:v>
                </c:pt>
                <c:pt idx="310">
                  <c:v>3.2407407407407232E-2</c:v>
                </c:pt>
                <c:pt idx="311">
                  <c:v>3.2523148148147975E-2</c:v>
                </c:pt>
                <c:pt idx="312">
                  <c:v>3.2638888888888717E-2</c:v>
                </c:pt>
                <c:pt idx="313">
                  <c:v>3.275462962962946E-2</c:v>
                </c:pt>
                <c:pt idx="314">
                  <c:v>3.2870370370370203E-2</c:v>
                </c:pt>
                <c:pt idx="315">
                  <c:v>3.2986111111110945E-2</c:v>
                </c:pt>
                <c:pt idx="316">
                  <c:v>3.3101851851851688E-2</c:v>
                </c:pt>
                <c:pt idx="317">
                  <c:v>3.3217592592592431E-2</c:v>
                </c:pt>
                <c:pt idx="318">
                  <c:v>3.3333333333333173E-2</c:v>
                </c:pt>
                <c:pt idx="319">
                  <c:v>3.3449074074073916E-2</c:v>
                </c:pt>
                <c:pt idx="320">
                  <c:v>3.3564814814814659E-2</c:v>
                </c:pt>
                <c:pt idx="321">
                  <c:v>3.3680555555555401E-2</c:v>
                </c:pt>
                <c:pt idx="322">
                  <c:v>3.3796296296296144E-2</c:v>
                </c:pt>
                <c:pt idx="323">
                  <c:v>3.3912037037036886E-2</c:v>
                </c:pt>
                <c:pt idx="324">
                  <c:v>3.4027777777777629E-2</c:v>
                </c:pt>
                <c:pt idx="325">
                  <c:v>3.4143518518518372E-2</c:v>
                </c:pt>
                <c:pt idx="326">
                  <c:v>3.4259259259259114E-2</c:v>
                </c:pt>
                <c:pt idx="327">
                  <c:v>3.4374999999999857E-2</c:v>
                </c:pt>
                <c:pt idx="328">
                  <c:v>3.44907407407406E-2</c:v>
                </c:pt>
                <c:pt idx="329">
                  <c:v>3.4606481481481342E-2</c:v>
                </c:pt>
                <c:pt idx="330">
                  <c:v>3.4722222222222085E-2</c:v>
                </c:pt>
                <c:pt idx="331">
                  <c:v>3.4837962962962828E-2</c:v>
                </c:pt>
                <c:pt idx="332">
                  <c:v>3.495370370370357E-2</c:v>
                </c:pt>
                <c:pt idx="333">
                  <c:v>3.5069444444444313E-2</c:v>
                </c:pt>
                <c:pt idx="334">
                  <c:v>3.5185185185185056E-2</c:v>
                </c:pt>
                <c:pt idx="335">
                  <c:v>3.5300925925925798E-2</c:v>
                </c:pt>
                <c:pt idx="336">
                  <c:v>3.5416666666666541E-2</c:v>
                </c:pt>
                <c:pt idx="337">
                  <c:v>3.5532407407407283E-2</c:v>
                </c:pt>
                <c:pt idx="338">
                  <c:v>3.5648148148148026E-2</c:v>
                </c:pt>
                <c:pt idx="339">
                  <c:v>3.5763888888888769E-2</c:v>
                </c:pt>
                <c:pt idx="340">
                  <c:v>3.5879629629629511E-2</c:v>
                </c:pt>
                <c:pt idx="341">
                  <c:v>3.5995370370370254E-2</c:v>
                </c:pt>
                <c:pt idx="342">
                  <c:v>3.6111111111110997E-2</c:v>
                </c:pt>
                <c:pt idx="343">
                  <c:v>3.6226851851851739E-2</c:v>
                </c:pt>
                <c:pt idx="344">
                  <c:v>3.6342592592592482E-2</c:v>
                </c:pt>
                <c:pt idx="345">
                  <c:v>3.6458333333333225E-2</c:v>
                </c:pt>
                <c:pt idx="346">
                  <c:v>3.6574074074073967E-2</c:v>
                </c:pt>
                <c:pt idx="347">
                  <c:v>3.668981481481471E-2</c:v>
                </c:pt>
                <c:pt idx="348">
                  <c:v>3.6805555555555453E-2</c:v>
                </c:pt>
                <c:pt idx="349">
                  <c:v>3.6921296296296195E-2</c:v>
                </c:pt>
                <c:pt idx="350">
                  <c:v>3.7037037037036938E-2</c:v>
                </c:pt>
                <c:pt idx="351">
                  <c:v>3.715277777777768E-2</c:v>
                </c:pt>
                <c:pt idx="352">
                  <c:v>3.7268518518518423E-2</c:v>
                </c:pt>
                <c:pt idx="353">
                  <c:v>3.7384259259259166E-2</c:v>
                </c:pt>
                <c:pt idx="354">
                  <c:v>3.7499999999999908E-2</c:v>
                </c:pt>
                <c:pt idx="355">
                  <c:v>3.7615740740740651E-2</c:v>
                </c:pt>
                <c:pt idx="356">
                  <c:v>3.7731481481481394E-2</c:v>
                </c:pt>
                <c:pt idx="357">
                  <c:v>3.7847222222222136E-2</c:v>
                </c:pt>
                <c:pt idx="358">
                  <c:v>3.7962962962962879E-2</c:v>
                </c:pt>
                <c:pt idx="359">
                  <c:v>3.8078703703703622E-2</c:v>
                </c:pt>
                <c:pt idx="360">
                  <c:v>3.8194444444444364E-2</c:v>
                </c:pt>
                <c:pt idx="361">
                  <c:v>3.8310185185185107E-2</c:v>
                </c:pt>
                <c:pt idx="362">
                  <c:v>3.842592592592585E-2</c:v>
                </c:pt>
                <c:pt idx="363">
                  <c:v>3.8541666666666592E-2</c:v>
                </c:pt>
                <c:pt idx="364">
                  <c:v>3.8657407407407335E-2</c:v>
                </c:pt>
                <c:pt idx="365">
                  <c:v>3.8773148148148077E-2</c:v>
                </c:pt>
                <c:pt idx="366">
                  <c:v>3.888888888888882E-2</c:v>
                </c:pt>
                <c:pt idx="367">
                  <c:v>3.9004629629629563E-2</c:v>
                </c:pt>
                <c:pt idx="368">
                  <c:v>3.9120370370370305E-2</c:v>
                </c:pt>
                <c:pt idx="369">
                  <c:v>3.9236111111111048E-2</c:v>
                </c:pt>
                <c:pt idx="370">
                  <c:v>3.9351851851851791E-2</c:v>
                </c:pt>
                <c:pt idx="371">
                  <c:v>3.9467592592592533E-2</c:v>
                </c:pt>
                <c:pt idx="372">
                  <c:v>3.9583333333333276E-2</c:v>
                </c:pt>
                <c:pt idx="373">
                  <c:v>3.9699074074074019E-2</c:v>
                </c:pt>
                <c:pt idx="374">
                  <c:v>3.9814814814814761E-2</c:v>
                </c:pt>
                <c:pt idx="375">
                  <c:v>3.9930555555555504E-2</c:v>
                </c:pt>
                <c:pt idx="376">
                  <c:v>4.0046296296296247E-2</c:v>
                </c:pt>
                <c:pt idx="377">
                  <c:v>4.0162037037036989E-2</c:v>
                </c:pt>
                <c:pt idx="378">
                  <c:v>4.0277777777777732E-2</c:v>
                </c:pt>
                <c:pt idx="379">
                  <c:v>4.0393518518518474E-2</c:v>
                </c:pt>
                <c:pt idx="380">
                  <c:v>4.0509259259259217E-2</c:v>
                </c:pt>
                <c:pt idx="381">
                  <c:v>4.062499999999996E-2</c:v>
                </c:pt>
                <c:pt idx="382">
                  <c:v>4.0740740740740702E-2</c:v>
                </c:pt>
                <c:pt idx="383">
                  <c:v>4.0856481481481445E-2</c:v>
                </c:pt>
                <c:pt idx="384">
                  <c:v>4.0972222222222188E-2</c:v>
                </c:pt>
                <c:pt idx="385">
                  <c:v>4.108796296296293E-2</c:v>
                </c:pt>
                <c:pt idx="386">
                  <c:v>4.1203703703703673E-2</c:v>
                </c:pt>
                <c:pt idx="387">
                  <c:v>4.1319444444444416E-2</c:v>
                </c:pt>
                <c:pt idx="388">
                  <c:v>4.1435185185185158E-2</c:v>
                </c:pt>
                <c:pt idx="389">
                  <c:v>4.1550925925925901E-2</c:v>
                </c:pt>
                <c:pt idx="390">
                  <c:v>4.1666666666666644E-2</c:v>
                </c:pt>
                <c:pt idx="391">
                  <c:v>4.1782407407407386E-2</c:v>
                </c:pt>
                <c:pt idx="392">
                  <c:v>4.1898148148148129E-2</c:v>
                </c:pt>
                <c:pt idx="393">
                  <c:v>4.2013888888888871E-2</c:v>
                </c:pt>
                <c:pt idx="394">
                  <c:v>4.2129629629629614E-2</c:v>
                </c:pt>
                <c:pt idx="395">
                  <c:v>4.2245370370370357E-2</c:v>
                </c:pt>
                <c:pt idx="396">
                  <c:v>4.2361111111111099E-2</c:v>
                </c:pt>
                <c:pt idx="397">
                  <c:v>4.2476851851851842E-2</c:v>
                </c:pt>
                <c:pt idx="398">
                  <c:v>4.2592592592592585E-2</c:v>
                </c:pt>
                <c:pt idx="399">
                  <c:v>4.2708333333333327E-2</c:v>
                </c:pt>
                <c:pt idx="400">
                  <c:v>4.282407407407407E-2</c:v>
                </c:pt>
                <c:pt idx="401">
                  <c:v>4.2939814814814813E-2</c:v>
                </c:pt>
                <c:pt idx="402">
                  <c:v>4.3055555555555555E-2</c:v>
                </c:pt>
                <c:pt idx="403">
                  <c:v>4.3171296296296298E-2</c:v>
                </c:pt>
                <c:pt idx="404">
                  <c:v>4.3287037037037041E-2</c:v>
                </c:pt>
                <c:pt idx="405">
                  <c:v>4.3402777777777783E-2</c:v>
                </c:pt>
                <c:pt idx="406">
                  <c:v>4.3518518518518526E-2</c:v>
                </c:pt>
                <c:pt idx="407">
                  <c:v>4.3634259259259268E-2</c:v>
                </c:pt>
                <c:pt idx="408">
                  <c:v>4.3750000000000011E-2</c:v>
                </c:pt>
                <c:pt idx="409">
                  <c:v>4.3865740740740754E-2</c:v>
                </c:pt>
                <c:pt idx="410">
                  <c:v>4.3981481481481496E-2</c:v>
                </c:pt>
                <c:pt idx="411">
                  <c:v>4.4097222222222239E-2</c:v>
                </c:pt>
                <c:pt idx="412">
                  <c:v>4.4212962962962982E-2</c:v>
                </c:pt>
                <c:pt idx="413">
                  <c:v>4.4328703703703724E-2</c:v>
                </c:pt>
                <c:pt idx="414">
                  <c:v>4.4444444444444467E-2</c:v>
                </c:pt>
                <c:pt idx="415">
                  <c:v>4.456018518518521E-2</c:v>
                </c:pt>
                <c:pt idx="416">
                  <c:v>4.4675925925925952E-2</c:v>
                </c:pt>
                <c:pt idx="417">
                  <c:v>4.4791666666666695E-2</c:v>
                </c:pt>
                <c:pt idx="418">
                  <c:v>4.4907407407407438E-2</c:v>
                </c:pt>
                <c:pt idx="419">
                  <c:v>4.502314814814818E-2</c:v>
                </c:pt>
                <c:pt idx="420">
                  <c:v>4.5138888888888923E-2</c:v>
                </c:pt>
              </c:numCache>
            </c:numRef>
          </c:cat>
          <c:val>
            <c:numRef>
              <c:f>'Score Template 2'!$L$9:$L$429</c:f>
              <c:numCache>
                <c:formatCode>0.00</c:formatCode>
                <c:ptCount val="4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'Score Template 2'!$C$8</c:f>
              <c:strCache>
                <c:ptCount val="1"/>
                <c:pt idx="0">
                  <c:v>AGC MW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'Score Template 2'!$B$9:$B$429</c:f>
              <c:numCache>
                <c:formatCode>h:mm:ss</c:formatCode>
                <c:ptCount val="421"/>
                <c:pt idx="0" formatCode="m/d/yyyy\ h:mm">
                  <c:v>42563.913194444445</c:v>
                </c:pt>
                <c:pt idx="1">
                  <c:v>0.99664351851851907</c:v>
                </c:pt>
                <c:pt idx="2">
                  <c:v>0.99675925925925979</c:v>
                </c:pt>
                <c:pt idx="3">
                  <c:v>0.99687500000000051</c:v>
                </c:pt>
                <c:pt idx="4">
                  <c:v>0.99699074074074123</c:v>
                </c:pt>
                <c:pt idx="5">
                  <c:v>0.99710648148148195</c:v>
                </c:pt>
                <c:pt idx="6">
                  <c:v>0.99722222222222268</c:v>
                </c:pt>
                <c:pt idx="7">
                  <c:v>0.9973379629629634</c:v>
                </c:pt>
                <c:pt idx="8">
                  <c:v>0.99745370370370412</c:v>
                </c:pt>
                <c:pt idx="9">
                  <c:v>0.99756944444444484</c:v>
                </c:pt>
                <c:pt idx="10">
                  <c:v>0.99768518518518556</c:v>
                </c:pt>
                <c:pt idx="11">
                  <c:v>0.99780092592592629</c:v>
                </c:pt>
                <c:pt idx="12">
                  <c:v>0.99791666666666701</c:v>
                </c:pt>
                <c:pt idx="13">
                  <c:v>0.99803240740740773</c:v>
                </c:pt>
                <c:pt idx="14">
                  <c:v>0.99814814814814845</c:v>
                </c:pt>
                <c:pt idx="15">
                  <c:v>0.99826388888888917</c:v>
                </c:pt>
                <c:pt idx="16">
                  <c:v>0.99837962962962989</c:v>
                </c:pt>
                <c:pt idx="17">
                  <c:v>0.99849537037037062</c:v>
                </c:pt>
                <c:pt idx="18">
                  <c:v>0.99861111111111134</c:v>
                </c:pt>
                <c:pt idx="19">
                  <c:v>0.99872685185185206</c:v>
                </c:pt>
                <c:pt idx="20">
                  <c:v>0.99884259259259278</c:v>
                </c:pt>
                <c:pt idx="21">
                  <c:v>0.9989583333333335</c:v>
                </c:pt>
                <c:pt idx="22">
                  <c:v>0.99907407407407423</c:v>
                </c:pt>
                <c:pt idx="23">
                  <c:v>0.99918981481481495</c:v>
                </c:pt>
                <c:pt idx="24">
                  <c:v>0.99930555555555567</c:v>
                </c:pt>
                <c:pt idx="25">
                  <c:v>0.99942129629629639</c:v>
                </c:pt>
                <c:pt idx="26">
                  <c:v>0.99953703703703711</c:v>
                </c:pt>
                <c:pt idx="27">
                  <c:v>0.99965277777777783</c:v>
                </c:pt>
                <c:pt idx="28">
                  <c:v>0.99976851851851856</c:v>
                </c:pt>
                <c:pt idx="29">
                  <c:v>0.99988425925925928</c:v>
                </c:pt>
                <c:pt idx="30">
                  <c:v>0</c:v>
                </c:pt>
                <c:pt idx="31">
                  <c:v>1.1574074074074073E-4</c:v>
                </c:pt>
                <c:pt idx="32">
                  <c:v>2.3148148148148146E-4</c:v>
                </c:pt>
                <c:pt idx="33">
                  <c:v>3.4722222222222218E-4</c:v>
                </c:pt>
                <c:pt idx="34">
                  <c:v>4.6296296296296293E-4</c:v>
                </c:pt>
                <c:pt idx="35">
                  <c:v>5.7870370370370367E-4</c:v>
                </c:pt>
                <c:pt idx="36">
                  <c:v>6.9444444444444436E-4</c:v>
                </c:pt>
                <c:pt idx="37">
                  <c:v>8.1018518518518505E-4</c:v>
                </c:pt>
                <c:pt idx="38">
                  <c:v>9.2592592592592574E-4</c:v>
                </c:pt>
                <c:pt idx="39">
                  <c:v>1.0416666666666664E-3</c:v>
                </c:pt>
                <c:pt idx="40">
                  <c:v>1.1574074074074071E-3</c:v>
                </c:pt>
                <c:pt idx="41">
                  <c:v>1.2731481481481478E-3</c:v>
                </c:pt>
                <c:pt idx="42">
                  <c:v>1.3888888888888885E-3</c:v>
                </c:pt>
                <c:pt idx="43">
                  <c:v>1.5046296296296292E-3</c:v>
                </c:pt>
                <c:pt idx="44">
                  <c:v>1.6203703703703699E-3</c:v>
                </c:pt>
                <c:pt idx="45">
                  <c:v>1.7361111111111106E-3</c:v>
                </c:pt>
                <c:pt idx="46">
                  <c:v>1.8518518518518513E-3</c:v>
                </c:pt>
                <c:pt idx="47">
                  <c:v>1.967592592592592E-3</c:v>
                </c:pt>
                <c:pt idx="48">
                  <c:v>2.0833333333333329E-3</c:v>
                </c:pt>
                <c:pt idx="49">
                  <c:v>2.1990740740740738E-3</c:v>
                </c:pt>
                <c:pt idx="50">
                  <c:v>2.3148148148148147E-3</c:v>
                </c:pt>
                <c:pt idx="51">
                  <c:v>2.4305555555555556E-3</c:v>
                </c:pt>
                <c:pt idx="52">
                  <c:v>2.5462962962962965E-3</c:v>
                </c:pt>
                <c:pt idx="53">
                  <c:v>2.6620370370370374E-3</c:v>
                </c:pt>
                <c:pt idx="54">
                  <c:v>2.7777777777777783E-3</c:v>
                </c:pt>
                <c:pt idx="55">
                  <c:v>2.8935185185185192E-3</c:v>
                </c:pt>
                <c:pt idx="56">
                  <c:v>3.0092592592592601E-3</c:v>
                </c:pt>
                <c:pt idx="57">
                  <c:v>3.125000000000001E-3</c:v>
                </c:pt>
                <c:pt idx="58">
                  <c:v>3.2407407407407419E-3</c:v>
                </c:pt>
                <c:pt idx="59">
                  <c:v>3.3564814814814829E-3</c:v>
                </c:pt>
                <c:pt idx="60">
                  <c:v>3.4722222222222238E-3</c:v>
                </c:pt>
                <c:pt idx="61">
                  <c:v>3.5879629629629647E-3</c:v>
                </c:pt>
                <c:pt idx="62">
                  <c:v>3.7037037037037056E-3</c:v>
                </c:pt>
                <c:pt idx="63">
                  <c:v>3.8194444444444465E-3</c:v>
                </c:pt>
                <c:pt idx="64">
                  <c:v>3.9351851851851874E-3</c:v>
                </c:pt>
                <c:pt idx="65">
                  <c:v>4.0509259259259283E-3</c:v>
                </c:pt>
                <c:pt idx="66">
                  <c:v>4.1666666666666692E-3</c:v>
                </c:pt>
                <c:pt idx="67">
                  <c:v>4.2824074074074101E-3</c:v>
                </c:pt>
                <c:pt idx="68">
                  <c:v>4.398148148148151E-3</c:v>
                </c:pt>
                <c:pt idx="69">
                  <c:v>4.5138888888888919E-3</c:v>
                </c:pt>
                <c:pt idx="70">
                  <c:v>4.6296296296296328E-3</c:v>
                </c:pt>
                <c:pt idx="71">
                  <c:v>4.7453703703703737E-3</c:v>
                </c:pt>
                <c:pt idx="72">
                  <c:v>4.8611111111111147E-3</c:v>
                </c:pt>
                <c:pt idx="73">
                  <c:v>4.9768518518518556E-3</c:v>
                </c:pt>
                <c:pt idx="74">
                  <c:v>5.0925925925925965E-3</c:v>
                </c:pt>
                <c:pt idx="75">
                  <c:v>5.2083333333333374E-3</c:v>
                </c:pt>
                <c:pt idx="76">
                  <c:v>5.3240740740740783E-3</c:v>
                </c:pt>
                <c:pt idx="77">
                  <c:v>5.4398148148148192E-3</c:v>
                </c:pt>
                <c:pt idx="78">
                  <c:v>5.5555555555555601E-3</c:v>
                </c:pt>
                <c:pt idx="79">
                  <c:v>5.671296296296301E-3</c:v>
                </c:pt>
                <c:pt idx="80">
                  <c:v>5.7870370370370419E-3</c:v>
                </c:pt>
                <c:pt idx="81">
                  <c:v>5.9027777777777828E-3</c:v>
                </c:pt>
                <c:pt idx="82">
                  <c:v>6.0185185185185237E-3</c:v>
                </c:pt>
                <c:pt idx="83">
                  <c:v>6.1342592592592646E-3</c:v>
                </c:pt>
                <c:pt idx="84">
                  <c:v>6.2500000000000056E-3</c:v>
                </c:pt>
                <c:pt idx="85">
                  <c:v>6.3657407407407465E-3</c:v>
                </c:pt>
                <c:pt idx="86">
                  <c:v>6.4814814814814874E-3</c:v>
                </c:pt>
                <c:pt idx="87">
                  <c:v>6.5972222222222283E-3</c:v>
                </c:pt>
                <c:pt idx="88">
                  <c:v>6.7129629629629692E-3</c:v>
                </c:pt>
                <c:pt idx="89">
                  <c:v>6.8287037037037101E-3</c:v>
                </c:pt>
                <c:pt idx="90">
                  <c:v>6.944444444444451E-3</c:v>
                </c:pt>
                <c:pt idx="91">
                  <c:v>7.0601851851851919E-3</c:v>
                </c:pt>
                <c:pt idx="92">
                  <c:v>7.1759259259259328E-3</c:v>
                </c:pt>
                <c:pt idx="93">
                  <c:v>7.2916666666666737E-3</c:v>
                </c:pt>
                <c:pt idx="94">
                  <c:v>7.4074074074074146E-3</c:v>
                </c:pt>
                <c:pt idx="95">
                  <c:v>7.5231481481481555E-3</c:v>
                </c:pt>
                <c:pt idx="96">
                  <c:v>7.6388888888888964E-3</c:v>
                </c:pt>
                <c:pt idx="97">
                  <c:v>7.7546296296296374E-3</c:v>
                </c:pt>
                <c:pt idx="98">
                  <c:v>7.8703703703703783E-3</c:v>
                </c:pt>
                <c:pt idx="99">
                  <c:v>7.9861111111111192E-3</c:v>
                </c:pt>
                <c:pt idx="100">
                  <c:v>8.1018518518518601E-3</c:v>
                </c:pt>
                <c:pt idx="101">
                  <c:v>8.217592592592601E-3</c:v>
                </c:pt>
                <c:pt idx="102">
                  <c:v>8.3333333333333419E-3</c:v>
                </c:pt>
                <c:pt idx="103">
                  <c:v>8.4490740740740828E-3</c:v>
                </c:pt>
                <c:pt idx="104">
                  <c:v>8.5648148148148237E-3</c:v>
                </c:pt>
                <c:pt idx="105">
                  <c:v>8.6805555555555646E-3</c:v>
                </c:pt>
                <c:pt idx="106">
                  <c:v>8.7962962962963055E-3</c:v>
                </c:pt>
                <c:pt idx="107">
                  <c:v>8.9120370370370464E-3</c:v>
                </c:pt>
                <c:pt idx="108">
                  <c:v>9.0277777777777873E-3</c:v>
                </c:pt>
                <c:pt idx="109">
                  <c:v>9.1435185185185282E-3</c:v>
                </c:pt>
                <c:pt idx="110">
                  <c:v>9.2592592592592692E-3</c:v>
                </c:pt>
                <c:pt idx="111">
                  <c:v>9.3750000000000101E-3</c:v>
                </c:pt>
                <c:pt idx="112">
                  <c:v>9.490740740740751E-3</c:v>
                </c:pt>
                <c:pt idx="113">
                  <c:v>9.6064814814814919E-3</c:v>
                </c:pt>
                <c:pt idx="114">
                  <c:v>9.7222222222222328E-3</c:v>
                </c:pt>
                <c:pt idx="115">
                  <c:v>9.8379629629629737E-3</c:v>
                </c:pt>
                <c:pt idx="116">
                  <c:v>9.9537037037037146E-3</c:v>
                </c:pt>
                <c:pt idx="117">
                  <c:v>1.0069444444444456E-2</c:v>
                </c:pt>
                <c:pt idx="118">
                  <c:v>1.0185185185185196E-2</c:v>
                </c:pt>
                <c:pt idx="119">
                  <c:v>1.0300925925925937E-2</c:v>
                </c:pt>
                <c:pt idx="120">
                  <c:v>1.0416666666666678E-2</c:v>
                </c:pt>
                <c:pt idx="121">
                  <c:v>1.0532407407407419E-2</c:v>
                </c:pt>
                <c:pt idx="122">
                  <c:v>1.064814814814816E-2</c:v>
                </c:pt>
                <c:pt idx="123">
                  <c:v>1.0763888888888901E-2</c:v>
                </c:pt>
                <c:pt idx="124">
                  <c:v>1.0879629629629642E-2</c:v>
                </c:pt>
                <c:pt idx="125">
                  <c:v>1.0995370370370383E-2</c:v>
                </c:pt>
                <c:pt idx="126">
                  <c:v>1.1111111111111124E-2</c:v>
                </c:pt>
                <c:pt idx="127">
                  <c:v>1.1226851851851865E-2</c:v>
                </c:pt>
                <c:pt idx="128">
                  <c:v>1.1342592592592605E-2</c:v>
                </c:pt>
                <c:pt idx="129">
                  <c:v>1.1458333333333346E-2</c:v>
                </c:pt>
                <c:pt idx="130">
                  <c:v>1.1574074074074087E-2</c:v>
                </c:pt>
                <c:pt idx="131">
                  <c:v>1.1689814814814828E-2</c:v>
                </c:pt>
                <c:pt idx="132">
                  <c:v>1.1805555555555569E-2</c:v>
                </c:pt>
                <c:pt idx="133">
                  <c:v>1.192129629629631E-2</c:v>
                </c:pt>
                <c:pt idx="134">
                  <c:v>1.2037037037037051E-2</c:v>
                </c:pt>
                <c:pt idx="135">
                  <c:v>1.2152777777777792E-2</c:v>
                </c:pt>
                <c:pt idx="136">
                  <c:v>1.2268518518518533E-2</c:v>
                </c:pt>
                <c:pt idx="137">
                  <c:v>1.2384259259259274E-2</c:v>
                </c:pt>
                <c:pt idx="138">
                  <c:v>1.2500000000000015E-2</c:v>
                </c:pt>
                <c:pt idx="139">
                  <c:v>1.2615740740740755E-2</c:v>
                </c:pt>
                <c:pt idx="140">
                  <c:v>1.2731481481481496E-2</c:v>
                </c:pt>
                <c:pt idx="141">
                  <c:v>1.2847222222222237E-2</c:v>
                </c:pt>
                <c:pt idx="142">
                  <c:v>1.2962962962962978E-2</c:v>
                </c:pt>
                <c:pt idx="143">
                  <c:v>1.3078703703703719E-2</c:v>
                </c:pt>
                <c:pt idx="144">
                  <c:v>1.319444444444446E-2</c:v>
                </c:pt>
                <c:pt idx="145">
                  <c:v>1.3310185185185201E-2</c:v>
                </c:pt>
                <c:pt idx="146">
                  <c:v>1.3425925925925942E-2</c:v>
                </c:pt>
                <c:pt idx="147">
                  <c:v>1.3541666666666683E-2</c:v>
                </c:pt>
                <c:pt idx="148">
                  <c:v>1.3657407407407424E-2</c:v>
                </c:pt>
                <c:pt idx="149">
                  <c:v>1.3773148148148165E-2</c:v>
                </c:pt>
                <c:pt idx="150">
                  <c:v>1.3888888888888905E-2</c:v>
                </c:pt>
                <c:pt idx="151">
                  <c:v>1.4004629629629646E-2</c:v>
                </c:pt>
                <c:pt idx="152">
                  <c:v>1.4120370370370387E-2</c:v>
                </c:pt>
                <c:pt idx="153">
                  <c:v>1.4236111111111128E-2</c:v>
                </c:pt>
                <c:pt idx="154">
                  <c:v>1.4351851851851869E-2</c:v>
                </c:pt>
                <c:pt idx="155">
                  <c:v>1.446759259259261E-2</c:v>
                </c:pt>
                <c:pt idx="156">
                  <c:v>1.4583333333333351E-2</c:v>
                </c:pt>
                <c:pt idx="157">
                  <c:v>1.4699074074074092E-2</c:v>
                </c:pt>
                <c:pt idx="158">
                  <c:v>1.4814814814814833E-2</c:v>
                </c:pt>
                <c:pt idx="159">
                  <c:v>1.4930555555555574E-2</c:v>
                </c:pt>
                <c:pt idx="160">
                  <c:v>1.5046296296296315E-2</c:v>
                </c:pt>
                <c:pt idx="161">
                  <c:v>1.5162037037037055E-2</c:v>
                </c:pt>
                <c:pt idx="162">
                  <c:v>1.5277777777777796E-2</c:v>
                </c:pt>
                <c:pt idx="163">
                  <c:v>1.5393518518518537E-2</c:v>
                </c:pt>
                <c:pt idx="164">
                  <c:v>1.5509259259259278E-2</c:v>
                </c:pt>
                <c:pt idx="165">
                  <c:v>1.5625000000000017E-2</c:v>
                </c:pt>
                <c:pt idx="166">
                  <c:v>1.5740740740740757E-2</c:v>
                </c:pt>
                <c:pt idx="167">
                  <c:v>1.5856481481481496E-2</c:v>
                </c:pt>
                <c:pt idx="168">
                  <c:v>1.5972222222222235E-2</c:v>
                </c:pt>
                <c:pt idx="169">
                  <c:v>1.6087962962962974E-2</c:v>
                </c:pt>
                <c:pt idx="170">
                  <c:v>1.6203703703703713E-2</c:v>
                </c:pt>
                <c:pt idx="171">
                  <c:v>1.6319444444444452E-2</c:v>
                </c:pt>
                <c:pt idx="172">
                  <c:v>1.6435185185185192E-2</c:v>
                </c:pt>
                <c:pt idx="173">
                  <c:v>1.6550925925925931E-2</c:v>
                </c:pt>
                <c:pt idx="174">
                  <c:v>1.666666666666667E-2</c:v>
                </c:pt>
                <c:pt idx="175">
                  <c:v>1.6782407407407409E-2</c:v>
                </c:pt>
                <c:pt idx="176">
                  <c:v>1.6898148148148148E-2</c:v>
                </c:pt>
                <c:pt idx="177">
                  <c:v>1.7013888888888887E-2</c:v>
                </c:pt>
                <c:pt idx="178">
                  <c:v>1.7129629629629627E-2</c:v>
                </c:pt>
                <c:pt idx="179">
                  <c:v>1.7245370370370366E-2</c:v>
                </c:pt>
                <c:pt idx="180">
                  <c:v>1.7361111111111105E-2</c:v>
                </c:pt>
                <c:pt idx="181">
                  <c:v>1.7476851851851844E-2</c:v>
                </c:pt>
                <c:pt idx="182">
                  <c:v>1.7592592592592583E-2</c:v>
                </c:pt>
                <c:pt idx="183">
                  <c:v>1.7708333333333322E-2</c:v>
                </c:pt>
                <c:pt idx="184">
                  <c:v>1.7824074074074062E-2</c:v>
                </c:pt>
                <c:pt idx="185">
                  <c:v>1.7939814814814801E-2</c:v>
                </c:pt>
                <c:pt idx="186">
                  <c:v>1.805555555555554E-2</c:v>
                </c:pt>
                <c:pt idx="187">
                  <c:v>1.8171296296296279E-2</c:v>
                </c:pt>
                <c:pt idx="188">
                  <c:v>1.8287037037037018E-2</c:v>
                </c:pt>
                <c:pt idx="189">
                  <c:v>1.8402777777777758E-2</c:v>
                </c:pt>
                <c:pt idx="190">
                  <c:v>1.8518518518518497E-2</c:v>
                </c:pt>
                <c:pt idx="191">
                  <c:v>1.8634259259259236E-2</c:v>
                </c:pt>
                <c:pt idx="192">
                  <c:v>1.8749999999999975E-2</c:v>
                </c:pt>
                <c:pt idx="193">
                  <c:v>1.8865740740740714E-2</c:v>
                </c:pt>
                <c:pt idx="194">
                  <c:v>1.8981481481481453E-2</c:v>
                </c:pt>
                <c:pt idx="195">
                  <c:v>1.9097222222222193E-2</c:v>
                </c:pt>
                <c:pt idx="196">
                  <c:v>1.9212962962962932E-2</c:v>
                </c:pt>
                <c:pt idx="197">
                  <c:v>1.9328703703703671E-2</c:v>
                </c:pt>
                <c:pt idx="198">
                  <c:v>1.944444444444441E-2</c:v>
                </c:pt>
                <c:pt idx="199">
                  <c:v>1.9560185185185149E-2</c:v>
                </c:pt>
                <c:pt idx="200">
                  <c:v>1.9675925925925888E-2</c:v>
                </c:pt>
                <c:pt idx="201">
                  <c:v>1.9791666666666628E-2</c:v>
                </c:pt>
                <c:pt idx="202">
                  <c:v>1.9907407407407367E-2</c:v>
                </c:pt>
                <c:pt idx="203">
                  <c:v>2.0023148148148106E-2</c:v>
                </c:pt>
                <c:pt idx="204">
                  <c:v>2.0138888888888845E-2</c:v>
                </c:pt>
                <c:pt idx="205">
                  <c:v>2.0254629629629584E-2</c:v>
                </c:pt>
                <c:pt idx="206">
                  <c:v>2.0370370370370323E-2</c:v>
                </c:pt>
                <c:pt idx="207">
                  <c:v>2.0486111111111063E-2</c:v>
                </c:pt>
                <c:pt idx="208">
                  <c:v>2.0601851851851802E-2</c:v>
                </c:pt>
                <c:pt idx="209">
                  <c:v>2.0717592592592541E-2</c:v>
                </c:pt>
                <c:pt idx="210">
                  <c:v>2.083333333333328E-2</c:v>
                </c:pt>
                <c:pt idx="211">
                  <c:v>2.0949074074074019E-2</c:v>
                </c:pt>
                <c:pt idx="212">
                  <c:v>2.1064814814814758E-2</c:v>
                </c:pt>
                <c:pt idx="213">
                  <c:v>2.1180555555555498E-2</c:v>
                </c:pt>
                <c:pt idx="214">
                  <c:v>2.1296296296296237E-2</c:v>
                </c:pt>
                <c:pt idx="215">
                  <c:v>2.1412037037036976E-2</c:v>
                </c:pt>
                <c:pt idx="216">
                  <c:v>2.1527777777777715E-2</c:v>
                </c:pt>
                <c:pt idx="217">
                  <c:v>2.1643518518518454E-2</c:v>
                </c:pt>
                <c:pt idx="218">
                  <c:v>2.1759259259259194E-2</c:v>
                </c:pt>
                <c:pt idx="219">
                  <c:v>2.1874999999999933E-2</c:v>
                </c:pt>
                <c:pt idx="220">
                  <c:v>2.1990740740740672E-2</c:v>
                </c:pt>
                <c:pt idx="221">
                  <c:v>2.2106481481481411E-2</c:v>
                </c:pt>
                <c:pt idx="222">
                  <c:v>2.222222222222215E-2</c:v>
                </c:pt>
                <c:pt idx="223">
                  <c:v>2.2337962962962889E-2</c:v>
                </c:pt>
                <c:pt idx="224">
                  <c:v>2.2453703703703629E-2</c:v>
                </c:pt>
                <c:pt idx="225">
                  <c:v>2.2569444444444368E-2</c:v>
                </c:pt>
                <c:pt idx="226">
                  <c:v>2.2685185185185107E-2</c:v>
                </c:pt>
                <c:pt idx="227">
                  <c:v>2.2800925925925846E-2</c:v>
                </c:pt>
                <c:pt idx="228">
                  <c:v>2.2916666666666585E-2</c:v>
                </c:pt>
                <c:pt idx="229">
                  <c:v>2.3032407407407324E-2</c:v>
                </c:pt>
                <c:pt idx="230">
                  <c:v>2.3148148148148064E-2</c:v>
                </c:pt>
                <c:pt idx="231">
                  <c:v>2.3263888888888803E-2</c:v>
                </c:pt>
                <c:pt idx="232">
                  <c:v>2.3379629629629542E-2</c:v>
                </c:pt>
                <c:pt idx="233">
                  <c:v>2.3495370370370281E-2</c:v>
                </c:pt>
                <c:pt idx="234">
                  <c:v>2.361111111111102E-2</c:v>
                </c:pt>
                <c:pt idx="235">
                  <c:v>2.3726851851851759E-2</c:v>
                </c:pt>
                <c:pt idx="236">
                  <c:v>2.3842592592592499E-2</c:v>
                </c:pt>
                <c:pt idx="237">
                  <c:v>2.3958333333333238E-2</c:v>
                </c:pt>
                <c:pt idx="238">
                  <c:v>2.4074074074073977E-2</c:v>
                </c:pt>
                <c:pt idx="239">
                  <c:v>2.4189814814814716E-2</c:v>
                </c:pt>
                <c:pt idx="240">
                  <c:v>2.4305555555555455E-2</c:v>
                </c:pt>
                <c:pt idx="241">
                  <c:v>2.4421296296296195E-2</c:v>
                </c:pt>
                <c:pt idx="242">
                  <c:v>2.4537037037036934E-2</c:v>
                </c:pt>
                <c:pt idx="243">
                  <c:v>2.4652777777777673E-2</c:v>
                </c:pt>
                <c:pt idx="244">
                  <c:v>2.4768518518518412E-2</c:v>
                </c:pt>
                <c:pt idx="245">
                  <c:v>2.4884259259259151E-2</c:v>
                </c:pt>
                <c:pt idx="246">
                  <c:v>2.499999999999989E-2</c:v>
                </c:pt>
                <c:pt idx="247">
                  <c:v>2.511574074074063E-2</c:v>
                </c:pt>
                <c:pt idx="248">
                  <c:v>2.5231481481481369E-2</c:v>
                </c:pt>
                <c:pt idx="249">
                  <c:v>2.5347222222222108E-2</c:v>
                </c:pt>
                <c:pt idx="250">
                  <c:v>2.5462962962962847E-2</c:v>
                </c:pt>
                <c:pt idx="251">
                  <c:v>2.5578703703703586E-2</c:v>
                </c:pt>
                <c:pt idx="252">
                  <c:v>2.5694444444444325E-2</c:v>
                </c:pt>
                <c:pt idx="253">
                  <c:v>2.5810185185185065E-2</c:v>
                </c:pt>
                <c:pt idx="254">
                  <c:v>2.5925925925925804E-2</c:v>
                </c:pt>
                <c:pt idx="255">
                  <c:v>2.6041666666666543E-2</c:v>
                </c:pt>
                <c:pt idx="256">
                  <c:v>2.6157407407407282E-2</c:v>
                </c:pt>
                <c:pt idx="257">
                  <c:v>2.6273148148148021E-2</c:v>
                </c:pt>
                <c:pt idx="258">
                  <c:v>2.638888888888876E-2</c:v>
                </c:pt>
                <c:pt idx="259">
                  <c:v>2.65046296296295E-2</c:v>
                </c:pt>
                <c:pt idx="260">
                  <c:v>2.6620370370370239E-2</c:v>
                </c:pt>
                <c:pt idx="261">
                  <c:v>2.6736111111110978E-2</c:v>
                </c:pt>
                <c:pt idx="262">
                  <c:v>2.6851851851851717E-2</c:v>
                </c:pt>
                <c:pt idx="263">
                  <c:v>2.6967592592592456E-2</c:v>
                </c:pt>
                <c:pt idx="264">
                  <c:v>2.7083333333333195E-2</c:v>
                </c:pt>
                <c:pt idx="265">
                  <c:v>2.7199074074073935E-2</c:v>
                </c:pt>
                <c:pt idx="266">
                  <c:v>2.7314814814814674E-2</c:v>
                </c:pt>
                <c:pt idx="267">
                  <c:v>2.7430555555555413E-2</c:v>
                </c:pt>
                <c:pt idx="268">
                  <c:v>2.7546296296296152E-2</c:v>
                </c:pt>
                <c:pt idx="269">
                  <c:v>2.7662037037036891E-2</c:v>
                </c:pt>
                <c:pt idx="270">
                  <c:v>2.7777777777777631E-2</c:v>
                </c:pt>
                <c:pt idx="271">
                  <c:v>2.789351851851837E-2</c:v>
                </c:pt>
                <c:pt idx="272">
                  <c:v>2.8009259259259109E-2</c:v>
                </c:pt>
                <c:pt idx="273">
                  <c:v>2.8124999999999848E-2</c:v>
                </c:pt>
                <c:pt idx="274">
                  <c:v>2.8240740740740587E-2</c:v>
                </c:pt>
                <c:pt idx="275">
                  <c:v>2.8356481481481326E-2</c:v>
                </c:pt>
                <c:pt idx="276">
                  <c:v>2.8472222222222066E-2</c:v>
                </c:pt>
                <c:pt idx="277">
                  <c:v>2.8587962962962805E-2</c:v>
                </c:pt>
                <c:pt idx="278">
                  <c:v>2.8703703703703544E-2</c:v>
                </c:pt>
                <c:pt idx="279">
                  <c:v>2.8819444444444283E-2</c:v>
                </c:pt>
                <c:pt idx="280">
                  <c:v>2.8935185185185022E-2</c:v>
                </c:pt>
                <c:pt idx="281">
                  <c:v>2.9050925925925761E-2</c:v>
                </c:pt>
                <c:pt idx="282">
                  <c:v>2.9166666666666501E-2</c:v>
                </c:pt>
                <c:pt idx="283">
                  <c:v>2.928240740740724E-2</c:v>
                </c:pt>
                <c:pt idx="284">
                  <c:v>2.9398148148147979E-2</c:v>
                </c:pt>
                <c:pt idx="285">
                  <c:v>2.9513888888888718E-2</c:v>
                </c:pt>
                <c:pt idx="286">
                  <c:v>2.9629629629629457E-2</c:v>
                </c:pt>
                <c:pt idx="287">
                  <c:v>2.9745370370370196E-2</c:v>
                </c:pt>
                <c:pt idx="288">
                  <c:v>2.9861111111110936E-2</c:v>
                </c:pt>
                <c:pt idx="289">
                  <c:v>2.9976851851851675E-2</c:v>
                </c:pt>
                <c:pt idx="290">
                  <c:v>3.0092592592592414E-2</c:v>
                </c:pt>
                <c:pt idx="291">
                  <c:v>3.0208333333333153E-2</c:v>
                </c:pt>
                <c:pt idx="292">
                  <c:v>3.0324074074073892E-2</c:v>
                </c:pt>
                <c:pt idx="293">
                  <c:v>3.0439814814814631E-2</c:v>
                </c:pt>
                <c:pt idx="294">
                  <c:v>3.0555555555555371E-2</c:v>
                </c:pt>
                <c:pt idx="295">
                  <c:v>3.067129629629611E-2</c:v>
                </c:pt>
                <c:pt idx="296">
                  <c:v>3.0787037037036849E-2</c:v>
                </c:pt>
                <c:pt idx="297">
                  <c:v>3.0902777777777588E-2</c:v>
                </c:pt>
                <c:pt idx="298">
                  <c:v>3.1018518518518327E-2</c:v>
                </c:pt>
                <c:pt idx="299">
                  <c:v>3.1134259259259067E-2</c:v>
                </c:pt>
                <c:pt idx="300">
                  <c:v>3.1249999999999806E-2</c:v>
                </c:pt>
                <c:pt idx="301">
                  <c:v>3.1365740740740548E-2</c:v>
                </c:pt>
                <c:pt idx="302">
                  <c:v>3.1481481481481291E-2</c:v>
                </c:pt>
                <c:pt idx="303">
                  <c:v>3.1597222222222034E-2</c:v>
                </c:pt>
                <c:pt idx="304">
                  <c:v>3.1712962962962776E-2</c:v>
                </c:pt>
                <c:pt idx="305">
                  <c:v>3.1828703703703519E-2</c:v>
                </c:pt>
                <c:pt idx="306">
                  <c:v>3.1944444444444262E-2</c:v>
                </c:pt>
                <c:pt idx="307">
                  <c:v>3.2060185185185004E-2</c:v>
                </c:pt>
                <c:pt idx="308">
                  <c:v>3.2175925925925747E-2</c:v>
                </c:pt>
                <c:pt idx="309">
                  <c:v>3.2291666666666489E-2</c:v>
                </c:pt>
                <c:pt idx="310">
                  <c:v>3.2407407407407232E-2</c:v>
                </c:pt>
                <c:pt idx="311">
                  <c:v>3.2523148148147975E-2</c:v>
                </c:pt>
                <c:pt idx="312">
                  <c:v>3.2638888888888717E-2</c:v>
                </c:pt>
                <c:pt idx="313">
                  <c:v>3.275462962962946E-2</c:v>
                </c:pt>
                <c:pt idx="314">
                  <c:v>3.2870370370370203E-2</c:v>
                </c:pt>
                <c:pt idx="315">
                  <c:v>3.2986111111110945E-2</c:v>
                </c:pt>
                <c:pt idx="316">
                  <c:v>3.3101851851851688E-2</c:v>
                </c:pt>
                <c:pt idx="317">
                  <c:v>3.3217592592592431E-2</c:v>
                </c:pt>
                <c:pt idx="318">
                  <c:v>3.3333333333333173E-2</c:v>
                </c:pt>
                <c:pt idx="319">
                  <c:v>3.3449074074073916E-2</c:v>
                </c:pt>
                <c:pt idx="320">
                  <c:v>3.3564814814814659E-2</c:v>
                </c:pt>
                <c:pt idx="321">
                  <c:v>3.3680555555555401E-2</c:v>
                </c:pt>
                <c:pt idx="322">
                  <c:v>3.3796296296296144E-2</c:v>
                </c:pt>
                <c:pt idx="323">
                  <c:v>3.3912037037036886E-2</c:v>
                </c:pt>
                <c:pt idx="324">
                  <c:v>3.4027777777777629E-2</c:v>
                </c:pt>
                <c:pt idx="325">
                  <c:v>3.4143518518518372E-2</c:v>
                </c:pt>
                <c:pt idx="326">
                  <c:v>3.4259259259259114E-2</c:v>
                </c:pt>
                <c:pt idx="327">
                  <c:v>3.4374999999999857E-2</c:v>
                </c:pt>
                <c:pt idx="328">
                  <c:v>3.44907407407406E-2</c:v>
                </c:pt>
                <c:pt idx="329">
                  <c:v>3.4606481481481342E-2</c:v>
                </c:pt>
                <c:pt idx="330">
                  <c:v>3.4722222222222085E-2</c:v>
                </c:pt>
                <c:pt idx="331">
                  <c:v>3.4837962962962828E-2</c:v>
                </c:pt>
                <c:pt idx="332">
                  <c:v>3.495370370370357E-2</c:v>
                </c:pt>
                <c:pt idx="333">
                  <c:v>3.5069444444444313E-2</c:v>
                </c:pt>
                <c:pt idx="334">
                  <c:v>3.5185185185185056E-2</c:v>
                </c:pt>
                <c:pt idx="335">
                  <c:v>3.5300925925925798E-2</c:v>
                </c:pt>
                <c:pt idx="336">
                  <c:v>3.5416666666666541E-2</c:v>
                </c:pt>
                <c:pt idx="337">
                  <c:v>3.5532407407407283E-2</c:v>
                </c:pt>
                <c:pt idx="338">
                  <c:v>3.5648148148148026E-2</c:v>
                </c:pt>
                <c:pt idx="339">
                  <c:v>3.5763888888888769E-2</c:v>
                </c:pt>
                <c:pt idx="340">
                  <c:v>3.5879629629629511E-2</c:v>
                </c:pt>
                <c:pt idx="341">
                  <c:v>3.5995370370370254E-2</c:v>
                </c:pt>
                <c:pt idx="342">
                  <c:v>3.6111111111110997E-2</c:v>
                </c:pt>
                <c:pt idx="343">
                  <c:v>3.6226851851851739E-2</c:v>
                </c:pt>
                <c:pt idx="344">
                  <c:v>3.6342592592592482E-2</c:v>
                </c:pt>
                <c:pt idx="345">
                  <c:v>3.6458333333333225E-2</c:v>
                </c:pt>
                <c:pt idx="346">
                  <c:v>3.6574074074073967E-2</c:v>
                </c:pt>
                <c:pt idx="347">
                  <c:v>3.668981481481471E-2</c:v>
                </c:pt>
                <c:pt idx="348">
                  <c:v>3.6805555555555453E-2</c:v>
                </c:pt>
                <c:pt idx="349">
                  <c:v>3.6921296296296195E-2</c:v>
                </c:pt>
                <c:pt idx="350">
                  <c:v>3.7037037037036938E-2</c:v>
                </c:pt>
                <c:pt idx="351">
                  <c:v>3.715277777777768E-2</c:v>
                </c:pt>
                <c:pt idx="352">
                  <c:v>3.7268518518518423E-2</c:v>
                </c:pt>
                <c:pt idx="353">
                  <c:v>3.7384259259259166E-2</c:v>
                </c:pt>
                <c:pt idx="354">
                  <c:v>3.7499999999999908E-2</c:v>
                </c:pt>
                <c:pt idx="355">
                  <c:v>3.7615740740740651E-2</c:v>
                </c:pt>
                <c:pt idx="356">
                  <c:v>3.7731481481481394E-2</c:v>
                </c:pt>
                <c:pt idx="357">
                  <c:v>3.7847222222222136E-2</c:v>
                </c:pt>
                <c:pt idx="358">
                  <c:v>3.7962962962962879E-2</c:v>
                </c:pt>
                <c:pt idx="359">
                  <c:v>3.8078703703703622E-2</c:v>
                </c:pt>
                <c:pt idx="360">
                  <c:v>3.8194444444444364E-2</c:v>
                </c:pt>
                <c:pt idx="361">
                  <c:v>3.8310185185185107E-2</c:v>
                </c:pt>
                <c:pt idx="362">
                  <c:v>3.842592592592585E-2</c:v>
                </c:pt>
                <c:pt idx="363">
                  <c:v>3.8541666666666592E-2</c:v>
                </c:pt>
                <c:pt idx="364">
                  <c:v>3.8657407407407335E-2</c:v>
                </c:pt>
                <c:pt idx="365">
                  <c:v>3.8773148148148077E-2</c:v>
                </c:pt>
                <c:pt idx="366">
                  <c:v>3.888888888888882E-2</c:v>
                </c:pt>
                <c:pt idx="367">
                  <c:v>3.9004629629629563E-2</c:v>
                </c:pt>
                <c:pt idx="368">
                  <c:v>3.9120370370370305E-2</c:v>
                </c:pt>
                <c:pt idx="369">
                  <c:v>3.9236111111111048E-2</c:v>
                </c:pt>
                <c:pt idx="370">
                  <c:v>3.9351851851851791E-2</c:v>
                </c:pt>
                <c:pt idx="371">
                  <c:v>3.9467592592592533E-2</c:v>
                </c:pt>
                <c:pt idx="372">
                  <c:v>3.9583333333333276E-2</c:v>
                </c:pt>
                <c:pt idx="373">
                  <c:v>3.9699074074074019E-2</c:v>
                </c:pt>
                <c:pt idx="374">
                  <c:v>3.9814814814814761E-2</c:v>
                </c:pt>
                <c:pt idx="375">
                  <c:v>3.9930555555555504E-2</c:v>
                </c:pt>
                <c:pt idx="376">
                  <c:v>4.0046296296296247E-2</c:v>
                </c:pt>
                <c:pt idx="377">
                  <c:v>4.0162037037036989E-2</c:v>
                </c:pt>
                <c:pt idx="378">
                  <c:v>4.0277777777777732E-2</c:v>
                </c:pt>
                <c:pt idx="379">
                  <c:v>4.0393518518518474E-2</c:v>
                </c:pt>
                <c:pt idx="380">
                  <c:v>4.0509259259259217E-2</c:v>
                </c:pt>
                <c:pt idx="381">
                  <c:v>4.062499999999996E-2</c:v>
                </c:pt>
                <c:pt idx="382">
                  <c:v>4.0740740740740702E-2</c:v>
                </c:pt>
                <c:pt idx="383">
                  <c:v>4.0856481481481445E-2</c:v>
                </c:pt>
                <c:pt idx="384">
                  <c:v>4.0972222222222188E-2</c:v>
                </c:pt>
                <c:pt idx="385">
                  <c:v>4.108796296296293E-2</c:v>
                </c:pt>
                <c:pt idx="386">
                  <c:v>4.1203703703703673E-2</c:v>
                </c:pt>
                <c:pt idx="387">
                  <c:v>4.1319444444444416E-2</c:v>
                </c:pt>
                <c:pt idx="388">
                  <c:v>4.1435185185185158E-2</c:v>
                </c:pt>
                <c:pt idx="389">
                  <c:v>4.1550925925925901E-2</c:v>
                </c:pt>
                <c:pt idx="390">
                  <c:v>4.1666666666666644E-2</c:v>
                </c:pt>
                <c:pt idx="391">
                  <c:v>4.1782407407407386E-2</c:v>
                </c:pt>
                <c:pt idx="392">
                  <c:v>4.1898148148148129E-2</c:v>
                </c:pt>
                <c:pt idx="393">
                  <c:v>4.2013888888888871E-2</c:v>
                </c:pt>
                <c:pt idx="394">
                  <c:v>4.2129629629629614E-2</c:v>
                </c:pt>
                <c:pt idx="395">
                  <c:v>4.2245370370370357E-2</c:v>
                </c:pt>
                <c:pt idx="396">
                  <c:v>4.2361111111111099E-2</c:v>
                </c:pt>
                <c:pt idx="397">
                  <c:v>4.2476851851851842E-2</c:v>
                </c:pt>
                <c:pt idx="398">
                  <c:v>4.2592592592592585E-2</c:v>
                </c:pt>
                <c:pt idx="399">
                  <c:v>4.2708333333333327E-2</c:v>
                </c:pt>
                <c:pt idx="400">
                  <c:v>4.282407407407407E-2</c:v>
                </c:pt>
                <c:pt idx="401">
                  <c:v>4.2939814814814813E-2</c:v>
                </c:pt>
                <c:pt idx="402">
                  <c:v>4.3055555555555555E-2</c:v>
                </c:pt>
                <c:pt idx="403">
                  <c:v>4.3171296296296298E-2</c:v>
                </c:pt>
                <c:pt idx="404">
                  <c:v>4.3287037037037041E-2</c:v>
                </c:pt>
                <c:pt idx="405">
                  <c:v>4.3402777777777783E-2</c:v>
                </c:pt>
                <c:pt idx="406">
                  <c:v>4.3518518518518526E-2</c:v>
                </c:pt>
                <c:pt idx="407">
                  <c:v>4.3634259259259268E-2</c:v>
                </c:pt>
                <c:pt idx="408">
                  <c:v>4.3750000000000011E-2</c:v>
                </c:pt>
                <c:pt idx="409">
                  <c:v>4.3865740740740754E-2</c:v>
                </c:pt>
                <c:pt idx="410">
                  <c:v>4.3981481481481496E-2</c:v>
                </c:pt>
                <c:pt idx="411">
                  <c:v>4.4097222222222239E-2</c:v>
                </c:pt>
                <c:pt idx="412">
                  <c:v>4.4212962962962982E-2</c:v>
                </c:pt>
                <c:pt idx="413">
                  <c:v>4.4328703703703724E-2</c:v>
                </c:pt>
                <c:pt idx="414">
                  <c:v>4.4444444444444467E-2</c:v>
                </c:pt>
                <c:pt idx="415">
                  <c:v>4.456018518518521E-2</c:v>
                </c:pt>
                <c:pt idx="416">
                  <c:v>4.4675925925925952E-2</c:v>
                </c:pt>
                <c:pt idx="417">
                  <c:v>4.4791666666666695E-2</c:v>
                </c:pt>
                <c:pt idx="418">
                  <c:v>4.4907407407407438E-2</c:v>
                </c:pt>
                <c:pt idx="419">
                  <c:v>4.502314814814818E-2</c:v>
                </c:pt>
                <c:pt idx="420">
                  <c:v>4.5138888888888923E-2</c:v>
                </c:pt>
              </c:numCache>
            </c:numRef>
          </c:cat>
          <c:val>
            <c:numRef>
              <c:f>'Score Template 2'!$C$9:$C$429</c:f>
              <c:numCache>
                <c:formatCode>General</c:formatCode>
                <c:ptCount val="4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92384"/>
        <c:axId val="114602368"/>
      </c:lineChart>
      <c:catAx>
        <c:axId val="114592384"/>
        <c:scaling>
          <c:orientation val="minMax"/>
        </c:scaling>
        <c:delete val="0"/>
        <c:axPos val="b"/>
        <c:majorGridlines/>
        <c:numFmt formatCode="hh:mm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602368"/>
        <c:crosses val="autoZero"/>
        <c:auto val="0"/>
        <c:lblAlgn val="ctr"/>
        <c:lblOffset val="100"/>
        <c:tickLblSkip val="30"/>
        <c:tickMarkSkip val="30"/>
        <c:noMultiLvlLbl val="0"/>
      </c:catAx>
      <c:valAx>
        <c:axId val="114602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592384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'Score Template 2'!$K$8</c:f>
              <c:strCache>
                <c:ptCount val="1"/>
                <c:pt idx="0">
                  <c:v>Raw Unit REG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'Score Template 2'!$B$9:$B$429</c:f>
              <c:numCache>
                <c:formatCode>h:mm:ss</c:formatCode>
                <c:ptCount val="421"/>
                <c:pt idx="0" formatCode="m/d/yyyy\ h:mm">
                  <c:v>42563.913194444445</c:v>
                </c:pt>
                <c:pt idx="1">
                  <c:v>0.99664351851851907</c:v>
                </c:pt>
                <c:pt idx="2">
                  <c:v>0.99675925925925979</c:v>
                </c:pt>
                <c:pt idx="3">
                  <c:v>0.99687500000000051</c:v>
                </c:pt>
                <c:pt idx="4">
                  <c:v>0.99699074074074123</c:v>
                </c:pt>
                <c:pt idx="5">
                  <c:v>0.99710648148148195</c:v>
                </c:pt>
                <c:pt idx="6">
                  <c:v>0.99722222222222268</c:v>
                </c:pt>
                <c:pt idx="7">
                  <c:v>0.9973379629629634</c:v>
                </c:pt>
                <c:pt idx="8">
                  <c:v>0.99745370370370412</c:v>
                </c:pt>
                <c:pt idx="9">
                  <c:v>0.99756944444444484</c:v>
                </c:pt>
                <c:pt idx="10">
                  <c:v>0.99768518518518556</c:v>
                </c:pt>
                <c:pt idx="11">
                  <c:v>0.99780092592592629</c:v>
                </c:pt>
                <c:pt idx="12">
                  <c:v>0.99791666666666701</c:v>
                </c:pt>
                <c:pt idx="13">
                  <c:v>0.99803240740740773</c:v>
                </c:pt>
                <c:pt idx="14">
                  <c:v>0.99814814814814845</c:v>
                </c:pt>
                <c:pt idx="15">
                  <c:v>0.99826388888888917</c:v>
                </c:pt>
                <c:pt idx="16">
                  <c:v>0.99837962962962989</c:v>
                </c:pt>
                <c:pt idx="17">
                  <c:v>0.99849537037037062</c:v>
                </c:pt>
                <c:pt idx="18">
                  <c:v>0.99861111111111134</c:v>
                </c:pt>
                <c:pt idx="19">
                  <c:v>0.99872685185185206</c:v>
                </c:pt>
                <c:pt idx="20">
                  <c:v>0.99884259259259278</c:v>
                </c:pt>
                <c:pt idx="21">
                  <c:v>0.9989583333333335</c:v>
                </c:pt>
                <c:pt idx="22">
                  <c:v>0.99907407407407423</c:v>
                </c:pt>
                <c:pt idx="23">
                  <c:v>0.99918981481481495</c:v>
                </c:pt>
                <c:pt idx="24">
                  <c:v>0.99930555555555567</c:v>
                </c:pt>
                <c:pt idx="25">
                  <c:v>0.99942129629629639</c:v>
                </c:pt>
                <c:pt idx="26">
                  <c:v>0.99953703703703711</c:v>
                </c:pt>
                <c:pt idx="27">
                  <c:v>0.99965277777777783</c:v>
                </c:pt>
                <c:pt idx="28">
                  <c:v>0.99976851851851856</c:v>
                </c:pt>
                <c:pt idx="29">
                  <c:v>0.99988425925925928</c:v>
                </c:pt>
                <c:pt idx="30">
                  <c:v>0</c:v>
                </c:pt>
                <c:pt idx="31">
                  <c:v>1.1574074074074073E-4</c:v>
                </c:pt>
                <c:pt idx="32">
                  <c:v>2.3148148148148146E-4</c:v>
                </c:pt>
                <c:pt idx="33">
                  <c:v>3.4722222222222218E-4</c:v>
                </c:pt>
                <c:pt idx="34">
                  <c:v>4.6296296296296293E-4</c:v>
                </c:pt>
                <c:pt idx="35">
                  <c:v>5.7870370370370367E-4</c:v>
                </c:pt>
                <c:pt idx="36">
                  <c:v>6.9444444444444436E-4</c:v>
                </c:pt>
                <c:pt idx="37">
                  <c:v>8.1018518518518505E-4</c:v>
                </c:pt>
                <c:pt idx="38">
                  <c:v>9.2592592592592574E-4</c:v>
                </c:pt>
                <c:pt idx="39">
                  <c:v>1.0416666666666664E-3</c:v>
                </c:pt>
                <c:pt idx="40">
                  <c:v>1.1574074074074071E-3</c:v>
                </c:pt>
                <c:pt idx="41">
                  <c:v>1.2731481481481478E-3</c:v>
                </c:pt>
                <c:pt idx="42">
                  <c:v>1.3888888888888885E-3</c:v>
                </c:pt>
                <c:pt idx="43">
                  <c:v>1.5046296296296292E-3</c:v>
                </c:pt>
                <c:pt idx="44">
                  <c:v>1.6203703703703699E-3</c:v>
                </c:pt>
                <c:pt idx="45">
                  <c:v>1.7361111111111106E-3</c:v>
                </c:pt>
                <c:pt idx="46">
                  <c:v>1.8518518518518513E-3</c:v>
                </c:pt>
                <c:pt idx="47">
                  <c:v>1.967592592592592E-3</c:v>
                </c:pt>
                <c:pt idx="48">
                  <c:v>2.0833333333333329E-3</c:v>
                </c:pt>
                <c:pt idx="49">
                  <c:v>2.1990740740740738E-3</c:v>
                </c:pt>
                <c:pt idx="50">
                  <c:v>2.3148148148148147E-3</c:v>
                </c:pt>
                <c:pt idx="51">
                  <c:v>2.4305555555555556E-3</c:v>
                </c:pt>
                <c:pt idx="52">
                  <c:v>2.5462962962962965E-3</c:v>
                </c:pt>
                <c:pt idx="53">
                  <c:v>2.6620370370370374E-3</c:v>
                </c:pt>
                <c:pt idx="54">
                  <c:v>2.7777777777777783E-3</c:v>
                </c:pt>
                <c:pt idx="55">
                  <c:v>2.8935185185185192E-3</c:v>
                </c:pt>
                <c:pt idx="56">
                  <c:v>3.0092592592592601E-3</c:v>
                </c:pt>
                <c:pt idx="57">
                  <c:v>3.125000000000001E-3</c:v>
                </c:pt>
                <c:pt idx="58">
                  <c:v>3.2407407407407419E-3</c:v>
                </c:pt>
                <c:pt idx="59">
                  <c:v>3.3564814814814829E-3</c:v>
                </c:pt>
                <c:pt idx="60">
                  <c:v>3.4722222222222238E-3</c:v>
                </c:pt>
                <c:pt idx="61">
                  <c:v>3.5879629629629647E-3</c:v>
                </c:pt>
                <c:pt idx="62">
                  <c:v>3.7037037037037056E-3</c:v>
                </c:pt>
                <c:pt idx="63">
                  <c:v>3.8194444444444465E-3</c:v>
                </c:pt>
                <c:pt idx="64">
                  <c:v>3.9351851851851874E-3</c:v>
                </c:pt>
                <c:pt idx="65">
                  <c:v>4.0509259259259283E-3</c:v>
                </c:pt>
                <c:pt idx="66">
                  <c:v>4.1666666666666692E-3</c:v>
                </c:pt>
                <c:pt idx="67">
                  <c:v>4.2824074074074101E-3</c:v>
                </c:pt>
                <c:pt idx="68">
                  <c:v>4.398148148148151E-3</c:v>
                </c:pt>
                <c:pt idx="69">
                  <c:v>4.5138888888888919E-3</c:v>
                </c:pt>
                <c:pt idx="70">
                  <c:v>4.6296296296296328E-3</c:v>
                </c:pt>
                <c:pt idx="71">
                  <c:v>4.7453703703703737E-3</c:v>
                </c:pt>
                <c:pt idx="72">
                  <c:v>4.8611111111111147E-3</c:v>
                </c:pt>
                <c:pt idx="73">
                  <c:v>4.9768518518518556E-3</c:v>
                </c:pt>
                <c:pt idx="74">
                  <c:v>5.0925925925925965E-3</c:v>
                </c:pt>
                <c:pt idx="75">
                  <c:v>5.2083333333333374E-3</c:v>
                </c:pt>
                <c:pt idx="76">
                  <c:v>5.3240740740740783E-3</c:v>
                </c:pt>
                <c:pt idx="77">
                  <c:v>5.4398148148148192E-3</c:v>
                </c:pt>
                <c:pt idx="78">
                  <c:v>5.5555555555555601E-3</c:v>
                </c:pt>
                <c:pt idx="79">
                  <c:v>5.671296296296301E-3</c:v>
                </c:pt>
                <c:pt idx="80">
                  <c:v>5.7870370370370419E-3</c:v>
                </c:pt>
                <c:pt idx="81">
                  <c:v>5.9027777777777828E-3</c:v>
                </c:pt>
                <c:pt idx="82">
                  <c:v>6.0185185185185237E-3</c:v>
                </c:pt>
                <c:pt idx="83">
                  <c:v>6.1342592592592646E-3</c:v>
                </c:pt>
                <c:pt idx="84">
                  <c:v>6.2500000000000056E-3</c:v>
                </c:pt>
                <c:pt idx="85">
                  <c:v>6.3657407407407465E-3</c:v>
                </c:pt>
                <c:pt idx="86">
                  <c:v>6.4814814814814874E-3</c:v>
                </c:pt>
                <c:pt idx="87">
                  <c:v>6.5972222222222283E-3</c:v>
                </c:pt>
                <c:pt idx="88">
                  <c:v>6.7129629629629692E-3</c:v>
                </c:pt>
                <c:pt idx="89">
                  <c:v>6.8287037037037101E-3</c:v>
                </c:pt>
                <c:pt idx="90">
                  <c:v>6.944444444444451E-3</c:v>
                </c:pt>
                <c:pt idx="91">
                  <c:v>7.0601851851851919E-3</c:v>
                </c:pt>
                <c:pt idx="92">
                  <c:v>7.1759259259259328E-3</c:v>
                </c:pt>
                <c:pt idx="93">
                  <c:v>7.2916666666666737E-3</c:v>
                </c:pt>
                <c:pt idx="94">
                  <c:v>7.4074074074074146E-3</c:v>
                </c:pt>
                <c:pt idx="95">
                  <c:v>7.5231481481481555E-3</c:v>
                </c:pt>
                <c:pt idx="96">
                  <c:v>7.6388888888888964E-3</c:v>
                </c:pt>
                <c:pt idx="97">
                  <c:v>7.7546296296296374E-3</c:v>
                </c:pt>
                <c:pt idx="98">
                  <c:v>7.8703703703703783E-3</c:v>
                </c:pt>
                <c:pt idx="99">
                  <c:v>7.9861111111111192E-3</c:v>
                </c:pt>
                <c:pt idx="100">
                  <c:v>8.1018518518518601E-3</c:v>
                </c:pt>
                <c:pt idx="101">
                  <c:v>8.217592592592601E-3</c:v>
                </c:pt>
                <c:pt idx="102">
                  <c:v>8.3333333333333419E-3</c:v>
                </c:pt>
                <c:pt idx="103">
                  <c:v>8.4490740740740828E-3</c:v>
                </c:pt>
                <c:pt idx="104">
                  <c:v>8.5648148148148237E-3</c:v>
                </c:pt>
                <c:pt idx="105">
                  <c:v>8.6805555555555646E-3</c:v>
                </c:pt>
                <c:pt idx="106">
                  <c:v>8.7962962962963055E-3</c:v>
                </c:pt>
                <c:pt idx="107">
                  <c:v>8.9120370370370464E-3</c:v>
                </c:pt>
                <c:pt idx="108">
                  <c:v>9.0277777777777873E-3</c:v>
                </c:pt>
                <c:pt idx="109">
                  <c:v>9.1435185185185282E-3</c:v>
                </c:pt>
                <c:pt idx="110">
                  <c:v>9.2592592592592692E-3</c:v>
                </c:pt>
                <c:pt idx="111">
                  <c:v>9.3750000000000101E-3</c:v>
                </c:pt>
                <c:pt idx="112">
                  <c:v>9.490740740740751E-3</c:v>
                </c:pt>
                <c:pt idx="113">
                  <c:v>9.6064814814814919E-3</c:v>
                </c:pt>
                <c:pt idx="114">
                  <c:v>9.7222222222222328E-3</c:v>
                </c:pt>
                <c:pt idx="115">
                  <c:v>9.8379629629629737E-3</c:v>
                </c:pt>
                <c:pt idx="116">
                  <c:v>9.9537037037037146E-3</c:v>
                </c:pt>
                <c:pt idx="117">
                  <c:v>1.0069444444444456E-2</c:v>
                </c:pt>
                <c:pt idx="118">
                  <c:v>1.0185185185185196E-2</c:v>
                </c:pt>
                <c:pt idx="119">
                  <c:v>1.0300925925925937E-2</c:v>
                </c:pt>
                <c:pt idx="120">
                  <c:v>1.0416666666666678E-2</c:v>
                </c:pt>
                <c:pt idx="121">
                  <c:v>1.0532407407407419E-2</c:v>
                </c:pt>
                <c:pt idx="122">
                  <c:v>1.064814814814816E-2</c:v>
                </c:pt>
                <c:pt idx="123">
                  <c:v>1.0763888888888901E-2</c:v>
                </c:pt>
                <c:pt idx="124">
                  <c:v>1.0879629629629642E-2</c:v>
                </c:pt>
                <c:pt idx="125">
                  <c:v>1.0995370370370383E-2</c:v>
                </c:pt>
                <c:pt idx="126">
                  <c:v>1.1111111111111124E-2</c:v>
                </c:pt>
                <c:pt idx="127">
                  <c:v>1.1226851851851865E-2</c:v>
                </c:pt>
                <c:pt idx="128">
                  <c:v>1.1342592592592605E-2</c:v>
                </c:pt>
                <c:pt idx="129">
                  <c:v>1.1458333333333346E-2</c:v>
                </c:pt>
                <c:pt idx="130">
                  <c:v>1.1574074074074087E-2</c:v>
                </c:pt>
                <c:pt idx="131">
                  <c:v>1.1689814814814828E-2</c:v>
                </c:pt>
                <c:pt idx="132">
                  <c:v>1.1805555555555569E-2</c:v>
                </c:pt>
                <c:pt idx="133">
                  <c:v>1.192129629629631E-2</c:v>
                </c:pt>
                <c:pt idx="134">
                  <c:v>1.2037037037037051E-2</c:v>
                </c:pt>
                <c:pt idx="135">
                  <c:v>1.2152777777777792E-2</c:v>
                </c:pt>
                <c:pt idx="136">
                  <c:v>1.2268518518518533E-2</c:v>
                </c:pt>
                <c:pt idx="137">
                  <c:v>1.2384259259259274E-2</c:v>
                </c:pt>
                <c:pt idx="138">
                  <c:v>1.2500000000000015E-2</c:v>
                </c:pt>
                <c:pt idx="139">
                  <c:v>1.2615740740740755E-2</c:v>
                </c:pt>
                <c:pt idx="140">
                  <c:v>1.2731481481481496E-2</c:v>
                </c:pt>
                <c:pt idx="141">
                  <c:v>1.2847222222222237E-2</c:v>
                </c:pt>
                <c:pt idx="142">
                  <c:v>1.2962962962962978E-2</c:v>
                </c:pt>
                <c:pt idx="143">
                  <c:v>1.3078703703703719E-2</c:v>
                </c:pt>
                <c:pt idx="144">
                  <c:v>1.319444444444446E-2</c:v>
                </c:pt>
                <c:pt idx="145">
                  <c:v>1.3310185185185201E-2</c:v>
                </c:pt>
                <c:pt idx="146">
                  <c:v>1.3425925925925942E-2</c:v>
                </c:pt>
                <c:pt idx="147">
                  <c:v>1.3541666666666683E-2</c:v>
                </c:pt>
                <c:pt idx="148">
                  <c:v>1.3657407407407424E-2</c:v>
                </c:pt>
                <c:pt idx="149">
                  <c:v>1.3773148148148165E-2</c:v>
                </c:pt>
                <c:pt idx="150">
                  <c:v>1.3888888888888905E-2</c:v>
                </c:pt>
                <c:pt idx="151">
                  <c:v>1.4004629629629646E-2</c:v>
                </c:pt>
                <c:pt idx="152">
                  <c:v>1.4120370370370387E-2</c:v>
                </c:pt>
                <c:pt idx="153">
                  <c:v>1.4236111111111128E-2</c:v>
                </c:pt>
                <c:pt idx="154">
                  <c:v>1.4351851851851869E-2</c:v>
                </c:pt>
                <c:pt idx="155">
                  <c:v>1.446759259259261E-2</c:v>
                </c:pt>
                <c:pt idx="156">
                  <c:v>1.4583333333333351E-2</c:v>
                </c:pt>
                <c:pt idx="157">
                  <c:v>1.4699074074074092E-2</c:v>
                </c:pt>
                <c:pt idx="158">
                  <c:v>1.4814814814814833E-2</c:v>
                </c:pt>
                <c:pt idx="159">
                  <c:v>1.4930555555555574E-2</c:v>
                </c:pt>
                <c:pt idx="160">
                  <c:v>1.5046296296296315E-2</c:v>
                </c:pt>
                <c:pt idx="161">
                  <c:v>1.5162037037037055E-2</c:v>
                </c:pt>
                <c:pt idx="162">
                  <c:v>1.5277777777777796E-2</c:v>
                </c:pt>
                <c:pt idx="163">
                  <c:v>1.5393518518518537E-2</c:v>
                </c:pt>
                <c:pt idx="164">
                  <c:v>1.5509259259259278E-2</c:v>
                </c:pt>
                <c:pt idx="165">
                  <c:v>1.5625000000000017E-2</c:v>
                </c:pt>
                <c:pt idx="166">
                  <c:v>1.5740740740740757E-2</c:v>
                </c:pt>
                <c:pt idx="167">
                  <c:v>1.5856481481481496E-2</c:v>
                </c:pt>
                <c:pt idx="168">
                  <c:v>1.5972222222222235E-2</c:v>
                </c:pt>
                <c:pt idx="169">
                  <c:v>1.6087962962962974E-2</c:v>
                </c:pt>
                <c:pt idx="170">
                  <c:v>1.6203703703703713E-2</c:v>
                </c:pt>
                <c:pt idx="171">
                  <c:v>1.6319444444444452E-2</c:v>
                </c:pt>
                <c:pt idx="172">
                  <c:v>1.6435185185185192E-2</c:v>
                </c:pt>
                <c:pt idx="173">
                  <c:v>1.6550925925925931E-2</c:v>
                </c:pt>
                <c:pt idx="174">
                  <c:v>1.666666666666667E-2</c:v>
                </c:pt>
                <c:pt idx="175">
                  <c:v>1.6782407407407409E-2</c:v>
                </c:pt>
                <c:pt idx="176">
                  <c:v>1.6898148148148148E-2</c:v>
                </c:pt>
                <c:pt idx="177">
                  <c:v>1.7013888888888887E-2</c:v>
                </c:pt>
                <c:pt idx="178">
                  <c:v>1.7129629629629627E-2</c:v>
                </c:pt>
                <c:pt idx="179">
                  <c:v>1.7245370370370366E-2</c:v>
                </c:pt>
                <c:pt idx="180">
                  <c:v>1.7361111111111105E-2</c:v>
                </c:pt>
                <c:pt idx="181">
                  <c:v>1.7476851851851844E-2</c:v>
                </c:pt>
                <c:pt idx="182">
                  <c:v>1.7592592592592583E-2</c:v>
                </c:pt>
                <c:pt idx="183">
                  <c:v>1.7708333333333322E-2</c:v>
                </c:pt>
                <c:pt idx="184">
                  <c:v>1.7824074074074062E-2</c:v>
                </c:pt>
                <c:pt idx="185">
                  <c:v>1.7939814814814801E-2</c:v>
                </c:pt>
                <c:pt idx="186">
                  <c:v>1.805555555555554E-2</c:v>
                </c:pt>
                <c:pt idx="187">
                  <c:v>1.8171296296296279E-2</c:v>
                </c:pt>
                <c:pt idx="188">
                  <c:v>1.8287037037037018E-2</c:v>
                </c:pt>
                <c:pt idx="189">
                  <c:v>1.8402777777777758E-2</c:v>
                </c:pt>
                <c:pt idx="190">
                  <c:v>1.8518518518518497E-2</c:v>
                </c:pt>
                <c:pt idx="191">
                  <c:v>1.8634259259259236E-2</c:v>
                </c:pt>
                <c:pt idx="192">
                  <c:v>1.8749999999999975E-2</c:v>
                </c:pt>
                <c:pt idx="193">
                  <c:v>1.8865740740740714E-2</c:v>
                </c:pt>
                <c:pt idx="194">
                  <c:v>1.8981481481481453E-2</c:v>
                </c:pt>
                <c:pt idx="195">
                  <c:v>1.9097222222222193E-2</c:v>
                </c:pt>
                <c:pt idx="196">
                  <c:v>1.9212962962962932E-2</c:v>
                </c:pt>
                <c:pt idx="197">
                  <c:v>1.9328703703703671E-2</c:v>
                </c:pt>
                <c:pt idx="198">
                  <c:v>1.944444444444441E-2</c:v>
                </c:pt>
                <c:pt idx="199">
                  <c:v>1.9560185185185149E-2</c:v>
                </c:pt>
                <c:pt idx="200">
                  <c:v>1.9675925925925888E-2</c:v>
                </c:pt>
                <c:pt idx="201">
                  <c:v>1.9791666666666628E-2</c:v>
                </c:pt>
                <c:pt idx="202">
                  <c:v>1.9907407407407367E-2</c:v>
                </c:pt>
                <c:pt idx="203">
                  <c:v>2.0023148148148106E-2</c:v>
                </c:pt>
                <c:pt idx="204">
                  <c:v>2.0138888888888845E-2</c:v>
                </c:pt>
                <c:pt idx="205">
                  <c:v>2.0254629629629584E-2</c:v>
                </c:pt>
                <c:pt idx="206">
                  <c:v>2.0370370370370323E-2</c:v>
                </c:pt>
                <c:pt idx="207">
                  <c:v>2.0486111111111063E-2</c:v>
                </c:pt>
                <c:pt idx="208">
                  <c:v>2.0601851851851802E-2</c:v>
                </c:pt>
                <c:pt idx="209">
                  <c:v>2.0717592592592541E-2</c:v>
                </c:pt>
                <c:pt idx="210">
                  <c:v>2.083333333333328E-2</c:v>
                </c:pt>
                <c:pt idx="211">
                  <c:v>2.0949074074074019E-2</c:v>
                </c:pt>
                <c:pt idx="212">
                  <c:v>2.1064814814814758E-2</c:v>
                </c:pt>
                <c:pt idx="213">
                  <c:v>2.1180555555555498E-2</c:v>
                </c:pt>
                <c:pt idx="214">
                  <c:v>2.1296296296296237E-2</c:v>
                </c:pt>
                <c:pt idx="215">
                  <c:v>2.1412037037036976E-2</c:v>
                </c:pt>
                <c:pt idx="216">
                  <c:v>2.1527777777777715E-2</c:v>
                </c:pt>
                <c:pt idx="217">
                  <c:v>2.1643518518518454E-2</c:v>
                </c:pt>
                <c:pt idx="218">
                  <c:v>2.1759259259259194E-2</c:v>
                </c:pt>
                <c:pt idx="219">
                  <c:v>2.1874999999999933E-2</c:v>
                </c:pt>
                <c:pt idx="220">
                  <c:v>2.1990740740740672E-2</c:v>
                </c:pt>
                <c:pt idx="221">
                  <c:v>2.2106481481481411E-2</c:v>
                </c:pt>
                <c:pt idx="222">
                  <c:v>2.222222222222215E-2</c:v>
                </c:pt>
                <c:pt idx="223">
                  <c:v>2.2337962962962889E-2</c:v>
                </c:pt>
                <c:pt idx="224">
                  <c:v>2.2453703703703629E-2</c:v>
                </c:pt>
                <c:pt idx="225">
                  <c:v>2.2569444444444368E-2</c:v>
                </c:pt>
                <c:pt idx="226">
                  <c:v>2.2685185185185107E-2</c:v>
                </c:pt>
                <c:pt idx="227">
                  <c:v>2.2800925925925846E-2</c:v>
                </c:pt>
                <c:pt idx="228">
                  <c:v>2.2916666666666585E-2</c:v>
                </c:pt>
                <c:pt idx="229">
                  <c:v>2.3032407407407324E-2</c:v>
                </c:pt>
                <c:pt idx="230">
                  <c:v>2.3148148148148064E-2</c:v>
                </c:pt>
                <c:pt idx="231">
                  <c:v>2.3263888888888803E-2</c:v>
                </c:pt>
                <c:pt idx="232">
                  <c:v>2.3379629629629542E-2</c:v>
                </c:pt>
                <c:pt idx="233">
                  <c:v>2.3495370370370281E-2</c:v>
                </c:pt>
                <c:pt idx="234">
                  <c:v>2.361111111111102E-2</c:v>
                </c:pt>
                <c:pt idx="235">
                  <c:v>2.3726851851851759E-2</c:v>
                </c:pt>
                <c:pt idx="236">
                  <c:v>2.3842592592592499E-2</c:v>
                </c:pt>
                <c:pt idx="237">
                  <c:v>2.3958333333333238E-2</c:v>
                </c:pt>
                <c:pt idx="238">
                  <c:v>2.4074074074073977E-2</c:v>
                </c:pt>
                <c:pt idx="239">
                  <c:v>2.4189814814814716E-2</c:v>
                </c:pt>
                <c:pt idx="240">
                  <c:v>2.4305555555555455E-2</c:v>
                </c:pt>
                <c:pt idx="241">
                  <c:v>2.4421296296296195E-2</c:v>
                </c:pt>
                <c:pt idx="242">
                  <c:v>2.4537037037036934E-2</c:v>
                </c:pt>
                <c:pt idx="243">
                  <c:v>2.4652777777777673E-2</c:v>
                </c:pt>
                <c:pt idx="244">
                  <c:v>2.4768518518518412E-2</c:v>
                </c:pt>
                <c:pt idx="245">
                  <c:v>2.4884259259259151E-2</c:v>
                </c:pt>
                <c:pt idx="246">
                  <c:v>2.499999999999989E-2</c:v>
                </c:pt>
                <c:pt idx="247">
                  <c:v>2.511574074074063E-2</c:v>
                </c:pt>
                <c:pt idx="248">
                  <c:v>2.5231481481481369E-2</c:v>
                </c:pt>
                <c:pt idx="249">
                  <c:v>2.5347222222222108E-2</c:v>
                </c:pt>
                <c:pt idx="250">
                  <c:v>2.5462962962962847E-2</c:v>
                </c:pt>
                <c:pt idx="251">
                  <c:v>2.5578703703703586E-2</c:v>
                </c:pt>
                <c:pt idx="252">
                  <c:v>2.5694444444444325E-2</c:v>
                </c:pt>
                <c:pt idx="253">
                  <c:v>2.5810185185185065E-2</c:v>
                </c:pt>
                <c:pt idx="254">
                  <c:v>2.5925925925925804E-2</c:v>
                </c:pt>
                <c:pt idx="255">
                  <c:v>2.6041666666666543E-2</c:v>
                </c:pt>
                <c:pt idx="256">
                  <c:v>2.6157407407407282E-2</c:v>
                </c:pt>
                <c:pt idx="257">
                  <c:v>2.6273148148148021E-2</c:v>
                </c:pt>
                <c:pt idx="258">
                  <c:v>2.638888888888876E-2</c:v>
                </c:pt>
                <c:pt idx="259">
                  <c:v>2.65046296296295E-2</c:v>
                </c:pt>
                <c:pt idx="260">
                  <c:v>2.6620370370370239E-2</c:v>
                </c:pt>
                <c:pt idx="261">
                  <c:v>2.6736111111110978E-2</c:v>
                </c:pt>
                <c:pt idx="262">
                  <c:v>2.6851851851851717E-2</c:v>
                </c:pt>
                <c:pt idx="263">
                  <c:v>2.6967592592592456E-2</c:v>
                </c:pt>
                <c:pt idx="264">
                  <c:v>2.7083333333333195E-2</c:v>
                </c:pt>
                <c:pt idx="265">
                  <c:v>2.7199074074073935E-2</c:v>
                </c:pt>
                <c:pt idx="266">
                  <c:v>2.7314814814814674E-2</c:v>
                </c:pt>
                <c:pt idx="267">
                  <c:v>2.7430555555555413E-2</c:v>
                </c:pt>
                <c:pt idx="268">
                  <c:v>2.7546296296296152E-2</c:v>
                </c:pt>
                <c:pt idx="269">
                  <c:v>2.7662037037036891E-2</c:v>
                </c:pt>
                <c:pt idx="270">
                  <c:v>2.7777777777777631E-2</c:v>
                </c:pt>
                <c:pt idx="271">
                  <c:v>2.789351851851837E-2</c:v>
                </c:pt>
                <c:pt idx="272">
                  <c:v>2.8009259259259109E-2</c:v>
                </c:pt>
                <c:pt idx="273">
                  <c:v>2.8124999999999848E-2</c:v>
                </c:pt>
                <c:pt idx="274">
                  <c:v>2.8240740740740587E-2</c:v>
                </c:pt>
                <c:pt idx="275">
                  <c:v>2.8356481481481326E-2</c:v>
                </c:pt>
                <c:pt idx="276">
                  <c:v>2.8472222222222066E-2</c:v>
                </c:pt>
                <c:pt idx="277">
                  <c:v>2.8587962962962805E-2</c:v>
                </c:pt>
                <c:pt idx="278">
                  <c:v>2.8703703703703544E-2</c:v>
                </c:pt>
                <c:pt idx="279">
                  <c:v>2.8819444444444283E-2</c:v>
                </c:pt>
                <c:pt idx="280">
                  <c:v>2.8935185185185022E-2</c:v>
                </c:pt>
                <c:pt idx="281">
                  <c:v>2.9050925925925761E-2</c:v>
                </c:pt>
                <c:pt idx="282">
                  <c:v>2.9166666666666501E-2</c:v>
                </c:pt>
                <c:pt idx="283">
                  <c:v>2.928240740740724E-2</c:v>
                </c:pt>
                <c:pt idx="284">
                  <c:v>2.9398148148147979E-2</c:v>
                </c:pt>
                <c:pt idx="285">
                  <c:v>2.9513888888888718E-2</c:v>
                </c:pt>
                <c:pt idx="286">
                  <c:v>2.9629629629629457E-2</c:v>
                </c:pt>
                <c:pt idx="287">
                  <c:v>2.9745370370370196E-2</c:v>
                </c:pt>
                <c:pt idx="288">
                  <c:v>2.9861111111110936E-2</c:v>
                </c:pt>
                <c:pt idx="289">
                  <c:v>2.9976851851851675E-2</c:v>
                </c:pt>
                <c:pt idx="290">
                  <c:v>3.0092592592592414E-2</c:v>
                </c:pt>
                <c:pt idx="291">
                  <c:v>3.0208333333333153E-2</c:v>
                </c:pt>
                <c:pt idx="292">
                  <c:v>3.0324074074073892E-2</c:v>
                </c:pt>
                <c:pt idx="293">
                  <c:v>3.0439814814814631E-2</c:v>
                </c:pt>
                <c:pt idx="294">
                  <c:v>3.0555555555555371E-2</c:v>
                </c:pt>
                <c:pt idx="295">
                  <c:v>3.067129629629611E-2</c:v>
                </c:pt>
                <c:pt idx="296">
                  <c:v>3.0787037037036849E-2</c:v>
                </c:pt>
                <c:pt idx="297">
                  <c:v>3.0902777777777588E-2</c:v>
                </c:pt>
                <c:pt idx="298">
                  <c:v>3.1018518518518327E-2</c:v>
                </c:pt>
                <c:pt idx="299">
                  <c:v>3.1134259259259067E-2</c:v>
                </c:pt>
                <c:pt idx="300">
                  <c:v>3.1249999999999806E-2</c:v>
                </c:pt>
                <c:pt idx="301">
                  <c:v>3.1365740740740548E-2</c:v>
                </c:pt>
                <c:pt idx="302">
                  <c:v>3.1481481481481291E-2</c:v>
                </c:pt>
                <c:pt idx="303">
                  <c:v>3.1597222222222034E-2</c:v>
                </c:pt>
                <c:pt idx="304">
                  <c:v>3.1712962962962776E-2</c:v>
                </c:pt>
                <c:pt idx="305">
                  <c:v>3.1828703703703519E-2</c:v>
                </c:pt>
                <c:pt idx="306">
                  <c:v>3.1944444444444262E-2</c:v>
                </c:pt>
                <c:pt idx="307">
                  <c:v>3.2060185185185004E-2</c:v>
                </c:pt>
                <c:pt idx="308">
                  <c:v>3.2175925925925747E-2</c:v>
                </c:pt>
                <c:pt idx="309">
                  <c:v>3.2291666666666489E-2</c:v>
                </c:pt>
                <c:pt idx="310">
                  <c:v>3.2407407407407232E-2</c:v>
                </c:pt>
                <c:pt idx="311">
                  <c:v>3.2523148148147975E-2</c:v>
                </c:pt>
                <c:pt idx="312">
                  <c:v>3.2638888888888717E-2</c:v>
                </c:pt>
                <c:pt idx="313">
                  <c:v>3.275462962962946E-2</c:v>
                </c:pt>
                <c:pt idx="314">
                  <c:v>3.2870370370370203E-2</c:v>
                </c:pt>
                <c:pt idx="315">
                  <c:v>3.2986111111110945E-2</c:v>
                </c:pt>
                <c:pt idx="316">
                  <c:v>3.3101851851851688E-2</c:v>
                </c:pt>
                <c:pt idx="317">
                  <c:v>3.3217592592592431E-2</c:v>
                </c:pt>
                <c:pt idx="318">
                  <c:v>3.3333333333333173E-2</c:v>
                </c:pt>
                <c:pt idx="319">
                  <c:v>3.3449074074073916E-2</c:v>
                </c:pt>
                <c:pt idx="320">
                  <c:v>3.3564814814814659E-2</c:v>
                </c:pt>
                <c:pt idx="321">
                  <c:v>3.3680555555555401E-2</c:v>
                </c:pt>
                <c:pt idx="322">
                  <c:v>3.3796296296296144E-2</c:v>
                </c:pt>
                <c:pt idx="323">
                  <c:v>3.3912037037036886E-2</c:v>
                </c:pt>
                <c:pt idx="324">
                  <c:v>3.4027777777777629E-2</c:v>
                </c:pt>
                <c:pt idx="325">
                  <c:v>3.4143518518518372E-2</c:v>
                </c:pt>
                <c:pt idx="326">
                  <c:v>3.4259259259259114E-2</c:v>
                </c:pt>
                <c:pt idx="327">
                  <c:v>3.4374999999999857E-2</c:v>
                </c:pt>
                <c:pt idx="328">
                  <c:v>3.44907407407406E-2</c:v>
                </c:pt>
                <c:pt idx="329">
                  <c:v>3.4606481481481342E-2</c:v>
                </c:pt>
                <c:pt idx="330">
                  <c:v>3.4722222222222085E-2</c:v>
                </c:pt>
                <c:pt idx="331">
                  <c:v>3.4837962962962828E-2</c:v>
                </c:pt>
                <c:pt idx="332">
                  <c:v>3.495370370370357E-2</c:v>
                </c:pt>
                <c:pt idx="333">
                  <c:v>3.5069444444444313E-2</c:v>
                </c:pt>
                <c:pt idx="334">
                  <c:v>3.5185185185185056E-2</c:v>
                </c:pt>
                <c:pt idx="335">
                  <c:v>3.5300925925925798E-2</c:v>
                </c:pt>
                <c:pt idx="336">
                  <c:v>3.5416666666666541E-2</c:v>
                </c:pt>
                <c:pt idx="337">
                  <c:v>3.5532407407407283E-2</c:v>
                </c:pt>
                <c:pt idx="338">
                  <c:v>3.5648148148148026E-2</c:v>
                </c:pt>
                <c:pt idx="339">
                  <c:v>3.5763888888888769E-2</c:v>
                </c:pt>
                <c:pt idx="340">
                  <c:v>3.5879629629629511E-2</c:v>
                </c:pt>
                <c:pt idx="341">
                  <c:v>3.5995370370370254E-2</c:v>
                </c:pt>
                <c:pt idx="342">
                  <c:v>3.6111111111110997E-2</c:v>
                </c:pt>
                <c:pt idx="343">
                  <c:v>3.6226851851851739E-2</c:v>
                </c:pt>
                <c:pt idx="344">
                  <c:v>3.6342592592592482E-2</c:v>
                </c:pt>
                <c:pt idx="345">
                  <c:v>3.6458333333333225E-2</c:v>
                </c:pt>
                <c:pt idx="346">
                  <c:v>3.6574074074073967E-2</c:v>
                </c:pt>
                <c:pt idx="347">
                  <c:v>3.668981481481471E-2</c:v>
                </c:pt>
                <c:pt idx="348">
                  <c:v>3.6805555555555453E-2</c:v>
                </c:pt>
                <c:pt idx="349">
                  <c:v>3.6921296296296195E-2</c:v>
                </c:pt>
                <c:pt idx="350">
                  <c:v>3.7037037037036938E-2</c:v>
                </c:pt>
                <c:pt idx="351">
                  <c:v>3.715277777777768E-2</c:v>
                </c:pt>
                <c:pt idx="352">
                  <c:v>3.7268518518518423E-2</c:v>
                </c:pt>
                <c:pt idx="353">
                  <c:v>3.7384259259259166E-2</c:v>
                </c:pt>
                <c:pt idx="354">
                  <c:v>3.7499999999999908E-2</c:v>
                </c:pt>
                <c:pt idx="355">
                  <c:v>3.7615740740740651E-2</c:v>
                </c:pt>
                <c:pt idx="356">
                  <c:v>3.7731481481481394E-2</c:v>
                </c:pt>
                <c:pt idx="357">
                  <c:v>3.7847222222222136E-2</c:v>
                </c:pt>
                <c:pt idx="358">
                  <c:v>3.7962962962962879E-2</c:v>
                </c:pt>
                <c:pt idx="359">
                  <c:v>3.8078703703703622E-2</c:v>
                </c:pt>
                <c:pt idx="360">
                  <c:v>3.8194444444444364E-2</c:v>
                </c:pt>
                <c:pt idx="361">
                  <c:v>3.8310185185185107E-2</c:v>
                </c:pt>
                <c:pt idx="362">
                  <c:v>3.842592592592585E-2</c:v>
                </c:pt>
                <c:pt idx="363">
                  <c:v>3.8541666666666592E-2</c:v>
                </c:pt>
                <c:pt idx="364">
                  <c:v>3.8657407407407335E-2</c:v>
                </c:pt>
                <c:pt idx="365">
                  <c:v>3.8773148148148077E-2</c:v>
                </c:pt>
                <c:pt idx="366">
                  <c:v>3.888888888888882E-2</c:v>
                </c:pt>
                <c:pt idx="367">
                  <c:v>3.9004629629629563E-2</c:v>
                </c:pt>
                <c:pt idx="368">
                  <c:v>3.9120370370370305E-2</c:v>
                </c:pt>
                <c:pt idx="369">
                  <c:v>3.9236111111111048E-2</c:v>
                </c:pt>
                <c:pt idx="370">
                  <c:v>3.9351851851851791E-2</c:v>
                </c:pt>
                <c:pt idx="371">
                  <c:v>3.9467592592592533E-2</c:v>
                </c:pt>
                <c:pt idx="372">
                  <c:v>3.9583333333333276E-2</c:v>
                </c:pt>
                <c:pt idx="373">
                  <c:v>3.9699074074074019E-2</c:v>
                </c:pt>
                <c:pt idx="374">
                  <c:v>3.9814814814814761E-2</c:v>
                </c:pt>
                <c:pt idx="375">
                  <c:v>3.9930555555555504E-2</c:v>
                </c:pt>
                <c:pt idx="376">
                  <c:v>4.0046296296296247E-2</c:v>
                </c:pt>
                <c:pt idx="377">
                  <c:v>4.0162037037036989E-2</c:v>
                </c:pt>
                <c:pt idx="378">
                  <c:v>4.0277777777777732E-2</c:v>
                </c:pt>
                <c:pt idx="379">
                  <c:v>4.0393518518518474E-2</c:v>
                </c:pt>
                <c:pt idx="380">
                  <c:v>4.0509259259259217E-2</c:v>
                </c:pt>
                <c:pt idx="381">
                  <c:v>4.062499999999996E-2</c:v>
                </c:pt>
                <c:pt idx="382">
                  <c:v>4.0740740740740702E-2</c:v>
                </c:pt>
                <c:pt idx="383">
                  <c:v>4.0856481481481445E-2</c:v>
                </c:pt>
                <c:pt idx="384">
                  <c:v>4.0972222222222188E-2</c:v>
                </c:pt>
                <c:pt idx="385">
                  <c:v>4.108796296296293E-2</c:v>
                </c:pt>
                <c:pt idx="386">
                  <c:v>4.1203703703703673E-2</c:v>
                </c:pt>
                <c:pt idx="387">
                  <c:v>4.1319444444444416E-2</c:v>
                </c:pt>
                <c:pt idx="388">
                  <c:v>4.1435185185185158E-2</c:v>
                </c:pt>
                <c:pt idx="389">
                  <c:v>4.1550925925925901E-2</c:v>
                </c:pt>
                <c:pt idx="390">
                  <c:v>4.1666666666666644E-2</c:v>
                </c:pt>
                <c:pt idx="391">
                  <c:v>4.1782407407407386E-2</c:v>
                </c:pt>
                <c:pt idx="392">
                  <c:v>4.1898148148148129E-2</c:v>
                </c:pt>
                <c:pt idx="393">
                  <c:v>4.2013888888888871E-2</c:v>
                </c:pt>
                <c:pt idx="394">
                  <c:v>4.2129629629629614E-2</c:v>
                </c:pt>
                <c:pt idx="395">
                  <c:v>4.2245370370370357E-2</c:v>
                </c:pt>
                <c:pt idx="396">
                  <c:v>4.2361111111111099E-2</c:v>
                </c:pt>
                <c:pt idx="397">
                  <c:v>4.2476851851851842E-2</c:v>
                </c:pt>
                <c:pt idx="398">
                  <c:v>4.2592592592592585E-2</c:v>
                </c:pt>
                <c:pt idx="399">
                  <c:v>4.2708333333333327E-2</c:v>
                </c:pt>
                <c:pt idx="400">
                  <c:v>4.282407407407407E-2</c:v>
                </c:pt>
                <c:pt idx="401">
                  <c:v>4.2939814814814813E-2</c:v>
                </c:pt>
                <c:pt idx="402">
                  <c:v>4.3055555555555555E-2</c:v>
                </c:pt>
                <c:pt idx="403">
                  <c:v>4.3171296296296298E-2</c:v>
                </c:pt>
                <c:pt idx="404">
                  <c:v>4.3287037037037041E-2</c:v>
                </c:pt>
                <c:pt idx="405">
                  <c:v>4.3402777777777783E-2</c:v>
                </c:pt>
                <c:pt idx="406">
                  <c:v>4.3518518518518526E-2</c:v>
                </c:pt>
                <c:pt idx="407">
                  <c:v>4.3634259259259268E-2</c:v>
                </c:pt>
                <c:pt idx="408">
                  <c:v>4.3750000000000011E-2</c:v>
                </c:pt>
                <c:pt idx="409">
                  <c:v>4.3865740740740754E-2</c:v>
                </c:pt>
                <c:pt idx="410">
                  <c:v>4.3981481481481496E-2</c:v>
                </c:pt>
                <c:pt idx="411">
                  <c:v>4.4097222222222239E-2</c:v>
                </c:pt>
                <c:pt idx="412">
                  <c:v>4.4212962962962982E-2</c:v>
                </c:pt>
                <c:pt idx="413">
                  <c:v>4.4328703703703724E-2</c:v>
                </c:pt>
                <c:pt idx="414">
                  <c:v>4.4444444444444467E-2</c:v>
                </c:pt>
                <c:pt idx="415">
                  <c:v>4.456018518518521E-2</c:v>
                </c:pt>
                <c:pt idx="416">
                  <c:v>4.4675925925925952E-2</c:v>
                </c:pt>
                <c:pt idx="417">
                  <c:v>4.4791666666666695E-2</c:v>
                </c:pt>
                <c:pt idx="418">
                  <c:v>4.4907407407407438E-2</c:v>
                </c:pt>
                <c:pt idx="419">
                  <c:v>4.502314814814818E-2</c:v>
                </c:pt>
                <c:pt idx="420">
                  <c:v>4.5138888888888923E-2</c:v>
                </c:pt>
              </c:numCache>
            </c:numRef>
          </c:cat>
          <c:val>
            <c:numRef>
              <c:f>'Score Template 2'!$K$9:$K$429</c:f>
              <c:numCache>
                <c:formatCode>0.00</c:formatCode>
                <c:ptCount val="4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'Score Template 2'!$M$8</c:f>
              <c:strCache>
                <c:ptCount val="1"/>
                <c:pt idx="0">
                  <c:v>Unit Resp.</c:v>
                </c:pt>
              </c:strCache>
            </c:strRef>
          </c:tx>
          <c:spPr>
            <a:ln>
              <a:solidFill>
                <a:prstClr val="black"/>
              </a:solidFill>
            </a:ln>
          </c:spPr>
          <c:marker>
            <c:symbol val="none"/>
          </c:marker>
          <c:cat>
            <c:numRef>
              <c:f>'Score Template 2'!$B$9:$B$429</c:f>
              <c:numCache>
                <c:formatCode>h:mm:ss</c:formatCode>
                <c:ptCount val="421"/>
                <c:pt idx="0" formatCode="m/d/yyyy\ h:mm">
                  <c:v>42563.913194444445</c:v>
                </c:pt>
                <c:pt idx="1">
                  <c:v>0.99664351851851907</c:v>
                </c:pt>
                <c:pt idx="2">
                  <c:v>0.99675925925925979</c:v>
                </c:pt>
                <c:pt idx="3">
                  <c:v>0.99687500000000051</c:v>
                </c:pt>
                <c:pt idx="4">
                  <c:v>0.99699074074074123</c:v>
                </c:pt>
                <c:pt idx="5">
                  <c:v>0.99710648148148195</c:v>
                </c:pt>
                <c:pt idx="6">
                  <c:v>0.99722222222222268</c:v>
                </c:pt>
                <c:pt idx="7">
                  <c:v>0.9973379629629634</c:v>
                </c:pt>
                <c:pt idx="8">
                  <c:v>0.99745370370370412</c:v>
                </c:pt>
                <c:pt idx="9">
                  <c:v>0.99756944444444484</c:v>
                </c:pt>
                <c:pt idx="10">
                  <c:v>0.99768518518518556</c:v>
                </c:pt>
                <c:pt idx="11">
                  <c:v>0.99780092592592629</c:v>
                </c:pt>
                <c:pt idx="12">
                  <c:v>0.99791666666666701</c:v>
                </c:pt>
                <c:pt idx="13">
                  <c:v>0.99803240740740773</c:v>
                </c:pt>
                <c:pt idx="14">
                  <c:v>0.99814814814814845</c:v>
                </c:pt>
                <c:pt idx="15">
                  <c:v>0.99826388888888917</c:v>
                </c:pt>
                <c:pt idx="16">
                  <c:v>0.99837962962962989</c:v>
                </c:pt>
                <c:pt idx="17">
                  <c:v>0.99849537037037062</c:v>
                </c:pt>
                <c:pt idx="18">
                  <c:v>0.99861111111111134</c:v>
                </c:pt>
                <c:pt idx="19">
                  <c:v>0.99872685185185206</c:v>
                </c:pt>
                <c:pt idx="20">
                  <c:v>0.99884259259259278</c:v>
                </c:pt>
                <c:pt idx="21">
                  <c:v>0.9989583333333335</c:v>
                </c:pt>
                <c:pt idx="22">
                  <c:v>0.99907407407407423</c:v>
                </c:pt>
                <c:pt idx="23">
                  <c:v>0.99918981481481495</c:v>
                </c:pt>
                <c:pt idx="24">
                  <c:v>0.99930555555555567</c:v>
                </c:pt>
                <c:pt idx="25">
                  <c:v>0.99942129629629639</c:v>
                </c:pt>
                <c:pt idx="26">
                  <c:v>0.99953703703703711</c:v>
                </c:pt>
                <c:pt idx="27">
                  <c:v>0.99965277777777783</c:v>
                </c:pt>
                <c:pt idx="28">
                  <c:v>0.99976851851851856</c:v>
                </c:pt>
                <c:pt idx="29">
                  <c:v>0.99988425925925928</c:v>
                </c:pt>
                <c:pt idx="30">
                  <c:v>0</c:v>
                </c:pt>
                <c:pt idx="31">
                  <c:v>1.1574074074074073E-4</c:v>
                </c:pt>
                <c:pt idx="32">
                  <c:v>2.3148148148148146E-4</c:v>
                </c:pt>
                <c:pt idx="33">
                  <c:v>3.4722222222222218E-4</c:v>
                </c:pt>
                <c:pt idx="34">
                  <c:v>4.6296296296296293E-4</c:v>
                </c:pt>
                <c:pt idx="35">
                  <c:v>5.7870370370370367E-4</c:v>
                </c:pt>
                <c:pt idx="36">
                  <c:v>6.9444444444444436E-4</c:v>
                </c:pt>
                <c:pt idx="37">
                  <c:v>8.1018518518518505E-4</c:v>
                </c:pt>
                <c:pt idx="38">
                  <c:v>9.2592592592592574E-4</c:v>
                </c:pt>
                <c:pt idx="39">
                  <c:v>1.0416666666666664E-3</c:v>
                </c:pt>
                <c:pt idx="40">
                  <c:v>1.1574074074074071E-3</c:v>
                </c:pt>
                <c:pt idx="41">
                  <c:v>1.2731481481481478E-3</c:v>
                </c:pt>
                <c:pt idx="42">
                  <c:v>1.3888888888888885E-3</c:v>
                </c:pt>
                <c:pt idx="43">
                  <c:v>1.5046296296296292E-3</c:v>
                </c:pt>
                <c:pt idx="44">
                  <c:v>1.6203703703703699E-3</c:v>
                </c:pt>
                <c:pt idx="45">
                  <c:v>1.7361111111111106E-3</c:v>
                </c:pt>
                <c:pt idx="46">
                  <c:v>1.8518518518518513E-3</c:v>
                </c:pt>
                <c:pt idx="47">
                  <c:v>1.967592592592592E-3</c:v>
                </c:pt>
                <c:pt idx="48">
                  <c:v>2.0833333333333329E-3</c:v>
                </c:pt>
                <c:pt idx="49">
                  <c:v>2.1990740740740738E-3</c:v>
                </c:pt>
                <c:pt idx="50">
                  <c:v>2.3148148148148147E-3</c:v>
                </c:pt>
                <c:pt idx="51">
                  <c:v>2.4305555555555556E-3</c:v>
                </c:pt>
                <c:pt idx="52">
                  <c:v>2.5462962962962965E-3</c:v>
                </c:pt>
                <c:pt idx="53">
                  <c:v>2.6620370370370374E-3</c:v>
                </c:pt>
                <c:pt idx="54">
                  <c:v>2.7777777777777783E-3</c:v>
                </c:pt>
                <c:pt idx="55">
                  <c:v>2.8935185185185192E-3</c:v>
                </c:pt>
                <c:pt idx="56">
                  <c:v>3.0092592592592601E-3</c:v>
                </c:pt>
                <c:pt idx="57">
                  <c:v>3.125000000000001E-3</c:v>
                </c:pt>
                <c:pt idx="58">
                  <c:v>3.2407407407407419E-3</c:v>
                </c:pt>
                <c:pt idx="59">
                  <c:v>3.3564814814814829E-3</c:v>
                </c:pt>
                <c:pt idx="60">
                  <c:v>3.4722222222222238E-3</c:v>
                </c:pt>
                <c:pt idx="61">
                  <c:v>3.5879629629629647E-3</c:v>
                </c:pt>
                <c:pt idx="62">
                  <c:v>3.7037037037037056E-3</c:v>
                </c:pt>
                <c:pt idx="63">
                  <c:v>3.8194444444444465E-3</c:v>
                </c:pt>
                <c:pt idx="64">
                  <c:v>3.9351851851851874E-3</c:v>
                </c:pt>
                <c:pt idx="65">
                  <c:v>4.0509259259259283E-3</c:v>
                </c:pt>
                <c:pt idx="66">
                  <c:v>4.1666666666666692E-3</c:v>
                </c:pt>
                <c:pt idx="67">
                  <c:v>4.2824074074074101E-3</c:v>
                </c:pt>
                <c:pt idx="68">
                  <c:v>4.398148148148151E-3</c:v>
                </c:pt>
                <c:pt idx="69">
                  <c:v>4.5138888888888919E-3</c:v>
                </c:pt>
                <c:pt idx="70">
                  <c:v>4.6296296296296328E-3</c:v>
                </c:pt>
                <c:pt idx="71">
                  <c:v>4.7453703703703737E-3</c:v>
                </c:pt>
                <c:pt idx="72">
                  <c:v>4.8611111111111147E-3</c:v>
                </c:pt>
                <c:pt idx="73">
                  <c:v>4.9768518518518556E-3</c:v>
                </c:pt>
                <c:pt idx="74">
                  <c:v>5.0925925925925965E-3</c:v>
                </c:pt>
                <c:pt idx="75">
                  <c:v>5.2083333333333374E-3</c:v>
                </c:pt>
                <c:pt idx="76">
                  <c:v>5.3240740740740783E-3</c:v>
                </c:pt>
                <c:pt idx="77">
                  <c:v>5.4398148148148192E-3</c:v>
                </c:pt>
                <c:pt idx="78">
                  <c:v>5.5555555555555601E-3</c:v>
                </c:pt>
                <c:pt idx="79">
                  <c:v>5.671296296296301E-3</c:v>
                </c:pt>
                <c:pt idx="80">
                  <c:v>5.7870370370370419E-3</c:v>
                </c:pt>
                <c:pt idx="81">
                  <c:v>5.9027777777777828E-3</c:v>
                </c:pt>
                <c:pt idx="82">
                  <c:v>6.0185185185185237E-3</c:v>
                </c:pt>
                <c:pt idx="83">
                  <c:v>6.1342592592592646E-3</c:v>
                </c:pt>
                <c:pt idx="84">
                  <c:v>6.2500000000000056E-3</c:v>
                </c:pt>
                <c:pt idx="85">
                  <c:v>6.3657407407407465E-3</c:v>
                </c:pt>
                <c:pt idx="86">
                  <c:v>6.4814814814814874E-3</c:v>
                </c:pt>
                <c:pt idx="87">
                  <c:v>6.5972222222222283E-3</c:v>
                </c:pt>
                <c:pt idx="88">
                  <c:v>6.7129629629629692E-3</c:v>
                </c:pt>
                <c:pt idx="89">
                  <c:v>6.8287037037037101E-3</c:v>
                </c:pt>
                <c:pt idx="90">
                  <c:v>6.944444444444451E-3</c:v>
                </c:pt>
                <c:pt idx="91">
                  <c:v>7.0601851851851919E-3</c:v>
                </c:pt>
                <c:pt idx="92">
                  <c:v>7.1759259259259328E-3</c:v>
                </c:pt>
                <c:pt idx="93">
                  <c:v>7.2916666666666737E-3</c:v>
                </c:pt>
                <c:pt idx="94">
                  <c:v>7.4074074074074146E-3</c:v>
                </c:pt>
                <c:pt idx="95">
                  <c:v>7.5231481481481555E-3</c:v>
                </c:pt>
                <c:pt idx="96">
                  <c:v>7.6388888888888964E-3</c:v>
                </c:pt>
                <c:pt idx="97">
                  <c:v>7.7546296296296374E-3</c:v>
                </c:pt>
                <c:pt idx="98">
                  <c:v>7.8703703703703783E-3</c:v>
                </c:pt>
                <c:pt idx="99">
                  <c:v>7.9861111111111192E-3</c:v>
                </c:pt>
                <c:pt idx="100">
                  <c:v>8.1018518518518601E-3</c:v>
                </c:pt>
                <c:pt idx="101">
                  <c:v>8.217592592592601E-3</c:v>
                </c:pt>
                <c:pt idx="102">
                  <c:v>8.3333333333333419E-3</c:v>
                </c:pt>
                <c:pt idx="103">
                  <c:v>8.4490740740740828E-3</c:v>
                </c:pt>
                <c:pt idx="104">
                  <c:v>8.5648148148148237E-3</c:v>
                </c:pt>
                <c:pt idx="105">
                  <c:v>8.6805555555555646E-3</c:v>
                </c:pt>
                <c:pt idx="106">
                  <c:v>8.7962962962963055E-3</c:v>
                </c:pt>
                <c:pt idx="107">
                  <c:v>8.9120370370370464E-3</c:v>
                </c:pt>
                <c:pt idx="108">
                  <c:v>9.0277777777777873E-3</c:v>
                </c:pt>
                <c:pt idx="109">
                  <c:v>9.1435185185185282E-3</c:v>
                </c:pt>
                <c:pt idx="110">
                  <c:v>9.2592592592592692E-3</c:v>
                </c:pt>
                <c:pt idx="111">
                  <c:v>9.3750000000000101E-3</c:v>
                </c:pt>
                <c:pt idx="112">
                  <c:v>9.490740740740751E-3</c:v>
                </c:pt>
                <c:pt idx="113">
                  <c:v>9.6064814814814919E-3</c:v>
                </c:pt>
                <c:pt idx="114">
                  <c:v>9.7222222222222328E-3</c:v>
                </c:pt>
                <c:pt idx="115">
                  <c:v>9.8379629629629737E-3</c:v>
                </c:pt>
                <c:pt idx="116">
                  <c:v>9.9537037037037146E-3</c:v>
                </c:pt>
                <c:pt idx="117">
                  <c:v>1.0069444444444456E-2</c:v>
                </c:pt>
                <c:pt idx="118">
                  <c:v>1.0185185185185196E-2</c:v>
                </c:pt>
                <c:pt idx="119">
                  <c:v>1.0300925925925937E-2</c:v>
                </c:pt>
                <c:pt idx="120">
                  <c:v>1.0416666666666678E-2</c:v>
                </c:pt>
                <c:pt idx="121">
                  <c:v>1.0532407407407419E-2</c:v>
                </c:pt>
                <c:pt idx="122">
                  <c:v>1.064814814814816E-2</c:v>
                </c:pt>
                <c:pt idx="123">
                  <c:v>1.0763888888888901E-2</c:v>
                </c:pt>
                <c:pt idx="124">
                  <c:v>1.0879629629629642E-2</c:v>
                </c:pt>
                <c:pt idx="125">
                  <c:v>1.0995370370370383E-2</c:v>
                </c:pt>
                <c:pt idx="126">
                  <c:v>1.1111111111111124E-2</c:v>
                </c:pt>
                <c:pt idx="127">
                  <c:v>1.1226851851851865E-2</c:v>
                </c:pt>
                <c:pt idx="128">
                  <c:v>1.1342592592592605E-2</c:v>
                </c:pt>
                <c:pt idx="129">
                  <c:v>1.1458333333333346E-2</c:v>
                </c:pt>
                <c:pt idx="130">
                  <c:v>1.1574074074074087E-2</c:v>
                </c:pt>
                <c:pt idx="131">
                  <c:v>1.1689814814814828E-2</c:v>
                </c:pt>
                <c:pt idx="132">
                  <c:v>1.1805555555555569E-2</c:v>
                </c:pt>
                <c:pt idx="133">
                  <c:v>1.192129629629631E-2</c:v>
                </c:pt>
                <c:pt idx="134">
                  <c:v>1.2037037037037051E-2</c:v>
                </c:pt>
                <c:pt idx="135">
                  <c:v>1.2152777777777792E-2</c:v>
                </c:pt>
                <c:pt idx="136">
                  <c:v>1.2268518518518533E-2</c:v>
                </c:pt>
                <c:pt idx="137">
                  <c:v>1.2384259259259274E-2</c:v>
                </c:pt>
                <c:pt idx="138">
                  <c:v>1.2500000000000015E-2</c:v>
                </c:pt>
                <c:pt idx="139">
                  <c:v>1.2615740740740755E-2</c:v>
                </c:pt>
                <c:pt idx="140">
                  <c:v>1.2731481481481496E-2</c:v>
                </c:pt>
                <c:pt idx="141">
                  <c:v>1.2847222222222237E-2</c:v>
                </c:pt>
                <c:pt idx="142">
                  <c:v>1.2962962962962978E-2</c:v>
                </c:pt>
                <c:pt idx="143">
                  <c:v>1.3078703703703719E-2</c:v>
                </c:pt>
                <c:pt idx="144">
                  <c:v>1.319444444444446E-2</c:v>
                </c:pt>
                <c:pt idx="145">
                  <c:v>1.3310185185185201E-2</c:v>
                </c:pt>
                <c:pt idx="146">
                  <c:v>1.3425925925925942E-2</c:v>
                </c:pt>
                <c:pt idx="147">
                  <c:v>1.3541666666666683E-2</c:v>
                </c:pt>
                <c:pt idx="148">
                  <c:v>1.3657407407407424E-2</c:v>
                </c:pt>
                <c:pt idx="149">
                  <c:v>1.3773148148148165E-2</c:v>
                </c:pt>
                <c:pt idx="150">
                  <c:v>1.3888888888888905E-2</c:v>
                </c:pt>
                <c:pt idx="151">
                  <c:v>1.4004629629629646E-2</c:v>
                </c:pt>
                <c:pt idx="152">
                  <c:v>1.4120370370370387E-2</c:v>
                </c:pt>
                <c:pt idx="153">
                  <c:v>1.4236111111111128E-2</c:v>
                </c:pt>
                <c:pt idx="154">
                  <c:v>1.4351851851851869E-2</c:v>
                </c:pt>
                <c:pt idx="155">
                  <c:v>1.446759259259261E-2</c:v>
                </c:pt>
                <c:pt idx="156">
                  <c:v>1.4583333333333351E-2</c:v>
                </c:pt>
                <c:pt idx="157">
                  <c:v>1.4699074074074092E-2</c:v>
                </c:pt>
                <c:pt idx="158">
                  <c:v>1.4814814814814833E-2</c:v>
                </c:pt>
                <c:pt idx="159">
                  <c:v>1.4930555555555574E-2</c:v>
                </c:pt>
                <c:pt idx="160">
                  <c:v>1.5046296296296315E-2</c:v>
                </c:pt>
                <c:pt idx="161">
                  <c:v>1.5162037037037055E-2</c:v>
                </c:pt>
                <c:pt idx="162">
                  <c:v>1.5277777777777796E-2</c:v>
                </c:pt>
                <c:pt idx="163">
                  <c:v>1.5393518518518537E-2</c:v>
                </c:pt>
                <c:pt idx="164">
                  <c:v>1.5509259259259278E-2</c:v>
                </c:pt>
                <c:pt idx="165">
                  <c:v>1.5625000000000017E-2</c:v>
                </c:pt>
                <c:pt idx="166">
                  <c:v>1.5740740740740757E-2</c:v>
                </c:pt>
                <c:pt idx="167">
                  <c:v>1.5856481481481496E-2</c:v>
                </c:pt>
                <c:pt idx="168">
                  <c:v>1.5972222222222235E-2</c:v>
                </c:pt>
                <c:pt idx="169">
                  <c:v>1.6087962962962974E-2</c:v>
                </c:pt>
                <c:pt idx="170">
                  <c:v>1.6203703703703713E-2</c:v>
                </c:pt>
                <c:pt idx="171">
                  <c:v>1.6319444444444452E-2</c:v>
                </c:pt>
                <c:pt idx="172">
                  <c:v>1.6435185185185192E-2</c:v>
                </c:pt>
                <c:pt idx="173">
                  <c:v>1.6550925925925931E-2</c:v>
                </c:pt>
                <c:pt idx="174">
                  <c:v>1.666666666666667E-2</c:v>
                </c:pt>
                <c:pt idx="175">
                  <c:v>1.6782407407407409E-2</c:v>
                </c:pt>
                <c:pt idx="176">
                  <c:v>1.6898148148148148E-2</c:v>
                </c:pt>
                <c:pt idx="177">
                  <c:v>1.7013888888888887E-2</c:v>
                </c:pt>
                <c:pt idx="178">
                  <c:v>1.7129629629629627E-2</c:v>
                </c:pt>
                <c:pt idx="179">
                  <c:v>1.7245370370370366E-2</c:v>
                </c:pt>
                <c:pt idx="180">
                  <c:v>1.7361111111111105E-2</c:v>
                </c:pt>
                <c:pt idx="181">
                  <c:v>1.7476851851851844E-2</c:v>
                </c:pt>
                <c:pt idx="182">
                  <c:v>1.7592592592592583E-2</c:v>
                </c:pt>
                <c:pt idx="183">
                  <c:v>1.7708333333333322E-2</c:v>
                </c:pt>
                <c:pt idx="184">
                  <c:v>1.7824074074074062E-2</c:v>
                </c:pt>
                <c:pt idx="185">
                  <c:v>1.7939814814814801E-2</c:v>
                </c:pt>
                <c:pt idx="186">
                  <c:v>1.805555555555554E-2</c:v>
                </c:pt>
                <c:pt idx="187">
                  <c:v>1.8171296296296279E-2</c:v>
                </c:pt>
                <c:pt idx="188">
                  <c:v>1.8287037037037018E-2</c:v>
                </c:pt>
                <c:pt idx="189">
                  <c:v>1.8402777777777758E-2</c:v>
                </c:pt>
                <c:pt idx="190">
                  <c:v>1.8518518518518497E-2</c:v>
                </c:pt>
                <c:pt idx="191">
                  <c:v>1.8634259259259236E-2</c:v>
                </c:pt>
                <c:pt idx="192">
                  <c:v>1.8749999999999975E-2</c:v>
                </c:pt>
                <c:pt idx="193">
                  <c:v>1.8865740740740714E-2</c:v>
                </c:pt>
                <c:pt idx="194">
                  <c:v>1.8981481481481453E-2</c:v>
                </c:pt>
                <c:pt idx="195">
                  <c:v>1.9097222222222193E-2</c:v>
                </c:pt>
                <c:pt idx="196">
                  <c:v>1.9212962962962932E-2</c:v>
                </c:pt>
                <c:pt idx="197">
                  <c:v>1.9328703703703671E-2</c:v>
                </c:pt>
                <c:pt idx="198">
                  <c:v>1.944444444444441E-2</c:v>
                </c:pt>
                <c:pt idx="199">
                  <c:v>1.9560185185185149E-2</c:v>
                </c:pt>
                <c:pt idx="200">
                  <c:v>1.9675925925925888E-2</c:v>
                </c:pt>
                <c:pt idx="201">
                  <c:v>1.9791666666666628E-2</c:v>
                </c:pt>
                <c:pt idx="202">
                  <c:v>1.9907407407407367E-2</c:v>
                </c:pt>
                <c:pt idx="203">
                  <c:v>2.0023148148148106E-2</c:v>
                </c:pt>
                <c:pt idx="204">
                  <c:v>2.0138888888888845E-2</c:v>
                </c:pt>
                <c:pt idx="205">
                  <c:v>2.0254629629629584E-2</c:v>
                </c:pt>
                <c:pt idx="206">
                  <c:v>2.0370370370370323E-2</c:v>
                </c:pt>
                <c:pt idx="207">
                  <c:v>2.0486111111111063E-2</c:v>
                </c:pt>
                <c:pt idx="208">
                  <c:v>2.0601851851851802E-2</c:v>
                </c:pt>
                <c:pt idx="209">
                  <c:v>2.0717592592592541E-2</c:v>
                </c:pt>
                <c:pt idx="210">
                  <c:v>2.083333333333328E-2</c:v>
                </c:pt>
                <c:pt idx="211">
                  <c:v>2.0949074074074019E-2</c:v>
                </c:pt>
                <c:pt idx="212">
                  <c:v>2.1064814814814758E-2</c:v>
                </c:pt>
                <c:pt idx="213">
                  <c:v>2.1180555555555498E-2</c:v>
                </c:pt>
                <c:pt idx="214">
                  <c:v>2.1296296296296237E-2</c:v>
                </c:pt>
                <c:pt idx="215">
                  <c:v>2.1412037037036976E-2</c:v>
                </c:pt>
                <c:pt idx="216">
                  <c:v>2.1527777777777715E-2</c:v>
                </c:pt>
                <c:pt idx="217">
                  <c:v>2.1643518518518454E-2</c:v>
                </c:pt>
                <c:pt idx="218">
                  <c:v>2.1759259259259194E-2</c:v>
                </c:pt>
                <c:pt idx="219">
                  <c:v>2.1874999999999933E-2</c:v>
                </c:pt>
                <c:pt idx="220">
                  <c:v>2.1990740740740672E-2</c:v>
                </c:pt>
                <c:pt idx="221">
                  <c:v>2.2106481481481411E-2</c:v>
                </c:pt>
                <c:pt idx="222">
                  <c:v>2.222222222222215E-2</c:v>
                </c:pt>
                <c:pt idx="223">
                  <c:v>2.2337962962962889E-2</c:v>
                </c:pt>
                <c:pt idx="224">
                  <c:v>2.2453703703703629E-2</c:v>
                </c:pt>
                <c:pt idx="225">
                  <c:v>2.2569444444444368E-2</c:v>
                </c:pt>
                <c:pt idx="226">
                  <c:v>2.2685185185185107E-2</c:v>
                </c:pt>
                <c:pt idx="227">
                  <c:v>2.2800925925925846E-2</c:v>
                </c:pt>
                <c:pt idx="228">
                  <c:v>2.2916666666666585E-2</c:v>
                </c:pt>
                <c:pt idx="229">
                  <c:v>2.3032407407407324E-2</c:v>
                </c:pt>
                <c:pt idx="230">
                  <c:v>2.3148148148148064E-2</c:v>
                </c:pt>
                <c:pt idx="231">
                  <c:v>2.3263888888888803E-2</c:v>
                </c:pt>
                <c:pt idx="232">
                  <c:v>2.3379629629629542E-2</c:v>
                </c:pt>
                <c:pt idx="233">
                  <c:v>2.3495370370370281E-2</c:v>
                </c:pt>
                <c:pt idx="234">
                  <c:v>2.361111111111102E-2</c:v>
                </c:pt>
                <c:pt idx="235">
                  <c:v>2.3726851851851759E-2</c:v>
                </c:pt>
                <c:pt idx="236">
                  <c:v>2.3842592592592499E-2</c:v>
                </c:pt>
                <c:pt idx="237">
                  <c:v>2.3958333333333238E-2</c:v>
                </c:pt>
                <c:pt idx="238">
                  <c:v>2.4074074074073977E-2</c:v>
                </c:pt>
                <c:pt idx="239">
                  <c:v>2.4189814814814716E-2</c:v>
                </c:pt>
                <c:pt idx="240">
                  <c:v>2.4305555555555455E-2</c:v>
                </c:pt>
                <c:pt idx="241">
                  <c:v>2.4421296296296195E-2</c:v>
                </c:pt>
                <c:pt idx="242">
                  <c:v>2.4537037037036934E-2</c:v>
                </c:pt>
                <c:pt idx="243">
                  <c:v>2.4652777777777673E-2</c:v>
                </c:pt>
                <c:pt idx="244">
                  <c:v>2.4768518518518412E-2</c:v>
                </c:pt>
                <c:pt idx="245">
                  <c:v>2.4884259259259151E-2</c:v>
                </c:pt>
                <c:pt idx="246">
                  <c:v>2.499999999999989E-2</c:v>
                </c:pt>
                <c:pt idx="247">
                  <c:v>2.511574074074063E-2</c:v>
                </c:pt>
                <c:pt idx="248">
                  <c:v>2.5231481481481369E-2</c:v>
                </c:pt>
                <c:pt idx="249">
                  <c:v>2.5347222222222108E-2</c:v>
                </c:pt>
                <c:pt idx="250">
                  <c:v>2.5462962962962847E-2</c:v>
                </c:pt>
                <c:pt idx="251">
                  <c:v>2.5578703703703586E-2</c:v>
                </c:pt>
                <c:pt idx="252">
                  <c:v>2.5694444444444325E-2</c:v>
                </c:pt>
                <c:pt idx="253">
                  <c:v>2.5810185185185065E-2</c:v>
                </c:pt>
                <c:pt idx="254">
                  <c:v>2.5925925925925804E-2</c:v>
                </c:pt>
                <c:pt idx="255">
                  <c:v>2.6041666666666543E-2</c:v>
                </c:pt>
                <c:pt idx="256">
                  <c:v>2.6157407407407282E-2</c:v>
                </c:pt>
                <c:pt idx="257">
                  <c:v>2.6273148148148021E-2</c:v>
                </c:pt>
                <c:pt idx="258">
                  <c:v>2.638888888888876E-2</c:v>
                </c:pt>
                <c:pt idx="259">
                  <c:v>2.65046296296295E-2</c:v>
                </c:pt>
                <c:pt idx="260">
                  <c:v>2.6620370370370239E-2</c:v>
                </c:pt>
                <c:pt idx="261">
                  <c:v>2.6736111111110978E-2</c:v>
                </c:pt>
                <c:pt idx="262">
                  <c:v>2.6851851851851717E-2</c:v>
                </c:pt>
                <c:pt idx="263">
                  <c:v>2.6967592592592456E-2</c:v>
                </c:pt>
                <c:pt idx="264">
                  <c:v>2.7083333333333195E-2</c:v>
                </c:pt>
                <c:pt idx="265">
                  <c:v>2.7199074074073935E-2</c:v>
                </c:pt>
                <c:pt idx="266">
                  <c:v>2.7314814814814674E-2</c:v>
                </c:pt>
                <c:pt idx="267">
                  <c:v>2.7430555555555413E-2</c:v>
                </c:pt>
                <c:pt idx="268">
                  <c:v>2.7546296296296152E-2</c:v>
                </c:pt>
                <c:pt idx="269">
                  <c:v>2.7662037037036891E-2</c:v>
                </c:pt>
                <c:pt idx="270">
                  <c:v>2.7777777777777631E-2</c:v>
                </c:pt>
                <c:pt idx="271">
                  <c:v>2.789351851851837E-2</c:v>
                </c:pt>
                <c:pt idx="272">
                  <c:v>2.8009259259259109E-2</c:v>
                </c:pt>
                <c:pt idx="273">
                  <c:v>2.8124999999999848E-2</c:v>
                </c:pt>
                <c:pt idx="274">
                  <c:v>2.8240740740740587E-2</c:v>
                </c:pt>
                <c:pt idx="275">
                  <c:v>2.8356481481481326E-2</c:v>
                </c:pt>
                <c:pt idx="276">
                  <c:v>2.8472222222222066E-2</c:v>
                </c:pt>
                <c:pt idx="277">
                  <c:v>2.8587962962962805E-2</c:v>
                </c:pt>
                <c:pt idx="278">
                  <c:v>2.8703703703703544E-2</c:v>
                </c:pt>
                <c:pt idx="279">
                  <c:v>2.8819444444444283E-2</c:v>
                </c:pt>
                <c:pt idx="280">
                  <c:v>2.8935185185185022E-2</c:v>
                </c:pt>
                <c:pt idx="281">
                  <c:v>2.9050925925925761E-2</c:v>
                </c:pt>
                <c:pt idx="282">
                  <c:v>2.9166666666666501E-2</c:v>
                </c:pt>
                <c:pt idx="283">
                  <c:v>2.928240740740724E-2</c:v>
                </c:pt>
                <c:pt idx="284">
                  <c:v>2.9398148148147979E-2</c:v>
                </c:pt>
                <c:pt idx="285">
                  <c:v>2.9513888888888718E-2</c:v>
                </c:pt>
                <c:pt idx="286">
                  <c:v>2.9629629629629457E-2</c:v>
                </c:pt>
                <c:pt idx="287">
                  <c:v>2.9745370370370196E-2</c:v>
                </c:pt>
                <c:pt idx="288">
                  <c:v>2.9861111111110936E-2</c:v>
                </c:pt>
                <c:pt idx="289">
                  <c:v>2.9976851851851675E-2</c:v>
                </c:pt>
                <c:pt idx="290">
                  <c:v>3.0092592592592414E-2</c:v>
                </c:pt>
                <c:pt idx="291">
                  <c:v>3.0208333333333153E-2</c:v>
                </c:pt>
                <c:pt idx="292">
                  <c:v>3.0324074074073892E-2</c:v>
                </c:pt>
                <c:pt idx="293">
                  <c:v>3.0439814814814631E-2</c:v>
                </c:pt>
                <c:pt idx="294">
                  <c:v>3.0555555555555371E-2</c:v>
                </c:pt>
                <c:pt idx="295">
                  <c:v>3.067129629629611E-2</c:v>
                </c:pt>
                <c:pt idx="296">
                  <c:v>3.0787037037036849E-2</c:v>
                </c:pt>
                <c:pt idx="297">
                  <c:v>3.0902777777777588E-2</c:v>
                </c:pt>
                <c:pt idx="298">
                  <c:v>3.1018518518518327E-2</c:v>
                </c:pt>
                <c:pt idx="299">
                  <c:v>3.1134259259259067E-2</c:v>
                </c:pt>
                <c:pt idx="300">
                  <c:v>3.1249999999999806E-2</c:v>
                </c:pt>
                <c:pt idx="301">
                  <c:v>3.1365740740740548E-2</c:v>
                </c:pt>
                <c:pt idx="302">
                  <c:v>3.1481481481481291E-2</c:v>
                </c:pt>
                <c:pt idx="303">
                  <c:v>3.1597222222222034E-2</c:v>
                </c:pt>
                <c:pt idx="304">
                  <c:v>3.1712962962962776E-2</c:v>
                </c:pt>
                <c:pt idx="305">
                  <c:v>3.1828703703703519E-2</c:v>
                </c:pt>
                <c:pt idx="306">
                  <c:v>3.1944444444444262E-2</c:v>
                </c:pt>
                <c:pt idx="307">
                  <c:v>3.2060185185185004E-2</c:v>
                </c:pt>
                <c:pt idx="308">
                  <c:v>3.2175925925925747E-2</c:v>
                </c:pt>
                <c:pt idx="309">
                  <c:v>3.2291666666666489E-2</c:v>
                </c:pt>
                <c:pt idx="310">
                  <c:v>3.2407407407407232E-2</c:v>
                </c:pt>
                <c:pt idx="311">
                  <c:v>3.2523148148147975E-2</c:v>
                </c:pt>
                <c:pt idx="312">
                  <c:v>3.2638888888888717E-2</c:v>
                </c:pt>
                <c:pt idx="313">
                  <c:v>3.275462962962946E-2</c:v>
                </c:pt>
                <c:pt idx="314">
                  <c:v>3.2870370370370203E-2</c:v>
                </c:pt>
                <c:pt idx="315">
                  <c:v>3.2986111111110945E-2</c:v>
                </c:pt>
                <c:pt idx="316">
                  <c:v>3.3101851851851688E-2</c:v>
                </c:pt>
                <c:pt idx="317">
                  <c:v>3.3217592592592431E-2</c:v>
                </c:pt>
                <c:pt idx="318">
                  <c:v>3.3333333333333173E-2</c:v>
                </c:pt>
                <c:pt idx="319">
                  <c:v>3.3449074074073916E-2</c:v>
                </c:pt>
                <c:pt idx="320">
                  <c:v>3.3564814814814659E-2</c:v>
                </c:pt>
                <c:pt idx="321">
                  <c:v>3.3680555555555401E-2</c:v>
                </c:pt>
                <c:pt idx="322">
                  <c:v>3.3796296296296144E-2</c:v>
                </c:pt>
                <c:pt idx="323">
                  <c:v>3.3912037037036886E-2</c:v>
                </c:pt>
                <c:pt idx="324">
                  <c:v>3.4027777777777629E-2</c:v>
                </c:pt>
                <c:pt idx="325">
                  <c:v>3.4143518518518372E-2</c:v>
                </c:pt>
                <c:pt idx="326">
                  <c:v>3.4259259259259114E-2</c:v>
                </c:pt>
                <c:pt idx="327">
                  <c:v>3.4374999999999857E-2</c:v>
                </c:pt>
                <c:pt idx="328">
                  <c:v>3.44907407407406E-2</c:v>
                </c:pt>
                <c:pt idx="329">
                  <c:v>3.4606481481481342E-2</c:v>
                </c:pt>
                <c:pt idx="330">
                  <c:v>3.4722222222222085E-2</c:v>
                </c:pt>
                <c:pt idx="331">
                  <c:v>3.4837962962962828E-2</c:v>
                </c:pt>
                <c:pt idx="332">
                  <c:v>3.495370370370357E-2</c:v>
                </c:pt>
                <c:pt idx="333">
                  <c:v>3.5069444444444313E-2</c:v>
                </c:pt>
                <c:pt idx="334">
                  <c:v>3.5185185185185056E-2</c:v>
                </c:pt>
                <c:pt idx="335">
                  <c:v>3.5300925925925798E-2</c:v>
                </c:pt>
                <c:pt idx="336">
                  <c:v>3.5416666666666541E-2</c:v>
                </c:pt>
                <c:pt idx="337">
                  <c:v>3.5532407407407283E-2</c:v>
                </c:pt>
                <c:pt idx="338">
                  <c:v>3.5648148148148026E-2</c:v>
                </c:pt>
                <c:pt idx="339">
                  <c:v>3.5763888888888769E-2</c:v>
                </c:pt>
                <c:pt idx="340">
                  <c:v>3.5879629629629511E-2</c:v>
                </c:pt>
                <c:pt idx="341">
                  <c:v>3.5995370370370254E-2</c:v>
                </c:pt>
                <c:pt idx="342">
                  <c:v>3.6111111111110997E-2</c:v>
                </c:pt>
                <c:pt idx="343">
                  <c:v>3.6226851851851739E-2</c:v>
                </c:pt>
                <c:pt idx="344">
                  <c:v>3.6342592592592482E-2</c:v>
                </c:pt>
                <c:pt idx="345">
                  <c:v>3.6458333333333225E-2</c:v>
                </c:pt>
                <c:pt idx="346">
                  <c:v>3.6574074074073967E-2</c:v>
                </c:pt>
                <c:pt idx="347">
                  <c:v>3.668981481481471E-2</c:v>
                </c:pt>
                <c:pt idx="348">
                  <c:v>3.6805555555555453E-2</c:v>
                </c:pt>
                <c:pt idx="349">
                  <c:v>3.6921296296296195E-2</c:v>
                </c:pt>
                <c:pt idx="350">
                  <c:v>3.7037037037036938E-2</c:v>
                </c:pt>
                <c:pt idx="351">
                  <c:v>3.715277777777768E-2</c:v>
                </c:pt>
                <c:pt idx="352">
                  <c:v>3.7268518518518423E-2</c:v>
                </c:pt>
                <c:pt idx="353">
                  <c:v>3.7384259259259166E-2</c:v>
                </c:pt>
                <c:pt idx="354">
                  <c:v>3.7499999999999908E-2</c:v>
                </c:pt>
                <c:pt idx="355">
                  <c:v>3.7615740740740651E-2</c:v>
                </c:pt>
                <c:pt idx="356">
                  <c:v>3.7731481481481394E-2</c:v>
                </c:pt>
                <c:pt idx="357">
                  <c:v>3.7847222222222136E-2</c:v>
                </c:pt>
                <c:pt idx="358">
                  <c:v>3.7962962962962879E-2</c:v>
                </c:pt>
                <c:pt idx="359">
                  <c:v>3.8078703703703622E-2</c:v>
                </c:pt>
                <c:pt idx="360">
                  <c:v>3.8194444444444364E-2</c:v>
                </c:pt>
                <c:pt idx="361">
                  <c:v>3.8310185185185107E-2</c:v>
                </c:pt>
                <c:pt idx="362">
                  <c:v>3.842592592592585E-2</c:v>
                </c:pt>
                <c:pt idx="363">
                  <c:v>3.8541666666666592E-2</c:v>
                </c:pt>
                <c:pt idx="364">
                  <c:v>3.8657407407407335E-2</c:v>
                </c:pt>
                <c:pt idx="365">
                  <c:v>3.8773148148148077E-2</c:v>
                </c:pt>
                <c:pt idx="366">
                  <c:v>3.888888888888882E-2</c:v>
                </c:pt>
                <c:pt idx="367">
                  <c:v>3.9004629629629563E-2</c:v>
                </c:pt>
                <c:pt idx="368">
                  <c:v>3.9120370370370305E-2</c:v>
                </c:pt>
                <c:pt idx="369">
                  <c:v>3.9236111111111048E-2</c:v>
                </c:pt>
                <c:pt idx="370">
                  <c:v>3.9351851851851791E-2</c:v>
                </c:pt>
                <c:pt idx="371">
                  <c:v>3.9467592592592533E-2</c:v>
                </c:pt>
                <c:pt idx="372">
                  <c:v>3.9583333333333276E-2</c:v>
                </c:pt>
                <c:pt idx="373">
                  <c:v>3.9699074074074019E-2</c:v>
                </c:pt>
                <c:pt idx="374">
                  <c:v>3.9814814814814761E-2</c:v>
                </c:pt>
                <c:pt idx="375">
                  <c:v>3.9930555555555504E-2</c:v>
                </c:pt>
                <c:pt idx="376">
                  <c:v>4.0046296296296247E-2</c:v>
                </c:pt>
                <c:pt idx="377">
                  <c:v>4.0162037037036989E-2</c:v>
                </c:pt>
                <c:pt idx="378">
                  <c:v>4.0277777777777732E-2</c:v>
                </c:pt>
                <c:pt idx="379">
                  <c:v>4.0393518518518474E-2</c:v>
                </c:pt>
                <c:pt idx="380">
                  <c:v>4.0509259259259217E-2</c:v>
                </c:pt>
                <c:pt idx="381">
                  <c:v>4.062499999999996E-2</c:v>
                </c:pt>
                <c:pt idx="382">
                  <c:v>4.0740740740740702E-2</c:v>
                </c:pt>
                <c:pt idx="383">
                  <c:v>4.0856481481481445E-2</c:v>
                </c:pt>
                <c:pt idx="384">
                  <c:v>4.0972222222222188E-2</c:v>
                </c:pt>
                <c:pt idx="385">
                  <c:v>4.108796296296293E-2</c:v>
                </c:pt>
                <c:pt idx="386">
                  <c:v>4.1203703703703673E-2</c:v>
                </c:pt>
                <c:pt idx="387">
                  <c:v>4.1319444444444416E-2</c:v>
                </c:pt>
                <c:pt idx="388">
                  <c:v>4.1435185185185158E-2</c:v>
                </c:pt>
                <c:pt idx="389">
                  <c:v>4.1550925925925901E-2</c:v>
                </c:pt>
                <c:pt idx="390">
                  <c:v>4.1666666666666644E-2</c:v>
                </c:pt>
                <c:pt idx="391">
                  <c:v>4.1782407407407386E-2</c:v>
                </c:pt>
                <c:pt idx="392">
                  <c:v>4.1898148148148129E-2</c:v>
                </c:pt>
                <c:pt idx="393">
                  <c:v>4.2013888888888871E-2</c:v>
                </c:pt>
                <c:pt idx="394">
                  <c:v>4.2129629629629614E-2</c:v>
                </c:pt>
                <c:pt idx="395">
                  <c:v>4.2245370370370357E-2</c:v>
                </c:pt>
                <c:pt idx="396">
                  <c:v>4.2361111111111099E-2</c:v>
                </c:pt>
                <c:pt idx="397">
                  <c:v>4.2476851851851842E-2</c:v>
                </c:pt>
                <c:pt idx="398">
                  <c:v>4.2592592592592585E-2</c:v>
                </c:pt>
                <c:pt idx="399">
                  <c:v>4.2708333333333327E-2</c:v>
                </c:pt>
                <c:pt idx="400">
                  <c:v>4.282407407407407E-2</c:v>
                </c:pt>
                <c:pt idx="401">
                  <c:v>4.2939814814814813E-2</c:v>
                </c:pt>
                <c:pt idx="402">
                  <c:v>4.3055555555555555E-2</c:v>
                </c:pt>
                <c:pt idx="403">
                  <c:v>4.3171296296296298E-2</c:v>
                </c:pt>
                <c:pt idx="404">
                  <c:v>4.3287037037037041E-2</c:v>
                </c:pt>
                <c:pt idx="405">
                  <c:v>4.3402777777777783E-2</c:v>
                </c:pt>
                <c:pt idx="406">
                  <c:v>4.3518518518518526E-2</c:v>
                </c:pt>
                <c:pt idx="407">
                  <c:v>4.3634259259259268E-2</c:v>
                </c:pt>
                <c:pt idx="408">
                  <c:v>4.3750000000000011E-2</c:v>
                </c:pt>
                <c:pt idx="409">
                  <c:v>4.3865740740740754E-2</c:v>
                </c:pt>
                <c:pt idx="410">
                  <c:v>4.3981481481481496E-2</c:v>
                </c:pt>
                <c:pt idx="411">
                  <c:v>4.4097222222222239E-2</c:v>
                </c:pt>
                <c:pt idx="412">
                  <c:v>4.4212962962962982E-2</c:v>
                </c:pt>
                <c:pt idx="413">
                  <c:v>4.4328703703703724E-2</c:v>
                </c:pt>
                <c:pt idx="414">
                  <c:v>4.4444444444444467E-2</c:v>
                </c:pt>
                <c:pt idx="415">
                  <c:v>4.456018518518521E-2</c:v>
                </c:pt>
                <c:pt idx="416">
                  <c:v>4.4675925925925952E-2</c:v>
                </c:pt>
                <c:pt idx="417">
                  <c:v>4.4791666666666695E-2</c:v>
                </c:pt>
                <c:pt idx="418">
                  <c:v>4.4907407407407438E-2</c:v>
                </c:pt>
                <c:pt idx="419">
                  <c:v>4.502314814814818E-2</c:v>
                </c:pt>
                <c:pt idx="420">
                  <c:v>4.5138888888888923E-2</c:v>
                </c:pt>
              </c:numCache>
            </c:numRef>
          </c:cat>
          <c:val>
            <c:numRef>
              <c:f>'Score Template 2'!$M$9:$M$429</c:f>
              <c:numCache>
                <c:formatCode>0.00</c:formatCode>
                <c:ptCount val="4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'Score Template 2'!$HN$8</c:f>
              <c:strCache>
                <c:ptCount val="1"/>
                <c:pt idx="0">
                  <c:v>+AREG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Ref>
              <c:f>'Score Template 2'!$B$9:$B$429</c:f>
              <c:numCache>
                <c:formatCode>h:mm:ss</c:formatCode>
                <c:ptCount val="421"/>
                <c:pt idx="0" formatCode="m/d/yyyy\ h:mm">
                  <c:v>42563.913194444445</c:v>
                </c:pt>
                <c:pt idx="1">
                  <c:v>0.99664351851851907</c:v>
                </c:pt>
                <c:pt idx="2">
                  <c:v>0.99675925925925979</c:v>
                </c:pt>
                <c:pt idx="3">
                  <c:v>0.99687500000000051</c:v>
                </c:pt>
                <c:pt idx="4">
                  <c:v>0.99699074074074123</c:v>
                </c:pt>
                <c:pt idx="5">
                  <c:v>0.99710648148148195</c:v>
                </c:pt>
                <c:pt idx="6">
                  <c:v>0.99722222222222268</c:v>
                </c:pt>
                <c:pt idx="7">
                  <c:v>0.9973379629629634</c:v>
                </c:pt>
                <c:pt idx="8">
                  <c:v>0.99745370370370412</c:v>
                </c:pt>
                <c:pt idx="9">
                  <c:v>0.99756944444444484</c:v>
                </c:pt>
                <c:pt idx="10">
                  <c:v>0.99768518518518556</c:v>
                </c:pt>
                <c:pt idx="11">
                  <c:v>0.99780092592592629</c:v>
                </c:pt>
                <c:pt idx="12">
                  <c:v>0.99791666666666701</c:v>
                </c:pt>
                <c:pt idx="13">
                  <c:v>0.99803240740740773</c:v>
                </c:pt>
                <c:pt idx="14">
                  <c:v>0.99814814814814845</c:v>
                </c:pt>
                <c:pt idx="15">
                  <c:v>0.99826388888888917</c:v>
                </c:pt>
                <c:pt idx="16">
                  <c:v>0.99837962962962989</c:v>
                </c:pt>
                <c:pt idx="17">
                  <c:v>0.99849537037037062</c:v>
                </c:pt>
                <c:pt idx="18">
                  <c:v>0.99861111111111134</c:v>
                </c:pt>
                <c:pt idx="19">
                  <c:v>0.99872685185185206</c:v>
                </c:pt>
                <c:pt idx="20">
                  <c:v>0.99884259259259278</c:v>
                </c:pt>
                <c:pt idx="21">
                  <c:v>0.9989583333333335</c:v>
                </c:pt>
                <c:pt idx="22">
                  <c:v>0.99907407407407423</c:v>
                </c:pt>
                <c:pt idx="23">
                  <c:v>0.99918981481481495</c:v>
                </c:pt>
                <c:pt idx="24">
                  <c:v>0.99930555555555567</c:v>
                </c:pt>
                <c:pt idx="25">
                  <c:v>0.99942129629629639</c:v>
                </c:pt>
                <c:pt idx="26">
                  <c:v>0.99953703703703711</c:v>
                </c:pt>
                <c:pt idx="27">
                  <c:v>0.99965277777777783</c:v>
                </c:pt>
                <c:pt idx="28">
                  <c:v>0.99976851851851856</c:v>
                </c:pt>
                <c:pt idx="29">
                  <c:v>0.99988425925925928</c:v>
                </c:pt>
                <c:pt idx="30">
                  <c:v>0</c:v>
                </c:pt>
                <c:pt idx="31">
                  <c:v>1.1574074074074073E-4</c:v>
                </c:pt>
                <c:pt idx="32">
                  <c:v>2.3148148148148146E-4</c:v>
                </c:pt>
                <c:pt idx="33">
                  <c:v>3.4722222222222218E-4</c:v>
                </c:pt>
                <c:pt idx="34">
                  <c:v>4.6296296296296293E-4</c:v>
                </c:pt>
                <c:pt idx="35">
                  <c:v>5.7870370370370367E-4</c:v>
                </c:pt>
                <c:pt idx="36">
                  <c:v>6.9444444444444436E-4</c:v>
                </c:pt>
                <c:pt idx="37">
                  <c:v>8.1018518518518505E-4</c:v>
                </c:pt>
                <c:pt idx="38">
                  <c:v>9.2592592592592574E-4</c:v>
                </c:pt>
                <c:pt idx="39">
                  <c:v>1.0416666666666664E-3</c:v>
                </c:pt>
                <c:pt idx="40">
                  <c:v>1.1574074074074071E-3</c:v>
                </c:pt>
                <c:pt idx="41">
                  <c:v>1.2731481481481478E-3</c:v>
                </c:pt>
                <c:pt idx="42">
                  <c:v>1.3888888888888885E-3</c:v>
                </c:pt>
                <c:pt idx="43">
                  <c:v>1.5046296296296292E-3</c:v>
                </c:pt>
                <c:pt idx="44">
                  <c:v>1.6203703703703699E-3</c:v>
                </c:pt>
                <c:pt idx="45">
                  <c:v>1.7361111111111106E-3</c:v>
                </c:pt>
                <c:pt idx="46">
                  <c:v>1.8518518518518513E-3</c:v>
                </c:pt>
                <c:pt idx="47">
                  <c:v>1.967592592592592E-3</c:v>
                </c:pt>
                <c:pt idx="48">
                  <c:v>2.0833333333333329E-3</c:v>
                </c:pt>
                <c:pt idx="49">
                  <c:v>2.1990740740740738E-3</c:v>
                </c:pt>
                <c:pt idx="50">
                  <c:v>2.3148148148148147E-3</c:v>
                </c:pt>
                <c:pt idx="51">
                  <c:v>2.4305555555555556E-3</c:v>
                </c:pt>
                <c:pt idx="52">
                  <c:v>2.5462962962962965E-3</c:v>
                </c:pt>
                <c:pt idx="53">
                  <c:v>2.6620370370370374E-3</c:v>
                </c:pt>
                <c:pt idx="54">
                  <c:v>2.7777777777777783E-3</c:v>
                </c:pt>
                <c:pt idx="55">
                  <c:v>2.8935185185185192E-3</c:v>
                </c:pt>
                <c:pt idx="56">
                  <c:v>3.0092592592592601E-3</c:v>
                </c:pt>
                <c:pt idx="57">
                  <c:v>3.125000000000001E-3</c:v>
                </c:pt>
                <c:pt idx="58">
                  <c:v>3.2407407407407419E-3</c:v>
                </c:pt>
                <c:pt idx="59">
                  <c:v>3.3564814814814829E-3</c:v>
                </c:pt>
                <c:pt idx="60">
                  <c:v>3.4722222222222238E-3</c:v>
                </c:pt>
                <c:pt idx="61">
                  <c:v>3.5879629629629647E-3</c:v>
                </c:pt>
                <c:pt idx="62">
                  <c:v>3.7037037037037056E-3</c:v>
                </c:pt>
                <c:pt idx="63">
                  <c:v>3.8194444444444465E-3</c:v>
                </c:pt>
                <c:pt idx="64">
                  <c:v>3.9351851851851874E-3</c:v>
                </c:pt>
                <c:pt idx="65">
                  <c:v>4.0509259259259283E-3</c:v>
                </c:pt>
                <c:pt idx="66">
                  <c:v>4.1666666666666692E-3</c:v>
                </c:pt>
                <c:pt idx="67">
                  <c:v>4.2824074074074101E-3</c:v>
                </c:pt>
                <c:pt idx="68">
                  <c:v>4.398148148148151E-3</c:v>
                </c:pt>
                <c:pt idx="69">
                  <c:v>4.5138888888888919E-3</c:v>
                </c:pt>
                <c:pt idx="70">
                  <c:v>4.6296296296296328E-3</c:v>
                </c:pt>
                <c:pt idx="71">
                  <c:v>4.7453703703703737E-3</c:v>
                </c:pt>
                <c:pt idx="72">
                  <c:v>4.8611111111111147E-3</c:v>
                </c:pt>
                <c:pt idx="73">
                  <c:v>4.9768518518518556E-3</c:v>
                </c:pt>
                <c:pt idx="74">
                  <c:v>5.0925925925925965E-3</c:v>
                </c:pt>
                <c:pt idx="75">
                  <c:v>5.2083333333333374E-3</c:v>
                </c:pt>
                <c:pt idx="76">
                  <c:v>5.3240740740740783E-3</c:v>
                </c:pt>
                <c:pt idx="77">
                  <c:v>5.4398148148148192E-3</c:v>
                </c:pt>
                <c:pt idx="78">
                  <c:v>5.5555555555555601E-3</c:v>
                </c:pt>
                <c:pt idx="79">
                  <c:v>5.671296296296301E-3</c:v>
                </c:pt>
                <c:pt idx="80">
                  <c:v>5.7870370370370419E-3</c:v>
                </c:pt>
                <c:pt idx="81">
                  <c:v>5.9027777777777828E-3</c:v>
                </c:pt>
                <c:pt idx="82">
                  <c:v>6.0185185185185237E-3</c:v>
                </c:pt>
                <c:pt idx="83">
                  <c:v>6.1342592592592646E-3</c:v>
                </c:pt>
                <c:pt idx="84">
                  <c:v>6.2500000000000056E-3</c:v>
                </c:pt>
                <c:pt idx="85">
                  <c:v>6.3657407407407465E-3</c:v>
                </c:pt>
                <c:pt idx="86">
                  <c:v>6.4814814814814874E-3</c:v>
                </c:pt>
                <c:pt idx="87">
                  <c:v>6.5972222222222283E-3</c:v>
                </c:pt>
                <c:pt idx="88">
                  <c:v>6.7129629629629692E-3</c:v>
                </c:pt>
                <c:pt idx="89">
                  <c:v>6.8287037037037101E-3</c:v>
                </c:pt>
                <c:pt idx="90">
                  <c:v>6.944444444444451E-3</c:v>
                </c:pt>
                <c:pt idx="91">
                  <c:v>7.0601851851851919E-3</c:v>
                </c:pt>
                <c:pt idx="92">
                  <c:v>7.1759259259259328E-3</c:v>
                </c:pt>
                <c:pt idx="93">
                  <c:v>7.2916666666666737E-3</c:v>
                </c:pt>
                <c:pt idx="94">
                  <c:v>7.4074074074074146E-3</c:v>
                </c:pt>
                <c:pt idx="95">
                  <c:v>7.5231481481481555E-3</c:v>
                </c:pt>
                <c:pt idx="96">
                  <c:v>7.6388888888888964E-3</c:v>
                </c:pt>
                <c:pt idx="97">
                  <c:v>7.7546296296296374E-3</c:v>
                </c:pt>
                <c:pt idx="98">
                  <c:v>7.8703703703703783E-3</c:v>
                </c:pt>
                <c:pt idx="99">
                  <c:v>7.9861111111111192E-3</c:v>
                </c:pt>
                <c:pt idx="100">
                  <c:v>8.1018518518518601E-3</c:v>
                </c:pt>
                <c:pt idx="101">
                  <c:v>8.217592592592601E-3</c:v>
                </c:pt>
                <c:pt idx="102">
                  <c:v>8.3333333333333419E-3</c:v>
                </c:pt>
                <c:pt idx="103">
                  <c:v>8.4490740740740828E-3</c:v>
                </c:pt>
                <c:pt idx="104">
                  <c:v>8.5648148148148237E-3</c:v>
                </c:pt>
                <c:pt idx="105">
                  <c:v>8.6805555555555646E-3</c:v>
                </c:pt>
                <c:pt idx="106">
                  <c:v>8.7962962962963055E-3</c:v>
                </c:pt>
                <c:pt idx="107">
                  <c:v>8.9120370370370464E-3</c:v>
                </c:pt>
                <c:pt idx="108">
                  <c:v>9.0277777777777873E-3</c:v>
                </c:pt>
                <c:pt idx="109">
                  <c:v>9.1435185185185282E-3</c:v>
                </c:pt>
                <c:pt idx="110">
                  <c:v>9.2592592592592692E-3</c:v>
                </c:pt>
                <c:pt idx="111">
                  <c:v>9.3750000000000101E-3</c:v>
                </c:pt>
                <c:pt idx="112">
                  <c:v>9.490740740740751E-3</c:v>
                </c:pt>
                <c:pt idx="113">
                  <c:v>9.6064814814814919E-3</c:v>
                </c:pt>
                <c:pt idx="114">
                  <c:v>9.7222222222222328E-3</c:v>
                </c:pt>
                <c:pt idx="115">
                  <c:v>9.8379629629629737E-3</c:v>
                </c:pt>
                <c:pt idx="116">
                  <c:v>9.9537037037037146E-3</c:v>
                </c:pt>
                <c:pt idx="117">
                  <c:v>1.0069444444444456E-2</c:v>
                </c:pt>
                <c:pt idx="118">
                  <c:v>1.0185185185185196E-2</c:v>
                </c:pt>
                <c:pt idx="119">
                  <c:v>1.0300925925925937E-2</c:v>
                </c:pt>
                <c:pt idx="120">
                  <c:v>1.0416666666666678E-2</c:v>
                </c:pt>
                <c:pt idx="121">
                  <c:v>1.0532407407407419E-2</c:v>
                </c:pt>
                <c:pt idx="122">
                  <c:v>1.064814814814816E-2</c:v>
                </c:pt>
                <c:pt idx="123">
                  <c:v>1.0763888888888901E-2</c:v>
                </c:pt>
                <c:pt idx="124">
                  <c:v>1.0879629629629642E-2</c:v>
                </c:pt>
                <c:pt idx="125">
                  <c:v>1.0995370370370383E-2</c:v>
                </c:pt>
                <c:pt idx="126">
                  <c:v>1.1111111111111124E-2</c:v>
                </c:pt>
                <c:pt idx="127">
                  <c:v>1.1226851851851865E-2</c:v>
                </c:pt>
                <c:pt idx="128">
                  <c:v>1.1342592592592605E-2</c:v>
                </c:pt>
                <c:pt idx="129">
                  <c:v>1.1458333333333346E-2</c:v>
                </c:pt>
                <c:pt idx="130">
                  <c:v>1.1574074074074087E-2</c:v>
                </c:pt>
                <c:pt idx="131">
                  <c:v>1.1689814814814828E-2</c:v>
                </c:pt>
                <c:pt idx="132">
                  <c:v>1.1805555555555569E-2</c:v>
                </c:pt>
                <c:pt idx="133">
                  <c:v>1.192129629629631E-2</c:v>
                </c:pt>
                <c:pt idx="134">
                  <c:v>1.2037037037037051E-2</c:v>
                </c:pt>
                <c:pt idx="135">
                  <c:v>1.2152777777777792E-2</c:v>
                </c:pt>
                <c:pt idx="136">
                  <c:v>1.2268518518518533E-2</c:v>
                </c:pt>
                <c:pt idx="137">
                  <c:v>1.2384259259259274E-2</c:v>
                </c:pt>
                <c:pt idx="138">
                  <c:v>1.2500000000000015E-2</c:v>
                </c:pt>
                <c:pt idx="139">
                  <c:v>1.2615740740740755E-2</c:v>
                </c:pt>
                <c:pt idx="140">
                  <c:v>1.2731481481481496E-2</c:v>
                </c:pt>
                <c:pt idx="141">
                  <c:v>1.2847222222222237E-2</c:v>
                </c:pt>
                <c:pt idx="142">
                  <c:v>1.2962962962962978E-2</c:v>
                </c:pt>
                <c:pt idx="143">
                  <c:v>1.3078703703703719E-2</c:v>
                </c:pt>
                <c:pt idx="144">
                  <c:v>1.319444444444446E-2</c:v>
                </c:pt>
                <c:pt idx="145">
                  <c:v>1.3310185185185201E-2</c:v>
                </c:pt>
                <c:pt idx="146">
                  <c:v>1.3425925925925942E-2</c:v>
                </c:pt>
                <c:pt idx="147">
                  <c:v>1.3541666666666683E-2</c:v>
                </c:pt>
                <c:pt idx="148">
                  <c:v>1.3657407407407424E-2</c:v>
                </c:pt>
                <c:pt idx="149">
                  <c:v>1.3773148148148165E-2</c:v>
                </c:pt>
                <c:pt idx="150">
                  <c:v>1.3888888888888905E-2</c:v>
                </c:pt>
                <c:pt idx="151">
                  <c:v>1.4004629629629646E-2</c:v>
                </c:pt>
                <c:pt idx="152">
                  <c:v>1.4120370370370387E-2</c:v>
                </c:pt>
                <c:pt idx="153">
                  <c:v>1.4236111111111128E-2</c:v>
                </c:pt>
                <c:pt idx="154">
                  <c:v>1.4351851851851869E-2</c:v>
                </c:pt>
                <c:pt idx="155">
                  <c:v>1.446759259259261E-2</c:v>
                </c:pt>
                <c:pt idx="156">
                  <c:v>1.4583333333333351E-2</c:v>
                </c:pt>
                <c:pt idx="157">
                  <c:v>1.4699074074074092E-2</c:v>
                </c:pt>
                <c:pt idx="158">
                  <c:v>1.4814814814814833E-2</c:v>
                </c:pt>
                <c:pt idx="159">
                  <c:v>1.4930555555555574E-2</c:v>
                </c:pt>
                <c:pt idx="160">
                  <c:v>1.5046296296296315E-2</c:v>
                </c:pt>
                <c:pt idx="161">
                  <c:v>1.5162037037037055E-2</c:v>
                </c:pt>
                <c:pt idx="162">
                  <c:v>1.5277777777777796E-2</c:v>
                </c:pt>
                <c:pt idx="163">
                  <c:v>1.5393518518518537E-2</c:v>
                </c:pt>
                <c:pt idx="164">
                  <c:v>1.5509259259259278E-2</c:v>
                </c:pt>
                <c:pt idx="165">
                  <c:v>1.5625000000000017E-2</c:v>
                </c:pt>
                <c:pt idx="166">
                  <c:v>1.5740740740740757E-2</c:v>
                </c:pt>
                <c:pt idx="167">
                  <c:v>1.5856481481481496E-2</c:v>
                </c:pt>
                <c:pt idx="168">
                  <c:v>1.5972222222222235E-2</c:v>
                </c:pt>
                <c:pt idx="169">
                  <c:v>1.6087962962962974E-2</c:v>
                </c:pt>
                <c:pt idx="170">
                  <c:v>1.6203703703703713E-2</c:v>
                </c:pt>
                <c:pt idx="171">
                  <c:v>1.6319444444444452E-2</c:v>
                </c:pt>
                <c:pt idx="172">
                  <c:v>1.6435185185185192E-2</c:v>
                </c:pt>
                <c:pt idx="173">
                  <c:v>1.6550925925925931E-2</c:v>
                </c:pt>
                <c:pt idx="174">
                  <c:v>1.666666666666667E-2</c:v>
                </c:pt>
                <c:pt idx="175">
                  <c:v>1.6782407407407409E-2</c:v>
                </c:pt>
                <c:pt idx="176">
                  <c:v>1.6898148148148148E-2</c:v>
                </c:pt>
                <c:pt idx="177">
                  <c:v>1.7013888888888887E-2</c:v>
                </c:pt>
                <c:pt idx="178">
                  <c:v>1.7129629629629627E-2</c:v>
                </c:pt>
                <c:pt idx="179">
                  <c:v>1.7245370370370366E-2</c:v>
                </c:pt>
                <c:pt idx="180">
                  <c:v>1.7361111111111105E-2</c:v>
                </c:pt>
                <c:pt idx="181">
                  <c:v>1.7476851851851844E-2</c:v>
                </c:pt>
                <c:pt idx="182">
                  <c:v>1.7592592592592583E-2</c:v>
                </c:pt>
                <c:pt idx="183">
                  <c:v>1.7708333333333322E-2</c:v>
                </c:pt>
                <c:pt idx="184">
                  <c:v>1.7824074074074062E-2</c:v>
                </c:pt>
                <c:pt idx="185">
                  <c:v>1.7939814814814801E-2</c:v>
                </c:pt>
                <c:pt idx="186">
                  <c:v>1.805555555555554E-2</c:v>
                </c:pt>
                <c:pt idx="187">
                  <c:v>1.8171296296296279E-2</c:v>
                </c:pt>
                <c:pt idx="188">
                  <c:v>1.8287037037037018E-2</c:v>
                </c:pt>
                <c:pt idx="189">
                  <c:v>1.8402777777777758E-2</c:v>
                </c:pt>
                <c:pt idx="190">
                  <c:v>1.8518518518518497E-2</c:v>
                </c:pt>
                <c:pt idx="191">
                  <c:v>1.8634259259259236E-2</c:v>
                </c:pt>
                <c:pt idx="192">
                  <c:v>1.8749999999999975E-2</c:v>
                </c:pt>
                <c:pt idx="193">
                  <c:v>1.8865740740740714E-2</c:v>
                </c:pt>
                <c:pt idx="194">
                  <c:v>1.8981481481481453E-2</c:v>
                </c:pt>
                <c:pt idx="195">
                  <c:v>1.9097222222222193E-2</c:v>
                </c:pt>
                <c:pt idx="196">
                  <c:v>1.9212962962962932E-2</c:v>
                </c:pt>
                <c:pt idx="197">
                  <c:v>1.9328703703703671E-2</c:v>
                </c:pt>
                <c:pt idx="198">
                  <c:v>1.944444444444441E-2</c:v>
                </c:pt>
                <c:pt idx="199">
                  <c:v>1.9560185185185149E-2</c:v>
                </c:pt>
                <c:pt idx="200">
                  <c:v>1.9675925925925888E-2</c:v>
                </c:pt>
                <c:pt idx="201">
                  <c:v>1.9791666666666628E-2</c:v>
                </c:pt>
                <c:pt idx="202">
                  <c:v>1.9907407407407367E-2</c:v>
                </c:pt>
                <c:pt idx="203">
                  <c:v>2.0023148148148106E-2</c:v>
                </c:pt>
                <c:pt idx="204">
                  <c:v>2.0138888888888845E-2</c:v>
                </c:pt>
                <c:pt idx="205">
                  <c:v>2.0254629629629584E-2</c:v>
                </c:pt>
                <c:pt idx="206">
                  <c:v>2.0370370370370323E-2</c:v>
                </c:pt>
                <c:pt idx="207">
                  <c:v>2.0486111111111063E-2</c:v>
                </c:pt>
                <c:pt idx="208">
                  <c:v>2.0601851851851802E-2</c:v>
                </c:pt>
                <c:pt idx="209">
                  <c:v>2.0717592592592541E-2</c:v>
                </c:pt>
                <c:pt idx="210">
                  <c:v>2.083333333333328E-2</c:v>
                </c:pt>
                <c:pt idx="211">
                  <c:v>2.0949074074074019E-2</c:v>
                </c:pt>
                <c:pt idx="212">
                  <c:v>2.1064814814814758E-2</c:v>
                </c:pt>
                <c:pt idx="213">
                  <c:v>2.1180555555555498E-2</c:v>
                </c:pt>
                <c:pt idx="214">
                  <c:v>2.1296296296296237E-2</c:v>
                </c:pt>
                <c:pt idx="215">
                  <c:v>2.1412037037036976E-2</c:v>
                </c:pt>
                <c:pt idx="216">
                  <c:v>2.1527777777777715E-2</c:v>
                </c:pt>
                <c:pt idx="217">
                  <c:v>2.1643518518518454E-2</c:v>
                </c:pt>
                <c:pt idx="218">
                  <c:v>2.1759259259259194E-2</c:v>
                </c:pt>
                <c:pt idx="219">
                  <c:v>2.1874999999999933E-2</c:v>
                </c:pt>
                <c:pt idx="220">
                  <c:v>2.1990740740740672E-2</c:v>
                </c:pt>
                <c:pt idx="221">
                  <c:v>2.2106481481481411E-2</c:v>
                </c:pt>
                <c:pt idx="222">
                  <c:v>2.222222222222215E-2</c:v>
                </c:pt>
                <c:pt idx="223">
                  <c:v>2.2337962962962889E-2</c:v>
                </c:pt>
                <c:pt idx="224">
                  <c:v>2.2453703703703629E-2</c:v>
                </c:pt>
                <c:pt idx="225">
                  <c:v>2.2569444444444368E-2</c:v>
                </c:pt>
                <c:pt idx="226">
                  <c:v>2.2685185185185107E-2</c:v>
                </c:pt>
                <c:pt idx="227">
                  <c:v>2.2800925925925846E-2</c:v>
                </c:pt>
                <c:pt idx="228">
                  <c:v>2.2916666666666585E-2</c:v>
                </c:pt>
                <c:pt idx="229">
                  <c:v>2.3032407407407324E-2</c:v>
                </c:pt>
                <c:pt idx="230">
                  <c:v>2.3148148148148064E-2</c:v>
                </c:pt>
                <c:pt idx="231">
                  <c:v>2.3263888888888803E-2</c:v>
                </c:pt>
                <c:pt idx="232">
                  <c:v>2.3379629629629542E-2</c:v>
                </c:pt>
                <c:pt idx="233">
                  <c:v>2.3495370370370281E-2</c:v>
                </c:pt>
                <c:pt idx="234">
                  <c:v>2.361111111111102E-2</c:v>
                </c:pt>
                <c:pt idx="235">
                  <c:v>2.3726851851851759E-2</c:v>
                </c:pt>
                <c:pt idx="236">
                  <c:v>2.3842592592592499E-2</c:v>
                </c:pt>
                <c:pt idx="237">
                  <c:v>2.3958333333333238E-2</c:v>
                </c:pt>
                <c:pt idx="238">
                  <c:v>2.4074074074073977E-2</c:v>
                </c:pt>
                <c:pt idx="239">
                  <c:v>2.4189814814814716E-2</c:v>
                </c:pt>
                <c:pt idx="240">
                  <c:v>2.4305555555555455E-2</c:v>
                </c:pt>
                <c:pt idx="241">
                  <c:v>2.4421296296296195E-2</c:v>
                </c:pt>
                <c:pt idx="242">
                  <c:v>2.4537037037036934E-2</c:v>
                </c:pt>
                <c:pt idx="243">
                  <c:v>2.4652777777777673E-2</c:v>
                </c:pt>
                <c:pt idx="244">
                  <c:v>2.4768518518518412E-2</c:v>
                </c:pt>
                <c:pt idx="245">
                  <c:v>2.4884259259259151E-2</c:v>
                </c:pt>
                <c:pt idx="246">
                  <c:v>2.499999999999989E-2</c:v>
                </c:pt>
                <c:pt idx="247">
                  <c:v>2.511574074074063E-2</c:v>
                </c:pt>
                <c:pt idx="248">
                  <c:v>2.5231481481481369E-2</c:v>
                </c:pt>
                <c:pt idx="249">
                  <c:v>2.5347222222222108E-2</c:v>
                </c:pt>
                <c:pt idx="250">
                  <c:v>2.5462962962962847E-2</c:v>
                </c:pt>
                <c:pt idx="251">
                  <c:v>2.5578703703703586E-2</c:v>
                </c:pt>
                <c:pt idx="252">
                  <c:v>2.5694444444444325E-2</c:v>
                </c:pt>
                <c:pt idx="253">
                  <c:v>2.5810185185185065E-2</c:v>
                </c:pt>
                <c:pt idx="254">
                  <c:v>2.5925925925925804E-2</c:v>
                </c:pt>
                <c:pt idx="255">
                  <c:v>2.6041666666666543E-2</c:v>
                </c:pt>
                <c:pt idx="256">
                  <c:v>2.6157407407407282E-2</c:v>
                </c:pt>
                <c:pt idx="257">
                  <c:v>2.6273148148148021E-2</c:v>
                </c:pt>
                <c:pt idx="258">
                  <c:v>2.638888888888876E-2</c:v>
                </c:pt>
                <c:pt idx="259">
                  <c:v>2.65046296296295E-2</c:v>
                </c:pt>
                <c:pt idx="260">
                  <c:v>2.6620370370370239E-2</c:v>
                </c:pt>
                <c:pt idx="261">
                  <c:v>2.6736111111110978E-2</c:v>
                </c:pt>
                <c:pt idx="262">
                  <c:v>2.6851851851851717E-2</c:v>
                </c:pt>
                <c:pt idx="263">
                  <c:v>2.6967592592592456E-2</c:v>
                </c:pt>
                <c:pt idx="264">
                  <c:v>2.7083333333333195E-2</c:v>
                </c:pt>
                <c:pt idx="265">
                  <c:v>2.7199074074073935E-2</c:v>
                </c:pt>
                <c:pt idx="266">
                  <c:v>2.7314814814814674E-2</c:v>
                </c:pt>
                <c:pt idx="267">
                  <c:v>2.7430555555555413E-2</c:v>
                </c:pt>
                <c:pt idx="268">
                  <c:v>2.7546296296296152E-2</c:v>
                </c:pt>
                <c:pt idx="269">
                  <c:v>2.7662037037036891E-2</c:v>
                </c:pt>
                <c:pt idx="270">
                  <c:v>2.7777777777777631E-2</c:v>
                </c:pt>
                <c:pt idx="271">
                  <c:v>2.789351851851837E-2</c:v>
                </c:pt>
                <c:pt idx="272">
                  <c:v>2.8009259259259109E-2</c:v>
                </c:pt>
                <c:pt idx="273">
                  <c:v>2.8124999999999848E-2</c:v>
                </c:pt>
                <c:pt idx="274">
                  <c:v>2.8240740740740587E-2</c:v>
                </c:pt>
                <c:pt idx="275">
                  <c:v>2.8356481481481326E-2</c:v>
                </c:pt>
                <c:pt idx="276">
                  <c:v>2.8472222222222066E-2</c:v>
                </c:pt>
                <c:pt idx="277">
                  <c:v>2.8587962962962805E-2</c:v>
                </c:pt>
                <c:pt idx="278">
                  <c:v>2.8703703703703544E-2</c:v>
                </c:pt>
                <c:pt idx="279">
                  <c:v>2.8819444444444283E-2</c:v>
                </c:pt>
                <c:pt idx="280">
                  <c:v>2.8935185185185022E-2</c:v>
                </c:pt>
                <c:pt idx="281">
                  <c:v>2.9050925925925761E-2</c:v>
                </c:pt>
                <c:pt idx="282">
                  <c:v>2.9166666666666501E-2</c:v>
                </c:pt>
                <c:pt idx="283">
                  <c:v>2.928240740740724E-2</c:v>
                </c:pt>
                <c:pt idx="284">
                  <c:v>2.9398148148147979E-2</c:v>
                </c:pt>
                <c:pt idx="285">
                  <c:v>2.9513888888888718E-2</c:v>
                </c:pt>
                <c:pt idx="286">
                  <c:v>2.9629629629629457E-2</c:v>
                </c:pt>
                <c:pt idx="287">
                  <c:v>2.9745370370370196E-2</c:v>
                </c:pt>
                <c:pt idx="288">
                  <c:v>2.9861111111110936E-2</c:v>
                </c:pt>
                <c:pt idx="289">
                  <c:v>2.9976851851851675E-2</c:v>
                </c:pt>
                <c:pt idx="290">
                  <c:v>3.0092592592592414E-2</c:v>
                </c:pt>
                <c:pt idx="291">
                  <c:v>3.0208333333333153E-2</c:v>
                </c:pt>
                <c:pt idx="292">
                  <c:v>3.0324074074073892E-2</c:v>
                </c:pt>
                <c:pt idx="293">
                  <c:v>3.0439814814814631E-2</c:v>
                </c:pt>
                <c:pt idx="294">
                  <c:v>3.0555555555555371E-2</c:v>
                </c:pt>
                <c:pt idx="295">
                  <c:v>3.067129629629611E-2</c:v>
                </c:pt>
                <c:pt idx="296">
                  <c:v>3.0787037037036849E-2</c:v>
                </c:pt>
                <c:pt idx="297">
                  <c:v>3.0902777777777588E-2</c:v>
                </c:pt>
                <c:pt idx="298">
                  <c:v>3.1018518518518327E-2</c:v>
                </c:pt>
                <c:pt idx="299">
                  <c:v>3.1134259259259067E-2</c:v>
                </c:pt>
                <c:pt idx="300">
                  <c:v>3.1249999999999806E-2</c:v>
                </c:pt>
                <c:pt idx="301">
                  <c:v>3.1365740740740548E-2</c:v>
                </c:pt>
                <c:pt idx="302">
                  <c:v>3.1481481481481291E-2</c:v>
                </c:pt>
                <c:pt idx="303">
                  <c:v>3.1597222222222034E-2</c:v>
                </c:pt>
                <c:pt idx="304">
                  <c:v>3.1712962962962776E-2</c:v>
                </c:pt>
                <c:pt idx="305">
                  <c:v>3.1828703703703519E-2</c:v>
                </c:pt>
                <c:pt idx="306">
                  <c:v>3.1944444444444262E-2</c:v>
                </c:pt>
                <c:pt idx="307">
                  <c:v>3.2060185185185004E-2</c:v>
                </c:pt>
                <c:pt idx="308">
                  <c:v>3.2175925925925747E-2</c:v>
                </c:pt>
                <c:pt idx="309">
                  <c:v>3.2291666666666489E-2</c:v>
                </c:pt>
                <c:pt idx="310">
                  <c:v>3.2407407407407232E-2</c:v>
                </c:pt>
                <c:pt idx="311">
                  <c:v>3.2523148148147975E-2</c:v>
                </c:pt>
                <c:pt idx="312">
                  <c:v>3.2638888888888717E-2</c:v>
                </c:pt>
                <c:pt idx="313">
                  <c:v>3.275462962962946E-2</c:v>
                </c:pt>
                <c:pt idx="314">
                  <c:v>3.2870370370370203E-2</c:v>
                </c:pt>
                <c:pt idx="315">
                  <c:v>3.2986111111110945E-2</c:v>
                </c:pt>
                <c:pt idx="316">
                  <c:v>3.3101851851851688E-2</c:v>
                </c:pt>
                <c:pt idx="317">
                  <c:v>3.3217592592592431E-2</c:v>
                </c:pt>
                <c:pt idx="318">
                  <c:v>3.3333333333333173E-2</c:v>
                </c:pt>
                <c:pt idx="319">
                  <c:v>3.3449074074073916E-2</c:v>
                </c:pt>
                <c:pt idx="320">
                  <c:v>3.3564814814814659E-2</c:v>
                </c:pt>
                <c:pt idx="321">
                  <c:v>3.3680555555555401E-2</c:v>
                </c:pt>
                <c:pt idx="322">
                  <c:v>3.3796296296296144E-2</c:v>
                </c:pt>
                <c:pt idx="323">
                  <c:v>3.3912037037036886E-2</c:v>
                </c:pt>
                <c:pt idx="324">
                  <c:v>3.4027777777777629E-2</c:v>
                </c:pt>
                <c:pt idx="325">
                  <c:v>3.4143518518518372E-2</c:v>
                </c:pt>
                <c:pt idx="326">
                  <c:v>3.4259259259259114E-2</c:v>
                </c:pt>
                <c:pt idx="327">
                  <c:v>3.4374999999999857E-2</c:v>
                </c:pt>
                <c:pt idx="328">
                  <c:v>3.44907407407406E-2</c:v>
                </c:pt>
                <c:pt idx="329">
                  <c:v>3.4606481481481342E-2</c:v>
                </c:pt>
                <c:pt idx="330">
                  <c:v>3.4722222222222085E-2</c:v>
                </c:pt>
                <c:pt idx="331">
                  <c:v>3.4837962962962828E-2</c:v>
                </c:pt>
                <c:pt idx="332">
                  <c:v>3.495370370370357E-2</c:v>
                </c:pt>
                <c:pt idx="333">
                  <c:v>3.5069444444444313E-2</c:v>
                </c:pt>
                <c:pt idx="334">
                  <c:v>3.5185185185185056E-2</c:v>
                </c:pt>
                <c:pt idx="335">
                  <c:v>3.5300925925925798E-2</c:v>
                </c:pt>
                <c:pt idx="336">
                  <c:v>3.5416666666666541E-2</c:v>
                </c:pt>
                <c:pt idx="337">
                  <c:v>3.5532407407407283E-2</c:v>
                </c:pt>
                <c:pt idx="338">
                  <c:v>3.5648148148148026E-2</c:v>
                </c:pt>
                <c:pt idx="339">
                  <c:v>3.5763888888888769E-2</c:v>
                </c:pt>
                <c:pt idx="340">
                  <c:v>3.5879629629629511E-2</c:v>
                </c:pt>
                <c:pt idx="341">
                  <c:v>3.5995370370370254E-2</c:v>
                </c:pt>
                <c:pt idx="342">
                  <c:v>3.6111111111110997E-2</c:v>
                </c:pt>
                <c:pt idx="343">
                  <c:v>3.6226851851851739E-2</c:v>
                </c:pt>
                <c:pt idx="344">
                  <c:v>3.6342592592592482E-2</c:v>
                </c:pt>
                <c:pt idx="345">
                  <c:v>3.6458333333333225E-2</c:v>
                </c:pt>
                <c:pt idx="346">
                  <c:v>3.6574074074073967E-2</c:v>
                </c:pt>
                <c:pt idx="347">
                  <c:v>3.668981481481471E-2</c:v>
                </c:pt>
                <c:pt idx="348">
                  <c:v>3.6805555555555453E-2</c:v>
                </c:pt>
                <c:pt idx="349">
                  <c:v>3.6921296296296195E-2</c:v>
                </c:pt>
                <c:pt idx="350">
                  <c:v>3.7037037037036938E-2</c:v>
                </c:pt>
                <c:pt idx="351">
                  <c:v>3.715277777777768E-2</c:v>
                </c:pt>
                <c:pt idx="352">
                  <c:v>3.7268518518518423E-2</c:v>
                </c:pt>
                <c:pt idx="353">
                  <c:v>3.7384259259259166E-2</c:v>
                </c:pt>
                <c:pt idx="354">
                  <c:v>3.7499999999999908E-2</c:v>
                </c:pt>
                <c:pt idx="355">
                  <c:v>3.7615740740740651E-2</c:v>
                </c:pt>
                <c:pt idx="356">
                  <c:v>3.7731481481481394E-2</c:v>
                </c:pt>
                <c:pt idx="357">
                  <c:v>3.7847222222222136E-2</c:v>
                </c:pt>
                <c:pt idx="358">
                  <c:v>3.7962962962962879E-2</c:v>
                </c:pt>
                <c:pt idx="359">
                  <c:v>3.8078703703703622E-2</c:v>
                </c:pt>
                <c:pt idx="360">
                  <c:v>3.8194444444444364E-2</c:v>
                </c:pt>
                <c:pt idx="361">
                  <c:v>3.8310185185185107E-2</c:v>
                </c:pt>
                <c:pt idx="362">
                  <c:v>3.842592592592585E-2</c:v>
                </c:pt>
                <c:pt idx="363">
                  <c:v>3.8541666666666592E-2</c:v>
                </c:pt>
                <c:pt idx="364">
                  <c:v>3.8657407407407335E-2</c:v>
                </c:pt>
                <c:pt idx="365">
                  <c:v>3.8773148148148077E-2</c:v>
                </c:pt>
                <c:pt idx="366">
                  <c:v>3.888888888888882E-2</c:v>
                </c:pt>
                <c:pt idx="367">
                  <c:v>3.9004629629629563E-2</c:v>
                </c:pt>
                <c:pt idx="368">
                  <c:v>3.9120370370370305E-2</c:v>
                </c:pt>
                <c:pt idx="369">
                  <c:v>3.9236111111111048E-2</c:v>
                </c:pt>
                <c:pt idx="370">
                  <c:v>3.9351851851851791E-2</c:v>
                </c:pt>
                <c:pt idx="371">
                  <c:v>3.9467592592592533E-2</c:v>
                </c:pt>
                <c:pt idx="372">
                  <c:v>3.9583333333333276E-2</c:v>
                </c:pt>
                <c:pt idx="373">
                  <c:v>3.9699074074074019E-2</c:v>
                </c:pt>
                <c:pt idx="374">
                  <c:v>3.9814814814814761E-2</c:v>
                </c:pt>
                <c:pt idx="375">
                  <c:v>3.9930555555555504E-2</c:v>
                </c:pt>
                <c:pt idx="376">
                  <c:v>4.0046296296296247E-2</c:v>
                </c:pt>
                <c:pt idx="377">
                  <c:v>4.0162037037036989E-2</c:v>
                </c:pt>
                <c:pt idx="378">
                  <c:v>4.0277777777777732E-2</c:v>
                </c:pt>
                <c:pt idx="379">
                  <c:v>4.0393518518518474E-2</c:v>
                </c:pt>
                <c:pt idx="380">
                  <c:v>4.0509259259259217E-2</c:v>
                </c:pt>
                <c:pt idx="381">
                  <c:v>4.062499999999996E-2</c:v>
                </c:pt>
                <c:pt idx="382">
                  <c:v>4.0740740740740702E-2</c:v>
                </c:pt>
                <c:pt idx="383">
                  <c:v>4.0856481481481445E-2</c:v>
                </c:pt>
                <c:pt idx="384">
                  <c:v>4.0972222222222188E-2</c:v>
                </c:pt>
                <c:pt idx="385">
                  <c:v>4.108796296296293E-2</c:v>
                </c:pt>
                <c:pt idx="386">
                  <c:v>4.1203703703703673E-2</c:v>
                </c:pt>
                <c:pt idx="387">
                  <c:v>4.1319444444444416E-2</c:v>
                </c:pt>
                <c:pt idx="388">
                  <c:v>4.1435185185185158E-2</c:v>
                </c:pt>
                <c:pt idx="389">
                  <c:v>4.1550925925925901E-2</c:v>
                </c:pt>
                <c:pt idx="390">
                  <c:v>4.1666666666666644E-2</c:v>
                </c:pt>
                <c:pt idx="391">
                  <c:v>4.1782407407407386E-2</c:v>
                </c:pt>
                <c:pt idx="392">
                  <c:v>4.1898148148148129E-2</c:v>
                </c:pt>
                <c:pt idx="393">
                  <c:v>4.2013888888888871E-2</c:v>
                </c:pt>
                <c:pt idx="394">
                  <c:v>4.2129629629629614E-2</c:v>
                </c:pt>
                <c:pt idx="395">
                  <c:v>4.2245370370370357E-2</c:v>
                </c:pt>
                <c:pt idx="396">
                  <c:v>4.2361111111111099E-2</c:v>
                </c:pt>
                <c:pt idx="397">
                  <c:v>4.2476851851851842E-2</c:v>
                </c:pt>
                <c:pt idx="398">
                  <c:v>4.2592592592592585E-2</c:v>
                </c:pt>
                <c:pt idx="399">
                  <c:v>4.2708333333333327E-2</c:v>
                </c:pt>
                <c:pt idx="400">
                  <c:v>4.282407407407407E-2</c:v>
                </c:pt>
                <c:pt idx="401">
                  <c:v>4.2939814814814813E-2</c:v>
                </c:pt>
                <c:pt idx="402">
                  <c:v>4.3055555555555555E-2</c:v>
                </c:pt>
                <c:pt idx="403">
                  <c:v>4.3171296296296298E-2</c:v>
                </c:pt>
                <c:pt idx="404">
                  <c:v>4.3287037037037041E-2</c:v>
                </c:pt>
                <c:pt idx="405">
                  <c:v>4.3402777777777783E-2</c:v>
                </c:pt>
                <c:pt idx="406">
                  <c:v>4.3518518518518526E-2</c:v>
                </c:pt>
                <c:pt idx="407">
                  <c:v>4.3634259259259268E-2</c:v>
                </c:pt>
                <c:pt idx="408">
                  <c:v>4.3750000000000011E-2</c:v>
                </c:pt>
                <c:pt idx="409">
                  <c:v>4.3865740740740754E-2</c:v>
                </c:pt>
                <c:pt idx="410">
                  <c:v>4.3981481481481496E-2</c:v>
                </c:pt>
                <c:pt idx="411">
                  <c:v>4.4097222222222239E-2</c:v>
                </c:pt>
                <c:pt idx="412">
                  <c:v>4.4212962962962982E-2</c:v>
                </c:pt>
                <c:pt idx="413">
                  <c:v>4.4328703703703724E-2</c:v>
                </c:pt>
                <c:pt idx="414">
                  <c:v>4.4444444444444467E-2</c:v>
                </c:pt>
                <c:pt idx="415">
                  <c:v>4.456018518518521E-2</c:v>
                </c:pt>
                <c:pt idx="416">
                  <c:v>4.4675925925925952E-2</c:v>
                </c:pt>
                <c:pt idx="417">
                  <c:v>4.4791666666666695E-2</c:v>
                </c:pt>
                <c:pt idx="418">
                  <c:v>4.4907407407407438E-2</c:v>
                </c:pt>
                <c:pt idx="419">
                  <c:v>4.502314814814818E-2</c:v>
                </c:pt>
                <c:pt idx="420">
                  <c:v>4.5138888888888923E-2</c:v>
                </c:pt>
              </c:numCache>
            </c:numRef>
          </c:cat>
          <c:val>
            <c:numRef>
              <c:f>'Score Template 2'!$HN$9:$HN$398</c:f>
              <c:numCache>
                <c:formatCode>0.0000</c:formatCode>
                <c:ptCount val="3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'Score Template 2'!$HO$8</c:f>
              <c:strCache>
                <c:ptCount val="1"/>
                <c:pt idx="0">
                  <c:v>-AREG</c:v>
                </c:pt>
              </c:strCache>
            </c:strRef>
          </c:tx>
          <c:spPr>
            <a:ln>
              <a:solidFill>
                <a:srgbClr val="C0504D"/>
              </a:solidFill>
              <a:prstDash val="dash"/>
            </a:ln>
          </c:spPr>
          <c:marker>
            <c:symbol val="none"/>
          </c:marker>
          <c:cat>
            <c:numRef>
              <c:f>'Score Template 2'!$B$9:$B$429</c:f>
              <c:numCache>
                <c:formatCode>h:mm:ss</c:formatCode>
                <c:ptCount val="421"/>
                <c:pt idx="0" formatCode="m/d/yyyy\ h:mm">
                  <c:v>42563.913194444445</c:v>
                </c:pt>
                <c:pt idx="1">
                  <c:v>0.99664351851851907</c:v>
                </c:pt>
                <c:pt idx="2">
                  <c:v>0.99675925925925979</c:v>
                </c:pt>
                <c:pt idx="3">
                  <c:v>0.99687500000000051</c:v>
                </c:pt>
                <c:pt idx="4">
                  <c:v>0.99699074074074123</c:v>
                </c:pt>
                <c:pt idx="5">
                  <c:v>0.99710648148148195</c:v>
                </c:pt>
                <c:pt idx="6">
                  <c:v>0.99722222222222268</c:v>
                </c:pt>
                <c:pt idx="7">
                  <c:v>0.9973379629629634</c:v>
                </c:pt>
                <c:pt idx="8">
                  <c:v>0.99745370370370412</c:v>
                </c:pt>
                <c:pt idx="9">
                  <c:v>0.99756944444444484</c:v>
                </c:pt>
                <c:pt idx="10">
                  <c:v>0.99768518518518556</c:v>
                </c:pt>
                <c:pt idx="11">
                  <c:v>0.99780092592592629</c:v>
                </c:pt>
                <c:pt idx="12">
                  <c:v>0.99791666666666701</c:v>
                </c:pt>
                <c:pt idx="13">
                  <c:v>0.99803240740740773</c:v>
                </c:pt>
                <c:pt idx="14">
                  <c:v>0.99814814814814845</c:v>
                </c:pt>
                <c:pt idx="15">
                  <c:v>0.99826388888888917</c:v>
                </c:pt>
                <c:pt idx="16">
                  <c:v>0.99837962962962989</c:v>
                </c:pt>
                <c:pt idx="17">
                  <c:v>0.99849537037037062</c:v>
                </c:pt>
                <c:pt idx="18">
                  <c:v>0.99861111111111134</c:v>
                </c:pt>
                <c:pt idx="19">
                  <c:v>0.99872685185185206</c:v>
                </c:pt>
                <c:pt idx="20">
                  <c:v>0.99884259259259278</c:v>
                </c:pt>
                <c:pt idx="21">
                  <c:v>0.9989583333333335</c:v>
                </c:pt>
                <c:pt idx="22">
                  <c:v>0.99907407407407423</c:v>
                </c:pt>
                <c:pt idx="23">
                  <c:v>0.99918981481481495</c:v>
                </c:pt>
                <c:pt idx="24">
                  <c:v>0.99930555555555567</c:v>
                </c:pt>
                <c:pt idx="25">
                  <c:v>0.99942129629629639</c:v>
                </c:pt>
                <c:pt idx="26">
                  <c:v>0.99953703703703711</c:v>
                </c:pt>
                <c:pt idx="27">
                  <c:v>0.99965277777777783</c:v>
                </c:pt>
                <c:pt idx="28">
                  <c:v>0.99976851851851856</c:v>
                </c:pt>
                <c:pt idx="29">
                  <c:v>0.99988425925925928</c:v>
                </c:pt>
                <c:pt idx="30">
                  <c:v>0</c:v>
                </c:pt>
                <c:pt idx="31">
                  <c:v>1.1574074074074073E-4</c:v>
                </c:pt>
                <c:pt idx="32">
                  <c:v>2.3148148148148146E-4</c:v>
                </c:pt>
                <c:pt idx="33">
                  <c:v>3.4722222222222218E-4</c:v>
                </c:pt>
                <c:pt idx="34">
                  <c:v>4.6296296296296293E-4</c:v>
                </c:pt>
                <c:pt idx="35">
                  <c:v>5.7870370370370367E-4</c:v>
                </c:pt>
                <c:pt idx="36">
                  <c:v>6.9444444444444436E-4</c:v>
                </c:pt>
                <c:pt idx="37">
                  <c:v>8.1018518518518505E-4</c:v>
                </c:pt>
                <c:pt idx="38">
                  <c:v>9.2592592592592574E-4</c:v>
                </c:pt>
                <c:pt idx="39">
                  <c:v>1.0416666666666664E-3</c:v>
                </c:pt>
                <c:pt idx="40">
                  <c:v>1.1574074074074071E-3</c:v>
                </c:pt>
                <c:pt idx="41">
                  <c:v>1.2731481481481478E-3</c:v>
                </c:pt>
                <c:pt idx="42">
                  <c:v>1.3888888888888885E-3</c:v>
                </c:pt>
                <c:pt idx="43">
                  <c:v>1.5046296296296292E-3</c:v>
                </c:pt>
                <c:pt idx="44">
                  <c:v>1.6203703703703699E-3</c:v>
                </c:pt>
                <c:pt idx="45">
                  <c:v>1.7361111111111106E-3</c:v>
                </c:pt>
                <c:pt idx="46">
                  <c:v>1.8518518518518513E-3</c:v>
                </c:pt>
                <c:pt idx="47">
                  <c:v>1.967592592592592E-3</c:v>
                </c:pt>
                <c:pt idx="48">
                  <c:v>2.0833333333333329E-3</c:v>
                </c:pt>
                <c:pt idx="49">
                  <c:v>2.1990740740740738E-3</c:v>
                </c:pt>
                <c:pt idx="50">
                  <c:v>2.3148148148148147E-3</c:v>
                </c:pt>
                <c:pt idx="51">
                  <c:v>2.4305555555555556E-3</c:v>
                </c:pt>
                <c:pt idx="52">
                  <c:v>2.5462962962962965E-3</c:v>
                </c:pt>
                <c:pt idx="53">
                  <c:v>2.6620370370370374E-3</c:v>
                </c:pt>
                <c:pt idx="54">
                  <c:v>2.7777777777777783E-3</c:v>
                </c:pt>
                <c:pt idx="55">
                  <c:v>2.8935185185185192E-3</c:v>
                </c:pt>
                <c:pt idx="56">
                  <c:v>3.0092592592592601E-3</c:v>
                </c:pt>
                <c:pt idx="57">
                  <c:v>3.125000000000001E-3</c:v>
                </c:pt>
                <c:pt idx="58">
                  <c:v>3.2407407407407419E-3</c:v>
                </c:pt>
                <c:pt idx="59">
                  <c:v>3.3564814814814829E-3</c:v>
                </c:pt>
                <c:pt idx="60">
                  <c:v>3.4722222222222238E-3</c:v>
                </c:pt>
                <c:pt idx="61">
                  <c:v>3.5879629629629647E-3</c:v>
                </c:pt>
                <c:pt idx="62">
                  <c:v>3.7037037037037056E-3</c:v>
                </c:pt>
                <c:pt idx="63">
                  <c:v>3.8194444444444465E-3</c:v>
                </c:pt>
                <c:pt idx="64">
                  <c:v>3.9351851851851874E-3</c:v>
                </c:pt>
                <c:pt idx="65">
                  <c:v>4.0509259259259283E-3</c:v>
                </c:pt>
                <c:pt idx="66">
                  <c:v>4.1666666666666692E-3</c:v>
                </c:pt>
                <c:pt idx="67">
                  <c:v>4.2824074074074101E-3</c:v>
                </c:pt>
                <c:pt idx="68">
                  <c:v>4.398148148148151E-3</c:v>
                </c:pt>
                <c:pt idx="69">
                  <c:v>4.5138888888888919E-3</c:v>
                </c:pt>
                <c:pt idx="70">
                  <c:v>4.6296296296296328E-3</c:v>
                </c:pt>
                <c:pt idx="71">
                  <c:v>4.7453703703703737E-3</c:v>
                </c:pt>
                <c:pt idx="72">
                  <c:v>4.8611111111111147E-3</c:v>
                </c:pt>
                <c:pt idx="73">
                  <c:v>4.9768518518518556E-3</c:v>
                </c:pt>
                <c:pt idx="74">
                  <c:v>5.0925925925925965E-3</c:v>
                </c:pt>
                <c:pt idx="75">
                  <c:v>5.2083333333333374E-3</c:v>
                </c:pt>
                <c:pt idx="76">
                  <c:v>5.3240740740740783E-3</c:v>
                </c:pt>
                <c:pt idx="77">
                  <c:v>5.4398148148148192E-3</c:v>
                </c:pt>
                <c:pt idx="78">
                  <c:v>5.5555555555555601E-3</c:v>
                </c:pt>
                <c:pt idx="79">
                  <c:v>5.671296296296301E-3</c:v>
                </c:pt>
                <c:pt idx="80">
                  <c:v>5.7870370370370419E-3</c:v>
                </c:pt>
                <c:pt idx="81">
                  <c:v>5.9027777777777828E-3</c:v>
                </c:pt>
                <c:pt idx="82">
                  <c:v>6.0185185185185237E-3</c:v>
                </c:pt>
                <c:pt idx="83">
                  <c:v>6.1342592592592646E-3</c:v>
                </c:pt>
                <c:pt idx="84">
                  <c:v>6.2500000000000056E-3</c:v>
                </c:pt>
                <c:pt idx="85">
                  <c:v>6.3657407407407465E-3</c:v>
                </c:pt>
                <c:pt idx="86">
                  <c:v>6.4814814814814874E-3</c:v>
                </c:pt>
                <c:pt idx="87">
                  <c:v>6.5972222222222283E-3</c:v>
                </c:pt>
                <c:pt idx="88">
                  <c:v>6.7129629629629692E-3</c:v>
                </c:pt>
                <c:pt idx="89">
                  <c:v>6.8287037037037101E-3</c:v>
                </c:pt>
                <c:pt idx="90">
                  <c:v>6.944444444444451E-3</c:v>
                </c:pt>
                <c:pt idx="91">
                  <c:v>7.0601851851851919E-3</c:v>
                </c:pt>
                <c:pt idx="92">
                  <c:v>7.1759259259259328E-3</c:v>
                </c:pt>
                <c:pt idx="93">
                  <c:v>7.2916666666666737E-3</c:v>
                </c:pt>
                <c:pt idx="94">
                  <c:v>7.4074074074074146E-3</c:v>
                </c:pt>
                <c:pt idx="95">
                  <c:v>7.5231481481481555E-3</c:v>
                </c:pt>
                <c:pt idx="96">
                  <c:v>7.6388888888888964E-3</c:v>
                </c:pt>
                <c:pt idx="97">
                  <c:v>7.7546296296296374E-3</c:v>
                </c:pt>
                <c:pt idx="98">
                  <c:v>7.8703703703703783E-3</c:v>
                </c:pt>
                <c:pt idx="99">
                  <c:v>7.9861111111111192E-3</c:v>
                </c:pt>
                <c:pt idx="100">
                  <c:v>8.1018518518518601E-3</c:v>
                </c:pt>
                <c:pt idx="101">
                  <c:v>8.217592592592601E-3</c:v>
                </c:pt>
                <c:pt idx="102">
                  <c:v>8.3333333333333419E-3</c:v>
                </c:pt>
                <c:pt idx="103">
                  <c:v>8.4490740740740828E-3</c:v>
                </c:pt>
                <c:pt idx="104">
                  <c:v>8.5648148148148237E-3</c:v>
                </c:pt>
                <c:pt idx="105">
                  <c:v>8.6805555555555646E-3</c:v>
                </c:pt>
                <c:pt idx="106">
                  <c:v>8.7962962962963055E-3</c:v>
                </c:pt>
                <c:pt idx="107">
                  <c:v>8.9120370370370464E-3</c:v>
                </c:pt>
                <c:pt idx="108">
                  <c:v>9.0277777777777873E-3</c:v>
                </c:pt>
                <c:pt idx="109">
                  <c:v>9.1435185185185282E-3</c:v>
                </c:pt>
                <c:pt idx="110">
                  <c:v>9.2592592592592692E-3</c:v>
                </c:pt>
                <c:pt idx="111">
                  <c:v>9.3750000000000101E-3</c:v>
                </c:pt>
                <c:pt idx="112">
                  <c:v>9.490740740740751E-3</c:v>
                </c:pt>
                <c:pt idx="113">
                  <c:v>9.6064814814814919E-3</c:v>
                </c:pt>
                <c:pt idx="114">
                  <c:v>9.7222222222222328E-3</c:v>
                </c:pt>
                <c:pt idx="115">
                  <c:v>9.8379629629629737E-3</c:v>
                </c:pt>
                <c:pt idx="116">
                  <c:v>9.9537037037037146E-3</c:v>
                </c:pt>
                <c:pt idx="117">
                  <c:v>1.0069444444444456E-2</c:v>
                </c:pt>
                <c:pt idx="118">
                  <c:v>1.0185185185185196E-2</c:v>
                </c:pt>
                <c:pt idx="119">
                  <c:v>1.0300925925925937E-2</c:v>
                </c:pt>
                <c:pt idx="120">
                  <c:v>1.0416666666666678E-2</c:v>
                </c:pt>
                <c:pt idx="121">
                  <c:v>1.0532407407407419E-2</c:v>
                </c:pt>
                <c:pt idx="122">
                  <c:v>1.064814814814816E-2</c:v>
                </c:pt>
                <c:pt idx="123">
                  <c:v>1.0763888888888901E-2</c:v>
                </c:pt>
                <c:pt idx="124">
                  <c:v>1.0879629629629642E-2</c:v>
                </c:pt>
                <c:pt idx="125">
                  <c:v>1.0995370370370383E-2</c:v>
                </c:pt>
                <c:pt idx="126">
                  <c:v>1.1111111111111124E-2</c:v>
                </c:pt>
                <c:pt idx="127">
                  <c:v>1.1226851851851865E-2</c:v>
                </c:pt>
                <c:pt idx="128">
                  <c:v>1.1342592592592605E-2</c:v>
                </c:pt>
                <c:pt idx="129">
                  <c:v>1.1458333333333346E-2</c:v>
                </c:pt>
                <c:pt idx="130">
                  <c:v>1.1574074074074087E-2</c:v>
                </c:pt>
                <c:pt idx="131">
                  <c:v>1.1689814814814828E-2</c:v>
                </c:pt>
                <c:pt idx="132">
                  <c:v>1.1805555555555569E-2</c:v>
                </c:pt>
                <c:pt idx="133">
                  <c:v>1.192129629629631E-2</c:v>
                </c:pt>
                <c:pt idx="134">
                  <c:v>1.2037037037037051E-2</c:v>
                </c:pt>
                <c:pt idx="135">
                  <c:v>1.2152777777777792E-2</c:v>
                </c:pt>
                <c:pt idx="136">
                  <c:v>1.2268518518518533E-2</c:v>
                </c:pt>
                <c:pt idx="137">
                  <c:v>1.2384259259259274E-2</c:v>
                </c:pt>
                <c:pt idx="138">
                  <c:v>1.2500000000000015E-2</c:v>
                </c:pt>
                <c:pt idx="139">
                  <c:v>1.2615740740740755E-2</c:v>
                </c:pt>
                <c:pt idx="140">
                  <c:v>1.2731481481481496E-2</c:v>
                </c:pt>
                <c:pt idx="141">
                  <c:v>1.2847222222222237E-2</c:v>
                </c:pt>
                <c:pt idx="142">
                  <c:v>1.2962962962962978E-2</c:v>
                </c:pt>
                <c:pt idx="143">
                  <c:v>1.3078703703703719E-2</c:v>
                </c:pt>
                <c:pt idx="144">
                  <c:v>1.319444444444446E-2</c:v>
                </c:pt>
                <c:pt idx="145">
                  <c:v>1.3310185185185201E-2</c:v>
                </c:pt>
                <c:pt idx="146">
                  <c:v>1.3425925925925942E-2</c:v>
                </c:pt>
                <c:pt idx="147">
                  <c:v>1.3541666666666683E-2</c:v>
                </c:pt>
                <c:pt idx="148">
                  <c:v>1.3657407407407424E-2</c:v>
                </c:pt>
                <c:pt idx="149">
                  <c:v>1.3773148148148165E-2</c:v>
                </c:pt>
                <c:pt idx="150">
                  <c:v>1.3888888888888905E-2</c:v>
                </c:pt>
                <c:pt idx="151">
                  <c:v>1.4004629629629646E-2</c:v>
                </c:pt>
                <c:pt idx="152">
                  <c:v>1.4120370370370387E-2</c:v>
                </c:pt>
                <c:pt idx="153">
                  <c:v>1.4236111111111128E-2</c:v>
                </c:pt>
                <c:pt idx="154">
                  <c:v>1.4351851851851869E-2</c:v>
                </c:pt>
                <c:pt idx="155">
                  <c:v>1.446759259259261E-2</c:v>
                </c:pt>
                <c:pt idx="156">
                  <c:v>1.4583333333333351E-2</c:v>
                </c:pt>
                <c:pt idx="157">
                  <c:v>1.4699074074074092E-2</c:v>
                </c:pt>
                <c:pt idx="158">
                  <c:v>1.4814814814814833E-2</c:v>
                </c:pt>
                <c:pt idx="159">
                  <c:v>1.4930555555555574E-2</c:v>
                </c:pt>
                <c:pt idx="160">
                  <c:v>1.5046296296296315E-2</c:v>
                </c:pt>
                <c:pt idx="161">
                  <c:v>1.5162037037037055E-2</c:v>
                </c:pt>
                <c:pt idx="162">
                  <c:v>1.5277777777777796E-2</c:v>
                </c:pt>
                <c:pt idx="163">
                  <c:v>1.5393518518518537E-2</c:v>
                </c:pt>
                <c:pt idx="164">
                  <c:v>1.5509259259259278E-2</c:v>
                </c:pt>
                <c:pt idx="165">
                  <c:v>1.5625000000000017E-2</c:v>
                </c:pt>
                <c:pt idx="166">
                  <c:v>1.5740740740740757E-2</c:v>
                </c:pt>
                <c:pt idx="167">
                  <c:v>1.5856481481481496E-2</c:v>
                </c:pt>
                <c:pt idx="168">
                  <c:v>1.5972222222222235E-2</c:v>
                </c:pt>
                <c:pt idx="169">
                  <c:v>1.6087962962962974E-2</c:v>
                </c:pt>
                <c:pt idx="170">
                  <c:v>1.6203703703703713E-2</c:v>
                </c:pt>
                <c:pt idx="171">
                  <c:v>1.6319444444444452E-2</c:v>
                </c:pt>
                <c:pt idx="172">
                  <c:v>1.6435185185185192E-2</c:v>
                </c:pt>
                <c:pt idx="173">
                  <c:v>1.6550925925925931E-2</c:v>
                </c:pt>
                <c:pt idx="174">
                  <c:v>1.666666666666667E-2</c:v>
                </c:pt>
                <c:pt idx="175">
                  <c:v>1.6782407407407409E-2</c:v>
                </c:pt>
                <c:pt idx="176">
                  <c:v>1.6898148148148148E-2</c:v>
                </c:pt>
                <c:pt idx="177">
                  <c:v>1.7013888888888887E-2</c:v>
                </c:pt>
                <c:pt idx="178">
                  <c:v>1.7129629629629627E-2</c:v>
                </c:pt>
                <c:pt idx="179">
                  <c:v>1.7245370370370366E-2</c:v>
                </c:pt>
                <c:pt idx="180">
                  <c:v>1.7361111111111105E-2</c:v>
                </c:pt>
                <c:pt idx="181">
                  <c:v>1.7476851851851844E-2</c:v>
                </c:pt>
                <c:pt idx="182">
                  <c:v>1.7592592592592583E-2</c:v>
                </c:pt>
                <c:pt idx="183">
                  <c:v>1.7708333333333322E-2</c:v>
                </c:pt>
                <c:pt idx="184">
                  <c:v>1.7824074074074062E-2</c:v>
                </c:pt>
                <c:pt idx="185">
                  <c:v>1.7939814814814801E-2</c:v>
                </c:pt>
                <c:pt idx="186">
                  <c:v>1.805555555555554E-2</c:v>
                </c:pt>
                <c:pt idx="187">
                  <c:v>1.8171296296296279E-2</c:v>
                </c:pt>
                <c:pt idx="188">
                  <c:v>1.8287037037037018E-2</c:v>
                </c:pt>
                <c:pt idx="189">
                  <c:v>1.8402777777777758E-2</c:v>
                </c:pt>
                <c:pt idx="190">
                  <c:v>1.8518518518518497E-2</c:v>
                </c:pt>
                <c:pt idx="191">
                  <c:v>1.8634259259259236E-2</c:v>
                </c:pt>
                <c:pt idx="192">
                  <c:v>1.8749999999999975E-2</c:v>
                </c:pt>
                <c:pt idx="193">
                  <c:v>1.8865740740740714E-2</c:v>
                </c:pt>
                <c:pt idx="194">
                  <c:v>1.8981481481481453E-2</c:v>
                </c:pt>
                <c:pt idx="195">
                  <c:v>1.9097222222222193E-2</c:v>
                </c:pt>
                <c:pt idx="196">
                  <c:v>1.9212962962962932E-2</c:v>
                </c:pt>
                <c:pt idx="197">
                  <c:v>1.9328703703703671E-2</c:v>
                </c:pt>
                <c:pt idx="198">
                  <c:v>1.944444444444441E-2</c:v>
                </c:pt>
                <c:pt idx="199">
                  <c:v>1.9560185185185149E-2</c:v>
                </c:pt>
                <c:pt idx="200">
                  <c:v>1.9675925925925888E-2</c:v>
                </c:pt>
                <c:pt idx="201">
                  <c:v>1.9791666666666628E-2</c:v>
                </c:pt>
                <c:pt idx="202">
                  <c:v>1.9907407407407367E-2</c:v>
                </c:pt>
                <c:pt idx="203">
                  <c:v>2.0023148148148106E-2</c:v>
                </c:pt>
                <c:pt idx="204">
                  <c:v>2.0138888888888845E-2</c:v>
                </c:pt>
                <c:pt idx="205">
                  <c:v>2.0254629629629584E-2</c:v>
                </c:pt>
                <c:pt idx="206">
                  <c:v>2.0370370370370323E-2</c:v>
                </c:pt>
                <c:pt idx="207">
                  <c:v>2.0486111111111063E-2</c:v>
                </c:pt>
                <c:pt idx="208">
                  <c:v>2.0601851851851802E-2</c:v>
                </c:pt>
                <c:pt idx="209">
                  <c:v>2.0717592592592541E-2</c:v>
                </c:pt>
                <c:pt idx="210">
                  <c:v>2.083333333333328E-2</c:v>
                </c:pt>
                <c:pt idx="211">
                  <c:v>2.0949074074074019E-2</c:v>
                </c:pt>
                <c:pt idx="212">
                  <c:v>2.1064814814814758E-2</c:v>
                </c:pt>
                <c:pt idx="213">
                  <c:v>2.1180555555555498E-2</c:v>
                </c:pt>
                <c:pt idx="214">
                  <c:v>2.1296296296296237E-2</c:v>
                </c:pt>
                <c:pt idx="215">
                  <c:v>2.1412037037036976E-2</c:v>
                </c:pt>
                <c:pt idx="216">
                  <c:v>2.1527777777777715E-2</c:v>
                </c:pt>
                <c:pt idx="217">
                  <c:v>2.1643518518518454E-2</c:v>
                </c:pt>
                <c:pt idx="218">
                  <c:v>2.1759259259259194E-2</c:v>
                </c:pt>
                <c:pt idx="219">
                  <c:v>2.1874999999999933E-2</c:v>
                </c:pt>
                <c:pt idx="220">
                  <c:v>2.1990740740740672E-2</c:v>
                </c:pt>
                <c:pt idx="221">
                  <c:v>2.2106481481481411E-2</c:v>
                </c:pt>
                <c:pt idx="222">
                  <c:v>2.222222222222215E-2</c:v>
                </c:pt>
                <c:pt idx="223">
                  <c:v>2.2337962962962889E-2</c:v>
                </c:pt>
                <c:pt idx="224">
                  <c:v>2.2453703703703629E-2</c:v>
                </c:pt>
                <c:pt idx="225">
                  <c:v>2.2569444444444368E-2</c:v>
                </c:pt>
                <c:pt idx="226">
                  <c:v>2.2685185185185107E-2</c:v>
                </c:pt>
                <c:pt idx="227">
                  <c:v>2.2800925925925846E-2</c:v>
                </c:pt>
                <c:pt idx="228">
                  <c:v>2.2916666666666585E-2</c:v>
                </c:pt>
                <c:pt idx="229">
                  <c:v>2.3032407407407324E-2</c:v>
                </c:pt>
                <c:pt idx="230">
                  <c:v>2.3148148148148064E-2</c:v>
                </c:pt>
                <c:pt idx="231">
                  <c:v>2.3263888888888803E-2</c:v>
                </c:pt>
                <c:pt idx="232">
                  <c:v>2.3379629629629542E-2</c:v>
                </c:pt>
                <c:pt idx="233">
                  <c:v>2.3495370370370281E-2</c:v>
                </c:pt>
                <c:pt idx="234">
                  <c:v>2.361111111111102E-2</c:v>
                </c:pt>
                <c:pt idx="235">
                  <c:v>2.3726851851851759E-2</c:v>
                </c:pt>
                <c:pt idx="236">
                  <c:v>2.3842592592592499E-2</c:v>
                </c:pt>
                <c:pt idx="237">
                  <c:v>2.3958333333333238E-2</c:v>
                </c:pt>
                <c:pt idx="238">
                  <c:v>2.4074074074073977E-2</c:v>
                </c:pt>
                <c:pt idx="239">
                  <c:v>2.4189814814814716E-2</c:v>
                </c:pt>
                <c:pt idx="240">
                  <c:v>2.4305555555555455E-2</c:v>
                </c:pt>
                <c:pt idx="241">
                  <c:v>2.4421296296296195E-2</c:v>
                </c:pt>
                <c:pt idx="242">
                  <c:v>2.4537037037036934E-2</c:v>
                </c:pt>
                <c:pt idx="243">
                  <c:v>2.4652777777777673E-2</c:v>
                </c:pt>
                <c:pt idx="244">
                  <c:v>2.4768518518518412E-2</c:v>
                </c:pt>
                <c:pt idx="245">
                  <c:v>2.4884259259259151E-2</c:v>
                </c:pt>
                <c:pt idx="246">
                  <c:v>2.499999999999989E-2</c:v>
                </c:pt>
                <c:pt idx="247">
                  <c:v>2.511574074074063E-2</c:v>
                </c:pt>
                <c:pt idx="248">
                  <c:v>2.5231481481481369E-2</c:v>
                </c:pt>
                <c:pt idx="249">
                  <c:v>2.5347222222222108E-2</c:v>
                </c:pt>
                <c:pt idx="250">
                  <c:v>2.5462962962962847E-2</c:v>
                </c:pt>
                <c:pt idx="251">
                  <c:v>2.5578703703703586E-2</c:v>
                </c:pt>
                <c:pt idx="252">
                  <c:v>2.5694444444444325E-2</c:v>
                </c:pt>
                <c:pt idx="253">
                  <c:v>2.5810185185185065E-2</c:v>
                </c:pt>
                <c:pt idx="254">
                  <c:v>2.5925925925925804E-2</c:v>
                </c:pt>
                <c:pt idx="255">
                  <c:v>2.6041666666666543E-2</c:v>
                </c:pt>
                <c:pt idx="256">
                  <c:v>2.6157407407407282E-2</c:v>
                </c:pt>
                <c:pt idx="257">
                  <c:v>2.6273148148148021E-2</c:v>
                </c:pt>
                <c:pt idx="258">
                  <c:v>2.638888888888876E-2</c:v>
                </c:pt>
                <c:pt idx="259">
                  <c:v>2.65046296296295E-2</c:v>
                </c:pt>
                <c:pt idx="260">
                  <c:v>2.6620370370370239E-2</c:v>
                </c:pt>
                <c:pt idx="261">
                  <c:v>2.6736111111110978E-2</c:v>
                </c:pt>
                <c:pt idx="262">
                  <c:v>2.6851851851851717E-2</c:v>
                </c:pt>
                <c:pt idx="263">
                  <c:v>2.6967592592592456E-2</c:v>
                </c:pt>
                <c:pt idx="264">
                  <c:v>2.7083333333333195E-2</c:v>
                </c:pt>
                <c:pt idx="265">
                  <c:v>2.7199074074073935E-2</c:v>
                </c:pt>
                <c:pt idx="266">
                  <c:v>2.7314814814814674E-2</c:v>
                </c:pt>
                <c:pt idx="267">
                  <c:v>2.7430555555555413E-2</c:v>
                </c:pt>
                <c:pt idx="268">
                  <c:v>2.7546296296296152E-2</c:v>
                </c:pt>
                <c:pt idx="269">
                  <c:v>2.7662037037036891E-2</c:v>
                </c:pt>
                <c:pt idx="270">
                  <c:v>2.7777777777777631E-2</c:v>
                </c:pt>
                <c:pt idx="271">
                  <c:v>2.789351851851837E-2</c:v>
                </c:pt>
                <c:pt idx="272">
                  <c:v>2.8009259259259109E-2</c:v>
                </c:pt>
                <c:pt idx="273">
                  <c:v>2.8124999999999848E-2</c:v>
                </c:pt>
                <c:pt idx="274">
                  <c:v>2.8240740740740587E-2</c:v>
                </c:pt>
                <c:pt idx="275">
                  <c:v>2.8356481481481326E-2</c:v>
                </c:pt>
                <c:pt idx="276">
                  <c:v>2.8472222222222066E-2</c:v>
                </c:pt>
                <c:pt idx="277">
                  <c:v>2.8587962962962805E-2</c:v>
                </c:pt>
                <c:pt idx="278">
                  <c:v>2.8703703703703544E-2</c:v>
                </c:pt>
                <c:pt idx="279">
                  <c:v>2.8819444444444283E-2</c:v>
                </c:pt>
                <c:pt idx="280">
                  <c:v>2.8935185185185022E-2</c:v>
                </c:pt>
                <c:pt idx="281">
                  <c:v>2.9050925925925761E-2</c:v>
                </c:pt>
                <c:pt idx="282">
                  <c:v>2.9166666666666501E-2</c:v>
                </c:pt>
                <c:pt idx="283">
                  <c:v>2.928240740740724E-2</c:v>
                </c:pt>
                <c:pt idx="284">
                  <c:v>2.9398148148147979E-2</c:v>
                </c:pt>
                <c:pt idx="285">
                  <c:v>2.9513888888888718E-2</c:v>
                </c:pt>
                <c:pt idx="286">
                  <c:v>2.9629629629629457E-2</c:v>
                </c:pt>
                <c:pt idx="287">
                  <c:v>2.9745370370370196E-2</c:v>
                </c:pt>
                <c:pt idx="288">
                  <c:v>2.9861111111110936E-2</c:v>
                </c:pt>
                <c:pt idx="289">
                  <c:v>2.9976851851851675E-2</c:v>
                </c:pt>
                <c:pt idx="290">
                  <c:v>3.0092592592592414E-2</c:v>
                </c:pt>
                <c:pt idx="291">
                  <c:v>3.0208333333333153E-2</c:v>
                </c:pt>
                <c:pt idx="292">
                  <c:v>3.0324074074073892E-2</c:v>
                </c:pt>
                <c:pt idx="293">
                  <c:v>3.0439814814814631E-2</c:v>
                </c:pt>
                <c:pt idx="294">
                  <c:v>3.0555555555555371E-2</c:v>
                </c:pt>
                <c:pt idx="295">
                  <c:v>3.067129629629611E-2</c:v>
                </c:pt>
                <c:pt idx="296">
                  <c:v>3.0787037037036849E-2</c:v>
                </c:pt>
                <c:pt idx="297">
                  <c:v>3.0902777777777588E-2</c:v>
                </c:pt>
                <c:pt idx="298">
                  <c:v>3.1018518518518327E-2</c:v>
                </c:pt>
                <c:pt idx="299">
                  <c:v>3.1134259259259067E-2</c:v>
                </c:pt>
                <c:pt idx="300">
                  <c:v>3.1249999999999806E-2</c:v>
                </c:pt>
                <c:pt idx="301">
                  <c:v>3.1365740740740548E-2</c:v>
                </c:pt>
                <c:pt idx="302">
                  <c:v>3.1481481481481291E-2</c:v>
                </c:pt>
                <c:pt idx="303">
                  <c:v>3.1597222222222034E-2</c:v>
                </c:pt>
                <c:pt idx="304">
                  <c:v>3.1712962962962776E-2</c:v>
                </c:pt>
                <c:pt idx="305">
                  <c:v>3.1828703703703519E-2</c:v>
                </c:pt>
                <c:pt idx="306">
                  <c:v>3.1944444444444262E-2</c:v>
                </c:pt>
                <c:pt idx="307">
                  <c:v>3.2060185185185004E-2</c:v>
                </c:pt>
                <c:pt idx="308">
                  <c:v>3.2175925925925747E-2</c:v>
                </c:pt>
                <c:pt idx="309">
                  <c:v>3.2291666666666489E-2</c:v>
                </c:pt>
                <c:pt idx="310">
                  <c:v>3.2407407407407232E-2</c:v>
                </c:pt>
                <c:pt idx="311">
                  <c:v>3.2523148148147975E-2</c:v>
                </c:pt>
                <c:pt idx="312">
                  <c:v>3.2638888888888717E-2</c:v>
                </c:pt>
                <c:pt idx="313">
                  <c:v>3.275462962962946E-2</c:v>
                </c:pt>
                <c:pt idx="314">
                  <c:v>3.2870370370370203E-2</c:v>
                </c:pt>
                <c:pt idx="315">
                  <c:v>3.2986111111110945E-2</c:v>
                </c:pt>
                <c:pt idx="316">
                  <c:v>3.3101851851851688E-2</c:v>
                </c:pt>
                <c:pt idx="317">
                  <c:v>3.3217592592592431E-2</c:v>
                </c:pt>
                <c:pt idx="318">
                  <c:v>3.3333333333333173E-2</c:v>
                </c:pt>
                <c:pt idx="319">
                  <c:v>3.3449074074073916E-2</c:v>
                </c:pt>
                <c:pt idx="320">
                  <c:v>3.3564814814814659E-2</c:v>
                </c:pt>
                <c:pt idx="321">
                  <c:v>3.3680555555555401E-2</c:v>
                </c:pt>
                <c:pt idx="322">
                  <c:v>3.3796296296296144E-2</c:v>
                </c:pt>
                <c:pt idx="323">
                  <c:v>3.3912037037036886E-2</c:v>
                </c:pt>
                <c:pt idx="324">
                  <c:v>3.4027777777777629E-2</c:v>
                </c:pt>
                <c:pt idx="325">
                  <c:v>3.4143518518518372E-2</c:v>
                </c:pt>
                <c:pt idx="326">
                  <c:v>3.4259259259259114E-2</c:v>
                </c:pt>
                <c:pt idx="327">
                  <c:v>3.4374999999999857E-2</c:v>
                </c:pt>
                <c:pt idx="328">
                  <c:v>3.44907407407406E-2</c:v>
                </c:pt>
                <c:pt idx="329">
                  <c:v>3.4606481481481342E-2</c:v>
                </c:pt>
                <c:pt idx="330">
                  <c:v>3.4722222222222085E-2</c:v>
                </c:pt>
                <c:pt idx="331">
                  <c:v>3.4837962962962828E-2</c:v>
                </c:pt>
                <c:pt idx="332">
                  <c:v>3.495370370370357E-2</c:v>
                </c:pt>
                <c:pt idx="333">
                  <c:v>3.5069444444444313E-2</c:v>
                </c:pt>
                <c:pt idx="334">
                  <c:v>3.5185185185185056E-2</c:v>
                </c:pt>
                <c:pt idx="335">
                  <c:v>3.5300925925925798E-2</c:v>
                </c:pt>
                <c:pt idx="336">
                  <c:v>3.5416666666666541E-2</c:v>
                </c:pt>
                <c:pt idx="337">
                  <c:v>3.5532407407407283E-2</c:v>
                </c:pt>
                <c:pt idx="338">
                  <c:v>3.5648148148148026E-2</c:v>
                </c:pt>
                <c:pt idx="339">
                  <c:v>3.5763888888888769E-2</c:v>
                </c:pt>
                <c:pt idx="340">
                  <c:v>3.5879629629629511E-2</c:v>
                </c:pt>
                <c:pt idx="341">
                  <c:v>3.5995370370370254E-2</c:v>
                </c:pt>
                <c:pt idx="342">
                  <c:v>3.6111111111110997E-2</c:v>
                </c:pt>
                <c:pt idx="343">
                  <c:v>3.6226851851851739E-2</c:v>
                </c:pt>
                <c:pt idx="344">
                  <c:v>3.6342592592592482E-2</c:v>
                </c:pt>
                <c:pt idx="345">
                  <c:v>3.6458333333333225E-2</c:v>
                </c:pt>
                <c:pt idx="346">
                  <c:v>3.6574074074073967E-2</c:v>
                </c:pt>
                <c:pt idx="347">
                  <c:v>3.668981481481471E-2</c:v>
                </c:pt>
                <c:pt idx="348">
                  <c:v>3.6805555555555453E-2</c:v>
                </c:pt>
                <c:pt idx="349">
                  <c:v>3.6921296296296195E-2</c:v>
                </c:pt>
                <c:pt idx="350">
                  <c:v>3.7037037037036938E-2</c:v>
                </c:pt>
                <c:pt idx="351">
                  <c:v>3.715277777777768E-2</c:v>
                </c:pt>
                <c:pt idx="352">
                  <c:v>3.7268518518518423E-2</c:v>
                </c:pt>
                <c:pt idx="353">
                  <c:v>3.7384259259259166E-2</c:v>
                </c:pt>
                <c:pt idx="354">
                  <c:v>3.7499999999999908E-2</c:v>
                </c:pt>
                <c:pt idx="355">
                  <c:v>3.7615740740740651E-2</c:v>
                </c:pt>
                <c:pt idx="356">
                  <c:v>3.7731481481481394E-2</c:v>
                </c:pt>
                <c:pt idx="357">
                  <c:v>3.7847222222222136E-2</c:v>
                </c:pt>
                <c:pt idx="358">
                  <c:v>3.7962962962962879E-2</c:v>
                </c:pt>
                <c:pt idx="359">
                  <c:v>3.8078703703703622E-2</c:v>
                </c:pt>
                <c:pt idx="360">
                  <c:v>3.8194444444444364E-2</c:v>
                </c:pt>
                <c:pt idx="361">
                  <c:v>3.8310185185185107E-2</c:v>
                </c:pt>
                <c:pt idx="362">
                  <c:v>3.842592592592585E-2</c:v>
                </c:pt>
                <c:pt idx="363">
                  <c:v>3.8541666666666592E-2</c:v>
                </c:pt>
                <c:pt idx="364">
                  <c:v>3.8657407407407335E-2</c:v>
                </c:pt>
                <c:pt idx="365">
                  <c:v>3.8773148148148077E-2</c:v>
                </c:pt>
                <c:pt idx="366">
                  <c:v>3.888888888888882E-2</c:v>
                </c:pt>
                <c:pt idx="367">
                  <c:v>3.9004629629629563E-2</c:v>
                </c:pt>
                <c:pt idx="368">
                  <c:v>3.9120370370370305E-2</c:v>
                </c:pt>
                <c:pt idx="369">
                  <c:v>3.9236111111111048E-2</c:v>
                </c:pt>
                <c:pt idx="370">
                  <c:v>3.9351851851851791E-2</c:v>
                </c:pt>
                <c:pt idx="371">
                  <c:v>3.9467592592592533E-2</c:v>
                </c:pt>
                <c:pt idx="372">
                  <c:v>3.9583333333333276E-2</c:v>
                </c:pt>
                <c:pt idx="373">
                  <c:v>3.9699074074074019E-2</c:v>
                </c:pt>
                <c:pt idx="374">
                  <c:v>3.9814814814814761E-2</c:v>
                </c:pt>
                <c:pt idx="375">
                  <c:v>3.9930555555555504E-2</c:v>
                </c:pt>
                <c:pt idx="376">
                  <c:v>4.0046296296296247E-2</c:v>
                </c:pt>
                <c:pt idx="377">
                  <c:v>4.0162037037036989E-2</c:v>
                </c:pt>
                <c:pt idx="378">
                  <c:v>4.0277777777777732E-2</c:v>
                </c:pt>
                <c:pt idx="379">
                  <c:v>4.0393518518518474E-2</c:v>
                </c:pt>
                <c:pt idx="380">
                  <c:v>4.0509259259259217E-2</c:v>
                </c:pt>
                <c:pt idx="381">
                  <c:v>4.062499999999996E-2</c:v>
                </c:pt>
                <c:pt idx="382">
                  <c:v>4.0740740740740702E-2</c:v>
                </c:pt>
                <c:pt idx="383">
                  <c:v>4.0856481481481445E-2</c:v>
                </c:pt>
                <c:pt idx="384">
                  <c:v>4.0972222222222188E-2</c:v>
                </c:pt>
                <c:pt idx="385">
                  <c:v>4.108796296296293E-2</c:v>
                </c:pt>
                <c:pt idx="386">
                  <c:v>4.1203703703703673E-2</c:v>
                </c:pt>
                <c:pt idx="387">
                  <c:v>4.1319444444444416E-2</c:v>
                </c:pt>
                <c:pt idx="388">
                  <c:v>4.1435185185185158E-2</c:v>
                </c:pt>
                <c:pt idx="389">
                  <c:v>4.1550925925925901E-2</c:v>
                </c:pt>
                <c:pt idx="390">
                  <c:v>4.1666666666666644E-2</c:v>
                </c:pt>
                <c:pt idx="391">
                  <c:v>4.1782407407407386E-2</c:v>
                </c:pt>
                <c:pt idx="392">
                  <c:v>4.1898148148148129E-2</c:v>
                </c:pt>
                <c:pt idx="393">
                  <c:v>4.2013888888888871E-2</c:v>
                </c:pt>
                <c:pt idx="394">
                  <c:v>4.2129629629629614E-2</c:v>
                </c:pt>
                <c:pt idx="395">
                  <c:v>4.2245370370370357E-2</c:v>
                </c:pt>
                <c:pt idx="396">
                  <c:v>4.2361111111111099E-2</c:v>
                </c:pt>
                <c:pt idx="397">
                  <c:v>4.2476851851851842E-2</c:v>
                </c:pt>
                <c:pt idx="398">
                  <c:v>4.2592592592592585E-2</c:v>
                </c:pt>
                <c:pt idx="399">
                  <c:v>4.2708333333333327E-2</c:v>
                </c:pt>
                <c:pt idx="400">
                  <c:v>4.282407407407407E-2</c:v>
                </c:pt>
                <c:pt idx="401">
                  <c:v>4.2939814814814813E-2</c:v>
                </c:pt>
                <c:pt idx="402">
                  <c:v>4.3055555555555555E-2</c:v>
                </c:pt>
                <c:pt idx="403">
                  <c:v>4.3171296296296298E-2</c:v>
                </c:pt>
                <c:pt idx="404">
                  <c:v>4.3287037037037041E-2</c:v>
                </c:pt>
                <c:pt idx="405">
                  <c:v>4.3402777777777783E-2</c:v>
                </c:pt>
                <c:pt idx="406">
                  <c:v>4.3518518518518526E-2</c:v>
                </c:pt>
                <c:pt idx="407">
                  <c:v>4.3634259259259268E-2</c:v>
                </c:pt>
                <c:pt idx="408">
                  <c:v>4.3750000000000011E-2</c:v>
                </c:pt>
                <c:pt idx="409">
                  <c:v>4.3865740740740754E-2</c:v>
                </c:pt>
                <c:pt idx="410">
                  <c:v>4.3981481481481496E-2</c:v>
                </c:pt>
                <c:pt idx="411">
                  <c:v>4.4097222222222239E-2</c:v>
                </c:pt>
                <c:pt idx="412">
                  <c:v>4.4212962962962982E-2</c:v>
                </c:pt>
                <c:pt idx="413">
                  <c:v>4.4328703703703724E-2</c:v>
                </c:pt>
                <c:pt idx="414">
                  <c:v>4.4444444444444467E-2</c:v>
                </c:pt>
                <c:pt idx="415">
                  <c:v>4.456018518518521E-2</c:v>
                </c:pt>
                <c:pt idx="416">
                  <c:v>4.4675925925925952E-2</c:v>
                </c:pt>
                <c:pt idx="417">
                  <c:v>4.4791666666666695E-2</c:v>
                </c:pt>
                <c:pt idx="418">
                  <c:v>4.4907407407407438E-2</c:v>
                </c:pt>
                <c:pt idx="419">
                  <c:v>4.502314814814818E-2</c:v>
                </c:pt>
                <c:pt idx="420">
                  <c:v>4.5138888888888923E-2</c:v>
                </c:pt>
              </c:numCache>
            </c:numRef>
          </c:cat>
          <c:val>
            <c:numRef>
              <c:f>'Score Template 2'!$HO$9:$HO$398</c:f>
              <c:numCache>
                <c:formatCode>0.0000</c:formatCode>
                <c:ptCount val="3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52064"/>
        <c:axId val="114953600"/>
      </c:lineChart>
      <c:catAx>
        <c:axId val="114952064"/>
        <c:scaling>
          <c:orientation val="minMax"/>
        </c:scaling>
        <c:delete val="0"/>
        <c:axPos val="b"/>
        <c:majorGridlines/>
        <c:numFmt formatCode="hh:mm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953600"/>
        <c:crosses val="autoZero"/>
        <c:auto val="1"/>
        <c:lblAlgn val="ctr"/>
        <c:lblOffset val="100"/>
        <c:tickLblSkip val="30"/>
        <c:tickMarkSkip val="30"/>
        <c:noMultiLvlLbl val="0"/>
      </c:catAx>
      <c:valAx>
        <c:axId val="114953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95206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'Score Template 2'!$HI$8</c:f>
              <c:strCache>
                <c:ptCount val="1"/>
                <c:pt idx="0">
                  <c:v>Accuracy Score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'Score Template 2'!$B$39:$B$429</c:f>
              <c:numCache>
                <c:formatCode>h:mm:ss</c:formatCode>
                <c:ptCount val="391"/>
                <c:pt idx="0">
                  <c:v>0</c:v>
                </c:pt>
                <c:pt idx="1">
                  <c:v>1.1574074074074073E-4</c:v>
                </c:pt>
                <c:pt idx="2">
                  <c:v>2.3148148148148146E-4</c:v>
                </c:pt>
                <c:pt idx="3">
                  <c:v>3.4722222222222218E-4</c:v>
                </c:pt>
                <c:pt idx="4">
                  <c:v>4.6296296296296293E-4</c:v>
                </c:pt>
                <c:pt idx="5">
                  <c:v>5.7870370370370367E-4</c:v>
                </c:pt>
                <c:pt idx="6">
                  <c:v>6.9444444444444436E-4</c:v>
                </c:pt>
                <c:pt idx="7">
                  <c:v>8.1018518518518505E-4</c:v>
                </c:pt>
                <c:pt idx="8">
                  <c:v>9.2592592592592574E-4</c:v>
                </c:pt>
                <c:pt idx="9">
                  <c:v>1.0416666666666664E-3</c:v>
                </c:pt>
                <c:pt idx="10">
                  <c:v>1.1574074074074071E-3</c:v>
                </c:pt>
                <c:pt idx="11">
                  <c:v>1.2731481481481478E-3</c:v>
                </c:pt>
                <c:pt idx="12">
                  <c:v>1.3888888888888885E-3</c:v>
                </c:pt>
                <c:pt idx="13">
                  <c:v>1.5046296296296292E-3</c:v>
                </c:pt>
                <c:pt idx="14">
                  <c:v>1.6203703703703699E-3</c:v>
                </c:pt>
                <c:pt idx="15">
                  <c:v>1.7361111111111106E-3</c:v>
                </c:pt>
                <c:pt idx="16">
                  <c:v>1.8518518518518513E-3</c:v>
                </c:pt>
                <c:pt idx="17">
                  <c:v>1.967592592592592E-3</c:v>
                </c:pt>
                <c:pt idx="18">
                  <c:v>2.0833333333333329E-3</c:v>
                </c:pt>
                <c:pt idx="19">
                  <c:v>2.1990740740740738E-3</c:v>
                </c:pt>
                <c:pt idx="20">
                  <c:v>2.3148148148148147E-3</c:v>
                </c:pt>
                <c:pt idx="21">
                  <c:v>2.4305555555555556E-3</c:v>
                </c:pt>
                <c:pt idx="22">
                  <c:v>2.5462962962962965E-3</c:v>
                </c:pt>
                <c:pt idx="23">
                  <c:v>2.6620370370370374E-3</c:v>
                </c:pt>
                <c:pt idx="24">
                  <c:v>2.7777777777777783E-3</c:v>
                </c:pt>
                <c:pt idx="25">
                  <c:v>2.8935185185185192E-3</c:v>
                </c:pt>
                <c:pt idx="26">
                  <c:v>3.0092592592592601E-3</c:v>
                </c:pt>
                <c:pt idx="27">
                  <c:v>3.125000000000001E-3</c:v>
                </c:pt>
                <c:pt idx="28">
                  <c:v>3.2407407407407419E-3</c:v>
                </c:pt>
                <c:pt idx="29">
                  <c:v>3.3564814814814829E-3</c:v>
                </c:pt>
                <c:pt idx="30">
                  <c:v>3.4722222222222238E-3</c:v>
                </c:pt>
                <c:pt idx="31">
                  <c:v>3.5879629629629647E-3</c:v>
                </c:pt>
                <c:pt idx="32">
                  <c:v>3.7037037037037056E-3</c:v>
                </c:pt>
                <c:pt idx="33">
                  <c:v>3.8194444444444465E-3</c:v>
                </c:pt>
                <c:pt idx="34">
                  <c:v>3.9351851851851874E-3</c:v>
                </c:pt>
                <c:pt idx="35">
                  <c:v>4.0509259259259283E-3</c:v>
                </c:pt>
                <c:pt idx="36">
                  <c:v>4.1666666666666692E-3</c:v>
                </c:pt>
                <c:pt idx="37">
                  <c:v>4.2824074074074101E-3</c:v>
                </c:pt>
                <c:pt idx="38">
                  <c:v>4.398148148148151E-3</c:v>
                </c:pt>
                <c:pt idx="39">
                  <c:v>4.5138888888888919E-3</c:v>
                </c:pt>
                <c:pt idx="40">
                  <c:v>4.6296296296296328E-3</c:v>
                </c:pt>
                <c:pt idx="41">
                  <c:v>4.7453703703703737E-3</c:v>
                </c:pt>
                <c:pt idx="42">
                  <c:v>4.8611111111111147E-3</c:v>
                </c:pt>
                <c:pt idx="43">
                  <c:v>4.9768518518518556E-3</c:v>
                </c:pt>
                <c:pt idx="44">
                  <c:v>5.0925925925925965E-3</c:v>
                </c:pt>
                <c:pt idx="45">
                  <c:v>5.2083333333333374E-3</c:v>
                </c:pt>
                <c:pt idx="46">
                  <c:v>5.3240740740740783E-3</c:v>
                </c:pt>
                <c:pt idx="47">
                  <c:v>5.4398148148148192E-3</c:v>
                </c:pt>
                <c:pt idx="48">
                  <c:v>5.5555555555555601E-3</c:v>
                </c:pt>
                <c:pt idx="49">
                  <c:v>5.671296296296301E-3</c:v>
                </c:pt>
                <c:pt idx="50">
                  <c:v>5.7870370370370419E-3</c:v>
                </c:pt>
                <c:pt idx="51">
                  <c:v>5.9027777777777828E-3</c:v>
                </c:pt>
                <c:pt idx="52">
                  <c:v>6.0185185185185237E-3</c:v>
                </c:pt>
                <c:pt idx="53">
                  <c:v>6.1342592592592646E-3</c:v>
                </c:pt>
                <c:pt idx="54">
                  <c:v>6.2500000000000056E-3</c:v>
                </c:pt>
                <c:pt idx="55">
                  <c:v>6.3657407407407465E-3</c:v>
                </c:pt>
                <c:pt idx="56">
                  <c:v>6.4814814814814874E-3</c:v>
                </c:pt>
                <c:pt idx="57">
                  <c:v>6.5972222222222283E-3</c:v>
                </c:pt>
                <c:pt idx="58">
                  <c:v>6.7129629629629692E-3</c:v>
                </c:pt>
                <c:pt idx="59">
                  <c:v>6.8287037037037101E-3</c:v>
                </c:pt>
                <c:pt idx="60">
                  <c:v>6.944444444444451E-3</c:v>
                </c:pt>
                <c:pt idx="61">
                  <c:v>7.0601851851851919E-3</c:v>
                </c:pt>
                <c:pt idx="62">
                  <c:v>7.1759259259259328E-3</c:v>
                </c:pt>
                <c:pt idx="63">
                  <c:v>7.2916666666666737E-3</c:v>
                </c:pt>
                <c:pt idx="64">
                  <c:v>7.4074074074074146E-3</c:v>
                </c:pt>
                <c:pt idx="65">
                  <c:v>7.5231481481481555E-3</c:v>
                </c:pt>
                <c:pt idx="66">
                  <c:v>7.6388888888888964E-3</c:v>
                </c:pt>
                <c:pt idx="67">
                  <c:v>7.7546296296296374E-3</c:v>
                </c:pt>
                <c:pt idx="68">
                  <c:v>7.8703703703703783E-3</c:v>
                </c:pt>
                <c:pt idx="69">
                  <c:v>7.9861111111111192E-3</c:v>
                </c:pt>
                <c:pt idx="70">
                  <c:v>8.1018518518518601E-3</c:v>
                </c:pt>
                <c:pt idx="71">
                  <c:v>8.217592592592601E-3</c:v>
                </c:pt>
                <c:pt idx="72">
                  <c:v>8.3333333333333419E-3</c:v>
                </c:pt>
                <c:pt idx="73">
                  <c:v>8.4490740740740828E-3</c:v>
                </c:pt>
                <c:pt idx="74">
                  <c:v>8.5648148148148237E-3</c:v>
                </c:pt>
                <c:pt idx="75">
                  <c:v>8.6805555555555646E-3</c:v>
                </c:pt>
                <c:pt idx="76">
                  <c:v>8.7962962962963055E-3</c:v>
                </c:pt>
                <c:pt idx="77">
                  <c:v>8.9120370370370464E-3</c:v>
                </c:pt>
                <c:pt idx="78">
                  <c:v>9.0277777777777873E-3</c:v>
                </c:pt>
                <c:pt idx="79">
                  <c:v>9.1435185185185282E-3</c:v>
                </c:pt>
                <c:pt idx="80">
                  <c:v>9.2592592592592692E-3</c:v>
                </c:pt>
                <c:pt idx="81">
                  <c:v>9.3750000000000101E-3</c:v>
                </c:pt>
                <c:pt idx="82">
                  <c:v>9.490740740740751E-3</c:v>
                </c:pt>
                <c:pt idx="83">
                  <c:v>9.6064814814814919E-3</c:v>
                </c:pt>
                <c:pt idx="84">
                  <c:v>9.7222222222222328E-3</c:v>
                </c:pt>
                <c:pt idx="85">
                  <c:v>9.8379629629629737E-3</c:v>
                </c:pt>
                <c:pt idx="86">
                  <c:v>9.9537037037037146E-3</c:v>
                </c:pt>
                <c:pt idx="87">
                  <c:v>1.0069444444444456E-2</c:v>
                </c:pt>
                <c:pt idx="88">
                  <c:v>1.0185185185185196E-2</c:v>
                </c:pt>
                <c:pt idx="89">
                  <c:v>1.0300925925925937E-2</c:v>
                </c:pt>
                <c:pt idx="90">
                  <c:v>1.0416666666666678E-2</c:v>
                </c:pt>
                <c:pt idx="91">
                  <c:v>1.0532407407407419E-2</c:v>
                </c:pt>
                <c:pt idx="92">
                  <c:v>1.064814814814816E-2</c:v>
                </c:pt>
                <c:pt idx="93">
                  <c:v>1.0763888888888901E-2</c:v>
                </c:pt>
                <c:pt idx="94">
                  <c:v>1.0879629629629642E-2</c:v>
                </c:pt>
                <c:pt idx="95">
                  <c:v>1.0995370370370383E-2</c:v>
                </c:pt>
                <c:pt idx="96">
                  <c:v>1.1111111111111124E-2</c:v>
                </c:pt>
                <c:pt idx="97">
                  <c:v>1.1226851851851865E-2</c:v>
                </c:pt>
                <c:pt idx="98">
                  <c:v>1.1342592592592605E-2</c:v>
                </c:pt>
                <c:pt idx="99">
                  <c:v>1.1458333333333346E-2</c:v>
                </c:pt>
                <c:pt idx="100">
                  <c:v>1.1574074074074087E-2</c:v>
                </c:pt>
                <c:pt idx="101">
                  <c:v>1.1689814814814828E-2</c:v>
                </c:pt>
                <c:pt idx="102">
                  <c:v>1.1805555555555569E-2</c:v>
                </c:pt>
                <c:pt idx="103">
                  <c:v>1.192129629629631E-2</c:v>
                </c:pt>
                <c:pt idx="104">
                  <c:v>1.2037037037037051E-2</c:v>
                </c:pt>
                <c:pt idx="105">
                  <c:v>1.2152777777777792E-2</c:v>
                </c:pt>
                <c:pt idx="106">
                  <c:v>1.2268518518518533E-2</c:v>
                </c:pt>
                <c:pt idx="107">
                  <c:v>1.2384259259259274E-2</c:v>
                </c:pt>
                <c:pt idx="108">
                  <c:v>1.2500000000000015E-2</c:v>
                </c:pt>
                <c:pt idx="109">
                  <c:v>1.2615740740740755E-2</c:v>
                </c:pt>
                <c:pt idx="110">
                  <c:v>1.2731481481481496E-2</c:v>
                </c:pt>
                <c:pt idx="111">
                  <c:v>1.2847222222222237E-2</c:v>
                </c:pt>
                <c:pt idx="112">
                  <c:v>1.2962962962962978E-2</c:v>
                </c:pt>
                <c:pt idx="113">
                  <c:v>1.3078703703703719E-2</c:v>
                </c:pt>
                <c:pt idx="114">
                  <c:v>1.319444444444446E-2</c:v>
                </c:pt>
                <c:pt idx="115">
                  <c:v>1.3310185185185201E-2</c:v>
                </c:pt>
                <c:pt idx="116">
                  <c:v>1.3425925925925942E-2</c:v>
                </c:pt>
                <c:pt idx="117">
                  <c:v>1.3541666666666683E-2</c:v>
                </c:pt>
                <c:pt idx="118">
                  <c:v>1.3657407407407424E-2</c:v>
                </c:pt>
                <c:pt idx="119">
                  <c:v>1.3773148148148165E-2</c:v>
                </c:pt>
                <c:pt idx="120">
                  <c:v>1.3888888888888905E-2</c:v>
                </c:pt>
                <c:pt idx="121">
                  <c:v>1.4004629629629646E-2</c:v>
                </c:pt>
                <c:pt idx="122">
                  <c:v>1.4120370370370387E-2</c:v>
                </c:pt>
                <c:pt idx="123">
                  <c:v>1.4236111111111128E-2</c:v>
                </c:pt>
                <c:pt idx="124">
                  <c:v>1.4351851851851869E-2</c:v>
                </c:pt>
                <c:pt idx="125">
                  <c:v>1.446759259259261E-2</c:v>
                </c:pt>
                <c:pt idx="126">
                  <c:v>1.4583333333333351E-2</c:v>
                </c:pt>
                <c:pt idx="127">
                  <c:v>1.4699074074074092E-2</c:v>
                </c:pt>
                <c:pt idx="128">
                  <c:v>1.4814814814814833E-2</c:v>
                </c:pt>
                <c:pt idx="129">
                  <c:v>1.4930555555555574E-2</c:v>
                </c:pt>
                <c:pt idx="130">
                  <c:v>1.5046296296296315E-2</c:v>
                </c:pt>
                <c:pt idx="131">
                  <c:v>1.5162037037037055E-2</c:v>
                </c:pt>
                <c:pt idx="132">
                  <c:v>1.5277777777777796E-2</c:v>
                </c:pt>
                <c:pt idx="133">
                  <c:v>1.5393518518518537E-2</c:v>
                </c:pt>
                <c:pt idx="134">
                  <c:v>1.5509259259259278E-2</c:v>
                </c:pt>
                <c:pt idx="135">
                  <c:v>1.5625000000000017E-2</c:v>
                </c:pt>
                <c:pt idx="136">
                  <c:v>1.5740740740740757E-2</c:v>
                </c:pt>
                <c:pt idx="137">
                  <c:v>1.5856481481481496E-2</c:v>
                </c:pt>
                <c:pt idx="138">
                  <c:v>1.5972222222222235E-2</c:v>
                </c:pt>
                <c:pt idx="139">
                  <c:v>1.6087962962962974E-2</c:v>
                </c:pt>
                <c:pt idx="140">
                  <c:v>1.6203703703703713E-2</c:v>
                </c:pt>
                <c:pt idx="141">
                  <c:v>1.6319444444444452E-2</c:v>
                </c:pt>
                <c:pt idx="142">
                  <c:v>1.6435185185185192E-2</c:v>
                </c:pt>
                <c:pt idx="143">
                  <c:v>1.6550925925925931E-2</c:v>
                </c:pt>
                <c:pt idx="144">
                  <c:v>1.666666666666667E-2</c:v>
                </c:pt>
                <c:pt idx="145">
                  <c:v>1.6782407407407409E-2</c:v>
                </c:pt>
                <c:pt idx="146">
                  <c:v>1.6898148148148148E-2</c:v>
                </c:pt>
                <c:pt idx="147">
                  <c:v>1.7013888888888887E-2</c:v>
                </c:pt>
                <c:pt idx="148">
                  <c:v>1.7129629629629627E-2</c:v>
                </c:pt>
                <c:pt idx="149">
                  <c:v>1.7245370370370366E-2</c:v>
                </c:pt>
                <c:pt idx="150">
                  <c:v>1.7361111111111105E-2</c:v>
                </c:pt>
                <c:pt idx="151">
                  <c:v>1.7476851851851844E-2</c:v>
                </c:pt>
                <c:pt idx="152">
                  <c:v>1.7592592592592583E-2</c:v>
                </c:pt>
                <c:pt idx="153">
                  <c:v>1.7708333333333322E-2</c:v>
                </c:pt>
                <c:pt idx="154">
                  <c:v>1.7824074074074062E-2</c:v>
                </c:pt>
                <c:pt idx="155">
                  <c:v>1.7939814814814801E-2</c:v>
                </c:pt>
                <c:pt idx="156">
                  <c:v>1.805555555555554E-2</c:v>
                </c:pt>
                <c:pt idx="157">
                  <c:v>1.8171296296296279E-2</c:v>
                </c:pt>
                <c:pt idx="158">
                  <c:v>1.8287037037037018E-2</c:v>
                </c:pt>
                <c:pt idx="159">
                  <c:v>1.8402777777777758E-2</c:v>
                </c:pt>
                <c:pt idx="160">
                  <c:v>1.8518518518518497E-2</c:v>
                </c:pt>
                <c:pt idx="161">
                  <c:v>1.8634259259259236E-2</c:v>
                </c:pt>
                <c:pt idx="162">
                  <c:v>1.8749999999999975E-2</c:v>
                </c:pt>
                <c:pt idx="163">
                  <c:v>1.8865740740740714E-2</c:v>
                </c:pt>
                <c:pt idx="164">
                  <c:v>1.8981481481481453E-2</c:v>
                </c:pt>
                <c:pt idx="165">
                  <c:v>1.9097222222222193E-2</c:v>
                </c:pt>
                <c:pt idx="166">
                  <c:v>1.9212962962962932E-2</c:v>
                </c:pt>
                <c:pt idx="167">
                  <c:v>1.9328703703703671E-2</c:v>
                </c:pt>
                <c:pt idx="168">
                  <c:v>1.944444444444441E-2</c:v>
                </c:pt>
                <c:pt idx="169">
                  <c:v>1.9560185185185149E-2</c:v>
                </c:pt>
                <c:pt idx="170">
                  <c:v>1.9675925925925888E-2</c:v>
                </c:pt>
                <c:pt idx="171">
                  <c:v>1.9791666666666628E-2</c:v>
                </c:pt>
                <c:pt idx="172">
                  <c:v>1.9907407407407367E-2</c:v>
                </c:pt>
                <c:pt idx="173">
                  <c:v>2.0023148148148106E-2</c:v>
                </c:pt>
                <c:pt idx="174">
                  <c:v>2.0138888888888845E-2</c:v>
                </c:pt>
                <c:pt idx="175">
                  <c:v>2.0254629629629584E-2</c:v>
                </c:pt>
                <c:pt idx="176">
                  <c:v>2.0370370370370323E-2</c:v>
                </c:pt>
                <c:pt idx="177">
                  <c:v>2.0486111111111063E-2</c:v>
                </c:pt>
                <c:pt idx="178">
                  <c:v>2.0601851851851802E-2</c:v>
                </c:pt>
                <c:pt idx="179">
                  <c:v>2.0717592592592541E-2</c:v>
                </c:pt>
                <c:pt idx="180">
                  <c:v>2.083333333333328E-2</c:v>
                </c:pt>
                <c:pt idx="181">
                  <c:v>2.0949074074074019E-2</c:v>
                </c:pt>
                <c:pt idx="182">
                  <c:v>2.1064814814814758E-2</c:v>
                </c:pt>
                <c:pt idx="183">
                  <c:v>2.1180555555555498E-2</c:v>
                </c:pt>
                <c:pt idx="184">
                  <c:v>2.1296296296296237E-2</c:v>
                </c:pt>
                <c:pt idx="185">
                  <c:v>2.1412037037036976E-2</c:v>
                </c:pt>
                <c:pt idx="186">
                  <c:v>2.1527777777777715E-2</c:v>
                </c:pt>
                <c:pt idx="187">
                  <c:v>2.1643518518518454E-2</c:v>
                </c:pt>
                <c:pt idx="188">
                  <c:v>2.1759259259259194E-2</c:v>
                </c:pt>
                <c:pt idx="189">
                  <c:v>2.1874999999999933E-2</c:v>
                </c:pt>
                <c:pt idx="190">
                  <c:v>2.1990740740740672E-2</c:v>
                </c:pt>
                <c:pt idx="191">
                  <c:v>2.2106481481481411E-2</c:v>
                </c:pt>
                <c:pt idx="192">
                  <c:v>2.222222222222215E-2</c:v>
                </c:pt>
                <c:pt idx="193">
                  <c:v>2.2337962962962889E-2</c:v>
                </c:pt>
                <c:pt idx="194">
                  <c:v>2.2453703703703629E-2</c:v>
                </c:pt>
                <c:pt idx="195">
                  <c:v>2.2569444444444368E-2</c:v>
                </c:pt>
                <c:pt idx="196">
                  <c:v>2.2685185185185107E-2</c:v>
                </c:pt>
                <c:pt idx="197">
                  <c:v>2.2800925925925846E-2</c:v>
                </c:pt>
                <c:pt idx="198">
                  <c:v>2.2916666666666585E-2</c:v>
                </c:pt>
                <c:pt idx="199">
                  <c:v>2.3032407407407324E-2</c:v>
                </c:pt>
                <c:pt idx="200">
                  <c:v>2.3148148148148064E-2</c:v>
                </c:pt>
                <c:pt idx="201">
                  <c:v>2.3263888888888803E-2</c:v>
                </c:pt>
                <c:pt idx="202">
                  <c:v>2.3379629629629542E-2</c:v>
                </c:pt>
                <c:pt idx="203">
                  <c:v>2.3495370370370281E-2</c:v>
                </c:pt>
                <c:pt idx="204">
                  <c:v>2.361111111111102E-2</c:v>
                </c:pt>
                <c:pt idx="205">
                  <c:v>2.3726851851851759E-2</c:v>
                </c:pt>
                <c:pt idx="206">
                  <c:v>2.3842592592592499E-2</c:v>
                </c:pt>
                <c:pt idx="207">
                  <c:v>2.3958333333333238E-2</c:v>
                </c:pt>
                <c:pt idx="208">
                  <c:v>2.4074074074073977E-2</c:v>
                </c:pt>
                <c:pt idx="209">
                  <c:v>2.4189814814814716E-2</c:v>
                </c:pt>
                <c:pt idx="210">
                  <c:v>2.4305555555555455E-2</c:v>
                </c:pt>
                <c:pt idx="211">
                  <c:v>2.4421296296296195E-2</c:v>
                </c:pt>
                <c:pt idx="212">
                  <c:v>2.4537037037036934E-2</c:v>
                </c:pt>
                <c:pt idx="213">
                  <c:v>2.4652777777777673E-2</c:v>
                </c:pt>
                <c:pt idx="214">
                  <c:v>2.4768518518518412E-2</c:v>
                </c:pt>
                <c:pt idx="215">
                  <c:v>2.4884259259259151E-2</c:v>
                </c:pt>
                <c:pt idx="216">
                  <c:v>2.499999999999989E-2</c:v>
                </c:pt>
                <c:pt idx="217">
                  <c:v>2.511574074074063E-2</c:v>
                </c:pt>
                <c:pt idx="218">
                  <c:v>2.5231481481481369E-2</c:v>
                </c:pt>
                <c:pt idx="219">
                  <c:v>2.5347222222222108E-2</c:v>
                </c:pt>
                <c:pt idx="220">
                  <c:v>2.5462962962962847E-2</c:v>
                </c:pt>
                <c:pt idx="221">
                  <c:v>2.5578703703703586E-2</c:v>
                </c:pt>
                <c:pt idx="222">
                  <c:v>2.5694444444444325E-2</c:v>
                </c:pt>
                <c:pt idx="223">
                  <c:v>2.5810185185185065E-2</c:v>
                </c:pt>
                <c:pt idx="224">
                  <c:v>2.5925925925925804E-2</c:v>
                </c:pt>
                <c:pt idx="225">
                  <c:v>2.6041666666666543E-2</c:v>
                </c:pt>
                <c:pt idx="226">
                  <c:v>2.6157407407407282E-2</c:v>
                </c:pt>
                <c:pt idx="227">
                  <c:v>2.6273148148148021E-2</c:v>
                </c:pt>
                <c:pt idx="228">
                  <c:v>2.638888888888876E-2</c:v>
                </c:pt>
                <c:pt idx="229">
                  <c:v>2.65046296296295E-2</c:v>
                </c:pt>
                <c:pt idx="230">
                  <c:v>2.6620370370370239E-2</c:v>
                </c:pt>
                <c:pt idx="231">
                  <c:v>2.6736111111110978E-2</c:v>
                </c:pt>
                <c:pt idx="232">
                  <c:v>2.6851851851851717E-2</c:v>
                </c:pt>
                <c:pt idx="233">
                  <c:v>2.6967592592592456E-2</c:v>
                </c:pt>
                <c:pt idx="234">
                  <c:v>2.7083333333333195E-2</c:v>
                </c:pt>
                <c:pt idx="235">
                  <c:v>2.7199074074073935E-2</c:v>
                </c:pt>
                <c:pt idx="236">
                  <c:v>2.7314814814814674E-2</c:v>
                </c:pt>
                <c:pt idx="237">
                  <c:v>2.7430555555555413E-2</c:v>
                </c:pt>
                <c:pt idx="238">
                  <c:v>2.7546296296296152E-2</c:v>
                </c:pt>
                <c:pt idx="239">
                  <c:v>2.7662037037036891E-2</c:v>
                </c:pt>
                <c:pt idx="240">
                  <c:v>2.7777777777777631E-2</c:v>
                </c:pt>
                <c:pt idx="241">
                  <c:v>2.789351851851837E-2</c:v>
                </c:pt>
                <c:pt idx="242">
                  <c:v>2.8009259259259109E-2</c:v>
                </c:pt>
                <c:pt idx="243">
                  <c:v>2.8124999999999848E-2</c:v>
                </c:pt>
                <c:pt idx="244">
                  <c:v>2.8240740740740587E-2</c:v>
                </c:pt>
                <c:pt idx="245">
                  <c:v>2.8356481481481326E-2</c:v>
                </c:pt>
                <c:pt idx="246">
                  <c:v>2.8472222222222066E-2</c:v>
                </c:pt>
                <c:pt idx="247">
                  <c:v>2.8587962962962805E-2</c:v>
                </c:pt>
                <c:pt idx="248">
                  <c:v>2.8703703703703544E-2</c:v>
                </c:pt>
                <c:pt idx="249">
                  <c:v>2.8819444444444283E-2</c:v>
                </c:pt>
                <c:pt idx="250">
                  <c:v>2.8935185185185022E-2</c:v>
                </c:pt>
                <c:pt idx="251">
                  <c:v>2.9050925925925761E-2</c:v>
                </c:pt>
                <c:pt idx="252">
                  <c:v>2.9166666666666501E-2</c:v>
                </c:pt>
                <c:pt idx="253">
                  <c:v>2.928240740740724E-2</c:v>
                </c:pt>
                <c:pt idx="254">
                  <c:v>2.9398148148147979E-2</c:v>
                </c:pt>
                <c:pt idx="255">
                  <c:v>2.9513888888888718E-2</c:v>
                </c:pt>
                <c:pt idx="256">
                  <c:v>2.9629629629629457E-2</c:v>
                </c:pt>
                <c:pt idx="257">
                  <c:v>2.9745370370370196E-2</c:v>
                </c:pt>
                <c:pt idx="258">
                  <c:v>2.9861111111110936E-2</c:v>
                </c:pt>
                <c:pt idx="259">
                  <c:v>2.9976851851851675E-2</c:v>
                </c:pt>
                <c:pt idx="260">
                  <c:v>3.0092592592592414E-2</c:v>
                </c:pt>
                <c:pt idx="261">
                  <c:v>3.0208333333333153E-2</c:v>
                </c:pt>
                <c:pt idx="262">
                  <c:v>3.0324074074073892E-2</c:v>
                </c:pt>
                <c:pt idx="263">
                  <c:v>3.0439814814814631E-2</c:v>
                </c:pt>
                <c:pt idx="264">
                  <c:v>3.0555555555555371E-2</c:v>
                </c:pt>
                <c:pt idx="265">
                  <c:v>3.067129629629611E-2</c:v>
                </c:pt>
                <c:pt idx="266">
                  <c:v>3.0787037037036849E-2</c:v>
                </c:pt>
                <c:pt idx="267">
                  <c:v>3.0902777777777588E-2</c:v>
                </c:pt>
                <c:pt idx="268">
                  <c:v>3.1018518518518327E-2</c:v>
                </c:pt>
                <c:pt idx="269">
                  <c:v>3.1134259259259067E-2</c:v>
                </c:pt>
                <c:pt idx="270">
                  <c:v>3.1249999999999806E-2</c:v>
                </c:pt>
                <c:pt idx="271">
                  <c:v>3.1365740740740548E-2</c:v>
                </c:pt>
                <c:pt idx="272">
                  <c:v>3.1481481481481291E-2</c:v>
                </c:pt>
                <c:pt idx="273">
                  <c:v>3.1597222222222034E-2</c:v>
                </c:pt>
                <c:pt idx="274">
                  <c:v>3.1712962962962776E-2</c:v>
                </c:pt>
                <c:pt idx="275">
                  <c:v>3.1828703703703519E-2</c:v>
                </c:pt>
                <c:pt idx="276">
                  <c:v>3.1944444444444262E-2</c:v>
                </c:pt>
                <c:pt idx="277">
                  <c:v>3.2060185185185004E-2</c:v>
                </c:pt>
                <c:pt idx="278">
                  <c:v>3.2175925925925747E-2</c:v>
                </c:pt>
                <c:pt idx="279">
                  <c:v>3.2291666666666489E-2</c:v>
                </c:pt>
                <c:pt idx="280">
                  <c:v>3.2407407407407232E-2</c:v>
                </c:pt>
                <c:pt idx="281">
                  <c:v>3.2523148148147975E-2</c:v>
                </c:pt>
                <c:pt idx="282">
                  <c:v>3.2638888888888717E-2</c:v>
                </c:pt>
                <c:pt idx="283">
                  <c:v>3.275462962962946E-2</c:v>
                </c:pt>
                <c:pt idx="284">
                  <c:v>3.2870370370370203E-2</c:v>
                </c:pt>
                <c:pt idx="285">
                  <c:v>3.2986111111110945E-2</c:v>
                </c:pt>
                <c:pt idx="286">
                  <c:v>3.3101851851851688E-2</c:v>
                </c:pt>
                <c:pt idx="287">
                  <c:v>3.3217592592592431E-2</c:v>
                </c:pt>
                <c:pt idx="288">
                  <c:v>3.3333333333333173E-2</c:v>
                </c:pt>
                <c:pt idx="289">
                  <c:v>3.3449074074073916E-2</c:v>
                </c:pt>
                <c:pt idx="290">
                  <c:v>3.3564814814814659E-2</c:v>
                </c:pt>
                <c:pt idx="291">
                  <c:v>3.3680555555555401E-2</c:v>
                </c:pt>
                <c:pt idx="292">
                  <c:v>3.3796296296296144E-2</c:v>
                </c:pt>
                <c:pt idx="293">
                  <c:v>3.3912037037036886E-2</c:v>
                </c:pt>
                <c:pt idx="294">
                  <c:v>3.4027777777777629E-2</c:v>
                </c:pt>
                <c:pt idx="295">
                  <c:v>3.4143518518518372E-2</c:v>
                </c:pt>
                <c:pt idx="296">
                  <c:v>3.4259259259259114E-2</c:v>
                </c:pt>
                <c:pt idx="297">
                  <c:v>3.4374999999999857E-2</c:v>
                </c:pt>
                <c:pt idx="298">
                  <c:v>3.44907407407406E-2</c:v>
                </c:pt>
                <c:pt idx="299">
                  <c:v>3.4606481481481342E-2</c:v>
                </c:pt>
                <c:pt idx="300">
                  <c:v>3.4722222222222085E-2</c:v>
                </c:pt>
                <c:pt idx="301">
                  <c:v>3.4837962962962828E-2</c:v>
                </c:pt>
                <c:pt idx="302">
                  <c:v>3.495370370370357E-2</c:v>
                </c:pt>
                <c:pt idx="303">
                  <c:v>3.5069444444444313E-2</c:v>
                </c:pt>
                <c:pt idx="304">
                  <c:v>3.5185185185185056E-2</c:v>
                </c:pt>
                <c:pt idx="305">
                  <c:v>3.5300925925925798E-2</c:v>
                </c:pt>
                <c:pt idx="306">
                  <c:v>3.5416666666666541E-2</c:v>
                </c:pt>
                <c:pt idx="307">
                  <c:v>3.5532407407407283E-2</c:v>
                </c:pt>
                <c:pt idx="308">
                  <c:v>3.5648148148148026E-2</c:v>
                </c:pt>
                <c:pt idx="309">
                  <c:v>3.5763888888888769E-2</c:v>
                </c:pt>
                <c:pt idx="310">
                  <c:v>3.5879629629629511E-2</c:v>
                </c:pt>
                <c:pt idx="311">
                  <c:v>3.5995370370370254E-2</c:v>
                </c:pt>
                <c:pt idx="312">
                  <c:v>3.6111111111110997E-2</c:v>
                </c:pt>
                <c:pt idx="313">
                  <c:v>3.6226851851851739E-2</c:v>
                </c:pt>
                <c:pt idx="314">
                  <c:v>3.6342592592592482E-2</c:v>
                </c:pt>
                <c:pt idx="315">
                  <c:v>3.6458333333333225E-2</c:v>
                </c:pt>
                <c:pt idx="316">
                  <c:v>3.6574074074073967E-2</c:v>
                </c:pt>
                <c:pt idx="317">
                  <c:v>3.668981481481471E-2</c:v>
                </c:pt>
                <c:pt idx="318">
                  <c:v>3.6805555555555453E-2</c:v>
                </c:pt>
                <c:pt idx="319">
                  <c:v>3.6921296296296195E-2</c:v>
                </c:pt>
                <c:pt idx="320">
                  <c:v>3.7037037037036938E-2</c:v>
                </c:pt>
                <c:pt idx="321">
                  <c:v>3.715277777777768E-2</c:v>
                </c:pt>
                <c:pt idx="322">
                  <c:v>3.7268518518518423E-2</c:v>
                </c:pt>
                <c:pt idx="323">
                  <c:v>3.7384259259259166E-2</c:v>
                </c:pt>
                <c:pt idx="324">
                  <c:v>3.7499999999999908E-2</c:v>
                </c:pt>
                <c:pt idx="325">
                  <c:v>3.7615740740740651E-2</c:v>
                </c:pt>
                <c:pt idx="326">
                  <c:v>3.7731481481481394E-2</c:v>
                </c:pt>
                <c:pt idx="327">
                  <c:v>3.7847222222222136E-2</c:v>
                </c:pt>
                <c:pt idx="328">
                  <c:v>3.7962962962962879E-2</c:v>
                </c:pt>
                <c:pt idx="329">
                  <c:v>3.8078703703703622E-2</c:v>
                </c:pt>
                <c:pt idx="330">
                  <c:v>3.8194444444444364E-2</c:v>
                </c:pt>
                <c:pt idx="331">
                  <c:v>3.8310185185185107E-2</c:v>
                </c:pt>
                <c:pt idx="332">
                  <c:v>3.842592592592585E-2</c:v>
                </c:pt>
                <c:pt idx="333">
                  <c:v>3.8541666666666592E-2</c:v>
                </c:pt>
                <c:pt idx="334">
                  <c:v>3.8657407407407335E-2</c:v>
                </c:pt>
                <c:pt idx="335">
                  <c:v>3.8773148148148077E-2</c:v>
                </c:pt>
                <c:pt idx="336">
                  <c:v>3.888888888888882E-2</c:v>
                </c:pt>
                <c:pt idx="337">
                  <c:v>3.9004629629629563E-2</c:v>
                </c:pt>
                <c:pt idx="338">
                  <c:v>3.9120370370370305E-2</c:v>
                </c:pt>
                <c:pt idx="339">
                  <c:v>3.9236111111111048E-2</c:v>
                </c:pt>
                <c:pt idx="340">
                  <c:v>3.9351851851851791E-2</c:v>
                </c:pt>
                <c:pt idx="341">
                  <c:v>3.9467592592592533E-2</c:v>
                </c:pt>
                <c:pt idx="342">
                  <c:v>3.9583333333333276E-2</c:v>
                </c:pt>
                <c:pt idx="343">
                  <c:v>3.9699074074074019E-2</c:v>
                </c:pt>
                <c:pt idx="344">
                  <c:v>3.9814814814814761E-2</c:v>
                </c:pt>
                <c:pt idx="345">
                  <c:v>3.9930555555555504E-2</c:v>
                </c:pt>
                <c:pt idx="346">
                  <c:v>4.0046296296296247E-2</c:v>
                </c:pt>
                <c:pt idx="347">
                  <c:v>4.0162037037036989E-2</c:v>
                </c:pt>
                <c:pt idx="348">
                  <c:v>4.0277777777777732E-2</c:v>
                </c:pt>
                <c:pt idx="349">
                  <c:v>4.0393518518518474E-2</c:v>
                </c:pt>
                <c:pt idx="350">
                  <c:v>4.0509259259259217E-2</c:v>
                </c:pt>
                <c:pt idx="351">
                  <c:v>4.062499999999996E-2</c:v>
                </c:pt>
                <c:pt idx="352">
                  <c:v>4.0740740740740702E-2</c:v>
                </c:pt>
                <c:pt idx="353">
                  <c:v>4.0856481481481445E-2</c:v>
                </c:pt>
                <c:pt idx="354">
                  <c:v>4.0972222222222188E-2</c:v>
                </c:pt>
                <c:pt idx="355">
                  <c:v>4.108796296296293E-2</c:v>
                </c:pt>
                <c:pt idx="356">
                  <c:v>4.1203703703703673E-2</c:v>
                </c:pt>
                <c:pt idx="357">
                  <c:v>4.1319444444444416E-2</c:v>
                </c:pt>
                <c:pt idx="358">
                  <c:v>4.1435185185185158E-2</c:v>
                </c:pt>
                <c:pt idx="359">
                  <c:v>4.1550925925925901E-2</c:v>
                </c:pt>
                <c:pt idx="360">
                  <c:v>4.1666666666666644E-2</c:v>
                </c:pt>
                <c:pt idx="361">
                  <c:v>4.1782407407407386E-2</c:v>
                </c:pt>
                <c:pt idx="362">
                  <c:v>4.1898148148148129E-2</c:v>
                </c:pt>
                <c:pt idx="363">
                  <c:v>4.2013888888888871E-2</c:v>
                </c:pt>
                <c:pt idx="364">
                  <c:v>4.2129629629629614E-2</c:v>
                </c:pt>
                <c:pt idx="365">
                  <c:v>4.2245370370370357E-2</c:v>
                </c:pt>
                <c:pt idx="366">
                  <c:v>4.2361111111111099E-2</c:v>
                </c:pt>
                <c:pt idx="367">
                  <c:v>4.2476851851851842E-2</c:v>
                </c:pt>
                <c:pt idx="368">
                  <c:v>4.2592592592592585E-2</c:v>
                </c:pt>
                <c:pt idx="369">
                  <c:v>4.2708333333333327E-2</c:v>
                </c:pt>
                <c:pt idx="370">
                  <c:v>4.282407407407407E-2</c:v>
                </c:pt>
                <c:pt idx="371">
                  <c:v>4.2939814814814813E-2</c:v>
                </c:pt>
                <c:pt idx="372">
                  <c:v>4.3055555555555555E-2</c:v>
                </c:pt>
                <c:pt idx="373">
                  <c:v>4.3171296296296298E-2</c:v>
                </c:pt>
                <c:pt idx="374">
                  <c:v>4.3287037037037041E-2</c:v>
                </c:pt>
                <c:pt idx="375">
                  <c:v>4.3402777777777783E-2</c:v>
                </c:pt>
                <c:pt idx="376">
                  <c:v>4.3518518518518526E-2</c:v>
                </c:pt>
                <c:pt idx="377">
                  <c:v>4.3634259259259268E-2</c:v>
                </c:pt>
                <c:pt idx="378">
                  <c:v>4.3750000000000011E-2</c:v>
                </c:pt>
                <c:pt idx="379">
                  <c:v>4.3865740740740754E-2</c:v>
                </c:pt>
                <c:pt idx="380">
                  <c:v>4.3981481481481496E-2</c:v>
                </c:pt>
                <c:pt idx="381">
                  <c:v>4.4097222222222239E-2</c:v>
                </c:pt>
                <c:pt idx="382">
                  <c:v>4.4212962962962982E-2</c:v>
                </c:pt>
                <c:pt idx="383">
                  <c:v>4.4328703703703724E-2</c:v>
                </c:pt>
                <c:pt idx="384">
                  <c:v>4.4444444444444467E-2</c:v>
                </c:pt>
                <c:pt idx="385">
                  <c:v>4.456018518518521E-2</c:v>
                </c:pt>
                <c:pt idx="386">
                  <c:v>4.4675925925925952E-2</c:v>
                </c:pt>
                <c:pt idx="387">
                  <c:v>4.4791666666666695E-2</c:v>
                </c:pt>
                <c:pt idx="388">
                  <c:v>4.4907407407407438E-2</c:v>
                </c:pt>
                <c:pt idx="389">
                  <c:v>4.502314814814818E-2</c:v>
                </c:pt>
                <c:pt idx="390">
                  <c:v>4.5138888888888923E-2</c:v>
                </c:pt>
              </c:numCache>
            </c:numRef>
          </c:cat>
          <c:val>
            <c:numRef>
              <c:f>'Score Template 2'!$HI$39:$HI$398</c:f>
              <c:numCache>
                <c:formatCode>0.0000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973696"/>
        <c:axId val="115159808"/>
      </c:areaChart>
      <c:catAx>
        <c:axId val="114973696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159808"/>
        <c:crosses val="autoZero"/>
        <c:auto val="1"/>
        <c:lblAlgn val="ctr"/>
        <c:lblOffset val="100"/>
        <c:tickLblSkip val="30"/>
        <c:tickMarkSkip val="30"/>
        <c:noMultiLvlLbl val="0"/>
      </c:catAx>
      <c:valAx>
        <c:axId val="115159808"/>
        <c:scaling>
          <c:orientation val="minMax"/>
          <c:max val="1"/>
          <c:min val="0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973696"/>
        <c:crosses val="autoZero"/>
        <c:crossBetween val="midCat"/>
      </c:valAx>
    </c:plotArea>
    <c:legend>
      <c:legendPos val="b"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'Score Template 2'!$HL$8</c:f>
              <c:strCache>
                <c:ptCount val="1"/>
                <c:pt idx="0">
                  <c:v>Delay Score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'Score Template 2'!$B$39:$B$429</c:f>
              <c:numCache>
                <c:formatCode>h:mm:ss</c:formatCode>
                <c:ptCount val="391"/>
                <c:pt idx="0">
                  <c:v>0</c:v>
                </c:pt>
                <c:pt idx="1">
                  <c:v>1.1574074074074073E-4</c:v>
                </c:pt>
                <c:pt idx="2">
                  <c:v>2.3148148148148146E-4</c:v>
                </c:pt>
                <c:pt idx="3">
                  <c:v>3.4722222222222218E-4</c:v>
                </c:pt>
                <c:pt idx="4">
                  <c:v>4.6296296296296293E-4</c:v>
                </c:pt>
                <c:pt idx="5">
                  <c:v>5.7870370370370367E-4</c:v>
                </c:pt>
                <c:pt idx="6">
                  <c:v>6.9444444444444436E-4</c:v>
                </c:pt>
                <c:pt idx="7">
                  <c:v>8.1018518518518505E-4</c:v>
                </c:pt>
                <c:pt idx="8">
                  <c:v>9.2592592592592574E-4</c:v>
                </c:pt>
                <c:pt idx="9">
                  <c:v>1.0416666666666664E-3</c:v>
                </c:pt>
                <c:pt idx="10">
                  <c:v>1.1574074074074071E-3</c:v>
                </c:pt>
                <c:pt idx="11">
                  <c:v>1.2731481481481478E-3</c:v>
                </c:pt>
                <c:pt idx="12">
                  <c:v>1.3888888888888885E-3</c:v>
                </c:pt>
                <c:pt idx="13">
                  <c:v>1.5046296296296292E-3</c:v>
                </c:pt>
                <c:pt idx="14">
                  <c:v>1.6203703703703699E-3</c:v>
                </c:pt>
                <c:pt idx="15">
                  <c:v>1.7361111111111106E-3</c:v>
                </c:pt>
                <c:pt idx="16">
                  <c:v>1.8518518518518513E-3</c:v>
                </c:pt>
                <c:pt idx="17">
                  <c:v>1.967592592592592E-3</c:v>
                </c:pt>
                <c:pt idx="18">
                  <c:v>2.0833333333333329E-3</c:v>
                </c:pt>
                <c:pt idx="19">
                  <c:v>2.1990740740740738E-3</c:v>
                </c:pt>
                <c:pt idx="20">
                  <c:v>2.3148148148148147E-3</c:v>
                </c:pt>
                <c:pt idx="21">
                  <c:v>2.4305555555555556E-3</c:v>
                </c:pt>
                <c:pt idx="22">
                  <c:v>2.5462962962962965E-3</c:v>
                </c:pt>
                <c:pt idx="23">
                  <c:v>2.6620370370370374E-3</c:v>
                </c:pt>
                <c:pt idx="24">
                  <c:v>2.7777777777777783E-3</c:v>
                </c:pt>
                <c:pt idx="25">
                  <c:v>2.8935185185185192E-3</c:v>
                </c:pt>
                <c:pt idx="26">
                  <c:v>3.0092592592592601E-3</c:v>
                </c:pt>
                <c:pt idx="27">
                  <c:v>3.125000000000001E-3</c:v>
                </c:pt>
                <c:pt idx="28">
                  <c:v>3.2407407407407419E-3</c:v>
                </c:pt>
                <c:pt idx="29">
                  <c:v>3.3564814814814829E-3</c:v>
                </c:pt>
                <c:pt idx="30">
                  <c:v>3.4722222222222238E-3</c:v>
                </c:pt>
                <c:pt idx="31">
                  <c:v>3.5879629629629647E-3</c:v>
                </c:pt>
                <c:pt idx="32">
                  <c:v>3.7037037037037056E-3</c:v>
                </c:pt>
                <c:pt idx="33">
                  <c:v>3.8194444444444465E-3</c:v>
                </c:pt>
                <c:pt idx="34">
                  <c:v>3.9351851851851874E-3</c:v>
                </c:pt>
                <c:pt idx="35">
                  <c:v>4.0509259259259283E-3</c:v>
                </c:pt>
                <c:pt idx="36">
                  <c:v>4.1666666666666692E-3</c:v>
                </c:pt>
                <c:pt idx="37">
                  <c:v>4.2824074074074101E-3</c:v>
                </c:pt>
                <c:pt idx="38">
                  <c:v>4.398148148148151E-3</c:v>
                </c:pt>
                <c:pt idx="39">
                  <c:v>4.5138888888888919E-3</c:v>
                </c:pt>
                <c:pt idx="40">
                  <c:v>4.6296296296296328E-3</c:v>
                </c:pt>
                <c:pt idx="41">
                  <c:v>4.7453703703703737E-3</c:v>
                </c:pt>
                <c:pt idx="42">
                  <c:v>4.8611111111111147E-3</c:v>
                </c:pt>
                <c:pt idx="43">
                  <c:v>4.9768518518518556E-3</c:v>
                </c:pt>
                <c:pt idx="44">
                  <c:v>5.0925925925925965E-3</c:v>
                </c:pt>
                <c:pt idx="45">
                  <c:v>5.2083333333333374E-3</c:v>
                </c:pt>
                <c:pt idx="46">
                  <c:v>5.3240740740740783E-3</c:v>
                </c:pt>
                <c:pt idx="47">
                  <c:v>5.4398148148148192E-3</c:v>
                </c:pt>
                <c:pt idx="48">
                  <c:v>5.5555555555555601E-3</c:v>
                </c:pt>
                <c:pt idx="49">
                  <c:v>5.671296296296301E-3</c:v>
                </c:pt>
                <c:pt idx="50">
                  <c:v>5.7870370370370419E-3</c:v>
                </c:pt>
                <c:pt idx="51">
                  <c:v>5.9027777777777828E-3</c:v>
                </c:pt>
                <c:pt idx="52">
                  <c:v>6.0185185185185237E-3</c:v>
                </c:pt>
                <c:pt idx="53">
                  <c:v>6.1342592592592646E-3</c:v>
                </c:pt>
                <c:pt idx="54">
                  <c:v>6.2500000000000056E-3</c:v>
                </c:pt>
                <c:pt idx="55">
                  <c:v>6.3657407407407465E-3</c:v>
                </c:pt>
                <c:pt idx="56">
                  <c:v>6.4814814814814874E-3</c:v>
                </c:pt>
                <c:pt idx="57">
                  <c:v>6.5972222222222283E-3</c:v>
                </c:pt>
                <c:pt idx="58">
                  <c:v>6.7129629629629692E-3</c:v>
                </c:pt>
                <c:pt idx="59">
                  <c:v>6.8287037037037101E-3</c:v>
                </c:pt>
                <c:pt idx="60">
                  <c:v>6.944444444444451E-3</c:v>
                </c:pt>
                <c:pt idx="61">
                  <c:v>7.0601851851851919E-3</c:v>
                </c:pt>
                <c:pt idx="62">
                  <c:v>7.1759259259259328E-3</c:v>
                </c:pt>
                <c:pt idx="63">
                  <c:v>7.2916666666666737E-3</c:v>
                </c:pt>
                <c:pt idx="64">
                  <c:v>7.4074074074074146E-3</c:v>
                </c:pt>
                <c:pt idx="65">
                  <c:v>7.5231481481481555E-3</c:v>
                </c:pt>
                <c:pt idx="66">
                  <c:v>7.6388888888888964E-3</c:v>
                </c:pt>
                <c:pt idx="67">
                  <c:v>7.7546296296296374E-3</c:v>
                </c:pt>
                <c:pt idx="68">
                  <c:v>7.8703703703703783E-3</c:v>
                </c:pt>
                <c:pt idx="69">
                  <c:v>7.9861111111111192E-3</c:v>
                </c:pt>
                <c:pt idx="70">
                  <c:v>8.1018518518518601E-3</c:v>
                </c:pt>
                <c:pt idx="71">
                  <c:v>8.217592592592601E-3</c:v>
                </c:pt>
                <c:pt idx="72">
                  <c:v>8.3333333333333419E-3</c:v>
                </c:pt>
                <c:pt idx="73">
                  <c:v>8.4490740740740828E-3</c:v>
                </c:pt>
                <c:pt idx="74">
                  <c:v>8.5648148148148237E-3</c:v>
                </c:pt>
                <c:pt idx="75">
                  <c:v>8.6805555555555646E-3</c:v>
                </c:pt>
                <c:pt idx="76">
                  <c:v>8.7962962962963055E-3</c:v>
                </c:pt>
                <c:pt idx="77">
                  <c:v>8.9120370370370464E-3</c:v>
                </c:pt>
                <c:pt idx="78">
                  <c:v>9.0277777777777873E-3</c:v>
                </c:pt>
                <c:pt idx="79">
                  <c:v>9.1435185185185282E-3</c:v>
                </c:pt>
                <c:pt idx="80">
                  <c:v>9.2592592592592692E-3</c:v>
                </c:pt>
                <c:pt idx="81">
                  <c:v>9.3750000000000101E-3</c:v>
                </c:pt>
                <c:pt idx="82">
                  <c:v>9.490740740740751E-3</c:v>
                </c:pt>
                <c:pt idx="83">
                  <c:v>9.6064814814814919E-3</c:v>
                </c:pt>
                <c:pt idx="84">
                  <c:v>9.7222222222222328E-3</c:v>
                </c:pt>
                <c:pt idx="85">
                  <c:v>9.8379629629629737E-3</c:v>
                </c:pt>
                <c:pt idx="86">
                  <c:v>9.9537037037037146E-3</c:v>
                </c:pt>
                <c:pt idx="87">
                  <c:v>1.0069444444444456E-2</c:v>
                </c:pt>
                <c:pt idx="88">
                  <c:v>1.0185185185185196E-2</c:v>
                </c:pt>
                <c:pt idx="89">
                  <c:v>1.0300925925925937E-2</c:v>
                </c:pt>
                <c:pt idx="90">
                  <c:v>1.0416666666666678E-2</c:v>
                </c:pt>
                <c:pt idx="91">
                  <c:v>1.0532407407407419E-2</c:v>
                </c:pt>
                <c:pt idx="92">
                  <c:v>1.064814814814816E-2</c:v>
                </c:pt>
                <c:pt idx="93">
                  <c:v>1.0763888888888901E-2</c:v>
                </c:pt>
                <c:pt idx="94">
                  <c:v>1.0879629629629642E-2</c:v>
                </c:pt>
                <c:pt idx="95">
                  <c:v>1.0995370370370383E-2</c:v>
                </c:pt>
                <c:pt idx="96">
                  <c:v>1.1111111111111124E-2</c:v>
                </c:pt>
                <c:pt idx="97">
                  <c:v>1.1226851851851865E-2</c:v>
                </c:pt>
                <c:pt idx="98">
                  <c:v>1.1342592592592605E-2</c:v>
                </c:pt>
                <c:pt idx="99">
                  <c:v>1.1458333333333346E-2</c:v>
                </c:pt>
                <c:pt idx="100">
                  <c:v>1.1574074074074087E-2</c:v>
                </c:pt>
                <c:pt idx="101">
                  <c:v>1.1689814814814828E-2</c:v>
                </c:pt>
                <c:pt idx="102">
                  <c:v>1.1805555555555569E-2</c:v>
                </c:pt>
                <c:pt idx="103">
                  <c:v>1.192129629629631E-2</c:v>
                </c:pt>
                <c:pt idx="104">
                  <c:v>1.2037037037037051E-2</c:v>
                </c:pt>
                <c:pt idx="105">
                  <c:v>1.2152777777777792E-2</c:v>
                </c:pt>
                <c:pt idx="106">
                  <c:v>1.2268518518518533E-2</c:v>
                </c:pt>
                <c:pt idx="107">
                  <c:v>1.2384259259259274E-2</c:v>
                </c:pt>
                <c:pt idx="108">
                  <c:v>1.2500000000000015E-2</c:v>
                </c:pt>
                <c:pt idx="109">
                  <c:v>1.2615740740740755E-2</c:v>
                </c:pt>
                <c:pt idx="110">
                  <c:v>1.2731481481481496E-2</c:v>
                </c:pt>
                <c:pt idx="111">
                  <c:v>1.2847222222222237E-2</c:v>
                </c:pt>
                <c:pt idx="112">
                  <c:v>1.2962962962962978E-2</c:v>
                </c:pt>
                <c:pt idx="113">
                  <c:v>1.3078703703703719E-2</c:v>
                </c:pt>
                <c:pt idx="114">
                  <c:v>1.319444444444446E-2</c:v>
                </c:pt>
                <c:pt idx="115">
                  <c:v>1.3310185185185201E-2</c:v>
                </c:pt>
                <c:pt idx="116">
                  <c:v>1.3425925925925942E-2</c:v>
                </c:pt>
                <c:pt idx="117">
                  <c:v>1.3541666666666683E-2</c:v>
                </c:pt>
                <c:pt idx="118">
                  <c:v>1.3657407407407424E-2</c:v>
                </c:pt>
                <c:pt idx="119">
                  <c:v>1.3773148148148165E-2</c:v>
                </c:pt>
                <c:pt idx="120">
                  <c:v>1.3888888888888905E-2</c:v>
                </c:pt>
                <c:pt idx="121">
                  <c:v>1.4004629629629646E-2</c:v>
                </c:pt>
                <c:pt idx="122">
                  <c:v>1.4120370370370387E-2</c:v>
                </c:pt>
                <c:pt idx="123">
                  <c:v>1.4236111111111128E-2</c:v>
                </c:pt>
                <c:pt idx="124">
                  <c:v>1.4351851851851869E-2</c:v>
                </c:pt>
                <c:pt idx="125">
                  <c:v>1.446759259259261E-2</c:v>
                </c:pt>
                <c:pt idx="126">
                  <c:v>1.4583333333333351E-2</c:v>
                </c:pt>
                <c:pt idx="127">
                  <c:v>1.4699074074074092E-2</c:v>
                </c:pt>
                <c:pt idx="128">
                  <c:v>1.4814814814814833E-2</c:v>
                </c:pt>
                <c:pt idx="129">
                  <c:v>1.4930555555555574E-2</c:v>
                </c:pt>
                <c:pt idx="130">
                  <c:v>1.5046296296296315E-2</c:v>
                </c:pt>
                <c:pt idx="131">
                  <c:v>1.5162037037037055E-2</c:v>
                </c:pt>
                <c:pt idx="132">
                  <c:v>1.5277777777777796E-2</c:v>
                </c:pt>
                <c:pt idx="133">
                  <c:v>1.5393518518518537E-2</c:v>
                </c:pt>
                <c:pt idx="134">
                  <c:v>1.5509259259259278E-2</c:v>
                </c:pt>
                <c:pt idx="135">
                  <c:v>1.5625000000000017E-2</c:v>
                </c:pt>
                <c:pt idx="136">
                  <c:v>1.5740740740740757E-2</c:v>
                </c:pt>
                <c:pt idx="137">
                  <c:v>1.5856481481481496E-2</c:v>
                </c:pt>
                <c:pt idx="138">
                  <c:v>1.5972222222222235E-2</c:v>
                </c:pt>
                <c:pt idx="139">
                  <c:v>1.6087962962962974E-2</c:v>
                </c:pt>
                <c:pt idx="140">
                  <c:v>1.6203703703703713E-2</c:v>
                </c:pt>
                <c:pt idx="141">
                  <c:v>1.6319444444444452E-2</c:v>
                </c:pt>
                <c:pt idx="142">
                  <c:v>1.6435185185185192E-2</c:v>
                </c:pt>
                <c:pt idx="143">
                  <c:v>1.6550925925925931E-2</c:v>
                </c:pt>
                <c:pt idx="144">
                  <c:v>1.666666666666667E-2</c:v>
                </c:pt>
                <c:pt idx="145">
                  <c:v>1.6782407407407409E-2</c:v>
                </c:pt>
                <c:pt idx="146">
                  <c:v>1.6898148148148148E-2</c:v>
                </c:pt>
                <c:pt idx="147">
                  <c:v>1.7013888888888887E-2</c:v>
                </c:pt>
                <c:pt idx="148">
                  <c:v>1.7129629629629627E-2</c:v>
                </c:pt>
                <c:pt idx="149">
                  <c:v>1.7245370370370366E-2</c:v>
                </c:pt>
                <c:pt idx="150">
                  <c:v>1.7361111111111105E-2</c:v>
                </c:pt>
                <c:pt idx="151">
                  <c:v>1.7476851851851844E-2</c:v>
                </c:pt>
                <c:pt idx="152">
                  <c:v>1.7592592592592583E-2</c:v>
                </c:pt>
                <c:pt idx="153">
                  <c:v>1.7708333333333322E-2</c:v>
                </c:pt>
                <c:pt idx="154">
                  <c:v>1.7824074074074062E-2</c:v>
                </c:pt>
                <c:pt idx="155">
                  <c:v>1.7939814814814801E-2</c:v>
                </c:pt>
                <c:pt idx="156">
                  <c:v>1.805555555555554E-2</c:v>
                </c:pt>
                <c:pt idx="157">
                  <c:v>1.8171296296296279E-2</c:v>
                </c:pt>
                <c:pt idx="158">
                  <c:v>1.8287037037037018E-2</c:v>
                </c:pt>
                <c:pt idx="159">
                  <c:v>1.8402777777777758E-2</c:v>
                </c:pt>
                <c:pt idx="160">
                  <c:v>1.8518518518518497E-2</c:v>
                </c:pt>
                <c:pt idx="161">
                  <c:v>1.8634259259259236E-2</c:v>
                </c:pt>
                <c:pt idx="162">
                  <c:v>1.8749999999999975E-2</c:v>
                </c:pt>
                <c:pt idx="163">
                  <c:v>1.8865740740740714E-2</c:v>
                </c:pt>
                <c:pt idx="164">
                  <c:v>1.8981481481481453E-2</c:v>
                </c:pt>
                <c:pt idx="165">
                  <c:v>1.9097222222222193E-2</c:v>
                </c:pt>
                <c:pt idx="166">
                  <c:v>1.9212962962962932E-2</c:v>
                </c:pt>
                <c:pt idx="167">
                  <c:v>1.9328703703703671E-2</c:v>
                </c:pt>
                <c:pt idx="168">
                  <c:v>1.944444444444441E-2</c:v>
                </c:pt>
                <c:pt idx="169">
                  <c:v>1.9560185185185149E-2</c:v>
                </c:pt>
                <c:pt idx="170">
                  <c:v>1.9675925925925888E-2</c:v>
                </c:pt>
                <c:pt idx="171">
                  <c:v>1.9791666666666628E-2</c:v>
                </c:pt>
                <c:pt idx="172">
                  <c:v>1.9907407407407367E-2</c:v>
                </c:pt>
                <c:pt idx="173">
                  <c:v>2.0023148148148106E-2</c:v>
                </c:pt>
                <c:pt idx="174">
                  <c:v>2.0138888888888845E-2</c:v>
                </c:pt>
                <c:pt idx="175">
                  <c:v>2.0254629629629584E-2</c:v>
                </c:pt>
                <c:pt idx="176">
                  <c:v>2.0370370370370323E-2</c:v>
                </c:pt>
                <c:pt idx="177">
                  <c:v>2.0486111111111063E-2</c:v>
                </c:pt>
                <c:pt idx="178">
                  <c:v>2.0601851851851802E-2</c:v>
                </c:pt>
                <c:pt idx="179">
                  <c:v>2.0717592592592541E-2</c:v>
                </c:pt>
                <c:pt idx="180">
                  <c:v>2.083333333333328E-2</c:v>
                </c:pt>
                <c:pt idx="181">
                  <c:v>2.0949074074074019E-2</c:v>
                </c:pt>
                <c:pt idx="182">
                  <c:v>2.1064814814814758E-2</c:v>
                </c:pt>
                <c:pt idx="183">
                  <c:v>2.1180555555555498E-2</c:v>
                </c:pt>
                <c:pt idx="184">
                  <c:v>2.1296296296296237E-2</c:v>
                </c:pt>
                <c:pt idx="185">
                  <c:v>2.1412037037036976E-2</c:v>
                </c:pt>
                <c:pt idx="186">
                  <c:v>2.1527777777777715E-2</c:v>
                </c:pt>
                <c:pt idx="187">
                  <c:v>2.1643518518518454E-2</c:v>
                </c:pt>
                <c:pt idx="188">
                  <c:v>2.1759259259259194E-2</c:v>
                </c:pt>
                <c:pt idx="189">
                  <c:v>2.1874999999999933E-2</c:v>
                </c:pt>
                <c:pt idx="190">
                  <c:v>2.1990740740740672E-2</c:v>
                </c:pt>
                <c:pt idx="191">
                  <c:v>2.2106481481481411E-2</c:v>
                </c:pt>
                <c:pt idx="192">
                  <c:v>2.222222222222215E-2</c:v>
                </c:pt>
                <c:pt idx="193">
                  <c:v>2.2337962962962889E-2</c:v>
                </c:pt>
                <c:pt idx="194">
                  <c:v>2.2453703703703629E-2</c:v>
                </c:pt>
                <c:pt idx="195">
                  <c:v>2.2569444444444368E-2</c:v>
                </c:pt>
                <c:pt idx="196">
                  <c:v>2.2685185185185107E-2</c:v>
                </c:pt>
                <c:pt idx="197">
                  <c:v>2.2800925925925846E-2</c:v>
                </c:pt>
                <c:pt idx="198">
                  <c:v>2.2916666666666585E-2</c:v>
                </c:pt>
                <c:pt idx="199">
                  <c:v>2.3032407407407324E-2</c:v>
                </c:pt>
                <c:pt idx="200">
                  <c:v>2.3148148148148064E-2</c:v>
                </c:pt>
                <c:pt idx="201">
                  <c:v>2.3263888888888803E-2</c:v>
                </c:pt>
                <c:pt idx="202">
                  <c:v>2.3379629629629542E-2</c:v>
                </c:pt>
                <c:pt idx="203">
                  <c:v>2.3495370370370281E-2</c:v>
                </c:pt>
                <c:pt idx="204">
                  <c:v>2.361111111111102E-2</c:v>
                </c:pt>
                <c:pt idx="205">
                  <c:v>2.3726851851851759E-2</c:v>
                </c:pt>
                <c:pt idx="206">
                  <c:v>2.3842592592592499E-2</c:v>
                </c:pt>
                <c:pt idx="207">
                  <c:v>2.3958333333333238E-2</c:v>
                </c:pt>
                <c:pt idx="208">
                  <c:v>2.4074074074073977E-2</c:v>
                </c:pt>
                <c:pt idx="209">
                  <c:v>2.4189814814814716E-2</c:v>
                </c:pt>
                <c:pt idx="210">
                  <c:v>2.4305555555555455E-2</c:v>
                </c:pt>
                <c:pt idx="211">
                  <c:v>2.4421296296296195E-2</c:v>
                </c:pt>
                <c:pt idx="212">
                  <c:v>2.4537037037036934E-2</c:v>
                </c:pt>
                <c:pt idx="213">
                  <c:v>2.4652777777777673E-2</c:v>
                </c:pt>
                <c:pt idx="214">
                  <c:v>2.4768518518518412E-2</c:v>
                </c:pt>
                <c:pt idx="215">
                  <c:v>2.4884259259259151E-2</c:v>
                </c:pt>
                <c:pt idx="216">
                  <c:v>2.499999999999989E-2</c:v>
                </c:pt>
                <c:pt idx="217">
                  <c:v>2.511574074074063E-2</c:v>
                </c:pt>
                <c:pt idx="218">
                  <c:v>2.5231481481481369E-2</c:v>
                </c:pt>
                <c:pt idx="219">
                  <c:v>2.5347222222222108E-2</c:v>
                </c:pt>
                <c:pt idx="220">
                  <c:v>2.5462962962962847E-2</c:v>
                </c:pt>
                <c:pt idx="221">
                  <c:v>2.5578703703703586E-2</c:v>
                </c:pt>
                <c:pt idx="222">
                  <c:v>2.5694444444444325E-2</c:v>
                </c:pt>
                <c:pt idx="223">
                  <c:v>2.5810185185185065E-2</c:v>
                </c:pt>
                <c:pt idx="224">
                  <c:v>2.5925925925925804E-2</c:v>
                </c:pt>
                <c:pt idx="225">
                  <c:v>2.6041666666666543E-2</c:v>
                </c:pt>
                <c:pt idx="226">
                  <c:v>2.6157407407407282E-2</c:v>
                </c:pt>
                <c:pt idx="227">
                  <c:v>2.6273148148148021E-2</c:v>
                </c:pt>
                <c:pt idx="228">
                  <c:v>2.638888888888876E-2</c:v>
                </c:pt>
                <c:pt idx="229">
                  <c:v>2.65046296296295E-2</c:v>
                </c:pt>
                <c:pt idx="230">
                  <c:v>2.6620370370370239E-2</c:v>
                </c:pt>
                <c:pt idx="231">
                  <c:v>2.6736111111110978E-2</c:v>
                </c:pt>
                <c:pt idx="232">
                  <c:v>2.6851851851851717E-2</c:v>
                </c:pt>
                <c:pt idx="233">
                  <c:v>2.6967592592592456E-2</c:v>
                </c:pt>
                <c:pt idx="234">
                  <c:v>2.7083333333333195E-2</c:v>
                </c:pt>
                <c:pt idx="235">
                  <c:v>2.7199074074073935E-2</c:v>
                </c:pt>
                <c:pt idx="236">
                  <c:v>2.7314814814814674E-2</c:v>
                </c:pt>
                <c:pt idx="237">
                  <c:v>2.7430555555555413E-2</c:v>
                </c:pt>
                <c:pt idx="238">
                  <c:v>2.7546296296296152E-2</c:v>
                </c:pt>
                <c:pt idx="239">
                  <c:v>2.7662037037036891E-2</c:v>
                </c:pt>
                <c:pt idx="240">
                  <c:v>2.7777777777777631E-2</c:v>
                </c:pt>
                <c:pt idx="241">
                  <c:v>2.789351851851837E-2</c:v>
                </c:pt>
                <c:pt idx="242">
                  <c:v>2.8009259259259109E-2</c:v>
                </c:pt>
                <c:pt idx="243">
                  <c:v>2.8124999999999848E-2</c:v>
                </c:pt>
                <c:pt idx="244">
                  <c:v>2.8240740740740587E-2</c:v>
                </c:pt>
                <c:pt idx="245">
                  <c:v>2.8356481481481326E-2</c:v>
                </c:pt>
                <c:pt idx="246">
                  <c:v>2.8472222222222066E-2</c:v>
                </c:pt>
                <c:pt idx="247">
                  <c:v>2.8587962962962805E-2</c:v>
                </c:pt>
                <c:pt idx="248">
                  <c:v>2.8703703703703544E-2</c:v>
                </c:pt>
                <c:pt idx="249">
                  <c:v>2.8819444444444283E-2</c:v>
                </c:pt>
                <c:pt idx="250">
                  <c:v>2.8935185185185022E-2</c:v>
                </c:pt>
                <c:pt idx="251">
                  <c:v>2.9050925925925761E-2</c:v>
                </c:pt>
                <c:pt idx="252">
                  <c:v>2.9166666666666501E-2</c:v>
                </c:pt>
                <c:pt idx="253">
                  <c:v>2.928240740740724E-2</c:v>
                </c:pt>
                <c:pt idx="254">
                  <c:v>2.9398148148147979E-2</c:v>
                </c:pt>
                <c:pt idx="255">
                  <c:v>2.9513888888888718E-2</c:v>
                </c:pt>
                <c:pt idx="256">
                  <c:v>2.9629629629629457E-2</c:v>
                </c:pt>
                <c:pt idx="257">
                  <c:v>2.9745370370370196E-2</c:v>
                </c:pt>
                <c:pt idx="258">
                  <c:v>2.9861111111110936E-2</c:v>
                </c:pt>
                <c:pt idx="259">
                  <c:v>2.9976851851851675E-2</c:v>
                </c:pt>
                <c:pt idx="260">
                  <c:v>3.0092592592592414E-2</c:v>
                </c:pt>
                <c:pt idx="261">
                  <c:v>3.0208333333333153E-2</c:v>
                </c:pt>
                <c:pt idx="262">
                  <c:v>3.0324074074073892E-2</c:v>
                </c:pt>
                <c:pt idx="263">
                  <c:v>3.0439814814814631E-2</c:v>
                </c:pt>
                <c:pt idx="264">
                  <c:v>3.0555555555555371E-2</c:v>
                </c:pt>
                <c:pt idx="265">
                  <c:v>3.067129629629611E-2</c:v>
                </c:pt>
                <c:pt idx="266">
                  <c:v>3.0787037037036849E-2</c:v>
                </c:pt>
                <c:pt idx="267">
                  <c:v>3.0902777777777588E-2</c:v>
                </c:pt>
                <c:pt idx="268">
                  <c:v>3.1018518518518327E-2</c:v>
                </c:pt>
                <c:pt idx="269">
                  <c:v>3.1134259259259067E-2</c:v>
                </c:pt>
                <c:pt idx="270">
                  <c:v>3.1249999999999806E-2</c:v>
                </c:pt>
                <c:pt idx="271">
                  <c:v>3.1365740740740548E-2</c:v>
                </c:pt>
                <c:pt idx="272">
                  <c:v>3.1481481481481291E-2</c:v>
                </c:pt>
                <c:pt idx="273">
                  <c:v>3.1597222222222034E-2</c:v>
                </c:pt>
                <c:pt idx="274">
                  <c:v>3.1712962962962776E-2</c:v>
                </c:pt>
                <c:pt idx="275">
                  <c:v>3.1828703703703519E-2</c:v>
                </c:pt>
                <c:pt idx="276">
                  <c:v>3.1944444444444262E-2</c:v>
                </c:pt>
                <c:pt idx="277">
                  <c:v>3.2060185185185004E-2</c:v>
                </c:pt>
                <c:pt idx="278">
                  <c:v>3.2175925925925747E-2</c:v>
                </c:pt>
                <c:pt idx="279">
                  <c:v>3.2291666666666489E-2</c:v>
                </c:pt>
                <c:pt idx="280">
                  <c:v>3.2407407407407232E-2</c:v>
                </c:pt>
                <c:pt idx="281">
                  <c:v>3.2523148148147975E-2</c:v>
                </c:pt>
                <c:pt idx="282">
                  <c:v>3.2638888888888717E-2</c:v>
                </c:pt>
                <c:pt idx="283">
                  <c:v>3.275462962962946E-2</c:v>
                </c:pt>
                <c:pt idx="284">
                  <c:v>3.2870370370370203E-2</c:v>
                </c:pt>
                <c:pt idx="285">
                  <c:v>3.2986111111110945E-2</c:v>
                </c:pt>
                <c:pt idx="286">
                  <c:v>3.3101851851851688E-2</c:v>
                </c:pt>
                <c:pt idx="287">
                  <c:v>3.3217592592592431E-2</c:v>
                </c:pt>
                <c:pt idx="288">
                  <c:v>3.3333333333333173E-2</c:v>
                </c:pt>
                <c:pt idx="289">
                  <c:v>3.3449074074073916E-2</c:v>
                </c:pt>
                <c:pt idx="290">
                  <c:v>3.3564814814814659E-2</c:v>
                </c:pt>
                <c:pt idx="291">
                  <c:v>3.3680555555555401E-2</c:v>
                </c:pt>
                <c:pt idx="292">
                  <c:v>3.3796296296296144E-2</c:v>
                </c:pt>
                <c:pt idx="293">
                  <c:v>3.3912037037036886E-2</c:v>
                </c:pt>
                <c:pt idx="294">
                  <c:v>3.4027777777777629E-2</c:v>
                </c:pt>
                <c:pt idx="295">
                  <c:v>3.4143518518518372E-2</c:v>
                </c:pt>
                <c:pt idx="296">
                  <c:v>3.4259259259259114E-2</c:v>
                </c:pt>
                <c:pt idx="297">
                  <c:v>3.4374999999999857E-2</c:v>
                </c:pt>
                <c:pt idx="298">
                  <c:v>3.44907407407406E-2</c:v>
                </c:pt>
                <c:pt idx="299">
                  <c:v>3.4606481481481342E-2</c:v>
                </c:pt>
                <c:pt idx="300">
                  <c:v>3.4722222222222085E-2</c:v>
                </c:pt>
                <c:pt idx="301">
                  <c:v>3.4837962962962828E-2</c:v>
                </c:pt>
                <c:pt idx="302">
                  <c:v>3.495370370370357E-2</c:v>
                </c:pt>
                <c:pt idx="303">
                  <c:v>3.5069444444444313E-2</c:v>
                </c:pt>
                <c:pt idx="304">
                  <c:v>3.5185185185185056E-2</c:v>
                </c:pt>
                <c:pt idx="305">
                  <c:v>3.5300925925925798E-2</c:v>
                </c:pt>
                <c:pt idx="306">
                  <c:v>3.5416666666666541E-2</c:v>
                </c:pt>
                <c:pt idx="307">
                  <c:v>3.5532407407407283E-2</c:v>
                </c:pt>
                <c:pt idx="308">
                  <c:v>3.5648148148148026E-2</c:v>
                </c:pt>
                <c:pt idx="309">
                  <c:v>3.5763888888888769E-2</c:v>
                </c:pt>
                <c:pt idx="310">
                  <c:v>3.5879629629629511E-2</c:v>
                </c:pt>
                <c:pt idx="311">
                  <c:v>3.5995370370370254E-2</c:v>
                </c:pt>
                <c:pt idx="312">
                  <c:v>3.6111111111110997E-2</c:v>
                </c:pt>
                <c:pt idx="313">
                  <c:v>3.6226851851851739E-2</c:v>
                </c:pt>
                <c:pt idx="314">
                  <c:v>3.6342592592592482E-2</c:v>
                </c:pt>
                <c:pt idx="315">
                  <c:v>3.6458333333333225E-2</c:v>
                </c:pt>
                <c:pt idx="316">
                  <c:v>3.6574074074073967E-2</c:v>
                </c:pt>
                <c:pt idx="317">
                  <c:v>3.668981481481471E-2</c:v>
                </c:pt>
                <c:pt idx="318">
                  <c:v>3.6805555555555453E-2</c:v>
                </c:pt>
                <c:pt idx="319">
                  <c:v>3.6921296296296195E-2</c:v>
                </c:pt>
                <c:pt idx="320">
                  <c:v>3.7037037037036938E-2</c:v>
                </c:pt>
                <c:pt idx="321">
                  <c:v>3.715277777777768E-2</c:v>
                </c:pt>
                <c:pt idx="322">
                  <c:v>3.7268518518518423E-2</c:v>
                </c:pt>
                <c:pt idx="323">
                  <c:v>3.7384259259259166E-2</c:v>
                </c:pt>
                <c:pt idx="324">
                  <c:v>3.7499999999999908E-2</c:v>
                </c:pt>
                <c:pt idx="325">
                  <c:v>3.7615740740740651E-2</c:v>
                </c:pt>
                <c:pt idx="326">
                  <c:v>3.7731481481481394E-2</c:v>
                </c:pt>
                <c:pt idx="327">
                  <c:v>3.7847222222222136E-2</c:v>
                </c:pt>
                <c:pt idx="328">
                  <c:v>3.7962962962962879E-2</c:v>
                </c:pt>
                <c:pt idx="329">
                  <c:v>3.8078703703703622E-2</c:v>
                </c:pt>
                <c:pt idx="330">
                  <c:v>3.8194444444444364E-2</c:v>
                </c:pt>
                <c:pt idx="331">
                  <c:v>3.8310185185185107E-2</c:v>
                </c:pt>
                <c:pt idx="332">
                  <c:v>3.842592592592585E-2</c:v>
                </c:pt>
                <c:pt idx="333">
                  <c:v>3.8541666666666592E-2</c:v>
                </c:pt>
                <c:pt idx="334">
                  <c:v>3.8657407407407335E-2</c:v>
                </c:pt>
                <c:pt idx="335">
                  <c:v>3.8773148148148077E-2</c:v>
                </c:pt>
                <c:pt idx="336">
                  <c:v>3.888888888888882E-2</c:v>
                </c:pt>
                <c:pt idx="337">
                  <c:v>3.9004629629629563E-2</c:v>
                </c:pt>
                <c:pt idx="338">
                  <c:v>3.9120370370370305E-2</c:v>
                </c:pt>
                <c:pt idx="339">
                  <c:v>3.9236111111111048E-2</c:v>
                </c:pt>
                <c:pt idx="340">
                  <c:v>3.9351851851851791E-2</c:v>
                </c:pt>
                <c:pt idx="341">
                  <c:v>3.9467592592592533E-2</c:v>
                </c:pt>
                <c:pt idx="342">
                  <c:v>3.9583333333333276E-2</c:v>
                </c:pt>
                <c:pt idx="343">
                  <c:v>3.9699074074074019E-2</c:v>
                </c:pt>
                <c:pt idx="344">
                  <c:v>3.9814814814814761E-2</c:v>
                </c:pt>
                <c:pt idx="345">
                  <c:v>3.9930555555555504E-2</c:v>
                </c:pt>
                <c:pt idx="346">
                  <c:v>4.0046296296296247E-2</c:v>
                </c:pt>
                <c:pt idx="347">
                  <c:v>4.0162037037036989E-2</c:v>
                </c:pt>
                <c:pt idx="348">
                  <c:v>4.0277777777777732E-2</c:v>
                </c:pt>
                <c:pt idx="349">
                  <c:v>4.0393518518518474E-2</c:v>
                </c:pt>
                <c:pt idx="350">
                  <c:v>4.0509259259259217E-2</c:v>
                </c:pt>
                <c:pt idx="351">
                  <c:v>4.062499999999996E-2</c:v>
                </c:pt>
                <c:pt idx="352">
                  <c:v>4.0740740740740702E-2</c:v>
                </c:pt>
                <c:pt idx="353">
                  <c:v>4.0856481481481445E-2</c:v>
                </c:pt>
                <c:pt idx="354">
                  <c:v>4.0972222222222188E-2</c:v>
                </c:pt>
                <c:pt idx="355">
                  <c:v>4.108796296296293E-2</c:v>
                </c:pt>
                <c:pt idx="356">
                  <c:v>4.1203703703703673E-2</c:v>
                </c:pt>
                <c:pt idx="357">
                  <c:v>4.1319444444444416E-2</c:v>
                </c:pt>
                <c:pt idx="358">
                  <c:v>4.1435185185185158E-2</c:v>
                </c:pt>
                <c:pt idx="359">
                  <c:v>4.1550925925925901E-2</c:v>
                </c:pt>
                <c:pt idx="360">
                  <c:v>4.1666666666666644E-2</c:v>
                </c:pt>
                <c:pt idx="361">
                  <c:v>4.1782407407407386E-2</c:v>
                </c:pt>
                <c:pt idx="362">
                  <c:v>4.1898148148148129E-2</c:v>
                </c:pt>
                <c:pt idx="363">
                  <c:v>4.2013888888888871E-2</c:v>
                </c:pt>
                <c:pt idx="364">
                  <c:v>4.2129629629629614E-2</c:v>
                </c:pt>
                <c:pt idx="365">
                  <c:v>4.2245370370370357E-2</c:v>
                </c:pt>
                <c:pt idx="366">
                  <c:v>4.2361111111111099E-2</c:v>
                </c:pt>
                <c:pt idx="367">
                  <c:v>4.2476851851851842E-2</c:v>
                </c:pt>
                <c:pt idx="368">
                  <c:v>4.2592592592592585E-2</c:v>
                </c:pt>
                <c:pt idx="369">
                  <c:v>4.2708333333333327E-2</c:v>
                </c:pt>
                <c:pt idx="370">
                  <c:v>4.282407407407407E-2</c:v>
                </c:pt>
                <c:pt idx="371">
                  <c:v>4.2939814814814813E-2</c:v>
                </c:pt>
                <c:pt idx="372">
                  <c:v>4.3055555555555555E-2</c:v>
                </c:pt>
                <c:pt idx="373">
                  <c:v>4.3171296296296298E-2</c:v>
                </c:pt>
                <c:pt idx="374">
                  <c:v>4.3287037037037041E-2</c:v>
                </c:pt>
                <c:pt idx="375">
                  <c:v>4.3402777777777783E-2</c:v>
                </c:pt>
                <c:pt idx="376">
                  <c:v>4.3518518518518526E-2</c:v>
                </c:pt>
                <c:pt idx="377">
                  <c:v>4.3634259259259268E-2</c:v>
                </c:pt>
                <c:pt idx="378">
                  <c:v>4.3750000000000011E-2</c:v>
                </c:pt>
                <c:pt idx="379">
                  <c:v>4.3865740740740754E-2</c:v>
                </c:pt>
                <c:pt idx="380">
                  <c:v>4.3981481481481496E-2</c:v>
                </c:pt>
                <c:pt idx="381">
                  <c:v>4.4097222222222239E-2</c:v>
                </c:pt>
                <c:pt idx="382">
                  <c:v>4.4212962962962982E-2</c:v>
                </c:pt>
                <c:pt idx="383">
                  <c:v>4.4328703703703724E-2</c:v>
                </c:pt>
                <c:pt idx="384">
                  <c:v>4.4444444444444467E-2</c:v>
                </c:pt>
                <c:pt idx="385">
                  <c:v>4.456018518518521E-2</c:v>
                </c:pt>
                <c:pt idx="386">
                  <c:v>4.4675925925925952E-2</c:v>
                </c:pt>
                <c:pt idx="387">
                  <c:v>4.4791666666666695E-2</c:v>
                </c:pt>
                <c:pt idx="388">
                  <c:v>4.4907407407407438E-2</c:v>
                </c:pt>
                <c:pt idx="389">
                  <c:v>4.502314814814818E-2</c:v>
                </c:pt>
                <c:pt idx="390">
                  <c:v>4.5138888888888923E-2</c:v>
                </c:pt>
              </c:numCache>
            </c:numRef>
          </c:cat>
          <c:val>
            <c:numRef>
              <c:f>'Score Template 2'!$HL$39:$HL$398</c:f>
              <c:numCache>
                <c:formatCode>0.0000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188096"/>
        <c:axId val="115189632"/>
      </c:areaChart>
      <c:catAx>
        <c:axId val="115188096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189632"/>
        <c:crosses val="autoZero"/>
        <c:auto val="1"/>
        <c:lblAlgn val="ctr"/>
        <c:lblOffset val="100"/>
        <c:tickLblSkip val="30"/>
        <c:tickMarkSkip val="30"/>
        <c:noMultiLvlLbl val="0"/>
      </c:catAx>
      <c:valAx>
        <c:axId val="115189632"/>
        <c:scaling>
          <c:orientation val="minMax"/>
          <c:max val="1"/>
          <c:min val="0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188096"/>
        <c:crosses val="autoZero"/>
        <c:crossBetween val="midCat"/>
      </c:valAx>
    </c:plotArea>
    <c:legend>
      <c:legendPos val="b"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Scroll" dx="16" fmlaLink="$P$99" horiz="1" max="10000" min="1" page="10"/>
</file>

<file path=xl/ctrlProps/ctrlProp2.xml><?xml version="1.0" encoding="utf-8"?>
<formControlPr xmlns="http://schemas.microsoft.com/office/spreadsheetml/2009/9/main" objectType="CheckBox" fmlaLink="$Q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5" Type="http://schemas.openxmlformats.org/officeDocument/2006/relationships/chart" Target="../charts/chart9.xml"/><Relationship Id="rId10" Type="http://schemas.openxmlformats.org/officeDocument/2006/relationships/chart" Target="../charts/chart14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8</xdr:row>
      <xdr:rowOff>57150</xdr:rowOff>
    </xdr:from>
    <xdr:to>
      <xdr:col>26</xdr:col>
      <xdr:colOff>85725</xdr:colOff>
      <xdr:row>35</xdr:row>
      <xdr:rowOff>85725</xdr:rowOff>
    </xdr:to>
    <xdr:graphicFrame macro="">
      <xdr:nvGraphicFramePr>
        <xdr:cNvPr id="181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533400</xdr:colOff>
      <xdr:row>364</xdr:row>
      <xdr:rowOff>66675</xdr:rowOff>
    </xdr:from>
    <xdr:to>
      <xdr:col>13</xdr:col>
      <xdr:colOff>38100</xdr:colOff>
      <xdr:row>381</xdr:row>
      <xdr:rowOff>104775</xdr:rowOff>
    </xdr:to>
    <xdr:graphicFrame macro="">
      <xdr:nvGraphicFramePr>
        <xdr:cNvPr id="181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114300</xdr:colOff>
      <xdr:row>8</xdr:row>
      <xdr:rowOff>57150</xdr:rowOff>
    </xdr:from>
    <xdr:to>
      <xdr:col>38</xdr:col>
      <xdr:colOff>57150</xdr:colOff>
      <xdr:row>35</xdr:row>
      <xdr:rowOff>85725</xdr:rowOff>
    </xdr:to>
    <xdr:graphicFrame macro="">
      <xdr:nvGraphicFramePr>
        <xdr:cNvPr id="181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13</xdr:row>
      <xdr:rowOff>142875</xdr:rowOff>
    </xdr:from>
    <xdr:to>
      <xdr:col>13</xdr:col>
      <xdr:colOff>361950</xdr:colOff>
      <xdr:row>30</xdr:row>
      <xdr:rowOff>133350</xdr:rowOff>
    </xdr:to>
    <xdr:graphicFrame macro="">
      <xdr:nvGraphicFramePr>
        <xdr:cNvPr id="74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134</xdr:col>
      <xdr:colOff>161925</xdr:colOff>
      <xdr:row>9</xdr:row>
      <xdr:rowOff>28575</xdr:rowOff>
    </xdr:from>
    <xdr:to>
      <xdr:col>146</xdr:col>
      <xdr:colOff>0</xdr:colOff>
      <xdr:row>36</xdr:row>
      <xdr:rowOff>104775</xdr:rowOff>
    </xdr:to>
    <xdr:graphicFrame macro="">
      <xdr:nvGraphicFramePr>
        <xdr:cNvPr id="334203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</xdr:colOff>
      <xdr:row>14</xdr:row>
      <xdr:rowOff>28575</xdr:rowOff>
    </xdr:from>
    <xdr:to>
      <xdr:col>26</xdr:col>
      <xdr:colOff>581025</xdr:colOff>
      <xdr:row>30</xdr:row>
      <xdr:rowOff>152400</xdr:rowOff>
    </xdr:to>
    <xdr:graphicFrame macro="">
      <xdr:nvGraphicFramePr>
        <xdr:cNvPr id="334203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9524</xdr:colOff>
      <xdr:row>31</xdr:row>
      <xdr:rowOff>0</xdr:rowOff>
    </xdr:from>
    <xdr:to>
      <xdr:col>26</xdr:col>
      <xdr:colOff>1133474</xdr:colOff>
      <xdr:row>48</xdr:row>
      <xdr:rowOff>0</xdr:rowOff>
    </xdr:to>
    <xdr:graphicFrame macro="">
      <xdr:nvGraphicFramePr>
        <xdr:cNvPr id="334203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48</xdr:row>
      <xdr:rowOff>9524</xdr:rowOff>
    </xdr:from>
    <xdr:to>
      <xdr:col>26</xdr:col>
      <xdr:colOff>1143000</xdr:colOff>
      <xdr:row>57</xdr:row>
      <xdr:rowOff>28574</xdr:rowOff>
    </xdr:to>
    <xdr:graphicFrame macro="">
      <xdr:nvGraphicFramePr>
        <xdr:cNvPr id="334203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57</xdr:row>
      <xdr:rowOff>1</xdr:rowOff>
    </xdr:from>
    <xdr:to>
      <xdr:col>26</xdr:col>
      <xdr:colOff>1143000</xdr:colOff>
      <xdr:row>64</xdr:row>
      <xdr:rowOff>152400</xdr:rowOff>
    </xdr:to>
    <xdr:graphicFrame macro="">
      <xdr:nvGraphicFramePr>
        <xdr:cNvPr id="334203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64</xdr:row>
      <xdr:rowOff>161924</xdr:rowOff>
    </xdr:from>
    <xdr:to>
      <xdr:col>26</xdr:col>
      <xdr:colOff>1133475</xdr:colOff>
      <xdr:row>73</xdr:row>
      <xdr:rowOff>161924</xdr:rowOff>
    </xdr:to>
    <xdr:graphicFrame macro="">
      <xdr:nvGraphicFramePr>
        <xdr:cNvPr id="334203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581025</xdr:colOff>
      <xdr:row>74</xdr:row>
      <xdr:rowOff>152400</xdr:rowOff>
    </xdr:from>
    <xdr:to>
      <xdr:col>26</xdr:col>
      <xdr:colOff>581025</xdr:colOff>
      <xdr:row>91</xdr:row>
      <xdr:rowOff>142875</xdr:rowOff>
    </xdr:to>
    <xdr:graphicFrame macro="">
      <xdr:nvGraphicFramePr>
        <xdr:cNvPr id="334203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114300</xdr:colOff>
      <xdr:row>121</xdr:row>
      <xdr:rowOff>114300</xdr:rowOff>
    </xdr:from>
    <xdr:to>
      <xdr:col>22</xdr:col>
      <xdr:colOff>552450</xdr:colOff>
      <xdr:row>138</xdr:row>
      <xdr:rowOff>104775</xdr:rowOff>
    </xdr:to>
    <xdr:graphicFrame macro="">
      <xdr:nvGraphicFramePr>
        <xdr:cNvPr id="3342039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64</xdr:col>
      <xdr:colOff>600075</xdr:colOff>
      <xdr:row>39</xdr:row>
      <xdr:rowOff>47625</xdr:rowOff>
    </xdr:from>
    <xdr:to>
      <xdr:col>76</xdr:col>
      <xdr:colOff>66675</xdr:colOff>
      <xdr:row>56</xdr:row>
      <xdr:rowOff>38100</xdr:rowOff>
    </xdr:to>
    <xdr:graphicFrame macro="">
      <xdr:nvGraphicFramePr>
        <xdr:cNvPr id="334204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214</xdr:col>
      <xdr:colOff>552450</xdr:colOff>
      <xdr:row>16</xdr:row>
      <xdr:rowOff>152400</xdr:rowOff>
    </xdr:from>
    <xdr:to>
      <xdr:col>223</xdr:col>
      <xdr:colOff>247650</xdr:colOff>
      <xdr:row>33</xdr:row>
      <xdr:rowOff>142875</xdr:rowOff>
    </xdr:to>
    <xdr:graphicFrame macro="">
      <xdr:nvGraphicFramePr>
        <xdr:cNvPr id="334204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222</xdr:col>
      <xdr:colOff>419100</xdr:colOff>
      <xdr:row>338</xdr:row>
      <xdr:rowOff>66675</xdr:rowOff>
    </xdr:from>
    <xdr:to>
      <xdr:col>238</xdr:col>
      <xdr:colOff>171450</xdr:colOff>
      <xdr:row>363</xdr:row>
      <xdr:rowOff>133350</xdr:rowOff>
    </xdr:to>
    <xdr:graphicFrame macro="">
      <xdr:nvGraphicFramePr>
        <xdr:cNvPr id="334204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65</xdr:col>
      <xdr:colOff>0</xdr:colOff>
      <xdr:row>57</xdr:row>
      <xdr:rowOff>0</xdr:rowOff>
    </xdr:from>
    <xdr:to>
      <xdr:col>76</xdr:col>
      <xdr:colOff>66675</xdr:colOff>
      <xdr:row>73</xdr:row>
      <xdr:rowOff>152400</xdr:rowOff>
    </xdr:to>
    <xdr:graphicFrame macro="">
      <xdr:nvGraphicFramePr>
        <xdr:cNvPr id="334204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121920</xdr:colOff>
          <xdr:row>96</xdr:row>
          <xdr:rowOff>30480</xdr:rowOff>
        </xdr:from>
        <xdr:to>
          <xdr:col>20</xdr:col>
          <xdr:colOff>175260</xdr:colOff>
          <xdr:row>97</xdr:row>
          <xdr:rowOff>30480</xdr:rowOff>
        </xdr:to>
        <xdr:sp macro="" textlink="">
          <xdr:nvSpPr>
            <xdr:cNvPr id="3341313" name="Scroll Bar 1" hidden="1">
              <a:extLst>
                <a:ext uri="{63B3BB69-23CF-44E3-9099-C40C66FF867C}">
                  <a14:compatExt spid="_x0000_s334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480060</xdr:colOff>
          <xdr:row>1</xdr:row>
          <xdr:rowOff>152400</xdr:rowOff>
        </xdr:from>
        <xdr:to>
          <xdr:col>17</xdr:col>
          <xdr:colOff>457200</xdr:colOff>
          <xdr:row>3</xdr:row>
          <xdr:rowOff>45720</xdr:rowOff>
        </xdr:to>
        <xdr:sp macro="" textlink="">
          <xdr:nvSpPr>
            <xdr:cNvPr id="3341314" name="Check Box 2" hidden="1">
              <a:extLst>
                <a:ext uri="{63B3BB69-23CF-44E3-9099-C40C66FF867C}">
                  <a14:compatExt spid="_x0000_s334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Used Load BP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2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BM401"/>
  <sheetViews>
    <sheetView zoomScale="90" zoomScaleNormal="90" workbookViewId="0">
      <pane xSplit="2" ySplit="8" topLeftCell="C9" activePane="bottomRight" state="frozen"/>
      <selection pane="topRight" activeCell="B1" sqref="B1"/>
      <selection pane="bottomLeft" activeCell="A9" sqref="A9"/>
      <selection pane="bottomRight" activeCell="C9" sqref="C9"/>
    </sheetView>
  </sheetViews>
  <sheetFormatPr defaultRowHeight="13.2" x14ac:dyDescent="0.25"/>
  <cols>
    <col min="2" max="2" width="7.5546875" bestFit="1" customWidth="1"/>
    <col min="3" max="3" width="9.33203125" bestFit="1" customWidth="1"/>
    <col min="4" max="4" width="7.88671875" bestFit="1" customWidth="1"/>
    <col min="5" max="5" width="11" customWidth="1"/>
    <col min="6" max="7" width="12.44140625" customWidth="1"/>
    <col min="8" max="8" width="10.6640625" bestFit="1" customWidth="1"/>
    <col min="9" max="9" width="6.44140625" bestFit="1" customWidth="1"/>
    <col min="10" max="10" width="10.6640625" customWidth="1"/>
    <col min="11" max="11" width="6.5546875" bestFit="1" customWidth="1"/>
    <col min="12" max="12" width="9.33203125" customWidth="1"/>
    <col min="13" max="13" width="7.109375" bestFit="1" customWidth="1"/>
    <col min="14" max="14" width="10.6640625" bestFit="1" customWidth="1"/>
    <col min="15" max="15" width="6.5546875" bestFit="1" customWidth="1"/>
    <col min="17" max="17" width="13" bestFit="1" customWidth="1"/>
    <col min="18" max="18" width="10.44140625" bestFit="1" customWidth="1"/>
    <col min="19" max="20" width="12.109375" bestFit="1" customWidth="1"/>
    <col min="21" max="21" width="10.44140625" bestFit="1" customWidth="1"/>
    <col min="48" max="48" width="12.44140625" customWidth="1"/>
    <col min="49" max="49" width="10.5546875" customWidth="1"/>
    <col min="50" max="50" width="12.88671875" bestFit="1" customWidth="1"/>
    <col min="52" max="52" width="13.88671875" bestFit="1" customWidth="1"/>
    <col min="60" max="62" width="11.5546875" customWidth="1"/>
    <col min="64" max="64" width="17.6640625" bestFit="1" customWidth="1"/>
  </cols>
  <sheetData>
    <row r="1" spans="1:65" ht="13.8" thickBot="1" x14ac:dyDescent="0.3"/>
    <row r="2" spans="1:65" x14ac:dyDescent="0.25">
      <c r="C2" s="129" t="s">
        <v>0</v>
      </c>
      <c r="D2" s="129"/>
      <c r="E2" s="129"/>
      <c r="F2" s="129"/>
      <c r="H2" s="14" t="s">
        <v>5</v>
      </c>
      <c r="J2" s="15" t="s">
        <v>6</v>
      </c>
      <c r="L2" s="15" t="s">
        <v>7</v>
      </c>
      <c r="N2" s="15" t="s">
        <v>23</v>
      </c>
      <c r="Q2" s="46" t="s">
        <v>25</v>
      </c>
      <c r="AV2" s="1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3" t="s">
        <v>1</v>
      </c>
      <c r="BL2" s="4">
        <v>1</v>
      </c>
      <c r="BM2" s="5">
        <f>BL2  / SUM($BL$2:$BL$4)</f>
        <v>0.33333333333333331</v>
      </c>
    </row>
    <row r="3" spans="1:65" ht="13.8" thickBot="1" x14ac:dyDescent="0.3">
      <c r="C3" s="129"/>
      <c r="D3" s="129"/>
      <c r="E3" s="129"/>
      <c r="F3" s="129"/>
      <c r="H3" s="17">
        <f ca="1">AV7</f>
        <v>0.97647489451438607</v>
      </c>
      <c r="J3" s="19">
        <f ca="1">AZ7</f>
        <v>0.72930513595166213</v>
      </c>
      <c r="L3" s="19">
        <f>BJ7</f>
        <v>0.56761418880412406</v>
      </c>
      <c r="N3" s="19">
        <f ca="1">BL7</f>
        <v>0.75779807309005742</v>
      </c>
      <c r="Q3" s="46">
        <v>0.05</v>
      </c>
      <c r="AV3" s="6"/>
      <c r="AW3" s="7"/>
      <c r="AX3" s="7"/>
      <c r="AY3" s="7"/>
      <c r="AZ3" s="7"/>
      <c r="BA3" s="7"/>
      <c r="BB3" s="7"/>
      <c r="BC3" s="7"/>
      <c r="BD3" s="7"/>
      <c r="BE3" s="7"/>
      <c r="BF3" s="7" t="s">
        <v>28</v>
      </c>
      <c r="BG3" s="7"/>
      <c r="BH3" s="7"/>
      <c r="BI3" s="7"/>
      <c r="BJ3" s="7"/>
      <c r="BK3" s="8" t="s">
        <v>2</v>
      </c>
      <c r="BL3" s="9">
        <v>1</v>
      </c>
      <c r="BM3" s="5">
        <f>BL3  / SUM($BL$2:$BL$4)</f>
        <v>0.33333333333333331</v>
      </c>
    </row>
    <row r="4" spans="1:65" x14ac:dyDescent="0.25">
      <c r="C4" s="129"/>
      <c r="D4" s="129"/>
      <c r="E4" s="129"/>
      <c r="F4" s="129"/>
      <c r="AV4" s="10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8" t="s">
        <v>3</v>
      </c>
      <c r="BL4" s="9">
        <v>1</v>
      </c>
      <c r="BM4" s="5">
        <f>BL4  / SUM($BL$2:$BL$4)</f>
        <v>0.33333333333333331</v>
      </c>
    </row>
    <row r="5" spans="1:65" x14ac:dyDescent="0.25">
      <c r="R5" t="str">
        <f>"+" &amp; TEXT(R7*10 / 60, "0.00" ) &amp; "m"</f>
        <v>+0.17m</v>
      </c>
      <c r="S5" t="str">
        <f t="shared" ref="S5:AT5" si="0">"+" &amp; TEXT(S7*10 / 60, "0.00" ) &amp; "m"</f>
        <v>+0.33m</v>
      </c>
      <c r="T5" t="str">
        <f t="shared" si="0"/>
        <v>+0.50m</v>
      </c>
      <c r="U5" t="str">
        <f t="shared" si="0"/>
        <v>+0.67m</v>
      </c>
      <c r="V5" t="str">
        <f t="shared" si="0"/>
        <v>+0.83m</v>
      </c>
      <c r="W5" t="str">
        <f t="shared" si="0"/>
        <v>+1.00m</v>
      </c>
      <c r="X5" t="str">
        <f t="shared" si="0"/>
        <v>+1.17m</v>
      </c>
      <c r="Y5" t="str">
        <f t="shared" si="0"/>
        <v>+1.33m</v>
      </c>
      <c r="Z5" t="str">
        <f t="shared" si="0"/>
        <v>+1.50m</v>
      </c>
      <c r="AA5" t="str">
        <f t="shared" si="0"/>
        <v>+1.67m</v>
      </c>
      <c r="AB5" t="str">
        <f t="shared" si="0"/>
        <v>+1.83m</v>
      </c>
      <c r="AC5" t="str">
        <f t="shared" si="0"/>
        <v>+2.00m</v>
      </c>
      <c r="AD5" t="str">
        <f t="shared" si="0"/>
        <v>+2.17m</v>
      </c>
      <c r="AE5" t="str">
        <f t="shared" si="0"/>
        <v>+2.33m</v>
      </c>
      <c r="AF5" t="str">
        <f t="shared" si="0"/>
        <v>+2.50m</v>
      </c>
      <c r="AG5" t="str">
        <f t="shared" si="0"/>
        <v>+2.67m</v>
      </c>
      <c r="AH5" t="str">
        <f t="shared" si="0"/>
        <v>+2.83m</v>
      </c>
      <c r="AI5" t="str">
        <f t="shared" si="0"/>
        <v>+3.00m</v>
      </c>
      <c r="AJ5" t="str">
        <f t="shared" si="0"/>
        <v>+3.17m</v>
      </c>
      <c r="AK5" t="str">
        <f t="shared" si="0"/>
        <v>+3.33m</v>
      </c>
      <c r="AL5" t="str">
        <f t="shared" si="0"/>
        <v>+3.50m</v>
      </c>
      <c r="AM5" t="str">
        <f t="shared" si="0"/>
        <v>+3.67m</v>
      </c>
      <c r="AN5" t="str">
        <f t="shared" si="0"/>
        <v>+3.83m</v>
      </c>
      <c r="AO5" t="str">
        <f t="shared" si="0"/>
        <v>+4.00m</v>
      </c>
      <c r="AP5" t="str">
        <f t="shared" si="0"/>
        <v>+4.17m</v>
      </c>
      <c r="AQ5" t="str">
        <f t="shared" si="0"/>
        <v>+4.33m</v>
      </c>
      <c r="AR5" t="str">
        <f t="shared" si="0"/>
        <v>+4.50m</v>
      </c>
      <c r="AS5" t="str">
        <f t="shared" si="0"/>
        <v>+4.67m</v>
      </c>
      <c r="AT5" t="str">
        <f t="shared" si="0"/>
        <v>+4.83m</v>
      </c>
      <c r="AV5" s="10"/>
      <c r="AW5" s="11"/>
      <c r="AX5" s="11"/>
      <c r="AY5" s="11"/>
      <c r="AZ5" s="11"/>
      <c r="BA5" s="11"/>
      <c r="BB5" s="11"/>
      <c r="BC5" s="15" t="s">
        <v>29</v>
      </c>
      <c r="BD5" s="11"/>
      <c r="BE5" s="11"/>
      <c r="BF5" s="11" t="s">
        <v>26</v>
      </c>
      <c r="BG5" s="11"/>
      <c r="BH5" s="15" t="s">
        <v>30</v>
      </c>
      <c r="BI5" s="11"/>
      <c r="BJ5" s="11"/>
      <c r="BK5" s="11"/>
      <c r="BL5" s="12"/>
    </row>
    <row r="6" spans="1:65" x14ac:dyDescent="0.25">
      <c r="Q6" t="s">
        <v>4</v>
      </c>
      <c r="R6" s="13" t="str">
        <f>"+" &amp; (R7 * 10) &amp; "s"</f>
        <v>+10s</v>
      </c>
      <c r="S6" s="13" t="str">
        <f t="shared" ref="S6:AT6" si="1">"+" &amp; (S7 * 10) &amp; "s"</f>
        <v>+20s</v>
      </c>
      <c r="T6" s="13" t="str">
        <f t="shared" si="1"/>
        <v>+30s</v>
      </c>
      <c r="U6" s="13" t="str">
        <f t="shared" si="1"/>
        <v>+40s</v>
      </c>
      <c r="V6" s="13" t="str">
        <f t="shared" si="1"/>
        <v>+50s</v>
      </c>
      <c r="W6" s="13" t="str">
        <f t="shared" si="1"/>
        <v>+60s</v>
      </c>
      <c r="X6" s="13" t="str">
        <f t="shared" si="1"/>
        <v>+70s</v>
      </c>
      <c r="Y6" s="13" t="str">
        <f t="shared" si="1"/>
        <v>+80s</v>
      </c>
      <c r="Z6" s="13" t="str">
        <f t="shared" si="1"/>
        <v>+90s</v>
      </c>
      <c r="AA6" s="13" t="str">
        <f t="shared" si="1"/>
        <v>+100s</v>
      </c>
      <c r="AB6" s="13" t="str">
        <f t="shared" si="1"/>
        <v>+110s</v>
      </c>
      <c r="AC6" s="13" t="str">
        <f t="shared" si="1"/>
        <v>+120s</v>
      </c>
      <c r="AD6" s="13" t="str">
        <f t="shared" si="1"/>
        <v>+130s</v>
      </c>
      <c r="AE6" s="13" t="str">
        <f t="shared" si="1"/>
        <v>+140s</v>
      </c>
      <c r="AF6" s="13" t="str">
        <f t="shared" si="1"/>
        <v>+150s</v>
      </c>
      <c r="AG6" s="13" t="str">
        <f t="shared" si="1"/>
        <v>+160s</v>
      </c>
      <c r="AH6" s="13" t="str">
        <f t="shared" si="1"/>
        <v>+170s</v>
      </c>
      <c r="AI6" s="13" t="str">
        <f t="shared" si="1"/>
        <v>+180s</v>
      </c>
      <c r="AJ6" s="13" t="str">
        <f t="shared" si="1"/>
        <v>+190s</v>
      </c>
      <c r="AK6" s="13" t="str">
        <f t="shared" si="1"/>
        <v>+200s</v>
      </c>
      <c r="AL6" s="13" t="str">
        <f t="shared" si="1"/>
        <v>+210s</v>
      </c>
      <c r="AM6" s="13" t="str">
        <f t="shared" si="1"/>
        <v>+220s</v>
      </c>
      <c r="AN6" s="13" t="str">
        <f t="shared" si="1"/>
        <v>+230s</v>
      </c>
      <c r="AO6" s="13" t="str">
        <f t="shared" si="1"/>
        <v>+240s</v>
      </c>
      <c r="AP6" s="13" t="str">
        <f t="shared" si="1"/>
        <v>+250s</v>
      </c>
      <c r="AQ6" s="13" t="str">
        <f t="shared" si="1"/>
        <v>+260s</v>
      </c>
      <c r="AR6" s="13" t="str">
        <f t="shared" si="1"/>
        <v>+270s</v>
      </c>
      <c r="AS6" s="13" t="str">
        <f t="shared" si="1"/>
        <v>+280s</v>
      </c>
      <c r="AT6" s="13" t="str">
        <f t="shared" si="1"/>
        <v>+290s</v>
      </c>
      <c r="AV6" s="14" t="s">
        <v>5</v>
      </c>
      <c r="AW6" s="11"/>
      <c r="AX6" s="11"/>
      <c r="AY6" s="11"/>
      <c r="AZ6" s="15" t="s">
        <v>6</v>
      </c>
      <c r="BA6" s="11"/>
      <c r="BB6" s="11"/>
      <c r="BC6" s="15" t="s">
        <v>7</v>
      </c>
      <c r="BD6" s="11"/>
      <c r="BE6" s="11"/>
      <c r="BF6" s="11" t="s">
        <v>27</v>
      </c>
      <c r="BG6" s="11"/>
      <c r="BH6" s="15" t="s">
        <v>7</v>
      </c>
      <c r="BI6" s="11"/>
      <c r="BJ6" s="15" t="s">
        <v>7</v>
      </c>
      <c r="BK6" s="11"/>
      <c r="BL6" s="16" t="s">
        <v>8</v>
      </c>
    </row>
    <row r="7" spans="1:65" ht="13.8" thickBot="1" x14ac:dyDescent="0.3">
      <c r="Q7">
        <v>0</v>
      </c>
      <c r="R7">
        <f>Q7+1</f>
        <v>1</v>
      </c>
      <c r="S7">
        <f t="shared" ref="S7:AT7" si="2">R7+1</f>
        <v>2</v>
      </c>
      <c r="T7">
        <f t="shared" si="2"/>
        <v>3</v>
      </c>
      <c r="U7">
        <f t="shared" si="2"/>
        <v>4</v>
      </c>
      <c r="V7">
        <f t="shared" si="2"/>
        <v>5</v>
      </c>
      <c r="W7">
        <f t="shared" si="2"/>
        <v>6</v>
      </c>
      <c r="X7">
        <f t="shared" si="2"/>
        <v>7</v>
      </c>
      <c r="Y7">
        <f t="shared" si="2"/>
        <v>8</v>
      </c>
      <c r="Z7">
        <f t="shared" si="2"/>
        <v>9</v>
      </c>
      <c r="AA7">
        <f t="shared" si="2"/>
        <v>10</v>
      </c>
      <c r="AB7">
        <f t="shared" si="2"/>
        <v>11</v>
      </c>
      <c r="AC7">
        <f t="shared" si="2"/>
        <v>12</v>
      </c>
      <c r="AD7">
        <f t="shared" si="2"/>
        <v>13</v>
      </c>
      <c r="AE7">
        <f t="shared" si="2"/>
        <v>14</v>
      </c>
      <c r="AF7">
        <f t="shared" si="2"/>
        <v>15</v>
      </c>
      <c r="AG7">
        <f t="shared" si="2"/>
        <v>16</v>
      </c>
      <c r="AH7">
        <f t="shared" si="2"/>
        <v>17</v>
      </c>
      <c r="AI7">
        <f t="shared" si="2"/>
        <v>18</v>
      </c>
      <c r="AJ7">
        <f t="shared" si="2"/>
        <v>19</v>
      </c>
      <c r="AK7">
        <f t="shared" si="2"/>
        <v>20</v>
      </c>
      <c r="AL7">
        <f t="shared" si="2"/>
        <v>21</v>
      </c>
      <c r="AM7">
        <f t="shared" si="2"/>
        <v>22</v>
      </c>
      <c r="AN7">
        <f t="shared" si="2"/>
        <v>23</v>
      </c>
      <c r="AO7">
        <f t="shared" si="2"/>
        <v>24</v>
      </c>
      <c r="AP7">
        <f t="shared" si="2"/>
        <v>25</v>
      </c>
      <c r="AQ7">
        <f t="shared" si="2"/>
        <v>26</v>
      </c>
      <c r="AR7">
        <f t="shared" si="2"/>
        <v>27</v>
      </c>
      <c r="AS7">
        <f t="shared" si="2"/>
        <v>28</v>
      </c>
      <c r="AT7">
        <f t="shared" si="2"/>
        <v>29</v>
      </c>
      <c r="AV7" s="17">
        <f ca="1">AVERAGE(AV39:AV369)</f>
        <v>0.97647489451438607</v>
      </c>
      <c r="AW7" s="18"/>
      <c r="AX7" s="18"/>
      <c r="AY7" s="18"/>
      <c r="AZ7" s="19">
        <f ca="1">AVERAGE(AZ39:AZ369)</f>
        <v>0.72930513595166213</v>
      </c>
      <c r="BA7" s="18"/>
      <c r="BB7" s="18"/>
      <c r="BC7" s="19">
        <f>AVERAGE(BC9:BC368)</f>
        <v>0.71255074320996603</v>
      </c>
      <c r="BD7" s="18"/>
      <c r="BE7" s="47"/>
      <c r="BF7" s="47">
        <f>AVERAGE(BE9:BE368)</f>
        <v>3.1220398595259655</v>
      </c>
      <c r="BG7" s="20"/>
      <c r="BH7" s="19">
        <f>AVERAGE(BH9:BH368)</f>
        <v>0.56761418880412406</v>
      </c>
      <c r="BI7" s="20"/>
      <c r="BJ7" s="19">
        <f>AVERAGE(BJ9:BJ368)</f>
        <v>0.56761418880412406</v>
      </c>
      <c r="BK7" s="18"/>
      <c r="BL7" s="21">
        <f ca="1">($BL$2*AV7+$BL$3*AZ7+BJ7*$BL$4)/SUM($BL$2:$BL$4)</f>
        <v>0.75779807309005742</v>
      </c>
    </row>
    <row r="8" spans="1:65" s="26" customFormat="1" ht="53.4" thickBot="1" x14ac:dyDescent="0.3">
      <c r="A8" s="22" t="s">
        <v>24</v>
      </c>
      <c r="B8" s="22" t="s">
        <v>9</v>
      </c>
      <c r="C8" s="23" t="s">
        <v>10</v>
      </c>
      <c r="D8" s="23" t="s">
        <v>11</v>
      </c>
      <c r="E8" s="23" t="s">
        <v>12</v>
      </c>
      <c r="F8" s="24" t="s">
        <v>13</v>
      </c>
      <c r="G8" s="24" t="s">
        <v>14</v>
      </c>
      <c r="H8" s="23" t="s">
        <v>15</v>
      </c>
      <c r="I8" s="23" t="s">
        <v>16</v>
      </c>
      <c r="J8" s="23" t="s">
        <v>17</v>
      </c>
      <c r="K8" s="24" t="s">
        <v>18</v>
      </c>
      <c r="L8" s="24" t="s">
        <v>19</v>
      </c>
      <c r="M8" s="24" t="s">
        <v>20</v>
      </c>
      <c r="N8" s="24" t="s">
        <v>21</v>
      </c>
      <c r="O8" s="25" t="s">
        <v>22</v>
      </c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</row>
    <row r="9" spans="1:65" x14ac:dyDescent="0.25">
      <c r="A9" s="44">
        <v>1</v>
      </c>
      <c r="B9" s="27">
        <v>0</v>
      </c>
      <c r="C9" s="28">
        <v>99.572843009812161</v>
      </c>
      <c r="D9" s="29">
        <v>100</v>
      </c>
      <c r="E9" s="29">
        <v>3</v>
      </c>
      <c r="F9" s="30">
        <f t="shared" ref="F9:F72" si="3">E9/6</f>
        <v>0.5</v>
      </c>
      <c r="G9" s="30">
        <f>D9</f>
        <v>100</v>
      </c>
      <c r="H9" s="31">
        <v>5</v>
      </c>
      <c r="I9" s="31">
        <v>20</v>
      </c>
      <c r="J9" s="28">
        <v>0</v>
      </c>
      <c r="K9" s="30">
        <f>H9 * J9 / I9</f>
        <v>0</v>
      </c>
      <c r="L9" s="30">
        <f>K9</f>
        <v>0</v>
      </c>
      <c r="M9" s="30">
        <f>D9 + K9</f>
        <v>100</v>
      </c>
      <c r="N9" s="30">
        <f>G9 + L9</f>
        <v>100</v>
      </c>
      <c r="O9" s="30">
        <f>C9 - G9</f>
        <v>-0.42715699018783937</v>
      </c>
      <c r="BB9">
        <f>ABS(O9 - L9) / H9</f>
        <v>8.5431398037567871E-2</v>
      </c>
      <c r="BC9">
        <f xml:space="preserve"> MIN( MAX(1 - BB9, 0), 1 )</f>
        <v>0.91456860196243217</v>
      </c>
      <c r="BE9" s="33">
        <f>ABS(L9)</f>
        <v>0</v>
      </c>
      <c r="BF9" s="32">
        <f t="shared" ref="BF9:BF40" si="4" xml:space="preserve"> ABS(O9 - L9 ) / $BF$7</f>
        <v>0.13681983876166676</v>
      </c>
      <c r="BH9" s="34">
        <f>MIN( MAX(1 - BF9,  0), 1 )</f>
        <v>0.86318016123833319</v>
      </c>
      <c r="BI9" s="34"/>
      <c r="BJ9" s="34">
        <f>BH9</f>
        <v>0.86318016123833319</v>
      </c>
    </row>
    <row r="10" spans="1:65" x14ac:dyDescent="0.25">
      <c r="A10" s="45">
        <v>2</v>
      </c>
      <c r="B10" s="35">
        <f>B9 + TIME(0,0,10)</f>
        <v>1.1574074074074073E-4</v>
      </c>
      <c r="C10" s="36">
        <v>100.16416979792345</v>
      </c>
      <c r="D10" s="29">
        <v>110</v>
      </c>
      <c r="E10" s="29">
        <v>3</v>
      </c>
      <c r="F10" s="37">
        <f t="shared" si="3"/>
        <v>0.5</v>
      </c>
      <c r="G10" s="38">
        <f>IF( ABS(D10 - G9) &lt; F10, D10, G9 + SIGN( D10 - G9 ) * F10 )</f>
        <v>100.5</v>
      </c>
      <c r="H10" s="31">
        <v>5</v>
      </c>
      <c r="I10" s="31">
        <v>20</v>
      </c>
      <c r="J10" s="36">
        <v>0.92559519793740008</v>
      </c>
      <c r="K10" s="37">
        <f t="shared" ref="K10:K73" si="5">H10 * J10 / I10</f>
        <v>0.23139879948434999</v>
      </c>
      <c r="L10" s="30">
        <f t="shared" ref="L10:L73" si="6">K10</f>
        <v>0.23139879948434999</v>
      </c>
      <c r="M10" s="37">
        <f t="shared" ref="M10:M73" si="7">D10 + K10</f>
        <v>110.23139879948435</v>
      </c>
      <c r="N10" s="37">
        <f t="shared" ref="N10:N73" si="8">G10 + L10</f>
        <v>100.73139879948435</v>
      </c>
      <c r="O10" s="37">
        <f t="shared" ref="O10:O73" si="9">C10 - G10</f>
        <v>-0.33583020207655068</v>
      </c>
      <c r="AX10" s="39"/>
      <c r="BB10">
        <f t="shared" ref="BB10:BB73" si="10">ABS(O10 - L10) / H10</f>
        <v>0.11344580031218014</v>
      </c>
      <c r="BC10">
        <f t="shared" ref="BC10:BC73" si="11" xml:space="preserve"> MIN( MAX(1 - BB10, 0), 1 )</f>
        <v>0.8865541996878199</v>
      </c>
      <c r="BE10" s="33">
        <f t="shared" ref="BE10:BE73" si="12">ABS(L10)</f>
        <v>0.23139879948434999</v>
      </c>
      <c r="BF10" s="32">
        <f t="shared" si="4"/>
        <v>0.18168538105949289</v>
      </c>
      <c r="BG10" s="33"/>
      <c r="BH10" s="34">
        <f t="shared" ref="BH10:BH73" si="13">MIN( MAX(1 - BF10,  0), 1 )</f>
        <v>0.81831461894050705</v>
      </c>
      <c r="BI10" s="34"/>
      <c r="BJ10" s="34">
        <f>BH10</f>
        <v>0.81831461894050705</v>
      </c>
    </row>
    <row r="11" spans="1:65" x14ac:dyDescent="0.25">
      <c r="A11" s="45">
        <v>3</v>
      </c>
      <c r="B11" s="35">
        <f t="shared" ref="B11:B74" si="14">B10 + TIME(0,0,10)</f>
        <v>2.3148148148148146E-4</v>
      </c>
      <c r="C11" s="36">
        <v>99.892766895528311</v>
      </c>
      <c r="D11" s="29">
        <v>110</v>
      </c>
      <c r="E11" s="29">
        <v>3</v>
      </c>
      <c r="F11" s="37">
        <f t="shared" si="3"/>
        <v>0.5</v>
      </c>
      <c r="G11" s="38">
        <f t="shared" ref="G11:G74" si="15">IF( ABS(D11 - G10) &lt; F11, D11, G10 + SIGN( D11 - G10 ) * F11 )</f>
        <v>101</v>
      </c>
      <c r="H11" s="31">
        <v>5</v>
      </c>
      <c r="I11" s="31">
        <v>20</v>
      </c>
      <c r="J11" s="36">
        <v>1.8492068784555968</v>
      </c>
      <c r="K11" s="37">
        <f t="shared" si="5"/>
        <v>0.46230171961389921</v>
      </c>
      <c r="L11" s="30">
        <f t="shared" si="6"/>
        <v>0.46230171961389921</v>
      </c>
      <c r="M11" s="37">
        <f t="shared" si="7"/>
        <v>110.4623017196139</v>
      </c>
      <c r="N11" s="37">
        <f t="shared" si="8"/>
        <v>101.4623017196139</v>
      </c>
      <c r="O11" s="37">
        <f t="shared" si="9"/>
        <v>-1.107233104471689</v>
      </c>
      <c r="BB11">
        <f t="shared" si="10"/>
        <v>0.31390696481711766</v>
      </c>
      <c r="BC11">
        <f t="shared" si="11"/>
        <v>0.68609303518288234</v>
      </c>
      <c r="BE11" s="33">
        <f t="shared" si="12"/>
        <v>0.46230171961389921</v>
      </c>
      <c r="BF11" s="32">
        <f t="shared" si="4"/>
        <v>0.50272734965142252</v>
      </c>
      <c r="BG11" s="33"/>
      <c r="BH11" s="34">
        <f t="shared" si="13"/>
        <v>0.49727265034857748</v>
      </c>
      <c r="BI11" s="34"/>
      <c r="BJ11" s="34">
        <f>BH11</f>
        <v>0.49727265034857748</v>
      </c>
    </row>
    <row r="12" spans="1:65" x14ac:dyDescent="0.25">
      <c r="A12" s="45">
        <v>4</v>
      </c>
      <c r="B12" s="35">
        <f t="shared" si="14"/>
        <v>3.4722222222222218E-4</v>
      </c>
      <c r="C12" s="36">
        <v>99.924821184367431</v>
      </c>
      <c r="D12" s="29">
        <v>110</v>
      </c>
      <c r="E12" s="29">
        <v>3</v>
      </c>
      <c r="F12" s="37">
        <f t="shared" si="3"/>
        <v>0.5</v>
      </c>
      <c r="G12" s="38">
        <f t="shared" si="15"/>
        <v>101.5</v>
      </c>
      <c r="H12" s="31">
        <v>5</v>
      </c>
      <c r="I12" s="31">
        <v>20</v>
      </c>
      <c r="J12" s="36">
        <v>2.7688557747423048</v>
      </c>
      <c r="K12" s="37">
        <f t="shared" si="5"/>
        <v>0.69221394368557621</v>
      </c>
      <c r="L12" s="30">
        <f t="shared" si="6"/>
        <v>0.69221394368557621</v>
      </c>
      <c r="M12" s="37">
        <f t="shared" si="7"/>
        <v>110.69221394368557</v>
      </c>
      <c r="N12" s="37">
        <f t="shared" si="8"/>
        <v>102.19221394368557</v>
      </c>
      <c r="O12" s="37">
        <f t="shared" si="9"/>
        <v>-1.5751788156325688</v>
      </c>
      <c r="BB12">
        <f t="shared" si="10"/>
        <v>0.45347855186362895</v>
      </c>
      <c r="BC12">
        <f t="shared" si="11"/>
        <v>0.54652144813637105</v>
      </c>
      <c r="BE12" s="33">
        <f t="shared" si="12"/>
        <v>0.69221394368557621</v>
      </c>
      <c r="BF12" s="32">
        <f t="shared" si="4"/>
        <v>0.72625362305989716</v>
      </c>
      <c r="BG12" s="33"/>
      <c r="BH12" s="34">
        <f t="shared" si="13"/>
        <v>0.27374637694010284</v>
      </c>
      <c r="BI12" s="34"/>
      <c r="BJ12" s="34">
        <f t="shared" ref="BJ12:BJ75" si="16">BH12</f>
        <v>0.27374637694010284</v>
      </c>
    </row>
    <row r="13" spans="1:65" x14ac:dyDescent="0.25">
      <c r="A13" s="45">
        <v>5</v>
      </c>
      <c r="B13" s="35">
        <f t="shared" si="14"/>
        <v>4.6296296296296293E-4</v>
      </c>
      <c r="C13" s="36">
        <v>100.39709423979492</v>
      </c>
      <c r="D13" s="29">
        <v>110</v>
      </c>
      <c r="E13" s="29">
        <v>3</v>
      </c>
      <c r="F13" s="37">
        <f t="shared" si="3"/>
        <v>0.5</v>
      </c>
      <c r="G13" s="38">
        <f t="shared" si="15"/>
        <v>102</v>
      </c>
      <c r="H13" s="31">
        <v>5</v>
      </c>
      <c r="I13" s="31">
        <v>20</v>
      </c>
      <c r="J13" s="36">
        <v>3.6825711120901787</v>
      </c>
      <c r="K13" s="37">
        <f t="shared" si="5"/>
        <v>0.92064277802254468</v>
      </c>
      <c r="L13" s="30">
        <f t="shared" si="6"/>
        <v>0.92064277802254468</v>
      </c>
      <c r="M13" s="37">
        <f t="shared" si="7"/>
        <v>110.92064277802254</v>
      </c>
      <c r="N13" s="37">
        <f t="shared" si="8"/>
        <v>102.92064277802254</v>
      </c>
      <c r="O13" s="37">
        <f t="shared" si="9"/>
        <v>-1.6029057602050756</v>
      </c>
      <c r="BB13">
        <f t="shared" si="10"/>
        <v>0.50470970764552403</v>
      </c>
      <c r="BC13">
        <f t="shared" si="11"/>
        <v>0.49529029235447597</v>
      </c>
      <c r="BE13" s="33">
        <f t="shared" si="12"/>
        <v>0.92064277802254468</v>
      </c>
      <c r="BF13" s="32">
        <f t="shared" si="4"/>
        <v>0.80830119145589086</v>
      </c>
      <c r="BG13" s="33"/>
      <c r="BH13" s="34">
        <f t="shared" si="13"/>
        <v>0.19169880854410914</v>
      </c>
      <c r="BI13" s="34"/>
      <c r="BJ13" s="34">
        <f t="shared" si="16"/>
        <v>0.19169880854410914</v>
      </c>
    </row>
    <row r="14" spans="1:65" x14ac:dyDescent="0.25">
      <c r="A14" s="45">
        <v>6</v>
      </c>
      <c r="B14" s="35">
        <f t="shared" si="14"/>
        <v>5.7870370370370367E-4</v>
      </c>
      <c r="C14" s="36">
        <v>99.806885375733501</v>
      </c>
      <c r="D14" s="29">
        <v>110</v>
      </c>
      <c r="E14" s="29">
        <v>3</v>
      </c>
      <c r="F14" s="37">
        <f t="shared" si="3"/>
        <v>0.5</v>
      </c>
      <c r="G14" s="38">
        <f t="shared" si="15"/>
        <v>102.5</v>
      </c>
      <c r="H14" s="31">
        <v>5</v>
      </c>
      <c r="I14" s="31">
        <v>20</v>
      </c>
      <c r="J14" s="36">
        <v>4.5883948311965534</v>
      </c>
      <c r="K14" s="37">
        <f t="shared" si="5"/>
        <v>1.1470987077991384</v>
      </c>
      <c r="L14" s="30">
        <f t="shared" si="6"/>
        <v>1.1470987077991384</v>
      </c>
      <c r="M14" s="37">
        <f t="shared" si="7"/>
        <v>111.14709870779915</v>
      </c>
      <c r="N14" s="37">
        <f t="shared" si="8"/>
        <v>103.64709870779915</v>
      </c>
      <c r="O14" s="37">
        <f t="shared" si="9"/>
        <v>-2.6931146242664994</v>
      </c>
      <c r="BB14">
        <f t="shared" si="10"/>
        <v>0.76804266641312746</v>
      </c>
      <c r="BC14">
        <f t="shared" si="11"/>
        <v>0.23195733358687254</v>
      </c>
      <c r="BE14" s="33">
        <f t="shared" si="12"/>
        <v>1.1470987077991384</v>
      </c>
      <c r="BF14" s="32">
        <f t="shared" si="4"/>
        <v>1.2300334091982783</v>
      </c>
      <c r="BG14" s="33"/>
      <c r="BH14" s="34">
        <f t="shared" si="13"/>
        <v>0</v>
      </c>
      <c r="BI14" s="34"/>
      <c r="BJ14" s="34">
        <f t="shared" si="16"/>
        <v>0</v>
      </c>
    </row>
    <row r="15" spans="1:65" x14ac:dyDescent="0.25">
      <c r="A15" s="45">
        <v>7</v>
      </c>
      <c r="B15" s="35">
        <f t="shared" si="14"/>
        <v>6.9444444444444436E-4</v>
      </c>
      <c r="C15" s="36">
        <v>99.975657952346481</v>
      </c>
      <c r="D15" s="29">
        <v>110</v>
      </c>
      <c r="E15" s="29">
        <v>3</v>
      </c>
      <c r="F15" s="37">
        <f t="shared" si="3"/>
        <v>0.5</v>
      </c>
      <c r="G15" s="38">
        <f t="shared" si="15"/>
        <v>103</v>
      </c>
      <c r="H15" s="31">
        <v>5</v>
      </c>
      <c r="I15" s="31">
        <v>20</v>
      </c>
      <c r="J15" s="36">
        <v>5.4843857842145312</v>
      </c>
      <c r="K15" s="37">
        <f t="shared" si="5"/>
        <v>1.3710964460536328</v>
      </c>
      <c r="L15" s="30">
        <f t="shared" si="6"/>
        <v>1.3710964460536328</v>
      </c>
      <c r="M15" s="37">
        <f t="shared" si="7"/>
        <v>111.37109644605363</v>
      </c>
      <c r="N15" s="37">
        <f t="shared" si="8"/>
        <v>104.37109644605363</v>
      </c>
      <c r="O15" s="37">
        <f t="shared" si="9"/>
        <v>-3.0243420476535192</v>
      </c>
      <c r="BB15">
        <f t="shared" si="10"/>
        <v>0.87908769874143045</v>
      </c>
      <c r="BC15">
        <f t="shared" si="11"/>
        <v>0.12091230125856955</v>
      </c>
      <c r="BE15" s="33">
        <f t="shared" si="12"/>
        <v>1.3710964460536328</v>
      </c>
      <c r="BF15" s="32">
        <f t="shared" si="4"/>
        <v>1.4078739194491043</v>
      </c>
      <c r="BG15" s="33"/>
      <c r="BH15" s="34">
        <f t="shared" si="13"/>
        <v>0</v>
      </c>
      <c r="BI15" s="34"/>
      <c r="BJ15" s="34">
        <f t="shared" si="16"/>
        <v>0</v>
      </c>
    </row>
    <row r="16" spans="1:65" x14ac:dyDescent="0.25">
      <c r="A16" s="45">
        <v>8</v>
      </c>
      <c r="B16" s="35">
        <f t="shared" si="14"/>
        <v>8.1018518518518505E-4</v>
      </c>
      <c r="C16" s="36">
        <v>99.705943405655432</v>
      </c>
      <c r="D16" s="29">
        <v>110</v>
      </c>
      <c r="E16" s="29">
        <v>3</v>
      </c>
      <c r="F16" s="37">
        <f t="shared" si="3"/>
        <v>0.5</v>
      </c>
      <c r="G16" s="38">
        <f t="shared" si="15"/>
        <v>103.5</v>
      </c>
      <c r="H16" s="31">
        <v>5</v>
      </c>
      <c r="I16" s="31">
        <v>20</v>
      </c>
      <c r="J16" s="36">
        <v>6.368623894563421</v>
      </c>
      <c r="K16" s="37">
        <f t="shared" si="5"/>
        <v>1.5921559736408553</v>
      </c>
      <c r="L16" s="30">
        <f t="shared" si="6"/>
        <v>1.5921559736408553</v>
      </c>
      <c r="M16" s="37">
        <f t="shared" si="7"/>
        <v>111.59215597364086</v>
      </c>
      <c r="N16" s="37">
        <f t="shared" si="8"/>
        <v>105.09215597364086</v>
      </c>
      <c r="O16" s="37">
        <f t="shared" si="9"/>
        <v>-3.7940565943445677</v>
      </c>
      <c r="BB16">
        <f t="shared" si="10"/>
        <v>1.0772425135970845</v>
      </c>
      <c r="BC16">
        <f t="shared" si="11"/>
        <v>0</v>
      </c>
      <c r="BE16" s="33">
        <f t="shared" si="12"/>
        <v>1.5921559736408553</v>
      </c>
      <c r="BF16" s="32">
        <f t="shared" si="4"/>
        <v>1.7252222298030613</v>
      </c>
      <c r="BG16" s="33"/>
      <c r="BH16" s="34">
        <f t="shared" si="13"/>
        <v>0</v>
      </c>
      <c r="BI16" s="34"/>
      <c r="BJ16" s="34">
        <f t="shared" si="16"/>
        <v>0</v>
      </c>
    </row>
    <row r="17" spans="1:62" x14ac:dyDescent="0.25">
      <c r="A17" s="45">
        <v>9</v>
      </c>
      <c r="B17" s="35">
        <f t="shared" si="14"/>
        <v>9.2592592592592574E-4</v>
      </c>
      <c r="C17" s="36">
        <v>100.83860619083995</v>
      </c>
      <c r="D17" s="29">
        <v>110</v>
      </c>
      <c r="E17" s="29">
        <v>3</v>
      </c>
      <c r="F17" s="37">
        <f t="shared" si="3"/>
        <v>0.5</v>
      </c>
      <c r="G17" s="38">
        <f t="shared" si="15"/>
        <v>104</v>
      </c>
      <c r="H17" s="31">
        <v>5</v>
      </c>
      <c r="I17" s="31">
        <v>20</v>
      </c>
      <c r="J17" s="36">
        <v>7.239214271584208</v>
      </c>
      <c r="K17" s="37">
        <f t="shared" si="5"/>
        <v>1.809803567896052</v>
      </c>
      <c r="L17" s="30">
        <f t="shared" si="6"/>
        <v>1.809803567896052</v>
      </c>
      <c r="M17" s="37">
        <f t="shared" si="7"/>
        <v>111.80980356789605</v>
      </c>
      <c r="N17" s="37">
        <f t="shared" si="8"/>
        <v>105.80980356789605</v>
      </c>
      <c r="O17" s="37">
        <f t="shared" si="9"/>
        <v>-3.161393809160046</v>
      </c>
      <c r="BB17">
        <f t="shared" si="10"/>
        <v>0.99423947541121971</v>
      </c>
      <c r="BC17">
        <f t="shared" si="11"/>
        <v>5.7605245887802914E-3</v>
      </c>
      <c r="BE17" s="33">
        <f t="shared" si="12"/>
        <v>1.809803567896052</v>
      </c>
      <c r="BF17" s="32">
        <f t="shared" si="4"/>
        <v>1.5922914506962442</v>
      </c>
      <c r="BG17" s="33"/>
      <c r="BH17" s="34">
        <f t="shared" si="13"/>
        <v>0</v>
      </c>
      <c r="BI17" s="34"/>
      <c r="BJ17" s="34">
        <f t="shared" si="16"/>
        <v>0</v>
      </c>
    </row>
    <row r="18" spans="1:62" x14ac:dyDescent="0.25">
      <c r="A18" s="45">
        <v>10</v>
      </c>
      <c r="B18" s="35">
        <f t="shared" si="14"/>
        <v>1.0416666666666664E-3</v>
      </c>
      <c r="C18" s="36">
        <v>101.58788430561245</v>
      </c>
      <c r="D18" s="29">
        <v>110</v>
      </c>
      <c r="E18" s="29">
        <v>3</v>
      </c>
      <c r="F18" s="37">
        <f t="shared" si="3"/>
        <v>0.5</v>
      </c>
      <c r="G18" s="38">
        <f t="shared" si="15"/>
        <v>104.5</v>
      </c>
      <c r="H18" s="31">
        <v>5</v>
      </c>
      <c r="I18" s="31">
        <v>20</v>
      </c>
      <c r="J18" s="36">
        <v>8.0942912712224917</v>
      </c>
      <c r="K18" s="37">
        <f t="shared" si="5"/>
        <v>2.0235728178056229</v>
      </c>
      <c r="L18" s="30">
        <f t="shared" si="6"/>
        <v>2.0235728178056229</v>
      </c>
      <c r="M18" s="37">
        <f t="shared" si="7"/>
        <v>112.02357281780563</v>
      </c>
      <c r="N18" s="37">
        <f t="shared" si="8"/>
        <v>106.52357281780563</v>
      </c>
      <c r="O18" s="37">
        <f t="shared" si="9"/>
        <v>-2.9121156943875519</v>
      </c>
      <c r="BB18">
        <f t="shared" si="10"/>
        <v>0.98713770243863497</v>
      </c>
      <c r="BC18">
        <f t="shared" si="11"/>
        <v>1.2862297561365033E-2</v>
      </c>
      <c r="BE18" s="33">
        <f t="shared" si="12"/>
        <v>2.0235728178056229</v>
      </c>
      <c r="BF18" s="32">
        <f t="shared" si="4"/>
        <v>1.5809178403451212</v>
      </c>
      <c r="BG18" s="33"/>
      <c r="BH18" s="34">
        <f t="shared" si="13"/>
        <v>0</v>
      </c>
      <c r="BI18" s="34"/>
      <c r="BJ18" s="34">
        <f t="shared" si="16"/>
        <v>0</v>
      </c>
    </row>
    <row r="19" spans="1:62" x14ac:dyDescent="0.25">
      <c r="A19" s="45">
        <v>11</v>
      </c>
      <c r="B19" s="35">
        <f t="shared" si="14"/>
        <v>1.1574074074074071E-3</v>
      </c>
      <c r="C19" s="36">
        <v>101.90020112466591</v>
      </c>
      <c r="D19" s="29">
        <v>110</v>
      </c>
      <c r="E19" s="29">
        <v>3</v>
      </c>
      <c r="F19" s="37">
        <f t="shared" si="3"/>
        <v>0.5</v>
      </c>
      <c r="G19" s="38">
        <f t="shared" si="15"/>
        <v>105</v>
      </c>
      <c r="H19" s="31">
        <v>5</v>
      </c>
      <c r="I19" s="31">
        <v>20</v>
      </c>
      <c r="J19" s="36">
        <v>8.9320224940370068</v>
      </c>
      <c r="K19" s="37">
        <f t="shared" si="5"/>
        <v>2.2330056235092517</v>
      </c>
      <c r="L19" s="30">
        <f t="shared" si="6"/>
        <v>2.2330056235092517</v>
      </c>
      <c r="M19" s="37">
        <f t="shared" si="7"/>
        <v>112.23300562350926</v>
      </c>
      <c r="N19" s="37">
        <f t="shared" si="8"/>
        <v>107.23300562350926</v>
      </c>
      <c r="O19" s="37">
        <f t="shared" si="9"/>
        <v>-3.0997988753340877</v>
      </c>
      <c r="BB19">
        <f t="shared" si="10"/>
        <v>1.066560899768668</v>
      </c>
      <c r="BC19">
        <f t="shared" si="11"/>
        <v>0</v>
      </c>
      <c r="BE19" s="33">
        <f t="shared" si="12"/>
        <v>2.2330056235092517</v>
      </c>
      <c r="BF19" s="32">
        <f t="shared" si="4"/>
        <v>1.7081154433604973</v>
      </c>
      <c r="BG19" s="33"/>
      <c r="BH19" s="34">
        <f t="shared" si="13"/>
        <v>0</v>
      </c>
      <c r="BI19" s="34"/>
      <c r="BJ19" s="34">
        <f t="shared" si="16"/>
        <v>0</v>
      </c>
    </row>
    <row r="20" spans="1:62" x14ac:dyDescent="0.25">
      <c r="A20" s="45">
        <v>12</v>
      </c>
      <c r="B20" s="35">
        <f t="shared" si="14"/>
        <v>1.2731481481481478E-3</v>
      </c>
      <c r="C20" s="36">
        <v>102.30779681350191</v>
      </c>
      <c r="D20" s="29">
        <v>110</v>
      </c>
      <c r="E20" s="29">
        <v>3</v>
      </c>
      <c r="F20" s="37">
        <f t="shared" si="3"/>
        <v>0.5</v>
      </c>
      <c r="G20" s="38">
        <f t="shared" si="15"/>
        <v>105.5</v>
      </c>
      <c r="H20" s="31">
        <v>5</v>
      </c>
      <c r="I20" s="31">
        <v>20</v>
      </c>
      <c r="J20" s="36">
        <v>9.7506127119660988</v>
      </c>
      <c r="K20" s="37">
        <f t="shared" si="5"/>
        <v>2.4376531779915247</v>
      </c>
      <c r="L20" s="30">
        <f t="shared" si="6"/>
        <v>2.4376531779915247</v>
      </c>
      <c r="M20" s="37">
        <f t="shared" si="7"/>
        <v>112.43765317799152</v>
      </c>
      <c r="N20" s="37">
        <f t="shared" si="8"/>
        <v>107.93765317799152</v>
      </c>
      <c r="O20" s="37">
        <f t="shared" si="9"/>
        <v>-3.1922031864980909</v>
      </c>
      <c r="BB20">
        <f t="shared" si="10"/>
        <v>1.1259712728979232</v>
      </c>
      <c r="BC20">
        <f t="shared" si="11"/>
        <v>0</v>
      </c>
      <c r="BE20" s="33">
        <f t="shared" si="12"/>
        <v>2.4376531779915247</v>
      </c>
      <c r="BF20" s="32">
        <f t="shared" si="4"/>
        <v>1.8032621676215319</v>
      </c>
      <c r="BG20" s="33"/>
      <c r="BH20" s="34">
        <f t="shared" si="13"/>
        <v>0</v>
      </c>
      <c r="BI20" s="34"/>
      <c r="BJ20" s="34">
        <f t="shared" si="16"/>
        <v>0</v>
      </c>
    </row>
    <row r="21" spans="1:62" x14ac:dyDescent="0.25">
      <c r="A21" s="45">
        <v>13</v>
      </c>
      <c r="B21" s="35">
        <f t="shared" si="14"/>
        <v>1.3888888888888885E-3</v>
      </c>
      <c r="C21" s="36">
        <v>103.74910375833259</v>
      </c>
      <c r="D21" s="29">
        <v>110</v>
      </c>
      <c r="E21" s="29">
        <v>3</v>
      </c>
      <c r="F21" s="37">
        <f t="shared" si="3"/>
        <v>0.5</v>
      </c>
      <c r="G21" s="38">
        <f t="shared" si="15"/>
        <v>106</v>
      </c>
      <c r="H21" s="31">
        <v>5</v>
      </c>
      <c r="I21" s="31">
        <v>20</v>
      </c>
      <c r="J21" s="36">
        <v>10.548307715437307</v>
      </c>
      <c r="K21" s="37">
        <f t="shared" si="5"/>
        <v>2.6370769288593268</v>
      </c>
      <c r="L21" s="30">
        <f t="shared" si="6"/>
        <v>2.6370769288593268</v>
      </c>
      <c r="M21" s="37">
        <f t="shared" si="7"/>
        <v>112.63707692885933</v>
      </c>
      <c r="N21" s="37">
        <f t="shared" si="8"/>
        <v>108.63707692885933</v>
      </c>
      <c r="O21" s="37">
        <f t="shared" si="9"/>
        <v>-2.2508962416674052</v>
      </c>
      <c r="BB21">
        <f t="shared" si="10"/>
        <v>0.97759463410534642</v>
      </c>
      <c r="BC21">
        <f t="shared" si="11"/>
        <v>2.2405365894653584E-2</v>
      </c>
      <c r="BE21" s="33">
        <f t="shared" si="12"/>
        <v>2.6370769288593268</v>
      </c>
      <c r="BF21" s="32">
        <f t="shared" si="4"/>
        <v>1.5656344539012057</v>
      </c>
      <c r="BG21" s="33"/>
      <c r="BH21" s="34">
        <f t="shared" si="13"/>
        <v>0</v>
      </c>
      <c r="BI21" s="34"/>
      <c r="BJ21" s="34">
        <f t="shared" si="16"/>
        <v>0</v>
      </c>
    </row>
    <row r="22" spans="1:62" x14ac:dyDescent="0.25">
      <c r="A22" s="45">
        <v>14</v>
      </c>
      <c r="B22" s="35">
        <f t="shared" si="14"/>
        <v>1.5046296296296292E-3</v>
      </c>
      <c r="C22" s="36">
        <v>104.49058588827182</v>
      </c>
      <c r="D22" s="29">
        <v>110</v>
      </c>
      <c r="E22" s="29">
        <v>3</v>
      </c>
      <c r="F22" s="37">
        <f t="shared" si="3"/>
        <v>0.5</v>
      </c>
      <c r="G22" s="38">
        <f t="shared" si="15"/>
        <v>106.5</v>
      </c>
      <c r="H22" s="31">
        <v>5</v>
      </c>
      <c r="I22" s="31">
        <v>20</v>
      </c>
      <c r="J22" s="36">
        <v>11.323398072575742</v>
      </c>
      <c r="K22" s="37">
        <f t="shared" si="5"/>
        <v>2.8308495181439355</v>
      </c>
      <c r="L22" s="30">
        <f t="shared" si="6"/>
        <v>2.8308495181439355</v>
      </c>
      <c r="M22" s="37">
        <f t="shared" si="7"/>
        <v>112.83084951814394</v>
      </c>
      <c r="N22" s="37">
        <f t="shared" si="8"/>
        <v>109.33084951814394</v>
      </c>
      <c r="O22" s="37">
        <f t="shared" si="9"/>
        <v>-2.0094141117281765</v>
      </c>
      <c r="BB22">
        <f t="shared" si="10"/>
        <v>0.96805272597442238</v>
      </c>
      <c r="BC22">
        <f t="shared" si="11"/>
        <v>3.1947274025577621E-2</v>
      </c>
      <c r="BE22" s="33">
        <f t="shared" si="12"/>
        <v>2.8308495181439355</v>
      </c>
      <c r="BF22" s="32">
        <f t="shared" si="4"/>
        <v>1.5503529255411341</v>
      </c>
      <c r="BG22" s="33"/>
      <c r="BH22" s="34">
        <f t="shared" si="13"/>
        <v>0</v>
      </c>
      <c r="BI22" s="34"/>
      <c r="BJ22" s="34">
        <f t="shared" si="16"/>
        <v>0</v>
      </c>
    </row>
    <row r="23" spans="1:62" x14ac:dyDescent="0.25">
      <c r="A23" s="45">
        <v>15</v>
      </c>
      <c r="B23" s="35">
        <f t="shared" si="14"/>
        <v>1.6203703703703699E-3</v>
      </c>
      <c r="C23" s="36">
        <v>104.24848983716571</v>
      </c>
      <c r="D23" s="29">
        <v>110</v>
      </c>
      <c r="E23" s="29">
        <v>3</v>
      </c>
      <c r="F23" s="37">
        <f t="shared" si="3"/>
        <v>0.5</v>
      </c>
      <c r="G23" s="38">
        <f t="shared" si="15"/>
        <v>107</v>
      </c>
      <c r="H23" s="31">
        <v>5</v>
      </c>
      <c r="I23" s="31">
        <v>20</v>
      </c>
      <c r="J23" s="36">
        <v>12.074222792455489</v>
      </c>
      <c r="K23" s="37">
        <f t="shared" si="5"/>
        <v>3.0185556981138721</v>
      </c>
      <c r="L23" s="30">
        <f t="shared" si="6"/>
        <v>3.0185556981138721</v>
      </c>
      <c r="M23" s="37">
        <f t="shared" si="7"/>
        <v>113.01855569811387</v>
      </c>
      <c r="N23" s="37">
        <f t="shared" si="8"/>
        <v>110.01855569811387</v>
      </c>
      <c r="O23" s="37">
        <f t="shared" si="9"/>
        <v>-2.7515101628342933</v>
      </c>
      <c r="BB23">
        <f t="shared" si="10"/>
        <v>1.154013172189633</v>
      </c>
      <c r="BC23">
        <f t="shared" si="11"/>
        <v>0</v>
      </c>
      <c r="BE23" s="33">
        <f t="shared" si="12"/>
        <v>3.0185556981138721</v>
      </c>
      <c r="BF23" s="32">
        <f t="shared" si="4"/>
        <v>1.8481717468604844</v>
      </c>
      <c r="BG23" s="33"/>
      <c r="BH23" s="34">
        <f t="shared" si="13"/>
        <v>0</v>
      </c>
      <c r="BI23" s="34"/>
      <c r="BJ23" s="34">
        <f t="shared" si="16"/>
        <v>0</v>
      </c>
    </row>
    <row r="24" spans="1:62" x14ac:dyDescent="0.25">
      <c r="A24" s="45">
        <v>16</v>
      </c>
      <c r="B24" s="35">
        <f t="shared" si="14"/>
        <v>1.7361111111111106E-3</v>
      </c>
      <c r="C24" s="36">
        <v>105.34040197653722</v>
      </c>
      <c r="D24" s="29">
        <v>110</v>
      </c>
      <c r="E24" s="29">
        <v>3</v>
      </c>
      <c r="F24" s="37">
        <f t="shared" si="3"/>
        <v>0.5</v>
      </c>
      <c r="G24" s="38">
        <f t="shared" si="15"/>
        <v>107.5</v>
      </c>
      <c r="H24" s="31">
        <v>5</v>
      </c>
      <c r="I24" s="31">
        <v>20</v>
      </c>
      <c r="J24" s="36">
        <v>12.799172884543793</v>
      </c>
      <c r="K24" s="37">
        <f t="shared" si="5"/>
        <v>3.1997932211359483</v>
      </c>
      <c r="L24" s="30">
        <f t="shared" si="6"/>
        <v>3.1997932211359483</v>
      </c>
      <c r="M24" s="37">
        <f t="shared" si="7"/>
        <v>113.19979322113595</v>
      </c>
      <c r="N24" s="37">
        <f t="shared" si="8"/>
        <v>110.69979322113595</v>
      </c>
      <c r="O24" s="37">
        <f t="shared" si="9"/>
        <v>-2.1595980234627774</v>
      </c>
      <c r="BB24">
        <f t="shared" si="10"/>
        <v>1.0718782489197451</v>
      </c>
      <c r="BC24">
        <f t="shared" si="11"/>
        <v>0</v>
      </c>
      <c r="BE24" s="33">
        <f t="shared" si="12"/>
        <v>3.1997932211359483</v>
      </c>
      <c r="BF24" s="32">
        <f t="shared" si="4"/>
        <v>1.7166312685746645</v>
      </c>
      <c r="BG24" s="33"/>
      <c r="BH24" s="34">
        <f t="shared" si="13"/>
        <v>0</v>
      </c>
      <c r="BI24" s="34"/>
      <c r="BJ24" s="34">
        <f t="shared" si="16"/>
        <v>0</v>
      </c>
    </row>
    <row r="25" spans="1:62" x14ac:dyDescent="0.25">
      <c r="A25" s="45">
        <v>17</v>
      </c>
      <c r="B25" s="35">
        <f t="shared" si="14"/>
        <v>1.8518518518518513E-3</v>
      </c>
      <c r="C25" s="36">
        <v>105.95360836308068</v>
      </c>
      <c r="D25" s="29">
        <v>110</v>
      </c>
      <c r="E25" s="29">
        <v>3</v>
      </c>
      <c r="F25" s="37">
        <f t="shared" si="3"/>
        <v>0.5</v>
      </c>
      <c r="G25" s="38">
        <f t="shared" si="15"/>
        <v>108</v>
      </c>
      <c r="H25" s="31">
        <v>5</v>
      </c>
      <c r="I25" s="31">
        <v>20</v>
      </c>
      <c r="J25" s="36">
        <v>13.496694806710231</v>
      </c>
      <c r="K25" s="37">
        <f t="shared" si="5"/>
        <v>3.3741737016775573</v>
      </c>
      <c r="L25" s="30">
        <f t="shared" si="6"/>
        <v>3.3741737016775573</v>
      </c>
      <c r="M25" s="37">
        <f t="shared" si="7"/>
        <v>113.37417370167756</v>
      </c>
      <c r="N25" s="37">
        <f t="shared" si="8"/>
        <v>111.37417370167756</v>
      </c>
      <c r="O25" s="37">
        <f t="shared" si="9"/>
        <v>-2.0463916369193242</v>
      </c>
      <c r="P25" s="32"/>
      <c r="BB25">
        <f t="shared" si="10"/>
        <v>1.0841130677193764</v>
      </c>
      <c r="BC25">
        <f t="shared" si="11"/>
        <v>0</v>
      </c>
      <c r="BE25" s="33">
        <f t="shared" si="12"/>
        <v>3.3741737016775573</v>
      </c>
      <c r="BF25" s="32">
        <f t="shared" si="4"/>
        <v>1.736225539228033</v>
      </c>
      <c r="BG25" s="33"/>
      <c r="BH25" s="34">
        <f t="shared" si="13"/>
        <v>0</v>
      </c>
      <c r="BI25" s="34"/>
      <c r="BJ25" s="34">
        <f t="shared" si="16"/>
        <v>0</v>
      </c>
    </row>
    <row r="26" spans="1:62" x14ac:dyDescent="0.25">
      <c r="A26" s="45">
        <v>18</v>
      </c>
      <c r="B26" s="35">
        <f t="shared" si="14"/>
        <v>1.967592592592592E-3</v>
      </c>
      <c r="C26" s="36">
        <v>106.50560038517877</v>
      </c>
      <c r="D26" s="29">
        <v>110</v>
      </c>
      <c r="E26" s="29">
        <v>3</v>
      </c>
      <c r="F26" s="37">
        <f t="shared" si="3"/>
        <v>0.5</v>
      </c>
      <c r="G26" s="38">
        <f t="shared" si="15"/>
        <v>108.5</v>
      </c>
      <c r="H26" s="31">
        <v>5</v>
      </c>
      <c r="I26" s="31">
        <v>20</v>
      </c>
      <c r="J26" s="36">
        <v>14.165293794411966</v>
      </c>
      <c r="K26" s="37">
        <f t="shared" si="5"/>
        <v>3.5413234486029914</v>
      </c>
      <c r="L26" s="30">
        <f t="shared" si="6"/>
        <v>3.5413234486029914</v>
      </c>
      <c r="M26" s="37">
        <f t="shared" si="7"/>
        <v>113.54132344860299</v>
      </c>
      <c r="N26" s="37">
        <f t="shared" si="8"/>
        <v>112.04132344860299</v>
      </c>
      <c r="O26" s="37">
        <f t="shared" si="9"/>
        <v>-1.9943996148212335</v>
      </c>
      <c r="BB26">
        <f t="shared" si="10"/>
        <v>1.107144612684845</v>
      </c>
      <c r="BC26">
        <f t="shared" si="11"/>
        <v>0</v>
      </c>
      <c r="BE26" s="33">
        <f t="shared" si="12"/>
        <v>3.5413234486029914</v>
      </c>
      <c r="BF26" s="32">
        <f t="shared" si="4"/>
        <v>1.7731109506925835</v>
      </c>
      <c r="BG26" s="33"/>
      <c r="BH26" s="34">
        <f t="shared" si="13"/>
        <v>0</v>
      </c>
      <c r="BI26" s="34"/>
      <c r="BJ26" s="34">
        <f t="shared" si="16"/>
        <v>0</v>
      </c>
    </row>
    <row r="27" spans="1:62" x14ac:dyDescent="0.25">
      <c r="A27" s="45">
        <v>19</v>
      </c>
      <c r="B27" s="35">
        <f t="shared" si="14"/>
        <v>2.0833333333333329E-3</v>
      </c>
      <c r="C27" s="36">
        <v>107.09870632402793</v>
      </c>
      <c r="D27" s="29">
        <v>110</v>
      </c>
      <c r="E27" s="29">
        <v>3</v>
      </c>
      <c r="F27" s="37">
        <f t="shared" si="3"/>
        <v>0.5</v>
      </c>
      <c r="G27" s="38">
        <f t="shared" si="15"/>
        <v>109</v>
      </c>
      <c r="H27" s="31">
        <v>5</v>
      </c>
      <c r="I27" s="31">
        <v>20</v>
      </c>
      <c r="J27" s="36">
        <v>14.803537063920738</v>
      </c>
      <c r="K27" s="37">
        <f t="shared" si="5"/>
        <v>3.7008842659801844</v>
      </c>
      <c r="L27" s="30">
        <f t="shared" si="6"/>
        <v>3.7008842659801844</v>
      </c>
      <c r="M27" s="37">
        <f t="shared" si="7"/>
        <v>113.70088426598018</v>
      </c>
      <c r="N27" s="37">
        <f t="shared" si="8"/>
        <v>112.70088426598018</v>
      </c>
      <c r="O27" s="37">
        <f t="shared" si="9"/>
        <v>-1.9012936759720702</v>
      </c>
      <c r="BB27">
        <f t="shared" si="10"/>
        <v>1.1204355883904509</v>
      </c>
      <c r="BC27">
        <f t="shared" si="11"/>
        <v>0</v>
      </c>
      <c r="BE27" s="33">
        <f t="shared" si="12"/>
        <v>3.7008842659801844</v>
      </c>
      <c r="BF27" s="32">
        <f t="shared" si="4"/>
        <v>1.7943966746160827</v>
      </c>
      <c r="BG27" s="33"/>
      <c r="BH27" s="34">
        <f t="shared" si="13"/>
        <v>0</v>
      </c>
      <c r="BI27" s="34"/>
      <c r="BJ27" s="34">
        <f t="shared" si="16"/>
        <v>0</v>
      </c>
    </row>
    <row r="28" spans="1:62" x14ac:dyDescent="0.25">
      <c r="A28" s="45">
        <v>20</v>
      </c>
      <c r="B28" s="35">
        <f t="shared" si="14"/>
        <v>2.1990740740740738E-3</v>
      </c>
      <c r="C28" s="36">
        <v>108.01999319772288</v>
      </c>
      <c r="D28" s="29">
        <v>110</v>
      </c>
      <c r="E28" s="29">
        <v>3</v>
      </c>
      <c r="F28" s="37">
        <f t="shared" si="3"/>
        <v>0.5</v>
      </c>
      <c r="G28" s="38">
        <f t="shared" si="15"/>
        <v>109.5</v>
      </c>
      <c r="H28" s="31">
        <v>5</v>
      </c>
      <c r="I28" s="31">
        <v>20</v>
      </c>
      <c r="J28" s="36">
        <v>15.410056882727146</v>
      </c>
      <c r="K28" s="37">
        <f t="shared" si="5"/>
        <v>3.852514220681786</v>
      </c>
      <c r="L28" s="30">
        <f t="shared" si="6"/>
        <v>3.852514220681786</v>
      </c>
      <c r="M28" s="37">
        <f t="shared" si="7"/>
        <v>113.85251422068178</v>
      </c>
      <c r="N28" s="37">
        <f t="shared" si="8"/>
        <v>113.35251422068178</v>
      </c>
      <c r="O28" s="37">
        <f t="shared" si="9"/>
        <v>-1.4800068022771171</v>
      </c>
      <c r="BB28">
        <f t="shared" si="10"/>
        <v>1.0665042045917805</v>
      </c>
      <c r="BC28">
        <f t="shared" si="11"/>
        <v>0</v>
      </c>
      <c r="BE28" s="33">
        <f t="shared" si="12"/>
        <v>3.852514220681786</v>
      </c>
      <c r="BF28" s="32">
        <f t="shared" si="4"/>
        <v>1.7080246450692547</v>
      </c>
      <c r="BG28" s="33"/>
      <c r="BH28" s="34">
        <f t="shared" si="13"/>
        <v>0</v>
      </c>
      <c r="BI28" s="34"/>
      <c r="BJ28" s="34">
        <f t="shared" si="16"/>
        <v>0</v>
      </c>
    </row>
    <row r="29" spans="1:62" x14ac:dyDescent="0.25">
      <c r="A29" s="45">
        <v>21</v>
      </c>
      <c r="B29" s="35">
        <f t="shared" si="14"/>
        <v>2.3148148148148147E-3</v>
      </c>
      <c r="C29" s="36">
        <v>108.35155157380977</v>
      </c>
      <c r="D29" s="29">
        <v>110</v>
      </c>
      <c r="E29" s="29">
        <v>3</v>
      </c>
      <c r="F29" s="37">
        <f t="shared" si="3"/>
        <v>0.5</v>
      </c>
      <c r="G29" s="38">
        <f t="shared" si="15"/>
        <v>110</v>
      </c>
      <c r="H29" s="31">
        <v>5</v>
      </c>
      <c r="I29" s="31">
        <v>20</v>
      </c>
      <c r="J29" s="36">
        <v>15.983553500542536</v>
      </c>
      <c r="K29" s="37">
        <f t="shared" si="5"/>
        <v>3.995888375135634</v>
      </c>
      <c r="L29" s="30">
        <f t="shared" si="6"/>
        <v>3.995888375135634</v>
      </c>
      <c r="M29" s="37">
        <f t="shared" si="7"/>
        <v>113.99588837513564</v>
      </c>
      <c r="N29" s="37">
        <f t="shared" si="8"/>
        <v>113.99588837513564</v>
      </c>
      <c r="O29" s="37">
        <f t="shared" si="9"/>
        <v>-1.6484484261902281</v>
      </c>
      <c r="BB29">
        <f t="shared" si="10"/>
        <v>1.1288673602651724</v>
      </c>
      <c r="BC29">
        <f t="shared" si="11"/>
        <v>0</v>
      </c>
      <c r="BE29" s="33">
        <f t="shared" si="12"/>
        <v>3.995888375135634</v>
      </c>
      <c r="BF29" s="32">
        <f t="shared" si="4"/>
        <v>1.8079003008574237</v>
      </c>
      <c r="BG29" s="33"/>
      <c r="BH29" s="34">
        <f t="shared" si="13"/>
        <v>0</v>
      </c>
      <c r="BI29" s="34"/>
      <c r="BJ29" s="34">
        <f t="shared" si="16"/>
        <v>0</v>
      </c>
    </row>
    <row r="30" spans="1:62" x14ac:dyDescent="0.25">
      <c r="A30" s="45">
        <v>22</v>
      </c>
      <c r="B30" s="35">
        <f t="shared" si="14"/>
        <v>2.4305555555555556E-3</v>
      </c>
      <c r="C30" s="36">
        <v>109.63752243861025</v>
      </c>
      <c r="D30" s="29">
        <v>110</v>
      </c>
      <c r="E30" s="29">
        <v>3</v>
      </c>
      <c r="F30" s="37">
        <f t="shared" si="3"/>
        <v>0.5</v>
      </c>
      <c r="G30" s="38">
        <f t="shared" si="15"/>
        <v>110</v>
      </c>
      <c r="H30" s="31">
        <v>5</v>
      </c>
      <c r="I30" s="31">
        <v>20</v>
      </c>
      <c r="J30" s="36">
        <v>16.522797934617405</v>
      </c>
      <c r="K30" s="37">
        <f t="shared" si="5"/>
        <v>4.1306994836543511</v>
      </c>
      <c r="L30" s="30">
        <f t="shared" si="6"/>
        <v>4.1306994836543511</v>
      </c>
      <c r="M30" s="37">
        <f t="shared" si="7"/>
        <v>114.13069948365435</v>
      </c>
      <c r="N30" s="37">
        <f t="shared" si="8"/>
        <v>114.13069948365435</v>
      </c>
      <c r="O30" s="37">
        <f t="shared" si="9"/>
        <v>-0.36247756138975262</v>
      </c>
      <c r="BB30">
        <f t="shared" si="10"/>
        <v>0.89863540900882077</v>
      </c>
      <c r="BC30">
        <f t="shared" si="11"/>
        <v>0.10136459099117923</v>
      </c>
      <c r="BE30" s="33">
        <f t="shared" si="12"/>
        <v>4.1306994836543511</v>
      </c>
      <c r="BF30" s="32">
        <f t="shared" si="4"/>
        <v>1.4391799103187377</v>
      </c>
      <c r="BG30" s="33"/>
      <c r="BH30" s="34">
        <f t="shared" si="13"/>
        <v>0</v>
      </c>
      <c r="BI30" s="34"/>
      <c r="BJ30" s="34">
        <f t="shared" si="16"/>
        <v>0</v>
      </c>
    </row>
    <row r="31" spans="1:62" x14ac:dyDescent="0.25">
      <c r="A31" s="45">
        <v>23</v>
      </c>
      <c r="B31" s="35">
        <f t="shared" si="14"/>
        <v>2.5462962962962965E-3</v>
      </c>
      <c r="C31" s="36">
        <v>110.07184775811209</v>
      </c>
      <c r="D31" s="29">
        <v>110</v>
      </c>
      <c r="E31" s="29">
        <v>3</v>
      </c>
      <c r="F31" s="37">
        <f t="shared" si="3"/>
        <v>0.5</v>
      </c>
      <c r="G31" s="38">
        <f t="shared" si="15"/>
        <v>110</v>
      </c>
      <c r="H31" s="31">
        <v>5</v>
      </c>
      <c r="I31" s="31">
        <v>20</v>
      </c>
      <c r="J31" s="36">
        <v>17.026634603407484</v>
      </c>
      <c r="K31" s="37">
        <f t="shared" si="5"/>
        <v>4.2566586508518709</v>
      </c>
      <c r="L31" s="30">
        <f t="shared" si="6"/>
        <v>4.2566586508518709</v>
      </c>
      <c r="M31" s="37">
        <f t="shared" si="7"/>
        <v>114.25665865085188</v>
      </c>
      <c r="N31" s="37">
        <f t="shared" si="8"/>
        <v>114.25665865085188</v>
      </c>
      <c r="O31" s="37">
        <f t="shared" si="9"/>
        <v>7.1847758112085103E-2</v>
      </c>
      <c r="BB31">
        <f t="shared" si="10"/>
        <v>0.83696217854795718</v>
      </c>
      <c r="BC31">
        <f t="shared" si="11"/>
        <v>0.16303782145204282</v>
      </c>
      <c r="BE31" s="33">
        <f t="shared" si="12"/>
        <v>4.2566586508518709</v>
      </c>
      <c r="BF31" s="32">
        <f t="shared" si="4"/>
        <v>1.3404091815071144</v>
      </c>
      <c r="BG31" s="33"/>
      <c r="BH31" s="34">
        <f t="shared" si="13"/>
        <v>0</v>
      </c>
      <c r="BI31" s="34"/>
      <c r="BJ31" s="34">
        <f t="shared" si="16"/>
        <v>0</v>
      </c>
    </row>
    <row r="32" spans="1:62" x14ac:dyDescent="0.25">
      <c r="A32" s="45">
        <v>24</v>
      </c>
      <c r="B32" s="35">
        <f t="shared" si="14"/>
        <v>2.6620370370370374E-3</v>
      </c>
      <c r="C32" s="36">
        <v>110.41632084263809</v>
      </c>
      <c r="D32" s="29">
        <v>110</v>
      </c>
      <c r="E32" s="29">
        <v>3</v>
      </c>
      <c r="F32" s="37">
        <f t="shared" si="3"/>
        <v>0.5</v>
      </c>
      <c r="G32" s="38">
        <f t="shared" si="15"/>
        <v>110</v>
      </c>
      <c r="H32" s="31">
        <v>5</v>
      </c>
      <c r="I32" s="31">
        <v>20</v>
      </c>
      <c r="J32" s="36">
        <v>17.493983802943692</v>
      </c>
      <c r="K32" s="37">
        <f t="shared" si="5"/>
        <v>4.373495950735923</v>
      </c>
      <c r="L32" s="30">
        <f t="shared" si="6"/>
        <v>4.373495950735923</v>
      </c>
      <c r="M32" s="37">
        <f t="shared" si="7"/>
        <v>114.37349595073593</v>
      </c>
      <c r="N32" s="37">
        <f t="shared" si="8"/>
        <v>114.37349595073593</v>
      </c>
      <c r="O32" s="37">
        <f t="shared" si="9"/>
        <v>0.41632084263808622</v>
      </c>
      <c r="BB32">
        <f t="shared" si="10"/>
        <v>0.79143502161956736</v>
      </c>
      <c r="BC32">
        <f t="shared" si="11"/>
        <v>0.20856497838043264</v>
      </c>
      <c r="BE32" s="33">
        <f t="shared" si="12"/>
        <v>4.373495950735923</v>
      </c>
      <c r="BF32" s="32">
        <f t="shared" si="4"/>
        <v>1.2674966644079535</v>
      </c>
      <c r="BG32" s="33"/>
      <c r="BH32" s="34">
        <f t="shared" si="13"/>
        <v>0</v>
      </c>
      <c r="BI32" s="34"/>
      <c r="BJ32" s="34">
        <f t="shared" si="16"/>
        <v>0</v>
      </c>
    </row>
    <row r="33" spans="1:64" x14ac:dyDescent="0.25">
      <c r="A33" s="45">
        <v>25</v>
      </c>
      <c r="B33" s="35">
        <f t="shared" si="14"/>
        <v>2.7777777777777783E-3</v>
      </c>
      <c r="C33" s="36">
        <v>111.75909683821361</v>
      </c>
      <c r="D33" s="29">
        <v>110</v>
      </c>
      <c r="E33" s="29">
        <v>3</v>
      </c>
      <c r="F33" s="37">
        <f t="shared" si="3"/>
        <v>0.5</v>
      </c>
      <c r="G33" s="38">
        <f t="shared" si="15"/>
        <v>110</v>
      </c>
      <c r="H33" s="31">
        <v>5</v>
      </c>
      <c r="I33" s="31">
        <v>20</v>
      </c>
      <c r="J33" s="36">
        <v>17.92384402059913</v>
      </c>
      <c r="K33" s="37">
        <f t="shared" si="5"/>
        <v>4.4809610051497826</v>
      </c>
      <c r="L33" s="30">
        <f t="shared" si="6"/>
        <v>4.4809610051497826</v>
      </c>
      <c r="M33" s="37">
        <f t="shared" si="7"/>
        <v>114.48096100514978</v>
      </c>
      <c r="N33" s="37">
        <f t="shared" si="8"/>
        <v>114.48096100514978</v>
      </c>
      <c r="O33" s="37">
        <f t="shared" si="9"/>
        <v>1.7590968382136083</v>
      </c>
      <c r="BB33">
        <f t="shared" si="10"/>
        <v>0.54437283338723486</v>
      </c>
      <c r="BC33">
        <f t="shared" si="11"/>
        <v>0.45562716661276514</v>
      </c>
      <c r="BE33" s="33">
        <f t="shared" si="12"/>
        <v>4.4809610051497826</v>
      </c>
      <c r="BF33" s="32">
        <f t="shared" si="4"/>
        <v>0.87182236275146341</v>
      </c>
      <c r="BG33" s="33"/>
      <c r="BH33" s="34">
        <f t="shared" si="13"/>
        <v>0.12817763724853659</v>
      </c>
      <c r="BI33" s="34"/>
      <c r="BJ33" s="34">
        <f t="shared" si="16"/>
        <v>0.12817763724853659</v>
      </c>
    </row>
    <row r="34" spans="1:64" x14ac:dyDescent="0.25">
      <c r="A34" s="45">
        <v>26</v>
      </c>
      <c r="B34" s="35">
        <f t="shared" si="14"/>
        <v>2.8935185185185192E-3</v>
      </c>
      <c r="C34" s="36">
        <v>112.12386871579425</v>
      </c>
      <c r="D34" s="29">
        <v>110</v>
      </c>
      <c r="E34" s="29">
        <v>3</v>
      </c>
      <c r="F34" s="37">
        <f t="shared" si="3"/>
        <v>0.5</v>
      </c>
      <c r="G34" s="38">
        <f t="shared" si="15"/>
        <v>110</v>
      </c>
      <c r="H34" s="31">
        <v>5</v>
      </c>
      <c r="I34" s="31">
        <v>20</v>
      </c>
      <c r="J34" s="36">
        <v>18.315294081294837</v>
      </c>
      <c r="K34" s="37">
        <f t="shared" si="5"/>
        <v>4.5788235203237093</v>
      </c>
      <c r="L34" s="30">
        <f t="shared" si="6"/>
        <v>4.5788235203237093</v>
      </c>
      <c r="M34" s="37">
        <f t="shared" si="7"/>
        <v>114.57882352032371</v>
      </c>
      <c r="N34" s="37">
        <f t="shared" si="8"/>
        <v>114.57882352032371</v>
      </c>
      <c r="O34" s="37">
        <f t="shared" si="9"/>
        <v>2.1238687157942451</v>
      </c>
      <c r="BB34">
        <f t="shared" si="10"/>
        <v>0.49099096090589284</v>
      </c>
      <c r="BC34">
        <f t="shared" si="11"/>
        <v>0.50900903909410711</v>
      </c>
      <c r="BE34" s="33">
        <f t="shared" si="12"/>
        <v>4.5788235203237093</v>
      </c>
      <c r="BF34" s="32">
        <f t="shared" si="4"/>
        <v>0.78633038493692131</v>
      </c>
      <c r="BG34" s="33"/>
      <c r="BH34" s="34">
        <f t="shared" si="13"/>
        <v>0.21366961506307869</v>
      </c>
      <c r="BI34" s="34"/>
      <c r="BJ34" s="34">
        <f t="shared" si="16"/>
        <v>0.21366961506307869</v>
      </c>
    </row>
    <row r="35" spans="1:64" x14ac:dyDescent="0.25">
      <c r="A35" s="45">
        <v>27</v>
      </c>
      <c r="B35" s="35">
        <f t="shared" si="14"/>
        <v>3.0092592592592601E-3</v>
      </c>
      <c r="C35" s="36">
        <v>112.73901931399651</v>
      </c>
      <c r="D35" s="29">
        <v>110</v>
      </c>
      <c r="E35" s="29">
        <v>3</v>
      </c>
      <c r="F35" s="37">
        <f t="shared" si="3"/>
        <v>0.5</v>
      </c>
      <c r="G35" s="38">
        <f t="shared" si="15"/>
        <v>110</v>
      </c>
      <c r="H35" s="31">
        <v>5</v>
      </c>
      <c r="I35" s="31">
        <v>20</v>
      </c>
      <c r="J35" s="36">
        <v>18.667495121545066</v>
      </c>
      <c r="K35" s="37">
        <f t="shared" si="5"/>
        <v>4.6668737803862665</v>
      </c>
      <c r="L35" s="30">
        <f t="shared" si="6"/>
        <v>4.6668737803862665</v>
      </c>
      <c r="M35" s="37">
        <f t="shared" si="7"/>
        <v>114.66687378038627</v>
      </c>
      <c r="N35" s="37">
        <f t="shared" si="8"/>
        <v>114.66687378038627</v>
      </c>
      <c r="O35" s="37">
        <f t="shared" si="9"/>
        <v>2.7390193139965078</v>
      </c>
      <c r="BB35">
        <f t="shared" si="10"/>
        <v>0.38557089327795174</v>
      </c>
      <c r="BC35">
        <f t="shared" si="11"/>
        <v>0.6144291067220482</v>
      </c>
      <c r="BE35" s="33">
        <f t="shared" si="12"/>
        <v>4.6668737803862665</v>
      </c>
      <c r="BF35" s="32">
        <f t="shared" si="4"/>
        <v>0.61749835144080267</v>
      </c>
      <c r="BG35" s="33"/>
      <c r="BH35" s="34">
        <f t="shared" si="13"/>
        <v>0.38250164855919733</v>
      </c>
      <c r="BI35" s="34"/>
      <c r="BJ35" s="34">
        <f t="shared" si="16"/>
        <v>0.38250164855919733</v>
      </c>
    </row>
    <row r="36" spans="1:64" x14ac:dyDescent="0.25">
      <c r="A36" s="45">
        <v>28</v>
      </c>
      <c r="B36" s="35">
        <f t="shared" si="14"/>
        <v>3.125000000000001E-3</v>
      </c>
      <c r="C36" s="36">
        <v>113.75942863532687</v>
      </c>
      <c r="D36" s="29">
        <v>110</v>
      </c>
      <c r="E36" s="29">
        <v>3</v>
      </c>
      <c r="F36" s="37">
        <f t="shared" si="3"/>
        <v>0.5</v>
      </c>
      <c r="G36" s="38">
        <f t="shared" si="15"/>
        <v>110</v>
      </c>
      <c r="H36" s="31">
        <v>5</v>
      </c>
      <c r="I36" s="31">
        <v>20</v>
      </c>
      <c r="J36" s="36">
        <v>18.979692387111726</v>
      </c>
      <c r="K36" s="37">
        <f t="shared" si="5"/>
        <v>4.7449230967779314</v>
      </c>
      <c r="L36" s="30">
        <f t="shared" si="6"/>
        <v>4.7449230967779314</v>
      </c>
      <c r="M36" s="37">
        <f t="shared" si="7"/>
        <v>114.74492309677794</v>
      </c>
      <c r="N36" s="37">
        <f t="shared" si="8"/>
        <v>114.74492309677794</v>
      </c>
      <c r="O36" s="37">
        <f t="shared" si="9"/>
        <v>3.75942863532687</v>
      </c>
      <c r="BB36">
        <f t="shared" si="10"/>
        <v>0.1970988922902123</v>
      </c>
      <c r="BC36">
        <f t="shared" si="11"/>
        <v>0.80290110770978773</v>
      </c>
      <c r="BE36" s="33">
        <f t="shared" si="12"/>
        <v>4.7449230967779314</v>
      </c>
      <c r="BF36" s="32">
        <f t="shared" si="4"/>
        <v>0.31565723238418036</v>
      </c>
      <c r="BG36" s="33"/>
      <c r="BH36" s="34">
        <f t="shared" si="13"/>
        <v>0.68434276761581958</v>
      </c>
      <c r="BI36" s="34"/>
      <c r="BJ36" s="34">
        <f t="shared" si="16"/>
        <v>0.68434276761581958</v>
      </c>
    </row>
    <row r="37" spans="1:64" x14ac:dyDescent="0.25">
      <c r="A37" s="45">
        <v>29</v>
      </c>
      <c r="B37" s="35">
        <f t="shared" si="14"/>
        <v>3.2407407407407419E-3</v>
      </c>
      <c r="C37" s="36">
        <v>113.87492536379703</v>
      </c>
      <c r="D37" s="29">
        <v>110</v>
      </c>
      <c r="E37" s="29">
        <v>3</v>
      </c>
      <c r="F37" s="37">
        <f t="shared" si="3"/>
        <v>0.5</v>
      </c>
      <c r="G37" s="38">
        <f t="shared" si="15"/>
        <v>110</v>
      </c>
      <c r="H37" s="31">
        <v>5</v>
      </c>
      <c r="I37" s="31">
        <v>20</v>
      </c>
      <c r="J37" s="36">
        <v>19.251216850415741</v>
      </c>
      <c r="K37" s="37">
        <f t="shared" si="5"/>
        <v>4.8128042126039352</v>
      </c>
      <c r="L37" s="30">
        <f t="shared" si="6"/>
        <v>4.8128042126039352</v>
      </c>
      <c r="M37" s="37">
        <f t="shared" si="7"/>
        <v>114.81280421260394</v>
      </c>
      <c r="N37" s="37">
        <f t="shared" si="8"/>
        <v>114.81280421260394</v>
      </c>
      <c r="O37" s="37">
        <f t="shared" si="9"/>
        <v>3.8749253637970327</v>
      </c>
      <c r="BB37">
        <f t="shared" si="10"/>
        <v>0.18757576976138052</v>
      </c>
      <c r="BC37">
        <f t="shared" si="11"/>
        <v>0.81242423023861954</v>
      </c>
      <c r="BE37" s="33">
        <f t="shared" si="12"/>
        <v>4.8128042126039352</v>
      </c>
      <c r="BF37" s="32">
        <f t="shared" si="4"/>
        <v>0.30040578948575797</v>
      </c>
      <c r="BG37" s="33"/>
      <c r="BH37" s="34">
        <f t="shared" si="13"/>
        <v>0.69959421051424209</v>
      </c>
      <c r="BI37" s="34"/>
      <c r="BJ37" s="34">
        <f t="shared" si="16"/>
        <v>0.69959421051424209</v>
      </c>
    </row>
    <row r="38" spans="1:64" x14ac:dyDescent="0.25">
      <c r="A38" s="45">
        <v>30</v>
      </c>
      <c r="B38" s="35">
        <f t="shared" si="14"/>
        <v>3.3564814814814829E-3</v>
      </c>
      <c r="C38" s="36">
        <v>113.4405987422834</v>
      </c>
      <c r="D38" s="29">
        <v>110</v>
      </c>
      <c r="E38" s="29">
        <v>3</v>
      </c>
      <c r="F38" s="37">
        <f t="shared" si="3"/>
        <v>0.5</v>
      </c>
      <c r="G38" s="38">
        <f t="shared" si="15"/>
        <v>110</v>
      </c>
      <c r="H38" s="31">
        <v>5</v>
      </c>
      <c r="I38" s="31">
        <v>20</v>
      </c>
      <c r="J38" s="36">
        <v>19.481486644239236</v>
      </c>
      <c r="K38" s="37">
        <f t="shared" si="5"/>
        <v>4.8703716610598091</v>
      </c>
      <c r="L38" s="30">
        <f t="shared" si="6"/>
        <v>4.8703716610598091</v>
      </c>
      <c r="M38" s="37">
        <f t="shared" si="7"/>
        <v>114.87037166105981</v>
      </c>
      <c r="N38" s="37">
        <f t="shared" si="8"/>
        <v>114.87037166105981</v>
      </c>
      <c r="O38" s="37">
        <f t="shared" si="9"/>
        <v>3.4405987422833988</v>
      </c>
      <c r="BB38">
        <f t="shared" si="10"/>
        <v>0.28595458375528204</v>
      </c>
      <c r="BC38">
        <f t="shared" si="11"/>
        <v>0.71404541624471796</v>
      </c>
      <c r="BE38" s="33">
        <f t="shared" si="12"/>
        <v>4.8703716610598091</v>
      </c>
      <c r="BF38" s="32">
        <f t="shared" si="4"/>
        <v>0.45796113538201261</v>
      </c>
      <c r="BG38" s="33"/>
      <c r="BH38" s="34">
        <f t="shared" si="13"/>
        <v>0.54203886461798745</v>
      </c>
      <c r="BI38" s="34"/>
      <c r="BJ38" s="34">
        <f t="shared" si="16"/>
        <v>0.54203886461798745</v>
      </c>
    </row>
    <row r="39" spans="1:64" x14ac:dyDescent="0.25">
      <c r="A39" s="45">
        <v>31</v>
      </c>
      <c r="B39" s="35">
        <f t="shared" si="14"/>
        <v>3.4722222222222238E-3</v>
      </c>
      <c r="C39" s="36">
        <v>113.47867675883472</v>
      </c>
      <c r="D39" s="29">
        <v>110</v>
      </c>
      <c r="E39" s="29">
        <v>3</v>
      </c>
      <c r="F39" s="37">
        <f t="shared" si="3"/>
        <v>0.5</v>
      </c>
      <c r="G39" s="38">
        <f t="shared" si="15"/>
        <v>110</v>
      </c>
      <c r="H39" s="31">
        <v>5</v>
      </c>
      <c r="I39" s="31">
        <v>20</v>
      </c>
      <c r="J39" s="36">
        <v>19.670008308646182</v>
      </c>
      <c r="K39" s="37">
        <f t="shared" si="5"/>
        <v>4.9175020771615454</v>
      </c>
      <c r="L39" s="30">
        <f t="shared" si="6"/>
        <v>4.9175020771615454</v>
      </c>
      <c r="M39" s="37">
        <f t="shared" si="7"/>
        <v>114.91750207716154</v>
      </c>
      <c r="N39" s="37">
        <f t="shared" si="8"/>
        <v>114.91750207716154</v>
      </c>
      <c r="O39" s="37">
        <f t="shared" si="9"/>
        <v>3.4786767588347232</v>
      </c>
      <c r="Q39" s="64">
        <f ca="1">IF(AND(ABS(SLOPE($L9:$L39,$A9:$A39)) &gt; $Q$3,
      ABS(SLOPE(OFFSET($O9:$O39, Q$7, 0),$A9:$A39)) &gt; $Q$3),
(MAX(0,(CORREL( $L9:$L39, OFFSET($O9:$O39, Q$7, 0) )))),
(1-ABS(SLOPE($L9:$L39, $A9:$A39)-SLOPE(OFFSET($O9:$O39, Q$7, 0),$A9:$A39)))
)</f>
        <v>0.62827400544135303</v>
      </c>
      <c r="R39" s="64">
        <f t="shared" ref="R39:AT39" ca="1" si="17">IF(AND(ABS(SLOPE($L9:$L39,$A9:$A39)) &gt; $Q$3,
      ABS(SLOPE(OFFSET($O9:$O39, R$7, 0),$A9:$A39)) &gt; $Q$3),
(MAX(0,(CORREL( $L9:$L39, OFFSET($O9:$O39, R$7, 0) )))),
(1-ABS(SLOPE($L9:$L39, $A9:$A39)-SLOPE(OFFSET($O9:$O39, R$7, 0),$A9:$A39)))
)</f>
        <v>0.71125988602693435</v>
      </c>
      <c r="S39" s="64">
        <f t="shared" ca="1" si="17"/>
        <v>0.78852561378280273</v>
      </c>
      <c r="T39" s="64">
        <f t="shared" ca="1" si="17"/>
        <v>0.84304804751668949</v>
      </c>
      <c r="U39" s="64">
        <f t="shared" ca="1" si="17"/>
        <v>0.88454343000187197</v>
      </c>
      <c r="V39" s="64">
        <f t="shared" ca="1" si="17"/>
        <v>0.92180330403784616</v>
      </c>
      <c r="W39" s="64">
        <f t="shared" ca="1" si="17"/>
        <v>0.9410689815454728</v>
      </c>
      <c r="X39" s="64">
        <f t="shared" ca="1" si="17"/>
        <v>0.95422123781301638</v>
      </c>
      <c r="Y39" s="64">
        <f t="shared" ca="1" si="17"/>
        <v>0.95896935989641285</v>
      </c>
      <c r="Z39" s="64">
        <f t="shared" ca="1" si="17"/>
        <v>0.9656011666222708</v>
      </c>
      <c r="AA39" s="64">
        <f t="shared" ca="1" si="17"/>
        <v>0.97151210813751054</v>
      </c>
      <c r="AB39" s="64">
        <f t="shared" ca="1" si="17"/>
        <v>0.97429783207114895</v>
      </c>
      <c r="AC39" s="64">
        <f t="shared" ca="1" si="17"/>
        <v>0.97505215472942053</v>
      </c>
      <c r="AD39" s="64">
        <f t="shared" ca="1" si="17"/>
        <v>0.9759989732069192</v>
      </c>
      <c r="AE39" s="64">
        <f t="shared" ca="1" si="17"/>
        <v>0.97710108917494687</v>
      </c>
      <c r="AF39" s="64">
        <f t="shared" ca="1" si="17"/>
        <v>0.97150268267779005</v>
      </c>
      <c r="AG39" s="64">
        <f t="shared" ca="1" si="17"/>
        <v>0.96231389395073674</v>
      </c>
      <c r="AH39" s="64">
        <f t="shared" ca="1" si="17"/>
        <v>0.94929570976976441</v>
      </c>
      <c r="AI39" s="64">
        <f t="shared" ca="1" si="17"/>
        <v>0.93042772523473238</v>
      </c>
      <c r="AJ39" s="64">
        <f t="shared" ca="1" si="17"/>
        <v>0.9037277406905988</v>
      </c>
      <c r="AK39" s="64">
        <f t="shared" ca="1" si="17"/>
        <v>0.86178035604825898</v>
      </c>
      <c r="AL39" s="64">
        <f t="shared" ca="1" si="17"/>
        <v>0.80800109534499343</v>
      </c>
      <c r="AM39" s="64">
        <f t="shared" ca="1" si="17"/>
        <v>0.74707405631006862</v>
      </c>
      <c r="AN39" s="64">
        <f t="shared" ca="1" si="17"/>
        <v>0.6402971110852822</v>
      </c>
      <c r="AO39" s="64">
        <f t="shared" ca="1" si="17"/>
        <v>0.87228392948439248</v>
      </c>
      <c r="AP39" s="64">
        <f t="shared" ca="1" si="17"/>
        <v>0.85306313986684779</v>
      </c>
      <c r="AQ39" s="64">
        <f t="shared" ca="1" si="17"/>
        <v>0.83289810434963996</v>
      </c>
      <c r="AR39" s="64">
        <f t="shared" ca="1" si="17"/>
        <v>0.81422210314769783</v>
      </c>
      <c r="AS39" s="64">
        <f t="shared" ca="1" si="17"/>
        <v>0.80035458857216613</v>
      </c>
      <c r="AT39" s="64">
        <f t="shared" ca="1" si="17"/>
        <v>0.7840781487246109</v>
      </c>
      <c r="AV39" s="40">
        <f t="shared" ref="AV39:AV102" ca="1" si="18">MAX(Q39:AT39)</f>
        <v>0.97710108917494687</v>
      </c>
      <c r="AW39" s="41">
        <f t="shared" ref="AW39:AW102" ca="1" si="19">MATCH(AV39, Q39:AT39, 0)-1</f>
        <v>14</v>
      </c>
      <c r="AX39" t="str">
        <f t="shared" ref="AX39:AX103" ca="1" si="20">OFFSET($Q$6, 0, AW39)</f>
        <v>+140s</v>
      </c>
      <c r="AY39">
        <f t="shared" ref="AY39:AY103" ca="1" si="21">MAX(AW39-1,0) * 10</f>
        <v>130</v>
      </c>
      <c r="AZ39" s="5">
        <f ca="1">ABS( 5*60 - AY39 ) / (5*60)</f>
        <v>0.56666666666666665</v>
      </c>
      <c r="BB39">
        <f t="shared" si="10"/>
        <v>0.28776506366536447</v>
      </c>
      <c r="BC39">
        <f t="shared" si="11"/>
        <v>0.71223493633463553</v>
      </c>
      <c r="BE39" s="33">
        <f t="shared" si="12"/>
        <v>4.9175020771615454</v>
      </c>
      <c r="BF39" s="32">
        <f t="shared" si="4"/>
        <v>0.46086064978852836</v>
      </c>
      <c r="BG39" s="33"/>
      <c r="BH39" s="34">
        <f t="shared" si="13"/>
        <v>0.53913935021147164</v>
      </c>
      <c r="BI39" s="34"/>
      <c r="BJ39" s="34">
        <f t="shared" si="16"/>
        <v>0.53913935021147164</v>
      </c>
      <c r="BK39" s="34"/>
      <c r="BL39" s="5">
        <f t="shared" ref="BL39:BL102" ca="1" si="22">($BL$2*AV39+$BL$3*AZ39+BJ39*$BL$4)/SUM($BL$2:$BL$4)</f>
        <v>0.69430236868436168</v>
      </c>
    </row>
    <row r="40" spans="1:64" x14ac:dyDescent="0.25">
      <c r="A40" s="45">
        <v>32</v>
      </c>
      <c r="B40" s="35">
        <f t="shared" si="14"/>
        <v>3.5879629629629647E-3</v>
      </c>
      <c r="C40" s="36">
        <v>114.29469412220335</v>
      </c>
      <c r="D40" s="29">
        <v>110</v>
      </c>
      <c r="E40" s="29">
        <v>3</v>
      </c>
      <c r="F40" s="37">
        <f t="shared" si="3"/>
        <v>0.5</v>
      </c>
      <c r="G40" s="38">
        <f t="shared" si="15"/>
        <v>110</v>
      </c>
      <c r="H40" s="31">
        <v>5</v>
      </c>
      <c r="I40" s="31">
        <v>20</v>
      </c>
      <c r="J40" s="36">
        <v>19.816377848449385</v>
      </c>
      <c r="K40" s="37">
        <f t="shared" si="5"/>
        <v>4.9540944621123462</v>
      </c>
      <c r="L40" s="30">
        <f t="shared" si="6"/>
        <v>4.9540944621123462</v>
      </c>
      <c r="M40" s="37">
        <f t="shared" si="7"/>
        <v>114.95409446211235</v>
      </c>
      <c r="N40" s="37">
        <f t="shared" si="8"/>
        <v>114.95409446211235</v>
      </c>
      <c r="O40" s="37">
        <f t="shared" si="9"/>
        <v>4.294694122203353</v>
      </c>
      <c r="Q40" s="64">
        <f t="shared" ref="Q40:AT40" ca="1" si="23">IF(AND(ABS(SLOPE($L10:$L40,$A10:$A40)) &gt; $Q$3,
      ABS(SLOPE(OFFSET($O10:$O40, Q$7, 0),$A10:$A40)) &gt; $Q$3),
(MAX(0,(CORREL( $L10:$L40, OFFSET($O10:$O40, Q$7, 0) )))),
(1-ABS(SLOPE($L10:$L40, $A10:$A40)-SLOPE(OFFSET($O10:$O40, Q$7, 0),$A10:$A40)))
)</f>
        <v>0.70131535627979846</v>
      </c>
      <c r="R40" s="64">
        <f t="shared" ca="1" si="23"/>
        <v>0.77990498703014433</v>
      </c>
      <c r="S40" s="64">
        <f t="shared" ca="1" si="23"/>
        <v>0.83574697422429345</v>
      </c>
      <c r="T40" s="64">
        <f t="shared" ca="1" si="23"/>
        <v>0.87852088085435243</v>
      </c>
      <c r="U40" s="64">
        <f t="shared" ca="1" si="23"/>
        <v>0.91701673290830887</v>
      </c>
      <c r="V40" s="64">
        <f t="shared" ca="1" si="23"/>
        <v>0.9372334918135653</v>
      </c>
      <c r="W40" s="64">
        <f t="shared" ca="1" si="23"/>
        <v>0.95130786221646957</v>
      </c>
      <c r="X40" s="64">
        <f t="shared" ca="1" si="23"/>
        <v>0.9565673483367928</v>
      </c>
      <c r="Y40" s="64">
        <f t="shared" ca="1" si="23"/>
        <v>0.9639144050527958</v>
      </c>
      <c r="Z40" s="64">
        <f t="shared" ca="1" si="23"/>
        <v>0.97034484436168278</v>
      </c>
      <c r="AA40" s="64">
        <f t="shared" ca="1" si="23"/>
        <v>0.9735142887665581</v>
      </c>
      <c r="AB40" s="64">
        <f t="shared" ca="1" si="23"/>
        <v>0.97465377209218507</v>
      </c>
      <c r="AC40" s="64">
        <f t="shared" ca="1" si="23"/>
        <v>0.97659268998574156</v>
      </c>
      <c r="AD40" s="64">
        <f t="shared" ca="1" si="23"/>
        <v>0.97846569928170368</v>
      </c>
      <c r="AE40" s="64">
        <f t="shared" ca="1" si="23"/>
        <v>0.97349975681697998</v>
      </c>
      <c r="AF40" s="64">
        <f t="shared" ca="1" si="23"/>
        <v>0.9651653776620519</v>
      </c>
      <c r="AG40" s="64">
        <f t="shared" ca="1" si="23"/>
        <v>0.95296382970467086</v>
      </c>
      <c r="AH40" s="64">
        <f t="shared" ca="1" si="23"/>
        <v>0.93493401856419855</v>
      </c>
      <c r="AI40" s="64">
        <f t="shared" ca="1" si="23"/>
        <v>0.90913726665619732</v>
      </c>
      <c r="AJ40" s="64">
        <f t="shared" ca="1" si="23"/>
        <v>0.86833716468225586</v>
      </c>
      <c r="AK40" s="64">
        <f t="shared" ca="1" si="23"/>
        <v>0.81577292566534809</v>
      </c>
      <c r="AL40" s="64">
        <f t="shared" ca="1" si="23"/>
        <v>0.75581135080057893</v>
      </c>
      <c r="AM40" s="64">
        <f t="shared" ca="1" si="23"/>
        <v>0.65050387611365168</v>
      </c>
      <c r="AN40" s="64">
        <f t="shared" ca="1" si="23"/>
        <v>0.87897493732344634</v>
      </c>
      <c r="AO40" s="64">
        <f t="shared" ca="1" si="23"/>
        <v>0.85975414770590153</v>
      </c>
      <c r="AP40" s="64">
        <f t="shared" ca="1" si="23"/>
        <v>0.83958911218869381</v>
      </c>
      <c r="AQ40" s="64">
        <f t="shared" ca="1" si="23"/>
        <v>0.82091311098675168</v>
      </c>
      <c r="AR40" s="64">
        <f t="shared" ca="1" si="23"/>
        <v>0.80704559641121998</v>
      </c>
      <c r="AS40" s="64">
        <f t="shared" ca="1" si="23"/>
        <v>0.79076915656366475</v>
      </c>
      <c r="AT40" s="64">
        <f t="shared" ca="1" si="23"/>
        <v>0</v>
      </c>
      <c r="AV40" s="40">
        <f t="shared" ca="1" si="18"/>
        <v>0.97846569928170368</v>
      </c>
      <c r="AW40" s="41">
        <f t="shared" ca="1" si="19"/>
        <v>13</v>
      </c>
      <c r="AX40" t="str">
        <f t="shared" ca="1" si="20"/>
        <v>+130s</v>
      </c>
      <c r="AY40">
        <f t="shared" ca="1" si="21"/>
        <v>120</v>
      </c>
      <c r="AZ40" s="5">
        <f t="shared" ref="AZ40:AZ103" ca="1" si="24">ABS( 5*60 - AY40 ) / (5*60)</f>
        <v>0.6</v>
      </c>
      <c r="BB40">
        <f t="shared" si="10"/>
        <v>0.13188006798179863</v>
      </c>
      <c r="BC40">
        <f t="shared" si="11"/>
        <v>0.86811993201820137</v>
      </c>
      <c r="BE40" s="33">
        <f t="shared" si="12"/>
        <v>4.9540944621123462</v>
      </c>
      <c r="BF40" s="32">
        <f t="shared" si="4"/>
        <v>0.21120817464806907</v>
      </c>
      <c r="BG40" s="33"/>
      <c r="BH40" s="34">
        <f t="shared" si="13"/>
        <v>0.78879182535193093</v>
      </c>
      <c r="BI40" s="34"/>
      <c r="BJ40" s="34">
        <f t="shared" si="16"/>
        <v>0.78879182535193093</v>
      </c>
      <c r="BK40" s="34"/>
      <c r="BL40" s="5">
        <f t="shared" ca="1" si="22"/>
        <v>0.78908584154454486</v>
      </c>
    </row>
    <row r="41" spans="1:64" x14ac:dyDescent="0.25">
      <c r="A41" s="45">
        <v>33</v>
      </c>
      <c r="B41" s="35">
        <f t="shared" si="14"/>
        <v>3.7037037037037056E-3</v>
      </c>
      <c r="C41" s="36">
        <v>114.6602450903044</v>
      </c>
      <c r="D41" s="29">
        <v>110</v>
      </c>
      <c r="E41" s="29">
        <v>3</v>
      </c>
      <c r="F41" s="37">
        <f t="shared" si="3"/>
        <v>0.5</v>
      </c>
      <c r="G41" s="38">
        <f t="shared" si="15"/>
        <v>110</v>
      </c>
      <c r="H41" s="31">
        <v>5</v>
      </c>
      <c r="I41" s="31">
        <v>20</v>
      </c>
      <c r="J41" s="36">
        <v>19.920281598957757</v>
      </c>
      <c r="K41" s="37">
        <f t="shared" si="5"/>
        <v>4.9800703997394393</v>
      </c>
      <c r="L41" s="30">
        <f t="shared" si="6"/>
        <v>4.9800703997394393</v>
      </c>
      <c r="M41" s="37">
        <f t="shared" si="7"/>
        <v>114.98007039973945</v>
      </c>
      <c r="N41" s="37">
        <f t="shared" si="8"/>
        <v>114.98007039973945</v>
      </c>
      <c r="O41" s="37">
        <f t="shared" si="9"/>
        <v>4.6602450903044002</v>
      </c>
      <c r="Q41" s="64">
        <f t="shared" ref="Q41:AT41" ca="1" si="25">IF(AND(ABS(SLOPE($L11:$L41,$A11:$A41)) &gt; $Q$3,
      ABS(SLOPE(OFFSET($O11:$O41, Q$7, 0),$A11:$A41)) &gt; $Q$3),
(MAX(0,(CORREL( $L11:$L41, OFFSET($O11:$O41, Q$7, 0) )))),
(1-ABS(SLOPE($L11:$L41, $A11:$A41)-SLOPE(OFFSET($O11:$O41, Q$7, 0),$A11:$A41)))
)</f>
        <v>0.7703761073209533</v>
      </c>
      <c r="R41" s="64">
        <f t="shared" ca="1" si="25"/>
        <v>0.82763273611072619</v>
      </c>
      <c r="S41" s="64">
        <f t="shared" ca="1" si="25"/>
        <v>0.87178013990183989</v>
      </c>
      <c r="T41" s="64">
        <f t="shared" ca="1" si="25"/>
        <v>0.9116044983365067</v>
      </c>
      <c r="U41" s="64">
        <f t="shared" ca="1" si="25"/>
        <v>0.93284589745310642</v>
      </c>
      <c r="V41" s="64">
        <f t="shared" ca="1" si="25"/>
        <v>0.94791508623945719</v>
      </c>
      <c r="W41" s="64">
        <f t="shared" ca="1" si="25"/>
        <v>0.95372689328773053</v>
      </c>
      <c r="X41" s="64">
        <f t="shared" ca="1" si="25"/>
        <v>0.96184648917366045</v>
      </c>
      <c r="Y41" s="64">
        <f t="shared" ca="1" si="25"/>
        <v>0.96883776198359439</v>
      </c>
      <c r="Z41" s="64">
        <f t="shared" ca="1" si="25"/>
        <v>0.97242185522828084</v>
      </c>
      <c r="AA41" s="64">
        <f t="shared" ca="1" si="25"/>
        <v>0.97397805567562534</v>
      </c>
      <c r="AB41" s="64">
        <f t="shared" ca="1" si="25"/>
        <v>0.97699060610487054</v>
      </c>
      <c r="AC41" s="64">
        <f t="shared" ca="1" si="25"/>
        <v>0.97969777072108544</v>
      </c>
      <c r="AD41" s="64">
        <f t="shared" ca="1" si="25"/>
        <v>0.97541782488473117</v>
      </c>
      <c r="AE41" s="64">
        <f t="shared" ca="1" si="25"/>
        <v>0.96801058133388451</v>
      </c>
      <c r="AF41" s="64">
        <f t="shared" ca="1" si="25"/>
        <v>0.95669624252466545</v>
      </c>
      <c r="AG41" s="64">
        <f t="shared" ca="1" si="25"/>
        <v>0.93957841969581168</v>
      </c>
      <c r="AH41" s="64">
        <f t="shared" ca="1" si="25"/>
        <v>0.91476604154216157</v>
      </c>
      <c r="AI41" s="64">
        <f t="shared" ca="1" si="25"/>
        <v>0.87521830172699966</v>
      </c>
      <c r="AJ41" s="64">
        <f t="shared" ca="1" si="25"/>
        <v>0.82398271394537992</v>
      </c>
      <c r="AK41" s="64">
        <f t="shared" ca="1" si="25"/>
        <v>0.76508145617572054</v>
      </c>
      <c r="AL41" s="64">
        <f t="shared" ca="1" si="25"/>
        <v>0.66139134307769265</v>
      </c>
      <c r="AM41" s="64">
        <f t="shared" ca="1" si="25"/>
        <v>0.8860135558907084</v>
      </c>
      <c r="AN41" s="64">
        <f t="shared" ca="1" si="25"/>
        <v>0.8667927662731636</v>
      </c>
      <c r="AO41" s="64">
        <f t="shared" ca="1" si="25"/>
        <v>0.84662773075595588</v>
      </c>
      <c r="AP41" s="64">
        <f t="shared" ca="1" si="25"/>
        <v>0.82795172955401375</v>
      </c>
      <c r="AQ41" s="64">
        <f t="shared" ca="1" si="25"/>
        <v>0.81408421497848216</v>
      </c>
      <c r="AR41" s="64">
        <f t="shared" ca="1" si="25"/>
        <v>0.79780777513092682</v>
      </c>
      <c r="AS41" s="64">
        <f t="shared" ca="1" si="25"/>
        <v>0</v>
      </c>
      <c r="AT41" s="64">
        <f t="shared" ca="1" si="25"/>
        <v>0</v>
      </c>
      <c r="AV41" s="40">
        <f t="shared" ca="1" si="18"/>
        <v>0.97969777072108544</v>
      </c>
      <c r="AW41" s="41">
        <f t="shared" ca="1" si="19"/>
        <v>12</v>
      </c>
      <c r="AX41" t="str">
        <f t="shared" ca="1" si="20"/>
        <v>+120s</v>
      </c>
      <c r="AY41">
        <f t="shared" ca="1" si="21"/>
        <v>110</v>
      </c>
      <c r="AZ41" s="5">
        <f t="shared" ca="1" si="24"/>
        <v>0.6333333333333333</v>
      </c>
      <c r="BB41">
        <f t="shared" si="10"/>
        <v>6.3965061887007832E-2</v>
      </c>
      <c r="BC41">
        <f t="shared" si="11"/>
        <v>0.93603493811299221</v>
      </c>
      <c r="BE41" s="33">
        <f t="shared" si="12"/>
        <v>4.9800703997394393</v>
      </c>
      <c r="BF41" s="32">
        <f t="shared" ref="BF41:BF73" si="26" xml:space="preserve"> ABS(O41 - L41 ) / $BF$7</f>
        <v>0.102441135868009</v>
      </c>
      <c r="BG41" s="33"/>
      <c r="BH41" s="34">
        <f t="shared" si="13"/>
        <v>0.89755886413199104</v>
      </c>
      <c r="BI41" s="34"/>
      <c r="BJ41" s="34">
        <f t="shared" si="16"/>
        <v>0.89755886413199104</v>
      </c>
      <c r="BK41" s="34"/>
      <c r="BL41" s="5">
        <f t="shared" ca="1" si="22"/>
        <v>0.83686332272880326</v>
      </c>
    </row>
    <row r="42" spans="1:64" x14ac:dyDescent="0.25">
      <c r="A42" s="45">
        <v>34</v>
      </c>
      <c r="B42" s="35">
        <f t="shared" si="14"/>
        <v>3.8194444444444465E-3</v>
      </c>
      <c r="C42" s="36">
        <v>114.23903966750612</v>
      </c>
      <c r="D42" s="29">
        <v>110</v>
      </c>
      <c r="E42" s="29">
        <v>3</v>
      </c>
      <c r="F42" s="37">
        <f t="shared" si="3"/>
        <v>0.5</v>
      </c>
      <c r="G42" s="38">
        <f t="shared" si="15"/>
        <v>110</v>
      </c>
      <c r="H42" s="31">
        <v>5</v>
      </c>
      <c r="I42" s="31">
        <v>20</v>
      </c>
      <c r="J42" s="36">
        <v>19.981496898148514</v>
      </c>
      <c r="K42" s="37">
        <f t="shared" si="5"/>
        <v>4.9953742245371284</v>
      </c>
      <c r="L42" s="30">
        <f t="shared" si="6"/>
        <v>4.9953742245371284</v>
      </c>
      <c r="M42" s="37">
        <f t="shared" si="7"/>
        <v>114.99537422453713</v>
      </c>
      <c r="N42" s="37">
        <f t="shared" si="8"/>
        <v>114.99537422453713</v>
      </c>
      <c r="O42" s="37">
        <f t="shared" si="9"/>
        <v>4.2390396675061197</v>
      </c>
      <c r="Q42" s="64">
        <f t="shared" ref="Q42:AT42" ca="1" si="27">IF(AND(ABS(SLOPE($L12:$L42,$A12:$A42)) &gt; $Q$3,
      ABS(SLOPE(OFFSET($O12:$O42, Q$7, 0),$A12:$A42)) &gt; $Q$3),
(MAX(0,(CORREL( $L12:$L42, OFFSET($O12:$O42, Q$7, 0) )))),
(1-ABS(SLOPE($L12:$L42, $A12:$A42)-SLOPE(OFFSET($O12:$O42, Q$7, 0),$A12:$A42)))
)</f>
        <v>0.81853809507615316</v>
      </c>
      <c r="R42" s="64">
        <f t="shared" ca="1" si="27"/>
        <v>0.86417019695040131</v>
      </c>
      <c r="S42" s="64">
        <f t="shared" ca="1" si="27"/>
        <v>0.90543147510504507</v>
      </c>
      <c r="T42" s="64">
        <f t="shared" ca="1" si="27"/>
        <v>0.92778394609219283</v>
      </c>
      <c r="U42" s="64">
        <f t="shared" ca="1" si="27"/>
        <v>0.94393351986491125</v>
      </c>
      <c r="V42" s="64">
        <f t="shared" ca="1" si="27"/>
        <v>0.95034591338344465</v>
      </c>
      <c r="W42" s="64">
        <f t="shared" ca="1" si="27"/>
        <v>0.95930556095440378</v>
      </c>
      <c r="X42" s="64">
        <f t="shared" ca="1" si="27"/>
        <v>0.96690635280453696</v>
      </c>
      <c r="Y42" s="64">
        <f t="shared" ca="1" si="27"/>
        <v>0.97094156122886977</v>
      </c>
      <c r="Z42" s="64">
        <f t="shared" ca="1" si="27"/>
        <v>0.9729517349862904</v>
      </c>
      <c r="AA42" s="64">
        <f t="shared" ca="1" si="27"/>
        <v>0.97713420126304851</v>
      </c>
      <c r="AB42" s="64">
        <f t="shared" ca="1" si="27"/>
        <v>0.98075021927001726</v>
      </c>
      <c r="AC42" s="64">
        <f t="shared" ca="1" si="27"/>
        <v>0.97721963412464274</v>
      </c>
      <c r="AD42" s="64">
        <f t="shared" ca="1" si="27"/>
        <v>0.97082564600417776</v>
      </c>
      <c r="AE42" s="64">
        <f t="shared" ca="1" si="27"/>
        <v>0.96048218336763236</v>
      </c>
      <c r="AF42" s="64">
        <f t="shared" ca="1" si="27"/>
        <v>0.94436398338574545</v>
      </c>
      <c r="AG42" s="64">
        <f t="shared" ca="1" si="27"/>
        <v>0.92063245203865784</v>
      </c>
      <c r="AH42" s="64">
        <f t="shared" ca="1" si="27"/>
        <v>0.88246218307668856</v>
      </c>
      <c r="AI42" s="64">
        <f t="shared" ca="1" si="27"/>
        <v>0.83269073378391145</v>
      </c>
      <c r="AJ42" s="64">
        <f t="shared" ca="1" si="27"/>
        <v>0.7749632704690409</v>
      </c>
      <c r="AK42" s="64">
        <f t="shared" ca="1" si="27"/>
        <v>0.67306772669691961</v>
      </c>
      <c r="AL42" s="64">
        <f t="shared" ca="1" si="27"/>
        <v>0.89338470167821937</v>
      </c>
      <c r="AM42" s="64">
        <f t="shared" ca="1" si="27"/>
        <v>0.87416391206067456</v>
      </c>
      <c r="AN42" s="64">
        <f t="shared" ca="1" si="27"/>
        <v>0.85399887654346673</v>
      </c>
      <c r="AO42" s="64">
        <f t="shared" ca="1" si="27"/>
        <v>0.83532287534152472</v>
      </c>
      <c r="AP42" s="64">
        <f t="shared" ca="1" si="27"/>
        <v>0.82145536076599301</v>
      </c>
      <c r="AQ42" s="64">
        <f t="shared" ca="1" si="27"/>
        <v>0.80517892091843768</v>
      </c>
      <c r="AR42" s="64">
        <f t="shared" ca="1" si="27"/>
        <v>0</v>
      </c>
      <c r="AS42" s="64">
        <f t="shared" ca="1" si="27"/>
        <v>0</v>
      </c>
      <c r="AT42" s="64">
        <f t="shared" ca="1" si="27"/>
        <v>0</v>
      </c>
      <c r="AV42" s="40">
        <f t="shared" ca="1" si="18"/>
        <v>0.98075021927001726</v>
      </c>
      <c r="AW42" s="41">
        <f t="shared" ca="1" si="19"/>
        <v>11</v>
      </c>
      <c r="AX42" t="str">
        <f t="shared" ca="1" si="20"/>
        <v>+110s</v>
      </c>
      <c r="AY42">
        <f t="shared" ca="1" si="21"/>
        <v>100</v>
      </c>
      <c r="AZ42" s="5">
        <f t="shared" ca="1" si="24"/>
        <v>0.66666666666666663</v>
      </c>
      <c r="BB42">
        <f t="shared" si="10"/>
        <v>0.15126691140620174</v>
      </c>
      <c r="BC42">
        <f t="shared" si="11"/>
        <v>0.84873308859379826</v>
      </c>
      <c r="BE42" s="33">
        <f t="shared" si="12"/>
        <v>4.9953742245371284</v>
      </c>
      <c r="BF42" s="32">
        <f t="shared" si="26"/>
        <v>0.24225653452926979</v>
      </c>
      <c r="BG42" s="33"/>
      <c r="BH42" s="34">
        <f t="shared" si="13"/>
        <v>0.75774346547073024</v>
      </c>
      <c r="BI42" s="34"/>
      <c r="BJ42" s="34">
        <f t="shared" si="16"/>
        <v>0.75774346547073024</v>
      </c>
      <c r="BK42" s="34"/>
      <c r="BL42" s="5">
        <f t="shared" ca="1" si="22"/>
        <v>0.8017201171358046</v>
      </c>
    </row>
    <row r="43" spans="1:64" x14ac:dyDescent="0.25">
      <c r="A43" s="45">
        <v>35</v>
      </c>
      <c r="B43" s="35">
        <f t="shared" si="14"/>
        <v>3.9351851851851874E-3</v>
      </c>
      <c r="C43" s="36">
        <v>114.2238616334996</v>
      </c>
      <c r="D43" s="29">
        <v>110</v>
      </c>
      <c r="E43" s="29">
        <v>3</v>
      </c>
      <c r="F43" s="37">
        <f t="shared" si="3"/>
        <v>0.5</v>
      </c>
      <c r="G43" s="38">
        <f t="shared" si="15"/>
        <v>110</v>
      </c>
      <c r="H43" s="31">
        <v>5</v>
      </c>
      <c r="I43" s="31">
        <v>20</v>
      </c>
      <c r="J43" s="36">
        <v>19.999892563823927</v>
      </c>
      <c r="K43" s="37">
        <f t="shared" si="5"/>
        <v>4.9999731409559818</v>
      </c>
      <c r="L43" s="30">
        <f t="shared" si="6"/>
        <v>4.9999731409559818</v>
      </c>
      <c r="M43" s="37">
        <f t="shared" si="7"/>
        <v>114.99997314095599</v>
      </c>
      <c r="N43" s="37">
        <f t="shared" si="8"/>
        <v>114.99997314095599</v>
      </c>
      <c r="O43" s="37">
        <f t="shared" si="9"/>
        <v>4.2238616334995953</v>
      </c>
      <c r="Q43" s="64">
        <f t="shared" ref="Q43:AT43" ca="1" si="28">IF(AND(ABS(SLOPE($L13:$L43,$A13:$A43)) &gt; $Q$3,
      ABS(SLOPE(OFFSET($O13:$O43, Q$7, 0),$A13:$A43)) &gt; $Q$3),
(MAX(0,(CORREL( $L13:$L43, OFFSET($O13:$O43, Q$7, 0) )))),
(1-ABS(SLOPE($L13:$L43, $A13:$A43)-SLOPE(OFFSET($O13:$O43, Q$7, 0),$A13:$A43)))
)</f>
        <v>0.85549769709025525</v>
      </c>
      <c r="R43" s="64">
        <f t="shared" ca="1" si="28"/>
        <v>0.8983234189508964</v>
      </c>
      <c r="S43" s="64">
        <f t="shared" ca="1" si="28"/>
        <v>0.92188898337408032</v>
      </c>
      <c r="T43" s="64">
        <f t="shared" ca="1" si="28"/>
        <v>0.93922014343160043</v>
      </c>
      <c r="U43" s="64">
        <f t="shared" ca="1" si="28"/>
        <v>0.94629029861015546</v>
      </c>
      <c r="V43" s="64">
        <f t="shared" ca="1" si="28"/>
        <v>0.95616997328166209</v>
      </c>
      <c r="W43" s="64">
        <f t="shared" ca="1" si="28"/>
        <v>0.96443791884811769</v>
      </c>
      <c r="X43" s="64">
        <f t="shared" ca="1" si="28"/>
        <v>0.96896746753991825</v>
      </c>
      <c r="Y43" s="64">
        <f t="shared" ca="1" si="28"/>
        <v>0.97147584688596289</v>
      </c>
      <c r="Z43" s="64">
        <f t="shared" ca="1" si="28"/>
        <v>0.97694257504147941</v>
      </c>
      <c r="AA43" s="64">
        <f t="shared" ca="1" si="28"/>
        <v>0.98155614537723934</v>
      </c>
      <c r="AB43" s="64">
        <f t="shared" ca="1" si="28"/>
        <v>0.97885038309220507</v>
      </c>
      <c r="AC43" s="64">
        <f t="shared" ca="1" si="28"/>
        <v>0.97357226668227881</v>
      </c>
      <c r="AD43" s="64">
        <f t="shared" ca="1" si="28"/>
        <v>0.96429951262363367</v>
      </c>
      <c r="AE43" s="64">
        <f t="shared" ca="1" si="28"/>
        <v>0.94928567945220321</v>
      </c>
      <c r="AF43" s="64">
        <f t="shared" ca="1" si="28"/>
        <v>0.92675050409793047</v>
      </c>
      <c r="AG43" s="64">
        <f t="shared" ca="1" si="28"/>
        <v>0.89010774958547867</v>
      </c>
      <c r="AH43" s="64">
        <f t="shared" ca="1" si="28"/>
        <v>0.84196321274044594</v>
      </c>
      <c r="AI43" s="64">
        <f t="shared" ca="1" si="28"/>
        <v>0.78554641400130831</v>
      </c>
      <c r="AJ43" s="64">
        <f t="shared" ca="1" si="28"/>
        <v>0.68565957229953167</v>
      </c>
      <c r="AK43" s="64">
        <f t="shared" ca="1" si="28"/>
        <v>0.90107257858407441</v>
      </c>
      <c r="AL43" s="64">
        <f t="shared" ca="1" si="28"/>
        <v>0.8818517889665296</v>
      </c>
      <c r="AM43" s="64">
        <f t="shared" ca="1" si="28"/>
        <v>0.86168675344932177</v>
      </c>
      <c r="AN43" s="64">
        <f t="shared" ca="1" si="28"/>
        <v>0.84301075224737976</v>
      </c>
      <c r="AO43" s="64">
        <f t="shared" ca="1" si="28"/>
        <v>0.82914323767184805</v>
      </c>
      <c r="AP43" s="64">
        <f t="shared" ca="1" si="28"/>
        <v>0.81286679782429272</v>
      </c>
      <c r="AQ43" s="64">
        <f t="shared" ca="1" si="28"/>
        <v>0</v>
      </c>
      <c r="AR43" s="64">
        <f t="shared" ca="1" si="28"/>
        <v>0</v>
      </c>
      <c r="AS43" s="64">
        <f t="shared" ca="1" si="28"/>
        <v>0</v>
      </c>
      <c r="AT43" s="64">
        <f t="shared" ca="1" si="28"/>
        <v>0</v>
      </c>
      <c r="AV43" s="40">
        <f t="shared" ca="1" si="18"/>
        <v>0.98155614537723934</v>
      </c>
      <c r="AW43" s="41">
        <f t="shared" ca="1" si="19"/>
        <v>10</v>
      </c>
      <c r="AX43" t="str">
        <f t="shared" ca="1" si="20"/>
        <v>+100s</v>
      </c>
      <c r="AY43">
        <f t="shared" ca="1" si="21"/>
        <v>90</v>
      </c>
      <c r="AZ43" s="5">
        <f t="shared" ca="1" si="24"/>
        <v>0.7</v>
      </c>
      <c r="BB43">
        <f t="shared" si="10"/>
        <v>0.1552223014912773</v>
      </c>
      <c r="BC43">
        <f t="shared" si="11"/>
        <v>0.84477769850872275</v>
      </c>
      <c r="BE43" s="33">
        <f t="shared" si="12"/>
        <v>4.9999731409559818</v>
      </c>
      <c r="BF43" s="32">
        <f t="shared" si="26"/>
        <v>0.24859115910654236</v>
      </c>
      <c r="BG43" s="33"/>
      <c r="BH43" s="34">
        <f t="shared" si="13"/>
        <v>0.75140884089345761</v>
      </c>
      <c r="BI43" s="34"/>
      <c r="BJ43" s="34">
        <f t="shared" si="16"/>
        <v>0.75140884089345761</v>
      </c>
      <c r="BK43" s="34"/>
      <c r="BL43" s="5">
        <f t="shared" ca="1" si="22"/>
        <v>0.81098832875689897</v>
      </c>
    </row>
    <row r="44" spans="1:64" x14ac:dyDescent="0.25">
      <c r="A44" s="45">
        <v>36</v>
      </c>
      <c r="B44" s="35">
        <f t="shared" si="14"/>
        <v>4.0509259259259283E-3</v>
      </c>
      <c r="C44" s="36">
        <v>114.69151140858587</v>
      </c>
      <c r="D44" s="29">
        <v>110</v>
      </c>
      <c r="E44" s="29">
        <v>3</v>
      </c>
      <c r="F44" s="37">
        <f t="shared" si="3"/>
        <v>0.5</v>
      </c>
      <c r="G44" s="38">
        <f t="shared" si="15"/>
        <v>110</v>
      </c>
      <c r="H44" s="31">
        <v>5</v>
      </c>
      <c r="I44" s="31">
        <v>20</v>
      </c>
      <c r="J44" s="36">
        <v>19.975429174730099</v>
      </c>
      <c r="K44" s="37">
        <f t="shared" si="5"/>
        <v>4.9938572936825247</v>
      </c>
      <c r="L44" s="30">
        <f t="shared" si="6"/>
        <v>4.9938572936825247</v>
      </c>
      <c r="M44" s="37">
        <f t="shared" si="7"/>
        <v>114.99385729368252</v>
      </c>
      <c r="N44" s="37">
        <f t="shared" si="8"/>
        <v>114.99385729368252</v>
      </c>
      <c r="O44" s="37">
        <f t="shared" si="9"/>
        <v>4.6915114085858676</v>
      </c>
      <c r="Q44" s="64">
        <f t="shared" ref="Q44:AT44" ca="1" si="29">IF(AND(ABS(SLOPE($L14:$L44,$A14:$A44)) &gt; $Q$3,
      ABS(SLOPE(OFFSET($O14:$O44, Q$7, 0),$A14:$A44)) &gt; $Q$3),
(MAX(0,(CORREL( $L14:$L44, OFFSET($O14:$O44, Q$7, 0) )))),
(1-ABS(SLOPE($L14:$L44, $A14:$A44)-SLOPE(OFFSET($O14:$O44, Q$7, 0),$A14:$A44)))
)</f>
        <v>0.89005259734896092</v>
      </c>
      <c r="R44" s="64">
        <f t="shared" ca="1" si="29"/>
        <v>0.91495231051555248</v>
      </c>
      <c r="S44" s="64">
        <f t="shared" ca="1" si="29"/>
        <v>0.93358542794029575</v>
      </c>
      <c r="T44" s="64">
        <f t="shared" ca="1" si="29"/>
        <v>0.94138148036317759</v>
      </c>
      <c r="U44" s="64">
        <f t="shared" ca="1" si="29"/>
        <v>0.95227648918661933</v>
      </c>
      <c r="V44" s="64">
        <f t="shared" ca="1" si="29"/>
        <v>0.96128021706027589</v>
      </c>
      <c r="W44" s="64">
        <f t="shared" ca="1" si="29"/>
        <v>0.96635565629061126</v>
      </c>
      <c r="X44" s="64">
        <f t="shared" ca="1" si="29"/>
        <v>0.96941509437466189</v>
      </c>
      <c r="Y44" s="64">
        <f t="shared" ca="1" si="29"/>
        <v>0.97630276515101899</v>
      </c>
      <c r="Z44" s="64">
        <f t="shared" ca="1" si="29"/>
        <v>0.98201989409269397</v>
      </c>
      <c r="AA44" s="64">
        <f t="shared" ca="1" si="29"/>
        <v>0.98022945845265619</v>
      </c>
      <c r="AB44" s="64">
        <f t="shared" ca="1" si="29"/>
        <v>0.97619036063713072</v>
      </c>
      <c r="AC44" s="64">
        <f t="shared" ca="1" si="29"/>
        <v>0.96810831906683226</v>
      </c>
      <c r="AD44" s="64">
        <f t="shared" ca="1" si="29"/>
        <v>0.95432501330215058</v>
      </c>
      <c r="AE44" s="64">
        <f t="shared" ca="1" si="29"/>
        <v>0.9331256067753807</v>
      </c>
      <c r="AF44" s="64">
        <f t="shared" ca="1" si="29"/>
        <v>0.89819181300875084</v>
      </c>
      <c r="AG44" s="64">
        <f t="shared" ca="1" si="29"/>
        <v>0.85187143097036777</v>
      </c>
      <c r="AH44" s="64">
        <f t="shared" ca="1" si="29"/>
        <v>0.79693191201072522</v>
      </c>
      <c r="AI44" s="64">
        <f t="shared" ca="1" si="29"/>
        <v>0.69931499700939426</v>
      </c>
      <c r="AJ44" s="64">
        <f t="shared" ca="1" si="29"/>
        <v>0.90906071176290548</v>
      </c>
      <c r="AK44" s="64">
        <f t="shared" ca="1" si="29"/>
        <v>0.88983992214536067</v>
      </c>
      <c r="AL44" s="64">
        <f t="shared" ca="1" si="29"/>
        <v>0.86967488662815295</v>
      </c>
      <c r="AM44" s="64">
        <f t="shared" ca="1" si="29"/>
        <v>0.85099888542621083</v>
      </c>
      <c r="AN44" s="64">
        <f t="shared" ca="1" si="29"/>
        <v>0.83713137085067912</v>
      </c>
      <c r="AO44" s="64">
        <f t="shared" ca="1" si="29"/>
        <v>0.8208549310031239</v>
      </c>
      <c r="AP44" s="64">
        <f t="shared" ca="1" si="29"/>
        <v>0</v>
      </c>
      <c r="AQ44" s="64">
        <f t="shared" ca="1" si="29"/>
        <v>0</v>
      </c>
      <c r="AR44" s="64">
        <f t="shared" ca="1" si="29"/>
        <v>0</v>
      </c>
      <c r="AS44" s="64">
        <f t="shared" ca="1" si="29"/>
        <v>0</v>
      </c>
      <c r="AT44" s="64">
        <f t="shared" ca="1" si="29"/>
        <v>0</v>
      </c>
      <c r="AV44" s="40">
        <f t="shared" ca="1" si="18"/>
        <v>0.98201989409269397</v>
      </c>
      <c r="AW44" s="41">
        <f t="shared" ca="1" si="19"/>
        <v>9</v>
      </c>
      <c r="AX44" t="str">
        <f t="shared" ca="1" si="20"/>
        <v>+90s</v>
      </c>
      <c r="AY44">
        <f t="shared" ca="1" si="21"/>
        <v>80</v>
      </c>
      <c r="AZ44" s="5">
        <f t="shared" ca="1" si="24"/>
        <v>0.73333333333333328</v>
      </c>
      <c r="BB44">
        <f t="shared" si="10"/>
        <v>6.0469177019331431E-2</v>
      </c>
      <c r="BC44">
        <f t="shared" si="11"/>
        <v>0.93953082298066859</v>
      </c>
      <c r="BE44" s="33">
        <f t="shared" si="12"/>
        <v>4.9938572936825247</v>
      </c>
      <c r="BF44" s="32">
        <f t="shared" si="26"/>
        <v>9.6842416721279079E-2</v>
      </c>
      <c r="BG44" s="33"/>
      <c r="BH44" s="34">
        <f t="shared" si="13"/>
        <v>0.90315758327872087</v>
      </c>
      <c r="BI44" s="34"/>
      <c r="BJ44" s="34">
        <f t="shared" si="16"/>
        <v>0.90315758327872087</v>
      </c>
      <c r="BK44" s="34"/>
      <c r="BL44" s="5">
        <f t="shared" ca="1" si="22"/>
        <v>0.87283693690158282</v>
      </c>
    </row>
    <row r="45" spans="1:64" x14ac:dyDescent="0.25">
      <c r="A45" s="45">
        <v>37</v>
      </c>
      <c r="B45" s="35">
        <f t="shared" si="14"/>
        <v>4.1666666666666692E-3</v>
      </c>
      <c r="C45" s="36">
        <v>114.65467743736259</v>
      </c>
      <c r="D45" s="29">
        <v>110</v>
      </c>
      <c r="E45" s="29">
        <v>3</v>
      </c>
      <c r="F45" s="37">
        <f t="shared" si="3"/>
        <v>0.5</v>
      </c>
      <c r="G45" s="38">
        <f t="shared" si="15"/>
        <v>110</v>
      </c>
      <c r="H45" s="31">
        <v>5</v>
      </c>
      <c r="I45" s="31">
        <v>20</v>
      </c>
      <c r="J45" s="36">
        <v>19.9081591550353</v>
      </c>
      <c r="K45" s="37">
        <f t="shared" si="5"/>
        <v>4.9770397887588249</v>
      </c>
      <c r="L45" s="30">
        <f t="shared" si="6"/>
        <v>4.9770397887588249</v>
      </c>
      <c r="M45" s="37">
        <f t="shared" si="7"/>
        <v>114.97703978875883</v>
      </c>
      <c r="N45" s="37">
        <f t="shared" si="8"/>
        <v>114.97703978875883</v>
      </c>
      <c r="O45" s="37">
        <f t="shared" si="9"/>
        <v>4.6546774373625937</v>
      </c>
      <c r="Q45" s="64">
        <f t="shared" ref="Q45:AT45" ca="1" si="30">IF(AND(ABS(SLOPE($L15:$L45,$A15:$A45)) &gt; $Q$3,
      ABS(SLOPE(OFFSET($O15:$O45, Q$7, 0),$A15:$A45)) &gt; $Q$3),
(MAX(0,(CORREL( $L15:$L45, OFFSET($O15:$O45, Q$7, 0) )))),
(1-ABS(SLOPE($L15:$L45, $A15:$A45)-SLOPE(OFFSET($O15:$O45, Q$7, 0),$A15:$A45)))
)</f>
        <v>0.90669532004514819</v>
      </c>
      <c r="R45" s="64">
        <f t="shared" ca="1" si="30"/>
        <v>0.92677446631069027</v>
      </c>
      <c r="S45" s="64">
        <f t="shared" ca="1" si="30"/>
        <v>0.93537815496934107</v>
      </c>
      <c r="T45" s="64">
        <f t="shared" ca="1" si="30"/>
        <v>0.94740283392415137</v>
      </c>
      <c r="U45" s="64">
        <f t="shared" ca="1" si="30"/>
        <v>0.95722459590592668</v>
      </c>
      <c r="V45" s="64">
        <f t="shared" ca="1" si="30"/>
        <v>0.96290782426430044</v>
      </c>
      <c r="W45" s="64">
        <f t="shared" ca="1" si="30"/>
        <v>0.96658193054251584</v>
      </c>
      <c r="X45" s="64">
        <f t="shared" ca="1" si="30"/>
        <v>0.97505511094689279</v>
      </c>
      <c r="Y45" s="64">
        <f t="shared" ca="1" si="30"/>
        <v>0.98200340705832567</v>
      </c>
      <c r="Z45" s="64">
        <f t="shared" ca="1" si="30"/>
        <v>0.98123770062457549</v>
      </c>
      <c r="AA45" s="64">
        <f t="shared" ca="1" si="30"/>
        <v>0.9785865929858254</v>
      </c>
      <c r="AB45" s="64">
        <f t="shared" ca="1" si="30"/>
        <v>0.97184071656827198</v>
      </c>
      <c r="AC45" s="64">
        <f t="shared" ca="1" si="30"/>
        <v>0.95944121423978368</v>
      </c>
      <c r="AD45" s="64">
        <f t="shared" ca="1" si="30"/>
        <v>0.93974736069299791</v>
      </c>
      <c r="AE45" s="64">
        <f t="shared" ca="1" si="30"/>
        <v>0.90674400382226794</v>
      </c>
      <c r="AF45" s="64">
        <f t="shared" ca="1" si="30"/>
        <v>0.86248910361441444</v>
      </c>
      <c r="AG45" s="64">
        <f t="shared" ca="1" si="30"/>
        <v>0.809231798849116</v>
      </c>
      <c r="AH45" s="64">
        <f t="shared" ca="1" si="30"/>
        <v>0.71420689736496046</v>
      </c>
      <c r="AI45" s="64">
        <f t="shared" ca="1" si="30"/>
        <v>0.91733198293088591</v>
      </c>
      <c r="AJ45" s="64">
        <f t="shared" ca="1" si="30"/>
        <v>0.89811119331334111</v>
      </c>
      <c r="AK45" s="64">
        <f t="shared" ca="1" si="30"/>
        <v>0.87794615779613328</v>
      </c>
      <c r="AL45" s="64">
        <f t="shared" ca="1" si="30"/>
        <v>0.85927015659419115</v>
      </c>
      <c r="AM45" s="64">
        <f t="shared" ca="1" si="30"/>
        <v>0.84540264201865956</v>
      </c>
      <c r="AN45" s="64">
        <f t="shared" ca="1" si="30"/>
        <v>0.82912620217110422</v>
      </c>
      <c r="AO45" s="64">
        <f t="shared" ca="1" si="30"/>
        <v>0</v>
      </c>
      <c r="AP45" s="64">
        <f t="shared" ca="1" si="30"/>
        <v>0</v>
      </c>
      <c r="AQ45" s="64">
        <f t="shared" ca="1" si="30"/>
        <v>0</v>
      </c>
      <c r="AR45" s="64">
        <f t="shared" ca="1" si="30"/>
        <v>0</v>
      </c>
      <c r="AS45" s="64">
        <f t="shared" ca="1" si="30"/>
        <v>0</v>
      </c>
      <c r="AT45" s="64">
        <f t="shared" ca="1" si="30"/>
        <v>0</v>
      </c>
      <c r="AV45" s="40">
        <f t="shared" ca="1" si="18"/>
        <v>0.98200340705832567</v>
      </c>
      <c r="AW45" s="41">
        <f t="shared" ca="1" si="19"/>
        <v>8</v>
      </c>
      <c r="AX45" t="str">
        <f t="shared" ca="1" si="20"/>
        <v>+80s</v>
      </c>
      <c r="AY45">
        <f t="shared" ca="1" si="21"/>
        <v>70</v>
      </c>
      <c r="AZ45" s="5">
        <f t="shared" ca="1" si="24"/>
        <v>0.76666666666666672</v>
      </c>
      <c r="BB45">
        <f t="shared" si="10"/>
        <v>6.4472470279246255E-2</v>
      </c>
      <c r="BC45">
        <f t="shared" si="11"/>
        <v>0.9355275297207537</v>
      </c>
      <c r="BE45" s="33">
        <f t="shared" si="12"/>
        <v>4.9770397887588249</v>
      </c>
      <c r="BF45" s="32">
        <f t="shared" si="26"/>
        <v>0.10325375904879609</v>
      </c>
      <c r="BG45" s="33"/>
      <c r="BH45" s="34">
        <f t="shared" si="13"/>
        <v>0.89674624095120392</v>
      </c>
      <c r="BI45" s="34"/>
      <c r="BJ45" s="34">
        <f t="shared" si="16"/>
        <v>0.89674624095120392</v>
      </c>
      <c r="BK45" s="34"/>
      <c r="BL45" s="5">
        <f t="shared" ca="1" si="22"/>
        <v>0.8818054382253987</v>
      </c>
    </row>
    <row r="46" spans="1:64" x14ac:dyDescent="0.25">
      <c r="A46" s="45">
        <v>38</v>
      </c>
      <c r="B46" s="35">
        <f t="shared" si="14"/>
        <v>4.2824074074074101E-3</v>
      </c>
      <c r="C46" s="36">
        <v>114.52231319424858</v>
      </c>
      <c r="D46" s="29">
        <v>110</v>
      </c>
      <c r="E46" s="29">
        <v>3</v>
      </c>
      <c r="F46" s="37">
        <f t="shared" si="3"/>
        <v>0.5</v>
      </c>
      <c r="G46" s="38">
        <f t="shared" si="15"/>
        <v>110</v>
      </c>
      <c r="H46" s="31">
        <v>5</v>
      </c>
      <c r="I46" s="31">
        <v>20</v>
      </c>
      <c r="J46" s="36">
        <v>19.798226661986828</v>
      </c>
      <c r="K46" s="37">
        <f t="shared" si="5"/>
        <v>4.9495566654967069</v>
      </c>
      <c r="L46" s="30">
        <f t="shared" si="6"/>
        <v>4.9495566654967069</v>
      </c>
      <c r="M46" s="37">
        <f t="shared" si="7"/>
        <v>114.9495566654967</v>
      </c>
      <c r="N46" s="37">
        <f t="shared" si="8"/>
        <v>114.9495566654967</v>
      </c>
      <c r="O46" s="37">
        <f t="shared" si="9"/>
        <v>4.5223131942485821</v>
      </c>
      <c r="Q46" s="64">
        <f t="shared" ref="Q46:AT46" ca="1" si="31">IF(AND(ABS(SLOPE($L16:$L46,$A16:$A46)) &gt; $Q$3,
      ABS(SLOPE(OFFSET($O16:$O46, Q$7, 0),$A16:$A46)) &gt; $Q$3),
(MAX(0,(CORREL( $L16:$L46, OFFSET($O16:$O46, Q$7, 0) )))),
(1-ABS(SLOPE($L16:$L46, $A16:$A46)-SLOPE(OFFSET($O16:$O46, Q$7, 0),$A16:$A46)))
)</f>
        <v>0.91843884490803995</v>
      </c>
      <c r="R46" s="64">
        <f t="shared" ca="1" si="31"/>
        <v>0.92794893420112656</v>
      </c>
      <c r="S46" s="64">
        <f t="shared" ca="1" si="31"/>
        <v>0.94124143529243653</v>
      </c>
      <c r="T46" s="64">
        <f t="shared" ca="1" si="31"/>
        <v>0.95198050081660301</v>
      </c>
      <c r="U46" s="64">
        <f t="shared" ca="1" si="31"/>
        <v>0.95834639165111879</v>
      </c>
      <c r="V46" s="64">
        <f t="shared" ca="1" si="31"/>
        <v>0.96271232218722758</v>
      </c>
      <c r="W46" s="64">
        <f t="shared" ca="1" si="31"/>
        <v>0.97297072790150196</v>
      </c>
      <c r="X46" s="64">
        <f t="shared" ca="1" si="31"/>
        <v>0.98130501752481047</v>
      </c>
      <c r="Y46" s="64">
        <f t="shared" ca="1" si="31"/>
        <v>0.98169743919992758</v>
      </c>
      <c r="Z46" s="64">
        <f t="shared" ca="1" si="31"/>
        <v>0.9806161270521182</v>
      </c>
      <c r="AA46" s="64">
        <f t="shared" ca="1" si="31"/>
        <v>0.97538433583436135</v>
      </c>
      <c r="AB46" s="64">
        <f t="shared" ca="1" si="31"/>
        <v>0.96455664745045921</v>
      </c>
      <c r="AC46" s="64">
        <f t="shared" ca="1" si="31"/>
        <v>0.94657719304517296</v>
      </c>
      <c r="AD46" s="64">
        <f t="shared" ca="1" si="31"/>
        <v>0.91577742384268834</v>
      </c>
      <c r="AE46" s="64">
        <f t="shared" ca="1" si="31"/>
        <v>0.87388645506032392</v>
      </c>
      <c r="AF46" s="64">
        <f t="shared" ca="1" si="31"/>
        <v>0.82256635034313763</v>
      </c>
      <c r="AG46" s="64">
        <f t="shared" ca="1" si="31"/>
        <v>0.73053532747297789</v>
      </c>
      <c r="AH46" s="64">
        <f t="shared" ca="1" si="31"/>
        <v>0.92586866704959991</v>
      </c>
      <c r="AI46" s="64">
        <f t="shared" ca="1" si="31"/>
        <v>0.9066478774320551</v>
      </c>
      <c r="AJ46" s="64">
        <f t="shared" ca="1" si="31"/>
        <v>0.88648284191484739</v>
      </c>
      <c r="AK46" s="64">
        <f t="shared" ca="1" si="31"/>
        <v>0.86780684071290526</v>
      </c>
      <c r="AL46" s="64">
        <f t="shared" ca="1" si="31"/>
        <v>0.85393932613737356</v>
      </c>
      <c r="AM46" s="64">
        <f t="shared" ca="1" si="31"/>
        <v>0.83766288628981833</v>
      </c>
      <c r="AN46" s="64">
        <f t="shared" ca="1" si="31"/>
        <v>0</v>
      </c>
      <c r="AO46" s="64">
        <f t="shared" ca="1" si="31"/>
        <v>0</v>
      </c>
      <c r="AP46" s="64">
        <f t="shared" ca="1" si="31"/>
        <v>0</v>
      </c>
      <c r="AQ46" s="64">
        <f t="shared" ca="1" si="31"/>
        <v>0</v>
      </c>
      <c r="AR46" s="64">
        <f t="shared" ca="1" si="31"/>
        <v>0</v>
      </c>
      <c r="AS46" s="64">
        <f t="shared" ca="1" si="31"/>
        <v>0</v>
      </c>
      <c r="AT46" s="64">
        <f t="shared" ca="1" si="31"/>
        <v>0</v>
      </c>
      <c r="AV46" s="40">
        <f t="shared" ca="1" si="18"/>
        <v>0.98169743919992758</v>
      </c>
      <c r="AW46" s="41">
        <f t="shared" ca="1" si="19"/>
        <v>8</v>
      </c>
      <c r="AX46" t="str">
        <f t="shared" ca="1" si="20"/>
        <v>+80s</v>
      </c>
      <c r="AY46">
        <f t="shared" ca="1" si="21"/>
        <v>70</v>
      </c>
      <c r="AZ46" s="5">
        <f t="shared" ca="1" si="24"/>
        <v>0.76666666666666672</v>
      </c>
      <c r="BB46">
        <f t="shared" si="10"/>
        <v>8.5448694249624951E-2</v>
      </c>
      <c r="BC46">
        <f t="shared" si="11"/>
        <v>0.91455130575037502</v>
      </c>
      <c r="BE46" s="33">
        <f t="shared" si="12"/>
        <v>4.9495566654967069</v>
      </c>
      <c r="BF46" s="32">
        <f t="shared" si="26"/>
        <v>0.136847538939812</v>
      </c>
      <c r="BG46" s="33"/>
      <c r="BH46" s="34">
        <f t="shared" si="13"/>
        <v>0.86315246106018795</v>
      </c>
      <c r="BI46" s="34"/>
      <c r="BJ46" s="34">
        <f t="shared" si="16"/>
        <v>0.86315246106018795</v>
      </c>
      <c r="BK46" s="34"/>
      <c r="BL46" s="5">
        <f t="shared" ca="1" si="22"/>
        <v>0.8705055223089273</v>
      </c>
    </row>
    <row r="47" spans="1:64" x14ac:dyDescent="0.25">
      <c r="A47" s="45">
        <v>39</v>
      </c>
      <c r="B47" s="35">
        <f t="shared" si="14"/>
        <v>4.398148148148151E-3</v>
      </c>
      <c r="C47" s="36">
        <v>114.97585371827388</v>
      </c>
      <c r="D47" s="29">
        <v>110</v>
      </c>
      <c r="E47" s="29">
        <v>3</v>
      </c>
      <c r="F47" s="37">
        <f t="shared" si="3"/>
        <v>0.5</v>
      </c>
      <c r="G47" s="38">
        <f t="shared" si="15"/>
        <v>110</v>
      </c>
      <c r="H47" s="31">
        <v>5</v>
      </c>
      <c r="I47" s="31">
        <v>20</v>
      </c>
      <c r="J47" s="36">
        <v>19.645867276987204</v>
      </c>
      <c r="K47" s="37">
        <f t="shared" si="5"/>
        <v>4.911466819246801</v>
      </c>
      <c r="L47" s="30">
        <f t="shared" si="6"/>
        <v>4.911466819246801</v>
      </c>
      <c r="M47" s="37">
        <f t="shared" si="7"/>
        <v>114.9114668192468</v>
      </c>
      <c r="N47" s="37">
        <f t="shared" si="8"/>
        <v>114.9114668192468</v>
      </c>
      <c r="O47" s="37">
        <f t="shared" si="9"/>
        <v>4.975853718273882</v>
      </c>
      <c r="Q47" s="64">
        <f t="shared" ref="Q47:AT47" ca="1" si="32">IF(AND(ABS(SLOPE($L17:$L47,$A17:$A47)) &gt; $Q$3,
      ABS(SLOPE(OFFSET($O17:$O47, Q$7, 0),$A17:$A47)) &gt; $Q$3),
(MAX(0,(CORREL( $L17:$L47, OFFSET($O17:$O47, Q$7, 0) )))),
(1-ABS(SLOPE($L17:$L47, $A17:$A47)-SLOPE(OFFSET($O17:$O47, Q$7, 0),$A17:$A47)))
)</f>
        <v>0.91863067156565104</v>
      </c>
      <c r="R47" s="64">
        <f t="shared" ca="1" si="32"/>
        <v>0.9333591700781716</v>
      </c>
      <c r="S47" s="64">
        <f t="shared" ca="1" si="32"/>
        <v>0.94513621096742162</v>
      </c>
      <c r="T47" s="64">
        <f t="shared" ca="1" si="32"/>
        <v>0.95227602975667036</v>
      </c>
      <c r="U47" s="64">
        <f t="shared" ca="1" si="32"/>
        <v>0.95742814821718936</v>
      </c>
      <c r="V47" s="64">
        <f t="shared" ca="1" si="32"/>
        <v>0.96971618621397293</v>
      </c>
      <c r="W47" s="64">
        <f t="shared" ca="1" si="32"/>
        <v>0.97962588697468245</v>
      </c>
      <c r="X47" s="64">
        <f t="shared" ca="1" si="32"/>
        <v>0.98134061645739024</v>
      </c>
      <c r="Y47" s="64">
        <f t="shared" ca="1" si="32"/>
        <v>0.9820530878822864</v>
      </c>
      <c r="Z47" s="64">
        <f t="shared" ca="1" si="32"/>
        <v>0.97855518377591311</v>
      </c>
      <c r="AA47" s="64">
        <f t="shared" ca="1" si="32"/>
        <v>0.96953233950696072</v>
      </c>
      <c r="AB47" s="64">
        <f t="shared" ca="1" si="32"/>
        <v>0.95352699566844845</v>
      </c>
      <c r="AC47" s="64">
        <f t="shared" ca="1" si="32"/>
        <v>0.92527153999065326</v>
      </c>
      <c r="AD47" s="64">
        <f t="shared" ca="1" si="32"/>
        <v>0.88611797151595317</v>
      </c>
      <c r="AE47" s="64">
        <f t="shared" ca="1" si="32"/>
        <v>0.83705638147337547</v>
      </c>
      <c r="AF47" s="64">
        <f t="shared" ca="1" si="32"/>
        <v>0.74852724268754633</v>
      </c>
      <c r="AG47" s="64">
        <f t="shared" ca="1" si="32"/>
        <v>0.93465247031016729</v>
      </c>
      <c r="AH47" s="64">
        <f t="shared" ca="1" si="32"/>
        <v>0.91543168069262248</v>
      </c>
      <c r="AI47" s="64">
        <f t="shared" ca="1" si="32"/>
        <v>0.89526664517541477</v>
      </c>
      <c r="AJ47" s="64">
        <f t="shared" ca="1" si="32"/>
        <v>0.87659064397347264</v>
      </c>
      <c r="AK47" s="64">
        <f t="shared" ca="1" si="32"/>
        <v>0.86272312939794094</v>
      </c>
      <c r="AL47" s="64">
        <f t="shared" ca="1" si="32"/>
        <v>0.84644668955038571</v>
      </c>
      <c r="AM47" s="64">
        <f t="shared" ca="1" si="32"/>
        <v>0</v>
      </c>
      <c r="AN47" s="64">
        <f t="shared" ca="1" si="32"/>
        <v>0</v>
      </c>
      <c r="AO47" s="64">
        <f t="shared" ca="1" si="32"/>
        <v>0</v>
      </c>
      <c r="AP47" s="64">
        <f t="shared" ca="1" si="32"/>
        <v>0</v>
      </c>
      <c r="AQ47" s="64">
        <f t="shared" ca="1" si="32"/>
        <v>0</v>
      </c>
      <c r="AR47" s="64">
        <f t="shared" ca="1" si="32"/>
        <v>0</v>
      </c>
      <c r="AS47" s="64">
        <f t="shared" ca="1" si="32"/>
        <v>0</v>
      </c>
      <c r="AT47" s="64">
        <f t="shared" ca="1" si="32"/>
        <v>0</v>
      </c>
      <c r="AV47" s="40">
        <f t="shared" ca="1" si="18"/>
        <v>0.9820530878822864</v>
      </c>
      <c r="AW47" s="41">
        <f t="shared" ca="1" si="19"/>
        <v>8</v>
      </c>
      <c r="AX47" t="str">
        <f t="shared" ca="1" si="20"/>
        <v>+80s</v>
      </c>
      <c r="AY47">
        <f t="shared" ca="1" si="21"/>
        <v>70</v>
      </c>
      <c r="AZ47" s="5">
        <f t="shared" ca="1" si="24"/>
        <v>0.76666666666666672</v>
      </c>
      <c r="BB47">
        <f t="shared" si="10"/>
        <v>1.2877379805416211E-2</v>
      </c>
      <c r="BC47">
        <f t="shared" si="11"/>
        <v>0.98712262019458374</v>
      </c>
      <c r="BE47" s="33">
        <f t="shared" si="12"/>
        <v>4.911466819246801</v>
      </c>
      <c r="BF47" s="32">
        <f t="shared" si="26"/>
        <v>2.0623343046253493E-2</v>
      </c>
      <c r="BG47" s="33"/>
      <c r="BH47" s="34">
        <f t="shared" si="13"/>
        <v>0.97937665695374654</v>
      </c>
      <c r="BI47" s="34"/>
      <c r="BJ47" s="34">
        <f t="shared" si="16"/>
        <v>0.97937665695374654</v>
      </c>
      <c r="BK47" s="34"/>
      <c r="BL47" s="5">
        <f t="shared" ca="1" si="22"/>
        <v>0.90936547050089978</v>
      </c>
    </row>
    <row r="48" spans="1:64" x14ac:dyDescent="0.25">
      <c r="A48" s="45">
        <v>40</v>
      </c>
      <c r="B48" s="35">
        <f t="shared" si="14"/>
        <v>4.5138888888888919E-3</v>
      </c>
      <c r="C48" s="36">
        <v>114.98856157641383</v>
      </c>
      <c r="D48" s="29">
        <v>110</v>
      </c>
      <c r="E48" s="29">
        <v>3</v>
      </c>
      <c r="F48" s="37">
        <f t="shared" si="3"/>
        <v>0.5</v>
      </c>
      <c r="G48" s="38">
        <f t="shared" si="15"/>
        <v>110</v>
      </c>
      <c r="H48" s="31">
        <v>5</v>
      </c>
      <c r="I48" s="31">
        <v>20</v>
      </c>
      <c r="J48" s="36">
        <v>19.451407500751653</v>
      </c>
      <c r="K48" s="37">
        <f t="shared" si="5"/>
        <v>4.8628518751879133</v>
      </c>
      <c r="L48" s="30">
        <f t="shared" si="6"/>
        <v>4.8628518751879133</v>
      </c>
      <c r="M48" s="37">
        <f t="shared" si="7"/>
        <v>114.86285187518791</v>
      </c>
      <c r="N48" s="37">
        <f t="shared" si="8"/>
        <v>114.86285187518791</v>
      </c>
      <c r="O48" s="37">
        <f t="shared" si="9"/>
        <v>4.9885615764138294</v>
      </c>
      <c r="Q48" s="64">
        <f t="shared" ref="Q48:AT48" ca="1" si="33">IF(AND(ABS(SLOPE($L18:$L48,$A18:$A48)) &gt; $Q$3,
      ABS(SLOPE(OFFSET($O18:$O48, Q$7, 0),$A18:$A48)) &gt; $Q$3),
(MAX(0,(CORREL( $L18:$L48, OFFSET($O18:$O48, Q$7, 0) )))),
(1-ABS(SLOPE($L18:$L48, $A18:$A48)-SLOPE(OFFSET($O18:$O48, Q$7, 0),$A18:$A48)))
)</f>
        <v>0.92313451900003507</v>
      </c>
      <c r="R48" s="64">
        <f t="shared" ca="1" si="33"/>
        <v>0.93609723972179704</v>
      </c>
      <c r="S48" s="64">
        <f t="shared" ca="1" si="33"/>
        <v>0.94412307577968568</v>
      </c>
      <c r="T48" s="64">
        <f t="shared" ca="1" si="33"/>
        <v>0.95017775448634434</v>
      </c>
      <c r="U48" s="64">
        <f t="shared" ca="1" si="33"/>
        <v>0.96479706169233592</v>
      </c>
      <c r="V48" s="64">
        <f t="shared" ca="1" si="33"/>
        <v>0.97651586215234187</v>
      </c>
      <c r="W48" s="64">
        <f t="shared" ca="1" si="33"/>
        <v>0.97975692468993292</v>
      </c>
      <c r="X48" s="64">
        <f t="shared" ca="1" si="33"/>
        <v>0.98254187715043551</v>
      </c>
      <c r="Y48" s="64">
        <f t="shared" ca="1" si="33"/>
        <v>0.98105224841608907</v>
      </c>
      <c r="Z48" s="64">
        <f t="shared" ca="1" si="33"/>
        <v>0.97412628883331209</v>
      </c>
      <c r="AA48" s="64">
        <f t="shared" ca="1" si="33"/>
        <v>0.96042180888218565</v>
      </c>
      <c r="AB48" s="64">
        <f t="shared" ca="1" si="33"/>
        <v>0.93514090283039741</v>
      </c>
      <c r="AC48" s="64">
        <f t="shared" ca="1" si="33"/>
        <v>0.8991980691428012</v>
      </c>
      <c r="AD48" s="64">
        <f t="shared" ca="1" si="33"/>
        <v>0.85280552302738788</v>
      </c>
      <c r="AE48" s="64">
        <f t="shared" ca="1" si="33"/>
        <v>0.76842967320677991</v>
      </c>
      <c r="AF48" s="64">
        <f t="shared" ca="1" si="33"/>
        <v>0.94366456933622089</v>
      </c>
      <c r="AG48" s="64">
        <f t="shared" ca="1" si="33"/>
        <v>0.92444377971867608</v>
      </c>
      <c r="AH48" s="64">
        <f t="shared" ca="1" si="33"/>
        <v>0.90427874420146837</v>
      </c>
      <c r="AI48" s="64">
        <f t="shared" ca="1" si="33"/>
        <v>0.88560274299952624</v>
      </c>
      <c r="AJ48" s="64">
        <f t="shared" ca="1" si="33"/>
        <v>0.87173522842399453</v>
      </c>
      <c r="AK48" s="64">
        <f t="shared" ca="1" si="33"/>
        <v>0.85545878857643931</v>
      </c>
      <c r="AL48" s="64">
        <f t="shared" ca="1" si="33"/>
        <v>0</v>
      </c>
      <c r="AM48" s="64">
        <f t="shared" ca="1" si="33"/>
        <v>0</v>
      </c>
      <c r="AN48" s="64">
        <f t="shared" ca="1" si="33"/>
        <v>0</v>
      </c>
      <c r="AO48" s="64">
        <f t="shared" ca="1" si="33"/>
        <v>0</v>
      </c>
      <c r="AP48" s="64">
        <f t="shared" ca="1" si="33"/>
        <v>0</v>
      </c>
      <c r="AQ48" s="64">
        <f t="shared" ca="1" si="33"/>
        <v>0</v>
      </c>
      <c r="AR48" s="64">
        <f t="shared" ca="1" si="33"/>
        <v>0</v>
      </c>
      <c r="AS48" s="64">
        <f t="shared" ca="1" si="33"/>
        <v>0</v>
      </c>
      <c r="AT48" s="64">
        <f t="shared" ca="1" si="33"/>
        <v>0</v>
      </c>
      <c r="AV48" s="40">
        <f t="shared" ca="1" si="18"/>
        <v>0.98254187715043551</v>
      </c>
      <c r="AW48" s="41">
        <f t="shared" ca="1" si="19"/>
        <v>7</v>
      </c>
      <c r="AX48" t="str">
        <f t="shared" ca="1" si="20"/>
        <v>+70s</v>
      </c>
      <c r="AY48">
        <f t="shared" ca="1" si="21"/>
        <v>60</v>
      </c>
      <c r="AZ48" s="5">
        <f t="shared" ca="1" si="24"/>
        <v>0.8</v>
      </c>
      <c r="BB48">
        <f t="shared" si="10"/>
        <v>2.5141940245183216E-2</v>
      </c>
      <c r="BC48">
        <f t="shared" si="11"/>
        <v>0.97485805975481676</v>
      </c>
      <c r="BE48" s="33">
        <f t="shared" si="12"/>
        <v>4.8628518751879133</v>
      </c>
      <c r="BF48" s="32">
        <f t="shared" si="26"/>
        <v>4.0265245442767404E-2</v>
      </c>
      <c r="BG48" s="33"/>
      <c r="BH48" s="34">
        <f t="shared" si="13"/>
        <v>0.95973475455723256</v>
      </c>
      <c r="BI48" s="34"/>
      <c r="BJ48" s="34">
        <f t="shared" si="16"/>
        <v>0.95973475455723256</v>
      </c>
      <c r="BK48" s="34"/>
      <c r="BL48" s="5">
        <f t="shared" ca="1" si="22"/>
        <v>0.91409221056922263</v>
      </c>
    </row>
    <row r="49" spans="1:64" x14ac:dyDescent="0.25">
      <c r="A49" s="45">
        <v>41</v>
      </c>
      <c r="B49" s="35">
        <f t="shared" si="14"/>
        <v>4.6296296296296328E-3</v>
      </c>
      <c r="C49" s="36">
        <v>115.78919904050876</v>
      </c>
      <c r="D49" s="29">
        <v>110</v>
      </c>
      <c r="E49" s="29">
        <v>3</v>
      </c>
      <c r="F49" s="37">
        <f t="shared" si="3"/>
        <v>0.5</v>
      </c>
      <c r="G49" s="38">
        <f t="shared" si="15"/>
        <v>110</v>
      </c>
      <c r="H49" s="31">
        <v>5</v>
      </c>
      <c r="I49" s="31">
        <v>20</v>
      </c>
      <c r="J49" s="36">
        <v>19.215264053628715</v>
      </c>
      <c r="K49" s="37">
        <f t="shared" si="5"/>
        <v>4.8038160134071788</v>
      </c>
      <c r="L49" s="30">
        <f t="shared" si="6"/>
        <v>4.8038160134071788</v>
      </c>
      <c r="M49" s="37">
        <f t="shared" si="7"/>
        <v>114.80381601340719</v>
      </c>
      <c r="N49" s="37">
        <f t="shared" si="8"/>
        <v>114.80381601340719</v>
      </c>
      <c r="O49" s="37">
        <f t="shared" si="9"/>
        <v>5.7891990405087626</v>
      </c>
      <c r="Q49" s="64">
        <f t="shared" ref="Q49:AT49" ca="1" si="34">IF(AND(ABS(SLOPE($L19:$L49,$A19:$A49)) &gt; $Q$3,
      ABS(SLOPE(OFFSET($O19:$O49, Q$7, 0),$A19:$A49)) &gt; $Q$3),
(MAX(0,(CORREL( $L19:$L49, OFFSET($O19:$O49, Q$7, 0) )))),
(1-ABS(SLOPE($L19:$L49, $A19:$A49)-SLOPE(OFFSET($O19:$O49, Q$7, 0),$A19:$A49)))
)</f>
        <v>0.92398799599401393</v>
      </c>
      <c r="R49" s="64">
        <f t="shared" ca="1" si="34"/>
        <v>0.93303842787048874</v>
      </c>
      <c r="S49" s="64">
        <f t="shared" ca="1" si="34"/>
        <v>0.94014028425373197</v>
      </c>
      <c r="T49" s="64">
        <f t="shared" ca="1" si="34"/>
        <v>0.95746605967664</v>
      </c>
      <c r="U49" s="64">
        <f t="shared" ca="1" si="34"/>
        <v>0.9712845112663171</v>
      </c>
      <c r="V49" s="64">
        <f t="shared" ca="1" si="34"/>
        <v>0.97630785934428577</v>
      </c>
      <c r="W49" s="64">
        <f t="shared" ca="1" si="34"/>
        <v>0.98151545886078884</v>
      </c>
      <c r="X49" s="64">
        <f t="shared" ca="1" si="34"/>
        <v>0.98238023884673076</v>
      </c>
      <c r="Y49" s="64">
        <f t="shared" ca="1" si="34"/>
        <v>0.97792130885795514</v>
      </c>
      <c r="Z49" s="64">
        <f t="shared" ca="1" si="34"/>
        <v>0.96693377852137463</v>
      </c>
      <c r="AA49" s="64">
        <f t="shared" ca="1" si="34"/>
        <v>0.9451776447700303</v>
      </c>
      <c r="AB49" s="64">
        <f t="shared" ca="1" si="34"/>
        <v>0.9130535406578425</v>
      </c>
      <c r="AC49" s="64">
        <f t="shared" ca="1" si="34"/>
        <v>0.86986232927492246</v>
      </c>
      <c r="AD49" s="64">
        <f t="shared" ca="1" si="34"/>
        <v>0.79048789171861844</v>
      </c>
      <c r="AE49" s="64">
        <f t="shared" ca="1" si="34"/>
        <v>0.9528856515217301</v>
      </c>
      <c r="AF49" s="64">
        <f t="shared" ca="1" si="34"/>
        <v>0.93366486190418529</v>
      </c>
      <c r="AG49" s="64">
        <f t="shared" ca="1" si="34"/>
        <v>0.91349982638697746</v>
      </c>
      <c r="AH49" s="64">
        <f t="shared" ca="1" si="34"/>
        <v>0.89482382518503534</v>
      </c>
      <c r="AI49" s="64">
        <f t="shared" ca="1" si="34"/>
        <v>0.88095631060950375</v>
      </c>
      <c r="AJ49" s="64">
        <f t="shared" ca="1" si="34"/>
        <v>0.86467987076194841</v>
      </c>
      <c r="AK49" s="64">
        <f t="shared" ca="1" si="34"/>
        <v>0</v>
      </c>
      <c r="AL49" s="64">
        <f t="shared" ca="1" si="34"/>
        <v>0</v>
      </c>
      <c r="AM49" s="64">
        <f t="shared" ca="1" si="34"/>
        <v>0</v>
      </c>
      <c r="AN49" s="64">
        <f t="shared" ca="1" si="34"/>
        <v>0</v>
      </c>
      <c r="AO49" s="64">
        <f t="shared" ca="1" si="34"/>
        <v>0</v>
      </c>
      <c r="AP49" s="64">
        <f t="shared" ca="1" si="34"/>
        <v>0</v>
      </c>
      <c r="AQ49" s="64">
        <f t="shared" ca="1" si="34"/>
        <v>0</v>
      </c>
      <c r="AR49" s="64">
        <f t="shared" ca="1" si="34"/>
        <v>0</v>
      </c>
      <c r="AS49" s="64">
        <f t="shared" ca="1" si="34"/>
        <v>0</v>
      </c>
      <c r="AT49" s="64">
        <f t="shared" ca="1" si="34"/>
        <v>0</v>
      </c>
      <c r="AV49" s="40">
        <f t="shared" ca="1" si="18"/>
        <v>0.98238023884673076</v>
      </c>
      <c r="AW49" s="41">
        <f t="shared" ca="1" si="19"/>
        <v>7</v>
      </c>
      <c r="AX49" t="str">
        <f t="shared" ca="1" si="20"/>
        <v>+70s</v>
      </c>
      <c r="AY49">
        <f t="shared" ca="1" si="21"/>
        <v>60</v>
      </c>
      <c r="AZ49" s="5">
        <f t="shared" ca="1" si="24"/>
        <v>0.8</v>
      </c>
      <c r="BB49">
        <f t="shared" si="10"/>
        <v>0.19707660542031674</v>
      </c>
      <c r="BC49">
        <f t="shared" si="11"/>
        <v>0.8029233945796832</v>
      </c>
      <c r="BE49" s="33">
        <f t="shared" si="12"/>
        <v>4.8038160134071788</v>
      </c>
      <c r="BF49" s="32">
        <f t="shared" si="26"/>
        <v>0.31562153958252132</v>
      </c>
      <c r="BG49" s="33"/>
      <c r="BH49" s="34">
        <f t="shared" si="13"/>
        <v>0.68437846041747874</v>
      </c>
      <c r="BI49" s="34"/>
      <c r="BJ49" s="34">
        <f t="shared" si="16"/>
        <v>0.68437846041747874</v>
      </c>
      <c r="BK49" s="34"/>
      <c r="BL49" s="5">
        <f t="shared" ca="1" si="22"/>
        <v>0.82225289975473659</v>
      </c>
    </row>
    <row r="50" spans="1:64" x14ac:dyDescent="0.25">
      <c r="A50" s="45">
        <v>42</v>
      </c>
      <c r="B50" s="35">
        <f t="shared" si="14"/>
        <v>4.7453703703703737E-3</v>
      </c>
      <c r="C50" s="36">
        <v>116.03766366277574</v>
      </c>
      <c r="D50" s="29">
        <v>110</v>
      </c>
      <c r="E50" s="29">
        <v>3</v>
      </c>
      <c r="F50" s="37">
        <f t="shared" si="3"/>
        <v>0.5</v>
      </c>
      <c r="G50" s="38">
        <f t="shared" si="15"/>
        <v>110</v>
      </c>
      <c r="H50" s="31">
        <v>5</v>
      </c>
      <c r="I50" s="31">
        <v>20</v>
      </c>
      <c r="J50" s="36">
        <v>18.937942982583461</v>
      </c>
      <c r="K50" s="37">
        <f t="shared" si="5"/>
        <v>4.7344857456458653</v>
      </c>
      <c r="L50" s="30">
        <f t="shared" si="6"/>
        <v>4.7344857456458653</v>
      </c>
      <c r="M50" s="37">
        <f t="shared" si="7"/>
        <v>114.73448574564587</v>
      </c>
      <c r="N50" s="37">
        <f t="shared" si="8"/>
        <v>114.73448574564587</v>
      </c>
      <c r="O50" s="37">
        <f t="shared" si="9"/>
        <v>6.0376636627757421</v>
      </c>
      <c r="Q50" s="64">
        <f t="shared" ref="Q50:AT50" ca="1" si="35">IF(AND(ABS(SLOPE($L20:$L50,$A20:$A50)) &gt; $Q$3,
      ABS(SLOPE(OFFSET($O20:$O50, Q$7, 0),$A20:$A50)) &gt; $Q$3),
(MAX(0,(CORREL( $L20:$L50, OFFSET($O20:$O50, Q$7, 0) )))),
(1-ABS(SLOPE($L20:$L50, $A20:$A50)-SLOPE(OFFSET($O20:$O50, Q$7, 0),$A20:$A50)))
)</f>
        <v>0.91773966494503867</v>
      </c>
      <c r="R50" s="64">
        <f t="shared" ca="1" si="35"/>
        <v>0.92606943797590058</v>
      </c>
      <c r="S50" s="64">
        <f t="shared" ca="1" si="35"/>
        <v>0.94657115686354121</v>
      </c>
      <c r="T50" s="64">
        <f t="shared" ca="1" si="35"/>
        <v>0.96285261276611311</v>
      </c>
      <c r="U50" s="64">
        <f t="shared" ca="1" si="35"/>
        <v>0.96998198356618504</v>
      </c>
      <c r="V50" s="64">
        <f t="shared" ca="1" si="35"/>
        <v>0.97805598213827116</v>
      </c>
      <c r="W50" s="64">
        <f t="shared" ca="1" si="35"/>
        <v>0.98171600017960936</v>
      </c>
      <c r="X50" s="64">
        <f t="shared" ca="1" si="35"/>
        <v>0.98019825995003718</v>
      </c>
      <c r="Y50" s="64">
        <f t="shared" ca="1" si="35"/>
        <v>0.97246374241796896</v>
      </c>
      <c r="Z50" s="64">
        <f t="shared" ca="1" si="35"/>
        <v>0.95494495067791518</v>
      </c>
      <c r="AA50" s="64">
        <f t="shared" ca="1" si="35"/>
        <v>0.92743109335232077</v>
      </c>
      <c r="AB50" s="64">
        <f t="shared" ca="1" si="35"/>
        <v>0.8881418753961331</v>
      </c>
      <c r="AC50" s="64">
        <f t="shared" ca="1" si="35"/>
        <v>0.81489063388909899</v>
      </c>
      <c r="AD50" s="64">
        <f t="shared" ca="1" si="35"/>
        <v>0.96229595641722443</v>
      </c>
      <c r="AE50" s="64">
        <f t="shared" ca="1" si="35"/>
        <v>0.94307516679967962</v>
      </c>
      <c r="AF50" s="64">
        <f t="shared" ca="1" si="35"/>
        <v>0.9229101312824719</v>
      </c>
      <c r="AG50" s="64">
        <f t="shared" ca="1" si="35"/>
        <v>0.90423413008052977</v>
      </c>
      <c r="AH50" s="64">
        <f t="shared" ca="1" si="35"/>
        <v>0.89036661550499807</v>
      </c>
      <c r="AI50" s="64">
        <f t="shared" ca="1" si="35"/>
        <v>0.87409017565744285</v>
      </c>
      <c r="AJ50" s="64">
        <f t="shared" ca="1" si="35"/>
        <v>0</v>
      </c>
      <c r="AK50" s="64">
        <f t="shared" ca="1" si="35"/>
        <v>0</v>
      </c>
      <c r="AL50" s="64">
        <f t="shared" ca="1" si="35"/>
        <v>0</v>
      </c>
      <c r="AM50" s="64">
        <f t="shared" ca="1" si="35"/>
        <v>0</v>
      </c>
      <c r="AN50" s="64">
        <f t="shared" ca="1" si="35"/>
        <v>0</v>
      </c>
      <c r="AO50" s="64">
        <f t="shared" ca="1" si="35"/>
        <v>0</v>
      </c>
      <c r="AP50" s="64">
        <f t="shared" ca="1" si="35"/>
        <v>0</v>
      </c>
      <c r="AQ50" s="64">
        <f t="shared" ca="1" si="35"/>
        <v>0</v>
      </c>
      <c r="AR50" s="64">
        <f t="shared" ca="1" si="35"/>
        <v>0</v>
      </c>
      <c r="AS50" s="64">
        <f t="shared" ca="1" si="35"/>
        <v>0</v>
      </c>
      <c r="AT50" s="64">
        <f t="shared" ca="1" si="35"/>
        <v>0</v>
      </c>
      <c r="AV50" s="40">
        <f t="shared" ca="1" si="18"/>
        <v>0.98171600017960936</v>
      </c>
      <c r="AW50" s="41">
        <f t="shared" ca="1" si="19"/>
        <v>6</v>
      </c>
      <c r="AX50" t="str">
        <f t="shared" ca="1" si="20"/>
        <v>+60s</v>
      </c>
      <c r="AY50">
        <f t="shared" ca="1" si="21"/>
        <v>50</v>
      </c>
      <c r="AZ50" s="5">
        <f t="shared" ca="1" si="24"/>
        <v>0.83333333333333337</v>
      </c>
      <c r="BB50">
        <f t="shared" si="10"/>
        <v>0.26063558342597537</v>
      </c>
      <c r="BC50">
        <f t="shared" si="11"/>
        <v>0.73936441657402463</v>
      </c>
      <c r="BE50" s="33">
        <f t="shared" si="12"/>
        <v>4.7344857456458653</v>
      </c>
      <c r="BF50" s="32">
        <f t="shared" si="26"/>
        <v>0.41741232519937926</v>
      </c>
      <c r="BG50" s="33"/>
      <c r="BH50" s="34">
        <f t="shared" si="13"/>
        <v>0.58258767480062068</v>
      </c>
      <c r="BI50" s="34"/>
      <c r="BJ50" s="34">
        <f t="shared" si="16"/>
        <v>0.58258767480062068</v>
      </c>
      <c r="BK50" s="34"/>
      <c r="BL50" s="5">
        <f t="shared" ca="1" si="22"/>
        <v>0.79921233610452125</v>
      </c>
    </row>
    <row r="51" spans="1:64" x14ac:dyDescent="0.25">
      <c r="A51" s="45">
        <v>43</v>
      </c>
      <c r="B51" s="35">
        <f t="shared" si="14"/>
        <v>4.8611111111111147E-3</v>
      </c>
      <c r="C51" s="36">
        <v>115.91498998099154</v>
      </c>
      <c r="D51" s="29">
        <v>110</v>
      </c>
      <c r="E51" s="29">
        <v>3</v>
      </c>
      <c r="F51" s="37">
        <f t="shared" si="3"/>
        <v>0.5</v>
      </c>
      <c r="G51" s="38">
        <f t="shared" si="15"/>
        <v>110</v>
      </c>
      <c r="H51" s="31">
        <v>5</v>
      </c>
      <c r="I51" s="31">
        <v>20</v>
      </c>
      <c r="J51" s="36">
        <v>18.620038576756929</v>
      </c>
      <c r="K51" s="37">
        <f t="shared" si="5"/>
        <v>4.6550096441892324</v>
      </c>
      <c r="L51" s="30">
        <f t="shared" si="6"/>
        <v>4.6550096441892324</v>
      </c>
      <c r="M51" s="37">
        <f t="shared" si="7"/>
        <v>114.65500964418924</v>
      </c>
      <c r="N51" s="37">
        <f t="shared" si="8"/>
        <v>114.65500964418924</v>
      </c>
      <c r="O51" s="37">
        <f t="shared" si="9"/>
        <v>5.9149899809915354</v>
      </c>
      <c r="Q51" s="64">
        <f t="shared" ref="Q51:AT51" ca="1" si="36">IF(AND(ABS(SLOPE($L21:$L51,$A21:$A51)) &gt; $Q$3,
      ABS(SLOPE(OFFSET($O21:$O51, Q$7, 0),$A21:$A51)) &gt; $Q$3),
(MAX(0,(CORREL( $L21:$L51, OFFSET($O21:$O51, Q$7, 0) )))),
(1-ABS(SLOPE($L21:$L51, $A21:$A51)-SLOPE(OFFSET($O21:$O51, Q$7, 0),$A21:$A51)))
)</f>
        <v>0.90603651508276262</v>
      </c>
      <c r="R51" s="64">
        <f t="shared" ca="1" si="36"/>
        <v>0.93030248609445287</v>
      </c>
      <c r="S51" s="64">
        <f t="shared" ca="1" si="36"/>
        <v>0.94950193033212693</v>
      </c>
      <c r="T51" s="64">
        <f t="shared" ca="1" si="36"/>
        <v>0.95914877709567836</v>
      </c>
      <c r="U51" s="64">
        <f t="shared" ca="1" si="36"/>
        <v>0.97065455935904876</v>
      </c>
      <c r="V51" s="64">
        <f t="shared" ca="1" si="36"/>
        <v>0.97767506787297276</v>
      </c>
      <c r="W51" s="64">
        <f t="shared" ca="1" si="36"/>
        <v>0.97971100050948001</v>
      </c>
      <c r="X51" s="64">
        <f t="shared" ca="1" si="36"/>
        <v>0.97592689732090199</v>
      </c>
      <c r="Y51" s="64">
        <f t="shared" ca="1" si="36"/>
        <v>0.96357843947782318</v>
      </c>
      <c r="Z51" s="64">
        <f t="shared" ca="1" si="36"/>
        <v>0.94171782283822569</v>
      </c>
      <c r="AA51" s="64">
        <f t="shared" ca="1" si="36"/>
        <v>0.90726616595741449</v>
      </c>
      <c r="AB51" s="64">
        <f t="shared" ca="1" si="36"/>
        <v>0.84164452555207847</v>
      </c>
      <c r="AC51" s="64">
        <f t="shared" ca="1" si="36"/>
        <v>0.9718753180757308</v>
      </c>
      <c r="AD51" s="64">
        <f t="shared" ca="1" si="36"/>
        <v>0.95265452845818599</v>
      </c>
      <c r="AE51" s="64">
        <f t="shared" ca="1" si="36"/>
        <v>0.93248949294097816</v>
      </c>
      <c r="AF51" s="64">
        <f t="shared" ca="1" si="36"/>
        <v>0.91381349173903603</v>
      </c>
      <c r="AG51" s="64">
        <f t="shared" ca="1" si="36"/>
        <v>0.89994597716350444</v>
      </c>
      <c r="AH51" s="64">
        <f t="shared" ca="1" si="36"/>
        <v>0.88366953731594911</v>
      </c>
      <c r="AI51" s="64">
        <f t="shared" ca="1" si="36"/>
        <v>0</v>
      </c>
      <c r="AJ51" s="64">
        <f t="shared" ca="1" si="36"/>
        <v>0</v>
      </c>
      <c r="AK51" s="64">
        <f t="shared" ca="1" si="36"/>
        <v>0</v>
      </c>
      <c r="AL51" s="64">
        <f t="shared" ca="1" si="36"/>
        <v>0</v>
      </c>
      <c r="AM51" s="64">
        <f t="shared" ca="1" si="36"/>
        <v>0</v>
      </c>
      <c r="AN51" s="64">
        <f t="shared" ca="1" si="36"/>
        <v>0</v>
      </c>
      <c r="AO51" s="64">
        <f t="shared" ca="1" si="36"/>
        <v>0</v>
      </c>
      <c r="AP51" s="64">
        <f t="shared" ca="1" si="36"/>
        <v>0</v>
      </c>
      <c r="AQ51" s="64">
        <f t="shared" ca="1" si="36"/>
        <v>0</v>
      </c>
      <c r="AR51" s="64">
        <f t="shared" ca="1" si="36"/>
        <v>0</v>
      </c>
      <c r="AS51" s="64">
        <f t="shared" ca="1" si="36"/>
        <v>0</v>
      </c>
      <c r="AT51" s="64">
        <f t="shared" ca="1" si="36"/>
        <v>0</v>
      </c>
      <c r="AV51" s="40">
        <f t="shared" ca="1" si="18"/>
        <v>0.97971100050948001</v>
      </c>
      <c r="AW51" s="41">
        <f t="shared" ca="1" si="19"/>
        <v>6</v>
      </c>
      <c r="AX51" t="str">
        <f t="shared" ca="1" si="20"/>
        <v>+60s</v>
      </c>
      <c r="AY51">
        <f t="shared" ca="1" si="21"/>
        <v>50</v>
      </c>
      <c r="AZ51" s="5">
        <f t="shared" ca="1" si="24"/>
        <v>0.83333333333333337</v>
      </c>
      <c r="BB51">
        <f t="shared" si="10"/>
        <v>0.2519960673604606</v>
      </c>
      <c r="BC51">
        <f t="shared" si="11"/>
        <v>0.74800393263953935</v>
      </c>
      <c r="BE51" s="33">
        <f t="shared" si="12"/>
        <v>4.6550096441892324</v>
      </c>
      <c r="BF51" s="32">
        <f t="shared" si="26"/>
        <v>0.40357599309882353</v>
      </c>
      <c r="BG51" s="33"/>
      <c r="BH51" s="34">
        <f t="shared" si="13"/>
        <v>0.59642400690117647</v>
      </c>
      <c r="BI51" s="34"/>
      <c r="BJ51" s="34">
        <f t="shared" si="16"/>
        <v>0.59642400690117647</v>
      </c>
      <c r="BK51" s="34"/>
      <c r="BL51" s="5">
        <f t="shared" ca="1" si="22"/>
        <v>0.80315611358132999</v>
      </c>
    </row>
    <row r="52" spans="1:64" x14ac:dyDescent="0.25">
      <c r="A52" s="45">
        <v>44</v>
      </c>
      <c r="B52" s="35">
        <f t="shared" si="14"/>
        <v>4.9768518518518556E-3</v>
      </c>
      <c r="C52" s="36">
        <v>115.01366589093864</v>
      </c>
      <c r="D52" s="29">
        <v>110</v>
      </c>
      <c r="E52" s="29">
        <v>3</v>
      </c>
      <c r="F52" s="37">
        <f t="shared" si="3"/>
        <v>0.5</v>
      </c>
      <c r="G52" s="38">
        <f t="shared" si="15"/>
        <v>110</v>
      </c>
      <c r="H52" s="31">
        <v>5</v>
      </c>
      <c r="I52" s="31">
        <v>20</v>
      </c>
      <c r="J52" s="36">
        <v>18.262232093925739</v>
      </c>
      <c r="K52" s="37">
        <f t="shared" si="5"/>
        <v>4.5655580234814348</v>
      </c>
      <c r="L52" s="30">
        <f t="shared" si="6"/>
        <v>4.5655580234814348</v>
      </c>
      <c r="M52" s="37">
        <f t="shared" si="7"/>
        <v>114.56555802348143</v>
      </c>
      <c r="N52" s="37">
        <f t="shared" si="8"/>
        <v>114.56555802348143</v>
      </c>
      <c r="O52" s="37">
        <f t="shared" si="9"/>
        <v>5.0136658909386398</v>
      </c>
      <c r="Q52" s="64">
        <f t="shared" ref="Q52:AT52" ca="1" si="37">IF(AND(ABS(SLOPE($L22:$L52,$A22:$A52)) &gt; $Q$3,
      ABS(SLOPE(OFFSET($O22:$O52, Q$7, 0),$A22:$A52)) &gt; $Q$3),
(MAX(0,(CORREL( $L22:$L52, OFFSET($O22:$O52, Q$7, 0) )))),
(1-ABS(SLOPE($L22:$L52, $A22:$A52)-SLOPE(OFFSET($O22:$O52, Q$7, 0),$A22:$A52)))
)</f>
        <v>0.90577355880978183</v>
      </c>
      <c r="R52" s="64">
        <f t="shared" ca="1" si="37"/>
        <v>0.92845597764731136</v>
      </c>
      <c r="S52" s="64">
        <f t="shared" ca="1" si="37"/>
        <v>0.94114181573536859</v>
      </c>
      <c r="T52" s="64">
        <f t="shared" ca="1" si="37"/>
        <v>0.95679840528713267</v>
      </c>
      <c r="U52" s="64">
        <f t="shared" ca="1" si="37"/>
        <v>0.96790440893757823</v>
      </c>
      <c r="V52" s="64">
        <f t="shared" ca="1" si="37"/>
        <v>0.97428724074577744</v>
      </c>
      <c r="W52" s="64">
        <f t="shared" ca="1" si="37"/>
        <v>0.97536512714808743</v>
      </c>
      <c r="X52" s="64">
        <f t="shared" ca="1" si="37"/>
        <v>0.96941651416675589</v>
      </c>
      <c r="Y52" s="64">
        <f t="shared" ca="1" si="37"/>
        <v>0.95459466308338015</v>
      </c>
      <c r="Z52" s="64">
        <f t="shared" ca="1" si="37"/>
        <v>0.92624374706061219</v>
      </c>
      <c r="AA52" s="64">
        <f t="shared" ca="1" si="37"/>
        <v>0.87029954056079728</v>
      </c>
      <c r="AB52" s="64">
        <f t="shared" ca="1" si="37"/>
        <v>0.98160320826767655</v>
      </c>
      <c r="AC52" s="64">
        <f t="shared" ca="1" si="37"/>
        <v>0.96238241865013174</v>
      </c>
      <c r="AD52" s="64">
        <f t="shared" ca="1" si="37"/>
        <v>0.94221738313292391</v>
      </c>
      <c r="AE52" s="64">
        <f t="shared" ca="1" si="37"/>
        <v>0.9235413819309819</v>
      </c>
      <c r="AF52" s="64">
        <f t="shared" ca="1" si="37"/>
        <v>0.90967386735545019</v>
      </c>
      <c r="AG52" s="64">
        <f t="shared" ca="1" si="37"/>
        <v>0.89339742750789486</v>
      </c>
      <c r="AH52" s="64">
        <f t="shared" ca="1" si="37"/>
        <v>0</v>
      </c>
      <c r="AI52" s="64">
        <f t="shared" ca="1" si="37"/>
        <v>0</v>
      </c>
      <c r="AJ52" s="64">
        <f t="shared" ca="1" si="37"/>
        <v>0</v>
      </c>
      <c r="AK52" s="64">
        <f t="shared" ca="1" si="37"/>
        <v>0</v>
      </c>
      <c r="AL52" s="64">
        <f t="shared" ca="1" si="37"/>
        <v>0</v>
      </c>
      <c r="AM52" s="64">
        <f t="shared" ca="1" si="37"/>
        <v>0</v>
      </c>
      <c r="AN52" s="64">
        <f t="shared" ca="1" si="37"/>
        <v>0</v>
      </c>
      <c r="AO52" s="64">
        <f t="shared" ca="1" si="37"/>
        <v>0</v>
      </c>
      <c r="AP52" s="64">
        <f t="shared" ca="1" si="37"/>
        <v>0</v>
      </c>
      <c r="AQ52" s="64">
        <f t="shared" ca="1" si="37"/>
        <v>0</v>
      </c>
      <c r="AR52" s="64">
        <f t="shared" ca="1" si="37"/>
        <v>0</v>
      </c>
      <c r="AS52" s="64">
        <f t="shared" ca="1" si="37"/>
        <v>0</v>
      </c>
      <c r="AT52" s="64">
        <f t="shared" ca="1" si="37"/>
        <v>0</v>
      </c>
      <c r="AV52" s="40">
        <f t="shared" ca="1" si="18"/>
        <v>0.98160320826767655</v>
      </c>
      <c r="AW52" s="41">
        <f t="shared" ca="1" si="19"/>
        <v>11</v>
      </c>
      <c r="AX52" t="str">
        <f t="shared" ca="1" si="20"/>
        <v>+110s</v>
      </c>
      <c r="AY52">
        <f t="shared" ca="1" si="21"/>
        <v>100</v>
      </c>
      <c r="AZ52" s="5">
        <f t="shared" ca="1" si="24"/>
        <v>0.66666666666666663</v>
      </c>
      <c r="BB52">
        <f t="shared" si="10"/>
        <v>8.9621573491440995E-2</v>
      </c>
      <c r="BC52">
        <f t="shared" si="11"/>
        <v>0.91037842650855905</v>
      </c>
      <c r="BE52" s="33">
        <f t="shared" si="12"/>
        <v>4.5655580234814348</v>
      </c>
      <c r="BF52" s="32">
        <f t="shared" si="26"/>
        <v>0.14353047610521008</v>
      </c>
      <c r="BG52" s="33"/>
      <c r="BH52" s="34">
        <f t="shared" si="13"/>
        <v>0.85646952389478992</v>
      </c>
      <c r="BI52" s="34"/>
      <c r="BJ52" s="34">
        <f t="shared" si="16"/>
        <v>0.85646952389478992</v>
      </c>
      <c r="BK52" s="34"/>
      <c r="BL52" s="5">
        <f t="shared" ca="1" si="22"/>
        <v>0.83491313294304437</v>
      </c>
    </row>
    <row r="53" spans="1:64" x14ac:dyDescent="0.25">
      <c r="A53" s="45">
        <v>45</v>
      </c>
      <c r="B53" s="35">
        <f t="shared" si="14"/>
        <v>5.0925925925925965E-3</v>
      </c>
      <c r="C53" s="36">
        <v>115.65383014574719</v>
      </c>
      <c r="D53" s="29">
        <v>110</v>
      </c>
      <c r="E53" s="29">
        <v>3</v>
      </c>
      <c r="F53" s="37">
        <f t="shared" si="3"/>
        <v>0.5</v>
      </c>
      <c r="G53" s="38">
        <f t="shared" si="15"/>
        <v>110</v>
      </c>
      <c r="H53" s="31">
        <v>5</v>
      </c>
      <c r="I53" s="31">
        <v>20</v>
      </c>
      <c r="J53" s="36">
        <v>17.865290300591038</v>
      </c>
      <c r="K53" s="37">
        <f t="shared" si="5"/>
        <v>4.4663225751477595</v>
      </c>
      <c r="L53" s="30">
        <f t="shared" si="6"/>
        <v>4.4663225751477595</v>
      </c>
      <c r="M53" s="37">
        <f t="shared" si="7"/>
        <v>114.46632257514776</v>
      </c>
      <c r="N53" s="37">
        <f t="shared" si="8"/>
        <v>114.46632257514776</v>
      </c>
      <c r="O53" s="37">
        <f t="shared" si="9"/>
        <v>5.6538301457471931</v>
      </c>
      <c r="Q53" s="65">
        <f t="shared" ref="Q53:AT53" ca="1" si="38">IF(AND(ABS(SLOPE($L23:$L53,$A23:$A53)) &gt; $Q$3,
      ABS(SLOPE(OFFSET($O23:$O53, Q$7, 0),$A23:$A53)) &gt; $Q$3),
(MAX(0,(CORREL( $L23:$L53, OFFSET($O23:$O53, Q$7, 0) )))),
(1-ABS(SLOPE($L23:$L53, $A23:$A53)-SLOPE(OFFSET($O23:$O53, Q$7, 0),$A23:$A53)))
)</f>
        <v>0.74354893425683322</v>
      </c>
      <c r="R53" s="64">
        <f t="shared" ca="1" si="38"/>
        <v>0.76011083717414274</v>
      </c>
      <c r="S53" s="64">
        <f t="shared" ca="1" si="38"/>
        <v>0.77810094413985387</v>
      </c>
      <c r="T53" s="64">
        <f t="shared" ca="1" si="38"/>
        <v>0.79868238889058696</v>
      </c>
      <c r="U53" s="64">
        <f t="shared" ca="1" si="38"/>
        <v>0.82331126919543829</v>
      </c>
      <c r="V53" s="64">
        <f t="shared" ca="1" si="38"/>
        <v>0.8520587033533521</v>
      </c>
      <c r="W53" s="64">
        <f t="shared" ca="1" si="38"/>
        <v>0.88359197276226953</v>
      </c>
      <c r="X53" s="64">
        <f t="shared" ca="1" si="38"/>
        <v>0.92010219008799021</v>
      </c>
      <c r="Y53" s="64">
        <f t="shared" ca="1" si="38"/>
        <v>0.94758560490019372</v>
      </c>
      <c r="Z53" s="64">
        <f t="shared" ca="1" si="38"/>
        <v>0.97825292118775709</v>
      </c>
      <c r="AA53" s="64">
        <f t="shared" ca="1" si="38"/>
        <v>0.99145878047215197</v>
      </c>
      <c r="AB53" s="64">
        <f t="shared" ca="1" si="38"/>
        <v>0.97223799085460716</v>
      </c>
      <c r="AC53" s="64">
        <f t="shared" ca="1" si="38"/>
        <v>0.95207295533739944</v>
      </c>
      <c r="AD53" s="64">
        <f t="shared" ca="1" si="38"/>
        <v>0.93339695413545731</v>
      </c>
      <c r="AE53" s="64">
        <f t="shared" ca="1" si="38"/>
        <v>0.91952943955992561</v>
      </c>
      <c r="AF53" s="64">
        <f t="shared" ca="1" si="38"/>
        <v>0.90325299971237039</v>
      </c>
      <c r="AG53" s="64">
        <f t="shared" ca="1" si="38"/>
        <v>0.88584805578710224</v>
      </c>
      <c r="AH53" s="64">
        <f t="shared" ca="1" si="38"/>
        <v>0.87110728063679344</v>
      </c>
      <c r="AI53" s="64">
        <f t="shared" ca="1" si="38"/>
        <v>0.85751227816939979</v>
      </c>
      <c r="AJ53" s="64">
        <f t="shared" ca="1" si="38"/>
        <v>0.84905501609530309</v>
      </c>
      <c r="AK53" s="64">
        <f t="shared" ca="1" si="38"/>
        <v>0.83837138775523434</v>
      </c>
      <c r="AL53" s="64">
        <f t="shared" ca="1" si="38"/>
        <v>0.82790319086182429</v>
      </c>
      <c r="AM53" s="64">
        <f t="shared" ca="1" si="38"/>
        <v>0.81972586659755731</v>
      </c>
      <c r="AN53" s="64">
        <f t="shared" ca="1" si="38"/>
        <v>0.80978282305708982</v>
      </c>
      <c r="AO53" s="64">
        <f t="shared" ca="1" si="38"/>
        <v>0.79753907624426812</v>
      </c>
      <c r="AP53" s="64">
        <f t="shared" ca="1" si="38"/>
        <v>0.78755143036405451</v>
      </c>
      <c r="AQ53" s="64">
        <f t="shared" ca="1" si="38"/>
        <v>0.77770068267586279</v>
      </c>
      <c r="AR53" s="64">
        <f t="shared" ca="1" si="38"/>
        <v>0.77478248980447939</v>
      </c>
      <c r="AS53" s="64">
        <f t="shared" ca="1" si="38"/>
        <v>0.77896645873933723</v>
      </c>
      <c r="AT53" s="64">
        <f t="shared" ca="1" si="38"/>
        <v>0.78349833410596992</v>
      </c>
      <c r="AV53" s="40">
        <f t="shared" ca="1" si="18"/>
        <v>0.99145878047215197</v>
      </c>
      <c r="AW53" s="41">
        <f t="shared" ca="1" si="19"/>
        <v>10</v>
      </c>
      <c r="AX53" t="str">
        <f t="shared" ca="1" si="20"/>
        <v>+100s</v>
      </c>
      <c r="AY53">
        <f t="shared" ca="1" si="21"/>
        <v>90</v>
      </c>
      <c r="AZ53" s="5">
        <f t="shared" ca="1" si="24"/>
        <v>0.7</v>
      </c>
      <c r="BB53">
        <f t="shared" si="10"/>
        <v>0.23750151411988671</v>
      </c>
      <c r="BC53">
        <f t="shared" si="11"/>
        <v>0.76249848588011326</v>
      </c>
      <c r="BE53" s="33">
        <f t="shared" si="12"/>
        <v>4.4663225751477595</v>
      </c>
      <c r="BF53" s="32">
        <f t="shared" si="26"/>
        <v>0.38036271925744686</v>
      </c>
      <c r="BG53" s="33"/>
      <c r="BH53" s="34">
        <f t="shared" si="13"/>
        <v>0.6196372807425532</v>
      </c>
      <c r="BI53" s="34"/>
      <c r="BJ53" s="34">
        <f t="shared" si="16"/>
        <v>0.6196372807425532</v>
      </c>
      <c r="BK53" s="34"/>
      <c r="BL53" s="5">
        <f t="shared" ca="1" si="22"/>
        <v>0.77036535373823511</v>
      </c>
    </row>
    <row r="54" spans="1:64" x14ac:dyDescent="0.25">
      <c r="A54" s="45">
        <v>46</v>
      </c>
      <c r="B54" s="35">
        <f t="shared" si="14"/>
        <v>5.2083333333333374E-3</v>
      </c>
      <c r="C54" s="36">
        <v>115.3286938003274</v>
      </c>
      <c r="D54" s="29">
        <v>110</v>
      </c>
      <c r="E54" s="29">
        <v>3</v>
      </c>
      <c r="F54" s="37">
        <f t="shared" si="3"/>
        <v>0.5</v>
      </c>
      <c r="G54" s="38">
        <f t="shared" si="15"/>
        <v>110</v>
      </c>
      <c r="H54" s="31">
        <v>5</v>
      </c>
      <c r="I54" s="31">
        <v>20</v>
      </c>
      <c r="J54" s="36">
        <v>17.430063828825297</v>
      </c>
      <c r="K54" s="37">
        <f t="shared" si="5"/>
        <v>4.3575159572063242</v>
      </c>
      <c r="L54" s="30">
        <f t="shared" si="6"/>
        <v>4.3575159572063242</v>
      </c>
      <c r="M54" s="37">
        <f t="shared" si="7"/>
        <v>114.35751595720632</v>
      </c>
      <c r="N54" s="37">
        <f t="shared" si="8"/>
        <v>114.35751595720632</v>
      </c>
      <c r="O54" s="37">
        <f t="shared" si="9"/>
        <v>5.3286938003274003</v>
      </c>
      <c r="Q54" s="64">
        <f t="shared" ref="Q54:AT54" ca="1" si="39">IF(AND(ABS(SLOPE($L24:$L54,$A24:$A54)) &gt; $Q$3,
      ABS(SLOPE(OFFSET($O24:$O54, Q$7, 0),$A24:$A54)) &gt; $Q$3),
(MAX(0,(CORREL( $L24:$L54, OFFSET($O24:$O54, Q$7, 0) )))),
(1-ABS(SLOPE($L24:$L54, $A24:$A54)-SLOPE(OFFSET($O24:$O54, Q$7, 0),$A24:$A54)))
)</f>
        <v>0.75014870309603565</v>
      </c>
      <c r="R54" s="64">
        <f t="shared" ca="1" si="39"/>
        <v>0.76813881006174678</v>
      </c>
      <c r="S54" s="64">
        <f t="shared" ca="1" si="39"/>
        <v>0.78872025481247987</v>
      </c>
      <c r="T54" s="64">
        <f t="shared" ca="1" si="39"/>
        <v>0.81334913511733131</v>
      </c>
      <c r="U54" s="64">
        <f t="shared" ca="1" si="39"/>
        <v>0.84209656927524512</v>
      </c>
      <c r="V54" s="64">
        <f t="shared" ca="1" si="39"/>
        <v>0.87362983868416244</v>
      </c>
      <c r="W54" s="64">
        <f t="shared" ca="1" si="39"/>
        <v>0.91014005600988312</v>
      </c>
      <c r="X54" s="64">
        <f t="shared" ca="1" si="39"/>
        <v>0.93762347082208664</v>
      </c>
      <c r="Y54" s="64">
        <f t="shared" ca="1" si="39"/>
        <v>0.96829078710965</v>
      </c>
      <c r="Z54" s="64">
        <f t="shared" ca="1" si="39"/>
        <v>0.99857908544974094</v>
      </c>
      <c r="AA54" s="64">
        <f t="shared" ca="1" si="39"/>
        <v>0.98220012493271425</v>
      </c>
      <c r="AB54" s="64">
        <f t="shared" ca="1" si="39"/>
        <v>0.96203508941550642</v>
      </c>
      <c r="AC54" s="64">
        <f t="shared" ca="1" si="39"/>
        <v>0.94335908821356429</v>
      </c>
      <c r="AD54" s="64">
        <f t="shared" ca="1" si="39"/>
        <v>0.9294915736380327</v>
      </c>
      <c r="AE54" s="64">
        <f t="shared" ca="1" si="39"/>
        <v>0.91321513379047736</v>
      </c>
      <c r="AF54" s="64">
        <f t="shared" ca="1" si="39"/>
        <v>0.89581018986520933</v>
      </c>
      <c r="AG54" s="64">
        <f t="shared" ca="1" si="39"/>
        <v>0.88106941471490052</v>
      </c>
      <c r="AH54" s="64">
        <f t="shared" ca="1" si="39"/>
        <v>0.86747441224750688</v>
      </c>
      <c r="AI54" s="64">
        <f t="shared" ca="1" si="39"/>
        <v>0.85901715017341007</v>
      </c>
      <c r="AJ54" s="64">
        <f t="shared" ca="1" si="39"/>
        <v>0.84833352183334143</v>
      </c>
      <c r="AK54" s="64">
        <f t="shared" ca="1" si="39"/>
        <v>0.83786532493993127</v>
      </c>
      <c r="AL54" s="64">
        <f t="shared" ca="1" si="39"/>
        <v>0.82968800067566428</v>
      </c>
      <c r="AM54" s="64">
        <f t="shared" ca="1" si="39"/>
        <v>0.81974495713519691</v>
      </c>
      <c r="AN54" s="64">
        <f t="shared" ca="1" si="39"/>
        <v>0.80750121032237521</v>
      </c>
      <c r="AO54" s="64">
        <f t="shared" ca="1" si="39"/>
        <v>0.79751356444216148</v>
      </c>
      <c r="AP54" s="64">
        <f t="shared" ca="1" si="39"/>
        <v>0.78766281675396987</v>
      </c>
      <c r="AQ54" s="64">
        <f t="shared" ca="1" si="39"/>
        <v>0.78474462388258637</v>
      </c>
      <c r="AR54" s="64">
        <f t="shared" ca="1" si="39"/>
        <v>0.78892859281744421</v>
      </c>
      <c r="AS54" s="64">
        <f t="shared" ca="1" si="39"/>
        <v>0.79346046818407689</v>
      </c>
      <c r="AT54" s="64">
        <f t="shared" ca="1" si="39"/>
        <v>0.7898815360003133</v>
      </c>
      <c r="AV54" s="40">
        <f t="shared" ca="1" si="18"/>
        <v>0.99857908544974094</v>
      </c>
      <c r="AW54" s="41">
        <f t="shared" ca="1" si="19"/>
        <v>9</v>
      </c>
      <c r="AX54" t="str">
        <f t="shared" ca="1" si="20"/>
        <v>+90s</v>
      </c>
      <c r="AY54">
        <f t="shared" ca="1" si="21"/>
        <v>80</v>
      </c>
      <c r="AZ54" s="5">
        <f t="shared" ca="1" si="24"/>
        <v>0.73333333333333328</v>
      </c>
      <c r="BB54">
        <f t="shared" si="10"/>
        <v>0.1942355686242152</v>
      </c>
      <c r="BC54">
        <f t="shared" si="11"/>
        <v>0.8057644313757848</v>
      </c>
      <c r="BE54" s="33">
        <f t="shared" si="12"/>
        <v>4.3575159572063242</v>
      </c>
      <c r="BF54" s="32">
        <f t="shared" si="26"/>
        <v>0.3110715707737744</v>
      </c>
      <c r="BG54" s="33"/>
      <c r="BH54" s="34">
        <f t="shared" si="13"/>
        <v>0.68892842922622566</v>
      </c>
      <c r="BI54" s="34"/>
      <c r="BJ54" s="34">
        <f t="shared" si="16"/>
        <v>0.68892842922622566</v>
      </c>
      <c r="BK54" s="34"/>
      <c r="BL54" s="5">
        <f t="shared" ca="1" si="22"/>
        <v>0.80694694933643341</v>
      </c>
    </row>
    <row r="55" spans="1:64" x14ac:dyDescent="0.25">
      <c r="A55" s="45">
        <v>47</v>
      </c>
      <c r="B55" s="35">
        <f t="shared" si="14"/>
        <v>5.3240740740740783E-3</v>
      </c>
      <c r="C55" s="36">
        <v>114.99987137987283</v>
      </c>
      <c r="D55" s="29">
        <v>110</v>
      </c>
      <c r="E55" s="29">
        <v>3</v>
      </c>
      <c r="F55" s="37">
        <f t="shared" si="3"/>
        <v>0.5</v>
      </c>
      <c r="G55" s="38">
        <f t="shared" si="15"/>
        <v>110</v>
      </c>
      <c r="H55" s="31">
        <v>5</v>
      </c>
      <c r="I55" s="31">
        <v>20</v>
      </c>
      <c r="J55" s="36">
        <v>16.957485353398177</v>
      </c>
      <c r="K55" s="37">
        <f t="shared" si="5"/>
        <v>4.2393713383495442</v>
      </c>
      <c r="L55" s="30">
        <f t="shared" si="6"/>
        <v>4.2393713383495442</v>
      </c>
      <c r="M55" s="37">
        <f t="shared" si="7"/>
        <v>114.23937133834954</v>
      </c>
      <c r="N55" s="37">
        <f t="shared" si="8"/>
        <v>114.23937133834954</v>
      </c>
      <c r="O55" s="37">
        <f t="shared" si="9"/>
        <v>4.9998713798728289</v>
      </c>
      <c r="Q55" s="64">
        <f t="shared" ref="Q55:AT55" ca="1" si="40">IF(AND(ABS(SLOPE($L25:$L55,$A25:$A55)) &gt; $Q$3,
      ABS(SLOPE(OFFSET($O25:$O55, Q$7, 0),$A25:$A55)) &gt; $Q$3),
(MAX(0,(CORREL( $L25:$L55, OFFSET($O25:$O55, Q$7, 0) )))),
(1-ABS(SLOPE($L25:$L55, $A25:$A55)-SLOPE(OFFSET($O25:$O55, Q$7, 0),$A25:$A55)))
)</f>
        <v>0.75809146260719185</v>
      </c>
      <c r="R55" s="64">
        <f t="shared" ca="1" si="40"/>
        <v>0.77867290735792505</v>
      </c>
      <c r="S55" s="64">
        <f t="shared" ca="1" si="40"/>
        <v>0.80330178766277638</v>
      </c>
      <c r="T55" s="64">
        <f t="shared" ca="1" si="40"/>
        <v>0.83204922182069008</v>
      </c>
      <c r="U55" s="64">
        <f t="shared" ca="1" si="40"/>
        <v>0.86358249122960751</v>
      </c>
      <c r="V55" s="64">
        <f t="shared" ca="1" si="40"/>
        <v>0.90009270855532819</v>
      </c>
      <c r="W55" s="64">
        <f t="shared" ca="1" si="40"/>
        <v>0.9275761233675317</v>
      </c>
      <c r="X55" s="64">
        <f t="shared" ca="1" si="40"/>
        <v>0.95824343965509506</v>
      </c>
      <c r="Y55" s="64">
        <f t="shared" ca="1" si="40"/>
        <v>0.98853173799518601</v>
      </c>
      <c r="Z55" s="64">
        <f t="shared" ca="1" si="40"/>
        <v>0.99224747238726918</v>
      </c>
      <c r="AA55" s="64">
        <f t="shared" ca="1" si="40"/>
        <v>0.97208243687006135</v>
      </c>
      <c r="AB55" s="64">
        <f t="shared" ca="1" si="40"/>
        <v>0.95340643566811922</v>
      </c>
      <c r="AC55" s="64">
        <f t="shared" ca="1" si="40"/>
        <v>0.93953892109258763</v>
      </c>
      <c r="AD55" s="64">
        <f t="shared" ca="1" si="40"/>
        <v>0.9232624812450323</v>
      </c>
      <c r="AE55" s="64">
        <f t="shared" ca="1" si="40"/>
        <v>0.90585753731976426</v>
      </c>
      <c r="AF55" s="64">
        <f t="shared" ca="1" si="40"/>
        <v>0.89111676216945546</v>
      </c>
      <c r="AG55" s="64">
        <f t="shared" ca="1" si="40"/>
        <v>0.87752175970206181</v>
      </c>
      <c r="AH55" s="64">
        <f t="shared" ca="1" si="40"/>
        <v>0.86906449762796512</v>
      </c>
      <c r="AI55" s="64">
        <f t="shared" ca="1" si="40"/>
        <v>0.85838086928789636</v>
      </c>
      <c r="AJ55" s="64">
        <f t="shared" ca="1" si="40"/>
        <v>0.84791267239448631</v>
      </c>
      <c r="AK55" s="64">
        <f t="shared" ca="1" si="40"/>
        <v>0.83973534813021922</v>
      </c>
      <c r="AL55" s="64">
        <f t="shared" ca="1" si="40"/>
        <v>0.82979230458975184</v>
      </c>
      <c r="AM55" s="64">
        <f t="shared" ca="1" si="40"/>
        <v>0.81754855777693014</v>
      </c>
      <c r="AN55" s="64">
        <f t="shared" ca="1" si="40"/>
        <v>0.80756091189671642</v>
      </c>
      <c r="AO55" s="64">
        <f t="shared" ca="1" si="40"/>
        <v>0.7977101642085247</v>
      </c>
      <c r="AP55" s="64">
        <f t="shared" ca="1" si="40"/>
        <v>0.79479197133714141</v>
      </c>
      <c r="AQ55" s="64">
        <f t="shared" ca="1" si="40"/>
        <v>0.79897594027199914</v>
      </c>
      <c r="AR55" s="64">
        <f t="shared" ca="1" si="40"/>
        <v>0.80350781563863194</v>
      </c>
      <c r="AS55" s="64">
        <f t="shared" ca="1" si="40"/>
        <v>0.79992888345486834</v>
      </c>
      <c r="AT55" s="64">
        <f t="shared" ca="1" si="40"/>
        <v>0.7995587038341001</v>
      </c>
      <c r="AV55" s="40">
        <f t="shared" ca="1" si="18"/>
        <v>0.99224747238726918</v>
      </c>
      <c r="AW55" s="41">
        <f t="shared" ca="1" si="19"/>
        <v>9</v>
      </c>
      <c r="AX55" t="str">
        <f t="shared" ca="1" si="20"/>
        <v>+90s</v>
      </c>
      <c r="AY55">
        <f t="shared" ca="1" si="21"/>
        <v>80</v>
      </c>
      <c r="AZ55" s="5">
        <f t="shared" ca="1" si="24"/>
        <v>0.73333333333333328</v>
      </c>
      <c r="BB55">
        <f t="shared" si="10"/>
        <v>0.15210000830465695</v>
      </c>
      <c r="BC55">
        <f t="shared" si="11"/>
        <v>0.84789999169534302</v>
      </c>
      <c r="BE55" s="33">
        <f t="shared" si="12"/>
        <v>4.2393713383495442</v>
      </c>
      <c r="BF55" s="32">
        <f t="shared" si="26"/>
        <v>0.24359075339888683</v>
      </c>
      <c r="BG55" s="33"/>
      <c r="BH55" s="34">
        <f t="shared" si="13"/>
        <v>0.75640924660111319</v>
      </c>
      <c r="BI55" s="34"/>
      <c r="BJ55" s="34">
        <f t="shared" si="16"/>
        <v>0.75640924660111319</v>
      </c>
      <c r="BK55" s="34"/>
      <c r="BL55" s="5">
        <f t="shared" ca="1" si="22"/>
        <v>0.82733001744057189</v>
      </c>
    </row>
    <row r="56" spans="1:64" x14ac:dyDescent="0.25">
      <c r="A56" s="45">
        <v>48</v>
      </c>
      <c r="B56" s="35">
        <f t="shared" si="14"/>
        <v>5.4398148148148192E-3</v>
      </c>
      <c r="C56" s="36">
        <v>114.92798134732523</v>
      </c>
      <c r="D56" s="29">
        <v>110</v>
      </c>
      <c r="E56" s="29">
        <v>3</v>
      </c>
      <c r="F56" s="37">
        <f t="shared" si="3"/>
        <v>0.5</v>
      </c>
      <c r="G56" s="38">
        <f t="shared" si="15"/>
        <v>110</v>
      </c>
      <c r="H56" s="31">
        <v>5</v>
      </c>
      <c r="I56" s="31">
        <v>20</v>
      </c>
      <c r="J56" s="36">
        <v>16.448567593087876</v>
      </c>
      <c r="K56" s="37">
        <f t="shared" si="5"/>
        <v>4.1121418982719691</v>
      </c>
      <c r="L56" s="30">
        <f t="shared" si="6"/>
        <v>4.1121418982719691</v>
      </c>
      <c r="M56" s="37">
        <f t="shared" si="7"/>
        <v>114.11214189827197</v>
      </c>
      <c r="N56" s="37">
        <f t="shared" si="8"/>
        <v>114.11214189827197</v>
      </c>
      <c r="O56" s="37">
        <f t="shared" si="9"/>
        <v>4.927981347325229</v>
      </c>
      <c r="Q56" s="64">
        <f t="shared" ref="Q56:AT56" ca="1" si="41">IF(AND(ABS(SLOPE($L26:$L56,$A26:$A56)) &gt; $Q$3,
      ABS(SLOPE(OFFSET($O26:$O56, Q$7, 0),$A26:$A56)) &gt; $Q$3),
(MAX(0,(CORREL( $L26:$L56, OFFSET($O26:$O56, Q$7, 0) )))),
(1-ABS(SLOPE($L26:$L56, $A26:$A56)-SLOPE(OFFSET($O26:$O56, Q$7, 0),$A26:$A56)))
)</f>
        <v>0.76856187763332506</v>
      </c>
      <c r="R56" s="64">
        <f t="shared" ca="1" si="41"/>
        <v>0.79319075793817639</v>
      </c>
      <c r="S56" s="64">
        <f t="shared" ca="1" si="41"/>
        <v>0.8219381920960902</v>
      </c>
      <c r="T56" s="64">
        <f t="shared" ca="1" si="41"/>
        <v>0.85347146150500763</v>
      </c>
      <c r="U56" s="64">
        <f t="shared" ca="1" si="41"/>
        <v>0.88998167883072821</v>
      </c>
      <c r="V56" s="64">
        <f t="shared" ca="1" si="41"/>
        <v>0.91746509364293172</v>
      </c>
      <c r="W56" s="64">
        <f t="shared" ca="1" si="41"/>
        <v>0.94813240993049519</v>
      </c>
      <c r="X56" s="64">
        <f t="shared" ca="1" si="41"/>
        <v>0.97842070827058614</v>
      </c>
      <c r="Y56" s="64">
        <f t="shared" ca="1" si="41"/>
        <v>0.99764149788813095</v>
      </c>
      <c r="Z56" s="64">
        <f t="shared" ca="1" si="41"/>
        <v>0.98219346659466134</v>
      </c>
      <c r="AA56" s="64">
        <f t="shared" ca="1" si="41"/>
        <v>0.96351746539271921</v>
      </c>
      <c r="AB56" s="64">
        <f t="shared" ca="1" si="41"/>
        <v>0.94964995081718762</v>
      </c>
      <c r="AC56" s="64">
        <f t="shared" ca="1" si="41"/>
        <v>0.93337351096963228</v>
      </c>
      <c r="AD56" s="64">
        <f t="shared" ca="1" si="41"/>
        <v>0.91596856704436425</v>
      </c>
      <c r="AE56" s="64">
        <f t="shared" ca="1" si="41"/>
        <v>0.90122779189405533</v>
      </c>
      <c r="AF56" s="64">
        <f t="shared" ca="1" si="41"/>
        <v>0.88763278942666168</v>
      </c>
      <c r="AG56" s="64">
        <f t="shared" ca="1" si="41"/>
        <v>0.87917552735256499</v>
      </c>
      <c r="AH56" s="64">
        <f t="shared" ca="1" si="41"/>
        <v>0.86849189901249635</v>
      </c>
      <c r="AI56" s="64">
        <f t="shared" ca="1" si="41"/>
        <v>0.85802370211908618</v>
      </c>
      <c r="AJ56" s="64">
        <f t="shared" ca="1" si="41"/>
        <v>0.8498463778548192</v>
      </c>
      <c r="AK56" s="64">
        <f t="shared" ca="1" si="41"/>
        <v>0.83990333431435182</v>
      </c>
      <c r="AL56" s="64">
        <f t="shared" ca="1" si="41"/>
        <v>0.82765958750153001</v>
      </c>
      <c r="AM56" s="64">
        <f t="shared" ca="1" si="41"/>
        <v>0.8176719416213164</v>
      </c>
      <c r="AN56" s="64">
        <f t="shared" ca="1" si="41"/>
        <v>0.80782119393312468</v>
      </c>
      <c r="AO56" s="64">
        <f t="shared" ca="1" si="41"/>
        <v>0.80490300106174129</v>
      </c>
      <c r="AP56" s="64">
        <f t="shared" ca="1" si="41"/>
        <v>0.80908696999659913</v>
      </c>
      <c r="AQ56" s="64">
        <f t="shared" ca="1" si="41"/>
        <v>0.81361884536323181</v>
      </c>
      <c r="AR56" s="64">
        <f t="shared" ca="1" si="41"/>
        <v>0.81003991317946822</v>
      </c>
      <c r="AS56" s="64">
        <f t="shared" ca="1" si="41"/>
        <v>0.80966973355870009</v>
      </c>
      <c r="AT56" s="64">
        <f t="shared" ca="1" si="41"/>
        <v>0.81254993079306603</v>
      </c>
      <c r="AV56" s="40">
        <f t="shared" ca="1" si="18"/>
        <v>0.99764149788813095</v>
      </c>
      <c r="AW56" s="41">
        <f t="shared" ca="1" si="19"/>
        <v>8</v>
      </c>
      <c r="AX56" t="str">
        <f t="shared" ca="1" si="20"/>
        <v>+80s</v>
      </c>
      <c r="AY56">
        <f t="shared" ca="1" si="21"/>
        <v>70</v>
      </c>
      <c r="AZ56" s="5">
        <f t="shared" ca="1" si="24"/>
        <v>0.76666666666666672</v>
      </c>
      <c r="BB56">
        <f t="shared" si="10"/>
        <v>0.16316788981065197</v>
      </c>
      <c r="BC56">
        <f t="shared" si="11"/>
        <v>0.836832110189348</v>
      </c>
      <c r="BE56" s="33">
        <f t="shared" si="12"/>
        <v>4.1121418982719691</v>
      </c>
      <c r="BF56" s="32">
        <f t="shared" si="26"/>
        <v>0.26131615410481429</v>
      </c>
      <c r="BG56" s="33"/>
      <c r="BH56" s="34">
        <f t="shared" si="13"/>
        <v>0.73868384589518565</v>
      </c>
      <c r="BI56" s="34"/>
      <c r="BJ56" s="34">
        <f t="shared" si="16"/>
        <v>0.73868384589518565</v>
      </c>
      <c r="BK56" s="34"/>
      <c r="BL56" s="5">
        <f t="shared" ca="1" si="22"/>
        <v>0.83433067014999429</v>
      </c>
    </row>
    <row r="57" spans="1:64" x14ac:dyDescent="0.25">
      <c r="A57" s="45">
        <v>49</v>
      </c>
      <c r="B57" s="35">
        <f t="shared" si="14"/>
        <v>5.5555555555555601E-3</v>
      </c>
      <c r="C57" s="36">
        <v>114.66830537775598</v>
      </c>
      <c r="D57" s="29">
        <v>110</v>
      </c>
      <c r="E57" s="29">
        <v>3</v>
      </c>
      <c r="F57" s="37">
        <f t="shared" si="3"/>
        <v>0.5</v>
      </c>
      <c r="G57" s="38">
        <f t="shared" si="15"/>
        <v>110</v>
      </c>
      <c r="H57" s="31">
        <v>5</v>
      </c>
      <c r="I57" s="31">
        <v>20</v>
      </c>
      <c r="J57" s="36">
        <v>15.90440114046096</v>
      </c>
      <c r="K57" s="37">
        <f t="shared" si="5"/>
        <v>3.9761002851152396</v>
      </c>
      <c r="L57" s="30">
        <f t="shared" si="6"/>
        <v>3.9761002851152396</v>
      </c>
      <c r="M57" s="37">
        <f t="shared" si="7"/>
        <v>113.97610028511524</v>
      </c>
      <c r="N57" s="37">
        <f t="shared" si="8"/>
        <v>113.97610028511524</v>
      </c>
      <c r="O57" s="37">
        <f t="shared" si="9"/>
        <v>4.6683053777559849</v>
      </c>
      <c r="Q57" s="64">
        <f t="shared" ref="Q57:AT57" ca="1" si="42">IF(AND(ABS(SLOPE($L27:$L57,$A27:$A57)) &gt; $Q$3,
      ABS(SLOPE(OFFSET($O27:$O57, Q$7, 0),$A27:$A57)) &gt; $Q$3),
(MAX(0,(CORREL( $L27:$L57, OFFSET($O27:$O57, Q$7, 0) )))),
(1-ABS(SLOPE($L27:$L57, $A27:$A57)-SLOPE(OFFSET($O27:$O57, Q$7, 0),$A27:$A57)))
)</f>
        <v>0.78303771351876261</v>
      </c>
      <c r="R57" s="64">
        <f t="shared" ca="1" si="42"/>
        <v>0.81178514767667642</v>
      </c>
      <c r="S57" s="64">
        <f t="shared" ca="1" si="42"/>
        <v>0.84331841708559374</v>
      </c>
      <c r="T57" s="64">
        <f t="shared" ca="1" si="42"/>
        <v>0.87982863441131443</v>
      </c>
      <c r="U57" s="64">
        <f t="shared" ca="1" si="42"/>
        <v>0.90731204922351794</v>
      </c>
      <c r="V57" s="64">
        <f t="shared" ca="1" si="42"/>
        <v>0.9379793655110813</v>
      </c>
      <c r="W57" s="64">
        <f t="shared" ca="1" si="42"/>
        <v>0.96826766385117224</v>
      </c>
      <c r="X57" s="64">
        <f t="shared" ca="1" si="42"/>
        <v>0.98748845346871705</v>
      </c>
      <c r="Y57" s="64">
        <f t="shared" ca="1" si="42"/>
        <v>0.99234651101407512</v>
      </c>
      <c r="Z57" s="64">
        <f t="shared" ca="1" si="42"/>
        <v>0.97367050981213299</v>
      </c>
      <c r="AA57" s="64">
        <f t="shared" ca="1" si="42"/>
        <v>0.9598029952366014</v>
      </c>
      <c r="AB57" s="64">
        <f t="shared" ca="1" si="42"/>
        <v>0.94352655538904606</v>
      </c>
      <c r="AC57" s="64">
        <f t="shared" ca="1" si="42"/>
        <v>0.92612161146377803</v>
      </c>
      <c r="AD57" s="64">
        <f t="shared" ca="1" si="42"/>
        <v>0.91138083631346922</v>
      </c>
      <c r="AE57" s="64">
        <f t="shared" ca="1" si="42"/>
        <v>0.89778583384607558</v>
      </c>
      <c r="AF57" s="64">
        <f t="shared" ca="1" si="42"/>
        <v>0.88932857177197877</v>
      </c>
      <c r="AG57" s="64">
        <f t="shared" ca="1" si="42"/>
        <v>0.87864494343191013</v>
      </c>
      <c r="AH57" s="64">
        <f t="shared" ca="1" si="42"/>
        <v>0.86817674653849997</v>
      </c>
      <c r="AI57" s="64">
        <f t="shared" ca="1" si="42"/>
        <v>0.85999942227423298</v>
      </c>
      <c r="AJ57" s="64">
        <f t="shared" ca="1" si="42"/>
        <v>0.85005637873376561</v>
      </c>
      <c r="AK57" s="64">
        <f t="shared" ca="1" si="42"/>
        <v>0.83781263192094391</v>
      </c>
      <c r="AL57" s="64">
        <f t="shared" ca="1" si="42"/>
        <v>0.82782498604073018</v>
      </c>
      <c r="AM57" s="64">
        <f t="shared" ca="1" si="42"/>
        <v>0.81797423835253857</v>
      </c>
      <c r="AN57" s="64">
        <f t="shared" ca="1" si="42"/>
        <v>0.81505604548115507</v>
      </c>
      <c r="AO57" s="64">
        <f t="shared" ca="1" si="42"/>
        <v>0.81924001441601291</v>
      </c>
      <c r="AP57" s="64">
        <f t="shared" ca="1" si="42"/>
        <v>0.82377188978264559</v>
      </c>
      <c r="AQ57" s="64">
        <f t="shared" ca="1" si="42"/>
        <v>0.820192957598882</v>
      </c>
      <c r="AR57" s="64">
        <f t="shared" ca="1" si="42"/>
        <v>0.81982277797811398</v>
      </c>
      <c r="AS57" s="64">
        <f t="shared" ca="1" si="42"/>
        <v>0.82270297521247993</v>
      </c>
      <c r="AT57" s="64">
        <f t="shared" ca="1" si="42"/>
        <v>0.82618507259255436</v>
      </c>
      <c r="AV57" s="40">
        <f t="shared" ca="1" si="18"/>
        <v>0.99234651101407512</v>
      </c>
      <c r="AW57" s="41">
        <f t="shared" ca="1" si="19"/>
        <v>8</v>
      </c>
      <c r="AX57" t="str">
        <f t="shared" ca="1" si="20"/>
        <v>+80s</v>
      </c>
      <c r="AY57">
        <f t="shared" ca="1" si="21"/>
        <v>70</v>
      </c>
      <c r="AZ57" s="5">
        <f t="shared" ca="1" si="24"/>
        <v>0.76666666666666672</v>
      </c>
      <c r="BB57">
        <f t="shared" si="10"/>
        <v>0.13844101852814905</v>
      </c>
      <c r="BC57">
        <f t="shared" si="11"/>
        <v>0.86155898147185095</v>
      </c>
      <c r="BE57" s="33">
        <f t="shared" si="12"/>
        <v>3.9761002851152396</v>
      </c>
      <c r="BF57" s="32">
        <f t="shared" si="26"/>
        <v>0.2217156486739558</v>
      </c>
      <c r="BG57" s="33"/>
      <c r="BH57" s="34">
        <f t="shared" si="13"/>
        <v>0.77828435132604423</v>
      </c>
      <c r="BI57" s="34"/>
      <c r="BJ57" s="34">
        <f t="shared" si="16"/>
        <v>0.77828435132604423</v>
      </c>
      <c r="BK57" s="34"/>
      <c r="BL57" s="5">
        <f t="shared" ca="1" si="22"/>
        <v>0.84576584300226199</v>
      </c>
    </row>
    <row r="58" spans="1:64" x14ac:dyDescent="0.25">
      <c r="A58" s="45">
        <v>50</v>
      </c>
      <c r="B58" s="35">
        <f t="shared" si="14"/>
        <v>5.671296296296301E-3</v>
      </c>
      <c r="C58" s="36">
        <v>114.33223847211573</v>
      </c>
      <c r="D58" s="29">
        <v>110</v>
      </c>
      <c r="E58" s="29">
        <v>3</v>
      </c>
      <c r="F58" s="37">
        <f t="shared" si="3"/>
        <v>0.5</v>
      </c>
      <c r="G58" s="38">
        <f t="shared" si="15"/>
        <v>110</v>
      </c>
      <c r="H58" s="31">
        <v>5</v>
      </c>
      <c r="I58" s="31">
        <v>20</v>
      </c>
      <c r="J58" s="36">
        <v>15.326152124771482</v>
      </c>
      <c r="K58" s="37">
        <f t="shared" si="5"/>
        <v>3.8315380311928706</v>
      </c>
      <c r="L58" s="30">
        <f t="shared" si="6"/>
        <v>3.8315380311928706</v>
      </c>
      <c r="M58" s="37">
        <f t="shared" si="7"/>
        <v>113.83153803119288</v>
      </c>
      <c r="N58" s="37">
        <f t="shared" si="8"/>
        <v>113.83153803119288</v>
      </c>
      <c r="O58" s="37">
        <f t="shared" si="9"/>
        <v>4.3322384721157334</v>
      </c>
      <c r="Q58" s="64">
        <f t="shared" ref="Q58:AT58" ca="1" si="43">IF(AND(ABS(SLOPE($L28:$L58,$A28:$A58)) &gt; $Q$3,
      ABS(SLOPE(OFFSET($O28:$O58, Q$7, 0),$A28:$A58)) &gt; $Q$3),
(MAX(0,(CORREL( $L28:$L58, OFFSET($O28:$O58, Q$7, 0) )))),
(1-ABS(SLOPE($L28:$L58, $A28:$A58)-SLOPE(OFFSET($O28:$O58, Q$7, 0),$A28:$A58)))
)</f>
        <v>0.80161184617366876</v>
      </c>
      <c r="R58" s="64">
        <f t="shared" ca="1" si="43"/>
        <v>0.83314511558258619</v>
      </c>
      <c r="S58" s="64">
        <f t="shared" ca="1" si="43"/>
        <v>0.86965533290830677</v>
      </c>
      <c r="T58" s="64">
        <f t="shared" ca="1" si="43"/>
        <v>0.89713874772051028</v>
      </c>
      <c r="U58" s="64">
        <f t="shared" ca="1" si="43"/>
        <v>0.92780606400807375</v>
      </c>
      <c r="V58" s="64">
        <f t="shared" ca="1" si="43"/>
        <v>0.9580943623481647</v>
      </c>
      <c r="W58" s="64">
        <f t="shared" ca="1" si="43"/>
        <v>0.97731515196570951</v>
      </c>
      <c r="X58" s="64">
        <f t="shared" ca="1" si="43"/>
        <v>0.99748018748291722</v>
      </c>
      <c r="Y58" s="64">
        <f t="shared" ca="1" si="43"/>
        <v>0.98384381131514065</v>
      </c>
      <c r="Z58" s="64">
        <f t="shared" ca="1" si="43"/>
        <v>0.96997629673960906</v>
      </c>
      <c r="AA58" s="64">
        <f t="shared" ca="1" si="43"/>
        <v>0.95369985689205372</v>
      </c>
      <c r="AB58" s="64">
        <f t="shared" ca="1" si="43"/>
        <v>0.93629491296678569</v>
      </c>
      <c r="AC58" s="64">
        <f t="shared" ca="1" si="43"/>
        <v>0.92155413781647677</v>
      </c>
      <c r="AD58" s="64">
        <f t="shared" ca="1" si="43"/>
        <v>0.90795913534908312</v>
      </c>
      <c r="AE58" s="64">
        <f t="shared" ca="1" si="43"/>
        <v>0.89950187327498643</v>
      </c>
      <c r="AF58" s="64">
        <f t="shared" ca="1" si="43"/>
        <v>0.88881824493491779</v>
      </c>
      <c r="AG58" s="64">
        <f t="shared" ca="1" si="43"/>
        <v>0.87835004804150763</v>
      </c>
      <c r="AH58" s="64">
        <f t="shared" ca="1" si="43"/>
        <v>0.87017272377724064</v>
      </c>
      <c r="AI58" s="64">
        <f t="shared" ca="1" si="43"/>
        <v>0.86022968023677326</v>
      </c>
      <c r="AJ58" s="64">
        <f t="shared" ca="1" si="43"/>
        <v>0.84798593342395145</v>
      </c>
      <c r="AK58" s="64">
        <f t="shared" ca="1" si="43"/>
        <v>0.83799828754373784</v>
      </c>
      <c r="AL58" s="64">
        <f t="shared" ca="1" si="43"/>
        <v>0.82814753985554612</v>
      </c>
      <c r="AM58" s="64">
        <f t="shared" ca="1" si="43"/>
        <v>0.82522934698416273</v>
      </c>
      <c r="AN58" s="64">
        <f t="shared" ca="1" si="43"/>
        <v>0.82941331591902057</v>
      </c>
      <c r="AO58" s="64">
        <f t="shared" ca="1" si="43"/>
        <v>0.83394519128565325</v>
      </c>
      <c r="AP58" s="64">
        <f t="shared" ca="1" si="43"/>
        <v>0.83036625910188966</v>
      </c>
      <c r="AQ58" s="64">
        <f t="shared" ca="1" si="43"/>
        <v>0.82999607948112153</v>
      </c>
      <c r="AR58" s="64">
        <f t="shared" ca="1" si="43"/>
        <v>0.83287627671548747</v>
      </c>
      <c r="AS58" s="64">
        <f t="shared" ca="1" si="43"/>
        <v>0.83635837409556202</v>
      </c>
      <c r="AT58" s="64">
        <f t="shared" ca="1" si="43"/>
        <v>0.83963399599802246</v>
      </c>
      <c r="AV58" s="40">
        <f t="shared" ca="1" si="18"/>
        <v>0.99748018748291722</v>
      </c>
      <c r="AW58" s="41">
        <f t="shared" ca="1" si="19"/>
        <v>7</v>
      </c>
      <c r="AX58" t="str">
        <f t="shared" ca="1" si="20"/>
        <v>+70s</v>
      </c>
      <c r="AY58">
        <f t="shared" ca="1" si="21"/>
        <v>60</v>
      </c>
      <c r="AZ58" s="5">
        <f t="shared" ca="1" si="24"/>
        <v>0.8</v>
      </c>
      <c r="BB58">
        <f t="shared" si="10"/>
        <v>0.10014008818457257</v>
      </c>
      <c r="BC58">
        <f t="shared" si="11"/>
        <v>0.89985991181542746</v>
      </c>
      <c r="BE58" s="33">
        <f t="shared" si="12"/>
        <v>3.8315380311928706</v>
      </c>
      <c r="BF58" s="32">
        <f t="shared" si="26"/>
        <v>0.16037605650521278</v>
      </c>
      <c r="BG58" s="33"/>
      <c r="BH58" s="34">
        <f t="shared" si="13"/>
        <v>0.83962394349478719</v>
      </c>
      <c r="BI58" s="34"/>
      <c r="BJ58" s="34">
        <f t="shared" si="16"/>
        <v>0.83962394349478719</v>
      </c>
      <c r="BK58" s="34"/>
      <c r="BL58" s="5">
        <f t="shared" ca="1" si="22"/>
        <v>0.87903471032590152</v>
      </c>
    </row>
    <row r="59" spans="1:64" x14ac:dyDescent="0.25">
      <c r="A59" s="45">
        <v>51</v>
      </c>
      <c r="B59" s="35">
        <f t="shared" si="14"/>
        <v>5.7870370370370419E-3</v>
      </c>
      <c r="C59" s="36">
        <v>113.83784318854769</v>
      </c>
      <c r="D59" s="29">
        <v>110</v>
      </c>
      <c r="E59" s="29">
        <v>3</v>
      </c>
      <c r="F59" s="37">
        <f t="shared" si="3"/>
        <v>0.5</v>
      </c>
      <c r="G59" s="38">
        <f t="shared" si="15"/>
        <v>110</v>
      </c>
      <c r="H59" s="31">
        <v>5</v>
      </c>
      <c r="I59" s="31">
        <v>20</v>
      </c>
      <c r="J59" s="36">
        <v>14.715059712987696</v>
      </c>
      <c r="K59" s="37">
        <f t="shared" si="5"/>
        <v>3.6787649282469239</v>
      </c>
      <c r="L59" s="30">
        <f t="shared" si="6"/>
        <v>3.6787649282469239</v>
      </c>
      <c r="M59" s="37">
        <f t="shared" si="7"/>
        <v>113.67876492824692</v>
      </c>
      <c r="N59" s="37">
        <f t="shared" si="8"/>
        <v>113.67876492824692</v>
      </c>
      <c r="O59" s="37">
        <f t="shared" si="9"/>
        <v>3.8378431885476942</v>
      </c>
      <c r="Q59" s="64">
        <f t="shared" ref="Q59:AT59" ca="1" si="44">IF(AND(ABS(SLOPE($L29:$L59,$A29:$A59)) &gt; $Q$3,
      ABS(SLOPE(OFFSET($O29:$O59, Q$7, 0),$A29:$A59)) &gt; $Q$3),
(MAX(0,(CORREL( $L29:$L59, OFFSET($O29:$O59, Q$7, 0) )))),
(1-ABS(SLOPE($L29:$L59, $A29:$A59)-SLOPE(OFFSET($O29:$O59, Q$7, 0),$A29:$A59)))
)</f>
        <v>0.82297335801741067</v>
      </c>
      <c r="R59" s="64">
        <f t="shared" ca="1" si="44"/>
        <v>0.85948357534313136</v>
      </c>
      <c r="S59" s="64">
        <f t="shared" ca="1" si="44"/>
        <v>0.88696699015533487</v>
      </c>
      <c r="T59" s="64">
        <f t="shared" ca="1" si="44"/>
        <v>0.91763430644289823</v>
      </c>
      <c r="U59" s="64">
        <f t="shared" ca="1" si="44"/>
        <v>0.94792260478298918</v>
      </c>
      <c r="V59" s="64">
        <f t="shared" ca="1" si="44"/>
        <v>0.96714339440053398</v>
      </c>
      <c r="W59" s="64">
        <f t="shared" ca="1" si="44"/>
        <v>0.9873084299177417</v>
      </c>
      <c r="X59" s="64">
        <f t="shared" ca="1" si="44"/>
        <v>0.99401556888031617</v>
      </c>
      <c r="Y59" s="64">
        <f t="shared" ca="1" si="44"/>
        <v>0.98014805430478447</v>
      </c>
      <c r="Z59" s="64">
        <f t="shared" ca="1" si="44"/>
        <v>0.96387161445722913</v>
      </c>
      <c r="AA59" s="64">
        <f t="shared" ca="1" si="44"/>
        <v>0.9464666705319611</v>
      </c>
      <c r="AB59" s="64">
        <f t="shared" ca="1" si="44"/>
        <v>0.93172589538165229</v>
      </c>
      <c r="AC59" s="64">
        <f t="shared" ca="1" si="44"/>
        <v>0.91813089291425865</v>
      </c>
      <c r="AD59" s="64">
        <f t="shared" ca="1" si="44"/>
        <v>0.90967363084016195</v>
      </c>
      <c r="AE59" s="64">
        <f t="shared" ca="1" si="44"/>
        <v>0.8989900025000932</v>
      </c>
      <c r="AF59" s="64">
        <f t="shared" ca="1" si="44"/>
        <v>0.88852180560668315</v>
      </c>
      <c r="AG59" s="64">
        <f t="shared" ca="1" si="44"/>
        <v>0.88034448134241616</v>
      </c>
      <c r="AH59" s="64">
        <f t="shared" ca="1" si="44"/>
        <v>0.87040143780194867</v>
      </c>
      <c r="AI59" s="64">
        <f t="shared" ca="1" si="44"/>
        <v>0.85815769098912698</v>
      </c>
      <c r="AJ59" s="64">
        <f t="shared" ca="1" si="44"/>
        <v>0.84817004510891336</v>
      </c>
      <c r="AK59" s="64">
        <f t="shared" ca="1" si="44"/>
        <v>0.83831929742072164</v>
      </c>
      <c r="AL59" s="64">
        <f t="shared" ca="1" si="44"/>
        <v>0.83540110454933825</v>
      </c>
      <c r="AM59" s="64">
        <f t="shared" ca="1" si="44"/>
        <v>0.83958507348419609</v>
      </c>
      <c r="AN59" s="64">
        <f t="shared" ca="1" si="44"/>
        <v>0.84411694885082877</v>
      </c>
      <c r="AO59" s="64">
        <f t="shared" ca="1" si="44"/>
        <v>0.84053801666706518</v>
      </c>
      <c r="AP59" s="64">
        <f t="shared" ca="1" si="44"/>
        <v>0.84016783704629705</v>
      </c>
      <c r="AQ59" s="64">
        <f t="shared" ca="1" si="44"/>
        <v>0.84304803428066299</v>
      </c>
      <c r="AR59" s="64">
        <f t="shared" ca="1" si="44"/>
        <v>0.84653013166073743</v>
      </c>
      <c r="AS59" s="64">
        <f t="shared" ca="1" si="44"/>
        <v>0.84980575356319799</v>
      </c>
      <c r="AT59" s="64">
        <f t="shared" ca="1" si="44"/>
        <v>0.84936456126213145</v>
      </c>
      <c r="AV59" s="40">
        <f t="shared" ca="1" si="18"/>
        <v>0.99401556888031617</v>
      </c>
      <c r="AW59" s="41">
        <f t="shared" ca="1" si="19"/>
        <v>7</v>
      </c>
      <c r="AX59" t="str">
        <f t="shared" ca="1" si="20"/>
        <v>+70s</v>
      </c>
      <c r="AY59">
        <f t="shared" ca="1" si="21"/>
        <v>60</v>
      </c>
      <c r="AZ59" s="5">
        <f t="shared" ca="1" si="24"/>
        <v>0.8</v>
      </c>
      <c r="BB59">
        <f t="shared" si="10"/>
        <v>3.1815652060154062E-2</v>
      </c>
      <c r="BC59">
        <f t="shared" si="11"/>
        <v>0.96818434793984598</v>
      </c>
      <c r="BE59" s="33">
        <f t="shared" si="12"/>
        <v>3.6787649282469239</v>
      </c>
      <c r="BF59" s="32">
        <f t="shared" si="26"/>
        <v>5.0953308560552441E-2</v>
      </c>
      <c r="BG59" s="33"/>
      <c r="BH59" s="34">
        <f t="shared" si="13"/>
        <v>0.94904669143944753</v>
      </c>
      <c r="BI59" s="34"/>
      <c r="BJ59" s="34">
        <f t="shared" si="16"/>
        <v>0.94904669143944753</v>
      </c>
      <c r="BK59" s="34"/>
      <c r="BL59" s="5">
        <f t="shared" ca="1" si="22"/>
        <v>0.91435408677325458</v>
      </c>
    </row>
    <row r="60" spans="1:64" x14ac:dyDescent="0.25">
      <c r="A60" s="45">
        <v>52</v>
      </c>
      <c r="B60" s="35">
        <f t="shared" si="14"/>
        <v>5.9027777777777828E-3</v>
      </c>
      <c r="C60" s="36">
        <v>113.54918219786521</v>
      </c>
      <c r="D60" s="29">
        <v>110</v>
      </c>
      <c r="E60" s="29">
        <v>3</v>
      </c>
      <c r="F60" s="37">
        <f t="shared" si="3"/>
        <v>0.5</v>
      </c>
      <c r="G60" s="38">
        <f t="shared" si="15"/>
        <v>110</v>
      </c>
      <c r="H60" s="31">
        <v>5</v>
      </c>
      <c r="I60" s="31">
        <v>20</v>
      </c>
      <c r="J60" s="36">
        <v>14.072433454301533</v>
      </c>
      <c r="K60" s="37">
        <f t="shared" si="5"/>
        <v>3.5181083635753838</v>
      </c>
      <c r="L60" s="30">
        <f t="shared" si="6"/>
        <v>3.5181083635753838</v>
      </c>
      <c r="M60" s="37">
        <f t="shared" si="7"/>
        <v>113.51810836357538</v>
      </c>
      <c r="N60" s="37">
        <f t="shared" si="8"/>
        <v>113.51810836357538</v>
      </c>
      <c r="O60" s="37">
        <f t="shared" si="9"/>
        <v>3.5491821978652069</v>
      </c>
      <c r="Q60" s="64">
        <f t="shared" ref="Q60:AT60" ca="1" si="45">IF(AND(ABS(SLOPE($L30:$L60,$A30:$A60)) &gt; $Q$3,
      ABS(SLOPE(OFFSET($O30:$O60, Q$7, 0),$A30:$A60)) &gt; $Q$3),
(MAX(0,(CORREL( $L30:$L60, OFFSET($O30:$O60, Q$7, 0) )))),
(1-ABS(SLOPE($L30:$L60, $A30:$A60)-SLOPE(OFFSET($O30:$O60, Q$7, 0),$A30:$A60)))
)</f>
        <v>0.84933515942861038</v>
      </c>
      <c r="R60" s="64">
        <f t="shared" ca="1" si="45"/>
        <v>0.87681857424081389</v>
      </c>
      <c r="S60" s="64">
        <f t="shared" ca="1" si="45"/>
        <v>0.90748589052837736</v>
      </c>
      <c r="T60" s="64">
        <f t="shared" ca="1" si="45"/>
        <v>0.93777418886846831</v>
      </c>
      <c r="U60" s="64">
        <f t="shared" ca="1" si="45"/>
        <v>0.956994978486013</v>
      </c>
      <c r="V60" s="64">
        <f t="shared" ca="1" si="45"/>
        <v>0.97716001400322083</v>
      </c>
      <c r="W60" s="64">
        <f t="shared" ca="1" si="45"/>
        <v>0.99583601520516296</v>
      </c>
      <c r="X60" s="64">
        <f t="shared" ca="1" si="45"/>
        <v>0.99029647021930545</v>
      </c>
      <c r="Y60" s="64">
        <f t="shared" ca="1" si="45"/>
        <v>0.97402003037175011</v>
      </c>
      <c r="Z60" s="64">
        <f t="shared" ca="1" si="45"/>
        <v>0.95661508644648208</v>
      </c>
      <c r="AA60" s="64">
        <f t="shared" ca="1" si="45"/>
        <v>0.94187431129617316</v>
      </c>
      <c r="AB60" s="64">
        <f t="shared" ca="1" si="45"/>
        <v>0.92827930882877951</v>
      </c>
      <c r="AC60" s="64">
        <f t="shared" ca="1" si="45"/>
        <v>0.91982204675468282</v>
      </c>
      <c r="AD60" s="64">
        <f t="shared" ca="1" si="45"/>
        <v>0.90913841841461418</v>
      </c>
      <c r="AE60" s="64">
        <f t="shared" ca="1" si="45"/>
        <v>0.89867022152120413</v>
      </c>
      <c r="AF60" s="64">
        <f t="shared" ca="1" si="45"/>
        <v>0.89049289725693703</v>
      </c>
      <c r="AG60" s="64">
        <f t="shared" ca="1" si="45"/>
        <v>0.88054985371646965</v>
      </c>
      <c r="AH60" s="64">
        <f t="shared" ca="1" si="45"/>
        <v>0.86830610690364796</v>
      </c>
      <c r="AI60" s="64">
        <f t="shared" ca="1" si="45"/>
        <v>0.85831846102343423</v>
      </c>
      <c r="AJ60" s="64">
        <f t="shared" ca="1" si="45"/>
        <v>0.84846771333524251</v>
      </c>
      <c r="AK60" s="64">
        <f t="shared" ca="1" si="45"/>
        <v>0.84554952046385912</v>
      </c>
      <c r="AL60" s="64">
        <f t="shared" ca="1" si="45"/>
        <v>0.84973348939871696</v>
      </c>
      <c r="AM60" s="64">
        <f t="shared" ca="1" si="45"/>
        <v>0.85426536476534964</v>
      </c>
      <c r="AN60" s="64">
        <f t="shared" ca="1" si="45"/>
        <v>0.85068643258158605</v>
      </c>
      <c r="AO60" s="64">
        <f t="shared" ca="1" si="45"/>
        <v>0.85031625296081792</v>
      </c>
      <c r="AP60" s="64">
        <f t="shared" ca="1" si="45"/>
        <v>0.85319645019518386</v>
      </c>
      <c r="AQ60" s="64">
        <f t="shared" ca="1" si="45"/>
        <v>0.8566785475752583</v>
      </c>
      <c r="AR60" s="64">
        <f t="shared" ca="1" si="45"/>
        <v>0.85995416947771885</v>
      </c>
      <c r="AS60" s="64">
        <f t="shared" ca="1" si="45"/>
        <v>0.85951297717665243</v>
      </c>
      <c r="AT60" s="64">
        <f t="shared" ca="1" si="45"/>
        <v>0.8605630419682061</v>
      </c>
      <c r="AV60" s="40">
        <f t="shared" ca="1" si="18"/>
        <v>0.99583601520516296</v>
      </c>
      <c r="AW60" s="41">
        <f t="shared" ca="1" si="19"/>
        <v>6</v>
      </c>
      <c r="AX60" t="str">
        <f t="shared" ca="1" si="20"/>
        <v>+60s</v>
      </c>
      <c r="AY60">
        <f t="shared" ca="1" si="21"/>
        <v>50</v>
      </c>
      <c r="AZ60" s="5">
        <f t="shared" ca="1" si="24"/>
        <v>0.83333333333333337</v>
      </c>
      <c r="BB60">
        <f t="shared" si="10"/>
        <v>6.2147668579646265E-3</v>
      </c>
      <c r="BC60">
        <f t="shared" si="11"/>
        <v>0.99378523314203537</v>
      </c>
      <c r="BE60" s="33">
        <f t="shared" si="12"/>
        <v>3.5181083635753838</v>
      </c>
      <c r="BF60" s="32">
        <f t="shared" si="26"/>
        <v>9.9530549538022952E-3</v>
      </c>
      <c r="BG60" s="33"/>
      <c r="BH60" s="34">
        <f t="shared" si="13"/>
        <v>0.99004694504619772</v>
      </c>
      <c r="BI60" s="34"/>
      <c r="BJ60" s="34">
        <f t="shared" si="16"/>
        <v>0.99004694504619772</v>
      </c>
      <c r="BK60" s="34"/>
      <c r="BL60" s="5">
        <f t="shared" ca="1" si="22"/>
        <v>0.93973876452823146</v>
      </c>
    </row>
    <row r="61" spans="1:64" x14ac:dyDescent="0.25">
      <c r="A61" s="45">
        <v>53</v>
      </c>
      <c r="B61" s="35">
        <f t="shared" si="14"/>
        <v>6.0185185185185237E-3</v>
      </c>
      <c r="C61" s="36">
        <v>114.01641999924988</v>
      </c>
      <c r="D61" s="29">
        <v>110</v>
      </c>
      <c r="E61" s="29">
        <v>3</v>
      </c>
      <c r="F61" s="37">
        <f t="shared" si="3"/>
        <v>0.5</v>
      </c>
      <c r="G61" s="38">
        <f t="shared" si="15"/>
        <v>110</v>
      </c>
      <c r="H61" s="31">
        <v>5</v>
      </c>
      <c r="I61" s="31">
        <v>20</v>
      </c>
      <c r="J61" s="36">
        <v>13.399650473811501</v>
      </c>
      <c r="K61" s="37">
        <f t="shared" si="5"/>
        <v>3.3499126184528754</v>
      </c>
      <c r="L61" s="30">
        <f t="shared" si="6"/>
        <v>3.3499126184528754</v>
      </c>
      <c r="M61" s="37">
        <f t="shared" si="7"/>
        <v>113.34991261845288</v>
      </c>
      <c r="N61" s="37">
        <f t="shared" si="8"/>
        <v>113.34991261845288</v>
      </c>
      <c r="O61" s="37">
        <f t="shared" si="9"/>
        <v>4.0164199992498766</v>
      </c>
      <c r="Q61" s="64">
        <f t="shared" ref="Q61:AT61" ca="1" si="46">IF(AND(ABS(SLOPE($L31:$L61,$A31:$A61)) &gt; $Q$3,
      ABS(SLOPE(OFFSET($O31:$O61, Q$7, 0),$A31:$A61)) &gt; $Q$3),
(MAX(0,(CORREL( $L31:$L61, OFFSET($O31:$O61, Q$7, 0) )))),
(1-ABS(SLOPE($L31:$L61, $A31:$A61)-SLOPE(OFFSET($O31:$O61, Q$7, 0),$A31:$A61)))
)</f>
        <v>0.86671524766944708</v>
      </c>
      <c r="R61" s="64">
        <f t="shared" ca="1" si="46"/>
        <v>0.89738256395701044</v>
      </c>
      <c r="S61" s="64">
        <f t="shared" ca="1" si="46"/>
        <v>0.92767086229710138</v>
      </c>
      <c r="T61" s="64">
        <f t="shared" ca="1" si="46"/>
        <v>0.94689165191464619</v>
      </c>
      <c r="U61" s="64">
        <f t="shared" ca="1" si="46"/>
        <v>0.96705668743185402</v>
      </c>
      <c r="V61" s="64">
        <f t="shared" ca="1" si="46"/>
        <v>0.98573268863379615</v>
      </c>
      <c r="W61" s="64">
        <f t="shared" ca="1" si="46"/>
        <v>0.99960020320932774</v>
      </c>
      <c r="X61" s="64">
        <f t="shared" ca="1" si="46"/>
        <v>0.98412335694311692</v>
      </c>
      <c r="Y61" s="64">
        <f t="shared" ca="1" si="46"/>
        <v>0.96671841301784889</v>
      </c>
      <c r="Z61" s="64">
        <f t="shared" ca="1" si="46"/>
        <v>0.95197763786754008</v>
      </c>
      <c r="AA61" s="64">
        <f t="shared" ca="1" si="46"/>
        <v>0.93838263540014644</v>
      </c>
      <c r="AB61" s="64">
        <f t="shared" ca="1" si="46"/>
        <v>0.92992537332604974</v>
      </c>
      <c r="AC61" s="64">
        <f t="shared" ca="1" si="46"/>
        <v>0.91924174498598099</v>
      </c>
      <c r="AD61" s="64">
        <f t="shared" ca="1" si="46"/>
        <v>0.90877354809257094</v>
      </c>
      <c r="AE61" s="64">
        <f t="shared" ca="1" si="46"/>
        <v>0.90059622382830384</v>
      </c>
      <c r="AF61" s="64">
        <f t="shared" ca="1" si="46"/>
        <v>0.89065318028783647</v>
      </c>
      <c r="AG61" s="64">
        <f t="shared" ca="1" si="46"/>
        <v>0.87840943347501477</v>
      </c>
      <c r="AH61" s="64">
        <f t="shared" ca="1" si="46"/>
        <v>0.86842178759480104</v>
      </c>
      <c r="AI61" s="64">
        <f t="shared" ca="1" si="46"/>
        <v>0.85857103990660932</v>
      </c>
      <c r="AJ61" s="64">
        <f t="shared" ca="1" si="46"/>
        <v>0.85565284703522604</v>
      </c>
      <c r="AK61" s="64">
        <f t="shared" ca="1" si="46"/>
        <v>0.85983681597008377</v>
      </c>
      <c r="AL61" s="64">
        <f t="shared" ca="1" si="46"/>
        <v>0.86436869133671657</v>
      </c>
      <c r="AM61" s="64">
        <f t="shared" ca="1" si="46"/>
        <v>0.86078975915295297</v>
      </c>
      <c r="AN61" s="64">
        <f t="shared" ca="1" si="46"/>
        <v>0.86041957953218473</v>
      </c>
      <c r="AO61" s="64">
        <f t="shared" ca="1" si="46"/>
        <v>0.86329977676655067</v>
      </c>
      <c r="AP61" s="64">
        <f t="shared" ca="1" si="46"/>
        <v>0.86678187414662522</v>
      </c>
      <c r="AQ61" s="64">
        <f t="shared" ca="1" si="46"/>
        <v>0.87005749604908567</v>
      </c>
      <c r="AR61" s="64">
        <f t="shared" ca="1" si="46"/>
        <v>0.86961630374801924</v>
      </c>
      <c r="AS61" s="64">
        <f t="shared" ca="1" si="46"/>
        <v>0.87066636853957302</v>
      </c>
      <c r="AT61" s="64">
        <f t="shared" ca="1" si="46"/>
        <v>0.86881680702875763</v>
      </c>
      <c r="AV61" s="40">
        <f t="shared" ca="1" si="18"/>
        <v>0.99960020320932774</v>
      </c>
      <c r="AW61" s="41">
        <f t="shared" ca="1" si="19"/>
        <v>6</v>
      </c>
      <c r="AX61" t="str">
        <f t="shared" ca="1" si="20"/>
        <v>+60s</v>
      </c>
      <c r="AY61">
        <f t="shared" ca="1" si="21"/>
        <v>50</v>
      </c>
      <c r="AZ61" s="5">
        <f t="shared" ca="1" si="24"/>
        <v>0.83333333333333337</v>
      </c>
      <c r="BB61">
        <f t="shared" si="10"/>
        <v>0.13330147615940025</v>
      </c>
      <c r="BC61">
        <f t="shared" si="11"/>
        <v>0.86669852384059975</v>
      </c>
      <c r="BE61" s="33">
        <f t="shared" si="12"/>
        <v>3.3499126184528754</v>
      </c>
      <c r="BF61" s="32">
        <f t="shared" si="26"/>
        <v>0.21348458404954518</v>
      </c>
      <c r="BG61" s="33"/>
      <c r="BH61" s="34">
        <f t="shared" si="13"/>
        <v>0.78651541595045482</v>
      </c>
      <c r="BI61" s="34"/>
      <c r="BJ61" s="34">
        <f t="shared" si="16"/>
        <v>0.78651541595045482</v>
      </c>
      <c r="BK61" s="34"/>
      <c r="BL61" s="5">
        <f t="shared" ca="1" si="22"/>
        <v>0.87314965083103857</v>
      </c>
    </row>
    <row r="62" spans="1:64" x14ac:dyDescent="0.25">
      <c r="A62" s="45">
        <v>54</v>
      </c>
      <c r="B62" s="35">
        <f t="shared" si="14"/>
        <v>6.1342592592592646E-3</v>
      </c>
      <c r="C62" s="36">
        <v>113.31866111856441</v>
      </c>
      <c r="D62" s="29">
        <v>110</v>
      </c>
      <c r="E62" s="29">
        <v>3</v>
      </c>
      <c r="F62" s="37">
        <f t="shared" si="3"/>
        <v>0.5</v>
      </c>
      <c r="G62" s="38">
        <f t="shared" si="15"/>
        <v>110</v>
      </c>
      <c r="H62" s="31">
        <v>5</v>
      </c>
      <c r="I62" s="31">
        <v>20</v>
      </c>
      <c r="J62" s="36">
        <v>12.698152521392851</v>
      </c>
      <c r="K62" s="37">
        <f t="shared" si="5"/>
        <v>3.1745381303482127</v>
      </c>
      <c r="L62" s="30">
        <f t="shared" si="6"/>
        <v>3.1745381303482127</v>
      </c>
      <c r="M62" s="37">
        <f t="shared" si="7"/>
        <v>113.17453813034821</v>
      </c>
      <c r="N62" s="37">
        <f t="shared" si="8"/>
        <v>113.17453813034821</v>
      </c>
      <c r="O62" s="37">
        <f t="shared" si="9"/>
        <v>3.3186611185644068</v>
      </c>
      <c r="Q62" s="64">
        <f t="shared" ref="Q62:AT62" ca="1" si="47">IF(AND(ABS(SLOPE($L32:$L62,$A32:$A62)) &gt; $Q$3,
      ABS(SLOPE(OFFSET($O32:$O62, Q$7, 0),$A32:$A62)) &gt; $Q$3),
(MAX(0,(CORREL( $L32:$L62, OFFSET($O32:$O62, Q$7, 0) )))),
(1-ABS(SLOPE($L32:$L62, $A32:$A62)-SLOPE(OFFSET($O32:$O62, Q$7, 0),$A32:$A62)))
)</f>
        <v>0.88734597779644675</v>
      </c>
      <c r="R62" s="64">
        <f t="shared" ca="1" si="47"/>
        <v>0.9176342761365377</v>
      </c>
      <c r="S62" s="64">
        <f t="shared" ca="1" si="47"/>
        <v>0.93685506575408251</v>
      </c>
      <c r="T62" s="64">
        <f t="shared" ca="1" si="47"/>
        <v>0.95702010127129034</v>
      </c>
      <c r="U62" s="64">
        <f t="shared" ca="1" si="47"/>
        <v>0.97569610247323246</v>
      </c>
      <c r="V62" s="64">
        <f t="shared" ca="1" si="47"/>
        <v>0.98956361704876405</v>
      </c>
      <c r="W62" s="64">
        <f t="shared" ca="1" si="47"/>
        <v>0.99415994310368061</v>
      </c>
      <c r="X62" s="64">
        <f t="shared" ca="1" si="47"/>
        <v>0.97675499917841258</v>
      </c>
      <c r="Y62" s="64">
        <f t="shared" ca="1" si="47"/>
        <v>0.96201422402810377</v>
      </c>
      <c r="Z62" s="64">
        <f t="shared" ca="1" si="47"/>
        <v>0.94841922156071012</v>
      </c>
      <c r="AA62" s="64">
        <f t="shared" ca="1" si="47"/>
        <v>0.93996195948661332</v>
      </c>
      <c r="AB62" s="64">
        <f t="shared" ca="1" si="47"/>
        <v>0.92927833114654468</v>
      </c>
      <c r="AC62" s="64">
        <f t="shared" ca="1" si="47"/>
        <v>0.91881013425313462</v>
      </c>
      <c r="AD62" s="64">
        <f t="shared" ca="1" si="47"/>
        <v>0.91063280998886753</v>
      </c>
      <c r="AE62" s="64">
        <f t="shared" ca="1" si="47"/>
        <v>0.90068976644840015</v>
      </c>
      <c r="AF62" s="64">
        <f t="shared" ca="1" si="47"/>
        <v>0.88844601963557845</v>
      </c>
      <c r="AG62" s="64">
        <f t="shared" ca="1" si="47"/>
        <v>0.87845837375536473</v>
      </c>
      <c r="AH62" s="64">
        <f t="shared" ca="1" si="47"/>
        <v>0.86860762606717312</v>
      </c>
      <c r="AI62" s="64">
        <f t="shared" ca="1" si="47"/>
        <v>0.86568943319578961</v>
      </c>
      <c r="AJ62" s="64">
        <f t="shared" ca="1" si="47"/>
        <v>0.86987340213064746</v>
      </c>
      <c r="AK62" s="64">
        <f t="shared" ca="1" si="47"/>
        <v>0.87440527749728014</v>
      </c>
      <c r="AL62" s="64">
        <f t="shared" ca="1" si="47"/>
        <v>0.87082634531351655</v>
      </c>
      <c r="AM62" s="64">
        <f t="shared" ca="1" si="47"/>
        <v>0.87045616569274853</v>
      </c>
      <c r="AN62" s="64">
        <f t="shared" ca="1" si="47"/>
        <v>0.87333636292711447</v>
      </c>
      <c r="AO62" s="64">
        <f t="shared" ca="1" si="47"/>
        <v>0.87681846030718891</v>
      </c>
      <c r="AP62" s="64">
        <f t="shared" ca="1" si="47"/>
        <v>0.88009408220964935</v>
      </c>
      <c r="AQ62" s="64">
        <f t="shared" ca="1" si="47"/>
        <v>0.87965288990858292</v>
      </c>
      <c r="AR62" s="64">
        <f t="shared" ca="1" si="47"/>
        <v>0.8807029547001366</v>
      </c>
      <c r="AS62" s="64">
        <f t="shared" ca="1" si="47"/>
        <v>0.87885339318932132</v>
      </c>
      <c r="AT62" s="64">
        <f t="shared" ca="1" si="47"/>
        <v>0.8733914709321261</v>
      </c>
      <c r="AV62" s="40">
        <f t="shared" ca="1" si="18"/>
        <v>0.99415994310368061</v>
      </c>
      <c r="AW62" s="41">
        <f t="shared" ca="1" si="19"/>
        <v>6</v>
      </c>
      <c r="AX62" t="str">
        <f t="shared" ca="1" si="20"/>
        <v>+60s</v>
      </c>
      <c r="AY62">
        <f t="shared" ca="1" si="21"/>
        <v>50</v>
      </c>
      <c r="AZ62" s="5">
        <f t="shared" ca="1" si="24"/>
        <v>0.83333333333333337</v>
      </c>
      <c r="BB62">
        <f t="shared" si="10"/>
        <v>2.8824597643238813E-2</v>
      </c>
      <c r="BC62">
        <f t="shared" si="11"/>
        <v>0.97117540235676114</v>
      </c>
      <c r="BE62" s="33">
        <f t="shared" si="12"/>
        <v>3.1745381303482127</v>
      </c>
      <c r="BF62" s="32">
        <f t="shared" si="26"/>
        <v>4.6163083977434217E-2</v>
      </c>
      <c r="BG62" s="33"/>
      <c r="BH62" s="34">
        <f t="shared" si="13"/>
        <v>0.95383691602256582</v>
      </c>
      <c r="BI62" s="34"/>
      <c r="BJ62" s="34">
        <f t="shared" si="16"/>
        <v>0.95383691602256582</v>
      </c>
      <c r="BK62" s="34"/>
      <c r="BL62" s="5">
        <f t="shared" ca="1" si="22"/>
        <v>0.9271100641531933</v>
      </c>
    </row>
    <row r="63" spans="1:64" x14ac:dyDescent="0.25">
      <c r="A63" s="45">
        <v>55</v>
      </c>
      <c r="B63" s="35">
        <f t="shared" si="14"/>
        <v>6.2500000000000056E-3</v>
      </c>
      <c r="C63" s="36">
        <v>113.2303416864156</v>
      </c>
      <c r="D63" s="29">
        <v>110</v>
      </c>
      <c r="E63" s="29">
        <v>3</v>
      </c>
      <c r="F63" s="37">
        <f t="shared" si="3"/>
        <v>0.5</v>
      </c>
      <c r="G63" s="38">
        <f t="shared" si="15"/>
        <v>110</v>
      </c>
      <c r="H63" s="31">
        <v>5</v>
      </c>
      <c r="I63" s="31">
        <v>20</v>
      </c>
      <c r="J63" s="36">
        <v>11.969442882079093</v>
      </c>
      <c r="K63" s="37">
        <f t="shared" si="5"/>
        <v>2.9923607205197733</v>
      </c>
      <c r="L63" s="30">
        <f t="shared" si="6"/>
        <v>2.9923607205197733</v>
      </c>
      <c r="M63" s="37">
        <f t="shared" si="7"/>
        <v>112.99236072051977</v>
      </c>
      <c r="N63" s="37">
        <f t="shared" si="8"/>
        <v>112.99236072051977</v>
      </c>
      <c r="O63" s="37">
        <f t="shared" si="9"/>
        <v>3.2303416864155992</v>
      </c>
      <c r="Q63" s="64">
        <f t="shared" ref="Q63:AT63" ca="1" si="48">IF(AND(ABS(SLOPE($L33:$L63,$A33:$A63)) &gt; $Q$3,
      ABS(SLOPE(OFFSET($O33:$O63, Q$7, 0),$A33:$A63)) &gt; $Q$3),
(MAX(0,(CORREL( $L33:$L63, OFFSET($O33:$O63, Q$7, 0) )))),
(1-ABS(SLOPE($L33:$L63, $A33:$A63)-SLOPE(OFFSET($O33:$O63, Q$7, 0),$A33:$A63)))
)</f>
        <v>0.90768593843211187</v>
      </c>
      <c r="R63" s="64">
        <f t="shared" ca="1" si="48"/>
        <v>0.92690672804965679</v>
      </c>
      <c r="S63" s="64">
        <f t="shared" ca="1" si="48"/>
        <v>0.94707176356686451</v>
      </c>
      <c r="T63" s="64">
        <f t="shared" ca="1" si="48"/>
        <v>0.96574776476880664</v>
      </c>
      <c r="U63" s="64">
        <f t="shared" ca="1" si="48"/>
        <v>0.97961527934433823</v>
      </c>
      <c r="V63" s="64">
        <f t="shared" ca="1" si="48"/>
        <v>0.99589171919189357</v>
      </c>
      <c r="W63" s="64">
        <f t="shared" ca="1" si="48"/>
        <v>0.89460220564399118</v>
      </c>
      <c r="X63" s="64">
        <f t="shared" ca="1" si="48"/>
        <v>0.90781929277880791</v>
      </c>
      <c r="Y63" s="64">
        <f t="shared" ca="1" si="48"/>
        <v>0.91666563317389249</v>
      </c>
      <c r="Z63" s="64">
        <f t="shared" ca="1" si="48"/>
        <v>0.90713693602882384</v>
      </c>
      <c r="AA63" s="64">
        <f t="shared" ca="1" si="48"/>
        <v>0.88550224337041661</v>
      </c>
      <c r="AB63" s="64">
        <f t="shared" ca="1" si="48"/>
        <v>0.85536752169803965</v>
      </c>
      <c r="AC63" s="64">
        <f t="shared" ca="1" si="48"/>
        <v>0.82939066676791917</v>
      </c>
      <c r="AD63" s="64">
        <f t="shared" ca="1" si="48"/>
        <v>0.80850590970872516</v>
      </c>
      <c r="AE63" s="64">
        <f t="shared" ca="1" si="48"/>
        <v>0.78973266883630799</v>
      </c>
      <c r="AF63" s="64">
        <f t="shared" ca="1" si="48"/>
        <v>0.77836797464100638</v>
      </c>
      <c r="AG63" s="64">
        <f t="shared" ca="1" si="48"/>
        <v>0.76718187756570488</v>
      </c>
      <c r="AH63" s="64">
        <f t="shared" ca="1" si="48"/>
        <v>0.76872911970467905</v>
      </c>
      <c r="AI63" s="64">
        <f t="shared" ca="1" si="48"/>
        <v>0.76155125532930945</v>
      </c>
      <c r="AJ63" s="64">
        <f t="shared" ca="1" si="48"/>
        <v>0.75915588405823009</v>
      </c>
      <c r="AK63" s="64">
        <f t="shared" ca="1" si="48"/>
        <v>0.75379121273920413</v>
      </c>
      <c r="AL63" s="64">
        <f t="shared" ca="1" si="48"/>
        <v>0.77742080401133307</v>
      </c>
      <c r="AM63" s="64">
        <f t="shared" ca="1" si="48"/>
        <v>0.78014447424162714</v>
      </c>
      <c r="AN63" s="64">
        <f t="shared" ca="1" si="48"/>
        <v>0.77236251051784854</v>
      </c>
      <c r="AO63" s="64">
        <f t="shared" ca="1" si="48"/>
        <v>0.77452267700482613</v>
      </c>
      <c r="AP63" s="64">
        <f t="shared" ca="1" si="48"/>
        <v>0.79013115702905723</v>
      </c>
      <c r="AQ63" s="64">
        <f t="shared" ca="1" si="48"/>
        <v>0.78930881077506188</v>
      </c>
      <c r="AR63" s="64">
        <f t="shared" ca="1" si="48"/>
        <v>0.78205729863274476</v>
      </c>
      <c r="AS63" s="64">
        <f t="shared" ca="1" si="48"/>
        <v>0.78067327488982652</v>
      </c>
      <c r="AT63" s="64">
        <f t="shared" ca="1" si="48"/>
        <v>0.78535472556303287</v>
      </c>
      <c r="AV63" s="40">
        <f t="shared" ca="1" si="18"/>
        <v>0.99589171919189357</v>
      </c>
      <c r="AW63" s="41">
        <f t="shared" ca="1" si="19"/>
        <v>5</v>
      </c>
      <c r="AX63" t="str">
        <f t="shared" ca="1" si="20"/>
        <v>+50s</v>
      </c>
      <c r="AY63">
        <f t="shared" ca="1" si="21"/>
        <v>40</v>
      </c>
      <c r="AZ63" s="5">
        <f t="shared" ca="1" si="24"/>
        <v>0.8666666666666667</v>
      </c>
      <c r="BB63">
        <f t="shared" si="10"/>
        <v>4.7596193179165171E-2</v>
      </c>
      <c r="BC63">
        <f t="shared" si="11"/>
        <v>0.95240380682083481</v>
      </c>
      <c r="BE63" s="33">
        <f t="shared" si="12"/>
        <v>2.9923607205197733</v>
      </c>
      <c r="BF63" s="32">
        <f t="shared" si="26"/>
        <v>7.6226113888231931E-2</v>
      </c>
      <c r="BG63" s="33"/>
      <c r="BH63" s="34">
        <f t="shared" si="13"/>
        <v>0.92377388611176803</v>
      </c>
      <c r="BI63" s="34"/>
      <c r="BJ63" s="34">
        <f t="shared" si="16"/>
        <v>0.92377388611176803</v>
      </c>
      <c r="BK63" s="34"/>
      <c r="BL63" s="5">
        <f t="shared" ca="1" si="22"/>
        <v>0.92877742399010943</v>
      </c>
    </row>
    <row r="64" spans="1:64" x14ac:dyDescent="0.25">
      <c r="A64" s="45">
        <v>56</v>
      </c>
      <c r="B64" s="35">
        <f t="shared" si="14"/>
        <v>6.3657407407407465E-3</v>
      </c>
      <c r="C64" s="36">
        <v>113.81547678951451</v>
      </c>
      <c r="D64" s="29">
        <v>110</v>
      </c>
      <c r="E64" s="29">
        <v>3</v>
      </c>
      <c r="F64" s="37">
        <f t="shared" si="3"/>
        <v>0.5</v>
      </c>
      <c r="G64" s="38">
        <f t="shared" si="15"/>
        <v>110</v>
      </c>
      <c r="H64" s="31">
        <v>5</v>
      </c>
      <c r="I64" s="31">
        <v>20</v>
      </c>
      <c r="J64" s="36">
        <v>11.215083154575954</v>
      </c>
      <c r="K64" s="37">
        <f t="shared" si="5"/>
        <v>2.8037707886439884</v>
      </c>
      <c r="L64" s="30">
        <f t="shared" si="6"/>
        <v>2.8037707886439884</v>
      </c>
      <c r="M64" s="37">
        <f t="shared" si="7"/>
        <v>112.80377078864399</v>
      </c>
      <c r="N64" s="37">
        <f t="shared" si="8"/>
        <v>112.80377078864399</v>
      </c>
      <c r="O64" s="37">
        <f t="shared" si="9"/>
        <v>3.8154767895145056</v>
      </c>
      <c r="Q64" s="64">
        <f t="shared" ref="Q64:AT64" ca="1" si="49">IF(AND(ABS(SLOPE($L34:$L64,$A34:$A64)) &gt; $Q$3,
      ABS(SLOPE(OFFSET($O34:$O64, Q$7, 0),$A34:$A64)) &gt; $Q$3),
(MAX(0,(CORREL( $L34:$L64, OFFSET($O34:$O64, Q$7, 0) )))),
(1-ABS(SLOPE($L34:$L64, $A34:$A64)-SLOPE(OFFSET($O34:$O64, Q$7, 0),$A34:$A64)))
)</f>
        <v>0.91706795773341687</v>
      </c>
      <c r="R64" s="64">
        <f t="shared" ca="1" si="49"/>
        <v>0.9372329932506247</v>
      </c>
      <c r="S64" s="64">
        <f t="shared" ca="1" si="49"/>
        <v>0.95590899445256672</v>
      </c>
      <c r="T64" s="64">
        <f t="shared" ca="1" si="49"/>
        <v>0.96977650902809842</v>
      </c>
      <c r="U64" s="64">
        <f t="shared" ca="1" si="49"/>
        <v>0.98605294887565376</v>
      </c>
      <c r="V64" s="64">
        <f t="shared" ca="1" si="49"/>
        <v>0.87470169128506159</v>
      </c>
      <c r="W64" s="64">
        <f t="shared" ca="1" si="49"/>
        <v>0.90283018745370935</v>
      </c>
      <c r="X64" s="64">
        <f t="shared" ca="1" si="49"/>
        <v>0.91964005313519026</v>
      </c>
      <c r="Y64" s="64">
        <f t="shared" ca="1" si="49"/>
        <v>0.91655659810968471</v>
      </c>
      <c r="Z64" s="64">
        <f t="shared" ca="1" si="49"/>
        <v>0.90446511317611578</v>
      </c>
      <c r="AA64" s="64">
        <f t="shared" ca="1" si="49"/>
        <v>0.88413737911436818</v>
      </c>
      <c r="AB64" s="64">
        <f t="shared" ca="1" si="49"/>
        <v>0.86462970839730835</v>
      </c>
      <c r="AC64" s="64">
        <f t="shared" ca="1" si="49"/>
        <v>0.84934970681563138</v>
      </c>
      <c r="AD64" s="64">
        <f t="shared" ca="1" si="49"/>
        <v>0.83585475383955876</v>
      </c>
      <c r="AE64" s="64">
        <f t="shared" ca="1" si="49"/>
        <v>0.82706001624469561</v>
      </c>
      <c r="AF64" s="64">
        <f t="shared" ca="1" si="49"/>
        <v>0.81815989123194888</v>
      </c>
      <c r="AG64" s="64">
        <f t="shared" ca="1" si="49"/>
        <v>0.81951226105975294</v>
      </c>
      <c r="AH64" s="64">
        <f t="shared" ca="1" si="49"/>
        <v>0.8130055914673463</v>
      </c>
      <c r="AI64" s="64">
        <f t="shared" ca="1" si="49"/>
        <v>0.81079751217071994</v>
      </c>
      <c r="AJ64" s="64">
        <f t="shared" ca="1" si="49"/>
        <v>0.80618348386091931</v>
      </c>
      <c r="AK64" s="64">
        <f t="shared" ca="1" si="49"/>
        <v>0.82699395394262598</v>
      </c>
      <c r="AL64" s="64">
        <f t="shared" ca="1" si="49"/>
        <v>0.8294333626607493</v>
      </c>
      <c r="AM64" s="64">
        <f t="shared" ca="1" si="49"/>
        <v>0.82241481520968773</v>
      </c>
      <c r="AN64" s="64">
        <f t="shared" ca="1" si="49"/>
        <v>0.8243380624611818</v>
      </c>
      <c r="AO64" s="64">
        <f t="shared" ca="1" si="49"/>
        <v>0.83811171193318723</v>
      </c>
      <c r="AP64" s="64">
        <f t="shared" ca="1" si="49"/>
        <v>0.83741247916714656</v>
      </c>
      <c r="AQ64" s="64">
        <f t="shared" ca="1" si="49"/>
        <v>0.83113913177695287</v>
      </c>
      <c r="AR64" s="64">
        <f t="shared" ca="1" si="49"/>
        <v>0.83002421384539693</v>
      </c>
      <c r="AS64" s="64">
        <f t="shared" ca="1" si="49"/>
        <v>0.83419672767250597</v>
      </c>
      <c r="AT64" s="64">
        <f t="shared" ca="1" si="49"/>
        <v>0.81735522986928644</v>
      </c>
      <c r="AV64" s="40">
        <f t="shared" ca="1" si="18"/>
        <v>0.98605294887565376</v>
      </c>
      <c r="AW64" s="41">
        <f t="shared" ca="1" si="19"/>
        <v>4</v>
      </c>
      <c r="AX64" t="str">
        <f t="shared" ca="1" si="20"/>
        <v>+40s</v>
      </c>
      <c r="AY64">
        <f t="shared" ca="1" si="21"/>
        <v>30</v>
      </c>
      <c r="AZ64" s="5">
        <f t="shared" ca="1" si="24"/>
        <v>0.9</v>
      </c>
      <c r="BB64">
        <f t="shared" si="10"/>
        <v>0.20234120017410345</v>
      </c>
      <c r="BC64">
        <f t="shared" si="11"/>
        <v>0.7976587998258966</v>
      </c>
      <c r="BE64" s="33">
        <f t="shared" si="12"/>
        <v>2.8037707886439884</v>
      </c>
      <c r="BF64" s="32">
        <f t="shared" si="26"/>
        <v>0.32405287773107722</v>
      </c>
      <c r="BG64" s="33"/>
      <c r="BH64" s="34">
        <f t="shared" si="13"/>
        <v>0.67594712226892284</v>
      </c>
      <c r="BI64" s="34"/>
      <c r="BJ64" s="34">
        <f t="shared" si="16"/>
        <v>0.67594712226892284</v>
      </c>
      <c r="BK64" s="34"/>
      <c r="BL64" s="5">
        <f t="shared" ca="1" si="22"/>
        <v>0.85400002371485895</v>
      </c>
    </row>
    <row r="65" spans="1:64" x14ac:dyDescent="0.25">
      <c r="A65" s="45">
        <v>57</v>
      </c>
      <c r="B65" s="35">
        <f t="shared" si="14"/>
        <v>6.4814814814814874E-3</v>
      </c>
      <c r="C65" s="36">
        <v>113.40736346143761</v>
      </c>
      <c r="D65" s="29">
        <v>110</v>
      </c>
      <c r="E65" s="29">
        <v>3</v>
      </c>
      <c r="F65" s="37">
        <f t="shared" si="3"/>
        <v>0.5</v>
      </c>
      <c r="G65" s="38">
        <f t="shared" si="15"/>
        <v>110</v>
      </c>
      <c r="H65" s="31">
        <v>5</v>
      </c>
      <c r="I65" s="31">
        <v>20</v>
      </c>
      <c r="J65" s="36">
        <v>10.436689904811146</v>
      </c>
      <c r="K65" s="37">
        <f t="shared" si="5"/>
        <v>2.6091724762027866</v>
      </c>
      <c r="L65" s="30">
        <f t="shared" si="6"/>
        <v>2.6091724762027866</v>
      </c>
      <c r="M65" s="37">
        <f t="shared" si="7"/>
        <v>112.60917247620279</v>
      </c>
      <c r="N65" s="37">
        <f t="shared" si="8"/>
        <v>112.60917247620279</v>
      </c>
      <c r="O65" s="37">
        <f t="shared" si="9"/>
        <v>3.4073634614376118</v>
      </c>
      <c r="Q65" s="64">
        <f t="shared" ref="Q65:AT65" ca="1" si="50">IF(AND(ABS(SLOPE($L35:$L65,$A35:$A65)) &gt; $Q$3,
      ABS(SLOPE(OFFSET($O35:$O65, Q$7, 0),$A35:$A65)) &gt; $Q$3),
(MAX(0,(CORREL( $L35:$L65, OFFSET($O35:$O65, Q$7, 0) )))),
(1-ABS(SLOPE($L35:$L65, $A35:$A65)-SLOPE(OFFSET($O35:$O65, Q$7, 0),$A35:$A65)))
)</f>
        <v>0.92752487445562293</v>
      </c>
      <c r="R65" s="64">
        <f t="shared" ca="1" si="50"/>
        <v>0.94620087565756505</v>
      </c>
      <c r="S65" s="64">
        <f t="shared" ca="1" si="50"/>
        <v>0.96006839023309665</v>
      </c>
      <c r="T65" s="64">
        <f t="shared" ca="1" si="50"/>
        <v>0.97634483008065198</v>
      </c>
      <c r="U65" s="64">
        <f t="shared" ca="1" si="50"/>
        <v>0.85366905094370038</v>
      </c>
      <c r="V65" s="64">
        <f t="shared" ca="1" si="50"/>
        <v>0.89363703095105507</v>
      </c>
      <c r="W65" s="64">
        <f t="shared" ca="1" si="50"/>
        <v>0.9167595896398163</v>
      </c>
      <c r="X65" s="64">
        <f t="shared" ca="1" si="50"/>
        <v>0.91888099445959959</v>
      </c>
      <c r="Y65" s="64">
        <f t="shared" ca="1" si="50"/>
        <v>0.91453929627386443</v>
      </c>
      <c r="Z65" s="64">
        <f t="shared" ca="1" si="50"/>
        <v>0.90222087718340471</v>
      </c>
      <c r="AA65" s="64">
        <f t="shared" ca="1" si="50"/>
        <v>0.88803153083923581</v>
      </c>
      <c r="AB65" s="64">
        <f t="shared" ca="1" si="50"/>
        <v>0.87734990894574194</v>
      </c>
      <c r="AC65" s="64">
        <f t="shared" ca="1" si="50"/>
        <v>0.86818035471018196</v>
      </c>
      <c r="AD65" s="64">
        <f t="shared" ca="1" si="50"/>
        <v>0.86150437542921354</v>
      </c>
      <c r="AE65" s="64">
        <f t="shared" ca="1" si="50"/>
        <v>0.85449506041434431</v>
      </c>
      <c r="AF65" s="64">
        <f t="shared" ca="1" si="50"/>
        <v>0.85568283957195757</v>
      </c>
      <c r="AG65" s="64">
        <f t="shared" ca="1" si="50"/>
        <v>0.84975366910340222</v>
      </c>
      <c r="AH65" s="64">
        <f t="shared" ca="1" si="50"/>
        <v>0.84770898741348044</v>
      </c>
      <c r="AI65" s="64">
        <f t="shared" ca="1" si="50"/>
        <v>0.84372554408217582</v>
      </c>
      <c r="AJ65" s="64">
        <f t="shared" ca="1" si="50"/>
        <v>0.86214781411679653</v>
      </c>
      <c r="AK65" s="64">
        <f t="shared" ca="1" si="50"/>
        <v>0.86434445675487614</v>
      </c>
      <c r="AL65" s="64">
        <f t="shared" ca="1" si="50"/>
        <v>0.8579805646335833</v>
      </c>
      <c r="AM65" s="64">
        <f t="shared" ca="1" si="50"/>
        <v>0.85970210747535636</v>
      </c>
      <c r="AN65" s="64">
        <f t="shared" ca="1" si="50"/>
        <v>0.87192007825548423</v>
      </c>
      <c r="AO65" s="64">
        <f t="shared" ca="1" si="50"/>
        <v>0.87132393830371613</v>
      </c>
      <c r="AP65" s="64">
        <f t="shared" ca="1" si="50"/>
        <v>0.86587380345988418</v>
      </c>
      <c r="AQ65" s="64">
        <f t="shared" ca="1" si="50"/>
        <v>0.8649818580074492</v>
      </c>
      <c r="AR65" s="64">
        <f t="shared" ca="1" si="50"/>
        <v>0.86872084582054299</v>
      </c>
      <c r="AS65" s="64">
        <f t="shared" ca="1" si="50"/>
        <v>0.85386221894631442</v>
      </c>
      <c r="AT65" s="64">
        <f t="shared" ca="1" si="50"/>
        <v>0.84727140680679325</v>
      </c>
      <c r="AV65" s="40">
        <f t="shared" ca="1" si="18"/>
        <v>0.97634483008065198</v>
      </c>
      <c r="AW65" s="41">
        <f t="shared" ca="1" si="19"/>
        <v>3</v>
      </c>
      <c r="AX65" t="str">
        <f t="shared" ca="1" si="20"/>
        <v>+30s</v>
      </c>
      <c r="AY65">
        <f t="shared" ca="1" si="21"/>
        <v>20</v>
      </c>
      <c r="AZ65" s="5">
        <f t="shared" ca="1" si="24"/>
        <v>0.93333333333333335</v>
      </c>
      <c r="BB65">
        <f t="shared" si="10"/>
        <v>0.15963819704696505</v>
      </c>
      <c r="BC65">
        <f t="shared" si="11"/>
        <v>0.84036180295303498</v>
      </c>
      <c r="BE65" s="33">
        <f t="shared" si="12"/>
        <v>2.6091724762027866</v>
      </c>
      <c r="BF65" s="32">
        <f t="shared" si="26"/>
        <v>0.25566329103691149</v>
      </c>
      <c r="BG65" s="33"/>
      <c r="BH65" s="34">
        <f t="shared" si="13"/>
        <v>0.74433670896308857</v>
      </c>
      <c r="BI65" s="34"/>
      <c r="BJ65" s="34">
        <f t="shared" si="16"/>
        <v>0.74433670896308857</v>
      </c>
      <c r="BK65" s="34"/>
      <c r="BL65" s="5">
        <f t="shared" ca="1" si="22"/>
        <v>0.88467162412569122</v>
      </c>
    </row>
    <row r="66" spans="1:64" x14ac:dyDescent="0.25">
      <c r="A66" s="45">
        <v>58</v>
      </c>
      <c r="B66" s="35">
        <f t="shared" si="14"/>
        <v>6.5972222222222283E-3</v>
      </c>
      <c r="C66" s="36">
        <v>113.08295614652201</v>
      </c>
      <c r="D66" s="29">
        <v>110</v>
      </c>
      <c r="E66" s="29">
        <v>3</v>
      </c>
      <c r="F66" s="37">
        <f t="shared" si="3"/>
        <v>0.5</v>
      </c>
      <c r="G66" s="38">
        <f t="shared" si="15"/>
        <v>110</v>
      </c>
      <c r="H66" s="31">
        <v>5</v>
      </c>
      <c r="I66" s="31">
        <v>20</v>
      </c>
      <c r="J66" s="36">
        <v>9.6359312016914007</v>
      </c>
      <c r="K66" s="37">
        <f t="shared" si="5"/>
        <v>2.4089828004228502</v>
      </c>
      <c r="L66" s="30">
        <f t="shared" si="6"/>
        <v>2.4089828004228502</v>
      </c>
      <c r="M66" s="37">
        <f t="shared" si="7"/>
        <v>112.40898280042285</v>
      </c>
      <c r="N66" s="37">
        <f t="shared" si="8"/>
        <v>112.40898280042285</v>
      </c>
      <c r="O66" s="37">
        <f t="shared" si="9"/>
        <v>3.0829561465220081</v>
      </c>
      <c r="Q66" s="64">
        <f t="shared" ref="Q66:AT66" ca="1" si="51">IF(AND(ABS(SLOPE($L36:$L66,$A36:$A66)) &gt; $Q$3,
      ABS(SLOPE(OFFSET($O36:$O66, Q$7, 0),$A36:$A66)) &gt; $Q$3),
(MAX(0,(CORREL( $L36:$L66, OFFSET($O36:$O66, Q$7, 0) )))),
(1-ABS(SLOPE($L36:$L66, $A36:$A66)-SLOPE(OFFSET($O36:$O66, Q$7, 0),$A36:$A66)))
)</f>
        <v>0.93664421253531438</v>
      </c>
      <c r="R66" s="64">
        <f t="shared" ca="1" si="51"/>
        <v>0.95051172711084608</v>
      </c>
      <c r="S66" s="64">
        <f t="shared" ca="1" si="51"/>
        <v>0.96678816695840131</v>
      </c>
      <c r="T66" s="64">
        <f t="shared" ca="1" si="51"/>
        <v>0.83323309062647377</v>
      </c>
      <c r="U66" s="64">
        <f t="shared" ca="1" si="51"/>
        <v>0.88272798092945692</v>
      </c>
      <c r="V66" s="64">
        <f t="shared" ca="1" si="51"/>
        <v>0.91092331035118534</v>
      </c>
      <c r="W66" s="64">
        <f t="shared" ca="1" si="51"/>
        <v>0.91729159491216605</v>
      </c>
      <c r="X66" s="64">
        <f t="shared" ca="1" si="51"/>
        <v>0.91930178071354918</v>
      </c>
      <c r="Y66" s="64">
        <f t="shared" ca="1" si="51"/>
        <v>0.91357770079118705</v>
      </c>
      <c r="Z66" s="64">
        <f t="shared" ca="1" si="51"/>
        <v>0.9037899329595942</v>
      </c>
      <c r="AA66" s="64">
        <f t="shared" ca="1" si="51"/>
        <v>0.89690801883022098</v>
      </c>
      <c r="AB66" s="64">
        <f t="shared" ca="1" si="51"/>
        <v>0.89130927008188821</v>
      </c>
      <c r="AC66" s="64">
        <f t="shared" ca="1" si="51"/>
        <v>0.88639071367027189</v>
      </c>
      <c r="AD66" s="64">
        <f t="shared" ca="1" si="51"/>
        <v>0.88095374127885295</v>
      </c>
      <c r="AE66" s="64">
        <f t="shared" ca="1" si="51"/>
        <v>0.88200245797413934</v>
      </c>
      <c r="AF66" s="64">
        <f t="shared" ca="1" si="51"/>
        <v>0.876567905791373</v>
      </c>
      <c r="AG66" s="64">
        <f t="shared" ca="1" si="51"/>
        <v>0.87466456544818583</v>
      </c>
      <c r="AH66" s="64">
        <f t="shared" ca="1" si="51"/>
        <v>0.87121174854621697</v>
      </c>
      <c r="AI66" s="64">
        <f t="shared" ca="1" si="51"/>
        <v>0.88761172084593032</v>
      </c>
      <c r="AJ66" s="64">
        <f t="shared" ca="1" si="51"/>
        <v>0.8896015618797003</v>
      </c>
      <c r="AK66" s="64">
        <f t="shared" ca="1" si="51"/>
        <v>0.88379701361153051</v>
      </c>
      <c r="AL66" s="64">
        <f t="shared" ca="1" si="51"/>
        <v>0.88534712673062266</v>
      </c>
      <c r="AM66" s="64">
        <f t="shared" ca="1" si="51"/>
        <v>0.89624694176941377</v>
      </c>
      <c r="AN66" s="64">
        <f t="shared" ca="1" si="51"/>
        <v>0.89573734338687117</v>
      </c>
      <c r="AO66" s="64">
        <f t="shared" ca="1" si="51"/>
        <v>0.89098087660809622</v>
      </c>
      <c r="AP66" s="64">
        <f t="shared" ca="1" si="51"/>
        <v>0.89027459686415733</v>
      </c>
      <c r="AQ66" s="64">
        <f t="shared" ca="1" si="51"/>
        <v>0.89364498090950373</v>
      </c>
      <c r="AR66" s="64">
        <f t="shared" ca="1" si="51"/>
        <v>0.8804637646606509</v>
      </c>
      <c r="AS66" s="64">
        <f t="shared" ca="1" si="51"/>
        <v>0.87467886063875266</v>
      </c>
      <c r="AT66" s="64">
        <f t="shared" ca="1" si="51"/>
        <v>0.8871398508348014</v>
      </c>
      <c r="AV66" s="40">
        <f t="shared" ca="1" si="18"/>
        <v>0.96678816695840131</v>
      </c>
      <c r="AW66" s="41">
        <f t="shared" ca="1" si="19"/>
        <v>2</v>
      </c>
      <c r="AX66" t="str">
        <f t="shared" ca="1" si="20"/>
        <v>+20s</v>
      </c>
      <c r="AY66">
        <f t="shared" ca="1" si="21"/>
        <v>10</v>
      </c>
      <c r="AZ66" s="5">
        <f t="shared" ca="1" si="24"/>
        <v>0.96666666666666667</v>
      </c>
      <c r="BB66">
        <f t="shared" si="10"/>
        <v>0.13479466921983158</v>
      </c>
      <c r="BC66">
        <f t="shared" si="11"/>
        <v>0.86520533078016837</v>
      </c>
      <c r="BE66" s="33">
        <f t="shared" si="12"/>
        <v>2.4089828004228502</v>
      </c>
      <c r="BF66" s="32">
        <f t="shared" si="26"/>
        <v>0.21587595816329219</v>
      </c>
      <c r="BG66" s="33"/>
      <c r="BH66" s="34">
        <f t="shared" si="13"/>
        <v>0.78412404183670781</v>
      </c>
      <c r="BI66" s="34"/>
      <c r="BJ66" s="34">
        <f t="shared" si="16"/>
        <v>0.78412404183670781</v>
      </c>
      <c r="BK66" s="34"/>
      <c r="BL66" s="5">
        <f t="shared" ca="1" si="22"/>
        <v>0.90585962515392515</v>
      </c>
    </row>
    <row r="67" spans="1:64" x14ac:dyDescent="0.25">
      <c r="A67" s="45">
        <v>59</v>
      </c>
      <c r="B67" s="35">
        <f t="shared" si="14"/>
        <v>6.7129629629629692E-3</v>
      </c>
      <c r="C67" s="36">
        <v>112.81245178150452</v>
      </c>
      <c r="D67" s="29">
        <v>110</v>
      </c>
      <c r="E67" s="29">
        <v>3</v>
      </c>
      <c r="F67" s="37">
        <f t="shared" si="3"/>
        <v>0.5</v>
      </c>
      <c r="G67" s="38">
        <f t="shared" si="15"/>
        <v>110</v>
      </c>
      <c r="H67" s="31">
        <v>5</v>
      </c>
      <c r="I67" s="31">
        <v>20</v>
      </c>
      <c r="J67" s="36">
        <v>8.8145230424904355</v>
      </c>
      <c r="K67" s="37">
        <f t="shared" si="5"/>
        <v>2.2036307606226089</v>
      </c>
      <c r="L67" s="30">
        <f t="shared" si="6"/>
        <v>2.2036307606226089</v>
      </c>
      <c r="M67" s="37">
        <f t="shared" si="7"/>
        <v>112.20363076062262</v>
      </c>
      <c r="N67" s="37">
        <f t="shared" si="8"/>
        <v>112.20363076062262</v>
      </c>
      <c r="O67" s="37">
        <f t="shared" si="9"/>
        <v>2.8124517815045209</v>
      </c>
      <c r="Q67" s="64">
        <f t="shared" ref="Q67:AT67" ca="1" si="52">IF(AND(ABS(SLOPE($L37:$L67,$A37:$A67)) &gt; $Q$3,
      ABS(SLOPE(OFFSET($O37:$O67, Q$7, 0),$A37:$A67)) &gt; $Q$3),
(MAX(0,(CORREL( $L37:$L67, OFFSET($O37:$O67, Q$7, 0) )))),
(1-ABS(SLOPE($L37:$L67, $A37:$A67)-SLOPE(OFFSET($O37:$O67, Q$7, 0),$A37:$A67)))
)</f>
        <v>0.94112699924876742</v>
      </c>
      <c r="R67" s="64">
        <f t="shared" ca="1" si="52"/>
        <v>0.95740343909632275</v>
      </c>
      <c r="S67" s="64">
        <f t="shared" ca="1" si="52"/>
        <v>0.81409390434411411</v>
      </c>
      <c r="T67" s="64">
        <f t="shared" ca="1" si="52"/>
        <v>0.87137401308738704</v>
      </c>
      <c r="U67" s="64">
        <f t="shared" ca="1" si="52"/>
        <v>0.903709938655886</v>
      </c>
      <c r="V67" s="64">
        <f t="shared" ca="1" si="52"/>
        <v>0.91358945166225758</v>
      </c>
      <c r="W67" s="64">
        <f t="shared" ca="1" si="52"/>
        <v>0.9208707506351741</v>
      </c>
      <c r="X67" s="64">
        <f t="shared" ca="1" si="52"/>
        <v>0.92063926772306059</v>
      </c>
      <c r="Y67" s="64">
        <f t="shared" ca="1" si="52"/>
        <v>0.91453318369691172</v>
      </c>
      <c r="Z67" s="64">
        <f t="shared" ca="1" si="52"/>
        <v>0.91082545067900245</v>
      </c>
      <c r="AA67" s="64">
        <f t="shared" ca="1" si="52"/>
        <v>0.9082074083892564</v>
      </c>
      <c r="AB67" s="64">
        <f t="shared" ca="1" si="52"/>
        <v>0.9047614658523121</v>
      </c>
      <c r="AC67" s="64">
        <f t="shared" ca="1" si="52"/>
        <v>0.90064471247474198</v>
      </c>
      <c r="AD67" s="64">
        <f t="shared" ca="1" si="52"/>
        <v>0.90157519072391934</v>
      </c>
      <c r="AE67" s="64">
        <f t="shared" ca="1" si="52"/>
        <v>0.89656561571756233</v>
      </c>
      <c r="AF67" s="64">
        <f t="shared" ca="1" si="52"/>
        <v>0.89478462597366537</v>
      </c>
      <c r="AG67" s="64">
        <f t="shared" ca="1" si="52"/>
        <v>0.89178155136148496</v>
      </c>
      <c r="AH67" s="64">
        <f t="shared" ca="1" si="52"/>
        <v>0.90645907255198321</v>
      </c>
      <c r="AI67" s="64">
        <f t="shared" ca="1" si="52"/>
        <v>0.90827196236507013</v>
      </c>
      <c r="AJ67" s="64">
        <f t="shared" ca="1" si="52"/>
        <v>0.90294711774266123</v>
      </c>
      <c r="AK67" s="64">
        <f t="shared" ca="1" si="52"/>
        <v>0.90435080389054068</v>
      </c>
      <c r="AL67" s="64">
        <f t="shared" ca="1" si="52"/>
        <v>0.91412736085021751</v>
      </c>
      <c r="AM67" s="64">
        <f t="shared" ca="1" si="52"/>
        <v>0.91369097337792204</v>
      </c>
      <c r="AN67" s="64">
        <f t="shared" ca="1" si="52"/>
        <v>0.90952306813463324</v>
      </c>
      <c r="AO67" s="64">
        <f t="shared" ca="1" si="52"/>
        <v>0.90897284966929659</v>
      </c>
      <c r="AP67" s="64">
        <f t="shared" ca="1" si="52"/>
        <v>0.91202829317975731</v>
      </c>
      <c r="AQ67" s="64">
        <f t="shared" ca="1" si="52"/>
        <v>0.90027468199470728</v>
      </c>
      <c r="AR67" s="64">
        <f t="shared" ca="1" si="52"/>
        <v>0.89517424466822937</v>
      </c>
      <c r="AS67" s="64">
        <f t="shared" ca="1" si="52"/>
        <v>0.90641887339587957</v>
      </c>
      <c r="AT67" s="64">
        <f t="shared" ca="1" si="52"/>
        <v>0.90446990303967556</v>
      </c>
      <c r="AV67" s="40">
        <f t="shared" ca="1" si="18"/>
        <v>0.95740343909632275</v>
      </c>
      <c r="AW67" s="41">
        <f t="shared" ca="1" si="19"/>
        <v>1</v>
      </c>
      <c r="AX67" t="str">
        <f t="shared" ca="1" si="20"/>
        <v>+10s</v>
      </c>
      <c r="AY67">
        <f t="shared" ca="1" si="21"/>
        <v>0</v>
      </c>
      <c r="AZ67" s="5">
        <f t="shared" ca="1" si="24"/>
        <v>1</v>
      </c>
      <c r="BB67">
        <f t="shared" si="10"/>
        <v>0.12176420417638241</v>
      </c>
      <c r="BC67">
        <f t="shared" si="11"/>
        <v>0.87823579582361755</v>
      </c>
      <c r="BE67" s="33">
        <f t="shared" si="12"/>
        <v>2.2036307606226089</v>
      </c>
      <c r="BF67" s="32">
        <f t="shared" si="26"/>
        <v>0.19500744650145252</v>
      </c>
      <c r="BG67" s="33"/>
      <c r="BH67" s="34">
        <f t="shared" si="13"/>
        <v>0.80499255349854748</v>
      </c>
      <c r="BI67" s="34"/>
      <c r="BJ67" s="34">
        <f t="shared" si="16"/>
        <v>0.80499255349854748</v>
      </c>
      <c r="BK67" s="34"/>
      <c r="BL67" s="5">
        <f t="shared" ca="1" si="22"/>
        <v>0.92079866419829004</v>
      </c>
    </row>
    <row r="68" spans="1:64" x14ac:dyDescent="0.25">
      <c r="A68" s="45">
        <v>60</v>
      </c>
      <c r="B68" s="35">
        <f t="shared" si="14"/>
        <v>6.8287037037037101E-3</v>
      </c>
      <c r="C68" s="36">
        <v>112.22784783590694</v>
      </c>
      <c r="D68" s="29">
        <v>110</v>
      </c>
      <c r="E68" s="29">
        <v>3</v>
      </c>
      <c r="F68" s="37">
        <f t="shared" si="3"/>
        <v>0.5</v>
      </c>
      <c r="G68" s="38">
        <f t="shared" si="15"/>
        <v>110</v>
      </c>
      <c r="H68" s="31">
        <v>5</v>
      </c>
      <c r="I68" s="31">
        <v>20</v>
      </c>
      <c r="J68" s="36">
        <v>7.9742256755281185</v>
      </c>
      <c r="K68" s="37">
        <f t="shared" si="5"/>
        <v>1.9935564188820298</v>
      </c>
      <c r="L68" s="30">
        <f t="shared" si="6"/>
        <v>1.9935564188820298</v>
      </c>
      <c r="M68" s="37">
        <f t="shared" si="7"/>
        <v>111.99355641888204</v>
      </c>
      <c r="N68" s="37">
        <f t="shared" si="8"/>
        <v>111.99355641888204</v>
      </c>
      <c r="O68" s="37">
        <f t="shared" si="9"/>
        <v>2.2278478359069425</v>
      </c>
      <c r="Q68" s="64">
        <f t="shared" ref="Q68:AT68" ca="1" si="53">IF(AND(ABS(SLOPE($L38:$L68,$A38:$A68)) &gt; $Q$3,
      ABS(SLOPE(OFFSET($O38:$O68, Q$7, 0),$A38:$A68)) &gt; $Q$3),
(MAX(0,(CORREL( $L38:$L68, OFFSET($O38:$O68, Q$7, 0) )))),
(1-ABS(SLOPE($L38:$L68, $A38:$A68)-SLOPE(OFFSET($O38:$O68, Q$7, 0),$A38:$A68)))
)</f>
        <v>0.94821075763072094</v>
      </c>
      <c r="R68" s="64">
        <f t="shared" ca="1" si="53"/>
        <v>0.79645944897921594</v>
      </c>
      <c r="S68" s="64">
        <f t="shared" ca="1" si="53"/>
        <v>0.8602012401229826</v>
      </c>
      <c r="T68" s="64">
        <f t="shared" ca="1" si="53"/>
        <v>0.89597040694843799</v>
      </c>
      <c r="U68" s="64">
        <f t="shared" ca="1" si="53"/>
        <v>0.90879344038671783</v>
      </c>
      <c r="V68" s="64">
        <f t="shared" ca="1" si="53"/>
        <v>0.92050742887505399</v>
      </c>
      <c r="W68" s="64">
        <f t="shared" ca="1" si="53"/>
        <v>0.92490921115722202</v>
      </c>
      <c r="X68" s="64">
        <f t="shared" ca="1" si="53"/>
        <v>0.92191970136889567</v>
      </c>
      <c r="Y68" s="64">
        <f t="shared" ca="1" si="53"/>
        <v>0.9208960863459954</v>
      </c>
      <c r="Z68" s="64">
        <f t="shared" ca="1" si="53"/>
        <v>0.92079697605380695</v>
      </c>
      <c r="AA68" s="64">
        <f t="shared" ca="1" si="53"/>
        <v>0.91859945096518048</v>
      </c>
      <c r="AB68" s="64">
        <f t="shared" ca="1" si="53"/>
        <v>0.91560380321348489</v>
      </c>
      <c r="AC68" s="64">
        <f t="shared" ca="1" si="53"/>
        <v>0.91643284657349811</v>
      </c>
      <c r="AD68" s="64">
        <f t="shared" ca="1" si="53"/>
        <v>0.91179090282009434</v>
      </c>
      <c r="AE68" s="64">
        <f t="shared" ca="1" si="53"/>
        <v>0.91011637427182424</v>
      </c>
      <c r="AF68" s="64">
        <f t="shared" ca="1" si="53"/>
        <v>0.90749814436423604</v>
      </c>
      <c r="AG68" s="64">
        <f t="shared" ca="1" si="53"/>
        <v>0.9206959457009638</v>
      </c>
      <c r="AH68" s="64">
        <f t="shared" ca="1" si="53"/>
        <v>0.92235626189896125</v>
      </c>
      <c r="AI68" s="64">
        <f t="shared" ca="1" si="53"/>
        <v>0.91744578612810157</v>
      </c>
      <c r="AJ68" s="64">
        <f t="shared" ca="1" si="53"/>
        <v>0.91872339446439377</v>
      </c>
      <c r="AK68" s="64">
        <f t="shared" ca="1" si="53"/>
        <v>0.92753460974658353</v>
      </c>
      <c r="AL68" s="64">
        <f t="shared" ca="1" si="53"/>
        <v>0.92716077278954234</v>
      </c>
      <c r="AM68" s="64">
        <f t="shared" ca="1" si="53"/>
        <v>0.92349693567703628</v>
      </c>
      <c r="AN68" s="64">
        <f t="shared" ca="1" si="53"/>
        <v>0.92307935803026286</v>
      </c>
      <c r="AO68" s="64">
        <f t="shared" ca="1" si="53"/>
        <v>0.92586356216137955</v>
      </c>
      <c r="AP68" s="64">
        <f t="shared" ca="1" si="53"/>
        <v>0.91533562147289238</v>
      </c>
      <c r="AQ68" s="64">
        <f t="shared" ca="1" si="53"/>
        <v>0.91082185346971722</v>
      </c>
      <c r="AR68" s="64">
        <f t="shared" ca="1" si="53"/>
        <v>0.92101992162275559</v>
      </c>
      <c r="AS68" s="64">
        <f t="shared" ca="1" si="53"/>
        <v>0.919230190140647</v>
      </c>
      <c r="AT68" s="64">
        <f t="shared" ca="1" si="53"/>
        <v>0.92395026210652387</v>
      </c>
      <c r="AV68" s="40">
        <f t="shared" ca="1" si="18"/>
        <v>0.94821075763072094</v>
      </c>
      <c r="AW68" s="41">
        <f t="shared" ca="1" si="19"/>
        <v>0</v>
      </c>
      <c r="AX68" t="str">
        <f t="shared" ca="1" si="20"/>
        <v>No Time Shift</v>
      </c>
      <c r="AY68">
        <f t="shared" ca="1" si="21"/>
        <v>0</v>
      </c>
      <c r="AZ68" s="5">
        <f t="shared" ca="1" si="24"/>
        <v>1</v>
      </c>
      <c r="BB68">
        <f t="shared" si="10"/>
        <v>4.6858283404982527E-2</v>
      </c>
      <c r="BC68">
        <f t="shared" si="11"/>
        <v>0.95314171659501745</v>
      </c>
      <c r="BE68" s="33">
        <f t="shared" si="12"/>
        <v>1.9935564188820298</v>
      </c>
      <c r="BF68" s="32">
        <f t="shared" si="26"/>
        <v>7.5044338819071396E-2</v>
      </c>
      <c r="BG68" s="33"/>
      <c r="BH68" s="34">
        <f t="shared" si="13"/>
        <v>0.92495566118092865</v>
      </c>
      <c r="BI68" s="34"/>
      <c r="BJ68" s="34">
        <f t="shared" si="16"/>
        <v>0.92495566118092865</v>
      </c>
      <c r="BK68" s="34"/>
      <c r="BL68" s="5">
        <f t="shared" ca="1" si="22"/>
        <v>0.95772213960388319</v>
      </c>
    </row>
    <row r="69" spans="1:64" x14ac:dyDescent="0.25">
      <c r="A69" s="45">
        <v>61</v>
      </c>
      <c r="B69" s="35">
        <f t="shared" si="14"/>
        <v>6.944444444444451E-3</v>
      </c>
      <c r="C69" s="36">
        <v>112.39474505614697</v>
      </c>
      <c r="D69" s="29">
        <v>110</v>
      </c>
      <c r="E69" s="29">
        <v>3</v>
      </c>
      <c r="F69" s="37">
        <f t="shared" si="3"/>
        <v>0.5</v>
      </c>
      <c r="G69" s="38">
        <f t="shared" si="15"/>
        <v>110</v>
      </c>
      <c r="H69" s="31">
        <v>5</v>
      </c>
      <c r="I69" s="31">
        <v>20</v>
      </c>
      <c r="J69" s="36">
        <v>7.1168398280212646</v>
      </c>
      <c r="K69" s="37">
        <f t="shared" si="5"/>
        <v>1.7792099570053161</v>
      </c>
      <c r="L69" s="30">
        <f t="shared" si="6"/>
        <v>1.7792099570053161</v>
      </c>
      <c r="M69" s="37">
        <f t="shared" si="7"/>
        <v>111.77920995700532</v>
      </c>
      <c r="N69" s="37">
        <f t="shared" si="8"/>
        <v>111.77920995700532</v>
      </c>
      <c r="O69" s="37">
        <f t="shared" si="9"/>
        <v>2.3947450561469736</v>
      </c>
      <c r="Q69" s="64">
        <f t="shared" ref="Q69:AT69" ca="1" si="54">IF(AND(ABS(SLOPE($L39:$L69,$A39:$A69)) &gt; $Q$3,
      ABS(SLOPE(OFFSET($O39:$O69, Q$7, 0),$A39:$A69)) &gt; $Q$3),
(MAX(0,(CORREL( $L39:$L69, OFFSET($O39:$O69, Q$7, 0) )))),
(1-ABS(SLOPE($L39:$L69, $A39:$A69)-SLOPE(OFFSET($O39:$O69, Q$7, 0),$A39:$A69)))
)</f>
        <v>0.78031342505935242</v>
      </c>
      <c r="R69" s="64">
        <f t="shared" ca="1" si="54"/>
        <v>0.84949851790593733</v>
      </c>
      <c r="S69" s="64">
        <f t="shared" ca="1" si="54"/>
        <v>0.88815730723322694</v>
      </c>
      <c r="T69" s="64">
        <f t="shared" ca="1" si="54"/>
        <v>0.90348152006980376</v>
      </c>
      <c r="U69" s="64">
        <f t="shared" ca="1" si="54"/>
        <v>0.91897217484154659</v>
      </c>
      <c r="V69" s="64">
        <f t="shared" ca="1" si="54"/>
        <v>0.92733194603857905</v>
      </c>
      <c r="W69" s="64">
        <f t="shared" ca="1" si="54"/>
        <v>0.92701269964864519</v>
      </c>
      <c r="X69" s="64">
        <f t="shared" ca="1" si="54"/>
        <v>0.92828675875392375</v>
      </c>
      <c r="Y69" s="64">
        <f t="shared" ca="1" si="54"/>
        <v>0.930342773173505</v>
      </c>
      <c r="Z69" s="64">
        <f t="shared" ca="1" si="54"/>
        <v>0.92921621535325571</v>
      </c>
      <c r="AA69" s="64">
        <f t="shared" ca="1" si="54"/>
        <v>0.92718367888664044</v>
      </c>
      <c r="AB69" s="64">
        <f t="shared" ca="1" si="54"/>
        <v>0.92792484006088216</v>
      </c>
      <c r="AC69" s="64">
        <f t="shared" ca="1" si="54"/>
        <v>0.92360358618395189</v>
      </c>
      <c r="AD69" s="64">
        <f t="shared" ca="1" si="54"/>
        <v>0.92202236455322106</v>
      </c>
      <c r="AE69" s="64">
        <f t="shared" ca="1" si="54"/>
        <v>0.91973685907745817</v>
      </c>
      <c r="AF69" s="64">
        <f t="shared" ca="1" si="54"/>
        <v>0.93165117749502868</v>
      </c>
      <c r="AG69" s="64">
        <f t="shared" ca="1" si="54"/>
        <v>0.93317875565313735</v>
      </c>
      <c r="AH69" s="64">
        <f t="shared" ca="1" si="54"/>
        <v>0.92862931182969211</v>
      </c>
      <c r="AI69" s="64">
        <f t="shared" ca="1" si="54"/>
        <v>0.92979735883978798</v>
      </c>
      <c r="AJ69" s="64">
        <f t="shared" ca="1" si="54"/>
        <v>0.9377709861168444</v>
      </c>
      <c r="AK69" s="64">
        <f t="shared" ca="1" si="54"/>
        <v>0.93745115954600677</v>
      </c>
      <c r="AL69" s="64">
        <f t="shared" ca="1" si="54"/>
        <v>0.93422343553865317</v>
      </c>
      <c r="AM69" s="64">
        <f t="shared" ca="1" si="54"/>
        <v>0.93391989001025166</v>
      </c>
      <c r="AN69" s="64">
        <f t="shared" ca="1" si="54"/>
        <v>0.93646834039206328</v>
      </c>
      <c r="AO69" s="64">
        <f t="shared" ca="1" si="54"/>
        <v>0.92700298735062281</v>
      </c>
      <c r="AP69" s="64">
        <f t="shared" ca="1" si="54"/>
        <v>0.92299712984664306</v>
      </c>
      <c r="AQ69" s="64">
        <f t="shared" ca="1" si="54"/>
        <v>0.93228628098564392</v>
      </c>
      <c r="AR69" s="64">
        <f t="shared" ca="1" si="54"/>
        <v>0.93063516193920148</v>
      </c>
      <c r="AS69" s="64">
        <f t="shared" ca="1" si="54"/>
        <v>0.93486754733556865</v>
      </c>
      <c r="AT69" s="64">
        <f t="shared" ca="1" si="54"/>
        <v>0.93829787753755856</v>
      </c>
      <c r="AV69" s="40">
        <f t="shared" ca="1" si="18"/>
        <v>0.93829787753755856</v>
      </c>
      <c r="AW69" s="41">
        <f t="shared" ca="1" si="19"/>
        <v>29</v>
      </c>
      <c r="AX69" t="str">
        <f t="shared" ca="1" si="20"/>
        <v>+290s</v>
      </c>
      <c r="AY69">
        <f t="shared" ca="1" si="21"/>
        <v>280</v>
      </c>
      <c r="AZ69" s="5">
        <f t="shared" ca="1" si="24"/>
        <v>6.6666666666666666E-2</v>
      </c>
      <c r="BB69">
        <f t="shared" si="10"/>
        <v>0.1231070198283315</v>
      </c>
      <c r="BC69">
        <f t="shared" si="11"/>
        <v>0.8768929801716685</v>
      </c>
      <c r="BE69" s="33">
        <f t="shared" si="12"/>
        <v>1.7792099570053161</v>
      </c>
      <c r="BF69" s="32">
        <f t="shared" si="26"/>
        <v>0.19715798863475023</v>
      </c>
      <c r="BG69" s="33"/>
      <c r="BH69" s="34">
        <f t="shared" si="13"/>
        <v>0.8028420113652498</v>
      </c>
      <c r="BI69" s="34"/>
      <c r="BJ69" s="34">
        <f t="shared" si="16"/>
        <v>0.8028420113652498</v>
      </c>
      <c r="BK69" s="34"/>
      <c r="BL69" s="5">
        <f t="shared" ca="1" si="22"/>
        <v>0.602602185189825</v>
      </c>
    </row>
    <row r="70" spans="1:64" x14ac:dyDescent="0.25">
      <c r="A70" s="45">
        <v>62</v>
      </c>
      <c r="B70" s="35">
        <f t="shared" si="14"/>
        <v>7.0601851851851919E-3</v>
      </c>
      <c r="C70" s="36">
        <v>112.72488083020973</v>
      </c>
      <c r="D70" s="29">
        <v>110</v>
      </c>
      <c r="E70" s="29">
        <v>3</v>
      </c>
      <c r="F70" s="37">
        <f t="shared" si="3"/>
        <v>0.5</v>
      </c>
      <c r="G70" s="38">
        <f t="shared" si="15"/>
        <v>110</v>
      </c>
      <c r="H70" s="31">
        <v>5</v>
      </c>
      <c r="I70" s="31">
        <v>20</v>
      </c>
      <c r="J70" s="36">
        <v>6.2442028471895838</v>
      </c>
      <c r="K70" s="37">
        <f t="shared" si="5"/>
        <v>1.561050711797396</v>
      </c>
      <c r="L70" s="30">
        <f t="shared" si="6"/>
        <v>1.561050711797396</v>
      </c>
      <c r="M70" s="37">
        <f t="shared" si="7"/>
        <v>111.56105071179739</v>
      </c>
      <c r="N70" s="37">
        <f t="shared" si="8"/>
        <v>111.56105071179739</v>
      </c>
      <c r="O70" s="37">
        <f t="shared" si="9"/>
        <v>2.7248808302097274</v>
      </c>
      <c r="Q70" s="64">
        <f t="shared" ref="Q70:AT70" ca="1" si="55">IF(AND(ABS(SLOPE($L40:$L70,$A40:$A70)) &gt; $Q$3,
      ABS(SLOPE(OFFSET($O40:$O70, Q$7, 0),$A40:$A70)) &gt; $Q$3),
(MAX(0,(CORREL( $L40:$L70, OFFSET($O40:$O70, Q$7, 0) )))),
(1-ABS(SLOPE($L40:$L70, $A40:$A70)-SLOPE(OFFSET($O40:$O70, Q$7, 0),$A40:$A70)))
)</f>
        <v>0.83937965704766626</v>
      </c>
      <c r="R70" s="64">
        <f t="shared" ca="1" si="55"/>
        <v>0.8805045261045007</v>
      </c>
      <c r="S70" s="64">
        <f t="shared" ca="1" si="55"/>
        <v>0.89798130625251527</v>
      </c>
      <c r="T70" s="64">
        <f t="shared" ca="1" si="55"/>
        <v>0.91672982707652528</v>
      </c>
      <c r="U70" s="64">
        <f t="shared" ca="1" si="55"/>
        <v>0.92851169135810951</v>
      </c>
      <c r="V70" s="64">
        <f t="shared" ca="1" si="55"/>
        <v>0.93050707771435237</v>
      </c>
      <c r="W70" s="64">
        <f t="shared" ca="1" si="55"/>
        <v>0.93377126585037351</v>
      </c>
      <c r="X70" s="64">
        <f t="shared" ca="1" si="55"/>
        <v>0.93769308598494128</v>
      </c>
      <c r="Y70" s="64">
        <f t="shared" ca="1" si="55"/>
        <v>0.93749585268089319</v>
      </c>
      <c r="Z70" s="64">
        <f t="shared" ca="1" si="55"/>
        <v>0.93630006085381856</v>
      </c>
      <c r="AA70" s="64">
        <f t="shared" ca="1" si="55"/>
        <v>0.93696431924823065</v>
      </c>
      <c r="AB70" s="64">
        <f t="shared" ca="1" si="55"/>
        <v>0.93292529439818517</v>
      </c>
      <c r="AC70" s="64">
        <f t="shared" ca="1" si="55"/>
        <v>0.93142651061251847</v>
      </c>
      <c r="AD70" s="64">
        <f t="shared" ca="1" si="55"/>
        <v>0.92943164477116769</v>
      </c>
      <c r="AE70" s="64">
        <f t="shared" ca="1" si="55"/>
        <v>0.94022174855214047</v>
      </c>
      <c r="AF70" s="64">
        <f t="shared" ca="1" si="55"/>
        <v>0.94163276715182542</v>
      </c>
      <c r="AG70" s="64">
        <f t="shared" ca="1" si="55"/>
        <v>0.9374007432039404</v>
      </c>
      <c r="AH70" s="64">
        <f t="shared" ca="1" si="55"/>
        <v>0.93847267460547812</v>
      </c>
      <c r="AI70" s="64">
        <f t="shared" ca="1" si="55"/>
        <v>0.94571245384966351</v>
      </c>
      <c r="AJ70" s="64">
        <f t="shared" ca="1" si="55"/>
        <v>0.94543975536564473</v>
      </c>
      <c r="AK70" s="64">
        <f t="shared" ca="1" si="55"/>
        <v>0.94259321271378782</v>
      </c>
      <c r="AL70" s="64">
        <f t="shared" ca="1" si="55"/>
        <v>0.94238879992580149</v>
      </c>
      <c r="AM70" s="64">
        <f t="shared" ca="1" si="55"/>
        <v>0.94473039424072125</v>
      </c>
      <c r="AN70" s="64">
        <f t="shared" ca="1" si="55"/>
        <v>0.93619537630655447</v>
      </c>
      <c r="AO70" s="64">
        <f t="shared" ca="1" si="55"/>
        <v>0.93263369893810855</v>
      </c>
      <c r="AP70" s="64">
        <f t="shared" ca="1" si="55"/>
        <v>0.94112587604995623</v>
      </c>
      <c r="AQ70" s="64">
        <f t="shared" ca="1" si="55"/>
        <v>0.93959653046710501</v>
      </c>
      <c r="AR70" s="64">
        <f t="shared" ca="1" si="55"/>
        <v>0.94340203905203301</v>
      </c>
      <c r="AS70" s="64">
        <f t="shared" ca="1" si="55"/>
        <v>0.94646145902573808</v>
      </c>
      <c r="AT70" s="64">
        <f t="shared" ca="1" si="55"/>
        <v>0.94372812580723375</v>
      </c>
      <c r="AV70" s="40">
        <f t="shared" ca="1" si="18"/>
        <v>0.94646145902573808</v>
      </c>
      <c r="AW70" s="41">
        <f t="shared" ca="1" si="19"/>
        <v>28</v>
      </c>
      <c r="AX70" t="str">
        <f t="shared" ca="1" si="20"/>
        <v>+280s</v>
      </c>
      <c r="AY70">
        <f t="shared" ca="1" si="21"/>
        <v>270</v>
      </c>
      <c r="AZ70" s="5">
        <f t="shared" ca="1" si="24"/>
        <v>0.1</v>
      </c>
      <c r="BB70">
        <f t="shared" si="10"/>
        <v>0.23276602368246629</v>
      </c>
      <c r="BC70">
        <f t="shared" si="11"/>
        <v>0.76723397631753376</v>
      </c>
      <c r="BE70" s="33">
        <f t="shared" si="12"/>
        <v>1.561050711797396</v>
      </c>
      <c r="BF70" s="32">
        <f t="shared" si="26"/>
        <v>0.37277875068162691</v>
      </c>
      <c r="BG70" s="33"/>
      <c r="BH70" s="34">
        <f t="shared" si="13"/>
        <v>0.62722124931837309</v>
      </c>
      <c r="BI70" s="34"/>
      <c r="BJ70" s="34">
        <f t="shared" si="16"/>
        <v>0.62722124931837309</v>
      </c>
      <c r="BK70" s="34"/>
      <c r="BL70" s="5">
        <f t="shared" ca="1" si="22"/>
        <v>0.55789423611470379</v>
      </c>
    </row>
    <row r="71" spans="1:64" x14ac:dyDescent="0.25">
      <c r="A71" s="45">
        <v>63</v>
      </c>
      <c r="B71" s="35">
        <f t="shared" si="14"/>
        <v>7.1759259259259328E-3</v>
      </c>
      <c r="C71" s="36">
        <v>111.9936436642835</v>
      </c>
      <c r="D71" s="29">
        <v>110</v>
      </c>
      <c r="E71" s="29">
        <v>3</v>
      </c>
      <c r="F71" s="37">
        <f t="shared" si="3"/>
        <v>0.5</v>
      </c>
      <c r="G71" s="38">
        <f t="shared" si="15"/>
        <v>110</v>
      </c>
      <c r="H71" s="31">
        <v>5</v>
      </c>
      <c r="I71" s="31">
        <v>20</v>
      </c>
      <c r="J71" s="36">
        <v>5.3581847628862764</v>
      </c>
      <c r="K71" s="37">
        <f t="shared" si="5"/>
        <v>1.3395461907215691</v>
      </c>
      <c r="L71" s="30">
        <f t="shared" si="6"/>
        <v>1.3395461907215691</v>
      </c>
      <c r="M71" s="37">
        <f t="shared" si="7"/>
        <v>111.33954619072156</v>
      </c>
      <c r="N71" s="37">
        <f t="shared" si="8"/>
        <v>111.33954619072156</v>
      </c>
      <c r="O71" s="37">
        <f t="shared" si="9"/>
        <v>1.9936436642834963</v>
      </c>
      <c r="Q71" s="64">
        <f t="shared" ref="Q71:AT71" ca="1" si="56">IF(AND(ABS(SLOPE($L41:$L71,$A41:$A71)) &gt; $Q$3,
      ABS(SLOPE(OFFSET($O41:$O71, Q$7, 0),$A41:$A71)) &gt; $Q$3),
(MAX(0,(CORREL( $L41:$L71, OFFSET($O41:$O71, Q$7, 0) )))),
(1-ABS(SLOPE($L41:$L71, $A41:$A71)-SLOPE(OFFSET($O41:$O71, Q$7, 0),$A41:$A71)))
)</f>
        <v>0.87312528337767426</v>
      </c>
      <c r="R71" s="64">
        <f t="shared" ca="1" si="56"/>
        <v>0.89247664533060389</v>
      </c>
      <c r="S71" s="64">
        <f t="shared" ca="1" si="56"/>
        <v>0.91406814708760742</v>
      </c>
      <c r="T71" s="64">
        <f t="shared" ca="1" si="56"/>
        <v>0.92884230429677805</v>
      </c>
      <c r="U71" s="64">
        <f t="shared" ca="1" si="56"/>
        <v>0.93286614497364762</v>
      </c>
      <c r="V71" s="64">
        <f t="shared" ca="1" si="56"/>
        <v>0.93787323078418272</v>
      </c>
      <c r="W71" s="64">
        <f t="shared" ca="1" si="56"/>
        <v>0.943428416550249</v>
      </c>
      <c r="X71" s="64">
        <f t="shared" ca="1" si="56"/>
        <v>0.94404636420927601</v>
      </c>
      <c r="Y71" s="64">
        <f t="shared" ca="1" si="56"/>
        <v>0.94358531657164602</v>
      </c>
      <c r="Z71" s="64">
        <f t="shared" ca="1" si="56"/>
        <v>0.94418162641332715</v>
      </c>
      <c r="AA71" s="64">
        <f t="shared" ca="1" si="56"/>
        <v>0.94039318319272303</v>
      </c>
      <c r="AB71" s="64">
        <f t="shared" ca="1" si="56"/>
        <v>0.93896783507066062</v>
      </c>
      <c r="AC71" s="64">
        <f t="shared" ca="1" si="56"/>
        <v>0.93722937710903198</v>
      </c>
      <c r="AD71" s="64">
        <f t="shared" ca="1" si="56"/>
        <v>0.94702534638240388</v>
      </c>
      <c r="AE71" s="64">
        <f t="shared" ca="1" si="56"/>
        <v>0.94833307061647298</v>
      </c>
      <c r="AF71" s="64">
        <f t="shared" ca="1" si="56"/>
        <v>0.94438263753628771</v>
      </c>
      <c r="AG71" s="64">
        <f t="shared" ca="1" si="56"/>
        <v>0.94536946133192545</v>
      </c>
      <c r="AH71" s="64">
        <f t="shared" ca="1" si="56"/>
        <v>0.95196015540432222</v>
      </c>
      <c r="AI71" s="64">
        <f t="shared" ca="1" si="56"/>
        <v>0.95172899572563674</v>
      </c>
      <c r="AJ71" s="64">
        <f t="shared" ca="1" si="56"/>
        <v>0.94921891316986229</v>
      </c>
      <c r="AK71" s="64">
        <f t="shared" ca="1" si="56"/>
        <v>0.94910159626383372</v>
      </c>
      <c r="AL71" s="64">
        <f t="shared" ca="1" si="56"/>
        <v>0.95125999922702598</v>
      </c>
      <c r="AM71" s="64">
        <f t="shared" ca="1" si="56"/>
        <v>0.94354737065981531</v>
      </c>
      <c r="AN71" s="64">
        <f t="shared" ca="1" si="56"/>
        <v>0.94037794650255635</v>
      </c>
      <c r="AO71" s="64">
        <f t="shared" ca="1" si="56"/>
        <v>0.94816472638053484</v>
      </c>
      <c r="AP71" s="64">
        <f t="shared" ca="1" si="56"/>
        <v>0.94674333755669915</v>
      </c>
      <c r="AQ71" s="64">
        <f t="shared" ca="1" si="56"/>
        <v>0.95017158331852103</v>
      </c>
      <c r="AR71" s="64">
        <f t="shared" ca="1" si="56"/>
        <v>0.95290338971374988</v>
      </c>
      <c r="AS71" s="64">
        <f t="shared" ca="1" si="56"/>
        <v>0.95059464878393085</v>
      </c>
      <c r="AT71" s="64">
        <f t="shared" ca="1" si="56"/>
        <v>0.94711127131634654</v>
      </c>
      <c r="AV71" s="40">
        <f t="shared" ca="1" si="18"/>
        <v>0.95290338971374988</v>
      </c>
      <c r="AW71" s="41">
        <f t="shared" ca="1" si="19"/>
        <v>27</v>
      </c>
      <c r="AX71" t="str">
        <f t="shared" ca="1" si="20"/>
        <v>+270s</v>
      </c>
      <c r="AY71">
        <f t="shared" ca="1" si="21"/>
        <v>260</v>
      </c>
      <c r="AZ71" s="5">
        <f t="shared" ca="1" si="24"/>
        <v>0.13333333333333333</v>
      </c>
      <c r="BB71">
        <f t="shared" si="10"/>
        <v>0.13081949471238544</v>
      </c>
      <c r="BC71">
        <f t="shared" si="11"/>
        <v>0.86918050528761459</v>
      </c>
      <c r="BE71" s="33">
        <f t="shared" si="12"/>
        <v>1.3395461907215691</v>
      </c>
      <c r="BF71" s="32">
        <f t="shared" si="26"/>
        <v>0.20950964849668574</v>
      </c>
      <c r="BG71" s="33"/>
      <c r="BH71" s="34">
        <f t="shared" si="13"/>
        <v>0.79049035150331426</v>
      </c>
      <c r="BI71" s="34"/>
      <c r="BJ71" s="34">
        <f t="shared" si="16"/>
        <v>0.79049035150331426</v>
      </c>
      <c r="BK71" s="34"/>
      <c r="BL71" s="5">
        <f t="shared" ca="1" si="22"/>
        <v>0.62557569151679926</v>
      </c>
    </row>
    <row r="72" spans="1:64" x14ac:dyDescent="0.25">
      <c r="A72" s="45">
        <v>64</v>
      </c>
      <c r="B72" s="35">
        <f t="shared" si="14"/>
        <v>7.2916666666666737E-3</v>
      </c>
      <c r="C72" s="36">
        <v>112.29975901280615</v>
      </c>
      <c r="D72" s="29">
        <v>110</v>
      </c>
      <c r="E72" s="29">
        <v>3</v>
      </c>
      <c r="F72" s="37">
        <f t="shared" si="3"/>
        <v>0.5</v>
      </c>
      <c r="G72" s="38">
        <f t="shared" si="15"/>
        <v>110</v>
      </c>
      <c r="H72" s="31">
        <v>5</v>
      </c>
      <c r="I72" s="31">
        <v>20</v>
      </c>
      <c r="J72" s="36">
        <v>4.4606842801909004</v>
      </c>
      <c r="K72" s="37">
        <f t="shared" si="5"/>
        <v>1.1151710700477251</v>
      </c>
      <c r="L72" s="30">
        <f t="shared" si="6"/>
        <v>1.1151710700477251</v>
      </c>
      <c r="M72" s="37">
        <f t="shared" si="7"/>
        <v>111.11517107004772</v>
      </c>
      <c r="N72" s="37">
        <f t="shared" si="8"/>
        <v>111.11517107004772</v>
      </c>
      <c r="O72" s="37">
        <f t="shared" si="9"/>
        <v>2.2997590128061489</v>
      </c>
      <c r="Q72" s="64">
        <f t="shared" ref="Q72:AT72" ca="1" si="57">IF(AND(ABS(SLOPE($L42:$L72,$A42:$A72)) &gt; $Q$3,
      ABS(SLOPE(OFFSET($O42:$O72, Q$7, 0),$A42:$A72)) &gt; $Q$3),
(MAX(0,(CORREL( $L42:$L72, OFFSET($O42:$O72, Q$7, 0) )))),
(1-ABS(SLOPE($L42:$L72, $A42:$A72)-SLOPE(OFFSET($O42:$O72, Q$7, 0),$A42:$A72)))
)</f>
        <v>0.88706787420964239</v>
      </c>
      <c r="R72" s="64">
        <f t="shared" ca="1" si="57"/>
        <v>0.91116694140071419</v>
      </c>
      <c r="S72" s="64">
        <f t="shared" ca="1" si="57"/>
        <v>0.92858507123879608</v>
      </c>
      <c r="T72" s="64">
        <f t="shared" ca="1" si="57"/>
        <v>0.93440479222263706</v>
      </c>
      <c r="U72" s="64">
        <f t="shared" ca="1" si="57"/>
        <v>0.94095402423367702</v>
      </c>
      <c r="V72" s="64">
        <f t="shared" ca="1" si="57"/>
        <v>0.94795392916161436</v>
      </c>
      <c r="W72" s="64">
        <f t="shared" ca="1" si="57"/>
        <v>0.94929418454364456</v>
      </c>
      <c r="X72" s="64">
        <f t="shared" ca="1" si="57"/>
        <v>0.94948477514946894</v>
      </c>
      <c r="Y72" s="64">
        <f t="shared" ca="1" si="57"/>
        <v>0.95002049396527199</v>
      </c>
      <c r="Z72" s="64">
        <f t="shared" ca="1" si="57"/>
        <v>0.94645644086167369</v>
      </c>
      <c r="AA72" s="64">
        <f t="shared" ca="1" si="57"/>
        <v>0.94509703939168177</v>
      </c>
      <c r="AB72" s="64">
        <f t="shared" ca="1" si="57"/>
        <v>0.94358692204016181</v>
      </c>
      <c r="AC72" s="64">
        <f t="shared" ca="1" si="57"/>
        <v>0.95249576765672483</v>
      </c>
      <c r="AD72" s="64">
        <f t="shared" ca="1" si="57"/>
        <v>0.95371114460679407</v>
      </c>
      <c r="AE72" s="64">
        <f t="shared" ca="1" si="57"/>
        <v>0.95001268791618421</v>
      </c>
      <c r="AF72" s="64">
        <f t="shared" ca="1" si="57"/>
        <v>0.95092347747526373</v>
      </c>
      <c r="AG72" s="64">
        <f t="shared" ca="1" si="57"/>
        <v>0.95693483995509077</v>
      </c>
      <c r="AH72" s="64">
        <f t="shared" ca="1" si="57"/>
        <v>0.95674064219818422</v>
      </c>
      <c r="AI72" s="64">
        <f t="shared" ca="1" si="57"/>
        <v>0.9545303252845484</v>
      </c>
      <c r="AJ72" s="64">
        <f t="shared" ca="1" si="57"/>
        <v>0.95449029008827968</v>
      </c>
      <c r="AK72" s="64">
        <f t="shared" ca="1" si="57"/>
        <v>0.95648501151146592</v>
      </c>
      <c r="AL72" s="64">
        <f t="shared" ca="1" si="57"/>
        <v>0.94950601682428626</v>
      </c>
      <c r="AM72" s="64">
        <f t="shared" ca="1" si="57"/>
        <v>0.94668621064767267</v>
      </c>
      <c r="AN72" s="64">
        <f t="shared" ca="1" si="57"/>
        <v>0.95384302852346059</v>
      </c>
      <c r="AO72" s="64">
        <f t="shared" ca="1" si="57"/>
        <v>0.9525181876313622</v>
      </c>
      <c r="AP72" s="64">
        <f t="shared" ca="1" si="57"/>
        <v>0.95560995133574622</v>
      </c>
      <c r="AQ72" s="64">
        <f t="shared" ca="1" si="57"/>
        <v>0.95804970333081774</v>
      </c>
      <c r="AR72" s="64">
        <f t="shared" ca="1" si="57"/>
        <v>0.95611873966118466</v>
      </c>
      <c r="AS72" s="64">
        <f t="shared" ca="1" si="57"/>
        <v>0.95298371849672137</v>
      </c>
      <c r="AT72" s="64">
        <f t="shared" ca="1" si="57"/>
        <v>0.94871440960734299</v>
      </c>
      <c r="AV72" s="40">
        <f t="shared" ca="1" si="18"/>
        <v>0.95804970333081774</v>
      </c>
      <c r="AW72" s="41">
        <f t="shared" ca="1" si="19"/>
        <v>26</v>
      </c>
      <c r="AX72" t="str">
        <f t="shared" ca="1" si="20"/>
        <v>+260s</v>
      </c>
      <c r="AY72">
        <f t="shared" ca="1" si="21"/>
        <v>250</v>
      </c>
      <c r="AZ72" s="5">
        <f t="shared" ca="1" si="24"/>
        <v>0.16666666666666666</v>
      </c>
      <c r="BB72">
        <f t="shared" si="10"/>
        <v>0.23691758855168477</v>
      </c>
      <c r="BC72">
        <f t="shared" si="11"/>
        <v>0.76308241144831523</v>
      </c>
      <c r="BE72" s="33">
        <f t="shared" si="12"/>
        <v>1.1151710700477251</v>
      </c>
      <c r="BF72" s="32">
        <f t="shared" si="26"/>
        <v>0.37942755251634924</v>
      </c>
      <c r="BG72" s="33"/>
      <c r="BH72" s="34">
        <f t="shared" si="13"/>
        <v>0.6205724474836507</v>
      </c>
      <c r="BI72" s="34"/>
      <c r="BJ72" s="34">
        <f t="shared" si="16"/>
        <v>0.6205724474836507</v>
      </c>
      <c r="BK72" s="34"/>
      <c r="BL72" s="5">
        <f t="shared" ca="1" si="22"/>
        <v>0.58176293916037836</v>
      </c>
    </row>
    <row r="73" spans="1:64" x14ac:dyDescent="0.25">
      <c r="A73" s="45">
        <v>65</v>
      </c>
      <c r="B73" s="35">
        <f t="shared" si="14"/>
        <v>7.4074074074074146E-3</v>
      </c>
      <c r="C73" s="36">
        <v>112.22358650265039</v>
      </c>
      <c r="D73" s="29">
        <v>110</v>
      </c>
      <c r="E73" s="29">
        <v>3</v>
      </c>
      <c r="F73" s="37">
        <f t="shared" ref="F73:F136" si="58">E73/6</f>
        <v>0.5</v>
      </c>
      <c r="G73" s="38">
        <f t="shared" si="15"/>
        <v>110</v>
      </c>
      <c r="H73" s="31">
        <v>5</v>
      </c>
      <c r="I73" s="31">
        <v>20</v>
      </c>
      <c r="J73" s="36">
        <v>3.5536247105522962</v>
      </c>
      <c r="K73" s="37">
        <f t="shared" si="5"/>
        <v>0.88840617763807406</v>
      </c>
      <c r="L73" s="30">
        <f t="shared" si="6"/>
        <v>0.88840617763807406</v>
      </c>
      <c r="M73" s="37">
        <f t="shared" si="7"/>
        <v>110.88840617763807</v>
      </c>
      <c r="N73" s="37">
        <f t="shared" si="8"/>
        <v>110.88840617763807</v>
      </c>
      <c r="O73" s="37">
        <f t="shared" si="9"/>
        <v>2.2235865026503916</v>
      </c>
      <c r="Q73" s="64">
        <f t="shared" ref="Q73:AT73" ca="1" si="59">IF(AND(ABS(SLOPE($L43:$L73,$A43:$A73)) &gt; $Q$3,
      ABS(SLOPE(OFFSET($O43:$O73, Q$7, 0),$A43:$A73)) &gt; $Q$3),
(MAX(0,(CORREL( $L43:$L73, OFFSET($O43:$O73, Q$7, 0) )))),
(1-ABS(SLOPE($L43:$L73, $A43:$A73)-SLOPE(OFFSET($O43:$O73, Q$7, 0),$A43:$A73)))
)</f>
        <v>0.90813906782578802</v>
      </c>
      <c r="R73" s="64">
        <f t="shared" ca="1" si="59"/>
        <v>0.92791608856966656</v>
      </c>
      <c r="S73" s="64">
        <f t="shared" ca="1" si="59"/>
        <v>0.93534089207985904</v>
      </c>
      <c r="T73" s="64">
        <f t="shared" ca="1" si="59"/>
        <v>0.9432676966236283</v>
      </c>
      <c r="U73" s="64">
        <f t="shared" ca="1" si="59"/>
        <v>0.95155773581955649</v>
      </c>
      <c r="V73" s="64">
        <f t="shared" ca="1" si="59"/>
        <v>0.95354403219784389</v>
      </c>
      <c r="W73" s="64">
        <f t="shared" ca="1" si="59"/>
        <v>0.95431793731964809</v>
      </c>
      <c r="X73" s="64">
        <f t="shared" ca="1" si="59"/>
        <v>0.95479915657034131</v>
      </c>
      <c r="Y73" s="64">
        <f t="shared" ca="1" si="59"/>
        <v>0.95143768121145056</v>
      </c>
      <c r="Z73" s="64">
        <f t="shared" ca="1" si="59"/>
        <v>0.95013796326626732</v>
      </c>
      <c r="AA73" s="64">
        <f t="shared" ca="1" si="59"/>
        <v>0.94883299016646161</v>
      </c>
      <c r="AB73" s="64">
        <f t="shared" ca="1" si="59"/>
        <v>0.95694339498441983</v>
      </c>
      <c r="AC73" s="64">
        <f t="shared" ca="1" si="59"/>
        <v>0.95807552025462306</v>
      </c>
      <c r="AD73" s="64">
        <f t="shared" ca="1" si="59"/>
        <v>0.95460440249058842</v>
      </c>
      <c r="AE73" s="64">
        <f t="shared" ca="1" si="59"/>
        <v>0.95544668915585462</v>
      </c>
      <c r="AF73" s="64">
        <f t="shared" ca="1" si="59"/>
        <v>0.96093654252539284</v>
      </c>
      <c r="AG73" s="64">
        <f t="shared" ca="1" si="59"/>
        <v>0.9607755281141438</v>
      </c>
      <c r="AH73" s="64">
        <f t="shared" ca="1" si="59"/>
        <v>0.95883463228838239</v>
      </c>
      <c r="AI73" s="64">
        <f t="shared" ca="1" si="59"/>
        <v>0.95886380547077366</v>
      </c>
      <c r="AJ73" s="64">
        <f t="shared" ca="1" si="59"/>
        <v>0.96071104225885107</v>
      </c>
      <c r="AK73" s="64">
        <f t="shared" ca="1" si="59"/>
        <v>0.95439215895503737</v>
      </c>
      <c r="AL73" s="64">
        <f t="shared" ca="1" si="59"/>
        <v>0.95188669405350423</v>
      </c>
      <c r="AM73" s="64">
        <f t="shared" ca="1" si="59"/>
        <v>0.95847613283067357</v>
      </c>
      <c r="AN73" s="64">
        <f t="shared" ca="1" si="59"/>
        <v>0.95723835612543873</v>
      </c>
      <c r="AO73" s="64">
        <f t="shared" ca="1" si="59"/>
        <v>0.96002741052344387</v>
      </c>
      <c r="AP73" s="64">
        <f t="shared" ca="1" si="59"/>
        <v>0.96220453683045126</v>
      </c>
      <c r="AQ73" s="64">
        <f t="shared" ca="1" si="59"/>
        <v>0.96061270521984354</v>
      </c>
      <c r="AR73" s="64">
        <f t="shared" ca="1" si="59"/>
        <v>0.95779104467918386</v>
      </c>
      <c r="AS73" s="64">
        <f t="shared" ca="1" si="59"/>
        <v>0.9537665568057897</v>
      </c>
      <c r="AT73" s="64">
        <f t="shared" ca="1" si="59"/>
        <v>0.94787559712025538</v>
      </c>
      <c r="AV73" s="40">
        <f t="shared" ca="1" si="18"/>
        <v>0.96220453683045126</v>
      </c>
      <c r="AW73" s="41">
        <f t="shared" ca="1" si="19"/>
        <v>25</v>
      </c>
      <c r="AX73" t="str">
        <f t="shared" ca="1" si="20"/>
        <v>+250s</v>
      </c>
      <c r="AY73">
        <f t="shared" ca="1" si="21"/>
        <v>240</v>
      </c>
      <c r="AZ73" s="5">
        <f t="shared" ca="1" si="24"/>
        <v>0.2</v>
      </c>
      <c r="BB73">
        <f t="shared" si="10"/>
        <v>0.26703606500246352</v>
      </c>
      <c r="BC73">
        <f t="shared" si="11"/>
        <v>0.73296393499753654</v>
      </c>
      <c r="BE73" s="33">
        <f t="shared" si="12"/>
        <v>0.88840617763807406</v>
      </c>
      <c r="BF73" s="32">
        <f t="shared" si="26"/>
        <v>0.42766280543741825</v>
      </c>
      <c r="BG73" s="33"/>
      <c r="BH73" s="34">
        <f t="shared" si="13"/>
        <v>0.5723371945625817</v>
      </c>
      <c r="BI73" s="34"/>
      <c r="BJ73" s="34">
        <f t="shared" si="16"/>
        <v>0.5723371945625817</v>
      </c>
      <c r="BK73" s="34"/>
      <c r="BL73" s="5">
        <f t="shared" ca="1" si="22"/>
        <v>0.57818057713101101</v>
      </c>
    </row>
    <row r="74" spans="1:64" x14ac:dyDescent="0.25">
      <c r="A74" s="45">
        <v>66</v>
      </c>
      <c r="B74" s="35">
        <f t="shared" si="14"/>
        <v>7.5231481481481555E-3</v>
      </c>
      <c r="C74" s="36">
        <v>112.14103086044787</v>
      </c>
      <c r="D74" s="29">
        <v>110</v>
      </c>
      <c r="E74" s="29">
        <v>3</v>
      </c>
      <c r="F74" s="37">
        <f t="shared" si="58"/>
        <v>0.5</v>
      </c>
      <c r="G74" s="38">
        <f t="shared" si="15"/>
        <v>110</v>
      </c>
      <c r="H74" s="31">
        <v>5</v>
      </c>
      <c r="I74" s="31">
        <v>20</v>
      </c>
      <c r="J74" s="36">
        <v>2.6389498502008619</v>
      </c>
      <c r="K74" s="37">
        <f t="shared" ref="K74:K137" si="60">H74 * J74 / I74</f>
        <v>0.65973746255021548</v>
      </c>
      <c r="L74" s="30">
        <f t="shared" ref="L74:L137" si="61">K74</f>
        <v>0.65973746255021548</v>
      </c>
      <c r="M74" s="37">
        <f t="shared" ref="M74:M137" si="62">D74 + K74</f>
        <v>110.65973746255021</v>
      </c>
      <c r="N74" s="37">
        <f t="shared" ref="N74:N137" si="63">G74 + L74</f>
        <v>110.65973746255021</v>
      </c>
      <c r="O74" s="37">
        <f t="shared" ref="O74:O137" si="64">C74 - G74</f>
        <v>2.1410308604478701</v>
      </c>
      <c r="Q74" s="64">
        <f t="shared" ref="Q74:AT74" ca="1" si="65">IF(AND(ABS(SLOPE($L44:$L74,$A44:$A74)) &gt; $Q$3,
      ABS(SLOPE(OFFSET($O44:$O74, Q$7, 0),$A44:$A74)) &gt; $Q$3),
(MAX(0,(CORREL( $L44:$L74, OFFSET($O44:$O74, Q$7, 0) )))),
(1-ABS(SLOPE($L44:$L74, $A44:$A74)-SLOPE(OFFSET($O44:$O74, Q$7, 0),$A44:$A74)))
)</f>
        <v>0.92695566270218666</v>
      </c>
      <c r="R74" s="64">
        <f t="shared" ca="1" si="65"/>
        <v>0.93582765362937559</v>
      </c>
      <c r="S74" s="64">
        <f t="shared" ca="1" si="65"/>
        <v>0.94499591973013974</v>
      </c>
      <c r="T74" s="64">
        <f t="shared" ca="1" si="65"/>
        <v>0.9544482891028585</v>
      </c>
      <c r="U74" s="64">
        <f t="shared" ca="1" si="65"/>
        <v>0.95701745871638577</v>
      </c>
      <c r="V74" s="64">
        <f t="shared" ca="1" si="65"/>
        <v>0.95831803500297374</v>
      </c>
      <c r="W74" s="64">
        <f t="shared" ca="1" si="65"/>
        <v>0.95874983452256524</v>
      </c>
      <c r="X74" s="64">
        <f t="shared" ca="1" si="65"/>
        <v>0.95557265840574623</v>
      </c>
      <c r="Y74" s="64">
        <f t="shared" ca="1" si="65"/>
        <v>0.95432735747547826</v>
      </c>
      <c r="Z74" s="64">
        <f t="shared" ca="1" si="65"/>
        <v>0.95320821307617809</v>
      </c>
      <c r="AA74" s="64">
        <f t="shared" ca="1" si="65"/>
        <v>0.96059419184819173</v>
      </c>
      <c r="AB74" s="64">
        <f t="shared" ca="1" si="65"/>
        <v>0.96165067286910177</v>
      </c>
      <c r="AC74" s="64">
        <f t="shared" ca="1" si="65"/>
        <v>0.95838626574772434</v>
      </c>
      <c r="AD74" s="64">
        <f t="shared" ca="1" si="65"/>
        <v>0.95916634348087837</v>
      </c>
      <c r="AE74" s="64">
        <f t="shared" ca="1" si="65"/>
        <v>0.96418295731715375</v>
      </c>
      <c r="AF74" s="64">
        <f t="shared" ca="1" si="65"/>
        <v>0.96405198262795633</v>
      </c>
      <c r="AG74" s="64">
        <f t="shared" ca="1" si="65"/>
        <v>0.96235522741424173</v>
      </c>
      <c r="AH74" s="64">
        <f t="shared" ca="1" si="65"/>
        <v>0.96244691246475422</v>
      </c>
      <c r="AI74" s="64">
        <f t="shared" ca="1" si="65"/>
        <v>0.96416020234741151</v>
      </c>
      <c r="AJ74" s="64">
        <f t="shared" ca="1" si="65"/>
        <v>0.95844009041733202</v>
      </c>
      <c r="AK74" s="64">
        <f t="shared" ca="1" si="65"/>
        <v>0.95621956380285622</v>
      </c>
      <c r="AL74" s="64">
        <f t="shared" ca="1" si="65"/>
        <v>0.96229390201919507</v>
      </c>
      <c r="AM74" s="64">
        <f t="shared" ca="1" si="65"/>
        <v>0.96113525433495406</v>
      </c>
      <c r="AN74" s="64">
        <f t="shared" ca="1" si="65"/>
        <v>0.96364976998182195</v>
      </c>
      <c r="AO74" s="64">
        <f t="shared" ca="1" si="65"/>
        <v>0.96558880401431024</v>
      </c>
      <c r="AP74" s="64">
        <f t="shared" ca="1" si="65"/>
        <v>0.96430395617719877</v>
      </c>
      <c r="AQ74" s="64">
        <f t="shared" ca="1" si="65"/>
        <v>0.96176646933247101</v>
      </c>
      <c r="AR74" s="64">
        <f t="shared" ca="1" si="65"/>
        <v>0.9579646978172951</v>
      </c>
      <c r="AS74" s="64">
        <f t="shared" ca="1" si="65"/>
        <v>0.95255887300878739</v>
      </c>
      <c r="AT74" s="64">
        <f t="shared" ca="1" si="65"/>
        <v>0.95371280323863694</v>
      </c>
      <c r="AV74" s="40">
        <f t="shared" ca="1" si="18"/>
        <v>0.96558880401431024</v>
      </c>
      <c r="AW74" s="41">
        <f t="shared" ca="1" si="19"/>
        <v>24</v>
      </c>
      <c r="AX74" t="str">
        <f t="shared" ca="1" si="20"/>
        <v>+240s</v>
      </c>
      <c r="AY74">
        <f t="shared" ca="1" si="21"/>
        <v>230</v>
      </c>
      <c r="AZ74" s="5">
        <f t="shared" ca="1" si="24"/>
        <v>0.23333333333333334</v>
      </c>
      <c r="BB74">
        <f t="shared" ref="BB74:BB137" si="66">ABS(O74 - L74) / H74</f>
        <v>0.29625867957953089</v>
      </c>
      <c r="BC74">
        <f t="shared" ref="BC74:BC137" si="67" xml:space="preserve"> MIN( MAX(1 - BB74, 0), 1 )</f>
        <v>0.70374132042046911</v>
      </c>
      <c r="BE74" s="33">
        <f t="shared" ref="BE74:BE137" si="68">ABS(L74)</f>
        <v>0.65973746255021548</v>
      </c>
      <c r="BF74" s="32">
        <f t="shared" ref="BF74:BF137" si="69" xml:space="preserve"> ABS(O74 - L74 ) / $BF$7</f>
        <v>0.47446332031217775</v>
      </c>
      <c r="BG74" s="33"/>
      <c r="BH74" s="34">
        <f t="shared" ref="BH74:BH137" si="70">MIN( MAX(1 - BF74,  0), 1 )</f>
        <v>0.52553667968782225</v>
      </c>
      <c r="BI74" s="34"/>
      <c r="BJ74" s="34">
        <f t="shared" si="16"/>
        <v>0.52553667968782225</v>
      </c>
      <c r="BK74" s="34"/>
      <c r="BL74" s="5">
        <f t="shared" ca="1" si="22"/>
        <v>0.57481960567848855</v>
      </c>
    </row>
    <row r="75" spans="1:64" x14ac:dyDescent="0.25">
      <c r="A75" s="45">
        <v>67</v>
      </c>
      <c r="B75" s="35">
        <f t="shared" ref="B75:B138" si="71">B74 + TIME(0,0,10)</f>
        <v>7.6388888888888964E-3</v>
      </c>
      <c r="C75" s="36">
        <v>111.88210665683738</v>
      </c>
      <c r="D75" s="29">
        <v>110</v>
      </c>
      <c r="E75" s="29">
        <v>3</v>
      </c>
      <c r="F75" s="37">
        <f t="shared" si="58"/>
        <v>0.5</v>
      </c>
      <c r="G75" s="38">
        <f t="shared" ref="G75:G138" si="72">IF( ABS(D75 - G74) &lt; F75, D75, G74 + SIGN( D75 - G74 ) * F75 )</f>
        <v>110</v>
      </c>
      <c r="H75" s="31">
        <v>5</v>
      </c>
      <c r="I75" s="31">
        <v>20</v>
      </c>
      <c r="J75" s="36">
        <v>1.7186198146627558</v>
      </c>
      <c r="K75" s="37">
        <f t="shared" si="60"/>
        <v>0.42965495366568895</v>
      </c>
      <c r="L75" s="30">
        <f t="shared" si="61"/>
        <v>0.42965495366568895</v>
      </c>
      <c r="M75" s="37">
        <f t="shared" si="62"/>
        <v>110.42965495366569</v>
      </c>
      <c r="N75" s="37">
        <f t="shared" si="63"/>
        <v>110.42965495366569</v>
      </c>
      <c r="O75" s="37">
        <f t="shared" si="64"/>
        <v>1.8821066568373794</v>
      </c>
      <c r="Q75" s="64">
        <f t="shared" ref="Q75:AT75" ca="1" si="73">IF(AND(ABS(SLOPE($L45:$L75,$A45:$A75)) &gt; $Q$3,
      ABS(SLOPE(OFFSET($O45:$O75, Q$7, 0),$A45:$A75)) &gt; $Q$3),
(MAX(0,(CORREL( $L45:$L75, OFFSET($O45:$O75, Q$7, 0) )))),
(1-ABS(SLOPE($L45:$L75, $A45:$A75)-SLOPE(OFFSET($O45:$O75, Q$7, 0),$A45:$A75)))
)</f>
        <v>0.93597437889193558</v>
      </c>
      <c r="R75" s="64">
        <f t="shared" ca="1" si="73"/>
        <v>0.9462706334519283</v>
      </c>
      <c r="S75" s="64">
        <f t="shared" ca="1" si="73"/>
        <v>0.95677881739809356</v>
      </c>
      <c r="T75" s="64">
        <f t="shared" ca="1" si="73"/>
        <v>0.95987813415141343</v>
      </c>
      <c r="U75" s="64">
        <f t="shared" ca="1" si="73"/>
        <v>0.96165806313180513</v>
      </c>
      <c r="V75" s="64">
        <f t="shared" ca="1" si="73"/>
        <v>0.96204470742518111</v>
      </c>
      <c r="W75" s="64">
        <f t="shared" ca="1" si="73"/>
        <v>0.95903642383130017</v>
      </c>
      <c r="X75" s="64">
        <f t="shared" ca="1" si="73"/>
        <v>0.95784108824879366</v>
      </c>
      <c r="Y75" s="64">
        <f t="shared" ca="1" si="73"/>
        <v>0.95689157715909279</v>
      </c>
      <c r="Z75" s="64">
        <f t="shared" ca="1" si="73"/>
        <v>0.96361530682220298</v>
      </c>
      <c r="AA75" s="64">
        <f t="shared" ca="1" si="73"/>
        <v>0.9646025456527747</v>
      </c>
      <c r="AB75" s="64">
        <f t="shared" ca="1" si="73"/>
        <v>0.96152747411559969</v>
      </c>
      <c r="AC75" s="64">
        <f t="shared" ca="1" si="73"/>
        <v>0.96225063603328864</v>
      </c>
      <c r="AD75" s="64">
        <f t="shared" ca="1" si="73"/>
        <v>0.96683456737057283</v>
      </c>
      <c r="AE75" s="64">
        <f t="shared" ca="1" si="73"/>
        <v>0.96673099854198608</v>
      </c>
      <c r="AF75" s="64">
        <f t="shared" ca="1" si="73"/>
        <v>0.96525717831956548</v>
      </c>
      <c r="AG75" s="64">
        <f t="shared" ca="1" si="73"/>
        <v>0.96540577876747824</v>
      </c>
      <c r="AH75" s="64">
        <f t="shared" ca="1" si="73"/>
        <v>0.96699650810113424</v>
      </c>
      <c r="AI75" s="64">
        <f t="shared" ca="1" si="73"/>
        <v>0.96182365347950105</v>
      </c>
      <c r="AJ75" s="64">
        <f t="shared" ca="1" si="73"/>
        <v>0.95986339207788596</v>
      </c>
      <c r="AK75" s="64">
        <f t="shared" ca="1" si="73"/>
        <v>0.96546657964633475</v>
      </c>
      <c r="AL75" s="64">
        <f t="shared" ca="1" si="73"/>
        <v>0.96438038095476142</v>
      </c>
      <c r="AM75" s="64">
        <f t="shared" ca="1" si="73"/>
        <v>0.96664401152283275</v>
      </c>
      <c r="AN75" s="64">
        <f t="shared" ca="1" si="73"/>
        <v>0.96836554341781311</v>
      </c>
      <c r="AO75" s="64">
        <f t="shared" ca="1" si="73"/>
        <v>0.96736074623744839</v>
      </c>
      <c r="AP75" s="64">
        <f t="shared" ca="1" si="73"/>
        <v>0.96508292859572697</v>
      </c>
      <c r="AQ75" s="64">
        <f t="shared" ca="1" si="73"/>
        <v>0.9614852432465909</v>
      </c>
      <c r="AR75" s="64">
        <f t="shared" ca="1" si="73"/>
        <v>0.95652306025426148</v>
      </c>
      <c r="AS75" s="64">
        <f t="shared" ca="1" si="73"/>
        <v>0.95756650653399278</v>
      </c>
      <c r="AT75" s="64">
        <f t="shared" ca="1" si="73"/>
        <v>0.96127202543565415</v>
      </c>
      <c r="AV75" s="40">
        <f t="shared" ca="1" si="18"/>
        <v>0.96836554341781311</v>
      </c>
      <c r="AW75" s="41">
        <f t="shared" ca="1" si="19"/>
        <v>23</v>
      </c>
      <c r="AX75" t="str">
        <f t="shared" ca="1" si="20"/>
        <v>+230s</v>
      </c>
      <c r="AY75">
        <f t="shared" ca="1" si="21"/>
        <v>220</v>
      </c>
      <c r="AZ75" s="5">
        <f t="shared" ca="1" si="24"/>
        <v>0.26666666666666666</v>
      </c>
      <c r="BB75">
        <f t="shared" si="66"/>
        <v>0.2904903406343381</v>
      </c>
      <c r="BC75">
        <f t="shared" si="67"/>
        <v>0.7095096593656619</v>
      </c>
      <c r="BE75" s="33">
        <f t="shared" si="68"/>
        <v>0.42965495366568895</v>
      </c>
      <c r="BF75" s="32">
        <f t="shared" si="69"/>
        <v>0.46522522726286503</v>
      </c>
      <c r="BG75" s="33"/>
      <c r="BH75" s="34">
        <f t="shared" si="70"/>
        <v>0.53477477273713503</v>
      </c>
      <c r="BI75" s="34"/>
      <c r="BJ75" s="34">
        <f t="shared" si="16"/>
        <v>0.53477477273713503</v>
      </c>
      <c r="BK75" s="34"/>
      <c r="BL75" s="5">
        <f t="shared" ca="1" si="22"/>
        <v>0.58993566094053829</v>
      </c>
    </row>
    <row r="76" spans="1:64" x14ac:dyDescent="0.25">
      <c r="A76" s="45">
        <v>68</v>
      </c>
      <c r="B76" s="35">
        <f t="shared" si="71"/>
        <v>7.7546296296296374E-3</v>
      </c>
      <c r="C76" s="36">
        <v>111.44217032236051</v>
      </c>
      <c r="D76" s="29">
        <v>110</v>
      </c>
      <c r="E76" s="29">
        <v>3</v>
      </c>
      <c r="F76" s="37">
        <f t="shared" si="58"/>
        <v>0.5</v>
      </c>
      <c r="G76" s="38">
        <f t="shared" si="72"/>
        <v>110</v>
      </c>
      <c r="H76" s="31">
        <v>5</v>
      </c>
      <c r="I76" s="31">
        <v>20</v>
      </c>
      <c r="J76" s="36">
        <v>0.79460683830238943</v>
      </c>
      <c r="K76" s="37">
        <f t="shared" si="60"/>
        <v>0.19865170957559736</v>
      </c>
      <c r="L76" s="30">
        <f t="shared" si="61"/>
        <v>0.19865170957559736</v>
      </c>
      <c r="M76" s="37">
        <f t="shared" si="62"/>
        <v>110.1986517095756</v>
      </c>
      <c r="N76" s="37">
        <f t="shared" si="63"/>
        <v>110.1986517095756</v>
      </c>
      <c r="O76" s="37">
        <f t="shared" si="64"/>
        <v>1.4421703223605107</v>
      </c>
      <c r="Q76" s="64">
        <f t="shared" ref="Q76:AT76" ca="1" si="74">IF(AND(ABS(SLOPE($L46:$L76,$A46:$A76)) &gt; $Q$3,
      ABS(SLOPE(OFFSET($O46:$O76, Q$7, 0),$A46:$A76)) &gt; $Q$3),
(MAX(0,(CORREL( $L46:$L76, OFFSET($O46:$O76, Q$7, 0) )))),
(1-ABS(SLOPE($L46:$L76, $A46:$A76)-SLOPE(OFFSET($O46:$O76, Q$7, 0),$A46:$A76)))
)</f>
        <v>0.94718899861953187</v>
      </c>
      <c r="R76" s="64">
        <f t="shared" ca="1" si="74"/>
        <v>0.95866358799091411</v>
      </c>
      <c r="S76" s="64">
        <f t="shared" ca="1" si="74"/>
        <v>0.96224873689457036</v>
      </c>
      <c r="T76" s="64">
        <f t="shared" ca="1" si="74"/>
        <v>0.9644682215298378</v>
      </c>
      <c r="U76" s="64">
        <f t="shared" ca="1" si="74"/>
        <v>0.96481331200619347</v>
      </c>
      <c r="V76" s="64">
        <f t="shared" ca="1" si="74"/>
        <v>0.96196086635229361</v>
      </c>
      <c r="W76" s="64">
        <f t="shared" ca="1" si="74"/>
        <v>0.96081171528435128</v>
      </c>
      <c r="X76" s="64">
        <f t="shared" ca="1" si="74"/>
        <v>0.96001817436525572</v>
      </c>
      <c r="Y76" s="64">
        <f t="shared" ca="1" si="74"/>
        <v>0.96613219316643062</v>
      </c>
      <c r="Z76" s="64">
        <f t="shared" ca="1" si="74"/>
        <v>0.9670556073746478</v>
      </c>
      <c r="AA76" s="64">
        <f t="shared" ca="1" si="74"/>
        <v>0.96415515757348558</v>
      </c>
      <c r="AB76" s="64">
        <f t="shared" ca="1" si="74"/>
        <v>0.96482588032003846</v>
      </c>
      <c r="AC76" s="64">
        <f t="shared" ca="1" si="74"/>
        <v>0.96901140437413247</v>
      </c>
      <c r="AD76" s="64">
        <f t="shared" ca="1" si="74"/>
        <v>0.96893302073778531</v>
      </c>
      <c r="AE76" s="64">
        <f t="shared" ca="1" si="74"/>
        <v>0.96766423929732559</v>
      </c>
      <c r="AF76" s="64">
        <f t="shared" ca="1" si="74"/>
        <v>0.96786504657923833</v>
      </c>
      <c r="AG76" s="64">
        <f t="shared" ca="1" si="74"/>
        <v>0.96934284630219258</v>
      </c>
      <c r="AH76" s="64">
        <f t="shared" ca="1" si="74"/>
        <v>0.96467373138622747</v>
      </c>
      <c r="AI76" s="64">
        <f t="shared" ca="1" si="74"/>
        <v>0.96295290605244743</v>
      </c>
      <c r="AJ76" s="64">
        <f t="shared" ca="1" si="74"/>
        <v>0.96812210270549681</v>
      </c>
      <c r="AK76" s="64">
        <f t="shared" ca="1" si="74"/>
        <v>0.96710269870091869</v>
      </c>
      <c r="AL76" s="64">
        <f t="shared" ca="1" si="74"/>
        <v>0.96913542312218715</v>
      </c>
      <c r="AM76" s="64">
        <f t="shared" ca="1" si="74"/>
        <v>0.97065683749803711</v>
      </c>
      <c r="AN76" s="64">
        <f t="shared" ca="1" si="74"/>
        <v>0.9699093845166562</v>
      </c>
      <c r="AO76" s="64">
        <f t="shared" ca="1" si="74"/>
        <v>0.96787054031975328</v>
      </c>
      <c r="AP76" s="64">
        <f t="shared" ca="1" si="74"/>
        <v>0.96446115628623619</v>
      </c>
      <c r="AQ76" s="64">
        <f t="shared" ca="1" si="74"/>
        <v>0.95990754149542656</v>
      </c>
      <c r="AR76" s="64">
        <f t="shared" ca="1" si="74"/>
        <v>0.96084928968373828</v>
      </c>
      <c r="AS76" s="64">
        <f t="shared" ca="1" si="74"/>
        <v>0.96426692019677396</v>
      </c>
      <c r="AT76" s="64">
        <f t="shared" ca="1" si="74"/>
        <v>0.96990040480632778</v>
      </c>
      <c r="AV76" s="40">
        <f t="shared" ca="1" si="18"/>
        <v>0.97065683749803711</v>
      </c>
      <c r="AW76" s="41">
        <f t="shared" ca="1" si="19"/>
        <v>22</v>
      </c>
      <c r="AX76" t="str">
        <f t="shared" ca="1" si="20"/>
        <v>+220s</v>
      </c>
      <c r="AY76">
        <f t="shared" ca="1" si="21"/>
        <v>210</v>
      </c>
      <c r="AZ76" s="5">
        <f t="shared" ca="1" si="24"/>
        <v>0.3</v>
      </c>
      <c r="BB76">
        <f t="shared" si="66"/>
        <v>0.24870372255698267</v>
      </c>
      <c r="BC76">
        <f t="shared" si="67"/>
        <v>0.7512962774430173</v>
      </c>
      <c r="BE76" s="33">
        <f t="shared" si="68"/>
        <v>0.19865170957559736</v>
      </c>
      <c r="BF76" s="32">
        <f t="shared" si="69"/>
        <v>0.39830324683097507</v>
      </c>
      <c r="BG76" s="33"/>
      <c r="BH76" s="34">
        <f t="shared" si="70"/>
        <v>0.60169675316902493</v>
      </c>
      <c r="BI76" s="34"/>
      <c r="BJ76" s="34">
        <f t="shared" ref="BJ76:BJ139" si="75">BH76</f>
        <v>0.60169675316902493</v>
      </c>
      <c r="BK76" s="34"/>
      <c r="BL76" s="5">
        <f t="shared" ca="1" si="22"/>
        <v>0.62411786355568732</v>
      </c>
    </row>
    <row r="77" spans="1:64" x14ac:dyDescent="0.25">
      <c r="A77" s="45">
        <v>69</v>
      </c>
      <c r="B77" s="35">
        <f t="shared" si="71"/>
        <v>7.8703703703703783E-3</v>
      </c>
      <c r="C77" s="36">
        <v>110.98880876631939</v>
      </c>
      <c r="D77" s="29">
        <v>110</v>
      </c>
      <c r="E77" s="29">
        <v>3</v>
      </c>
      <c r="F77" s="37">
        <f t="shared" si="58"/>
        <v>0.5</v>
      </c>
      <c r="G77" s="38">
        <f t="shared" si="72"/>
        <v>110</v>
      </c>
      <c r="H77" s="31">
        <v>5</v>
      </c>
      <c r="I77" s="31">
        <v>20</v>
      </c>
      <c r="J77" s="36">
        <v>-0.1311089521053182</v>
      </c>
      <c r="K77" s="37">
        <f t="shared" si="60"/>
        <v>-3.277723802632955E-2</v>
      </c>
      <c r="L77" s="30">
        <f t="shared" si="61"/>
        <v>-3.277723802632955E-2</v>
      </c>
      <c r="M77" s="37">
        <f t="shared" si="62"/>
        <v>109.96722276197367</v>
      </c>
      <c r="N77" s="37">
        <f t="shared" si="63"/>
        <v>109.96722276197367</v>
      </c>
      <c r="O77" s="37">
        <f t="shared" si="64"/>
        <v>0.98880876631939429</v>
      </c>
      <c r="Q77" s="64">
        <f t="shared" ref="Q77:AT77" ca="1" si="76">IF(AND(ABS(SLOPE($L47:$L77,$A47:$A77)) &gt; $Q$3,
      ABS(SLOPE(OFFSET($O47:$O77, Q$7, 0),$A47:$A77)) &gt; $Q$3),
(MAX(0,(CORREL( $L47:$L77, OFFSET($O47:$O77, Q$7, 0) )))),
(1-ABS(SLOPE($L47:$L77, $A47:$A77)-SLOPE(OFFSET($O47:$O77, Q$7, 0),$A47:$A77)))
)</f>
        <v>0.96018892402608091</v>
      </c>
      <c r="R77" s="64">
        <f t="shared" ca="1" si="76"/>
        <v>0.96422243546907249</v>
      </c>
      <c r="S77" s="64">
        <f t="shared" ca="1" si="76"/>
        <v>0.96684780727186737</v>
      </c>
      <c r="T77" s="64">
        <f t="shared" ca="1" si="76"/>
        <v>0.967154401076465</v>
      </c>
      <c r="U77" s="64">
        <f t="shared" ca="1" si="76"/>
        <v>0.964446681336802</v>
      </c>
      <c r="V77" s="64">
        <f t="shared" ca="1" si="76"/>
        <v>0.96334049043280645</v>
      </c>
      <c r="W77" s="64">
        <f t="shared" ca="1" si="76"/>
        <v>0.96269133115353012</v>
      </c>
      <c r="X77" s="64">
        <f t="shared" ca="1" si="76"/>
        <v>0.96824025792476309</v>
      </c>
      <c r="Y77" s="64">
        <f t="shared" ca="1" si="76"/>
        <v>0.96910445400128875</v>
      </c>
      <c r="Z77" s="64">
        <f t="shared" ca="1" si="76"/>
        <v>0.96636610750327767</v>
      </c>
      <c r="AA77" s="64">
        <f t="shared" ca="1" si="76"/>
        <v>0.96698819576602824</v>
      </c>
      <c r="AB77" s="64">
        <f t="shared" ca="1" si="76"/>
        <v>0.97080442496366104</v>
      </c>
      <c r="AC77" s="64">
        <f t="shared" ca="1" si="76"/>
        <v>0.97074934399477852</v>
      </c>
      <c r="AD77" s="64">
        <f t="shared" ca="1" si="76"/>
        <v>0.9696704181409439</v>
      </c>
      <c r="AE77" s="64">
        <f t="shared" ca="1" si="76"/>
        <v>0.9699194476196622</v>
      </c>
      <c r="AF77" s="64">
        <f t="shared" ca="1" si="76"/>
        <v>0.97129250369837128</v>
      </c>
      <c r="AG77" s="64">
        <f t="shared" ca="1" si="76"/>
        <v>0.96709017804362496</v>
      </c>
      <c r="AH77" s="64">
        <f t="shared" ca="1" si="76"/>
        <v>0.96559111264986608</v>
      </c>
      <c r="AI77" s="64">
        <f t="shared" ca="1" si="76"/>
        <v>0.97035789279759499</v>
      </c>
      <c r="AJ77" s="64">
        <f t="shared" ca="1" si="76"/>
        <v>0.9694004746409044</v>
      </c>
      <c r="AK77" s="64">
        <f t="shared" ca="1" si="76"/>
        <v>0.97121925476598781</v>
      </c>
      <c r="AL77" s="64">
        <f t="shared" ca="1" si="76"/>
        <v>0.97255530625227227</v>
      </c>
      <c r="AM77" s="64">
        <f t="shared" ca="1" si="76"/>
        <v>0.97204594957200818</v>
      </c>
      <c r="AN77" s="64">
        <f t="shared" ca="1" si="76"/>
        <v>0.97022850965817364</v>
      </c>
      <c r="AO77" s="64">
        <f t="shared" ca="1" si="76"/>
        <v>0.9669939916684952</v>
      </c>
      <c r="AP77" s="64">
        <f t="shared" ca="1" si="76"/>
        <v>0.96281914939157665</v>
      </c>
      <c r="AQ77" s="64">
        <f t="shared" ca="1" si="76"/>
        <v>0.96366665947279917</v>
      </c>
      <c r="AR77" s="64">
        <f t="shared" ca="1" si="76"/>
        <v>0.96681734909416517</v>
      </c>
      <c r="AS77" s="64">
        <f t="shared" ca="1" si="76"/>
        <v>0.97206064192571962</v>
      </c>
      <c r="AT77" s="64">
        <f t="shared" ca="1" si="76"/>
        <v>0.97780310561780681</v>
      </c>
      <c r="AV77" s="40">
        <f t="shared" ca="1" si="18"/>
        <v>0.97780310561780681</v>
      </c>
      <c r="AW77" s="41">
        <f t="shared" ca="1" si="19"/>
        <v>29</v>
      </c>
      <c r="AX77" t="str">
        <f t="shared" ca="1" si="20"/>
        <v>+290s</v>
      </c>
      <c r="AY77">
        <f t="shared" ca="1" si="21"/>
        <v>280</v>
      </c>
      <c r="AZ77" s="5">
        <f t="shared" ca="1" si="24"/>
        <v>6.6666666666666666E-2</v>
      </c>
      <c r="BB77">
        <f t="shared" si="66"/>
        <v>0.20431720086914479</v>
      </c>
      <c r="BC77">
        <f t="shared" si="67"/>
        <v>0.79568279913085527</v>
      </c>
      <c r="BE77" s="33">
        <f t="shared" si="68"/>
        <v>3.277723802632955E-2</v>
      </c>
      <c r="BF77" s="32">
        <f t="shared" si="69"/>
        <v>0.32721747649334504</v>
      </c>
      <c r="BG77" s="33"/>
      <c r="BH77" s="34">
        <f t="shared" si="70"/>
        <v>0.67278252350665491</v>
      </c>
      <c r="BI77" s="34"/>
      <c r="BJ77" s="34">
        <f t="shared" si="75"/>
        <v>0.67278252350665491</v>
      </c>
      <c r="BK77" s="34"/>
      <c r="BL77" s="5">
        <f t="shared" ca="1" si="22"/>
        <v>0.5724174319303762</v>
      </c>
    </row>
    <row r="78" spans="1:64" x14ac:dyDescent="0.25">
      <c r="A78" s="45">
        <v>70</v>
      </c>
      <c r="B78" s="35">
        <f t="shared" si="71"/>
        <v>7.9861111111111192E-3</v>
      </c>
      <c r="C78" s="36">
        <v>110.64247393302166</v>
      </c>
      <c r="D78" s="29">
        <v>110</v>
      </c>
      <c r="E78" s="29">
        <v>3</v>
      </c>
      <c r="F78" s="37">
        <f t="shared" si="58"/>
        <v>0.5</v>
      </c>
      <c r="G78" s="38">
        <f t="shared" si="72"/>
        <v>110</v>
      </c>
      <c r="H78" s="31">
        <v>5</v>
      </c>
      <c r="I78" s="31">
        <v>20</v>
      </c>
      <c r="J78" s="36">
        <v>-1.0565437807157927</v>
      </c>
      <c r="K78" s="37">
        <f t="shared" si="60"/>
        <v>-0.26413594517894817</v>
      </c>
      <c r="L78" s="30">
        <f t="shared" si="61"/>
        <v>-0.26413594517894817</v>
      </c>
      <c r="M78" s="37">
        <f t="shared" si="62"/>
        <v>109.73586405482105</v>
      </c>
      <c r="N78" s="37">
        <f t="shared" si="63"/>
        <v>109.73586405482105</v>
      </c>
      <c r="O78" s="37">
        <f t="shared" si="64"/>
        <v>0.64247393302166245</v>
      </c>
      <c r="Q78" s="64">
        <f t="shared" ref="Q78:AT78" ca="1" si="77">IF(AND(ABS(SLOPE($L48:$L78,$A48:$A78)) &gt; $Q$3,
      ABS(SLOPE(OFFSET($O48:$O78, Q$7, 0),$A48:$A78)) &gt; $Q$3),
(MAX(0,(CORREL( $L48:$L78, OFFSET($O48:$O78, Q$7, 0) )))),
(1-ABS(SLOPE($L48:$L78, $A48:$A78)-SLOPE(OFFSET($O48:$O78, Q$7, 0),$A48:$A78)))
)</f>
        <v>0.96587082502701904</v>
      </c>
      <c r="R78" s="64">
        <f t="shared" ca="1" si="77"/>
        <v>0.96887345886650023</v>
      </c>
      <c r="S78" s="64">
        <f t="shared" ca="1" si="77"/>
        <v>0.96914416229057831</v>
      </c>
      <c r="T78" s="64">
        <f t="shared" ca="1" si="77"/>
        <v>0.9665716744632451</v>
      </c>
      <c r="U78" s="64">
        <f t="shared" ca="1" si="77"/>
        <v>0.96550568470138498</v>
      </c>
      <c r="V78" s="64">
        <f t="shared" ca="1" si="77"/>
        <v>0.9649910342295398</v>
      </c>
      <c r="W78" s="64">
        <f t="shared" ca="1" si="77"/>
        <v>0.97001292159281693</v>
      </c>
      <c r="X78" s="64">
        <f t="shared" ca="1" si="77"/>
        <v>0.9708218319163584</v>
      </c>
      <c r="Y78" s="64">
        <f t="shared" ca="1" si="77"/>
        <v>0.96823489715951472</v>
      </c>
      <c r="Z78" s="64">
        <f t="shared" ca="1" si="77"/>
        <v>0.96881159765665203</v>
      </c>
      <c r="AA78" s="64">
        <f t="shared" ca="1" si="77"/>
        <v>0.97228336271902649</v>
      </c>
      <c r="AB78" s="64">
        <f t="shared" ca="1" si="77"/>
        <v>0.97224998125860562</v>
      </c>
      <c r="AC78" s="64">
        <f t="shared" ca="1" si="77"/>
        <v>0.97134797271831619</v>
      </c>
      <c r="AD78" s="64">
        <f t="shared" ca="1" si="77"/>
        <v>0.97164183583123453</v>
      </c>
      <c r="AE78" s="64">
        <f t="shared" ca="1" si="77"/>
        <v>0.97291713418506365</v>
      </c>
      <c r="AF78" s="64">
        <f t="shared" ca="1" si="77"/>
        <v>0.96915009017131715</v>
      </c>
      <c r="AG78" s="64">
        <f t="shared" ca="1" si="77"/>
        <v>0.96785771894525152</v>
      </c>
      <c r="AH78" s="64">
        <f t="shared" ca="1" si="77"/>
        <v>0.97224902136378721</v>
      </c>
      <c r="AI78" s="64">
        <f t="shared" ca="1" si="77"/>
        <v>0.97134948322052517</v>
      </c>
      <c r="AJ78" s="64">
        <f t="shared" ca="1" si="77"/>
        <v>0.97296878097403627</v>
      </c>
      <c r="AK78" s="64">
        <f t="shared" ca="1" si="77"/>
        <v>0.97413204638512474</v>
      </c>
      <c r="AL78" s="64">
        <f t="shared" ca="1" si="77"/>
        <v>0.97384439518702959</v>
      </c>
      <c r="AM78" s="64">
        <f t="shared" ca="1" si="77"/>
        <v>0.97223338069379894</v>
      </c>
      <c r="AN78" s="64">
        <f t="shared" ca="1" si="77"/>
        <v>0.96916225029973424</v>
      </c>
      <c r="AO78" s="64">
        <f t="shared" ca="1" si="77"/>
        <v>0.96534076354502385</v>
      </c>
      <c r="AP78" s="64">
        <f t="shared" ca="1" si="77"/>
        <v>0.96610039663123637</v>
      </c>
      <c r="AQ78" s="64">
        <f t="shared" ca="1" si="77"/>
        <v>0.96900201727378177</v>
      </c>
      <c r="AR78" s="64">
        <f t="shared" ca="1" si="77"/>
        <v>0.97388111721316617</v>
      </c>
      <c r="AS78" s="64">
        <f t="shared" ca="1" si="77"/>
        <v>0.97914290723970454</v>
      </c>
      <c r="AT78" s="64">
        <f t="shared" ca="1" si="77"/>
        <v>0.98175898262935346</v>
      </c>
      <c r="AV78" s="40">
        <f t="shared" ca="1" si="18"/>
        <v>0.98175898262935346</v>
      </c>
      <c r="AW78" s="41">
        <f t="shared" ca="1" si="19"/>
        <v>29</v>
      </c>
      <c r="AX78" t="str">
        <f t="shared" ca="1" si="20"/>
        <v>+290s</v>
      </c>
      <c r="AY78">
        <f t="shared" ca="1" si="21"/>
        <v>280</v>
      </c>
      <c r="AZ78" s="5">
        <f t="shared" ca="1" si="24"/>
        <v>6.6666666666666666E-2</v>
      </c>
      <c r="BB78">
        <f t="shared" si="66"/>
        <v>0.18132197564012215</v>
      </c>
      <c r="BC78">
        <f t="shared" si="67"/>
        <v>0.81867802435987791</v>
      </c>
      <c r="BE78" s="33">
        <f t="shared" si="68"/>
        <v>0.26413594517894817</v>
      </c>
      <c r="BF78" s="32">
        <f t="shared" si="69"/>
        <v>0.29039023170519856</v>
      </c>
      <c r="BG78" s="33"/>
      <c r="BH78" s="34">
        <f t="shared" si="70"/>
        <v>0.70960976829480149</v>
      </c>
      <c r="BI78" s="34"/>
      <c r="BJ78" s="34">
        <f t="shared" si="75"/>
        <v>0.70960976829480149</v>
      </c>
      <c r="BK78" s="34"/>
      <c r="BL78" s="5">
        <f t="shared" ca="1" si="22"/>
        <v>0.58601180586360724</v>
      </c>
    </row>
    <row r="79" spans="1:64" x14ac:dyDescent="0.25">
      <c r="A79" s="45">
        <v>71</v>
      </c>
      <c r="B79" s="35">
        <f t="shared" si="71"/>
        <v>8.1018518518518601E-3</v>
      </c>
      <c r="C79" s="36">
        <v>110.36266073306989</v>
      </c>
      <c r="D79" s="29">
        <v>110</v>
      </c>
      <c r="E79" s="29">
        <v>3</v>
      </c>
      <c r="F79" s="37">
        <f t="shared" si="58"/>
        <v>0.5</v>
      </c>
      <c r="G79" s="38">
        <f t="shared" si="72"/>
        <v>110</v>
      </c>
      <c r="H79" s="31">
        <v>5</v>
      </c>
      <c r="I79" s="31">
        <v>20</v>
      </c>
      <c r="J79" s="36">
        <v>-1.9797144737755743</v>
      </c>
      <c r="K79" s="37">
        <f t="shared" si="60"/>
        <v>-0.49492861844389358</v>
      </c>
      <c r="L79" s="30">
        <f t="shared" si="61"/>
        <v>-0.49492861844389358</v>
      </c>
      <c r="M79" s="37">
        <f t="shared" si="62"/>
        <v>109.50507138155611</v>
      </c>
      <c r="N79" s="37">
        <f t="shared" si="63"/>
        <v>109.50507138155611</v>
      </c>
      <c r="O79" s="37">
        <f t="shared" si="64"/>
        <v>0.36266073306988744</v>
      </c>
      <c r="Q79" s="64">
        <f t="shared" ref="Q79:AT79" ca="1" si="78">IF(AND(ABS(SLOPE($L49:$L79,$A49:$A79)) &gt; $Q$3,
      ABS(SLOPE(OFFSET($O49:$O79, Q$7, 0),$A49:$A79)) &gt; $Q$3),
(MAX(0,(CORREL( $L49:$L79, OFFSET($O49:$O79, Q$7, 0) )))),
(1-ABS(SLOPE($L49:$L79, $A49:$A79)-SLOPE(OFFSET($O49:$O79, Q$7, 0),$A49:$A79)))
)</f>
        <v>0.97060496105769767</v>
      </c>
      <c r="R79" s="64">
        <f t="shared" ca="1" si="78"/>
        <v>0.97084200347907312</v>
      </c>
      <c r="S79" s="64">
        <f t="shared" ca="1" si="78"/>
        <v>0.96839661298765822</v>
      </c>
      <c r="T79" s="64">
        <f t="shared" ca="1" si="78"/>
        <v>0.96736845768152102</v>
      </c>
      <c r="U79" s="64">
        <f t="shared" ca="1" si="78"/>
        <v>0.9669798753300376</v>
      </c>
      <c r="V79" s="64">
        <f t="shared" ca="1" si="78"/>
        <v>0.97150728200646952</v>
      </c>
      <c r="W79" s="64">
        <f t="shared" ca="1" si="78"/>
        <v>0.97226427369256219</v>
      </c>
      <c r="X79" s="64">
        <f t="shared" ca="1" si="78"/>
        <v>0.9698195926678288</v>
      </c>
      <c r="Y79" s="64">
        <f t="shared" ca="1" si="78"/>
        <v>0.97035368463560767</v>
      </c>
      <c r="Z79" s="64">
        <f t="shared" ca="1" si="78"/>
        <v>0.97350223297947769</v>
      </c>
      <c r="AA79" s="64">
        <f t="shared" ca="1" si="78"/>
        <v>0.97348918085069547</v>
      </c>
      <c r="AB79" s="64">
        <f t="shared" ca="1" si="78"/>
        <v>0.97275302622055126</v>
      </c>
      <c r="AC79" s="64">
        <f t="shared" ca="1" si="78"/>
        <v>0.97308882997090695</v>
      </c>
      <c r="AD79" s="64">
        <f t="shared" ca="1" si="78"/>
        <v>0.97427235093904752</v>
      </c>
      <c r="AE79" s="64">
        <f t="shared" ca="1" si="78"/>
        <v>0.97091363324757196</v>
      </c>
      <c r="AF79" s="64">
        <f t="shared" ca="1" si="78"/>
        <v>0.96981507151004998</v>
      </c>
      <c r="AG79" s="64">
        <f t="shared" ca="1" si="78"/>
        <v>0.97385395280218356</v>
      </c>
      <c r="AH79" s="64">
        <f t="shared" ca="1" si="78"/>
        <v>0.97300877856471801</v>
      </c>
      <c r="AI79" s="64">
        <f t="shared" ca="1" si="78"/>
        <v>0.97444096543674374</v>
      </c>
      <c r="AJ79" s="64">
        <f t="shared" ca="1" si="78"/>
        <v>0.9754422015455777</v>
      </c>
      <c r="AK79" s="64">
        <f t="shared" ca="1" si="78"/>
        <v>0.97536224749689449</v>
      </c>
      <c r="AL79" s="64">
        <f t="shared" ca="1" si="78"/>
        <v>0.97394484528420555</v>
      </c>
      <c r="AM79" s="64">
        <f t="shared" ca="1" si="78"/>
        <v>0.97102726794562433</v>
      </c>
      <c r="AN79" s="64">
        <f t="shared" ca="1" si="78"/>
        <v>0.9675373853404442</v>
      </c>
      <c r="AO79" s="64">
        <f t="shared" ca="1" si="78"/>
        <v>0.96821458346629841</v>
      </c>
      <c r="AP79" s="64">
        <f t="shared" ca="1" si="78"/>
        <v>0.97088243140410568</v>
      </c>
      <c r="AQ79" s="64">
        <f t="shared" ca="1" si="78"/>
        <v>0.97541959609407181</v>
      </c>
      <c r="AR79" s="64">
        <f t="shared" ca="1" si="78"/>
        <v>0.98023029026312025</v>
      </c>
      <c r="AS79" s="64">
        <f t="shared" ca="1" si="78"/>
        <v>0.98261756767781572</v>
      </c>
      <c r="AT79" s="64">
        <f t="shared" ca="1" si="78"/>
        <v>0.98234740849275082</v>
      </c>
      <c r="AV79" s="40">
        <f t="shared" ca="1" si="18"/>
        <v>0.98261756767781572</v>
      </c>
      <c r="AW79" s="41">
        <f t="shared" ca="1" si="19"/>
        <v>28</v>
      </c>
      <c r="AX79" t="str">
        <f t="shared" ca="1" si="20"/>
        <v>+280s</v>
      </c>
      <c r="AY79">
        <f t="shared" ca="1" si="21"/>
        <v>270</v>
      </c>
      <c r="AZ79" s="5">
        <f t="shared" ca="1" si="24"/>
        <v>0.1</v>
      </c>
      <c r="BB79">
        <f t="shared" si="66"/>
        <v>0.1715178703027562</v>
      </c>
      <c r="BC79">
        <f t="shared" si="67"/>
        <v>0.82848212969724377</v>
      </c>
      <c r="BE79" s="33">
        <f t="shared" si="68"/>
        <v>0.49492861844389358</v>
      </c>
      <c r="BF79" s="32">
        <f t="shared" si="69"/>
        <v>0.27468879005407476</v>
      </c>
      <c r="BG79" s="33"/>
      <c r="BH79" s="34">
        <f t="shared" si="70"/>
        <v>0.72531120994592524</v>
      </c>
      <c r="BI79" s="34"/>
      <c r="BJ79" s="34">
        <f t="shared" si="75"/>
        <v>0.72531120994592524</v>
      </c>
      <c r="BK79" s="34"/>
      <c r="BL79" s="5">
        <f t="shared" ca="1" si="22"/>
        <v>0.60264292587458035</v>
      </c>
    </row>
    <row r="80" spans="1:64" x14ac:dyDescent="0.25">
      <c r="A80" s="45">
        <v>72</v>
      </c>
      <c r="B80" s="35">
        <f t="shared" si="71"/>
        <v>8.217592592592601E-3</v>
      </c>
      <c r="C80" s="36">
        <v>110.34643644485799</v>
      </c>
      <c r="D80" s="29">
        <v>110</v>
      </c>
      <c r="E80" s="29">
        <v>3</v>
      </c>
      <c r="F80" s="37">
        <f t="shared" si="58"/>
        <v>0.5</v>
      </c>
      <c r="G80" s="38">
        <f t="shared" si="72"/>
        <v>110</v>
      </c>
      <c r="H80" s="31">
        <v>5</v>
      </c>
      <c r="I80" s="31">
        <v>20</v>
      </c>
      <c r="J80" s="36">
        <v>-2.8986427094927358</v>
      </c>
      <c r="K80" s="37">
        <f t="shared" si="60"/>
        <v>-0.72466067737318396</v>
      </c>
      <c r="L80" s="30">
        <f t="shared" si="61"/>
        <v>-0.72466067737318396</v>
      </c>
      <c r="M80" s="37">
        <f t="shared" si="62"/>
        <v>109.27533932262682</v>
      </c>
      <c r="N80" s="37">
        <f t="shared" si="63"/>
        <v>109.27533932262682</v>
      </c>
      <c r="O80" s="37">
        <f t="shared" si="64"/>
        <v>0.34643644485798575</v>
      </c>
      <c r="Q80" s="64">
        <f t="shared" ref="Q80:AT80" ca="1" si="79">IF(AND(ABS(SLOPE($L50:$L80,$A50:$A80)) &gt; $Q$3,
      ABS(SLOPE(OFFSET($O50:$O80, Q$7, 0),$A50:$A80)) &gt; $Q$3),
(MAX(0,(CORREL( $L50:$L80, OFFSET($O50:$O80, Q$7, 0) )))),
(1-ABS(SLOPE($L50:$L80, $A50:$A80)-SLOPE(OFFSET($O50:$O80, Q$7, 0),$A50:$A80)))
)</f>
        <v>0.97229468442599742</v>
      </c>
      <c r="R80" s="64">
        <f t="shared" ca="1" si="79"/>
        <v>0.96996940892161232</v>
      </c>
      <c r="S80" s="64">
        <f t="shared" ca="1" si="79"/>
        <v>0.9689770549970429</v>
      </c>
      <c r="T80" s="64">
        <f t="shared" ca="1" si="79"/>
        <v>0.96870730664846094</v>
      </c>
      <c r="U80" s="64">
        <f t="shared" ca="1" si="79"/>
        <v>0.97276815267153915</v>
      </c>
      <c r="V80" s="64">
        <f t="shared" ca="1" si="79"/>
        <v>0.97347611459393657</v>
      </c>
      <c r="W80" s="64">
        <f t="shared" ca="1" si="79"/>
        <v>0.97116582806068852</v>
      </c>
      <c r="X80" s="64">
        <f t="shared" ca="1" si="79"/>
        <v>0.97165969552813791</v>
      </c>
      <c r="Y80" s="64">
        <f t="shared" ca="1" si="79"/>
        <v>0.97450324841201452</v>
      </c>
      <c r="Z80" s="64">
        <f t="shared" ca="1" si="79"/>
        <v>0.97450935155619567</v>
      </c>
      <c r="AA80" s="64">
        <f t="shared" ca="1" si="79"/>
        <v>0.97392956775208805</v>
      </c>
      <c r="AB80" s="64">
        <f t="shared" ca="1" si="79"/>
        <v>0.97430483508492149</v>
      </c>
      <c r="AC80" s="64">
        <f t="shared" ca="1" si="79"/>
        <v>0.97540170877783572</v>
      </c>
      <c r="AD80" s="64">
        <f t="shared" ca="1" si="79"/>
        <v>0.97242820444360512</v>
      </c>
      <c r="AE80" s="64">
        <f t="shared" ca="1" si="79"/>
        <v>0.97151240675664507</v>
      </c>
      <c r="AF80" s="64">
        <f t="shared" ca="1" si="79"/>
        <v>0.97521864287434934</v>
      </c>
      <c r="AG80" s="64">
        <f t="shared" ca="1" si="79"/>
        <v>0.97442481555912974</v>
      </c>
      <c r="AH80" s="64">
        <f t="shared" ca="1" si="79"/>
        <v>0.97568049898328402</v>
      </c>
      <c r="AI80" s="64">
        <f t="shared" ca="1" si="79"/>
        <v>0.97652892750236986</v>
      </c>
      <c r="AJ80" s="64">
        <f t="shared" ca="1" si="79"/>
        <v>0.97664466760483082</v>
      </c>
      <c r="AK80" s="64">
        <f t="shared" ca="1" si="79"/>
        <v>0.97540989190105276</v>
      </c>
      <c r="AL80" s="64">
        <f t="shared" ca="1" si="79"/>
        <v>0.97263742629641647</v>
      </c>
      <c r="AM80" s="64">
        <f t="shared" ca="1" si="79"/>
        <v>0.96946049303923665</v>
      </c>
      <c r="AN80" s="64">
        <f t="shared" ca="1" si="79"/>
        <v>0.97005992249839901</v>
      </c>
      <c r="AO80" s="64">
        <f t="shared" ca="1" si="79"/>
        <v>0.97250711748778651</v>
      </c>
      <c r="AP80" s="64">
        <f t="shared" ca="1" si="79"/>
        <v>0.97672144086384272</v>
      </c>
      <c r="AQ80" s="64">
        <f t="shared" ca="1" si="79"/>
        <v>0.98110640655727399</v>
      </c>
      <c r="AR80" s="64">
        <f t="shared" ca="1" si="79"/>
        <v>0.98327776043523429</v>
      </c>
      <c r="AS80" s="64">
        <f t="shared" ca="1" si="79"/>
        <v>0.98310092415036177</v>
      </c>
      <c r="AT80" s="64">
        <f t="shared" ca="1" si="79"/>
        <v>0.97773173880227326</v>
      </c>
      <c r="AV80" s="40">
        <f t="shared" ca="1" si="18"/>
        <v>0.98327776043523429</v>
      </c>
      <c r="AW80" s="41">
        <f t="shared" ca="1" si="19"/>
        <v>27</v>
      </c>
      <c r="AX80" t="str">
        <f t="shared" ca="1" si="20"/>
        <v>+270s</v>
      </c>
      <c r="AY80">
        <f t="shared" ca="1" si="21"/>
        <v>260</v>
      </c>
      <c r="AZ80" s="5">
        <f t="shared" ca="1" si="24"/>
        <v>0.13333333333333333</v>
      </c>
      <c r="BB80">
        <f t="shared" si="66"/>
        <v>0.21421942444623393</v>
      </c>
      <c r="BC80">
        <f t="shared" si="67"/>
        <v>0.78578057555376613</v>
      </c>
      <c r="BE80" s="33">
        <f t="shared" si="68"/>
        <v>0.72466067737318396</v>
      </c>
      <c r="BF80" s="32">
        <f t="shared" si="69"/>
        <v>0.34307605617623327</v>
      </c>
      <c r="BG80" s="33"/>
      <c r="BH80" s="34">
        <f t="shared" si="70"/>
        <v>0.65692394382376673</v>
      </c>
      <c r="BI80" s="34"/>
      <c r="BJ80" s="34">
        <f t="shared" si="75"/>
        <v>0.65692394382376673</v>
      </c>
      <c r="BK80" s="34"/>
      <c r="BL80" s="5">
        <f t="shared" ca="1" si="22"/>
        <v>0.59117834586411144</v>
      </c>
    </row>
    <row r="81" spans="1:64" x14ac:dyDescent="0.25">
      <c r="A81" s="45">
        <v>73</v>
      </c>
      <c r="B81" s="35">
        <f t="shared" si="71"/>
        <v>8.3333333333333419E-3</v>
      </c>
      <c r="C81" s="36">
        <v>110.89278076002837</v>
      </c>
      <c r="D81" s="29">
        <v>110</v>
      </c>
      <c r="E81" s="29">
        <v>3</v>
      </c>
      <c r="F81" s="37">
        <f t="shared" si="58"/>
        <v>0.5</v>
      </c>
      <c r="G81" s="38">
        <f t="shared" si="72"/>
        <v>110</v>
      </c>
      <c r="H81" s="31">
        <v>5</v>
      </c>
      <c r="I81" s="31">
        <v>20</v>
      </c>
      <c r="J81" s="36">
        <v>-3.8113592575097686</v>
      </c>
      <c r="K81" s="37">
        <f t="shared" si="60"/>
        <v>-0.95283981437744214</v>
      </c>
      <c r="L81" s="30">
        <f t="shared" si="61"/>
        <v>-0.95283981437744214</v>
      </c>
      <c r="M81" s="37">
        <f t="shared" si="62"/>
        <v>109.04716018562256</v>
      </c>
      <c r="N81" s="37">
        <f t="shared" si="63"/>
        <v>109.04716018562256</v>
      </c>
      <c r="O81" s="37">
        <f t="shared" si="64"/>
        <v>0.89278076002837281</v>
      </c>
      <c r="Q81" s="64">
        <f t="shared" ref="Q81:AT81" ca="1" si="80">IF(AND(ABS(SLOPE($L51:$L81,$A51:$A81)) &gt; $Q$3,
      ABS(SLOPE(OFFSET($O51:$O81, Q$7, 0),$A51:$A81)) &gt; $Q$3),
(MAX(0,(CORREL( $L51:$L81, OFFSET($O51:$O81, Q$7, 0) )))),
(1-ABS(SLOPE($L51:$L81, $A51:$A81)-SLOPE(OFFSET($O51:$O81, Q$7, 0),$A51:$A81)))
)</f>
        <v>0.97132814984892391</v>
      </c>
      <c r="R81" s="64">
        <f t="shared" ca="1" si="80"/>
        <v>0.97036985039715817</v>
      </c>
      <c r="S81" s="64">
        <f t="shared" ca="1" si="80"/>
        <v>0.97021272792165891</v>
      </c>
      <c r="T81" s="64">
        <f t="shared" ca="1" si="80"/>
        <v>0.97383098070709151</v>
      </c>
      <c r="U81" s="64">
        <f t="shared" ca="1" si="80"/>
        <v>0.97449239344772998</v>
      </c>
      <c r="V81" s="64">
        <f t="shared" ca="1" si="80"/>
        <v>0.97230975201857706</v>
      </c>
      <c r="W81" s="64">
        <f t="shared" ca="1" si="80"/>
        <v>0.97276544185914426</v>
      </c>
      <c r="X81" s="64">
        <f t="shared" ca="1" si="80"/>
        <v>0.97531964143134331</v>
      </c>
      <c r="Y81" s="64">
        <f t="shared" ca="1" si="80"/>
        <v>0.97534389242066022</v>
      </c>
      <c r="Z81" s="64">
        <f t="shared" ca="1" si="80"/>
        <v>0.9749123407711634</v>
      </c>
      <c r="AA81" s="64">
        <f t="shared" ca="1" si="80"/>
        <v>0.97532494705406625</v>
      </c>
      <c r="AB81" s="64">
        <f t="shared" ca="1" si="80"/>
        <v>0.97633957814977479</v>
      </c>
      <c r="AC81" s="64">
        <f t="shared" ca="1" si="80"/>
        <v>0.97373144721491067</v>
      </c>
      <c r="AD81" s="64">
        <f t="shared" ca="1" si="80"/>
        <v>0.97298893347598692</v>
      </c>
      <c r="AE81" s="64">
        <f t="shared" ca="1" si="80"/>
        <v>0.97637950267684637</v>
      </c>
      <c r="AF81" s="64">
        <f t="shared" ca="1" si="80"/>
        <v>0.97563443156878893</v>
      </c>
      <c r="AG81" s="64">
        <f t="shared" ca="1" si="80"/>
        <v>0.97672271661017285</v>
      </c>
      <c r="AH81" s="64">
        <f t="shared" ca="1" si="80"/>
        <v>0.97742625257018989</v>
      </c>
      <c r="AI81" s="64">
        <f t="shared" ca="1" si="80"/>
        <v>0.97772738750409849</v>
      </c>
      <c r="AJ81" s="64">
        <f t="shared" ca="1" si="80"/>
        <v>0.97666580864757058</v>
      </c>
      <c r="AK81" s="64">
        <f t="shared" ca="1" si="80"/>
        <v>0.97403120481628003</v>
      </c>
      <c r="AL81" s="64">
        <f t="shared" ca="1" si="80"/>
        <v>0.97115120594978599</v>
      </c>
      <c r="AM81" s="64">
        <f t="shared" ca="1" si="80"/>
        <v>0.97167687224395816</v>
      </c>
      <c r="AN81" s="64">
        <f t="shared" ca="1" si="80"/>
        <v>0.97391467796809317</v>
      </c>
      <c r="AO81" s="64">
        <f t="shared" ca="1" si="80"/>
        <v>0.97782255426691633</v>
      </c>
      <c r="AP81" s="64">
        <f t="shared" ca="1" si="80"/>
        <v>0.98180356927812218</v>
      </c>
      <c r="AQ81" s="64">
        <f t="shared" ca="1" si="80"/>
        <v>0.98377005214324842</v>
      </c>
      <c r="AR81" s="64">
        <f t="shared" ca="1" si="80"/>
        <v>0.983681658638631</v>
      </c>
      <c r="AS81" s="64">
        <f t="shared" ca="1" si="80"/>
        <v>0.97878122649584398</v>
      </c>
      <c r="AT81" s="64">
        <f t="shared" ca="1" si="80"/>
        <v>0.97884322215012765</v>
      </c>
      <c r="AV81" s="40">
        <f t="shared" ca="1" si="18"/>
        <v>0.98377005214324842</v>
      </c>
      <c r="AW81" s="41">
        <f t="shared" ca="1" si="19"/>
        <v>26</v>
      </c>
      <c r="AX81" t="str">
        <f t="shared" ca="1" si="20"/>
        <v>+260s</v>
      </c>
      <c r="AY81">
        <f t="shared" ca="1" si="21"/>
        <v>250</v>
      </c>
      <c r="AZ81" s="5">
        <f t="shared" ca="1" si="24"/>
        <v>0.16666666666666666</v>
      </c>
      <c r="BB81">
        <f t="shared" si="66"/>
        <v>0.36912411488116298</v>
      </c>
      <c r="BC81">
        <f t="shared" si="67"/>
        <v>0.63087588511883697</v>
      </c>
      <c r="BE81" s="33">
        <f t="shared" si="68"/>
        <v>0.95283981437744214</v>
      </c>
      <c r="BF81" s="32">
        <f t="shared" si="69"/>
        <v>0.59115855576746046</v>
      </c>
      <c r="BG81" s="33"/>
      <c r="BH81" s="34">
        <f t="shared" si="70"/>
        <v>0.40884144423253954</v>
      </c>
      <c r="BI81" s="34"/>
      <c r="BJ81" s="34">
        <f t="shared" si="75"/>
        <v>0.40884144423253954</v>
      </c>
      <c r="BK81" s="34"/>
      <c r="BL81" s="5">
        <f t="shared" ca="1" si="22"/>
        <v>0.5197593876808182</v>
      </c>
    </row>
    <row r="82" spans="1:64" x14ac:dyDescent="0.25">
      <c r="A82" s="45">
        <v>74</v>
      </c>
      <c r="B82" s="35">
        <f t="shared" si="71"/>
        <v>8.4490740740740828E-3</v>
      </c>
      <c r="C82" s="36">
        <v>110.73816102380182</v>
      </c>
      <c r="D82" s="29">
        <v>110</v>
      </c>
      <c r="E82" s="29">
        <v>3</v>
      </c>
      <c r="F82" s="37">
        <f t="shared" si="58"/>
        <v>0.5</v>
      </c>
      <c r="G82" s="38">
        <f t="shared" si="72"/>
        <v>110</v>
      </c>
      <c r="H82" s="31">
        <v>5</v>
      </c>
      <c r="I82" s="31">
        <v>20</v>
      </c>
      <c r="J82" s="36">
        <v>-4.715908198893846</v>
      </c>
      <c r="K82" s="37">
        <f t="shared" si="60"/>
        <v>-1.1789770497234615</v>
      </c>
      <c r="L82" s="30">
        <f t="shared" si="61"/>
        <v>-1.1789770497234615</v>
      </c>
      <c r="M82" s="37">
        <f t="shared" si="62"/>
        <v>108.82102295027654</v>
      </c>
      <c r="N82" s="37">
        <f t="shared" si="63"/>
        <v>108.82102295027654</v>
      </c>
      <c r="O82" s="37">
        <f t="shared" si="64"/>
        <v>0.73816102380182258</v>
      </c>
      <c r="Q82" s="64">
        <f t="shared" ref="Q82:AT82" ca="1" si="81">IF(AND(ABS(SLOPE($L52:$L82,$A52:$A82)) &gt; $Q$3,
      ABS(SLOPE(OFFSET($O52:$O82, Q$7, 0),$A52:$A82)) &gt; $Q$3),
(MAX(0,(CORREL( $L52:$L82, OFFSET($O52:$O82, Q$7, 0) )))),
(1-ABS(SLOPE($L52:$L82, $A52:$A82)-SLOPE(OFFSET($O52:$O82, Q$7, 0),$A52:$A82)))
)</f>
        <v>0.97157757755800844</v>
      </c>
      <c r="R82" s="64">
        <f t="shared" ca="1" si="81"/>
        <v>0.97152775346773013</v>
      </c>
      <c r="S82" s="64">
        <f t="shared" ca="1" si="81"/>
        <v>0.97472398095599466</v>
      </c>
      <c r="T82" s="64">
        <f t="shared" ca="1" si="81"/>
        <v>0.9753409732933237</v>
      </c>
      <c r="U82" s="64">
        <f t="shared" ca="1" si="81"/>
        <v>0.97328018475131706</v>
      </c>
      <c r="V82" s="64">
        <f t="shared" ca="1" si="81"/>
        <v>0.97369945353356735</v>
      </c>
      <c r="W82" s="64">
        <f t="shared" ca="1" si="81"/>
        <v>0.97597772332522026</v>
      </c>
      <c r="X82" s="64">
        <f t="shared" ca="1" si="81"/>
        <v>0.9760192576447202</v>
      </c>
      <c r="Y82" s="64">
        <f t="shared" ca="1" si="81"/>
        <v>0.97572895394543213</v>
      </c>
      <c r="Z82" s="64">
        <f t="shared" ca="1" si="81"/>
        <v>0.9761770759895968</v>
      </c>
      <c r="AA82" s="64">
        <f t="shared" ca="1" si="81"/>
        <v>0.97711324446171721</v>
      </c>
      <c r="AB82" s="64">
        <f t="shared" ca="1" si="81"/>
        <v>0.97485346106399928</v>
      </c>
      <c r="AC82" s="64">
        <f t="shared" ca="1" si="81"/>
        <v>0.97427609588916386</v>
      </c>
      <c r="AD82" s="64">
        <f t="shared" ca="1" si="81"/>
        <v>0.97736556838238853</v>
      </c>
      <c r="AE82" s="64">
        <f t="shared" ca="1" si="81"/>
        <v>0.97666703018254664</v>
      </c>
      <c r="AF82" s="64">
        <f t="shared" ca="1" si="81"/>
        <v>0.97759573043211656</v>
      </c>
      <c r="AG82" s="64">
        <f t="shared" ca="1" si="81"/>
        <v>0.97816116615541082</v>
      </c>
      <c r="AH82" s="64">
        <f t="shared" ca="1" si="81"/>
        <v>0.97863885766062864</v>
      </c>
      <c r="AI82" s="64">
        <f t="shared" ca="1" si="81"/>
        <v>0.9777423835131861</v>
      </c>
      <c r="AJ82" s="64">
        <f t="shared" ca="1" si="81"/>
        <v>0.97523941961819693</v>
      </c>
      <c r="AK82" s="64">
        <f t="shared" ca="1" si="81"/>
        <v>0.97264261164694388</v>
      </c>
      <c r="AL82" s="64">
        <f t="shared" ca="1" si="81"/>
        <v>0.97309795213815509</v>
      </c>
      <c r="AM82" s="64">
        <f t="shared" ca="1" si="81"/>
        <v>0.97513603473592048</v>
      </c>
      <c r="AN82" s="64">
        <f t="shared" ca="1" si="81"/>
        <v>0.97875153305720486</v>
      </c>
      <c r="AO82" s="64">
        <f t="shared" ca="1" si="81"/>
        <v>0.98234728636095925</v>
      </c>
      <c r="AP82" s="64">
        <f t="shared" ca="1" si="81"/>
        <v>0.98411838311332445</v>
      </c>
      <c r="AQ82" s="64">
        <f t="shared" ca="1" si="81"/>
        <v>0.98411424453314511</v>
      </c>
      <c r="AR82" s="64">
        <f t="shared" ca="1" si="81"/>
        <v>0.97966091291789248</v>
      </c>
      <c r="AS82" s="64">
        <f t="shared" ca="1" si="81"/>
        <v>0.97987031615347187</v>
      </c>
      <c r="AT82" s="64">
        <f t="shared" ca="1" si="81"/>
        <v>0.97983927488436373</v>
      </c>
      <c r="AV82" s="40">
        <f t="shared" ca="1" si="18"/>
        <v>0.98411838311332445</v>
      </c>
      <c r="AW82" s="41">
        <f t="shared" ca="1" si="19"/>
        <v>25</v>
      </c>
      <c r="AX82" t="str">
        <f t="shared" ca="1" si="20"/>
        <v>+250s</v>
      </c>
      <c r="AY82">
        <f t="shared" ca="1" si="21"/>
        <v>240</v>
      </c>
      <c r="AZ82" s="5">
        <f t="shared" ca="1" si="24"/>
        <v>0.2</v>
      </c>
      <c r="BB82">
        <f t="shared" si="66"/>
        <v>0.38342761470505682</v>
      </c>
      <c r="BC82">
        <f t="shared" si="67"/>
        <v>0.61657238529494318</v>
      </c>
      <c r="BE82" s="33">
        <f t="shared" si="68"/>
        <v>1.1789770497234615</v>
      </c>
      <c r="BF82" s="32">
        <f t="shared" si="69"/>
        <v>0.61406585430859051</v>
      </c>
      <c r="BG82" s="33"/>
      <c r="BH82" s="34">
        <f t="shared" si="70"/>
        <v>0.38593414569140949</v>
      </c>
      <c r="BI82" s="34"/>
      <c r="BJ82" s="34">
        <f t="shared" si="75"/>
        <v>0.38593414569140949</v>
      </c>
      <c r="BK82" s="34"/>
      <c r="BL82" s="5">
        <f t="shared" ca="1" si="22"/>
        <v>0.5233508429349113</v>
      </c>
    </row>
    <row r="83" spans="1:64" x14ac:dyDescent="0.25">
      <c r="A83" s="45">
        <v>75</v>
      </c>
      <c r="B83" s="35">
        <f t="shared" si="71"/>
        <v>8.5648148148148237E-3</v>
      </c>
      <c r="C83" s="36">
        <v>110.0134646077134</v>
      </c>
      <c r="D83" s="29">
        <v>110</v>
      </c>
      <c r="E83" s="29">
        <v>3</v>
      </c>
      <c r="F83" s="37">
        <f t="shared" si="58"/>
        <v>0.5</v>
      </c>
      <c r="G83" s="38">
        <f t="shared" si="72"/>
        <v>110</v>
      </c>
      <c r="H83" s="31">
        <v>5</v>
      </c>
      <c r="I83" s="31">
        <v>20</v>
      </c>
      <c r="J83" s="36">
        <v>-5.6103511176011374</v>
      </c>
      <c r="K83" s="37">
        <f t="shared" si="60"/>
        <v>-1.4025877794002843</v>
      </c>
      <c r="L83" s="30">
        <f t="shared" si="61"/>
        <v>-1.4025877794002843</v>
      </c>
      <c r="M83" s="37">
        <f t="shared" si="62"/>
        <v>108.59741222059972</v>
      </c>
      <c r="N83" s="37">
        <f t="shared" si="63"/>
        <v>108.59741222059972</v>
      </c>
      <c r="O83" s="37">
        <f t="shared" si="64"/>
        <v>1.3464607713402188E-2</v>
      </c>
      <c r="Q83" s="64">
        <f t="shared" ref="Q83:AT83" ca="1" si="82">IF(AND(ABS(SLOPE($L53:$L83,$A53:$A83)) &gt; $Q$3,
      ABS(SLOPE(OFFSET($O53:$O83, Q$7, 0),$A53:$A83)) &gt; $Q$3),
(MAX(0,(CORREL( $L53:$L83, OFFSET($O53:$O83, Q$7, 0) )))),
(1-ABS(SLOPE($L53:$L83, $A53:$A83)-SLOPE(OFFSET($O53:$O83, Q$7, 0),$A53:$A83)))
)</f>
        <v>0.97267789544659444</v>
      </c>
      <c r="R83" s="64">
        <f t="shared" ca="1" si="82"/>
        <v>0.97546971381898917</v>
      </c>
      <c r="S83" s="64">
        <f t="shared" ca="1" si="82"/>
        <v>0.97604410850687373</v>
      </c>
      <c r="T83" s="64">
        <f t="shared" ca="1" si="82"/>
        <v>0.97410021399219571</v>
      </c>
      <c r="U83" s="64">
        <f t="shared" ca="1" si="82"/>
        <v>0.97448456593011923</v>
      </c>
      <c r="V83" s="64">
        <f t="shared" ca="1" si="82"/>
        <v>0.97649840267811705</v>
      </c>
      <c r="W83" s="64">
        <f t="shared" ca="1" si="82"/>
        <v>0.97655647956331726</v>
      </c>
      <c r="X83" s="64">
        <f t="shared" ca="1" si="82"/>
        <v>0.97640144049234268</v>
      </c>
      <c r="Y83" s="64">
        <f t="shared" ca="1" si="82"/>
        <v>0.97688351543565621</v>
      </c>
      <c r="Z83" s="64">
        <f t="shared" ca="1" si="82"/>
        <v>0.97774445815258959</v>
      </c>
      <c r="AA83" s="64">
        <f t="shared" ca="1" si="82"/>
        <v>0.97581843915733646</v>
      </c>
      <c r="AB83" s="64">
        <f t="shared" ca="1" si="82"/>
        <v>0.97539925344973932</v>
      </c>
      <c r="AC83" s="64">
        <f t="shared" ca="1" si="82"/>
        <v>0.97820010694175841</v>
      </c>
      <c r="AD83" s="64">
        <f t="shared" ca="1" si="82"/>
        <v>0.9775461980616662</v>
      </c>
      <c r="AE83" s="64">
        <f t="shared" ca="1" si="82"/>
        <v>0.97832200627820709</v>
      </c>
      <c r="AF83" s="64">
        <f t="shared" ca="1" si="82"/>
        <v>0.97875516019015063</v>
      </c>
      <c r="AG83" s="64">
        <f t="shared" ca="1" si="82"/>
        <v>0.97940183505787992</v>
      </c>
      <c r="AH83" s="64">
        <f t="shared" ca="1" si="82"/>
        <v>0.97866353415189278</v>
      </c>
      <c r="AI83" s="64">
        <f t="shared" ca="1" si="82"/>
        <v>0.97628688404870578</v>
      </c>
      <c r="AJ83" s="64">
        <f t="shared" ca="1" si="82"/>
        <v>0.97396149667696708</v>
      </c>
      <c r="AK83" s="64">
        <f t="shared" ca="1" si="82"/>
        <v>0.9743494555650557</v>
      </c>
      <c r="AL83" s="64">
        <f t="shared" ca="1" si="82"/>
        <v>0.97619609299221632</v>
      </c>
      <c r="AM83" s="64">
        <f t="shared" ca="1" si="82"/>
        <v>0.97953126075535679</v>
      </c>
      <c r="AN83" s="64">
        <f t="shared" ca="1" si="82"/>
        <v>0.98275775797090992</v>
      </c>
      <c r="AO83" s="64">
        <f t="shared" ca="1" si="82"/>
        <v>0.98434159176979774</v>
      </c>
      <c r="AP83" s="64">
        <f t="shared" ca="1" si="82"/>
        <v>0.98441812009798968</v>
      </c>
      <c r="AQ83" s="64">
        <f t="shared" ca="1" si="82"/>
        <v>0.98039334573545101</v>
      </c>
      <c r="AR83" s="64">
        <f t="shared" ca="1" si="82"/>
        <v>0.98074385488678861</v>
      </c>
      <c r="AS83" s="64">
        <f t="shared" ca="1" si="82"/>
        <v>0.98077387220388512</v>
      </c>
      <c r="AT83" s="64">
        <f t="shared" ca="1" si="82"/>
        <v>0.97815456567978765</v>
      </c>
      <c r="AV83" s="40">
        <f t="shared" ca="1" si="18"/>
        <v>0.98441812009798968</v>
      </c>
      <c r="AW83" s="41">
        <f t="shared" ca="1" si="19"/>
        <v>25</v>
      </c>
      <c r="AX83" t="str">
        <f t="shared" ca="1" si="20"/>
        <v>+250s</v>
      </c>
      <c r="AY83">
        <f t="shared" ca="1" si="21"/>
        <v>240</v>
      </c>
      <c r="AZ83" s="5">
        <f t="shared" ca="1" si="24"/>
        <v>0.2</v>
      </c>
      <c r="BB83">
        <f t="shared" si="66"/>
        <v>0.28321047742273731</v>
      </c>
      <c r="BC83">
        <f t="shared" si="67"/>
        <v>0.71678952257726269</v>
      </c>
      <c r="BE83" s="33">
        <f t="shared" si="68"/>
        <v>1.4025877794002843</v>
      </c>
      <c r="BF83" s="32">
        <f t="shared" si="69"/>
        <v>0.45356640236127305</v>
      </c>
      <c r="BG83" s="33"/>
      <c r="BH83" s="34">
        <f t="shared" si="70"/>
        <v>0.5464335976387269</v>
      </c>
      <c r="BI83" s="34"/>
      <c r="BJ83" s="34">
        <f t="shared" si="75"/>
        <v>0.5464335976387269</v>
      </c>
      <c r="BK83" s="34"/>
      <c r="BL83" s="5">
        <f t="shared" ca="1" si="22"/>
        <v>0.57695057257890558</v>
      </c>
    </row>
    <row r="84" spans="1:64" x14ac:dyDescent="0.25">
      <c r="A84" s="45">
        <v>76</v>
      </c>
      <c r="B84" s="35">
        <f t="shared" si="71"/>
        <v>8.6805555555555646E-3</v>
      </c>
      <c r="C84" s="36">
        <v>109.52778974078451</v>
      </c>
      <c r="D84" s="29">
        <v>110</v>
      </c>
      <c r="E84" s="29">
        <v>3</v>
      </c>
      <c r="F84" s="37">
        <f t="shared" si="58"/>
        <v>0.5</v>
      </c>
      <c r="G84" s="38">
        <f t="shared" si="72"/>
        <v>110</v>
      </c>
      <c r="H84" s="31">
        <v>5</v>
      </c>
      <c r="I84" s="31">
        <v>20</v>
      </c>
      <c r="J84" s="36">
        <v>-6.4927712544331486</v>
      </c>
      <c r="K84" s="37">
        <f t="shared" si="60"/>
        <v>-1.6231928136082872</v>
      </c>
      <c r="L84" s="30">
        <f t="shared" si="61"/>
        <v>-1.6231928136082872</v>
      </c>
      <c r="M84" s="37">
        <f t="shared" si="62"/>
        <v>108.37680718639172</v>
      </c>
      <c r="N84" s="37">
        <f t="shared" si="63"/>
        <v>108.37680718639172</v>
      </c>
      <c r="O84" s="37">
        <f t="shared" si="64"/>
        <v>-0.47221025921548687</v>
      </c>
      <c r="Q84" s="64">
        <f t="shared" ref="Q84:AT84" ca="1" si="83">IF(AND(ABS(SLOPE($L54:$L84,$A54:$A84)) &gt; $Q$3,
      ABS(SLOPE(OFFSET($O54:$O84, Q$7, 0),$A54:$A84)) &gt; $Q$3),
(MAX(0,(CORREL( $L54:$L84, OFFSET($O54:$O84, Q$7, 0) )))),
(1-ABS(SLOPE($L54:$L84, $A54:$A84)-SLOPE(OFFSET($O54:$O84, Q$7, 0),$A54:$A84)))
)</f>
        <v>0.97608626280938415</v>
      </c>
      <c r="R84" s="64">
        <f t="shared" ca="1" si="83"/>
        <v>0.97661961375470208</v>
      </c>
      <c r="S84" s="64">
        <f t="shared" ca="1" si="83"/>
        <v>0.97478838717143235</v>
      </c>
      <c r="T84" s="64">
        <f t="shared" ca="1" si="83"/>
        <v>0.97513910493423606</v>
      </c>
      <c r="U84" s="64">
        <f t="shared" ca="1" si="83"/>
        <v>0.97689831539282168</v>
      </c>
      <c r="V84" s="64">
        <f t="shared" ca="1" si="83"/>
        <v>0.97697230230053944</v>
      </c>
      <c r="W84" s="64">
        <f t="shared" ca="1" si="83"/>
        <v>0.97694742088566611</v>
      </c>
      <c r="X84" s="64">
        <f t="shared" ca="1" si="83"/>
        <v>0.97746211291100038</v>
      </c>
      <c r="Y84" s="64">
        <f t="shared" ca="1" si="83"/>
        <v>0.97825058988568192</v>
      </c>
      <c r="Z84" s="64">
        <f t="shared" ca="1" si="83"/>
        <v>0.97664589359406684</v>
      </c>
      <c r="AA84" s="64">
        <f t="shared" ca="1" si="83"/>
        <v>0.97637893983785162</v>
      </c>
      <c r="AB84" s="64">
        <f t="shared" ca="1" si="83"/>
        <v>0.97890181566320278</v>
      </c>
      <c r="AC84" s="64">
        <f t="shared" ca="1" si="83"/>
        <v>0.97829091347645425</v>
      </c>
      <c r="AD84" s="64">
        <f t="shared" ca="1" si="83"/>
        <v>0.97891954001672754</v>
      </c>
      <c r="AE84" s="64">
        <f t="shared" ca="1" si="83"/>
        <v>0.97922537733940374</v>
      </c>
      <c r="AF84" s="64">
        <f t="shared" ca="1" si="83"/>
        <v>0.98003456857336324</v>
      </c>
      <c r="AG84" s="64">
        <f t="shared" ca="1" si="83"/>
        <v>0.97944852665027782</v>
      </c>
      <c r="AH84" s="64">
        <f t="shared" ca="1" si="83"/>
        <v>0.977193652259435</v>
      </c>
      <c r="AI84" s="64">
        <f t="shared" ca="1" si="83"/>
        <v>0.97512964632486621</v>
      </c>
      <c r="AJ84" s="64">
        <f t="shared" ca="1" si="83"/>
        <v>0.97545273547676026</v>
      </c>
      <c r="AK84" s="64">
        <f t="shared" ca="1" si="83"/>
        <v>0.97711498744481529</v>
      </c>
      <c r="AL84" s="64">
        <f t="shared" ca="1" si="83"/>
        <v>0.98018009677773665</v>
      </c>
      <c r="AM84" s="64">
        <f t="shared" ca="1" si="83"/>
        <v>0.98305098924546785</v>
      </c>
      <c r="AN84" s="64">
        <f t="shared" ca="1" si="83"/>
        <v>0.98445448859947571</v>
      </c>
      <c r="AO84" s="64">
        <f t="shared" ca="1" si="83"/>
        <v>0.98460862073682076</v>
      </c>
      <c r="AP84" s="64">
        <f t="shared" ca="1" si="83"/>
        <v>0.9809965889174378</v>
      </c>
      <c r="AQ84" s="64">
        <f t="shared" ca="1" si="83"/>
        <v>0.98148282346599458</v>
      </c>
      <c r="AR84" s="64">
        <f t="shared" ca="1" si="83"/>
        <v>0.98157158372896713</v>
      </c>
      <c r="AS84" s="64">
        <f t="shared" ca="1" si="83"/>
        <v>0.97908395805545112</v>
      </c>
      <c r="AT84" s="64">
        <f t="shared" ca="1" si="83"/>
        <v>0.97843491649955228</v>
      </c>
      <c r="AV84" s="40">
        <f t="shared" ca="1" si="18"/>
        <v>0.98460862073682076</v>
      </c>
      <c r="AW84" s="41">
        <f t="shared" ca="1" si="19"/>
        <v>24</v>
      </c>
      <c r="AX84" t="str">
        <f t="shared" ca="1" si="20"/>
        <v>+240s</v>
      </c>
      <c r="AY84">
        <f t="shared" ca="1" si="21"/>
        <v>230</v>
      </c>
      <c r="AZ84" s="5">
        <f t="shared" ca="1" si="24"/>
        <v>0.23333333333333334</v>
      </c>
      <c r="BB84">
        <f t="shared" si="66"/>
        <v>0.23019651087856005</v>
      </c>
      <c r="BC84">
        <f t="shared" si="67"/>
        <v>0.76980348912143992</v>
      </c>
      <c r="BE84" s="33">
        <f t="shared" si="68"/>
        <v>1.6231928136082872</v>
      </c>
      <c r="BF84" s="32">
        <f t="shared" si="69"/>
        <v>0.36866363217014136</v>
      </c>
      <c r="BG84" s="33"/>
      <c r="BH84" s="34">
        <f t="shared" si="70"/>
        <v>0.63133636782985869</v>
      </c>
      <c r="BI84" s="34"/>
      <c r="BJ84" s="34">
        <f t="shared" si="75"/>
        <v>0.63133636782985869</v>
      </c>
      <c r="BK84" s="34"/>
      <c r="BL84" s="5">
        <f t="shared" ca="1" si="22"/>
        <v>0.61642610730000424</v>
      </c>
    </row>
    <row r="85" spans="1:64" x14ac:dyDescent="0.25">
      <c r="A85" s="45">
        <v>77</v>
      </c>
      <c r="B85" s="35">
        <f t="shared" si="71"/>
        <v>8.7962962962963055E-3</v>
      </c>
      <c r="C85" s="36">
        <v>110.00359478895028</v>
      </c>
      <c r="D85" s="29">
        <v>110</v>
      </c>
      <c r="E85" s="29">
        <v>3</v>
      </c>
      <c r="F85" s="37">
        <f t="shared" si="58"/>
        <v>0.5</v>
      </c>
      <c r="G85" s="38">
        <f t="shared" si="72"/>
        <v>110</v>
      </c>
      <c r="H85" s="31">
        <v>5</v>
      </c>
      <c r="I85" s="31">
        <v>20</v>
      </c>
      <c r="J85" s="36">
        <v>-7.3612776145831145</v>
      </c>
      <c r="K85" s="37">
        <f t="shared" si="60"/>
        <v>-1.8403194036457786</v>
      </c>
      <c r="L85" s="30">
        <f t="shared" si="61"/>
        <v>-1.8403194036457786</v>
      </c>
      <c r="M85" s="37">
        <f t="shared" si="62"/>
        <v>108.15968059635422</v>
      </c>
      <c r="N85" s="37">
        <f t="shared" si="63"/>
        <v>108.15968059635422</v>
      </c>
      <c r="O85" s="37">
        <f t="shared" si="64"/>
        <v>3.5947889502807584E-3</v>
      </c>
      <c r="Q85" s="64">
        <f t="shared" ref="Q85:AT85" ca="1" si="84">IF(AND(ABS(SLOPE($L55:$L85,$A55:$A85)) &gt; $Q$3,
      ABS(SLOPE(OFFSET($O55:$O85, Q$7, 0),$A55:$A85)) &gt; $Q$3),
(MAX(0,(CORREL( $L55:$L85, OFFSET($O55:$O85, Q$7, 0) )))),
(1-ABS(SLOPE($L55:$L85, $A55:$A85)-SLOPE(OFFSET($O55:$O85, Q$7, 0),$A55:$A85)))
)</f>
        <v>0.97708174259401726</v>
      </c>
      <c r="R85" s="64">
        <f t="shared" ca="1" si="84"/>
        <v>0.97535960888587392</v>
      </c>
      <c r="S85" s="64">
        <f t="shared" ca="1" si="84"/>
        <v>0.97567777861946337</v>
      </c>
      <c r="T85" s="64">
        <f t="shared" ca="1" si="84"/>
        <v>0.97719067184086206</v>
      </c>
      <c r="U85" s="64">
        <f t="shared" ca="1" si="84"/>
        <v>0.97728003184841572</v>
      </c>
      <c r="V85" s="64">
        <f t="shared" ca="1" si="84"/>
        <v>0.97738097639091903</v>
      </c>
      <c r="W85" s="64">
        <f t="shared" ca="1" si="84"/>
        <v>0.97792714973585226</v>
      </c>
      <c r="X85" s="64">
        <f t="shared" ca="1" si="84"/>
        <v>0.97864549793048516</v>
      </c>
      <c r="Y85" s="64">
        <f t="shared" ca="1" si="84"/>
        <v>0.97735157947133766</v>
      </c>
      <c r="Z85" s="64">
        <f t="shared" ca="1" si="84"/>
        <v>0.97723181427163597</v>
      </c>
      <c r="AA85" s="64">
        <f t="shared" ca="1" si="84"/>
        <v>0.97948572538688972</v>
      </c>
      <c r="AB85" s="64">
        <f t="shared" ca="1" si="84"/>
        <v>0.97891645675311934</v>
      </c>
      <c r="AC85" s="64">
        <f t="shared" ca="1" si="84"/>
        <v>0.97940274195376209</v>
      </c>
      <c r="AD85" s="64">
        <f t="shared" ca="1" si="84"/>
        <v>0.97958547267834839</v>
      </c>
      <c r="AE85" s="64">
        <f t="shared" ca="1" si="84"/>
        <v>0.98055169061079783</v>
      </c>
      <c r="AF85" s="64">
        <f t="shared" ca="1" si="84"/>
        <v>0.98011289415749281</v>
      </c>
      <c r="AG85" s="64">
        <f t="shared" ca="1" si="84"/>
        <v>0.97797595801271964</v>
      </c>
      <c r="AH85" s="64">
        <f t="shared" ca="1" si="84"/>
        <v>0.97616482892758416</v>
      </c>
      <c r="AI85" s="64">
        <f t="shared" ca="1" si="84"/>
        <v>0.97642517726242883</v>
      </c>
      <c r="AJ85" s="64">
        <f t="shared" ca="1" si="84"/>
        <v>0.97790902323883311</v>
      </c>
      <c r="AK85" s="64">
        <f t="shared" ca="1" si="84"/>
        <v>0.98071277108841759</v>
      </c>
      <c r="AL85" s="64">
        <f t="shared" ca="1" si="84"/>
        <v>0.98323962308412127</v>
      </c>
      <c r="AM85" s="64">
        <f t="shared" ca="1" si="84"/>
        <v>0.98446865752803248</v>
      </c>
      <c r="AN85" s="64">
        <f t="shared" ca="1" si="84"/>
        <v>0.98469779448883965</v>
      </c>
      <c r="AO85" s="64">
        <f t="shared" ca="1" si="84"/>
        <v>0.98148510981089176</v>
      </c>
      <c r="AP85" s="64">
        <f t="shared" ca="1" si="84"/>
        <v>0.98210250335217719</v>
      </c>
      <c r="AQ85" s="64">
        <f t="shared" ca="1" si="84"/>
        <v>0.98224804192651494</v>
      </c>
      <c r="AR85" s="64">
        <f t="shared" ca="1" si="84"/>
        <v>0.97988795226079028</v>
      </c>
      <c r="AS85" s="64">
        <f t="shared" ca="1" si="84"/>
        <v>0.97926835455816386</v>
      </c>
      <c r="AT85" s="64">
        <f t="shared" ca="1" si="84"/>
        <v>0.97893943622225854</v>
      </c>
      <c r="AV85" s="40">
        <f t="shared" ca="1" si="18"/>
        <v>0.98469779448883965</v>
      </c>
      <c r="AW85" s="41">
        <f t="shared" ca="1" si="19"/>
        <v>23</v>
      </c>
      <c r="AX85" t="str">
        <f t="shared" ca="1" si="20"/>
        <v>+230s</v>
      </c>
      <c r="AY85">
        <f t="shared" ca="1" si="21"/>
        <v>220</v>
      </c>
      <c r="AZ85" s="5">
        <f t="shared" ca="1" si="24"/>
        <v>0.26666666666666666</v>
      </c>
      <c r="BB85">
        <f t="shared" si="66"/>
        <v>0.3687828385192119</v>
      </c>
      <c r="BC85">
        <f t="shared" si="67"/>
        <v>0.6312171614807881</v>
      </c>
      <c r="BE85" s="33">
        <f t="shared" si="68"/>
        <v>1.8403194036457786</v>
      </c>
      <c r="BF85" s="32">
        <f t="shared" si="69"/>
        <v>0.59061199586222768</v>
      </c>
      <c r="BG85" s="33"/>
      <c r="BH85" s="34">
        <f t="shared" si="70"/>
        <v>0.40938800413777232</v>
      </c>
      <c r="BI85" s="34"/>
      <c r="BJ85" s="34">
        <f t="shared" si="75"/>
        <v>0.40938800413777232</v>
      </c>
      <c r="BK85" s="34"/>
      <c r="BL85" s="5">
        <f t="shared" ca="1" si="22"/>
        <v>0.55358415509775949</v>
      </c>
    </row>
    <row r="86" spans="1:64" x14ac:dyDescent="0.25">
      <c r="A86" s="45">
        <v>78</v>
      </c>
      <c r="B86" s="35">
        <f t="shared" si="71"/>
        <v>8.9120370370370464E-3</v>
      </c>
      <c r="C86" s="36">
        <v>110.09884626076716</v>
      </c>
      <c r="D86" s="29">
        <v>110</v>
      </c>
      <c r="E86" s="29">
        <v>3</v>
      </c>
      <c r="F86" s="37">
        <f t="shared" si="58"/>
        <v>0.5</v>
      </c>
      <c r="G86" s="38">
        <f t="shared" si="72"/>
        <v>110</v>
      </c>
      <c r="H86" s="31">
        <v>5</v>
      </c>
      <c r="I86" s="31">
        <v>20</v>
      </c>
      <c r="J86" s="36">
        <v>-8.2140090199702911</v>
      </c>
      <c r="K86" s="37">
        <f t="shared" si="60"/>
        <v>-2.0535022549925728</v>
      </c>
      <c r="L86" s="30">
        <f t="shared" si="61"/>
        <v>-2.0535022549925728</v>
      </c>
      <c r="M86" s="37">
        <f t="shared" si="62"/>
        <v>107.94649774500743</v>
      </c>
      <c r="N86" s="37">
        <f t="shared" si="63"/>
        <v>107.94649774500743</v>
      </c>
      <c r="O86" s="37">
        <f t="shared" si="64"/>
        <v>9.8846260767160743E-2</v>
      </c>
      <c r="Q86" s="64">
        <f t="shared" ref="Q86:AT86" ca="1" si="85">IF(AND(ABS(SLOPE($L56:$L86,$A56:$A86)) &gt; $Q$3,
      ABS(SLOPE(OFFSET($O56:$O86, Q$7, 0),$A56:$A86)) &gt; $Q$3),
(MAX(0,(CORREL( $L56:$L86, OFFSET($O56:$O86, Q$7, 0) )))),
(1-ABS(SLOPE($L56:$L86, $A56:$A86)-SLOPE(OFFSET($O56:$O86, Q$7, 0),$A56:$A86)))
)</f>
        <v>0.97582582033642318</v>
      </c>
      <c r="R86" s="64">
        <f t="shared" ca="1" si="85"/>
        <v>0.97611235193889612</v>
      </c>
      <c r="S86" s="64">
        <f t="shared" ca="1" si="85"/>
        <v>0.97738589509334839</v>
      </c>
      <c r="T86" s="64">
        <f t="shared" ca="1" si="85"/>
        <v>0.97749017668501514</v>
      </c>
      <c r="U86" s="64">
        <f t="shared" ca="1" si="85"/>
        <v>0.97771330883960939</v>
      </c>
      <c r="V86" s="64">
        <f t="shared" ca="1" si="85"/>
        <v>0.97829000591553439</v>
      </c>
      <c r="W86" s="64">
        <f t="shared" ca="1" si="85"/>
        <v>0.9789401828404467</v>
      </c>
      <c r="X86" s="64">
        <f t="shared" ca="1" si="85"/>
        <v>0.97794819593799376</v>
      </c>
      <c r="Y86" s="64">
        <f t="shared" ca="1" si="85"/>
        <v>0.97797138482482571</v>
      </c>
      <c r="Z86" s="64">
        <f t="shared" ca="1" si="85"/>
        <v>0.97996388435536053</v>
      </c>
      <c r="AA86" s="64">
        <f t="shared" ca="1" si="85"/>
        <v>0.97943510011639423</v>
      </c>
      <c r="AB86" s="64">
        <f t="shared" ca="1" si="85"/>
        <v>0.97978310537024338</v>
      </c>
      <c r="AC86" s="64">
        <f t="shared" ca="1" si="85"/>
        <v>0.97984626365833383</v>
      </c>
      <c r="AD86" s="64">
        <f t="shared" ca="1" si="85"/>
        <v>0.98096489148296806</v>
      </c>
      <c r="AE86" s="64">
        <f t="shared" ca="1" si="85"/>
        <v>0.98066913334677963</v>
      </c>
      <c r="AF86" s="64">
        <f t="shared" ca="1" si="85"/>
        <v>0.97864692774223683</v>
      </c>
      <c r="AG86" s="64">
        <f t="shared" ca="1" si="85"/>
        <v>0.97708154620945165</v>
      </c>
      <c r="AH86" s="64">
        <f t="shared" ca="1" si="85"/>
        <v>0.97728093972068519</v>
      </c>
      <c r="AI86" s="64">
        <f t="shared" ca="1" si="85"/>
        <v>0.97859139075673074</v>
      </c>
      <c r="AJ86" s="64">
        <f t="shared" ca="1" si="85"/>
        <v>0.98114106104008025</v>
      </c>
      <c r="AK86" s="64">
        <f t="shared" ca="1" si="85"/>
        <v>0.98333356631481406</v>
      </c>
      <c r="AL86" s="64">
        <f t="shared" ca="1" si="85"/>
        <v>0.98439305635735075</v>
      </c>
      <c r="AM86" s="64">
        <f t="shared" ca="1" si="85"/>
        <v>0.98469501398779025</v>
      </c>
      <c r="AN86" s="64">
        <f t="shared" ca="1" si="85"/>
        <v>0.98187044975071247</v>
      </c>
      <c r="AO86" s="64">
        <f t="shared" ca="1" si="85"/>
        <v>0.98261516324065679</v>
      </c>
      <c r="AP86" s="64">
        <f t="shared" ca="1" si="85"/>
        <v>0.98281582926587785</v>
      </c>
      <c r="AQ86" s="64">
        <f t="shared" ca="1" si="85"/>
        <v>0.98057981133097805</v>
      </c>
      <c r="AR86" s="64">
        <f t="shared" ca="1" si="85"/>
        <v>0.97998886447787226</v>
      </c>
      <c r="AS86" s="64">
        <f t="shared" ca="1" si="85"/>
        <v>0.97970318006870472</v>
      </c>
      <c r="AT86" s="64">
        <f t="shared" ca="1" si="85"/>
        <v>0.98012350365675704</v>
      </c>
      <c r="AV86" s="40">
        <f t="shared" ca="1" si="18"/>
        <v>0.98469501398779025</v>
      </c>
      <c r="AW86" s="41">
        <f t="shared" ca="1" si="19"/>
        <v>22</v>
      </c>
      <c r="AX86" t="str">
        <f t="shared" ca="1" si="20"/>
        <v>+220s</v>
      </c>
      <c r="AY86">
        <f t="shared" ca="1" si="21"/>
        <v>210</v>
      </c>
      <c r="AZ86" s="5">
        <f t="shared" ca="1" si="24"/>
        <v>0.3</v>
      </c>
      <c r="BB86">
        <f t="shared" si="66"/>
        <v>0.43046970315194671</v>
      </c>
      <c r="BC86">
        <f t="shared" si="67"/>
        <v>0.56953029684805334</v>
      </c>
      <c r="BE86" s="33">
        <f t="shared" si="68"/>
        <v>2.0535022549925728</v>
      </c>
      <c r="BF86" s="32">
        <f t="shared" si="69"/>
        <v>0.68940456003227812</v>
      </c>
      <c r="BG86" s="33"/>
      <c r="BH86" s="34">
        <f t="shared" si="70"/>
        <v>0.31059543996772188</v>
      </c>
      <c r="BI86" s="34"/>
      <c r="BJ86" s="34">
        <f t="shared" si="75"/>
        <v>0.31059543996772188</v>
      </c>
      <c r="BK86" s="34"/>
      <c r="BL86" s="5">
        <f t="shared" ca="1" si="22"/>
        <v>0.53176348465183743</v>
      </c>
    </row>
    <row r="87" spans="1:64" x14ac:dyDescent="0.25">
      <c r="A87" s="45">
        <v>79</v>
      </c>
      <c r="B87" s="35">
        <f t="shared" si="71"/>
        <v>9.0277777777777873E-3</v>
      </c>
      <c r="C87" s="36">
        <v>109.81465667524537</v>
      </c>
      <c r="D87" s="29">
        <v>110</v>
      </c>
      <c r="E87" s="29">
        <v>3</v>
      </c>
      <c r="F87" s="37">
        <f t="shared" si="58"/>
        <v>0.5</v>
      </c>
      <c r="G87" s="38">
        <f t="shared" si="72"/>
        <v>110</v>
      </c>
      <c r="H87" s="31">
        <v>5</v>
      </c>
      <c r="I87" s="31">
        <v>20</v>
      </c>
      <c r="J87" s="36">
        <v>-9.0491380976780409</v>
      </c>
      <c r="K87" s="37">
        <f t="shared" si="60"/>
        <v>-2.2622845244195102</v>
      </c>
      <c r="L87" s="30">
        <f t="shared" si="61"/>
        <v>-2.2622845244195102</v>
      </c>
      <c r="M87" s="37">
        <f t="shared" si="62"/>
        <v>107.73771547558049</v>
      </c>
      <c r="N87" s="37">
        <f t="shared" si="63"/>
        <v>107.73771547558049</v>
      </c>
      <c r="O87" s="37">
        <f t="shared" si="64"/>
        <v>-0.18534332475462634</v>
      </c>
      <c r="Q87" s="64">
        <f t="shared" ref="Q87:AT87" ca="1" si="86">IF(AND(ABS(SLOPE($L57:$L87,$A57:$A87)) &gt; $Q$3,
      ABS(SLOPE(OFFSET($O57:$O87, Q$7, 0),$A57:$A87)) &gt; $Q$3),
(MAX(0,(CORREL( $L57:$L87, OFFSET($O57:$O87, Q$7, 0) )))),
(1-ABS(SLOPE($L57:$L87, $A57:$A87)-SLOPE(OFFSET($O57:$O87, Q$7, 0),$A57:$A87)))
)</f>
        <v>0.97645215858675316</v>
      </c>
      <c r="R87" s="64">
        <f t="shared" ca="1" si="86"/>
        <v>0.97749210254694274</v>
      </c>
      <c r="S87" s="64">
        <f t="shared" ca="1" si="86"/>
        <v>0.97761093137115573</v>
      </c>
      <c r="T87" s="64">
        <f t="shared" ca="1" si="86"/>
        <v>0.97795324006899431</v>
      </c>
      <c r="U87" s="64">
        <f t="shared" ca="1" si="86"/>
        <v>0.97855966378129922</v>
      </c>
      <c r="V87" s="64">
        <f t="shared" ca="1" si="86"/>
        <v>0.97914328261639694</v>
      </c>
      <c r="W87" s="64">
        <f t="shared" ca="1" si="86"/>
        <v>0.97844591978614759</v>
      </c>
      <c r="X87" s="64">
        <f t="shared" ca="1" si="86"/>
        <v>0.97860856044289679</v>
      </c>
      <c r="Y87" s="64">
        <f t="shared" ca="1" si="86"/>
        <v>0.9803458774881445</v>
      </c>
      <c r="Z87" s="64">
        <f t="shared" ca="1" si="86"/>
        <v>0.97985663193192907</v>
      </c>
      <c r="AA87" s="64">
        <f t="shared" ca="1" si="86"/>
        <v>0.9800697131152063</v>
      </c>
      <c r="AB87" s="64">
        <f t="shared" ca="1" si="86"/>
        <v>0.98001622132764055</v>
      </c>
      <c r="AC87" s="64">
        <f t="shared" ca="1" si="86"/>
        <v>0.98128343078667402</v>
      </c>
      <c r="AD87" s="64">
        <f t="shared" ca="1" si="86"/>
        <v>0.98112723407687896</v>
      </c>
      <c r="AE87" s="64">
        <f t="shared" ca="1" si="86"/>
        <v>0.97921712404827466</v>
      </c>
      <c r="AF87" s="64">
        <f t="shared" ca="1" si="86"/>
        <v>0.97789160770079919</v>
      </c>
      <c r="AG87" s="64">
        <f t="shared" ca="1" si="86"/>
        <v>0.97803152171984009</v>
      </c>
      <c r="AH87" s="64">
        <f t="shared" ca="1" si="86"/>
        <v>0.97917271055577582</v>
      </c>
      <c r="AI87" s="64">
        <f t="shared" ca="1" si="86"/>
        <v>0.98147430477484687</v>
      </c>
      <c r="AJ87" s="64">
        <f t="shared" ca="1" si="86"/>
        <v>0.98334046105196327</v>
      </c>
      <c r="AK87" s="64">
        <f t="shared" ca="1" si="86"/>
        <v>0.98423446677955562</v>
      </c>
      <c r="AL87" s="64">
        <f t="shared" ca="1" si="86"/>
        <v>0.98460743599696543</v>
      </c>
      <c r="AM87" s="64">
        <f t="shared" ca="1" si="86"/>
        <v>0.98216173226880665</v>
      </c>
      <c r="AN87" s="64">
        <f t="shared" ca="1" si="86"/>
        <v>0.98303058401787724</v>
      </c>
      <c r="AO87" s="64">
        <f t="shared" ca="1" si="86"/>
        <v>0.98328501037036165</v>
      </c>
      <c r="AP87" s="64">
        <f t="shared" ca="1" si="86"/>
        <v>0.98117021890457601</v>
      </c>
      <c r="AQ87" s="64">
        <f t="shared" ca="1" si="86"/>
        <v>0.98060727229798073</v>
      </c>
      <c r="AR87" s="64">
        <f t="shared" ca="1" si="86"/>
        <v>0.98036378782806255</v>
      </c>
      <c r="AS87" s="64">
        <f t="shared" ca="1" si="86"/>
        <v>0.98086471014003696</v>
      </c>
      <c r="AT87" s="64">
        <f t="shared" ca="1" si="86"/>
        <v>0.97986971481561191</v>
      </c>
      <c r="AV87" s="40">
        <f t="shared" ca="1" si="18"/>
        <v>0.98460743599696543</v>
      </c>
      <c r="AW87" s="41">
        <f t="shared" ca="1" si="19"/>
        <v>21</v>
      </c>
      <c r="AX87" t="str">
        <f t="shared" ca="1" si="20"/>
        <v>+210s</v>
      </c>
      <c r="AY87">
        <f t="shared" ca="1" si="21"/>
        <v>200</v>
      </c>
      <c r="AZ87" s="5">
        <f t="shared" ca="1" si="24"/>
        <v>0.33333333333333331</v>
      </c>
      <c r="BB87">
        <f t="shared" si="66"/>
        <v>0.4153882399329768</v>
      </c>
      <c r="BC87">
        <f t="shared" si="67"/>
        <v>0.5846117600670232</v>
      </c>
      <c r="BE87" s="33">
        <f t="shared" si="68"/>
        <v>2.2622845244195102</v>
      </c>
      <c r="BF87" s="32">
        <f t="shared" si="69"/>
        <v>0.66525133986605667</v>
      </c>
      <c r="BG87" s="33"/>
      <c r="BH87" s="34">
        <f t="shared" si="70"/>
        <v>0.33474866013394333</v>
      </c>
      <c r="BI87" s="34"/>
      <c r="BJ87" s="34">
        <f t="shared" si="75"/>
        <v>0.33474866013394333</v>
      </c>
      <c r="BK87" s="34"/>
      <c r="BL87" s="5">
        <f t="shared" ca="1" si="22"/>
        <v>0.55089647648808071</v>
      </c>
    </row>
    <row r="88" spans="1:64" x14ac:dyDescent="0.25">
      <c r="A88" s="45">
        <v>80</v>
      </c>
      <c r="B88" s="35">
        <f t="shared" si="71"/>
        <v>9.1435185185185282E-3</v>
      </c>
      <c r="C88" s="36">
        <v>109.13624278299746</v>
      </c>
      <c r="D88" s="29">
        <v>110</v>
      </c>
      <c r="E88" s="29">
        <v>3</v>
      </c>
      <c r="F88" s="37">
        <f t="shared" si="58"/>
        <v>0.5</v>
      </c>
      <c r="G88" s="38">
        <f t="shared" si="72"/>
        <v>110</v>
      </c>
      <c r="H88" s="31">
        <v>5</v>
      </c>
      <c r="I88" s="31">
        <v>20</v>
      </c>
      <c r="J88" s="36">
        <v>-9.8648751959486365</v>
      </c>
      <c r="K88" s="37">
        <f t="shared" si="60"/>
        <v>-2.4662187989871591</v>
      </c>
      <c r="L88" s="30">
        <f t="shared" si="61"/>
        <v>-2.4662187989871591</v>
      </c>
      <c r="M88" s="37">
        <f t="shared" si="62"/>
        <v>107.53378120101284</v>
      </c>
      <c r="N88" s="37">
        <f t="shared" si="63"/>
        <v>107.53378120101284</v>
      </c>
      <c r="O88" s="37">
        <f t="shared" si="64"/>
        <v>-0.8637572170025436</v>
      </c>
      <c r="Q88" s="64">
        <f t="shared" ref="Q88:AT88" ca="1" si="87">IF(AND(ABS(SLOPE($L58:$L88,$A58:$A88)) &gt; $Q$3,
      ABS(SLOPE(OFFSET($O58:$O88, Q$7, 0),$A58:$A88)) &gt; $Q$3),
(MAX(0,(CORREL( $L58:$L88, OFFSET($O58:$O88, Q$7, 0) )))),
(1-ABS(SLOPE($L58:$L88, $A58:$A88)-SLOPE(OFFSET($O58:$O88, Q$7, 0),$A58:$A88)))
)</f>
        <v>0.97751546821181345</v>
      </c>
      <c r="R88" s="64">
        <f t="shared" ca="1" si="87"/>
        <v>0.97764854048845184</v>
      </c>
      <c r="S88" s="64">
        <f t="shared" ca="1" si="87"/>
        <v>0.97810758915200424</v>
      </c>
      <c r="T88" s="64">
        <f t="shared" ca="1" si="87"/>
        <v>0.97874308872254712</v>
      </c>
      <c r="U88" s="64">
        <f t="shared" ca="1" si="87"/>
        <v>0.97926144629334189</v>
      </c>
      <c r="V88" s="64">
        <f t="shared" ca="1" si="87"/>
        <v>0.97885281134409963</v>
      </c>
      <c r="W88" s="64">
        <f t="shared" ca="1" si="87"/>
        <v>0.97915207230386114</v>
      </c>
      <c r="X88" s="64">
        <f t="shared" ca="1" si="87"/>
        <v>0.98063922016769756</v>
      </c>
      <c r="Y88" s="64">
        <f t="shared" ca="1" si="87"/>
        <v>0.9801887546858391</v>
      </c>
      <c r="Z88" s="64">
        <f t="shared" ca="1" si="87"/>
        <v>0.98026962075252289</v>
      </c>
      <c r="AA88" s="64">
        <f t="shared" ca="1" si="87"/>
        <v>0.98010184056910099</v>
      </c>
      <c r="AB88" s="64">
        <f t="shared" ca="1" si="87"/>
        <v>0.98151452451319854</v>
      </c>
      <c r="AC88" s="64">
        <f t="shared" ca="1" si="87"/>
        <v>0.98149508186814494</v>
      </c>
      <c r="AD88" s="64">
        <f t="shared" ca="1" si="87"/>
        <v>0.9796949598754896</v>
      </c>
      <c r="AE88" s="64">
        <f t="shared" ca="1" si="87"/>
        <v>0.97860457094567666</v>
      </c>
      <c r="AF88" s="64">
        <f t="shared" ca="1" si="87"/>
        <v>0.97868619588324335</v>
      </c>
      <c r="AG88" s="64">
        <f t="shared" ca="1" si="87"/>
        <v>0.97966144875903072</v>
      </c>
      <c r="AH88" s="64">
        <f t="shared" ca="1" si="87"/>
        <v>0.98171979002805387</v>
      </c>
      <c r="AI88" s="64">
        <f t="shared" ca="1" si="87"/>
        <v>0.98326603810762891</v>
      </c>
      <c r="AJ88" s="64">
        <f t="shared" ca="1" si="87"/>
        <v>0.98399782982263329</v>
      </c>
      <c r="AK88" s="64">
        <f t="shared" ca="1" si="87"/>
        <v>0.98444034483542053</v>
      </c>
      <c r="AL88" s="64">
        <f t="shared" ca="1" si="87"/>
        <v>0.98236604750763934</v>
      </c>
      <c r="AM88" s="64">
        <f t="shared" ca="1" si="87"/>
        <v>0.98335645720393228</v>
      </c>
      <c r="AN88" s="64">
        <f t="shared" ca="1" si="87"/>
        <v>0.98366353649156235</v>
      </c>
      <c r="AO88" s="64">
        <f t="shared" ca="1" si="87"/>
        <v>0.98166769633508133</v>
      </c>
      <c r="AP88" s="64">
        <f t="shared" ca="1" si="87"/>
        <v>0.98113223061952659</v>
      </c>
      <c r="AQ88" s="64">
        <f t="shared" ca="1" si="87"/>
        <v>0.98093011341333414</v>
      </c>
      <c r="AR88" s="64">
        <f t="shared" ca="1" si="87"/>
        <v>0.98150996435785109</v>
      </c>
      <c r="AS88" s="64">
        <f t="shared" ca="1" si="87"/>
        <v>0.98058506034520498</v>
      </c>
      <c r="AT88" s="64">
        <f t="shared" ca="1" si="87"/>
        <v>0.97650535226992119</v>
      </c>
      <c r="AV88" s="40">
        <f t="shared" ca="1" si="18"/>
        <v>0.98444034483542053</v>
      </c>
      <c r="AW88" s="41">
        <f t="shared" ca="1" si="19"/>
        <v>20</v>
      </c>
      <c r="AX88" t="str">
        <f t="shared" ca="1" si="20"/>
        <v>+200s</v>
      </c>
      <c r="AY88">
        <f t="shared" ca="1" si="21"/>
        <v>190</v>
      </c>
      <c r="AZ88" s="5">
        <f t="shared" ca="1" si="24"/>
        <v>0.36666666666666664</v>
      </c>
      <c r="BB88">
        <f t="shared" si="66"/>
        <v>0.3204923163969231</v>
      </c>
      <c r="BC88">
        <f t="shared" si="67"/>
        <v>0.6795076836030769</v>
      </c>
      <c r="BE88" s="33">
        <f t="shared" si="68"/>
        <v>2.4662187989871591</v>
      </c>
      <c r="BF88" s="32">
        <f t="shared" si="69"/>
        <v>0.51327390234791082</v>
      </c>
      <c r="BG88" s="33"/>
      <c r="BH88" s="34">
        <f t="shared" si="70"/>
        <v>0.48672609765208918</v>
      </c>
      <c r="BI88" s="34"/>
      <c r="BJ88" s="34">
        <f t="shared" si="75"/>
        <v>0.48672609765208918</v>
      </c>
      <c r="BK88" s="34"/>
      <c r="BL88" s="5">
        <f t="shared" ca="1" si="22"/>
        <v>0.61261103638472536</v>
      </c>
    </row>
    <row r="89" spans="1:64" x14ac:dyDescent="0.25">
      <c r="A89" s="45">
        <v>81</v>
      </c>
      <c r="B89" s="35">
        <f t="shared" si="71"/>
        <v>9.2592592592592692E-3</v>
      </c>
      <c r="C89" s="36">
        <v>109.3724644820097</v>
      </c>
      <c r="D89" s="29">
        <v>110</v>
      </c>
      <c r="E89" s="29">
        <v>3</v>
      </c>
      <c r="F89" s="37">
        <f t="shared" si="58"/>
        <v>0.5</v>
      </c>
      <c r="G89" s="38">
        <f t="shared" si="72"/>
        <v>110</v>
      </c>
      <c r="H89" s="31">
        <v>5</v>
      </c>
      <c r="I89" s="31">
        <v>20</v>
      </c>
      <c r="J89" s="36">
        <v>-10.65947221934305</v>
      </c>
      <c r="K89" s="37">
        <f t="shared" si="60"/>
        <v>-2.6648680548357624</v>
      </c>
      <c r="L89" s="30">
        <f t="shared" si="61"/>
        <v>-2.6648680548357624</v>
      </c>
      <c r="M89" s="37">
        <f t="shared" si="62"/>
        <v>107.33513194516424</v>
      </c>
      <c r="N89" s="37">
        <f t="shared" si="63"/>
        <v>107.33513194516424</v>
      </c>
      <c r="O89" s="37">
        <f t="shared" si="64"/>
        <v>-0.62753551799029594</v>
      </c>
      <c r="Q89" s="64">
        <f t="shared" ref="Q89:AT89" ca="1" si="88">IF(AND(ABS(SLOPE($L59:$L89,$A59:$A89)) &gt; $Q$3,
      ABS(SLOPE(OFFSET($O59:$O89, Q$7, 0),$A59:$A89)) &gt; $Q$3),
(MAX(0,(CORREL( $L59:$L89, OFFSET($O59:$O89, Q$7, 0) )))),
(1-ABS(SLOPE($L59:$L89, $A59:$A89)-SLOPE(OFFSET($O59:$O89, Q$7, 0),$A59:$A89)))
)</f>
        <v>0.97760756962567719</v>
      </c>
      <c r="R89" s="64">
        <f t="shared" ca="1" si="88"/>
        <v>0.97818145472039686</v>
      </c>
      <c r="S89" s="64">
        <f t="shared" ca="1" si="88"/>
        <v>0.97884551447611468</v>
      </c>
      <c r="T89" s="64">
        <f t="shared" ca="1" si="88"/>
        <v>0.97929961310407809</v>
      </c>
      <c r="U89" s="64">
        <f t="shared" ca="1" si="88"/>
        <v>0.97917512125649353</v>
      </c>
      <c r="V89" s="64">
        <f t="shared" ca="1" si="88"/>
        <v>0.97960879380074084</v>
      </c>
      <c r="W89" s="64">
        <f t="shared" ca="1" si="88"/>
        <v>0.98084965460333517</v>
      </c>
      <c r="X89" s="64">
        <f t="shared" ca="1" si="88"/>
        <v>0.98043738494972066</v>
      </c>
      <c r="Y89" s="64">
        <f t="shared" ca="1" si="88"/>
        <v>0.9803881438506119</v>
      </c>
      <c r="Z89" s="64">
        <f t="shared" ca="1" si="88"/>
        <v>0.98010791636811057</v>
      </c>
      <c r="AA89" s="64">
        <f t="shared" ca="1" si="88"/>
        <v>0.98166363567347437</v>
      </c>
      <c r="AB89" s="64">
        <f t="shared" ca="1" si="88"/>
        <v>0.98177876165571965</v>
      </c>
      <c r="AC89" s="64">
        <f t="shared" ca="1" si="88"/>
        <v>0.98008701233659268</v>
      </c>
      <c r="AD89" s="64">
        <f t="shared" ca="1" si="88"/>
        <v>0.97922807760803898</v>
      </c>
      <c r="AE89" s="64">
        <f t="shared" ca="1" si="88"/>
        <v>0.97925233911994636</v>
      </c>
      <c r="AF89" s="64">
        <f t="shared" ca="1" si="88"/>
        <v>0.98006423191689418</v>
      </c>
      <c r="AG89" s="64">
        <f t="shared" ca="1" si="88"/>
        <v>0.981883046191659</v>
      </c>
      <c r="AH89" s="64">
        <f t="shared" ca="1" si="88"/>
        <v>0.9831143787550729</v>
      </c>
      <c r="AI89" s="64">
        <f t="shared" ca="1" si="88"/>
        <v>0.9836864922357258</v>
      </c>
      <c r="AJ89" s="64">
        <f t="shared" ca="1" si="88"/>
        <v>0.98419740556320057</v>
      </c>
      <c r="AK89" s="64">
        <f t="shared" ca="1" si="88"/>
        <v>0.98248874050657709</v>
      </c>
      <c r="AL89" s="64">
        <f t="shared" ca="1" si="88"/>
        <v>0.98359868518372551</v>
      </c>
      <c r="AM89" s="64">
        <f t="shared" ca="1" si="88"/>
        <v>0.9839575508810896</v>
      </c>
      <c r="AN89" s="64">
        <f t="shared" ca="1" si="88"/>
        <v>0.98207891894043386</v>
      </c>
      <c r="AO89" s="64">
        <f t="shared" ca="1" si="88"/>
        <v>0.98157053734749977</v>
      </c>
      <c r="AP89" s="64">
        <f t="shared" ca="1" si="88"/>
        <v>0.98140914197567963</v>
      </c>
      <c r="AQ89" s="64">
        <f t="shared" ca="1" si="88"/>
        <v>0.98206661306644116</v>
      </c>
      <c r="AR89" s="64">
        <f t="shared" ca="1" si="88"/>
        <v>0.98121075322805307</v>
      </c>
      <c r="AS89" s="64">
        <f t="shared" ca="1" si="88"/>
        <v>0.97729658426209243</v>
      </c>
      <c r="AT89" s="64">
        <f t="shared" ca="1" si="88"/>
        <v>0.97013172410309556</v>
      </c>
      <c r="AV89" s="40">
        <f t="shared" ca="1" si="18"/>
        <v>0.98419740556320057</v>
      </c>
      <c r="AW89" s="41">
        <f t="shared" ca="1" si="19"/>
        <v>19</v>
      </c>
      <c r="AX89" t="str">
        <f t="shared" ca="1" si="20"/>
        <v>+190s</v>
      </c>
      <c r="AY89">
        <f t="shared" ca="1" si="21"/>
        <v>180</v>
      </c>
      <c r="AZ89" s="5">
        <f t="shared" ca="1" si="24"/>
        <v>0.4</v>
      </c>
      <c r="BB89">
        <f t="shared" si="66"/>
        <v>0.40746650736909329</v>
      </c>
      <c r="BC89">
        <f t="shared" si="67"/>
        <v>0.59253349263090671</v>
      </c>
      <c r="BE89" s="33">
        <f t="shared" si="68"/>
        <v>2.6648680548357624</v>
      </c>
      <c r="BF89" s="32">
        <f t="shared" si="69"/>
        <v>0.65256455026644167</v>
      </c>
      <c r="BG89" s="33"/>
      <c r="BH89" s="34">
        <f t="shared" si="70"/>
        <v>0.34743544973355833</v>
      </c>
      <c r="BI89" s="34"/>
      <c r="BJ89" s="34">
        <f t="shared" si="75"/>
        <v>0.34743544973355833</v>
      </c>
      <c r="BK89" s="34"/>
      <c r="BL89" s="5">
        <f t="shared" ca="1" si="22"/>
        <v>0.57721095176558634</v>
      </c>
    </row>
    <row r="90" spans="1:64" x14ac:dyDescent="0.25">
      <c r="A90" s="45">
        <v>82</v>
      </c>
      <c r="B90" s="35">
        <f t="shared" si="71"/>
        <v>9.3750000000000101E-3</v>
      </c>
      <c r="C90" s="36">
        <v>109.08976296981685</v>
      </c>
      <c r="D90" s="29">
        <v>110</v>
      </c>
      <c r="E90" s="29">
        <v>3</v>
      </c>
      <c r="F90" s="37">
        <f t="shared" si="58"/>
        <v>0.5</v>
      </c>
      <c r="G90" s="38">
        <f t="shared" si="72"/>
        <v>110</v>
      </c>
      <c r="H90" s="31">
        <v>5</v>
      </c>
      <c r="I90" s="31">
        <v>20</v>
      </c>
      <c r="J90" s="36">
        <v>-11.431226374846942</v>
      </c>
      <c r="K90" s="37">
        <f t="shared" si="60"/>
        <v>-2.8578065937117354</v>
      </c>
      <c r="L90" s="30">
        <f t="shared" si="61"/>
        <v>-2.8578065937117354</v>
      </c>
      <c r="M90" s="37">
        <f t="shared" si="62"/>
        <v>107.14219340628827</v>
      </c>
      <c r="N90" s="37">
        <f t="shared" si="63"/>
        <v>107.14219340628827</v>
      </c>
      <c r="O90" s="37">
        <f t="shared" si="64"/>
        <v>-0.91023703018315416</v>
      </c>
      <c r="Q90" s="64">
        <f t="shared" ref="Q90:AT90" ca="1" si="89">IF(AND(ABS(SLOPE($L60:$L90,$A60:$A90)) &gt; $Q$3,
      ABS(SLOPE(OFFSET($O60:$O90, Q$7, 0),$A60:$A90)) &gt; $Q$3),
(MAX(0,(CORREL( $L60:$L90, OFFSET($O60:$O90, Q$7, 0) )))),
(1-ABS(SLOPE($L60:$L90, $A60:$A90)-SLOPE(OFFSET($O60:$O90, Q$7, 0),$A60:$A90)))
)</f>
        <v>0.97817842189120718</v>
      </c>
      <c r="R90" s="64">
        <f t="shared" ca="1" si="89"/>
        <v>0.97887065261090467</v>
      </c>
      <c r="S90" s="64">
        <f t="shared" ca="1" si="89"/>
        <v>0.97926121660769483</v>
      </c>
      <c r="T90" s="64">
        <f t="shared" ca="1" si="89"/>
        <v>0.97941751868316074</v>
      </c>
      <c r="U90" s="64">
        <f t="shared" ca="1" si="89"/>
        <v>0.97998398022774047</v>
      </c>
      <c r="V90" s="64">
        <f t="shared" ca="1" si="89"/>
        <v>0.98098136888632503</v>
      </c>
      <c r="W90" s="64">
        <f t="shared" ca="1" si="89"/>
        <v>0.98060687559025994</v>
      </c>
      <c r="X90" s="64">
        <f t="shared" ca="1" si="89"/>
        <v>0.9804290691486055</v>
      </c>
      <c r="Y90" s="64">
        <f t="shared" ca="1" si="89"/>
        <v>0.98003774538556443</v>
      </c>
      <c r="Z90" s="64">
        <f t="shared" ca="1" si="89"/>
        <v>0.98173468831983002</v>
      </c>
      <c r="AA90" s="64">
        <f t="shared" ca="1" si="89"/>
        <v>0.98198278324657229</v>
      </c>
      <c r="AB90" s="64">
        <f t="shared" ca="1" si="89"/>
        <v>0.98039825701255701</v>
      </c>
      <c r="AC90" s="64">
        <f t="shared" ca="1" si="89"/>
        <v>0.97976810722352392</v>
      </c>
      <c r="AD90" s="64">
        <f t="shared" ca="1" si="89"/>
        <v>0.97973568151692136</v>
      </c>
      <c r="AE90" s="64">
        <f t="shared" ca="1" si="89"/>
        <v>0.98038608221262136</v>
      </c>
      <c r="AF90" s="64">
        <f t="shared" ca="1" si="89"/>
        <v>0.98196805958052413</v>
      </c>
      <c r="AG90" s="64">
        <f t="shared" ca="1" si="89"/>
        <v>0.98288810354218914</v>
      </c>
      <c r="AH90" s="64">
        <f t="shared" ca="1" si="89"/>
        <v>0.98330238187890284</v>
      </c>
      <c r="AI90" s="64">
        <f t="shared" ca="1" si="89"/>
        <v>0.98388084527622577</v>
      </c>
      <c r="AJ90" s="64">
        <f t="shared" ca="1" si="89"/>
        <v>0.98253362315258586</v>
      </c>
      <c r="AK90" s="64">
        <f t="shared" ca="1" si="89"/>
        <v>0.9837616035221558</v>
      </c>
      <c r="AL90" s="64">
        <f t="shared" ca="1" si="89"/>
        <v>0.98417161557095501</v>
      </c>
      <c r="AM90" s="64">
        <f t="shared" ca="1" si="89"/>
        <v>0.98240895233750836</v>
      </c>
      <c r="AN90" s="64">
        <f t="shared" ca="1" si="89"/>
        <v>0.98192737421783327</v>
      </c>
      <c r="AO90" s="64">
        <f t="shared" ca="1" si="89"/>
        <v>0.981806231851585</v>
      </c>
      <c r="AP90" s="64">
        <f t="shared" ca="1" si="89"/>
        <v>0.98254035444191168</v>
      </c>
      <c r="AQ90" s="64">
        <f t="shared" ca="1" si="89"/>
        <v>0.98175278912520536</v>
      </c>
      <c r="AR90" s="64">
        <f t="shared" ca="1" si="89"/>
        <v>0.97800250664464761</v>
      </c>
      <c r="AS90" s="64">
        <f t="shared" ca="1" si="89"/>
        <v>0.97109148186476746</v>
      </c>
      <c r="AT90" s="64">
        <f t="shared" ca="1" si="89"/>
        <v>0.94910841026860382</v>
      </c>
      <c r="AV90" s="40">
        <f t="shared" ca="1" si="18"/>
        <v>0.98417161557095501</v>
      </c>
      <c r="AW90" s="41">
        <f t="shared" ca="1" si="19"/>
        <v>21</v>
      </c>
      <c r="AX90" t="str">
        <f t="shared" ca="1" si="20"/>
        <v>+210s</v>
      </c>
      <c r="AY90">
        <f t="shared" ca="1" si="21"/>
        <v>200</v>
      </c>
      <c r="AZ90" s="5">
        <f t="shared" ca="1" si="24"/>
        <v>0.33333333333333331</v>
      </c>
      <c r="BB90">
        <f t="shared" si="66"/>
        <v>0.38951391270571623</v>
      </c>
      <c r="BC90">
        <f t="shared" si="67"/>
        <v>0.61048608729428377</v>
      </c>
      <c r="BE90" s="33">
        <f t="shared" si="68"/>
        <v>2.8578065937117354</v>
      </c>
      <c r="BF90" s="32">
        <f t="shared" si="69"/>
        <v>0.62381316419973265</v>
      </c>
      <c r="BG90" s="33"/>
      <c r="BH90" s="34">
        <f t="shared" si="70"/>
        <v>0.37618683580026735</v>
      </c>
      <c r="BI90" s="34"/>
      <c r="BJ90" s="34">
        <f t="shared" si="75"/>
        <v>0.37618683580026735</v>
      </c>
      <c r="BK90" s="34"/>
      <c r="BL90" s="5">
        <f t="shared" ca="1" si="22"/>
        <v>0.56456392823485191</v>
      </c>
    </row>
    <row r="91" spans="1:64" x14ac:dyDescent="0.25">
      <c r="A91" s="45">
        <v>83</v>
      </c>
      <c r="B91" s="35">
        <f t="shared" si="71"/>
        <v>9.490740740740751E-3</v>
      </c>
      <c r="C91" s="36">
        <v>108.48388570189464</v>
      </c>
      <c r="D91" s="29">
        <v>110</v>
      </c>
      <c r="E91" s="29">
        <v>3</v>
      </c>
      <c r="F91" s="37">
        <f t="shared" si="58"/>
        <v>0.5</v>
      </c>
      <c r="G91" s="38">
        <f t="shared" si="72"/>
        <v>110</v>
      </c>
      <c r="H91" s="31">
        <v>5</v>
      </c>
      <c r="I91" s="31">
        <v>20</v>
      </c>
      <c r="J91" s="36">
        <v>-12.178483820895236</v>
      </c>
      <c r="K91" s="37">
        <f t="shared" si="60"/>
        <v>-3.044620955223809</v>
      </c>
      <c r="L91" s="30">
        <f t="shared" si="61"/>
        <v>-3.044620955223809</v>
      </c>
      <c r="M91" s="37">
        <f t="shared" si="62"/>
        <v>106.95537904477619</v>
      </c>
      <c r="N91" s="37">
        <f t="shared" si="63"/>
        <v>106.95537904477619</v>
      </c>
      <c r="O91" s="37">
        <f t="shared" si="64"/>
        <v>-1.5161142981053644</v>
      </c>
      <c r="Q91" s="64">
        <f t="shared" ref="Q91:AT91" ca="1" si="90">IF(AND(ABS(SLOPE($L61:$L91,$A61:$A91)) &gt; $Q$3,
      ABS(SLOPE(OFFSET($O61:$O91, Q$7, 0),$A61:$A91)) &gt; $Q$3),
(MAX(0,(CORREL( $L61:$L91, OFFSET($O61:$O91, Q$7, 0) )))),
(1-ABS(SLOPE($L61:$L91, $A61:$A91)-SLOPE(OFFSET($O61:$O91, Q$7, 0),$A61:$A91)))
)</f>
        <v>0.9788208400817785</v>
      </c>
      <c r="R91" s="64">
        <f t="shared" ca="1" si="90"/>
        <v>0.97914832745180969</v>
      </c>
      <c r="S91" s="64">
        <f t="shared" ca="1" si="90"/>
        <v>0.9795832555183418</v>
      </c>
      <c r="T91" s="64">
        <f t="shared" ca="1" si="90"/>
        <v>0.98028144321987321</v>
      </c>
      <c r="U91" s="64">
        <f t="shared" ca="1" si="90"/>
        <v>0.98103715299304883</v>
      </c>
      <c r="V91" s="64">
        <f t="shared" ca="1" si="90"/>
        <v>0.98070017460023784</v>
      </c>
      <c r="W91" s="64">
        <f t="shared" ca="1" si="90"/>
        <v>0.98039480354717834</v>
      </c>
      <c r="X91" s="64">
        <f t="shared" ca="1" si="90"/>
        <v>0.9798932664101937</v>
      </c>
      <c r="Y91" s="64">
        <f t="shared" ca="1" si="90"/>
        <v>0.98173021903076185</v>
      </c>
      <c r="Z91" s="64">
        <f t="shared" ca="1" si="90"/>
        <v>0.98211024299105165</v>
      </c>
      <c r="AA91" s="64">
        <f t="shared" ca="1" si="90"/>
        <v>0.98063223757304296</v>
      </c>
      <c r="AB91" s="64">
        <f t="shared" ca="1" si="90"/>
        <v>0.98022916418986583</v>
      </c>
      <c r="AC91" s="64">
        <f t="shared" ca="1" si="90"/>
        <v>0.98014048899757256</v>
      </c>
      <c r="AD91" s="64">
        <f t="shared" ca="1" si="90"/>
        <v>0.98063058789049007</v>
      </c>
      <c r="AE91" s="64">
        <f t="shared" ca="1" si="90"/>
        <v>0.98197742601756677</v>
      </c>
      <c r="AF91" s="64">
        <f t="shared" ca="1" si="90"/>
        <v>0.98258850125207253</v>
      </c>
      <c r="AG91" s="64">
        <f t="shared" ca="1" si="90"/>
        <v>0.98284612469739929</v>
      </c>
      <c r="AH91" s="64">
        <f t="shared" ca="1" si="90"/>
        <v>0.9834915753228658</v>
      </c>
      <c r="AI91" s="64">
        <f t="shared" ca="1" si="90"/>
        <v>0.9825031237862446</v>
      </c>
      <c r="AJ91" s="64">
        <f t="shared" ca="1" si="90"/>
        <v>0.98384813976279684</v>
      </c>
      <c r="AK91" s="64">
        <f t="shared" ca="1" si="90"/>
        <v>0.98430887413739021</v>
      </c>
      <c r="AL91" s="64">
        <f t="shared" ca="1" si="90"/>
        <v>0.98266142379587518</v>
      </c>
      <c r="AM91" s="64">
        <f t="shared" ca="1" si="90"/>
        <v>0.98220648012549527</v>
      </c>
      <c r="AN91" s="64">
        <f t="shared" ca="1" si="90"/>
        <v>0.9821252909455519</v>
      </c>
      <c r="AO91" s="64">
        <f t="shared" ca="1" si="90"/>
        <v>0.98293542042314164</v>
      </c>
      <c r="AP91" s="64">
        <f t="shared" ca="1" si="90"/>
        <v>0.98221568539577608</v>
      </c>
      <c r="AQ91" s="64">
        <f t="shared" ca="1" si="90"/>
        <v>0.97862831745964629</v>
      </c>
      <c r="AR91" s="64">
        <f t="shared" ca="1" si="90"/>
        <v>0.97196970686139839</v>
      </c>
      <c r="AS91" s="64">
        <f t="shared" ca="1" si="90"/>
        <v>0.95069118267201291</v>
      </c>
      <c r="AT91" s="64">
        <f t="shared" ca="1" si="90"/>
        <v>0.88695615988807519</v>
      </c>
      <c r="AV91" s="40">
        <f t="shared" ca="1" si="18"/>
        <v>0.98430887413739021</v>
      </c>
      <c r="AW91" s="41">
        <f t="shared" ca="1" si="19"/>
        <v>20</v>
      </c>
      <c r="AX91" t="str">
        <f t="shared" ca="1" si="20"/>
        <v>+200s</v>
      </c>
      <c r="AY91">
        <f t="shared" ca="1" si="21"/>
        <v>190</v>
      </c>
      <c r="AZ91" s="5">
        <f t="shared" ca="1" si="24"/>
        <v>0.36666666666666664</v>
      </c>
      <c r="BB91">
        <f t="shared" si="66"/>
        <v>0.30570133142368894</v>
      </c>
      <c r="BC91">
        <f t="shared" si="67"/>
        <v>0.69429866857631106</v>
      </c>
      <c r="BE91" s="33">
        <f t="shared" si="68"/>
        <v>3.044620955223809</v>
      </c>
      <c r="BF91" s="32">
        <f t="shared" si="69"/>
        <v>0.48958588803876618</v>
      </c>
      <c r="BG91" s="33"/>
      <c r="BH91" s="34">
        <f t="shared" si="70"/>
        <v>0.51041411196123376</v>
      </c>
      <c r="BI91" s="34"/>
      <c r="BJ91" s="34">
        <f t="shared" si="75"/>
        <v>0.51041411196123376</v>
      </c>
      <c r="BK91" s="34"/>
      <c r="BL91" s="5">
        <f t="shared" ca="1" si="22"/>
        <v>0.62046321758843026</v>
      </c>
    </row>
    <row r="92" spans="1:64" x14ac:dyDescent="0.25">
      <c r="A92" s="45">
        <v>84</v>
      </c>
      <c r="B92" s="35">
        <f t="shared" si="71"/>
        <v>9.6064814814814919E-3</v>
      </c>
      <c r="C92" s="36">
        <v>108.67058801285197</v>
      </c>
      <c r="D92" s="29">
        <v>110</v>
      </c>
      <c r="E92" s="29">
        <v>3</v>
      </c>
      <c r="F92" s="37">
        <f t="shared" si="58"/>
        <v>0.5</v>
      </c>
      <c r="G92" s="38">
        <f t="shared" si="72"/>
        <v>110</v>
      </c>
      <c r="H92" s="31">
        <v>5</v>
      </c>
      <c r="I92" s="31">
        <v>20</v>
      </c>
      <c r="J92" s="36">
        <v>-12.899643211495466</v>
      </c>
      <c r="K92" s="37">
        <f t="shared" si="60"/>
        <v>-3.224910802873866</v>
      </c>
      <c r="L92" s="30">
        <f t="shared" si="61"/>
        <v>-3.224910802873866</v>
      </c>
      <c r="M92" s="37">
        <f t="shared" si="62"/>
        <v>106.77508919712614</v>
      </c>
      <c r="N92" s="37">
        <f t="shared" si="63"/>
        <v>106.77508919712614</v>
      </c>
      <c r="O92" s="37">
        <f t="shared" si="64"/>
        <v>-1.3294119871480348</v>
      </c>
      <c r="Q92" s="64">
        <f t="shared" ref="Q92:AT92" ca="1" si="91">IF(AND(ABS(SLOPE($L62:$L92,$A62:$A92)) &gt; $Q$3,
      ABS(SLOPE(OFFSET($O62:$O92, Q$7, 0),$A62:$A92)) &gt; $Q$3),
(MAX(0,(CORREL( $L62:$L92, OFFSET($O62:$O92, Q$7, 0) )))),
(1-ABS(SLOPE($L62:$L92, $A62:$A92)-SLOPE(OFFSET($O62:$O92, Q$7, 0),$A62:$A92)))
)</f>
        <v>0.97896174409754433</v>
      </c>
      <c r="R92" s="64">
        <f t="shared" ca="1" si="91"/>
        <v>0.97967427674185603</v>
      </c>
      <c r="S92" s="64">
        <f t="shared" ca="1" si="91"/>
        <v>0.98050367043244846</v>
      </c>
      <c r="T92" s="64">
        <f t="shared" ca="1" si="91"/>
        <v>0.98101850155497516</v>
      </c>
      <c r="U92" s="64">
        <f t="shared" ca="1" si="91"/>
        <v>0.98071893047117353</v>
      </c>
      <c r="V92" s="64">
        <f t="shared" ca="1" si="91"/>
        <v>0.98028647048493145</v>
      </c>
      <c r="W92" s="64">
        <f t="shared" ca="1" si="91"/>
        <v>0.97967514893841134</v>
      </c>
      <c r="X92" s="64">
        <f t="shared" ca="1" si="91"/>
        <v>0.98165147551602105</v>
      </c>
      <c r="Y92" s="64">
        <f t="shared" ca="1" si="91"/>
        <v>0.98216293169848679</v>
      </c>
      <c r="Z92" s="64">
        <f t="shared" ca="1" si="91"/>
        <v>0.98079118102956586</v>
      </c>
      <c r="AA92" s="64">
        <f t="shared" ca="1" si="91"/>
        <v>0.9806144089388209</v>
      </c>
      <c r="AB92" s="64">
        <f t="shared" ca="1" si="91"/>
        <v>0.98046969053140043</v>
      </c>
      <c r="AC92" s="64">
        <f t="shared" ca="1" si="91"/>
        <v>0.98080001924852689</v>
      </c>
      <c r="AD92" s="64">
        <f t="shared" ca="1" si="91"/>
        <v>0.98191245043615649</v>
      </c>
      <c r="AE92" s="64">
        <f t="shared" ca="1" si="91"/>
        <v>0.98221560685206821</v>
      </c>
      <c r="AF92" s="64">
        <f t="shared" ca="1" si="91"/>
        <v>0.9823171116866164</v>
      </c>
      <c r="AG92" s="64">
        <f t="shared" ca="1" si="91"/>
        <v>0.98302926304196725</v>
      </c>
      <c r="AH92" s="64">
        <f t="shared" ca="1" si="91"/>
        <v>0.98239838405526336</v>
      </c>
      <c r="AI92" s="64">
        <f t="shared" ca="1" si="91"/>
        <v>0.98385991864243116</v>
      </c>
      <c r="AJ92" s="64">
        <f t="shared" ca="1" si="91"/>
        <v>0.98437116052666429</v>
      </c>
      <c r="AK92" s="64">
        <f t="shared" ca="1" si="91"/>
        <v>0.98283863899500634</v>
      </c>
      <c r="AL92" s="64">
        <f t="shared" ca="1" si="91"/>
        <v>0.98241026970777223</v>
      </c>
      <c r="AM92" s="64">
        <f t="shared" ca="1" si="91"/>
        <v>0.98236889811318429</v>
      </c>
      <c r="AN92" s="64">
        <f t="shared" ca="1" si="91"/>
        <v>0.98325470351841771</v>
      </c>
      <c r="AO92" s="64">
        <f t="shared" ca="1" si="91"/>
        <v>0.98260261259829784</v>
      </c>
      <c r="AP92" s="64">
        <f t="shared" ca="1" si="91"/>
        <v>0.97917785268860869</v>
      </c>
      <c r="AQ92" s="64">
        <f t="shared" ca="1" si="91"/>
        <v>0.97277126463873675</v>
      </c>
      <c r="AR92" s="64">
        <f t="shared" ca="1" si="91"/>
        <v>0.95219639848475846</v>
      </c>
      <c r="AS92" s="64">
        <f t="shared" ca="1" si="91"/>
        <v>0.88946663689376015</v>
      </c>
      <c r="AT92" s="64">
        <f t="shared" ca="1" si="91"/>
        <v>0.80937143079264307</v>
      </c>
      <c r="AV92" s="40">
        <f t="shared" ca="1" si="18"/>
        <v>0.98437116052666429</v>
      </c>
      <c r="AW92" s="41">
        <f t="shared" ca="1" si="19"/>
        <v>19</v>
      </c>
      <c r="AX92" t="str">
        <f t="shared" ca="1" si="20"/>
        <v>+190s</v>
      </c>
      <c r="AY92">
        <f t="shared" ca="1" si="21"/>
        <v>180</v>
      </c>
      <c r="AZ92" s="5">
        <f t="shared" ca="1" si="24"/>
        <v>0.4</v>
      </c>
      <c r="BB92">
        <f t="shared" si="66"/>
        <v>0.37909976314516625</v>
      </c>
      <c r="BC92">
        <f t="shared" si="67"/>
        <v>0.62090023685483375</v>
      </c>
      <c r="BE92" s="33">
        <f t="shared" si="68"/>
        <v>3.224910802873866</v>
      </c>
      <c r="BF92" s="32">
        <f t="shared" si="69"/>
        <v>0.60713472633678478</v>
      </c>
      <c r="BG92" s="33"/>
      <c r="BH92" s="34">
        <f t="shared" si="70"/>
        <v>0.39286527366321522</v>
      </c>
      <c r="BI92" s="34"/>
      <c r="BJ92" s="34">
        <f t="shared" si="75"/>
        <v>0.39286527366321522</v>
      </c>
      <c r="BK92" s="34"/>
      <c r="BL92" s="5">
        <f t="shared" ca="1" si="22"/>
        <v>0.59241214472995984</v>
      </c>
    </row>
    <row r="93" spans="1:64" x14ac:dyDescent="0.25">
      <c r="A93" s="45">
        <v>85</v>
      </c>
      <c r="B93" s="35">
        <f t="shared" si="71"/>
        <v>9.7222222222222328E-3</v>
      </c>
      <c r="C93" s="36">
        <v>108.81072247805074</v>
      </c>
      <c r="D93" s="29">
        <v>110</v>
      </c>
      <c r="E93" s="29">
        <v>3</v>
      </c>
      <c r="F93" s="37">
        <f t="shared" si="58"/>
        <v>0.5</v>
      </c>
      <c r="G93" s="38">
        <f t="shared" si="72"/>
        <v>110</v>
      </c>
      <c r="H93" s="31">
        <v>5</v>
      </c>
      <c r="I93" s="31">
        <v>20</v>
      </c>
      <c r="J93" s="36">
        <v>-13.593159127854989</v>
      </c>
      <c r="K93" s="37">
        <f t="shared" si="60"/>
        <v>-3.3982897819637472</v>
      </c>
      <c r="L93" s="30">
        <f t="shared" si="61"/>
        <v>-3.3982897819637472</v>
      </c>
      <c r="M93" s="37">
        <f t="shared" si="62"/>
        <v>106.60171021803626</v>
      </c>
      <c r="N93" s="37">
        <f t="shared" si="63"/>
        <v>106.60171021803626</v>
      </c>
      <c r="O93" s="37">
        <f t="shared" si="64"/>
        <v>-1.1892775219492648</v>
      </c>
      <c r="Q93" s="64">
        <f t="shared" ref="Q93:AT93" ca="1" si="92">IF(AND(ABS(SLOPE($L63:$L93,$A63:$A93)) &gt; $Q$3,
      ABS(SLOPE(OFFSET($O63:$O93, Q$7, 0),$A63:$A93)) &gt; $Q$3),
(MAX(0,(CORREL( $L63:$L93, OFFSET($O63:$O93, Q$7, 0) )))),
(1-ABS(SLOPE($L63:$L93, $A63:$A93)-SLOPE(OFFSET($O63:$O93, Q$7, 0),$A63:$A93)))
)</f>
        <v>0.97969128348006196</v>
      </c>
      <c r="R93" s="64">
        <f t="shared" ca="1" si="92"/>
        <v>0.98065189736283376</v>
      </c>
      <c r="S93" s="64">
        <f t="shared" ca="1" si="92"/>
        <v>0.98092566971520878</v>
      </c>
      <c r="T93" s="64">
        <f t="shared" ca="1" si="92"/>
        <v>0.98066355051641096</v>
      </c>
      <c r="U93" s="64">
        <f t="shared" ca="1" si="92"/>
        <v>0.9801039597971668</v>
      </c>
      <c r="V93" s="64">
        <f t="shared" ca="1" si="92"/>
        <v>0.97938283570744034</v>
      </c>
      <c r="W93" s="64">
        <f t="shared" ca="1" si="92"/>
        <v>0.9814984685196787</v>
      </c>
      <c r="X93" s="64">
        <f t="shared" ca="1" si="92"/>
        <v>0.98214139529757449</v>
      </c>
      <c r="Y93" s="64">
        <f t="shared" ca="1" si="92"/>
        <v>0.980876065371726</v>
      </c>
      <c r="Z93" s="64">
        <f t="shared" ca="1" si="92"/>
        <v>0.98092574058929738</v>
      </c>
      <c r="AA93" s="64">
        <f t="shared" ca="1" si="92"/>
        <v>0.98072495705724994</v>
      </c>
      <c r="AB93" s="64">
        <f t="shared" ca="1" si="92"/>
        <v>0.98089539697168837</v>
      </c>
      <c r="AC93" s="64">
        <f t="shared" ca="1" si="92"/>
        <v>0.98177319971260524</v>
      </c>
      <c r="AD93" s="64">
        <f t="shared" ca="1" si="92"/>
        <v>0.9817682338970336</v>
      </c>
      <c r="AE93" s="64">
        <f t="shared" ca="1" si="92"/>
        <v>0.98171352093447417</v>
      </c>
      <c r="AF93" s="64">
        <f t="shared" ca="1" si="92"/>
        <v>0.98249235827581183</v>
      </c>
      <c r="AG93" s="64">
        <f t="shared" ca="1" si="92"/>
        <v>0.98221930913477917</v>
      </c>
      <c r="AH93" s="64">
        <f t="shared" ca="1" si="92"/>
        <v>0.98379732013364496</v>
      </c>
      <c r="AI93" s="64">
        <f t="shared" ca="1" si="92"/>
        <v>0.98435906048130606</v>
      </c>
      <c r="AJ93" s="64">
        <f t="shared" ca="1" si="92"/>
        <v>0.98294165099297715</v>
      </c>
      <c r="AK93" s="64">
        <f t="shared" ca="1" si="92"/>
        <v>0.98253990405267499</v>
      </c>
      <c r="AL93" s="64">
        <f t="shared" ca="1" si="92"/>
        <v>0.9825383765112109</v>
      </c>
      <c r="AM93" s="64">
        <f t="shared" ca="1" si="92"/>
        <v>0.98349983523214835</v>
      </c>
      <c r="AN93" s="64">
        <f t="shared" ca="1" si="92"/>
        <v>0.98291547737129037</v>
      </c>
      <c r="AO93" s="64">
        <f t="shared" ca="1" si="92"/>
        <v>0.97965367973150075</v>
      </c>
      <c r="AP93" s="64">
        <f t="shared" ca="1" si="92"/>
        <v>0.9734997463253986</v>
      </c>
      <c r="AQ93" s="64">
        <f t="shared" ca="1" si="92"/>
        <v>0.95363050622393941</v>
      </c>
      <c r="AR93" s="64">
        <f t="shared" ca="1" si="92"/>
        <v>0.89191133773599784</v>
      </c>
      <c r="AS93" s="64">
        <f t="shared" ca="1" si="92"/>
        <v>0.8128700329630415</v>
      </c>
      <c r="AT93" s="64">
        <f t="shared" ca="1" si="92"/>
        <v>0.66294183503240545</v>
      </c>
      <c r="AV93" s="40">
        <f t="shared" ca="1" si="18"/>
        <v>0.98435906048130606</v>
      </c>
      <c r="AW93" s="41">
        <f t="shared" ca="1" si="19"/>
        <v>18</v>
      </c>
      <c r="AX93" t="str">
        <f t="shared" ca="1" si="20"/>
        <v>+180s</v>
      </c>
      <c r="AY93">
        <f t="shared" ca="1" si="21"/>
        <v>170</v>
      </c>
      <c r="AZ93" s="5">
        <f t="shared" ca="1" si="24"/>
        <v>0.43333333333333335</v>
      </c>
      <c r="BB93">
        <f t="shared" si="66"/>
        <v>0.44180245200289647</v>
      </c>
      <c r="BC93">
        <f t="shared" si="67"/>
        <v>0.55819754799710353</v>
      </c>
      <c r="BE93" s="33">
        <f t="shared" si="68"/>
        <v>3.3982897819637472</v>
      </c>
      <c r="BF93" s="32">
        <f t="shared" si="69"/>
        <v>0.70755415030155555</v>
      </c>
      <c r="BG93" s="33"/>
      <c r="BH93" s="34">
        <f t="shared" si="70"/>
        <v>0.29244584969844445</v>
      </c>
      <c r="BI93" s="34"/>
      <c r="BJ93" s="34">
        <f t="shared" si="75"/>
        <v>0.29244584969844445</v>
      </c>
      <c r="BK93" s="34"/>
      <c r="BL93" s="5">
        <f t="shared" ca="1" si="22"/>
        <v>0.57004608117102784</v>
      </c>
    </row>
    <row r="94" spans="1:64" x14ac:dyDescent="0.25">
      <c r="A94" s="45">
        <v>86</v>
      </c>
      <c r="B94" s="35">
        <f t="shared" si="71"/>
        <v>9.8379629629629737E-3</v>
      </c>
      <c r="C94" s="36">
        <v>108.31939492306878</v>
      </c>
      <c r="D94" s="29">
        <v>110</v>
      </c>
      <c r="E94" s="29">
        <v>3</v>
      </c>
      <c r="F94" s="37">
        <f t="shared" si="58"/>
        <v>0.5</v>
      </c>
      <c r="G94" s="38">
        <f t="shared" si="72"/>
        <v>110</v>
      </c>
      <c r="H94" s="31">
        <v>5</v>
      </c>
      <c r="I94" s="31">
        <v>20</v>
      </c>
      <c r="J94" s="36">
        <v>-14.257545390158183</v>
      </c>
      <c r="K94" s="37">
        <f t="shared" si="60"/>
        <v>-3.5643863475395454</v>
      </c>
      <c r="L94" s="30">
        <f t="shared" si="61"/>
        <v>-3.5643863475395454</v>
      </c>
      <c r="M94" s="37">
        <f t="shared" si="62"/>
        <v>106.43561365246046</v>
      </c>
      <c r="N94" s="37">
        <f t="shared" si="63"/>
        <v>106.43561365246046</v>
      </c>
      <c r="O94" s="37">
        <f t="shared" si="64"/>
        <v>-1.6806050769312151</v>
      </c>
      <c r="Q94" s="64">
        <f t="shared" ref="Q94:AT94" ca="1" si="93">IF(AND(ABS(SLOPE($L64:$L94,$A64:$A94)) &gt; $Q$3,
      ABS(SLOPE(OFFSET($O64:$O94, Q$7, 0),$A64:$A94)) &gt; $Q$3),
(MAX(0,(CORREL( $L64:$L94, OFFSET($O64:$O94, Q$7, 0) )))),
(1-ABS(SLOPE($L64:$L94, $A64:$A94)-SLOPE(OFFSET($O64:$O94, Q$7, 0),$A64:$A94)))
)</f>
        <v>0.98072613525319396</v>
      </c>
      <c r="R94" s="64">
        <f t="shared" ca="1" si="93"/>
        <v>0.98075768547922704</v>
      </c>
      <c r="S94" s="64">
        <f t="shared" ca="1" si="93"/>
        <v>0.98053321563397411</v>
      </c>
      <c r="T94" s="64">
        <f t="shared" ca="1" si="93"/>
        <v>0.97984593426368882</v>
      </c>
      <c r="U94" s="64">
        <f t="shared" ca="1" si="93"/>
        <v>0.9790145421433416</v>
      </c>
      <c r="V94" s="64">
        <f t="shared" ca="1" si="93"/>
        <v>0.98126998029806822</v>
      </c>
      <c r="W94" s="64">
        <f t="shared" ca="1" si="93"/>
        <v>0.98204495181101481</v>
      </c>
      <c r="X94" s="64">
        <f t="shared" ca="1" si="93"/>
        <v>0.98088664338622433</v>
      </c>
      <c r="Y94" s="64">
        <f t="shared" ca="1" si="93"/>
        <v>0.98116383538144747</v>
      </c>
      <c r="Z94" s="64">
        <f t="shared" ca="1" si="93"/>
        <v>0.98090673629538971</v>
      </c>
      <c r="AA94" s="64">
        <f t="shared" ca="1" si="93"/>
        <v>0.98091651662844315</v>
      </c>
      <c r="AB94" s="64">
        <f t="shared" ca="1" si="93"/>
        <v>0.98155851203703448</v>
      </c>
      <c r="AC94" s="64">
        <f t="shared" ca="1" si="93"/>
        <v>0.98124396401493807</v>
      </c>
      <c r="AD94" s="64">
        <f t="shared" ca="1" si="93"/>
        <v>0.98103229702421657</v>
      </c>
      <c r="AE94" s="64">
        <f t="shared" ca="1" si="93"/>
        <v>0.98187807709117647</v>
      </c>
      <c r="AF94" s="64">
        <f t="shared" ca="1" si="93"/>
        <v>0.98196457453644637</v>
      </c>
      <c r="AG94" s="64">
        <f t="shared" ca="1" si="93"/>
        <v>0.98365949380041506</v>
      </c>
      <c r="AH94" s="64">
        <f t="shared" ca="1" si="93"/>
        <v>0.98427192916519901</v>
      </c>
      <c r="AI94" s="64">
        <f t="shared" ca="1" si="93"/>
        <v>0.9829702852540001</v>
      </c>
      <c r="AJ94" s="64">
        <f t="shared" ca="1" si="93"/>
        <v>0.98259531743707273</v>
      </c>
      <c r="AK94" s="64">
        <f t="shared" ca="1" si="93"/>
        <v>0.98263382290699652</v>
      </c>
      <c r="AL94" s="64">
        <f t="shared" ca="1" si="93"/>
        <v>0.98367122027476606</v>
      </c>
      <c r="AM94" s="64">
        <f t="shared" ca="1" si="93"/>
        <v>0.98315496100349431</v>
      </c>
      <c r="AN94" s="64">
        <f t="shared" ca="1" si="93"/>
        <v>0.980057146433014</v>
      </c>
      <c r="AO94" s="64">
        <f t="shared" ca="1" si="93"/>
        <v>0.97415753384956227</v>
      </c>
      <c r="AP94" s="64">
        <f t="shared" ca="1" si="93"/>
        <v>0.95499877747849893</v>
      </c>
      <c r="AQ94" s="64">
        <f t="shared" ca="1" si="93"/>
        <v>0.89429969267960674</v>
      </c>
      <c r="AR94" s="64">
        <f t="shared" ca="1" si="93"/>
        <v>0.81632330442553724</v>
      </c>
      <c r="AS94" s="64">
        <f t="shared" ca="1" si="93"/>
        <v>0.66790484228700198</v>
      </c>
      <c r="AT94" s="64">
        <f t="shared" ca="1" si="93"/>
        <v>0.46987319172909586</v>
      </c>
      <c r="AV94" s="40">
        <f t="shared" ca="1" si="18"/>
        <v>0.98427192916519901</v>
      </c>
      <c r="AW94" s="41">
        <f t="shared" ca="1" si="19"/>
        <v>17</v>
      </c>
      <c r="AX94" t="str">
        <f t="shared" ca="1" si="20"/>
        <v>+170s</v>
      </c>
      <c r="AY94">
        <f t="shared" ca="1" si="21"/>
        <v>160</v>
      </c>
      <c r="AZ94" s="5">
        <f t="shared" ca="1" si="24"/>
        <v>0.46666666666666667</v>
      </c>
      <c r="BB94">
        <f t="shared" si="66"/>
        <v>0.37675625412166608</v>
      </c>
      <c r="BC94">
        <f t="shared" si="67"/>
        <v>0.62324374587833398</v>
      </c>
      <c r="BE94" s="33">
        <f t="shared" si="68"/>
        <v>3.5643863475395454</v>
      </c>
      <c r="BF94" s="32">
        <f t="shared" si="69"/>
        <v>0.60338155672822003</v>
      </c>
      <c r="BG94" s="33"/>
      <c r="BH94" s="34">
        <f t="shared" si="70"/>
        <v>0.39661844327177997</v>
      </c>
      <c r="BI94" s="34"/>
      <c r="BJ94" s="34">
        <f t="shared" si="75"/>
        <v>0.39661844327177997</v>
      </c>
      <c r="BK94" s="34"/>
      <c r="BL94" s="5">
        <f t="shared" ca="1" si="22"/>
        <v>0.61585234636788189</v>
      </c>
    </row>
    <row r="95" spans="1:64" x14ac:dyDescent="0.25">
      <c r="A95" s="45">
        <v>87</v>
      </c>
      <c r="B95" s="35">
        <f t="shared" si="71"/>
        <v>9.9537037037037146E-3</v>
      </c>
      <c r="C95" s="36">
        <v>107.94715283461282</v>
      </c>
      <c r="D95" s="29">
        <v>110</v>
      </c>
      <c r="E95" s="29">
        <v>3</v>
      </c>
      <c r="F95" s="37">
        <f t="shared" si="58"/>
        <v>0.5</v>
      </c>
      <c r="G95" s="38">
        <f t="shared" si="72"/>
        <v>110</v>
      </c>
      <c r="H95" s="31">
        <v>5</v>
      </c>
      <c r="I95" s="31">
        <v>20</v>
      </c>
      <c r="J95" s="36">
        <v>-14.891378242396717</v>
      </c>
      <c r="K95" s="37">
        <f t="shared" si="60"/>
        <v>-3.7228445605991793</v>
      </c>
      <c r="L95" s="30">
        <f t="shared" si="61"/>
        <v>-3.7228445605991793</v>
      </c>
      <c r="M95" s="37">
        <f t="shared" si="62"/>
        <v>106.27715543940081</v>
      </c>
      <c r="N95" s="37">
        <f t="shared" si="63"/>
        <v>106.27715543940081</v>
      </c>
      <c r="O95" s="37">
        <f t="shared" si="64"/>
        <v>-2.0528471653871776</v>
      </c>
      <c r="Q95" s="64">
        <f t="shared" ref="Q95:AT95" ca="1" si="94">IF(AND(ABS(SLOPE($L65:$L95,$A65:$A95)) &gt; $Q$3,
      ABS(SLOPE(OFFSET($O65:$O95, Q$7, 0),$A65:$A95)) &gt; $Q$3),
(MAX(0,(CORREL( $L65:$L95, OFFSET($O65:$O95, Q$7, 0) )))),
(1-ABS(SLOPE($L65:$L95, $A65:$A95)-SLOPE(OFFSET($O65:$O95, Q$7, 0),$A65:$A95)))
)</f>
        <v>0.98051231936659877</v>
      </c>
      <c r="R95" s="64">
        <f t="shared" ca="1" si="94"/>
        <v>0.98032585239480741</v>
      </c>
      <c r="S95" s="64">
        <f t="shared" ca="1" si="94"/>
        <v>0.97950979346218903</v>
      </c>
      <c r="T95" s="64">
        <f t="shared" ca="1" si="94"/>
        <v>0.97856721310787897</v>
      </c>
      <c r="U95" s="64">
        <f t="shared" ca="1" si="94"/>
        <v>0.98096353035290684</v>
      </c>
      <c r="V95" s="64">
        <f t="shared" ca="1" si="94"/>
        <v>0.98187166560300432</v>
      </c>
      <c r="W95" s="64">
        <f t="shared" ca="1" si="94"/>
        <v>0.98082142384072268</v>
      </c>
      <c r="X95" s="64">
        <f t="shared" ca="1" si="94"/>
        <v>0.98132814255206802</v>
      </c>
      <c r="Y95" s="64">
        <f t="shared" ca="1" si="94"/>
        <v>0.98101424499017409</v>
      </c>
      <c r="Z95" s="64">
        <f t="shared" ca="1" si="94"/>
        <v>0.9808619305350017</v>
      </c>
      <c r="AA95" s="64">
        <f t="shared" ca="1" si="94"/>
        <v>0.98126596353224083</v>
      </c>
      <c r="AB95" s="64">
        <f t="shared" ca="1" si="94"/>
        <v>0.9806390935336956</v>
      </c>
      <c r="AC95" s="64">
        <f t="shared" ca="1" si="94"/>
        <v>0.98026908752659014</v>
      </c>
      <c r="AD95" s="64">
        <f t="shared" ca="1" si="94"/>
        <v>0.98118234257903814</v>
      </c>
      <c r="AE95" s="64">
        <f t="shared" ca="1" si="94"/>
        <v>0.98163159013228829</v>
      </c>
      <c r="AF95" s="64">
        <f t="shared" ca="1" si="94"/>
        <v>0.98344433034027623</v>
      </c>
      <c r="AG95" s="64">
        <f t="shared" ca="1" si="94"/>
        <v>0.98410786596834798</v>
      </c>
      <c r="AH95" s="64">
        <f t="shared" ca="1" si="94"/>
        <v>0.98292312195725451</v>
      </c>
      <c r="AI95" s="64">
        <f t="shared" ca="1" si="94"/>
        <v>0.98257520137284893</v>
      </c>
      <c r="AJ95" s="64">
        <f t="shared" ca="1" si="94"/>
        <v>0.98265409430996542</v>
      </c>
      <c r="AK95" s="64">
        <f t="shared" ca="1" si="94"/>
        <v>0.98376802807898656</v>
      </c>
      <c r="AL95" s="64">
        <f t="shared" ca="1" si="94"/>
        <v>0.9833205153594099</v>
      </c>
      <c r="AM95" s="64">
        <f t="shared" ca="1" si="94"/>
        <v>0.98038838766260905</v>
      </c>
      <c r="AN95" s="64">
        <f t="shared" ca="1" si="94"/>
        <v>0.97474582306481772</v>
      </c>
      <c r="AO95" s="64">
        <f t="shared" ca="1" si="94"/>
        <v>0.95630537631153101</v>
      </c>
      <c r="AP95" s="64">
        <f t="shared" ca="1" si="94"/>
        <v>0.89664017936368745</v>
      </c>
      <c r="AQ95" s="64">
        <f t="shared" ca="1" si="94"/>
        <v>0.81974424883988961</v>
      </c>
      <c r="AR95" s="64">
        <f t="shared" ca="1" si="94"/>
        <v>0.67286048543779986</v>
      </c>
      <c r="AS95" s="64">
        <f t="shared" ca="1" si="94"/>
        <v>0.47612279241405842</v>
      </c>
      <c r="AT95" s="64">
        <f t="shared" ca="1" si="94"/>
        <v>0.81739418426686417</v>
      </c>
      <c r="AV95" s="40">
        <f t="shared" ca="1" si="18"/>
        <v>0.98410786596834798</v>
      </c>
      <c r="AW95" s="41">
        <f t="shared" ca="1" si="19"/>
        <v>16</v>
      </c>
      <c r="AX95" t="str">
        <f t="shared" ca="1" si="20"/>
        <v>+160s</v>
      </c>
      <c r="AY95">
        <f t="shared" ca="1" si="21"/>
        <v>150</v>
      </c>
      <c r="AZ95" s="5">
        <f t="shared" ca="1" si="24"/>
        <v>0.5</v>
      </c>
      <c r="BB95">
        <f t="shared" si="66"/>
        <v>0.33399947904240035</v>
      </c>
      <c r="BC95">
        <f t="shared" si="67"/>
        <v>0.66600052095759965</v>
      </c>
      <c r="BE95" s="33">
        <f t="shared" si="68"/>
        <v>3.7228445605991793</v>
      </c>
      <c r="BF95" s="32">
        <f t="shared" si="69"/>
        <v>0.5349058533370441</v>
      </c>
      <c r="BG95" s="33"/>
      <c r="BH95" s="34">
        <f t="shared" si="70"/>
        <v>0.4650941466629559</v>
      </c>
      <c r="BI95" s="34"/>
      <c r="BJ95" s="34">
        <f t="shared" si="75"/>
        <v>0.4650941466629559</v>
      </c>
      <c r="BK95" s="34"/>
      <c r="BL95" s="5">
        <f t="shared" ca="1" si="22"/>
        <v>0.64973400421043459</v>
      </c>
    </row>
    <row r="96" spans="1:64" x14ac:dyDescent="0.25">
      <c r="A96" s="45">
        <v>88</v>
      </c>
      <c r="B96" s="35">
        <f t="shared" si="71"/>
        <v>1.0069444444444456E-2</v>
      </c>
      <c r="C96" s="36">
        <v>108.2944537008507</v>
      </c>
      <c r="D96" s="29">
        <v>110</v>
      </c>
      <c r="E96" s="29">
        <v>3</v>
      </c>
      <c r="F96" s="37">
        <f t="shared" si="58"/>
        <v>0.5</v>
      </c>
      <c r="G96" s="38">
        <f t="shared" si="72"/>
        <v>110</v>
      </c>
      <c r="H96" s="31">
        <v>5</v>
      </c>
      <c r="I96" s="31">
        <v>20</v>
      </c>
      <c r="J96" s="36">
        <v>-15.493299403427731</v>
      </c>
      <c r="K96" s="37">
        <f t="shared" si="60"/>
        <v>-3.8733248508569327</v>
      </c>
      <c r="L96" s="30">
        <f t="shared" si="61"/>
        <v>-3.8733248508569327</v>
      </c>
      <c r="M96" s="37">
        <f t="shared" si="62"/>
        <v>106.12667514914307</v>
      </c>
      <c r="N96" s="37">
        <f t="shared" si="63"/>
        <v>106.12667514914307</v>
      </c>
      <c r="O96" s="37">
        <f t="shared" si="64"/>
        <v>-1.7055462991493044</v>
      </c>
      <c r="Q96" s="64">
        <f t="shared" ref="Q96:AT96" ca="1" si="95">IF(AND(ABS(SLOPE($L66:$L96,$A66:$A96)) &gt; $Q$3,
      ABS(SLOPE(OFFSET($O66:$O96, Q$7, 0),$A66:$A96)) &gt; $Q$3),
(MAX(0,(CORREL( $L66:$L96, OFFSET($O66:$O96, Q$7, 0) )))),
(1-ABS(SLOPE($L66:$L96, $A66:$A96)-SLOPE(OFFSET($O66:$O96, Q$7, 0),$A66:$A96)))
)</f>
        <v>0.98003806081810885</v>
      </c>
      <c r="R96" s="64">
        <f t="shared" ca="1" si="95"/>
        <v>0.97909159301888293</v>
      </c>
      <c r="S96" s="64">
        <f t="shared" ca="1" si="95"/>
        <v>0.97803643480298996</v>
      </c>
      <c r="T96" s="64">
        <f t="shared" ca="1" si="95"/>
        <v>0.9805752965719583</v>
      </c>
      <c r="U96" s="64">
        <f t="shared" ca="1" si="95"/>
        <v>0.98161827733112295</v>
      </c>
      <c r="V96" s="64">
        <f t="shared" ca="1" si="95"/>
        <v>0.98067760869281795</v>
      </c>
      <c r="W96" s="64">
        <f t="shared" ca="1" si="95"/>
        <v>0.98141683679405345</v>
      </c>
      <c r="X96" s="64">
        <f t="shared" ca="1" si="95"/>
        <v>0.98104541760685748</v>
      </c>
      <c r="Y96" s="64">
        <f t="shared" ca="1" si="95"/>
        <v>0.98072888566980132</v>
      </c>
      <c r="Z96" s="64">
        <f t="shared" ca="1" si="95"/>
        <v>0.98089179030182228</v>
      </c>
      <c r="AA96" s="64">
        <f t="shared" ca="1" si="95"/>
        <v>0.97994853477390087</v>
      </c>
      <c r="AB96" s="64">
        <f t="shared" ca="1" si="95"/>
        <v>0.9794181337732546</v>
      </c>
      <c r="AC96" s="64">
        <f t="shared" ca="1" si="95"/>
        <v>0.98039968006569267</v>
      </c>
      <c r="AD96" s="64">
        <f t="shared" ca="1" si="95"/>
        <v>0.98121641948903027</v>
      </c>
      <c r="AE96" s="64">
        <f t="shared" ca="1" si="95"/>
        <v>0.98314838865451704</v>
      </c>
      <c r="AF96" s="64">
        <f t="shared" ca="1" si="95"/>
        <v>0.98386364493952483</v>
      </c>
      <c r="AG96" s="64">
        <f t="shared" ca="1" si="95"/>
        <v>0.98279743428270749</v>
      </c>
      <c r="AH96" s="64">
        <f t="shared" ca="1" si="95"/>
        <v>0.98247694471411606</v>
      </c>
      <c r="AI96" s="64">
        <f t="shared" ca="1" si="95"/>
        <v>0.98259675076290243</v>
      </c>
      <c r="AJ96" s="64">
        <f t="shared" ca="1" si="95"/>
        <v>0.9837881406201181</v>
      </c>
      <c r="AK96" s="64">
        <f t="shared" ca="1" si="95"/>
        <v>0.98341031530305079</v>
      </c>
      <c r="AL96" s="64">
        <f t="shared" ca="1" si="95"/>
        <v>0.98064628894355799</v>
      </c>
      <c r="AM96" s="64">
        <f t="shared" ca="1" si="95"/>
        <v>0.97526460482835842</v>
      </c>
      <c r="AN96" s="64">
        <f t="shared" ca="1" si="95"/>
        <v>0.95755338925862254</v>
      </c>
      <c r="AO96" s="64">
        <f t="shared" ca="1" si="95"/>
        <v>0.89894042518631412</v>
      </c>
      <c r="AP96" s="64">
        <f t="shared" ca="1" si="95"/>
        <v>0.82314527638714119</v>
      </c>
      <c r="AQ96" s="64">
        <f t="shared" ca="1" si="95"/>
        <v>0.6778280650108488</v>
      </c>
      <c r="AR96" s="64">
        <f t="shared" ca="1" si="95"/>
        <v>0.48241696354077884</v>
      </c>
      <c r="AS96" s="64">
        <f t="shared" ca="1" si="95"/>
        <v>0.81910155046935751</v>
      </c>
      <c r="AT96" s="64">
        <f t="shared" ca="1" si="95"/>
        <v>0.79319247558522743</v>
      </c>
      <c r="AV96" s="40">
        <f t="shared" ca="1" si="18"/>
        <v>0.98386364493952483</v>
      </c>
      <c r="AW96" s="41">
        <f t="shared" ca="1" si="19"/>
        <v>15</v>
      </c>
      <c r="AX96" t="str">
        <f t="shared" ca="1" si="20"/>
        <v>+150s</v>
      </c>
      <c r="AY96">
        <f t="shared" ca="1" si="21"/>
        <v>140</v>
      </c>
      <c r="AZ96" s="5">
        <f t="shared" ca="1" si="24"/>
        <v>0.53333333333333333</v>
      </c>
      <c r="BB96">
        <f t="shared" si="66"/>
        <v>0.43355571034152562</v>
      </c>
      <c r="BC96">
        <f t="shared" si="67"/>
        <v>0.56644428965847438</v>
      </c>
      <c r="BE96" s="33">
        <f t="shared" si="68"/>
        <v>3.8733248508569327</v>
      </c>
      <c r="BF96" s="32">
        <f t="shared" si="69"/>
        <v>0.69434685309776045</v>
      </c>
      <c r="BG96" s="33"/>
      <c r="BH96" s="34">
        <f t="shared" si="70"/>
        <v>0.30565314690223955</v>
      </c>
      <c r="BI96" s="34"/>
      <c r="BJ96" s="34">
        <f t="shared" si="75"/>
        <v>0.30565314690223955</v>
      </c>
      <c r="BK96" s="34"/>
      <c r="BL96" s="5">
        <f t="shared" ca="1" si="22"/>
        <v>0.60761670839169923</v>
      </c>
    </row>
    <row r="97" spans="1:64" x14ac:dyDescent="0.25">
      <c r="A97" s="45">
        <v>89</v>
      </c>
      <c r="B97" s="35">
        <f t="shared" si="71"/>
        <v>1.0185185185185196E-2</v>
      </c>
      <c r="C97" s="36">
        <v>107.58100756964339</v>
      </c>
      <c r="D97" s="29">
        <v>110</v>
      </c>
      <c r="E97" s="29">
        <v>3</v>
      </c>
      <c r="F97" s="37">
        <f t="shared" si="58"/>
        <v>0.5</v>
      </c>
      <c r="G97" s="38">
        <f t="shared" si="72"/>
        <v>110</v>
      </c>
      <c r="H97" s="31">
        <v>5</v>
      </c>
      <c r="I97" s="31">
        <v>20</v>
      </c>
      <c r="J97" s="36">
        <v>-16.062018977721788</v>
      </c>
      <c r="K97" s="37">
        <f t="shared" si="60"/>
        <v>-4.015504744430447</v>
      </c>
      <c r="L97" s="30">
        <f t="shared" si="61"/>
        <v>-4.015504744430447</v>
      </c>
      <c r="M97" s="37">
        <f t="shared" si="62"/>
        <v>105.98449525556956</v>
      </c>
      <c r="N97" s="37">
        <f t="shared" si="63"/>
        <v>105.98449525556956</v>
      </c>
      <c r="O97" s="37">
        <f t="shared" si="64"/>
        <v>-2.4189924303566102</v>
      </c>
      <c r="Q97" s="64">
        <f t="shared" ref="Q97:AT97" ca="1" si="96">IF(AND(ABS(SLOPE($L67:$L97,$A67:$A97)) &gt; $Q$3,
      ABS(SLOPE(OFFSET($O67:$O97, Q$7, 0),$A67:$A97)) &gt; $Q$3),
(MAX(0,(CORREL( $L67:$L97, OFFSET($O67:$O97, Q$7, 0) )))),
(1-ABS(SLOPE($L67:$L97, $A67:$A97)-SLOPE(OFFSET($O67:$O97, Q$7, 0),$A67:$A97)))
)</f>
        <v>0.9785859146623106</v>
      </c>
      <c r="R97" s="64">
        <f t="shared" ca="1" si="96"/>
        <v>0.97741629699308641</v>
      </c>
      <c r="S97" s="64">
        <f t="shared" ca="1" si="96"/>
        <v>0.98009998724406611</v>
      </c>
      <c r="T97" s="64">
        <f t="shared" ca="1" si="96"/>
        <v>0.98128008536458911</v>
      </c>
      <c r="U97" s="64">
        <f t="shared" ca="1" si="96"/>
        <v>0.98045098233266059</v>
      </c>
      <c r="V97" s="64">
        <f t="shared" ca="1" si="96"/>
        <v>0.98142672382133411</v>
      </c>
      <c r="W97" s="64">
        <f t="shared" ca="1" si="96"/>
        <v>0.98099680787781818</v>
      </c>
      <c r="X97" s="64">
        <f t="shared" ca="1" si="96"/>
        <v>0.9805132136704523</v>
      </c>
      <c r="Y97" s="64">
        <f t="shared" ca="1" si="96"/>
        <v>0.98043076140438357</v>
      </c>
      <c r="Z97" s="64">
        <f t="shared" ca="1" si="96"/>
        <v>0.97916566680613182</v>
      </c>
      <c r="AA97" s="64">
        <f t="shared" ca="1" si="96"/>
        <v>0.97847211035634585</v>
      </c>
      <c r="AB97" s="64">
        <f t="shared" ca="1" si="96"/>
        <v>0.97952306132797928</v>
      </c>
      <c r="AC97" s="64">
        <f t="shared" ca="1" si="96"/>
        <v>0.98071364991757959</v>
      </c>
      <c r="AD97" s="64">
        <f t="shared" ca="1" si="96"/>
        <v>0.98276677410829694</v>
      </c>
      <c r="AE97" s="64">
        <f t="shared" ca="1" si="96"/>
        <v>0.98353459662069243</v>
      </c>
      <c r="AF97" s="64">
        <f t="shared" ca="1" si="96"/>
        <v>0.98258907871471868</v>
      </c>
      <c r="AG97" s="64">
        <f t="shared" ca="1" si="96"/>
        <v>0.98229652592832439</v>
      </c>
      <c r="AH97" s="64">
        <f t="shared" ca="1" si="96"/>
        <v>0.98245795048624507</v>
      </c>
      <c r="AI97" s="64">
        <f t="shared" ca="1" si="96"/>
        <v>0.98372805290085275</v>
      </c>
      <c r="AJ97" s="64">
        <f t="shared" ca="1" si="96"/>
        <v>0.98342116413633596</v>
      </c>
      <c r="AK97" s="64">
        <f t="shared" ca="1" si="96"/>
        <v>0.98082840403057714</v>
      </c>
      <c r="AL97" s="64">
        <f t="shared" ca="1" si="96"/>
        <v>0.97571260152984296</v>
      </c>
      <c r="AM97" s="64">
        <f t="shared" ca="1" si="96"/>
        <v>0.9587448151042316</v>
      </c>
      <c r="AN97" s="64">
        <f t="shared" ca="1" si="96"/>
        <v>0.90120727730511874</v>
      </c>
      <c r="AO97" s="64">
        <f t="shared" ca="1" si="96"/>
        <v>0.82653835918124463</v>
      </c>
      <c r="AP97" s="64">
        <f t="shared" ca="1" si="96"/>
        <v>0.68282698338426995</v>
      </c>
      <c r="AQ97" s="64">
        <f t="shared" ca="1" si="96"/>
        <v>0.48878166389403171</v>
      </c>
      <c r="AR97" s="64">
        <f t="shared" ca="1" si="96"/>
        <v>0.82127132155530957</v>
      </c>
      <c r="AS97" s="64">
        <f t="shared" ca="1" si="96"/>
        <v>0.79536224667117961</v>
      </c>
      <c r="AT97" s="64">
        <f t="shared" ca="1" si="96"/>
        <v>0.77327286574192411</v>
      </c>
      <c r="AV97" s="40">
        <f t="shared" ca="1" si="18"/>
        <v>0.98372805290085275</v>
      </c>
      <c r="AW97" s="41">
        <f t="shared" ca="1" si="19"/>
        <v>18</v>
      </c>
      <c r="AX97" t="str">
        <f t="shared" ca="1" si="20"/>
        <v>+180s</v>
      </c>
      <c r="AY97">
        <f t="shared" ca="1" si="21"/>
        <v>170</v>
      </c>
      <c r="AZ97" s="5">
        <f t="shared" ca="1" si="24"/>
        <v>0.43333333333333335</v>
      </c>
      <c r="BB97">
        <f t="shared" si="66"/>
        <v>0.31930246281476737</v>
      </c>
      <c r="BC97">
        <f t="shared" si="67"/>
        <v>0.68069753718523263</v>
      </c>
      <c r="BE97" s="33">
        <f t="shared" si="68"/>
        <v>4.015504744430447</v>
      </c>
      <c r="BF97" s="32">
        <f t="shared" si="69"/>
        <v>0.51136833157416606</v>
      </c>
      <c r="BG97" s="33"/>
      <c r="BH97" s="34">
        <f t="shared" si="70"/>
        <v>0.48863166842583394</v>
      </c>
      <c r="BI97" s="34"/>
      <c r="BJ97" s="34">
        <f t="shared" si="75"/>
        <v>0.48863166842583394</v>
      </c>
      <c r="BK97" s="34"/>
      <c r="BL97" s="5">
        <f t="shared" ca="1" si="22"/>
        <v>0.6352310182200066</v>
      </c>
    </row>
    <row r="98" spans="1:64" x14ac:dyDescent="0.25">
      <c r="A98" s="45">
        <v>90</v>
      </c>
      <c r="B98" s="35">
        <f t="shared" si="71"/>
        <v>1.0300925925925937E-2</v>
      </c>
      <c r="C98" s="36">
        <v>107.27683714253851</v>
      </c>
      <c r="D98" s="29">
        <v>110</v>
      </c>
      <c r="E98" s="29">
        <v>3</v>
      </c>
      <c r="F98" s="37">
        <f t="shared" si="58"/>
        <v>0.5</v>
      </c>
      <c r="G98" s="38">
        <f t="shared" si="72"/>
        <v>110</v>
      </c>
      <c r="H98" s="31">
        <v>5</v>
      </c>
      <c r="I98" s="31">
        <v>20</v>
      </c>
      <c r="J98" s="36">
        <v>-16.59631821956285</v>
      </c>
      <c r="K98" s="37">
        <f t="shared" si="60"/>
        <v>-4.1490795548907125</v>
      </c>
      <c r="L98" s="30">
        <f t="shared" si="61"/>
        <v>-4.1490795548907125</v>
      </c>
      <c r="M98" s="37">
        <f t="shared" si="62"/>
        <v>105.85092044510928</v>
      </c>
      <c r="N98" s="37">
        <f t="shared" si="63"/>
        <v>105.85092044510928</v>
      </c>
      <c r="O98" s="37">
        <f t="shared" si="64"/>
        <v>-2.7231628574614888</v>
      </c>
      <c r="Q98" s="64">
        <f t="shared" ref="Q98:AT98" ca="1" si="97">IF(AND(ABS(SLOPE($L68:$L98,$A68:$A98)) &gt; $Q$3,
      ABS(SLOPE(OFFSET($O68:$O98, Q$7, 0),$A68:$A98)) &gt; $Q$3),
(MAX(0,(CORREL( $L68:$L98, OFFSET($O68:$O98, Q$7, 0) )))),
(1-ABS(SLOPE($L68:$L98, $A68:$A98)-SLOPE(OFFSET($O68:$O98, Q$7, 0),$A68:$A98)))
)</f>
        <v>0.97669919758679269</v>
      </c>
      <c r="R98" s="64">
        <f t="shared" ca="1" si="97"/>
        <v>0.97953065632670788</v>
      </c>
      <c r="S98" s="64">
        <f t="shared" ca="1" si="97"/>
        <v>0.98085077137461385</v>
      </c>
      <c r="T98" s="64">
        <f t="shared" ca="1" si="97"/>
        <v>0.98013574584325347</v>
      </c>
      <c r="U98" s="64">
        <f t="shared" ca="1" si="97"/>
        <v>0.98135309259533177</v>
      </c>
      <c r="V98" s="64">
        <f t="shared" ca="1" si="97"/>
        <v>0.98086343661399644</v>
      </c>
      <c r="W98" s="64">
        <f t="shared" ca="1" si="97"/>
        <v>0.98020916592358343</v>
      </c>
      <c r="X98" s="64">
        <f t="shared" ca="1" si="97"/>
        <v>0.9798759951647309</v>
      </c>
      <c r="Y98" s="64">
        <f t="shared" ca="1" si="97"/>
        <v>0.97828212730493735</v>
      </c>
      <c r="Z98" s="64">
        <f t="shared" ca="1" si="97"/>
        <v>0.97742190459185363</v>
      </c>
      <c r="AA98" s="64">
        <f t="shared" ca="1" si="97"/>
        <v>0.97854368921309798</v>
      </c>
      <c r="AB98" s="64">
        <f t="shared" ca="1" si="97"/>
        <v>0.98011620554461454</v>
      </c>
      <c r="AC98" s="64">
        <f t="shared" ca="1" si="97"/>
        <v>0.98229296057039706</v>
      </c>
      <c r="AD98" s="64">
        <f t="shared" ca="1" si="97"/>
        <v>0.98311443399644338</v>
      </c>
      <c r="AE98" s="64">
        <f t="shared" ca="1" si="97"/>
        <v>0.98229233037805863</v>
      </c>
      <c r="AF98" s="64">
        <f t="shared" ca="1" si="97"/>
        <v>0.98202835061615035</v>
      </c>
      <c r="AG98" s="64">
        <f t="shared" ca="1" si="97"/>
        <v>0.98223229056096983</v>
      </c>
      <c r="AH98" s="64">
        <f t="shared" ca="1" si="97"/>
        <v>0.98358271947028897</v>
      </c>
      <c r="AI98" s="64">
        <f t="shared" ca="1" si="97"/>
        <v>0.9833483455973705</v>
      </c>
      <c r="AJ98" s="64">
        <f t="shared" ca="1" si="97"/>
        <v>0.9809308204172571</v>
      </c>
      <c r="AK98" s="64">
        <f t="shared" ca="1" si="97"/>
        <v>0.97608715373611354</v>
      </c>
      <c r="AL98" s="64">
        <f t="shared" ca="1" si="97"/>
        <v>0.95988051103128447</v>
      </c>
      <c r="AM98" s="64">
        <f t="shared" ca="1" si="97"/>
        <v>0.90344683985830287</v>
      </c>
      <c r="AN98" s="64">
        <f t="shared" ca="1" si="97"/>
        <v>0.82993516604513595</v>
      </c>
      <c r="AO98" s="64">
        <f t="shared" ca="1" si="97"/>
        <v>0.68787702429984976</v>
      </c>
      <c r="AP98" s="64">
        <f t="shared" ca="1" si="97"/>
        <v>0.49524392712753401</v>
      </c>
      <c r="AQ98" s="64">
        <f t="shared" ca="1" si="97"/>
        <v>0.82389884778285261</v>
      </c>
      <c r="AR98" s="64">
        <f t="shared" ca="1" si="97"/>
        <v>0.79798977289872264</v>
      </c>
      <c r="AS98" s="64">
        <f t="shared" ca="1" si="97"/>
        <v>0.77590039196946714</v>
      </c>
      <c r="AT98" s="64">
        <f t="shared" ca="1" si="97"/>
        <v>0.7512717069747894</v>
      </c>
      <c r="AV98" s="40">
        <f t="shared" ca="1" si="18"/>
        <v>0.98358271947028897</v>
      </c>
      <c r="AW98" s="41">
        <f t="shared" ca="1" si="19"/>
        <v>17</v>
      </c>
      <c r="AX98" t="str">
        <f t="shared" ca="1" si="20"/>
        <v>+170s</v>
      </c>
      <c r="AY98">
        <f t="shared" ca="1" si="21"/>
        <v>160</v>
      </c>
      <c r="AZ98" s="5">
        <f t="shared" ca="1" si="24"/>
        <v>0.46666666666666667</v>
      </c>
      <c r="BB98">
        <f t="shared" si="66"/>
        <v>0.28518333948584473</v>
      </c>
      <c r="BC98">
        <f t="shared" si="67"/>
        <v>0.71481666051415527</v>
      </c>
      <c r="BE98" s="33">
        <f t="shared" si="68"/>
        <v>4.1490795548907125</v>
      </c>
      <c r="BF98" s="32">
        <f t="shared" si="69"/>
        <v>0.45672597455105124</v>
      </c>
      <c r="BG98" s="33"/>
      <c r="BH98" s="34">
        <f t="shared" si="70"/>
        <v>0.54327402544894876</v>
      </c>
      <c r="BI98" s="34"/>
      <c r="BJ98" s="34">
        <f t="shared" si="75"/>
        <v>0.54327402544894876</v>
      </c>
      <c r="BK98" s="34"/>
      <c r="BL98" s="5">
        <f t="shared" ca="1" si="22"/>
        <v>0.66450780386196817</v>
      </c>
    </row>
    <row r="99" spans="1:64" x14ac:dyDescent="0.25">
      <c r="A99" s="45">
        <v>91</v>
      </c>
      <c r="B99" s="35">
        <f t="shared" si="71"/>
        <v>1.0416666666666678E-2</v>
      </c>
      <c r="C99" s="36">
        <v>107.20239692955438</v>
      </c>
      <c r="D99" s="29">
        <v>110</v>
      </c>
      <c r="E99" s="29">
        <v>3</v>
      </c>
      <c r="F99" s="37">
        <f t="shared" si="58"/>
        <v>0.5</v>
      </c>
      <c r="G99" s="38">
        <f t="shared" si="72"/>
        <v>110</v>
      </c>
      <c r="H99" s="31">
        <v>5</v>
      </c>
      <c r="I99" s="31">
        <v>20</v>
      </c>
      <c r="J99" s="36">
        <v>-17.095052144776844</v>
      </c>
      <c r="K99" s="37">
        <f t="shared" si="60"/>
        <v>-4.2737630361942109</v>
      </c>
      <c r="L99" s="30">
        <f t="shared" si="61"/>
        <v>-4.2737630361942109</v>
      </c>
      <c r="M99" s="37">
        <f t="shared" si="62"/>
        <v>105.72623696380579</v>
      </c>
      <c r="N99" s="37">
        <f t="shared" si="63"/>
        <v>105.72623696380579</v>
      </c>
      <c r="O99" s="37">
        <f t="shared" si="64"/>
        <v>-2.7976030704456178</v>
      </c>
      <c r="Q99" s="64">
        <f t="shared" ref="Q99:AT99" ca="1" si="98">IF(AND(ABS(SLOPE($L69:$L99,$A69:$A99)) &gt; $Q$3,
      ABS(SLOPE(OFFSET($O69:$O99, Q$7, 0),$A69:$A99)) &gt; $Q$3),
(MAX(0,(CORREL( $L69:$L99, OFFSET($O69:$O99, Q$7, 0) )))),
(1-ABS(SLOPE($L69:$L99, $A69:$A99)-SLOPE(OFFSET($O69:$O99, Q$7, 0),$A69:$A99)))
)</f>
        <v>0.978858450555947</v>
      </c>
      <c r="R99" s="64">
        <f t="shared" ca="1" si="98"/>
        <v>0.98032215906567843</v>
      </c>
      <c r="S99" s="64">
        <f t="shared" ca="1" si="98"/>
        <v>0.97972428557394908</v>
      </c>
      <c r="T99" s="64">
        <f t="shared" ca="1" si="98"/>
        <v>0.98118950417299911</v>
      </c>
      <c r="U99" s="64">
        <f t="shared" ca="1" si="98"/>
        <v>0.98063857557917244</v>
      </c>
      <c r="V99" s="64">
        <f t="shared" ca="1" si="98"/>
        <v>0.97980918307369058</v>
      </c>
      <c r="W99" s="64">
        <f t="shared" ca="1" si="98"/>
        <v>0.97921870744924389</v>
      </c>
      <c r="X99" s="64">
        <f t="shared" ca="1" si="98"/>
        <v>0.97728753322180362</v>
      </c>
      <c r="Y99" s="64">
        <f t="shared" ca="1" si="98"/>
        <v>0.97625632321090139</v>
      </c>
      <c r="Z99" s="64">
        <f t="shared" ca="1" si="98"/>
        <v>0.97745071011426299</v>
      </c>
      <c r="AA99" s="64">
        <f t="shared" ca="1" si="98"/>
        <v>0.97941509191153464</v>
      </c>
      <c r="AB99" s="64">
        <f t="shared" ca="1" si="98"/>
        <v>0.98171854506235146</v>
      </c>
      <c r="AC99" s="64">
        <f t="shared" ca="1" si="98"/>
        <v>0.98259501153022011</v>
      </c>
      <c r="AD99" s="64">
        <f t="shared" ca="1" si="98"/>
        <v>0.98189965273203639</v>
      </c>
      <c r="AE99" s="64">
        <f t="shared" ca="1" si="98"/>
        <v>0.98166502368852737</v>
      </c>
      <c r="AF99" s="64">
        <f t="shared" ca="1" si="98"/>
        <v>0.98191258267549331</v>
      </c>
      <c r="AG99" s="64">
        <f t="shared" ca="1" si="98"/>
        <v>0.98334533671405722</v>
      </c>
      <c r="AH99" s="64">
        <f t="shared" ca="1" si="98"/>
        <v>0.98318541236094414</v>
      </c>
      <c r="AI99" s="64">
        <f t="shared" ca="1" si="98"/>
        <v>0.98094796323066469</v>
      </c>
      <c r="AJ99" s="64">
        <f t="shared" ca="1" si="98"/>
        <v>0.97638404821992686</v>
      </c>
      <c r="AK99" s="64">
        <f t="shared" ca="1" si="98"/>
        <v>0.96096008870650373</v>
      </c>
      <c r="AL99" s="64">
        <f t="shared" ca="1" si="98"/>
        <v>0.90566447562598118</v>
      </c>
      <c r="AM99" s="64">
        <f t="shared" ca="1" si="98"/>
        <v>0.83334717784918377</v>
      </c>
      <c r="AN99" s="64">
        <f t="shared" ca="1" si="98"/>
        <v>0.69299863833357722</v>
      </c>
      <c r="AO99" s="64">
        <f t="shared" ca="1" si="98"/>
        <v>0.50183230744778629</v>
      </c>
      <c r="AP99" s="64">
        <f t="shared" ca="1" si="98"/>
        <v>0.82697849845721483</v>
      </c>
      <c r="AQ99" s="64">
        <f t="shared" ca="1" si="98"/>
        <v>0.80106942357308475</v>
      </c>
      <c r="AR99" s="64">
        <f t="shared" ca="1" si="98"/>
        <v>0.77898004264382936</v>
      </c>
      <c r="AS99" s="64">
        <f t="shared" ca="1" si="98"/>
        <v>0.75435135764915162</v>
      </c>
      <c r="AT99" s="64">
        <f t="shared" ca="1" si="98"/>
        <v>0</v>
      </c>
      <c r="AV99" s="40">
        <f t="shared" ca="1" si="18"/>
        <v>0.98334533671405722</v>
      </c>
      <c r="AW99" s="41">
        <f t="shared" ca="1" si="19"/>
        <v>16</v>
      </c>
      <c r="AX99" t="str">
        <f t="shared" ca="1" si="20"/>
        <v>+160s</v>
      </c>
      <c r="AY99">
        <f t="shared" ca="1" si="21"/>
        <v>150</v>
      </c>
      <c r="AZ99" s="5">
        <f t="shared" ca="1" si="24"/>
        <v>0.5</v>
      </c>
      <c r="BB99">
        <f t="shared" si="66"/>
        <v>0.2952319931497186</v>
      </c>
      <c r="BC99">
        <f t="shared" si="67"/>
        <v>0.7047680068502814</v>
      </c>
      <c r="BE99" s="33">
        <f t="shared" si="68"/>
        <v>4.2737630361942109</v>
      </c>
      <c r="BF99" s="32">
        <f t="shared" si="69"/>
        <v>0.47281906451147154</v>
      </c>
      <c r="BG99" s="33"/>
      <c r="BH99" s="34">
        <f t="shared" si="70"/>
        <v>0.5271809354885284</v>
      </c>
      <c r="BI99" s="34"/>
      <c r="BJ99" s="34">
        <f t="shared" si="75"/>
        <v>0.5271809354885284</v>
      </c>
      <c r="BK99" s="34"/>
      <c r="BL99" s="5">
        <f t="shared" ca="1" si="22"/>
        <v>0.6701754240675285</v>
      </c>
    </row>
    <row r="100" spans="1:64" x14ac:dyDescent="0.25">
      <c r="A100" s="45">
        <v>92</v>
      </c>
      <c r="B100" s="35">
        <f t="shared" si="71"/>
        <v>1.0532407407407419E-2</v>
      </c>
      <c r="C100" s="36">
        <v>107.27171510280817</v>
      </c>
      <c r="D100" s="29">
        <v>110</v>
      </c>
      <c r="E100" s="29">
        <v>3</v>
      </c>
      <c r="F100" s="37">
        <f t="shared" si="58"/>
        <v>0.5</v>
      </c>
      <c r="G100" s="38">
        <f t="shared" si="72"/>
        <v>110</v>
      </c>
      <c r="H100" s="31">
        <v>5</v>
      </c>
      <c r="I100" s="31">
        <v>20</v>
      </c>
      <c r="J100" s="36">
        <v>-17.557151984391727</v>
      </c>
      <c r="K100" s="37">
        <f t="shared" si="60"/>
        <v>-4.3892879960979316</v>
      </c>
      <c r="L100" s="30">
        <f t="shared" si="61"/>
        <v>-4.3892879960979316</v>
      </c>
      <c r="M100" s="37">
        <f t="shared" si="62"/>
        <v>105.61071200390207</v>
      </c>
      <c r="N100" s="37">
        <f t="shared" si="63"/>
        <v>105.61071200390207</v>
      </c>
      <c r="O100" s="37">
        <f t="shared" si="64"/>
        <v>-2.728284897191827</v>
      </c>
      <c r="Q100" s="64">
        <f t="shared" ref="Q100:AT100" ca="1" si="99">IF(AND(ABS(SLOPE($L70:$L100,$A70:$A100)) &gt; $Q$3,
      ABS(SLOPE(OFFSET($O70:$O100, Q$7, 0),$A70:$A100)) &gt; $Q$3),
(MAX(0,(CORREL( $L70:$L100, OFFSET($O70:$O100, Q$7, 0) )))),
(1-ABS(SLOPE($L70:$L100, $A70:$A100)-SLOPE(OFFSET($O70:$O100, Q$7, 0),$A70:$A100)))
)</f>
        <v>0.9796838902157603</v>
      </c>
      <c r="R100" s="64">
        <f t="shared" ca="1" si="99"/>
        <v>0.97920686059090756</v>
      </c>
      <c r="S100" s="64">
        <f t="shared" ca="1" si="99"/>
        <v>0.98092750253826277</v>
      </c>
      <c r="T100" s="64">
        <f t="shared" ca="1" si="99"/>
        <v>0.98031345259436065</v>
      </c>
      <c r="U100" s="64">
        <f t="shared" ca="1" si="99"/>
        <v>0.97930358355147795</v>
      </c>
      <c r="V100" s="64">
        <f t="shared" ca="1" si="99"/>
        <v>0.97844787566410152</v>
      </c>
      <c r="W100" s="64">
        <f t="shared" ca="1" si="99"/>
        <v>0.97616911294882902</v>
      </c>
      <c r="X100" s="64">
        <f t="shared" ca="1" si="99"/>
        <v>0.97496170840042318</v>
      </c>
      <c r="Y100" s="64">
        <f t="shared" ca="1" si="99"/>
        <v>0.97623083664645238</v>
      </c>
      <c r="Z100" s="64">
        <f t="shared" ca="1" si="99"/>
        <v>0.97859905571177785</v>
      </c>
      <c r="AA100" s="64">
        <f t="shared" ca="1" si="99"/>
        <v>0.98103291901354561</v>
      </c>
      <c r="AB100" s="64">
        <f t="shared" ca="1" si="99"/>
        <v>0.98196600145306334</v>
      </c>
      <c r="AC100" s="64">
        <f t="shared" ca="1" si="99"/>
        <v>0.98140138621731055</v>
      </c>
      <c r="AD100" s="64">
        <f t="shared" ca="1" si="99"/>
        <v>0.98119704089577564</v>
      </c>
      <c r="AE100" s="64">
        <f t="shared" ca="1" si="99"/>
        <v>0.98148954877211536</v>
      </c>
      <c r="AF100" s="64">
        <f t="shared" ca="1" si="99"/>
        <v>0.98300704600254185</v>
      </c>
      <c r="AG100" s="64">
        <f t="shared" ca="1" si="99"/>
        <v>0.98292389637658073</v>
      </c>
      <c r="AH100" s="64">
        <f t="shared" ca="1" si="99"/>
        <v>0.9808723234756922</v>
      </c>
      <c r="AI100" s="64">
        <f t="shared" ca="1" si="99"/>
        <v>0.97659727432532084</v>
      </c>
      <c r="AJ100" s="64">
        <f t="shared" ca="1" si="99"/>
        <v>0.9619817500621739</v>
      </c>
      <c r="AK100" s="64">
        <f t="shared" ca="1" si="99"/>
        <v>0.90786476644791947</v>
      </c>
      <c r="AL100" s="64">
        <f t="shared" ca="1" si="99"/>
        <v>0.83678578271411141</v>
      </c>
      <c r="AM100" s="64">
        <f t="shared" ca="1" si="99"/>
        <v>0.6982132412933385</v>
      </c>
      <c r="AN100" s="64">
        <f t="shared" ca="1" si="99"/>
        <v>0.50857737206397646</v>
      </c>
      <c r="AO100" s="64">
        <f t="shared" ca="1" si="99"/>
        <v>0.83050367399709835</v>
      </c>
      <c r="AP100" s="64">
        <f t="shared" ca="1" si="99"/>
        <v>0.80459459911296838</v>
      </c>
      <c r="AQ100" s="64">
        <f t="shared" ca="1" si="99"/>
        <v>0.78250521818371299</v>
      </c>
      <c r="AR100" s="64">
        <f t="shared" ca="1" si="99"/>
        <v>0.75787653318903525</v>
      </c>
      <c r="AS100" s="64">
        <f t="shared" ca="1" si="99"/>
        <v>0</v>
      </c>
      <c r="AT100" s="64">
        <f t="shared" ca="1" si="99"/>
        <v>0</v>
      </c>
      <c r="AV100" s="40">
        <f t="shared" ca="1" si="18"/>
        <v>0.98300704600254185</v>
      </c>
      <c r="AW100" s="41">
        <f t="shared" ca="1" si="19"/>
        <v>15</v>
      </c>
      <c r="AX100" t="str">
        <f t="shared" ca="1" si="20"/>
        <v>+150s</v>
      </c>
      <c r="AY100">
        <f t="shared" ca="1" si="21"/>
        <v>140</v>
      </c>
      <c r="AZ100" s="5">
        <f t="shared" ca="1" si="24"/>
        <v>0.53333333333333333</v>
      </c>
      <c r="BB100">
        <f t="shared" si="66"/>
        <v>0.33220061978122095</v>
      </c>
      <c r="BC100">
        <f t="shared" si="67"/>
        <v>0.66779938021877905</v>
      </c>
      <c r="BE100" s="33">
        <f t="shared" si="68"/>
        <v>4.3892879960979316</v>
      </c>
      <c r="BF100" s="32">
        <f t="shared" si="69"/>
        <v>0.53202494959763347</v>
      </c>
      <c r="BG100" s="33"/>
      <c r="BH100" s="34">
        <f t="shared" si="70"/>
        <v>0.46797505040236653</v>
      </c>
      <c r="BI100" s="34"/>
      <c r="BJ100" s="34">
        <f t="shared" si="75"/>
        <v>0.46797505040236653</v>
      </c>
      <c r="BK100" s="34"/>
      <c r="BL100" s="5">
        <f t="shared" ca="1" si="22"/>
        <v>0.6614384765794139</v>
      </c>
    </row>
    <row r="101" spans="1:64" x14ac:dyDescent="0.25">
      <c r="A101" s="45">
        <v>93</v>
      </c>
      <c r="B101" s="35">
        <f t="shared" si="71"/>
        <v>1.064814814814816E-2</v>
      </c>
      <c r="C101" s="36">
        <v>107.58060242618623</v>
      </c>
      <c r="D101" s="29">
        <v>110</v>
      </c>
      <c r="E101" s="29">
        <v>3</v>
      </c>
      <c r="F101" s="37">
        <f t="shared" si="58"/>
        <v>0.5</v>
      </c>
      <c r="G101" s="38">
        <f t="shared" si="72"/>
        <v>110</v>
      </c>
      <c r="H101" s="31">
        <v>5</v>
      </c>
      <c r="I101" s="31">
        <v>20</v>
      </c>
      <c r="J101" s="36">
        <v>-17.981627474971262</v>
      </c>
      <c r="K101" s="37">
        <f t="shared" si="60"/>
        <v>-4.4954068687428155</v>
      </c>
      <c r="L101" s="30">
        <f t="shared" si="61"/>
        <v>-4.4954068687428155</v>
      </c>
      <c r="M101" s="37">
        <f t="shared" si="62"/>
        <v>105.50459313125718</v>
      </c>
      <c r="N101" s="37">
        <f t="shared" si="63"/>
        <v>105.50459313125718</v>
      </c>
      <c r="O101" s="37">
        <f t="shared" si="64"/>
        <v>-2.4193975738137681</v>
      </c>
      <c r="Q101" s="64">
        <f t="shared" ref="Q101:AT101" ca="1" si="100">IF(AND(ABS(SLOPE($L71:$L101,$A71:$A101)) &gt; $Q$3,
      ABS(SLOPE(OFFSET($O71:$O101, Q$7, 0),$A71:$A101)) &gt; $Q$3),
(MAX(0,(CORREL( $L71:$L101, OFFSET($O71:$O101, Q$7, 0) )))),
(1-ABS(SLOPE($L71:$L101, $A71:$A101)-SLOPE(OFFSET($O71:$O101, Q$7, 0),$A71:$A101)))
)</f>
        <v>0.97857118727069836</v>
      </c>
      <c r="R101" s="64">
        <f t="shared" ca="1" si="100"/>
        <v>0.98055622666695286</v>
      </c>
      <c r="S101" s="64">
        <f t="shared" ca="1" si="100"/>
        <v>0.97987685688303316</v>
      </c>
      <c r="T101" s="64">
        <f t="shared" ca="1" si="100"/>
        <v>0.97868014943305892</v>
      </c>
      <c r="U101" s="64">
        <f t="shared" ca="1" si="100"/>
        <v>0.97754979574734624</v>
      </c>
      <c r="V101" s="64">
        <f t="shared" ca="1" si="100"/>
        <v>0.97491122590393176</v>
      </c>
      <c r="W101" s="64">
        <f t="shared" ca="1" si="100"/>
        <v>0.97352143844576566</v>
      </c>
      <c r="X101" s="64">
        <f t="shared" ca="1" si="100"/>
        <v>0.97486785604731174</v>
      </c>
      <c r="Y101" s="64">
        <f t="shared" ca="1" si="100"/>
        <v>0.9776541367542334</v>
      </c>
      <c r="Z101" s="64">
        <f t="shared" ca="1" si="100"/>
        <v>0.98022283368111296</v>
      </c>
      <c r="AA101" s="64">
        <f t="shared" ca="1" si="100"/>
        <v>0.98121446507070276</v>
      </c>
      <c r="AB101" s="64">
        <f t="shared" ca="1" si="100"/>
        <v>0.98078533415387392</v>
      </c>
      <c r="AC101" s="64">
        <f t="shared" ca="1" si="100"/>
        <v>0.98061237813215252</v>
      </c>
      <c r="AD101" s="64">
        <f t="shared" ca="1" si="100"/>
        <v>0.98095141518968465</v>
      </c>
      <c r="AE101" s="64">
        <f t="shared" ca="1" si="100"/>
        <v>0.98255653660130804</v>
      </c>
      <c r="AF101" s="64">
        <f t="shared" ca="1" si="100"/>
        <v>0.98255292025602869</v>
      </c>
      <c r="AG101" s="64">
        <f t="shared" ca="1" si="100"/>
        <v>0.98069409062340185</v>
      </c>
      <c r="AH101" s="64">
        <f t="shared" ca="1" si="100"/>
        <v>0.97671868990155908</v>
      </c>
      <c r="AI101" s="64">
        <f t="shared" ca="1" si="100"/>
        <v>0.96294204752339518</v>
      </c>
      <c r="AJ101" s="64">
        <f t="shared" ca="1" si="100"/>
        <v>0.91005142293342189</v>
      </c>
      <c r="AK101" s="64">
        <f t="shared" ca="1" si="100"/>
        <v>0.84026234797957289</v>
      </c>
      <c r="AL101" s="64">
        <f t="shared" ca="1" si="100"/>
        <v>0.70354353231015399</v>
      </c>
      <c r="AM101" s="64">
        <f t="shared" ca="1" si="100"/>
        <v>0.51551225708226522</v>
      </c>
      <c r="AN101" s="64">
        <f t="shared" ca="1" si="100"/>
        <v>0.83446682007734618</v>
      </c>
      <c r="AO101" s="64">
        <f t="shared" ca="1" si="100"/>
        <v>0.80855774519321622</v>
      </c>
      <c r="AP101" s="64">
        <f t="shared" ca="1" si="100"/>
        <v>0.78646836426396072</v>
      </c>
      <c r="AQ101" s="64">
        <f t="shared" ca="1" si="100"/>
        <v>0.76183967926928298</v>
      </c>
      <c r="AR101" s="64">
        <f t="shared" ca="1" si="100"/>
        <v>0</v>
      </c>
      <c r="AS101" s="64">
        <f t="shared" ca="1" si="100"/>
        <v>0</v>
      </c>
      <c r="AT101" s="64">
        <f t="shared" ca="1" si="100"/>
        <v>0</v>
      </c>
      <c r="AV101" s="40">
        <f t="shared" ca="1" si="18"/>
        <v>0.98255653660130804</v>
      </c>
      <c r="AW101" s="41">
        <f t="shared" ca="1" si="19"/>
        <v>14</v>
      </c>
      <c r="AX101" t="str">
        <f t="shared" ca="1" si="20"/>
        <v>+140s</v>
      </c>
      <c r="AY101">
        <f t="shared" ca="1" si="21"/>
        <v>130</v>
      </c>
      <c r="AZ101" s="5">
        <f t="shared" ca="1" si="24"/>
        <v>0.56666666666666665</v>
      </c>
      <c r="BB101">
        <f t="shared" si="66"/>
        <v>0.41520185898580947</v>
      </c>
      <c r="BC101">
        <f t="shared" si="67"/>
        <v>0.58479814101419048</v>
      </c>
      <c r="BE101" s="33">
        <f t="shared" si="68"/>
        <v>4.4954068687428155</v>
      </c>
      <c r="BF101" s="32">
        <f t="shared" si="69"/>
        <v>0.66495284760530182</v>
      </c>
      <c r="BG101" s="33"/>
      <c r="BH101" s="34">
        <f t="shared" si="70"/>
        <v>0.33504715239469818</v>
      </c>
      <c r="BI101" s="34"/>
      <c r="BJ101" s="34">
        <f t="shared" si="75"/>
        <v>0.33504715239469818</v>
      </c>
      <c r="BK101" s="34"/>
      <c r="BL101" s="5">
        <f t="shared" ca="1" si="22"/>
        <v>0.62809011855422436</v>
      </c>
    </row>
    <row r="102" spans="1:64" x14ac:dyDescent="0.25">
      <c r="A102" s="45">
        <v>94</v>
      </c>
      <c r="B102" s="35">
        <f t="shared" si="71"/>
        <v>1.0763888888888901E-2</v>
      </c>
      <c r="C102" s="36">
        <v>107.22673148279797</v>
      </c>
      <c r="D102" s="29">
        <v>110</v>
      </c>
      <c r="E102" s="29">
        <v>3</v>
      </c>
      <c r="F102" s="37">
        <f t="shared" si="58"/>
        <v>0.5</v>
      </c>
      <c r="G102" s="38">
        <f t="shared" si="72"/>
        <v>110</v>
      </c>
      <c r="H102" s="31">
        <v>5</v>
      </c>
      <c r="I102" s="31">
        <v>20</v>
      </c>
      <c r="J102" s="36">
        <v>-18.367568980714108</v>
      </c>
      <c r="K102" s="37">
        <f t="shared" si="60"/>
        <v>-4.5918922451785269</v>
      </c>
      <c r="L102" s="30">
        <f t="shared" si="61"/>
        <v>-4.5918922451785269</v>
      </c>
      <c r="M102" s="37">
        <f t="shared" si="62"/>
        <v>105.40810775482147</v>
      </c>
      <c r="N102" s="37">
        <f t="shared" si="63"/>
        <v>105.40810775482147</v>
      </c>
      <c r="O102" s="37">
        <f t="shared" si="64"/>
        <v>-2.7732685172020268</v>
      </c>
      <c r="Q102" s="64">
        <f t="shared" ref="Q102:AT102" ca="1" si="101">IF(AND(ABS(SLOPE($L72:$L102,$A72:$A102)) &gt; $Q$3,
      ABS(SLOPE(OFFSET($O72:$O102, Q$7, 0),$A72:$A102)) &gt; $Q$3),
(MAX(0,(CORREL( $L72:$L102, OFFSET($O72:$O102, Q$7, 0) )))),
(1-ABS(SLOPE($L72:$L102, $A72:$A102)-SLOPE(OFFSET($O72:$O102, Q$7, 0),$A72:$A102)))
)</f>
        <v>0.98006189471883232</v>
      </c>
      <c r="R102" s="64">
        <f t="shared" ca="1" si="101"/>
        <v>0.97931461525016972</v>
      </c>
      <c r="S102" s="64">
        <f t="shared" ca="1" si="101"/>
        <v>0.9779235793423674</v>
      </c>
      <c r="T102" s="64">
        <f t="shared" ca="1" si="101"/>
        <v>0.97650750055509528</v>
      </c>
      <c r="U102" s="64">
        <f t="shared" ca="1" si="101"/>
        <v>0.97349473625123228</v>
      </c>
      <c r="V102" s="64">
        <f t="shared" ca="1" si="101"/>
        <v>0.97191527883537099</v>
      </c>
      <c r="W102" s="64">
        <f t="shared" ca="1" si="101"/>
        <v>0.97334199050396086</v>
      </c>
      <c r="X102" s="64">
        <f t="shared" ca="1" si="101"/>
        <v>0.97656308032099981</v>
      </c>
      <c r="Y102" s="64">
        <f t="shared" ca="1" si="101"/>
        <v>0.97927182849096994</v>
      </c>
      <c r="Z102" s="64">
        <f t="shared" ca="1" si="101"/>
        <v>0.9803242881041565</v>
      </c>
      <c r="AA102" s="64">
        <f t="shared" ca="1" si="101"/>
        <v>0.98003621558005205</v>
      </c>
      <c r="AB102" s="64">
        <f t="shared" ca="1" si="101"/>
        <v>0.97989594836405469</v>
      </c>
      <c r="AC102" s="64">
        <f t="shared" ca="1" si="101"/>
        <v>0.9802833753688911</v>
      </c>
      <c r="AD102" s="64">
        <f t="shared" ca="1" si="101"/>
        <v>0.98197951879409362</v>
      </c>
      <c r="AE102" s="64">
        <f t="shared" ca="1" si="101"/>
        <v>0.98205868054971979</v>
      </c>
      <c r="AF102" s="64">
        <f t="shared" ca="1" si="101"/>
        <v>0.9804006613774785</v>
      </c>
      <c r="AG102" s="64">
        <f t="shared" ca="1" si="101"/>
        <v>0.97673757021620355</v>
      </c>
      <c r="AH102" s="64">
        <f t="shared" ca="1" si="101"/>
        <v>0.96383554657841142</v>
      </c>
      <c r="AI102" s="64">
        <f t="shared" ca="1" si="101"/>
        <v>0.91222712883203272</v>
      </c>
      <c r="AJ102" s="64">
        <f t="shared" ca="1" si="101"/>
        <v>0.84378826255930617</v>
      </c>
      <c r="AK102" s="64">
        <f t="shared" ca="1" si="101"/>
        <v>0.70901383811692298</v>
      </c>
      <c r="AL102" s="64">
        <f t="shared" ca="1" si="101"/>
        <v>0.52267330642087728</v>
      </c>
      <c r="AM102" s="64">
        <f t="shared" ca="1" si="101"/>
        <v>0.83885944381759048</v>
      </c>
      <c r="AN102" s="64">
        <f t="shared" ca="1" si="101"/>
        <v>0.81295036893346051</v>
      </c>
      <c r="AO102" s="64">
        <f t="shared" ca="1" si="101"/>
        <v>0.79086098800420512</v>
      </c>
      <c r="AP102" s="64">
        <f t="shared" ca="1" si="101"/>
        <v>0.76623230300952738</v>
      </c>
      <c r="AQ102" s="64">
        <f t="shared" ca="1" si="101"/>
        <v>0</v>
      </c>
      <c r="AR102" s="64">
        <f t="shared" ca="1" si="101"/>
        <v>0</v>
      </c>
      <c r="AS102" s="64">
        <f t="shared" ca="1" si="101"/>
        <v>0</v>
      </c>
      <c r="AT102" s="64">
        <f t="shared" ca="1" si="101"/>
        <v>0</v>
      </c>
      <c r="AV102" s="40">
        <f t="shared" ca="1" si="18"/>
        <v>0.98205868054971979</v>
      </c>
      <c r="AW102" s="41">
        <f t="shared" ca="1" si="19"/>
        <v>14</v>
      </c>
      <c r="AX102" t="str">
        <f t="shared" ca="1" si="20"/>
        <v>+140s</v>
      </c>
      <c r="AY102">
        <f t="shared" ca="1" si="21"/>
        <v>130</v>
      </c>
      <c r="AZ102" s="5">
        <f t="shared" ca="1" si="24"/>
        <v>0.56666666666666665</v>
      </c>
      <c r="BB102">
        <f t="shared" si="66"/>
        <v>0.36372474559529999</v>
      </c>
      <c r="BC102">
        <f t="shared" si="67"/>
        <v>0.63627525440470001</v>
      </c>
      <c r="BE102" s="33">
        <f t="shared" si="68"/>
        <v>4.5918922451785269</v>
      </c>
      <c r="BF102" s="32">
        <f t="shared" si="69"/>
        <v>0.58251137391071961</v>
      </c>
      <c r="BG102" s="33"/>
      <c r="BH102" s="34">
        <f t="shared" si="70"/>
        <v>0.41748862608928039</v>
      </c>
      <c r="BI102" s="34"/>
      <c r="BJ102" s="34">
        <f t="shared" si="75"/>
        <v>0.41748862608928039</v>
      </c>
      <c r="BK102" s="34"/>
      <c r="BL102" s="5">
        <f t="shared" ca="1" si="22"/>
        <v>0.65540465776855561</v>
      </c>
    </row>
    <row r="103" spans="1:64" x14ac:dyDescent="0.25">
      <c r="A103" s="45">
        <v>95</v>
      </c>
      <c r="B103" s="35">
        <f t="shared" si="71"/>
        <v>1.0879629629629642E-2</v>
      </c>
      <c r="C103" s="36">
        <v>106.83141946566674</v>
      </c>
      <c r="D103" s="29">
        <v>110</v>
      </c>
      <c r="E103" s="29">
        <v>3</v>
      </c>
      <c r="F103" s="37">
        <f t="shared" si="58"/>
        <v>0.5</v>
      </c>
      <c r="G103" s="38">
        <f t="shared" si="72"/>
        <v>110</v>
      </c>
      <c r="H103" s="31">
        <v>5</v>
      </c>
      <c r="I103" s="31">
        <v>20</v>
      </c>
      <c r="J103" s="36">
        <v>-18.714149442770832</v>
      </c>
      <c r="K103" s="37">
        <f t="shared" si="60"/>
        <v>-4.6785373606927081</v>
      </c>
      <c r="L103" s="30">
        <f t="shared" si="61"/>
        <v>-4.6785373606927081</v>
      </c>
      <c r="M103" s="37">
        <f t="shared" si="62"/>
        <v>105.3214626393073</v>
      </c>
      <c r="N103" s="37">
        <f t="shared" si="63"/>
        <v>105.3214626393073</v>
      </c>
      <c r="O103" s="37">
        <f t="shared" si="64"/>
        <v>-3.1685805343332589</v>
      </c>
      <c r="Q103" s="64">
        <f t="shared" ref="Q103:AT103" ca="1" si="102">IF(AND(ABS(SLOPE($L73:$L103,$A73:$A103)) &gt; $Q$3,
      ABS(SLOPE(OFFSET($O73:$O103, Q$7, 0),$A73:$A103)) &gt; $Q$3),
(MAX(0,(CORREL( $L73:$L103, OFFSET($O73:$O103, Q$7, 0) )))),
(1-ABS(SLOPE($L73:$L103, $A73:$A103)-SLOPE(OFFSET($O73:$O103, Q$7, 0),$A73:$A103)))
)</f>
        <v>0.97860889792981509</v>
      </c>
      <c r="R103" s="64">
        <f t="shared" ca="1" si="102"/>
        <v>0.97701476610431615</v>
      </c>
      <c r="S103" s="64">
        <f t="shared" ca="1" si="102"/>
        <v>0.97529999566794134</v>
      </c>
      <c r="T103" s="64">
        <f t="shared" ca="1" si="102"/>
        <v>0.97189619462516363</v>
      </c>
      <c r="U103" s="64">
        <f t="shared" ca="1" si="102"/>
        <v>0.97011853660452629</v>
      </c>
      <c r="V103" s="64">
        <f t="shared" ca="1" si="102"/>
        <v>0.97162906261558879</v>
      </c>
      <c r="W103" s="64">
        <f t="shared" ca="1" si="102"/>
        <v>0.97530456564714174</v>
      </c>
      <c r="X103" s="64">
        <f t="shared" ca="1" si="102"/>
        <v>0.97815947877416787</v>
      </c>
      <c r="Y103" s="64">
        <f t="shared" ca="1" si="102"/>
        <v>0.979275436867036</v>
      </c>
      <c r="Z103" s="64">
        <f t="shared" ca="1" si="102"/>
        <v>0.9791349427039272</v>
      </c>
      <c r="AA103" s="64">
        <f t="shared" ca="1" si="102"/>
        <v>0.97902888405728061</v>
      </c>
      <c r="AB103" s="64">
        <f t="shared" ca="1" si="102"/>
        <v>0.97946687927468068</v>
      </c>
      <c r="AC103" s="64">
        <f t="shared" ca="1" si="102"/>
        <v>0.98125802586052879</v>
      </c>
      <c r="AD103" s="64">
        <f t="shared" ca="1" si="102"/>
        <v>0.9814237620542734</v>
      </c>
      <c r="AE103" s="64">
        <f t="shared" ca="1" si="102"/>
        <v>0.97997598504492378</v>
      </c>
      <c r="AF103" s="64">
        <f t="shared" ca="1" si="102"/>
        <v>0.97664000231226011</v>
      </c>
      <c r="AG103" s="64">
        <f t="shared" ca="1" si="102"/>
        <v>0.96465435896850615</v>
      </c>
      <c r="AH103" s="64">
        <f t="shared" ca="1" si="102"/>
        <v>0.91439329812162307</v>
      </c>
      <c r="AI103" s="64">
        <f t="shared" ca="1" si="102"/>
        <v>0.84737493858143298</v>
      </c>
      <c r="AJ103" s="64">
        <f t="shared" ca="1" si="102"/>
        <v>0.71465048942255083</v>
      </c>
      <c r="AK103" s="64">
        <f t="shared" ca="1" si="102"/>
        <v>0.53010081710968637</v>
      </c>
      <c r="AL103" s="64">
        <f t="shared" ca="1" si="102"/>
        <v>0.84367213198219204</v>
      </c>
      <c r="AM103" s="64">
        <f t="shared" ca="1" si="102"/>
        <v>0.81776305709806207</v>
      </c>
      <c r="AN103" s="64">
        <f t="shared" ca="1" si="102"/>
        <v>0.79567367616880658</v>
      </c>
      <c r="AO103" s="64">
        <f t="shared" ca="1" si="102"/>
        <v>0.77104499117412884</v>
      </c>
      <c r="AP103" s="64">
        <f t="shared" ca="1" si="102"/>
        <v>0</v>
      </c>
      <c r="AQ103" s="64">
        <f t="shared" ca="1" si="102"/>
        <v>0</v>
      </c>
      <c r="AR103" s="64">
        <f t="shared" ca="1" si="102"/>
        <v>0</v>
      </c>
      <c r="AS103" s="64">
        <f t="shared" ca="1" si="102"/>
        <v>0</v>
      </c>
      <c r="AT103" s="64">
        <f t="shared" ca="1" si="102"/>
        <v>0</v>
      </c>
      <c r="AV103" s="40">
        <f t="shared" ref="AV103:AV166" ca="1" si="103">MAX(Q103:AT103)</f>
        <v>0.9814237620542734</v>
      </c>
      <c r="AW103" s="41">
        <f t="shared" ref="AW103:AW166" ca="1" si="104">MATCH(AV103, Q103:AT103, 0)-1</f>
        <v>13</v>
      </c>
      <c r="AX103" t="str">
        <f t="shared" ca="1" si="20"/>
        <v>+130s</v>
      </c>
      <c r="AY103">
        <f t="shared" ca="1" si="21"/>
        <v>120</v>
      </c>
      <c r="AZ103" s="5">
        <f t="shared" ca="1" si="24"/>
        <v>0.6</v>
      </c>
      <c r="BB103">
        <f t="shared" si="66"/>
        <v>0.30199136527188986</v>
      </c>
      <c r="BC103">
        <f t="shared" si="67"/>
        <v>0.69800863472811014</v>
      </c>
      <c r="BE103" s="33">
        <f t="shared" si="68"/>
        <v>4.6785373606927081</v>
      </c>
      <c r="BF103" s="32">
        <f t="shared" si="69"/>
        <v>0.48364431406994057</v>
      </c>
      <c r="BG103" s="33"/>
      <c r="BH103" s="34">
        <f t="shared" si="70"/>
        <v>0.51635568593005943</v>
      </c>
      <c r="BI103" s="34"/>
      <c r="BJ103" s="34">
        <f t="shared" si="75"/>
        <v>0.51635568593005943</v>
      </c>
      <c r="BK103" s="34"/>
      <c r="BL103" s="5">
        <f t="shared" ref="BL103:BL166" ca="1" si="105">($BL$2*AV103+$BL$3*AZ103+BJ103*$BL$4)/SUM($BL$2:$BL$4)</f>
        <v>0.6992598159947776</v>
      </c>
    </row>
    <row r="104" spans="1:64" x14ac:dyDescent="0.25">
      <c r="A104" s="45">
        <v>96</v>
      </c>
      <c r="B104" s="35">
        <f t="shared" si="71"/>
        <v>1.0995370370370383E-2</v>
      </c>
      <c r="C104" s="36">
        <v>106.54264080097454</v>
      </c>
      <c r="D104" s="29">
        <v>110</v>
      </c>
      <c r="E104" s="29">
        <v>3</v>
      </c>
      <c r="F104" s="37">
        <f t="shared" si="58"/>
        <v>0.5</v>
      </c>
      <c r="G104" s="38">
        <f t="shared" si="72"/>
        <v>110</v>
      </c>
      <c r="H104" s="31">
        <v>5</v>
      </c>
      <c r="I104" s="31">
        <v>20</v>
      </c>
      <c r="J104" s="36">
        <v>-19.020626151601498</v>
      </c>
      <c r="K104" s="37">
        <f t="shared" si="60"/>
        <v>-4.7551565379003744</v>
      </c>
      <c r="L104" s="30">
        <f t="shared" si="61"/>
        <v>-4.7551565379003744</v>
      </c>
      <c r="M104" s="37">
        <f t="shared" si="62"/>
        <v>105.24484346209962</v>
      </c>
      <c r="N104" s="37">
        <f t="shared" si="63"/>
        <v>105.24484346209962</v>
      </c>
      <c r="O104" s="37">
        <f t="shared" si="64"/>
        <v>-3.4573591990254613</v>
      </c>
      <c r="Q104" s="64">
        <f t="shared" ref="Q104:AT104" ca="1" si="106">IF(AND(ABS(SLOPE($L74:$L104,$A74:$A104)) &gt; $Q$3,
      ABS(SLOPE(OFFSET($O74:$O104, Q$7, 0),$A74:$A104)) &gt; $Q$3),
(MAX(0,(CORREL( $L74:$L104, OFFSET($O74:$O104, Q$7, 0) )))),
(1-ABS(SLOPE($L74:$L104, $A74:$A104)-SLOPE(OFFSET($O74:$O104, Q$7, 0),$A74:$A104)))
)</f>
        <v>0.97592983980536596</v>
      </c>
      <c r="R104" s="64">
        <f t="shared" ca="1" si="106"/>
        <v>0.97390125109069459</v>
      </c>
      <c r="S104" s="64">
        <f t="shared" ca="1" si="106"/>
        <v>0.97008676353506906</v>
      </c>
      <c r="T104" s="64">
        <f t="shared" ca="1" si="106"/>
        <v>0.96810095218036829</v>
      </c>
      <c r="U104" s="64">
        <f t="shared" ca="1" si="106"/>
        <v>0.96969940081147721</v>
      </c>
      <c r="V104" s="64">
        <f t="shared" ca="1" si="106"/>
        <v>0.97385218860672118</v>
      </c>
      <c r="W104" s="64">
        <f t="shared" ca="1" si="106"/>
        <v>0.97686040194321644</v>
      </c>
      <c r="X104" s="64">
        <f t="shared" ca="1" si="106"/>
        <v>0.97804297474808211</v>
      </c>
      <c r="Y104" s="64">
        <f t="shared" ca="1" si="106"/>
        <v>0.97805766356751167</v>
      </c>
      <c r="Z104" s="64">
        <f t="shared" ca="1" si="106"/>
        <v>0.9779875859700069</v>
      </c>
      <c r="AA104" s="64">
        <f t="shared" ca="1" si="106"/>
        <v>0.97847869076418159</v>
      </c>
      <c r="AB104" s="64">
        <f t="shared" ca="1" si="106"/>
        <v>0.98036948676465074</v>
      </c>
      <c r="AC104" s="64">
        <f t="shared" ca="1" si="106"/>
        <v>0.98062622565775759</v>
      </c>
      <c r="AD104" s="64">
        <f t="shared" ca="1" si="106"/>
        <v>0.97939968969704594</v>
      </c>
      <c r="AE104" s="64">
        <f t="shared" ca="1" si="106"/>
        <v>0.97640807166644417</v>
      </c>
      <c r="AF104" s="64">
        <f t="shared" ca="1" si="106"/>
        <v>0.96538750097881088</v>
      </c>
      <c r="AG104" s="64">
        <f t="shared" ca="1" si="106"/>
        <v>0.91654971225637161</v>
      </c>
      <c r="AH104" s="64">
        <f t="shared" ca="1" si="106"/>
        <v>0.85103375417397009</v>
      </c>
      <c r="AI104" s="64">
        <f t="shared" ca="1" si="106"/>
        <v>0.72048223397983702</v>
      </c>
      <c r="AJ104" s="64">
        <f t="shared" ca="1" si="106"/>
        <v>0.53783991911754248</v>
      </c>
      <c r="AK104" s="64">
        <f t="shared" ca="1" si="106"/>
        <v>0.84889457115246736</v>
      </c>
      <c r="AL104" s="64">
        <f t="shared" ca="1" si="106"/>
        <v>0.82298549626833739</v>
      </c>
      <c r="AM104" s="64">
        <f t="shared" ca="1" si="106"/>
        <v>0.80089611533908189</v>
      </c>
      <c r="AN104" s="64">
        <f t="shared" ca="1" si="106"/>
        <v>0.77626743034440415</v>
      </c>
      <c r="AO104" s="64">
        <f t="shared" ca="1" si="106"/>
        <v>0</v>
      </c>
      <c r="AP104" s="64">
        <f t="shared" ca="1" si="106"/>
        <v>0</v>
      </c>
      <c r="AQ104" s="64">
        <f t="shared" ca="1" si="106"/>
        <v>0</v>
      </c>
      <c r="AR104" s="64">
        <f t="shared" ca="1" si="106"/>
        <v>0</v>
      </c>
      <c r="AS104" s="64">
        <f t="shared" ca="1" si="106"/>
        <v>0</v>
      </c>
      <c r="AT104" s="64">
        <f t="shared" ca="1" si="106"/>
        <v>0</v>
      </c>
      <c r="AV104" s="40">
        <f t="shared" ca="1" si="103"/>
        <v>0.98062622565775759</v>
      </c>
      <c r="AW104" s="41">
        <f t="shared" ca="1" si="104"/>
        <v>12</v>
      </c>
      <c r="AX104" t="str">
        <f t="shared" ref="AX104:AX167" ca="1" si="107">OFFSET($Q$6, 0, AW104)</f>
        <v>+120s</v>
      </c>
      <c r="AY104">
        <f t="shared" ref="AY104:AY167" ca="1" si="108">MAX(AW104-1,0) * 10</f>
        <v>110</v>
      </c>
      <c r="AZ104" s="5">
        <f t="shared" ref="AZ104:AZ167" ca="1" si="109">ABS( 5*60 - AY104 ) / (5*60)</f>
        <v>0.6333333333333333</v>
      </c>
      <c r="BB104">
        <f t="shared" si="66"/>
        <v>0.25955946777498262</v>
      </c>
      <c r="BC104">
        <f t="shared" si="67"/>
        <v>0.74044053222501738</v>
      </c>
      <c r="BE104" s="33">
        <f t="shared" si="68"/>
        <v>4.7551565379003744</v>
      </c>
      <c r="BF104" s="32">
        <f t="shared" si="69"/>
        <v>0.41568890765922634</v>
      </c>
      <c r="BG104" s="33"/>
      <c r="BH104" s="34">
        <f t="shared" si="70"/>
        <v>0.58431109234077372</v>
      </c>
      <c r="BI104" s="34"/>
      <c r="BJ104" s="34">
        <f t="shared" si="75"/>
        <v>0.58431109234077372</v>
      </c>
      <c r="BK104" s="34"/>
      <c r="BL104" s="5">
        <f t="shared" ca="1" si="105"/>
        <v>0.73275688377728831</v>
      </c>
    </row>
    <row r="105" spans="1:64" x14ac:dyDescent="0.25">
      <c r="A105" s="45">
        <v>97</v>
      </c>
      <c r="B105" s="35">
        <f t="shared" si="71"/>
        <v>1.1111111111111124E-2</v>
      </c>
      <c r="C105" s="36">
        <v>106.33318253421918</v>
      </c>
      <c r="D105" s="29">
        <v>110</v>
      </c>
      <c r="E105" s="29">
        <v>3</v>
      </c>
      <c r="F105" s="37">
        <f t="shared" si="58"/>
        <v>0.5</v>
      </c>
      <c r="G105" s="38">
        <f t="shared" si="72"/>
        <v>110</v>
      </c>
      <c r="H105" s="31">
        <v>5</v>
      </c>
      <c r="I105" s="31">
        <v>20</v>
      </c>
      <c r="J105" s="36">
        <v>-19.286342338575587</v>
      </c>
      <c r="K105" s="37">
        <f t="shared" si="60"/>
        <v>-4.8215855846438966</v>
      </c>
      <c r="L105" s="30">
        <f t="shared" si="61"/>
        <v>-4.8215855846438966</v>
      </c>
      <c r="M105" s="37">
        <f t="shared" si="62"/>
        <v>105.1784144153561</v>
      </c>
      <c r="N105" s="37">
        <f t="shared" si="63"/>
        <v>105.1784144153561</v>
      </c>
      <c r="O105" s="37">
        <f t="shared" si="64"/>
        <v>-3.6668174657808237</v>
      </c>
      <c r="Q105" s="64">
        <f t="shared" ref="Q105:AT105" ca="1" si="110">IF(AND(ABS(SLOPE($L75:$L105,$A75:$A105)) &gt; $Q$3,
      ABS(SLOPE(OFFSET($O75:$O105, Q$7, 0),$A75:$A105)) &gt; $Q$3),
(MAX(0,(CORREL( $L75:$L105, OFFSET($O75:$O105, Q$7, 0) )))),
(1-ABS(SLOPE($L75:$L105, $A75:$A105)-SLOPE(OFFSET($O75:$O105, Q$7, 0),$A75:$A105)))
)</f>
        <v>0.97227886204113934</v>
      </c>
      <c r="R105" s="64">
        <f t="shared" ca="1" si="110"/>
        <v>0.96803079598139052</v>
      </c>
      <c r="S105" s="64">
        <f t="shared" ca="1" si="110"/>
        <v>0.96582523640585605</v>
      </c>
      <c r="T105" s="64">
        <f t="shared" ca="1" si="110"/>
        <v>0.96751639312783677</v>
      </c>
      <c r="U105" s="64">
        <f t="shared" ca="1" si="110"/>
        <v>0.97217311128841333</v>
      </c>
      <c r="V105" s="64">
        <f t="shared" ca="1" si="110"/>
        <v>0.97534293604023869</v>
      </c>
      <c r="W105" s="64">
        <f t="shared" ca="1" si="110"/>
        <v>0.97659575348274152</v>
      </c>
      <c r="X105" s="64">
        <f t="shared" ca="1" si="110"/>
        <v>0.97677448589964377</v>
      </c>
      <c r="Y105" s="64">
        <f t="shared" ca="1" si="110"/>
        <v>0.97674245463892806</v>
      </c>
      <c r="Z105" s="64">
        <f t="shared" ca="1" si="110"/>
        <v>0.97728962970166267</v>
      </c>
      <c r="AA105" s="64">
        <f t="shared" ca="1" si="110"/>
        <v>0.97928548717219355</v>
      </c>
      <c r="AB105" s="64">
        <f t="shared" ca="1" si="110"/>
        <v>0.97963838819704008</v>
      </c>
      <c r="AC105" s="64">
        <f t="shared" ca="1" si="110"/>
        <v>0.9786459098163518</v>
      </c>
      <c r="AD105" s="64">
        <f t="shared" ca="1" si="110"/>
        <v>0.97601876538310761</v>
      </c>
      <c r="AE105" s="64">
        <f t="shared" ca="1" si="110"/>
        <v>0.96602001118094138</v>
      </c>
      <c r="AF105" s="64">
        <f t="shared" ca="1" si="110"/>
        <v>0.91869398929900614</v>
      </c>
      <c r="AG105" s="64">
        <f t="shared" ca="1" si="110"/>
        <v>0.8547759085107729</v>
      </c>
      <c r="AH105" s="64">
        <f t="shared" ca="1" si="110"/>
        <v>0.72654068820323914</v>
      </c>
      <c r="AI105" s="64">
        <f t="shared" ca="1" si="110"/>
        <v>0.54594162367188703</v>
      </c>
      <c r="AJ105" s="64">
        <f t="shared" ca="1" si="110"/>
        <v>0.8545155698279765</v>
      </c>
      <c r="AK105" s="64">
        <f t="shared" ca="1" si="110"/>
        <v>0.82860649494384653</v>
      </c>
      <c r="AL105" s="64">
        <f t="shared" ca="1" si="110"/>
        <v>0.80651711401459103</v>
      </c>
      <c r="AM105" s="64">
        <f t="shared" ca="1" si="110"/>
        <v>0.78188842901991329</v>
      </c>
      <c r="AN105" s="64">
        <f t="shared" ca="1" si="110"/>
        <v>0</v>
      </c>
      <c r="AO105" s="64">
        <f t="shared" ca="1" si="110"/>
        <v>0</v>
      </c>
      <c r="AP105" s="64">
        <f t="shared" ca="1" si="110"/>
        <v>0</v>
      </c>
      <c r="AQ105" s="64">
        <f t="shared" ca="1" si="110"/>
        <v>0</v>
      </c>
      <c r="AR105" s="64">
        <f t="shared" ca="1" si="110"/>
        <v>0</v>
      </c>
      <c r="AS105" s="64">
        <f t="shared" ca="1" si="110"/>
        <v>0</v>
      </c>
      <c r="AT105" s="64">
        <f t="shared" ca="1" si="110"/>
        <v>0</v>
      </c>
      <c r="AV105" s="40">
        <f t="shared" ca="1" si="103"/>
        <v>0.97963838819704008</v>
      </c>
      <c r="AW105" s="41">
        <f t="shared" ca="1" si="104"/>
        <v>11</v>
      </c>
      <c r="AX105" t="str">
        <f t="shared" ca="1" si="107"/>
        <v>+110s</v>
      </c>
      <c r="AY105">
        <f t="shared" ca="1" si="108"/>
        <v>100</v>
      </c>
      <c r="AZ105" s="5">
        <f t="shared" ca="1" si="109"/>
        <v>0.66666666666666663</v>
      </c>
      <c r="BB105">
        <f t="shared" si="66"/>
        <v>0.23095362377261458</v>
      </c>
      <c r="BC105">
        <f t="shared" si="67"/>
        <v>0.76904637622738536</v>
      </c>
      <c r="BE105" s="33">
        <f t="shared" si="68"/>
        <v>4.8215855846438966</v>
      </c>
      <c r="BF105" s="32">
        <f t="shared" si="69"/>
        <v>0.36987616136278512</v>
      </c>
      <c r="BG105" s="33"/>
      <c r="BH105" s="34">
        <f t="shared" si="70"/>
        <v>0.63012383863721488</v>
      </c>
      <c r="BI105" s="34"/>
      <c r="BJ105" s="34">
        <f t="shared" si="75"/>
        <v>0.63012383863721488</v>
      </c>
      <c r="BK105" s="34"/>
      <c r="BL105" s="5">
        <f t="shared" ca="1" si="105"/>
        <v>0.75880963116697397</v>
      </c>
    </row>
    <row r="106" spans="1:64" x14ac:dyDescent="0.25">
      <c r="A106" s="45">
        <v>98</v>
      </c>
      <c r="B106" s="35">
        <f t="shared" si="71"/>
        <v>1.1226851851851865E-2</v>
      </c>
      <c r="C106" s="36">
        <v>105.92774657459229</v>
      </c>
      <c r="D106" s="29">
        <v>110</v>
      </c>
      <c r="E106" s="29">
        <v>3</v>
      </c>
      <c r="F106" s="37">
        <f t="shared" si="58"/>
        <v>0.5</v>
      </c>
      <c r="G106" s="38">
        <f t="shared" si="72"/>
        <v>110</v>
      </c>
      <c r="H106" s="31">
        <v>5</v>
      </c>
      <c r="I106" s="31">
        <v>20</v>
      </c>
      <c r="J106" s="36">
        <v>-19.510728583403775</v>
      </c>
      <c r="K106" s="37">
        <f t="shared" si="60"/>
        <v>-4.8776821458509438</v>
      </c>
      <c r="L106" s="30">
        <f t="shared" si="61"/>
        <v>-4.8776821458509438</v>
      </c>
      <c r="M106" s="37">
        <f t="shared" si="62"/>
        <v>105.12231785414906</v>
      </c>
      <c r="N106" s="37">
        <f t="shared" si="63"/>
        <v>105.12231785414906</v>
      </c>
      <c r="O106" s="37">
        <f t="shared" si="64"/>
        <v>-4.072253425407709</v>
      </c>
      <c r="Q106" s="64">
        <f t="shared" ref="Q106:AT106" ca="1" si="111">IF(AND(ABS(SLOPE($L76:$L106,$A76:$A106)) &gt; $Q$3,
      ABS(SLOPE(OFFSET($O76:$O106, Q$7, 0),$A76:$A106)) &gt; $Q$3),
(MAX(0,(CORREL( $L76:$L106, OFFSET($O76:$O106, Q$7, 0) )))),
(1-ABS(SLOPE($L76:$L106, $A76:$A106)-SLOPE(OFFSET($O76:$O106, Q$7, 0),$A76:$A106)))
)</f>
        <v>0.96568393870117974</v>
      </c>
      <c r="R106" s="64">
        <f t="shared" ca="1" si="111"/>
        <v>0.96324512170929988</v>
      </c>
      <c r="S106" s="64">
        <f t="shared" ca="1" si="111"/>
        <v>0.9650345592628391</v>
      </c>
      <c r="T106" s="64">
        <f t="shared" ca="1" si="111"/>
        <v>0.97022625404391272</v>
      </c>
      <c r="U106" s="64">
        <f t="shared" ca="1" si="111"/>
        <v>0.97356736787744658</v>
      </c>
      <c r="V106" s="64">
        <f t="shared" ca="1" si="111"/>
        <v>0.97489465715925028</v>
      </c>
      <c r="W106" s="64">
        <f t="shared" ca="1" si="111"/>
        <v>0.975247762089689</v>
      </c>
      <c r="X106" s="64">
        <f t="shared" ca="1" si="111"/>
        <v>0.97525618495927002</v>
      </c>
      <c r="Y106" s="64">
        <f t="shared" ca="1" si="111"/>
        <v>0.97586287984831432</v>
      </c>
      <c r="Z106" s="64">
        <f t="shared" ca="1" si="111"/>
        <v>0.97797010089574044</v>
      </c>
      <c r="AA106" s="64">
        <f t="shared" ca="1" si="111"/>
        <v>0.97842517756434522</v>
      </c>
      <c r="AB106" s="64">
        <f t="shared" ca="1" si="111"/>
        <v>0.97768170163428547</v>
      </c>
      <c r="AC106" s="64">
        <f t="shared" ca="1" si="111"/>
        <v>0.97544248286585633</v>
      </c>
      <c r="AD106" s="64">
        <f t="shared" ca="1" si="111"/>
        <v>0.96653173213148502</v>
      </c>
      <c r="AE106" s="64">
        <f t="shared" ca="1" si="111"/>
        <v>0.92082081298263252</v>
      </c>
      <c r="AF106" s="64">
        <f t="shared" ca="1" si="111"/>
        <v>0.85861214353049786</v>
      </c>
      <c r="AG106" s="64">
        <f t="shared" ca="1" si="111"/>
        <v>0.73286082377329176</v>
      </c>
      <c r="AH106" s="64">
        <f t="shared" ca="1" si="111"/>
        <v>0.55446408078872844</v>
      </c>
      <c r="AI106" s="64">
        <f t="shared" ca="1" si="111"/>
        <v>0.86052308240950814</v>
      </c>
      <c r="AJ106" s="64">
        <f t="shared" ca="1" si="111"/>
        <v>0.83461400752537818</v>
      </c>
      <c r="AK106" s="64">
        <f t="shared" ca="1" si="111"/>
        <v>0.81252462659612279</v>
      </c>
      <c r="AL106" s="64">
        <f t="shared" ca="1" si="111"/>
        <v>0.78789594160144505</v>
      </c>
      <c r="AM106" s="64">
        <f t="shared" ca="1" si="111"/>
        <v>0</v>
      </c>
      <c r="AN106" s="64">
        <f t="shared" ca="1" si="111"/>
        <v>0</v>
      </c>
      <c r="AO106" s="64">
        <f t="shared" ca="1" si="111"/>
        <v>0</v>
      </c>
      <c r="AP106" s="64">
        <f t="shared" ca="1" si="111"/>
        <v>0</v>
      </c>
      <c r="AQ106" s="64">
        <f t="shared" ca="1" si="111"/>
        <v>0</v>
      </c>
      <c r="AR106" s="64">
        <f t="shared" ca="1" si="111"/>
        <v>0</v>
      </c>
      <c r="AS106" s="64">
        <f t="shared" ca="1" si="111"/>
        <v>0</v>
      </c>
      <c r="AT106" s="64">
        <f t="shared" ca="1" si="111"/>
        <v>0</v>
      </c>
      <c r="AV106" s="40">
        <f t="shared" ca="1" si="103"/>
        <v>0.97842517756434522</v>
      </c>
      <c r="AW106" s="41">
        <f t="shared" ca="1" si="104"/>
        <v>10</v>
      </c>
      <c r="AX106" t="str">
        <f t="shared" ca="1" si="107"/>
        <v>+100s</v>
      </c>
      <c r="AY106">
        <f t="shared" ca="1" si="108"/>
        <v>90</v>
      </c>
      <c r="AZ106" s="5">
        <f t="shared" ca="1" si="109"/>
        <v>0.7</v>
      </c>
      <c r="BB106">
        <f t="shared" si="66"/>
        <v>0.16108574408864698</v>
      </c>
      <c r="BC106">
        <f t="shared" si="67"/>
        <v>0.83891425591135305</v>
      </c>
      <c r="BE106" s="33">
        <f t="shared" si="68"/>
        <v>4.8776821458509438</v>
      </c>
      <c r="BF106" s="32">
        <f t="shared" si="69"/>
        <v>0.25798156227432889</v>
      </c>
      <c r="BG106" s="33"/>
      <c r="BH106" s="34">
        <f t="shared" si="70"/>
        <v>0.74201843772567111</v>
      </c>
      <c r="BI106" s="34"/>
      <c r="BJ106" s="34">
        <f t="shared" si="75"/>
        <v>0.74201843772567111</v>
      </c>
      <c r="BK106" s="34"/>
      <c r="BL106" s="5">
        <f t="shared" ca="1" si="105"/>
        <v>0.8068145384300055</v>
      </c>
    </row>
    <row r="107" spans="1:64" x14ac:dyDescent="0.25">
      <c r="A107" s="45">
        <v>99</v>
      </c>
      <c r="B107" s="35">
        <f t="shared" si="71"/>
        <v>1.1342592592592605E-2</v>
      </c>
      <c r="C107" s="36">
        <v>105.84236006807664</v>
      </c>
      <c r="D107" s="29">
        <v>110</v>
      </c>
      <c r="E107" s="29">
        <v>3</v>
      </c>
      <c r="F107" s="37">
        <f t="shared" si="58"/>
        <v>0.5</v>
      </c>
      <c r="G107" s="38">
        <f t="shared" si="72"/>
        <v>110</v>
      </c>
      <c r="H107" s="31">
        <v>5</v>
      </c>
      <c r="I107" s="31">
        <v>20</v>
      </c>
      <c r="J107" s="36">
        <v>-19.693304034385172</v>
      </c>
      <c r="K107" s="37">
        <f t="shared" si="60"/>
        <v>-4.9233260085962929</v>
      </c>
      <c r="L107" s="30">
        <f t="shared" si="61"/>
        <v>-4.9233260085962929</v>
      </c>
      <c r="M107" s="37">
        <f t="shared" si="62"/>
        <v>105.07667399140371</v>
      </c>
      <c r="N107" s="37">
        <f t="shared" si="63"/>
        <v>105.07667399140371</v>
      </c>
      <c r="O107" s="37">
        <f t="shared" si="64"/>
        <v>-4.1576399319233559</v>
      </c>
      <c r="Q107" s="64">
        <f t="shared" ref="Q107:AT107" ca="1" si="112">IF(AND(ABS(SLOPE($L77:$L107,$A77:$A107)) &gt; $Q$3,
      ABS(SLOPE(OFFSET($O77:$O107, Q$7, 0),$A77:$A107)) &gt; $Q$3),
(MAX(0,(CORREL( $L77:$L107, OFFSET($O77:$O107, Q$7, 0) )))),
(1-ABS(SLOPE($L77:$L107, $A77:$A107)-SLOPE(OFFSET($O77:$O107, Q$7, 0),$A77:$A107)))
)</f>
        <v>0.96030273921740394</v>
      </c>
      <c r="R107" s="64">
        <f t="shared" ca="1" si="112"/>
        <v>0.96219695396748528</v>
      </c>
      <c r="S107" s="64">
        <f t="shared" ca="1" si="112"/>
        <v>0.96795985062214029</v>
      </c>
      <c r="T107" s="64">
        <f t="shared" ca="1" si="112"/>
        <v>0.97148353354421002</v>
      </c>
      <c r="U107" s="64">
        <f t="shared" ca="1" si="112"/>
        <v>0.9728902226924202</v>
      </c>
      <c r="V107" s="64">
        <f t="shared" ca="1" si="112"/>
        <v>0.97342976168350237</v>
      </c>
      <c r="W107" s="64">
        <f t="shared" ca="1" si="112"/>
        <v>0.97348145089045146</v>
      </c>
      <c r="X107" s="64">
        <f t="shared" ca="1" si="112"/>
        <v>0.9741516903947488</v>
      </c>
      <c r="Y107" s="64">
        <f t="shared" ca="1" si="112"/>
        <v>0.97637762105076553</v>
      </c>
      <c r="Z107" s="64">
        <f t="shared" ca="1" si="112"/>
        <v>0.9769418938714437</v>
      </c>
      <c r="AA107" s="64">
        <f t="shared" ca="1" si="112"/>
        <v>0.97646488097008832</v>
      </c>
      <c r="AB107" s="64">
        <f t="shared" ca="1" si="112"/>
        <v>0.97464099517770619</v>
      </c>
      <c r="AC107" s="64">
        <f t="shared" ca="1" si="112"/>
        <v>0.9668956155926195</v>
      </c>
      <c r="AD107" s="64">
        <f t="shared" ca="1" si="112"/>
        <v>0.92292081350465016</v>
      </c>
      <c r="AE107" s="64">
        <f t="shared" ca="1" si="112"/>
        <v>0.86255226037313493</v>
      </c>
      <c r="AF107" s="64">
        <f t="shared" ca="1" si="112"/>
        <v>0.73948147536424325</v>
      </c>
      <c r="AG107" s="64">
        <f t="shared" ca="1" si="112"/>
        <v>0.56347409392962511</v>
      </c>
      <c r="AH107" s="64">
        <f t="shared" ca="1" si="112"/>
        <v>0.86690423501236857</v>
      </c>
      <c r="AI107" s="64">
        <f t="shared" ca="1" si="112"/>
        <v>0.84099516012823849</v>
      </c>
      <c r="AJ107" s="64">
        <f t="shared" ca="1" si="112"/>
        <v>0.81890577919898311</v>
      </c>
      <c r="AK107" s="64">
        <f t="shared" ca="1" si="112"/>
        <v>0.79427709420430537</v>
      </c>
      <c r="AL107" s="64">
        <f t="shared" ca="1" si="112"/>
        <v>0</v>
      </c>
      <c r="AM107" s="64">
        <f t="shared" ca="1" si="112"/>
        <v>0</v>
      </c>
      <c r="AN107" s="64">
        <f t="shared" ca="1" si="112"/>
        <v>0</v>
      </c>
      <c r="AO107" s="64">
        <f t="shared" ca="1" si="112"/>
        <v>0</v>
      </c>
      <c r="AP107" s="64">
        <f t="shared" ca="1" si="112"/>
        <v>0</v>
      </c>
      <c r="AQ107" s="64">
        <f t="shared" ca="1" si="112"/>
        <v>0</v>
      </c>
      <c r="AR107" s="64">
        <f t="shared" ca="1" si="112"/>
        <v>0</v>
      </c>
      <c r="AS107" s="64">
        <f t="shared" ca="1" si="112"/>
        <v>0</v>
      </c>
      <c r="AT107" s="64">
        <f t="shared" ca="1" si="112"/>
        <v>0</v>
      </c>
      <c r="AV107" s="40">
        <f t="shared" ca="1" si="103"/>
        <v>0.9769418938714437</v>
      </c>
      <c r="AW107" s="41">
        <f t="shared" ca="1" si="104"/>
        <v>9</v>
      </c>
      <c r="AX107" t="str">
        <f t="shared" ca="1" si="107"/>
        <v>+90s</v>
      </c>
      <c r="AY107">
        <f t="shared" ca="1" si="108"/>
        <v>80</v>
      </c>
      <c r="AZ107" s="5">
        <f t="shared" ca="1" si="109"/>
        <v>0.73333333333333328</v>
      </c>
      <c r="BB107">
        <f t="shared" si="66"/>
        <v>0.15313721533458741</v>
      </c>
      <c r="BC107">
        <f t="shared" si="67"/>
        <v>0.84686278466541265</v>
      </c>
      <c r="BE107" s="33">
        <f t="shared" si="68"/>
        <v>4.9233260085962929</v>
      </c>
      <c r="BF107" s="32">
        <f t="shared" si="69"/>
        <v>0.24525185811983669</v>
      </c>
      <c r="BG107" s="33"/>
      <c r="BH107" s="34">
        <f t="shared" si="70"/>
        <v>0.75474814188016337</v>
      </c>
      <c r="BI107" s="34"/>
      <c r="BJ107" s="34">
        <f t="shared" si="75"/>
        <v>0.75474814188016337</v>
      </c>
      <c r="BK107" s="34"/>
      <c r="BL107" s="5">
        <f t="shared" ca="1" si="105"/>
        <v>0.82167445636164682</v>
      </c>
    </row>
    <row r="108" spans="1:64" x14ac:dyDescent="0.25">
      <c r="A108" s="45">
        <v>100</v>
      </c>
      <c r="B108" s="35">
        <f t="shared" si="71"/>
        <v>1.1458333333333346E-2</v>
      </c>
      <c r="C108" s="36">
        <v>105.90715201488183</v>
      </c>
      <c r="D108" s="29">
        <v>110</v>
      </c>
      <c r="E108" s="29">
        <v>3</v>
      </c>
      <c r="F108" s="37">
        <f t="shared" si="58"/>
        <v>0.5</v>
      </c>
      <c r="G108" s="38">
        <f t="shared" si="72"/>
        <v>110</v>
      </c>
      <c r="H108" s="31">
        <v>5</v>
      </c>
      <c r="I108" s="31">
        <v>20</v>
      </c>
      <c r="J108" s="36">
        <v>-19.833677438855396</v>
      </c>
      <c r="K108" s="37">
        <f t="shared" si="60"/>
        <v>-4.9584193597138491</v>
      </c>
      <c r="L108" s="30">
        <f t="shared" si="61"/>
        <v>-4.9584193597138491</v>
      </c>
      <c r="M108" s="37">
        <f t="shared" si="62"/>
        <v>105.04158064028616</v>
      </c>
      <c r="N108" s="37">
        <f t="shared" si="63"/>
        <v>105.04158064028616</v>
      </c>
      <c r="O108" s="37">
        <f t="shared" si="64"/>
        <v>-4.0928479851181692</v>
      </c>
      <c r="Q108" s="64">
        <f t="shared" ref="Q108:AT108" ca="1" si="113">IF(AND(ABS(SLOPE($L78:$L108,$A78:$A108)) &gt; $Q$3,
      ABS(SLOPE(OFFSET($O78:$O108, Q$7, 0),$A78:$A108)) &gt; $Q$3),
(MAX(0,(CORREL( $L78:$L108, OFFSET($O78:$O108, Q$7, 0) )))),
(1-ABS(SLOPE($L78:$L108, $A78:$A108)-SLOPE(OFFSET($O78:$O108, Q$7, 0),$A78:$A108)))
)</f>
        <v>0.95893162959335743</v>
      </c>
      <c r="R108" s="64">
        <f t="shared" ca="1" si="113"/>
        <v>0.96530810435526793</v>
      </c>
      <c r="S108" s="64">
        <f t="shared" ca="1" si="113"/>
        <v>0.96902753211286241</v>
      </c>
      <c r="T108" s="64">
        <f t="shared" ca="1" si="113"/>
        <v>0.97051937887190065</v>
      </c>
      <c r="U108" s="64">
        <f t="shared" ca="1" si="113"/>
        <v>0.97125947711990079</v>
      </c>
      <c r="V108" s="64">
        <f t="shared" ca="1" si="113"/>
        <v>0.97135772686019739</v>
      </c>
      <c r="W108" s="64">
        <f t="shared" ca="1" si="113"/>
        <v>0.97209621883110431</v>
      </c>
      <c r="X108" s="64">
        <f t="shared" ca="1" si="113"/>
        <v>0.97444944049566695</v>
      </c>
      <c r="Y108" s="64">
        <f t="shared" ca="1" si="113"/>
        <v>0.97513112830426729</v>
      </c>
      <c r="Z108" s="64">
        <f t="shared" ca="1" si="113"/>
        <v>0.97494104064468989</v>
      </c>
      <c r="AA108" s="64">
        <f t="shared" ca="1" si="113"/>
        <v>0.97356461888646451</v>
      </c>
      <c r="AB108" s="64">
        <f t="shared" ca="1" si="113"/>
        <v>0.96707534213479684</v>
      </c>
      <c r="AC108" s="64">
        <f t="shared" ca="1" si="113"/>
        <v>0.92497893551107957</v>
      </c>
      <c r="AD108" s="64">
        <f t="shared" ca="1" si="113"/>
        <v>0.86660431634231139</v>
      </c>
      <c r="AE108" s="64">
        <f t="shared" ca="1" si="113"/>
        <v>0.74644583651222662</v>
      </c>
      <c r="AF108" s="64">
        <f t="shared" ca="1" si="113"/>
        <v>0.57304894603215506</v>
      </c>
      <c r="AG108" s="64">
        <f t="shared" ca="1" si="113"/>
        <v>0.87364535305465529</v>
      </c>
      <c r="AH108" s="64">
        <f t="shared" ca="1" si="113"/>
        <v>0.84773627817052533</v>
      </c>
      <c r="AI108" s="64">
        <f t="shared" ca="1" si="113"/>
        <v>0.82564689724126994</v>
      </c>
      <c r="AJ108" s="64">
        <f t="shared" ca="1" si="113"/>
        <v>0.8010182122465922</v>
      </c>
      <c r="AK108" s="64">
        <f t="shared" ca="1" si="113"/>
        <v>0</v>
      </c>
      <c r="AL108" s="64">
        <f t="shared" ca="1" si="113"/>
        <v>0</v>
      </c>
      <c r="AM108" s="64">
        <f t="shared" ca="1" si="113"/>
        <v>0</v>
      </c>
      <c r="AN108" s="64">
        <f t="shared" ca="1" si="113"/>
        <v>0</v>
      </c>
      <c r="AO108" s="64">
        <f t="shared" ca="1" si="113"/>
        <v>0</v>
      </c>
      <c r="AP108" s="64">
        <f t="shared" ca="1" si="113"/>
        <v>0</v>
      </c>
      <c r="AQ108" s="64">
        <f t="shared" ca="1" si="113"/>
        <v>0</v>
      </c>
      <c r="AR108" s="64">
        <f t="shared" ca="1" si="113"/>
        <v>0</v>
      </c>
      <c r="AS108" s="64">
        <f t="shared" ca="1" si="113"/>
        <v>0</v>
      </c>
      <c r="AT108" s="64">
        <f t="shared" ca="1" si="113"/>
        <v>0</v>
      </c>
      <c r="AV108" s="40">
        <f t="shared" ca="1" si="103"/>
        <v>0.97513112830426729</v>
      </c>
      <c r="AW108" s="41">
        <f t="shared" ca="1" si="104"/>
        <v>8</v>
      </c>
      <c r="AX108" t="str">
        <f t="shared" ca="1" si="107"/>
        <v>+80s</v>
      </c>
      <c r="AY108">
        <f t="shared" ca="1" si="108"/>
        <v>70</v>
      </c>
      <c r="AZ108" s="5">
        <f t="shared" ca="1" si="109"/>
        <v>0.76666666666666672</v>
      </c>
      <c r="BB108">
        <f t="shared" si="66"/>
        <v>0.17311427491913597</v>
      </c>
      <c r="BC108">
        <f t="shared" si="67"/>
        <v>0.826885725080864</v>
      </c>
      <c r="BE108" s="33">
        <f t="shared" si="68"/>
        <v>4.9584193597138491</v>
      </c>
      <c r="BF108" s="32">
        <f t="shared" si="69"/>
        <v>0.27724545923225458</v>
      </c>
      <c r="BG108" s="33"/>
      <c r="BH108" s="34">
        <f t="shared" si="70"/>
        <v>0.72275454076774537</v>
      </c>
      <c r="BI108" s="34"/>
      <c r="BJ108" s="34">
        <f t="shared" si="75"/>
        <v>0.72275454076774537</v>
      </c>
      <c r="BK108" s="34"/>
      <c r="BL108" s="5">
        <f t="shared" ca="1" si="105"/>
        <v>0.8215174452462265</v>
      </c>
    </row>
    <row r="109" spans="1:64" x14ac:dyDescent="0.25">
      <c r="A109" s="45">
        <v>101</v>
      </c>
      <c r="B109" s="35">
        <f t="shared" si="71"/>
        <v>1.1574074074074087E-2</v>
      </c>
      <c r="C109" s="36">
        <v>106.29314052952726</v>
      </c>
      <c r="D109" s="29">
        <v>110</v>
      </c>
      <c r="E109" s="29">
        <v>3</v>
      </c>
      <c r="F109" s="37">
        <f t="shared" si="58"/>
        <v>0.5</v>
      </c>
      <c r="G109" s="38">
        <f t="shared" si="72"/>
        <v>110</v>
      </c>
      <c r="H109" s="31">
        <v>5</v>
      </c>
      <c r="I109" s="31">
        <v>20</v>
      </c>
      <c r="J109" s="36">
        <v>-19.931547981627009</v>
      </c>
      <c r="K109" s="37">
        <f t="shared" si="60"/>
        <v>-4.9828869954067523</v>
      </c>
      <c r="L109" s="30">
        <f t="shared" si="61"/>
        <v>-4.9828869954067523</v>
      </c>
      <c r="M109" s="37">
        <f t="shared" si="62"/>
        <v>105.01711300459324</v>
      </c>
      <c r="N109" s="37">
        <f t="shared" si="63"/>
        <v>105.01711300459324</v>
      </c>
      <c r="O109" s="37">
        <f t="shared" si="64"/>
        <v>-3.706859470472736</v>
      </c>
      <c r="Q109" s="64">
        <f t="shared" ref="Q109:AT109" ca="1" si="114">IF(AND(ABS(SLOPE($L79:$L109,$A79:$A109)) &gt; $Q$3,
      ABS(SLOPE(OFFSET($O79:$O109, Q$7, 0),$A79:$A109)) &gt; $Q$3),
(MAX(0,(CORREL( $L79:$L109, OFFSET($O79:$O109, Q$7, 0) )))),
(1-ABS(SLOPE($L79:$L109, $A79:$A109)-SLOPE(OFFSET($O79:$O109, Q$7, 0),$A79:$A109)))
)</f>
        <v>0.96218655721988899</v>
      </c>
      <c r="R109" s="64">
        <f t="shared" ca="1" si="114"/>
        <v>0.96611716817446891</v>
      </c>
      <c r="S109" s="64">
        <f t="shared" ca="1" si="114"/>
        <v>0.96770092131459218</v>
      </c>
      <c r="T109" s="64">
        <f t="shared" ca="1" si="114"/>
        <v>0.96865818495646183</v>
      </c>
      <c r="U109" s="64">
        <f t="shared" ca="1" si="114"/>
        <v>0.96880686928234538</v>
      </c>
      <c r="V109" s="64">
        <f t="shared" ca="1" si="114"/>
        <v>0.9696191400827755</v>
      </c>
      <c r="W109" s="64">
        <f t="shared" ca="1" si="114"/>
        <v>0.97210970898172278</v>
      </c>
      <c r="X109" s="64">
        <f t="shared" ca="1" si="114"/>
        <v>0.9729184698914366</v>
      </c>
      <c r="Y109" s="64">
        <f t="shared" ca="1" si="114"/>
        <v>0.97303938514445576</v>
      </c>
      <c r="Z109" s="64">
        <f t="shared" ca="1" si="114"/>
        <v>0.97214825404861738</v>
      </c>
      <c r="AA109" s="64">
        <f t="shared" ca="1" si="114"/>
        <v>0.96702193927011559</v>
      </c>
      <c r="AB109" s="64">
        <f t="shared" ca="1" si="114"/>
        <v>0.92697203973928244</v>
      </c>
      <c r="AC109" s="64">
        <f t="shared" ca="1" si="114"/>
        <v>0.87077331955026094</v>
      </c>
      <c r="AD109" s="64">
        <f t="shared" ca="1" si="114"/>
        <v>0.75380187559259071</v>
      </c>
      <c r="AE109" s="64">
        <f t="shared" ca="1" si="114"/>
        <v>0.58327859356513334</v>
      </c>
      <c r="AF109" s="64">
        <f t="shared" ca="1" si="114"/>
        <v>0.88073199056139861</v>
      </c>
      <c r="AG109" s="64">
        <f t="shared" ca="1" si="114"/>
        <v>0.85482291567726854</v>
      </c>
      <c r="AH109" s="64">
        <f t="shared" ca="1" si="114"/>
        <v>0.83273353474801315</v>
      </c>
      <c r="AI109" s="64">
        <f t="shared" ca="1" si="114"/>
        <v>0.80810484975333541</v>
      </c>
      <c r="AJ109" s="64">
        <f t="shared" ca="1" si="114"/>
        <v>0</v>
      </c>
      <c r="AK109" s="64">
        <f t="shared" ca="1" si="114"/>
        <v>0</v>
      </c>
      <c r="AL109" s="64">
        <f t="shared" ca="1" si="114"/>
        <v>0</v>
      </c>
      <c r="AM109" s="64">
        <f t="shared" ca="1" si="114"/>
        <v>0</v>
      </c>
      <c r="AN109" s="64">
        <f t="shared" ca="1" si="114"/>
        <v>0</v>
      </c>
      <c r="AO109" s="64">
        <f t="shared" ca="1" si="114"/>
        <v>0</v>
      </c>
      <c r="AP109" s="64">
        <f t="shared" ca="1" si="114"/>
        <v>0</v>
      </c>
      <c r="AQ109" s="64">
        <f t="shared" ca="1" si="114"/>
        <v>0</v>
      </c>
      <c r="AR109" s="64">
        <f t="shared" ca="1" si="114"/>
        <v>0</v>
      </c>
      <c r="AS109" s="64">
        <f t="shared" ca="1" si="114"/>
        <v>0</v>
      </c>
      <c r="AT109" s="64">
        <f t="shared" ca="1" si="114"/>
        <v>0</v>
      </c>
      <c r="AV109" s="40">
        <f t="shared" ca="1" si="103"/>
        <v>0.97303938514445576</v>
      </c>
      <c r="AW109" s="41">
        <f t="shared" ca="1" si="104"/>
        <v>8</v>
      </c>
      <c r="AX109" t="str">
        <f t="shared" ca="1" si="107"/>
        <v>+80s</v>
      </c>
      <c r="AY109">
        <f t="shared" ca="1" si="108"/>
        <v>70</v>
      </c>
      <c r="AZ109" s="5">
        <f t="shared" ca="1" si="109"/>
        <v>0.76666666666666672</v>
      </c>
      <c r="BB109">
        <f t="shared" si="66"/>
        <v>0.25520550498680328</v>
      </c>
      <c r="BC109">
        <f t="shared" si="67"/>
        <v>0.74479449501319672</v>
      </c>
      <c r="BE109" s="33">
        <f t="shared" si="68"/>
        <v>4.9828869954067523</v>
      </c>
      <c r="BF109" s="32">
        <f t="shared" si="69"/>
        <v>0.40871596211067007</v>
      </c>
      <c r="BG109" s="33"/>
      <c r="BH109" s="34">
        <f t="shared" si="70"/>
        <v>0.59128403788932993</v>
      </c>
      <c r="BI109" s="34"/>
      <c r="BJ109" s="34">
        <f t="shared" si="75"/>
        <v>0.59128403788932993</v>
      </c>
      <c r="BK109" s="34"/>
      <c r="BL109" s="5">
        <f t="shared" ca="1" si="105"/>
        <v>0.77699669656681747</v>
      </c>
    </row>
    <row r="110" spans="1:64" x14ac:dyDescent="0.25">
      <c r="A110" s="45">
        <v>102</v>
      </c>
      <c r="B110" s="35">
        <f t="shared" si="71"/>
        <v>1.1689814814814828E-2</v>
      </c>
      <c r="C110" s="36">
        <v>105.35241211624169</v>
      </c>
      <c r="D110" s="29">
        <v>110</v>
      </c>
      <c r="E110" s="29">
        <v>3</v>
      </c>
      <c r="F110" s="37">
        <f t="shared" si="58"/>
        <v>0.5</v>
      </c>
      <c r="G110" s="38">
        <f t="shared" si="72"/>
        <v>110</v>
      </c>
      <c r="H110" s="31">
        <v>5</v>
      </c>
      <c r="I110" s="31">
        <v>20</v>
      </c>
      <c r="J110" s="36">
        <v>-19.986705929625714</v>
      </c>
      <c r="K110" s="37">
        <f t="shared" si="60"/>
        <v>-4.9966764824064285</v>
      </c>
      <c r="L110" s="30">
        <f t="shared" si="61"/>
        <v>-4.9966764824064285</v>
      </c>
      <c r="M110" s="37">
        <f t="shared" si="62"/>
        <v>105.00332351759357</v>
      </c>
      <c r="N110" s="37">
        <f t="shared" si="63"/>
        <v>105.00332351759357</v>
      </c>
      <c r="O110" s="37">
        <f t="shared" si="64"/>
        <v>-4.6475878837583053</v>
      </c>
      <c r="Q110" s="64">
        <f t="shared" ref="Q110:AT110" ca="1" si="115">IF(AND(ABS(SLOPE($L80:$L110,$A80:$A110)) &gt; $Q$3,
      ABS(SLOPE(OFFSET($O80:$O110, Q$7, 0),$A80:$A110)) &gt; $Q$3),
(MAX(0,(CORREL( $L80:$L110, OFFSET($O80:$O110, Q$7, 0) )))),
(1-ABS(SLOPE($L80:$L110, $A80:$A110)-SLOPE(OFFSET($O80:$O110, Q$7, 0),$A80:$A110)))
)</f>
        <v>0.96264554453524842</v>
      </c>
      <c r="R110" s="64">
        <f t="shared" ca="1" si="115"/>
        <v>0.964329146911862</v>
      </c>
      <c r="S110" s="64">
        <f t="shared" ca="1" si="115"/>
        <v>0.96552319290509492</v>
      </c>
      <c r="T110" s="64">
        <f t="shared" ca="1" si="115"/>
        <v>0.96572689010840718</v>
      </c>
      <c r="U110" s="64">
        <f t="shared" ca="1" si="115"/>
        <v>0.96661945587513054</v>
      </c>
      <c r="V110" s="64">
        <f t="shared" ca="1" si="115"/>
        <v>0.96925920429196455</v>
      </c>
      <c r="W110" s="64">
        <f t="shared" ca="1" si="115"/>
        <v>0.97020644127950295</v>
      </c>
      <c r="X110" s="64">
        <f t="shared" ca="1" si="115"/>
        <v>0.97066683388904407</v>
      </c>
      <c r="Y110" s="64">
        <f t="shared" ca="1" si="115"/>
        <v>0.97030575423668408</v>
      </c>
      <c r="Z110" s="64">
        <f t="shared" ca="1" si="115"/>
        <v>0.96666891381409403</v>
      </c>
      <c r="AA110" s="64">
        <f t="shared" ca="1" si="115"/>
        <v>0.92886534192178094</v>
      </c>
      <c r="AB110" s="64">
        <f t="shared" ca="1" si="115"/>
        <v>0.87505912510553496</v>
      </c>
      <c r="AC110" s="64">
        <f t="shared" ca="1" si="115"/>
        <v>0.76160253990671012</v>
      </c>
      <c r="AD110" s="64">
        <f t="shared" ca="1" si="115"/>
        <v>0.59426827706854723</v>
      </c>
      <c r="AE110" s="64">
        <f t="shared" ca="1" si="115"/>
        <v>0.88814896112176833</v>
      </c>
      <c r="AF110" s="64">
        <f t="shared" ca="1" si="115"/>
        <v>0.86223988623763836</v>
      </c>
      <c r="AG110" s="64">
        <f t="shared" ca="1" si="115"/>
        <v>0.84015050530838287</v>
      </c>
      <c r="AH110" s="64">
        <f t="shared" ca="1" si="115"/>
        <v>0.81552182031370513</v>
      </c>
      <c r="AI110" s="64">
        <f t="shared" ca="1" si="115"/>
        <v>0</v>
      </c>
      <c r="AJ110" s="64">
        <f t="shared" ca="1" si="115"/>
        <v>0</v>
      </c>
      <c r="AK110" s="64">
        <f t="shared" ca="1" si="115"/>
        <v>0</v>
      </c>
      <c r="AL110" s="64">
        <f t="shared" ca="1" si="115"/>
        <v>0</v>
      </c>
      <c r="AM110" s="64">
        <f t="shared" ca="1" si="115"/>
        <v>0</v>
      </c>
      <c r="AN110" s="64">
        <f t="shared" ca="1" si="115"/>
        <v>0</v>
      </c>
      <c r="AO110" s="64">
        <f t="shared" ca="1" si="115"/>
        <v>0</v>
      </c>
      <c r="AP110" s="64">
        <f t="shared" ca="1" si="115"/>
        <v>0</v>
      </c>
      <c r="AQ110" s="64">
        <f t="shared" ca="1" si="115"/>
        <v>0</v>
      </c>
      <c r="AR110" s="64">
        <f t="shared" ca="1" si="115"/>
        <v>0</v>
      </c>
      <c r="AS110" s="64">
        <f t="shared" ca="1" si="115"/>
        <v>0</v>
      </c>
      <c r="AT110" s="64">
        <f t="shared" ca="1" si="115"/>
        <v>0</v>
      </c>
      <c r="AV110" s="40">
        <f t="shared" ca="1" si="103"/>
        <v>0.97066683388904407</v>
      </c>
      <c r="AW110" s="41">
        <f t="shared" ca="1" si="104"/>
        <v>7</v>
      </c>
      <c r="AX110" t="str">
        <f t="shared" ca="1" si="107"/>
        <v>+70s</v>
      </c>
      <c r="AY110">
        <f t="shared" ca="1" si="108"/>
        <v>60</v>
      </c>
      <c r="AZ110" s="5">
        <f t="shared" ca="1" si="109"/>
        <v>0.8</v>
      </c>
      <c r="BB110">
        <f t="shared" si="66"/>
        <v>6.9817719729624625E-2</v>
      </c>
      <c r="BC110">
        <f t="shared" si="67"/>
        <v>0.93018228027037542</v>
      </c>
      <c r="BE110" s="33">
        <f t="shared" si="68"/>
        <v>4.9966764824064285</v>
      </c>
      <c r="BF110" s="32">
        <f t="shared" si="69"/>
        <v>0.11181426706740603</v>
      </c>
      <c r="BG110" s="33"/>
      <c r="BH110" s="34">
        <f t="shared" si="70"/>
        <v>0.88818573293259395</v>
      </c>
      <c r="BI110" s="34"/>
      <c r="BJ110" s="34">
        <f t="shared" si="75"/>
        <v>0.88818573293259395</v>
      </c>
      <c r="BK110" s="34"/>
      <c r="BL110" s="5">
        <f t="shared" ca="1" si="105"/>
        <v>0.88628418894054606</v>
      </c>
    </row>
    <row r="111" spans="1:64" x14ac:dyDescent="0.25">
      <c r="A111" s="45">
        <v>103</v>
      </c>
      <c r="B111" s="35">
        <f t="shared" si="71"/>
        <v>1.1805555555555569E-2</v>
      </c>
      <c r="C111" s="36">
        <v>105.03840052309457</v>
      </c>
      <c r="D111" s="29">
        <v>110</v>
      </c>
      <c r="E111" s="29">
        <v>3</v>
      </c>
      <c r="F111" s="37">
        <f t="shared" si="58"/>
        <v>0.5</v>
      </c>
      <c r="G111" s="38">
        <f t="shared" si="72"/>
        <v>110</v>
      </c>
      <c r="H111" s="31">
        <v>5</v>
      </c>
      <c r="I111" s="31">
        <v>20</v>
      </c>
      <c r="J111" s="36">
        <v>-19.999033081340841</v>
      </c>
      <c r="K111" s="37">
        <f t="shared" si="60"/>
        <v>-4.9997582703352101</v>
      </c>
      <c r="L111" s="30">
        <f t="shared" si="61"/>
        <v>-4.9997582703352101</v>
      </c>
      <c r="M111" s="37">
        <f t="shared" si="62"/>
        <v>105.00024172966479</v>
      </c>
      <c r="N111" s="37">
        <f t="shared" si="63"/>
        <v>105.00024172966479</v>
      </c>
      <c r="O111" s="37">
        <f t="shared" si="64"/>
        <v>-4.9615994769054339</v>
      </c>
      <c r="Q111" s="64">
        <f t="shared" ref="Q111:AT111" ca="1" si="116">IF(AND(ABS(SLOPE($L81:$L111,$A81:$A111)) &gt; $Q$3,
      ABS(SLOPE(OFFSET($O81:$O111, Q$7, 0),$A81:$A111)) &gt; $Q$3),
(MAX(0,(CORREL( $L81:$L111, OFFSET($O81:$O111, Q$7, 0) )))),
(1-ABS(SLOPE($L81:$L111, $A81:$A111)-SLOPE(OFFSET($O81:$O111, Q$7, 0),$A81:$A111)))
)</f>
        <v>0.96026476569518737</v>
      </c>
      <c r="R111" s="64">
        <f t="shared" ca="1" si="116"/>
        <v>0.96171889981851444</v>
      </c>
      <c r="S111" s="64">
        <f t="shared" ca="1" si="116"/>
        <v>0.96198305175202103</v>
      </c>
      <c r="T111" s="64">
        <f t="shared" ca="1" si="116"/>
        <v>0.96296363641900773</v>
      </c>
      <c r="U111" s="64">
        <f t="shared" ca="1" si="116"/>
        <v>0.96576655382393983</v>
      </c>
      <c r="V111" s="64">
        <f t="shared" ca="1" si="116"/>
        <v>0.96686580517007992</v>
      </c>
      <c r="W111" s="64">
        <f t="shared" ca="1" si="116"/>
        <v>0.96769954893134702</v>
      </c>
      <c r="X111" s="64">
        <f t="shared" ca="1" si="116"/>
        <v>0.96792180739344547</v>
      </c>
      <c r="Y111" s="64">
        <f t="shared" ca="1" si="116"/>
        <v>0.96592514377135719</v>
      </c>
      <c r="Z111" s="64">
        <f t="shared" ca="1" si="116"/>
        <v>0.93060705928300702</v>
      </c>
      <c r="AA111" s="64">
        <f t="shared" ca="1" si="116"/>
        <v>0.87945304670960489</v>
      </c>
      <c r="AB111" s="64">
        <f t="shared" ca="1" si="116"/>
        <v>0.76990549893915339</v>
      </c>
      <c r="AC111" s="64">
        <f t="shared" ca="1" si="116"/>
        <v>0.60614156371409911</v>
      </c>
      <c r="AD111" s="64">
        <f t="shared" ca="1" si="116"/>
        <v>0.89588037043300983</v>
      </c>
      <c r="AE111" s="64">
        <f t="shared" ca="1" si="116"/>
        <v>0.86997129554887986</v>
      </c>
      <c r="AF111" s="64">
        <f t="shared" ca="1" si="116"/>
        <v>0.84788191461962437</v>
      </c>
      <c r="AG111" s="64">
        <f t="shared" ca="1" si="116"/>
        <v>0.82325322962494663</v>
      </c>
      <c r="AH111" s="64">
        <f t="shared" ca="1" si="116"/>
        <v>0</v>
      </c>
      <c r="AI111" s="64">
        <f t="shared" ca="1" si="116"/>
        <v>0</v>
      </c>
      <c r="AJ111" s="64">
        <f t="shared" ca="1" si="116"/>
        <v>0</v>
      </c>
      <c r="AK111" s="64">
        <f t="shared" ca="1" si="116"/>
        <v>0</v>
      </c>
      <c r="AL111" s="64">
        <f t="shared" ca="1" si="116"/>
        <v>0</v>
      </c>
      <c r="AM111" s="64">
        <f t="shared" ca="1" si="116"/>
        <v>0</v>
      </c>
      <c r="AN111" s="64">
        <f t="shared" ca="1" si="116"/>
        <v>0</v>
      </c>
      <c r="AO111" s="64">
        <f t="shared" ca="1" si="116"/>
        <v>0</v>
      </c>
      <c r="AP111" s="64">
        <f t="shared" ca="1" si="116"/>
        <v>0</v>
      </c>
      <c r="AQ111" s="64">
        <f t="shared" ca="1" si="116"/>
        <v>0</v>
      </c>
      <c r="AR111" s="64">
        <f t="shared" ca="1" si="116"/>
        <v>0</v>
      </c>
      <c r="AS111" s="64">
        <f t="shared" ca="1" si="116"/>
        <v>0</v>
      </c>
      <c r="AT111" s="64">
        <f t="shared" ca="1" si="116"/>
        <v>0</v>
      </c>
      <c r="AV111" s="40">
        <f t="shared" ca="1" si="103"/>
        <v>0.96792180739344547</v>
      </c>
      <c r="AW111" s="41">
        <f t="shared" ca="1" si="104"/>
        <v>7</v>
      </c>
      <c r="AX111" t="str">
        <f t="shared" ca="1" si="107"/>
        <v>+70s</v>
      </c>
      <c r="AY111">
        <f t="shared" ca="1" si="108"/>
        <v>60</v>
      </c>
      <c r="AZ111" s="5">
        <f t="shared" ca="1" si="109"/>
        <v>0.8</v>
      </c>
      <c r="BB111">
        <f t="shared" si="66"/>
        <v>7.6317586859552481E-3</v>
      </c>
      <c r="BC111">
        <f t="shared" si="67"/>
        <v>0.99236824131404477</v>
      </c>
      <c r="BE111" s="33">
        <f t="shared" si="68"/>
        <v>4.9997582703352101</v>
      </c>
      <c r="BF111" s="32">
        <f t="shared" si="69"/>
        <v>1.2222391496170736E-2</v>
      </c>
      <c r="BG111" s="33"/>
      <c r="BH111" s="34">
        <f t="shared" si="70"/>
        <v>0.98777760850382923</v>
      </c>
      <c r="BI111" s="34"/>
      <c r="BJ111" s="34">
        <f t="shared" si="75"/>
        <v>0.98777760850382923</v>
      </c>
      <c r="BK111" s="34"/>
      <c r="BL111" s="5">
        <f t="shared" ca="1" si="105"/>
        <v>0.91856647196575825</v>
      </c>
    </row>
    <row r="112" spans="1:64" x14ac:dyDescent="0.25">
      <c r="A112" s="45">
        <v>104</v>
      </c>
      <c r="B112" s="35">
        <f t="shared" si="71"/>
        <v>1.192129629629631E-2</v>
      </c>
      <c r="C112" s="36">
        <v>105.752801192007</v>
      </c>
      <c r="D112" s="29">
        <v>110</v>
      </c>
      <c r="E112" s="29">
        <v>3</v>
      </c>
      <c r="F112" s="37">
        <f t="shared" si="58"/>
        <v>0.5</v>
      </c>
      <c r="G112" s="38">
        <f t="shared" si="72"/>
        <v>110</v>
      </c>
      <c r="H112" s="31">
        <v>5</v>
      </c>
      <c r="I112" s="31">
        <v>20</v>
      </c>
      <c r="J112" s="36">
        <v>-19.968503020126967</v>
      </c>
      <c r="K112" s="37">
        <f t="shared" si="60"/>
        <v>-4.9921257550317417</v>
      </c>
      <c r="L112" s="30">
        <f t="shared" si="61"/>
        <v>-4.9921257550317417</v>
      </c>
      <c r="M112" s="37">
        <f t="shared" si="62"/>
        <v>105.00787424496826</v>
      </c>
      <c r="N112" s="37">
        <f t="shared" si="63"/>
        <v>105.00787424496826</v>
      </c>
      <c r="O112" s="37">
        <f t="shared" si="64"/>
        <v>-4.2471988079930014</v>
      </c>
      <c r="Q112" s="64">
        <f t="shared" ref="Q112:AT112" ca="1" si="117">IF(AND(ABS(SLOPE($L82:$L112,$A82:$A112)) &gt; $Q$3,
      ABS(SLOPE(OFFSET($O82:$O112, Q$7, 0),$A82:$A112)) &gt; $Q$3),
(MAX(0,(CORREL( $L82:$L112, OFFSET($O82:$O112, Q$7, 0) )))),
(1-ABS(SLOPE($L82:$L112, $A82:$A112)-SLOPE(OFFSET($O82:$O112, Q$7, 0),$A82:$A112)))
)</f>
        <v>0.95706380900829313</v>
      </c>
      <c r="R112" s="64">
        <f t="shared" ca="1" si="117"/>
        <v>0.95739492677726767</v>
      </c>
      <c r="S112" s="64">
        <f t="shared" ca="1" si="117"/>
        <v>0.95847274147798189</v>
      </c>
      <c r="T112" s="64">
        <f t="shared" ca="1" si="117"/>
        <v>0.96145545930256093</v>
      </c>
      <c r="U112" s="64">
        <f t="shared" ca="1" si="117"/>
        <v>0.9627229011542362</v>
      </c>
      <c r="V112" s="64">
        <f t="shared" ca="1" si="117"/>
        <v>0.9639705663698499</v>
      </c>
      <c r="W112" s="64">
        <f t="shared" ca="1" si="117"/>
        <v>0.96484003862336676</v>
      </c>
      <c r="X112" s="64">
        <f t="shared" ca="1" si="117"/>
        <v>0.96466433348798375</v>
      </c>
      <c r="Y112" s="64">
        <f t="shared" ca="1" si="117"/>
        <v>0.93212024736947774</v>
      </c>
      <c r="Z112" s="64">
        <f t="shared" ca="1" si="117"/>
        <v>0.88393237351474718</v>
      </c>
      <c r="AA112" s="64">
        <f t="shared" ca="1" si="117"/>
        <v>0.77877196274569949</v>
      </c>
      <c r="AB112" s="64">
        <f t="shared" ca="1" si="117"/>
        <v>0.6190437501665309</v>
      </c>
      <c r="AC112" s="64">
        <f t="shared" ca="1" si="117"/>
        <v>0.90390965036136672</v>
      </c>
      <c r="AD112" s="64">
        <f t="shared" ca="1" si="117"/>
        <v>0.87800057547723664</v>
      </c>
      <c r="AE112" s="64">
        <f t="shared" ca="1" si="117"/>
        <v>0.85591119454798126</v>
      </c>
      <c r="AF112" s="64">
        <f t="shared" ca="1" si="117"/>
        <v>0.83128250955330352</v>
      </c>
      <c r="AG112" s="64">
        <f t="shared" ca="1" si="117"/>
        <v>0</v>
      </c>
      <c r="AH112" s="64">
        <f t="shared" ca="1" si="117"/>
        <v>0</v>
      </c>
      <c r="AI112" s="64">
        <f t="shared" ca="1" si="117"/>
        <v>0</v>
      </c>
      <c r="AJ112" s="64">
        <f t="shared" ca="1" si="117"/>
        <v>0</v>
      </c>
      <c r="AK112" s="64">
        <f t="shared" ca="1" si="117"/>
        <v>0</v>
      </c>
      <c r="AL112" s="64">
        <f t="shared" ca="1" si="117"/>
        <v>0</v>
      </c>
      <c r="AM112" s="64">
        <f t="shared" ca="1" si="117"/>
        <v>0</v>
      </c>
      <c r="AN112" s="64">
        <f t="shared" ca="1" si="117"/>
        <v>0</v>
      </c>
      <c r="AO112" s="64">
        <f t="shared" ca="1" si="117"/>
        <v>0</v>
      </c>
      <c r="AP112" s="64">
        <f t="shared" ca="1" si="117"/>
        <v>0</v>
      </c>
      <c r="AQ112" s="64">
        <f t="shared" ca="1" si="117"/>
        <v>0</v>
      </c>
      <c r="AR112" s="64">
        <f t="shared" ca="1" si="117"/>
        <v>0</v>
      </c>
      <c r="AS112" s="64">
        <f t="shared" ca="1" si="117"/>
        <v>0</v>
      </c>
      <c r="AT112" s="64">
        <f t="shared" ca="1" si="117"/>
        <v>0</v>
      </c>
      <c r="AV112" s="40">
        <f t="shared" ca="1" si="103"/>
        <v>0.96484003862336676</v>
      </c>
      <c r="AW112" s="41">
        <f t="shared" ca="1" si="104"/>
        <v>6</v>
      </c>
      <c r="AX112" t="str">
        <f t="shared" ca="1" si="107"/>
        <v>+60s</v>
      </c>
      <c r="AY112">
        <f t="shared" ca="1" si="108"/>
        <v>50</v>
      </c>
      <c r="AZ112" s="5">
        <f t="shared" ca="1" si="109"/>
        <v>0.83333333333333337</v>
      </c>
      <c r="BB112">
        <f t="shared" si="66"/>
        <v>0.14898538940774805</v>
      </c>
      <c r="BC112">
        <f t="shared" si="67"/>
        <v>0.85101461059225192</v>
      </c>
      <c r="BE112" s="33">
        <f t="shared" si="68"/>
        <v>4.9921257550317417</v>
      </c>
      <c r="BF112" s="32">
        <f t="shared" si="69"/>
        <v>0.23860263819688907</v>
      </c>
      <c r="BG112" s="33"/>
      <c r="BH112" s="34">
        <f t="shared" si="70"/>
        <v>0.76139736180311091</v>
      </c>
      <c r="BI112" s="34"/>
      <c r="BJ112" s="34">
        <f t="shared" si="75"/>
        <v>0.76139736180311091</v>
      </c>
      <c r="BK112" s="34"/>
      <c r="BL112" s="5">
        <f t="shared" ca="1" si="105"/>
        <v>0.85319024458660364</v>
      </c>
    </row>
    <row r="113" spans="1:64" x14ac:dyDescent="0.25">
      <c r="A113" s="45">
        <v>105</v>
      </c>
      <c r="B113" s="35">
        <f t="shared" si="71"/>
        <v>1.2037037037037051E-2</v>
      </c>
      <c r="C113" s="36">
        <v>105.51833240133567</v>
      </c>
      <c r="D113" s="29">
        <v>110</v>
      </c>
      <c r="E113" s="29">
        <v>3</v>
      </c>
      <c r="F113" s="37">
        <f t="shared" si="58"/>
        <v>0.5</v>
      </c>
      <c r="G113" s="38">
        <f t="shared" si="72"/>
        <v>110</v>
      </c>
      <c r="H113" s="31">
        <v>5</v>
      </c>
      <c r="I113" s="31">
        <v>20</v>
      </c>
      <c r="J113" s="36">
        <v>-19.895181170813821</v>
      </c>
      <c r="K113" s="37">
        <f t="shared" si="60"/>
        <v>-4.9737952927034552</v>
      </c>
      <c r="L113" s="30">
        <f t="shared" si="61"/>
        <v>-4.9737952927034552</v>
      </c>
      <c r="M113" s="37">
        <f t="shared" si="62"/>
        <v>105.02620470729654</v>
      </c>
      <c r="N113" s="37">
        <f t="shared" si="63"/>
        <v>105.02620470729654</v>
      </c>
      <c r="O113" s="37">
        <f t="shared" si="64"/>
        <v>-4.4816675986643304</v>
      </c>
      <c r="Q113" s="64">
        <f t="shared" ref="Q113:AT113" ca="1" si="118">IF(AND(ABS(SLOPE($L83:$L113,$A83:$A113)) &gt; $Q$3,
      ABS(SLOPE(OFFSET($O83:$O113, Q$7, 0),$A83:$A113)) &gt; $Q$3),
(MAX(0,(CORREL( $L83:$L113, OFFSET($O83:$O113, Q$7, 0) )))),
(1-ABS(SLOPE($L83:$L113, $A83:$A113)-SLOPE(OFFSET($O83:$O113, Q$7, 0),$A83:$A113)))
)</f>
        <v>0.95171727273436446</v>
      </c>
      <c r="R113" s="64">
        <f t="shared" ca="1" si="118"/>
        <v>0.95290337597400654</v>
      </c>
      <c r="S113" s="64">
        <f t="shared" ca="1" si="118"/>
        <v>0.95608578671741196</v>
      </c>
      <c r="T113" s="64">
        <f t="shared" ca="1" si="118"/>
        <v>0.95754088443453289</v>
      </c>
      <c r="U113" s="64">
        <f t="shared" ca="1" si="118"/>
        <v>0.95925142965971344</v>
      </c>
      <c r="V113" s="64">
        <f t="shared" ca="1" si="118"/>
        <v>0.96084527691367783</v>
      </c>
      <c r="W113" s="64">
        <f t="shared" ca="1" si="118"/>
        <v>0.96270910231747786</v>
      </c>
      <c r="X113" s="64">
        <f t="shared" ca="1" si="118"/>
        <v>0.9332901544433525</v>
      </c>
      <c r="Y113" s="64">
        <f t="shared" ca="1" si="118"/>
        <v>0.88845141981182574</v>
      </c>
      <c r="Z113" s="64">
        <f t="shared" ca="1" si="118"/>
        <v>0.78826371194139899</v>
      </c>
      <c r="AA113" s="64">
        <f t="shared" ca="1" si="118"/>
        <v>0.63314535057877164</v>
      </c>
      <c r="AB113" s="64">
        <f t="shared" ca="1" si="118"/>
        <v>0.91221959444699863</v>
      </c>
      <c r="AC113" s="64">
        <f t="shared" ca="1" si="118"/>
        <v>0.88631051956286866</v>
      </c>
      <c r="AD113" s="64">
        <f t="shared" ca="1" si="118"/>
        <v>0.86422113863361316</v>
      </c>
      <c r="AE113" s="64">
        <f t="shared" ca="1" si="118"/>
        <v>0.83959245363893542</v>
      </c>
      <c r="AF113" s="64">
        <f t="shared" ca="1" si="118"/>
        <v>0</v>
      </c>
      <c r="AG113" s="64">
        <f t="shared" ca="1" si="118"/>
        <v>0</v>
      </c>
      <c r="AH113" s="64">
        <f t="shared" ca="1" si="118"/>
        <v>0</v>
      </c>
      <c r="AI113" s="64">
        <f t="shared" ca="1" si="118"/>
        <v>0</v>
      </c>
      <c r="AJ113" s="64">
        <f t="shared" ca="1" si="118"/>
        <v>0</v>
      </c>
      <c r="AK113" s="64">
        <f t="shared" ca="1" si="118"/>
        <v>0</v>
      </c>
      <c r="AL113" s="64">
        <f t="shared" ca="1" si="118"/>
        <v>0</v>
      </c>
      <c r="AM113" s="64">
        <f t="shared" ca="1" si="118"/>
        <v>0</v>
      </c>
      <c r="AN113" s="64">
        <f t="shared" ca="1" si="118"/>
        <v>0</v>
      </c>
      <c r="AO113" s="64">
        <f t="shared" ca="1" si="118"/>
        <v>0</v>
      </c>
      <c r="AP113" s="64">
        <f t="shared" ca="1" si="118"/>
        <v>0</v>
      </c>
      <c r="AQ113" s="64">
        <f t="shared" ca="1" si="118"/>
        <v>0</v>
      </c>
      <c r="AR113" s="64">
        <f t="shared" ca="1" si="118"/>
        <v>0</v>
      </c>
      <c r="AS113" s="64">
        <f t="shared" ca="1" si="118"/>
        <v>0</v>
      </c>
      <c r="AT113" s="64">
        <f t="shared" ca="1" si="118"/>
        <v>0</v>
      </c>
      <c r="AV113" s="40">
        <f t="shared" ca="1" si="103"/>
        <v>0.96270910231747786</v>
      </c>
      <c r="AW113" s="41">
        <f t="shared" ca="1" si="104"/>
        <v>6</v>
      </c>
      <c r="AX113" t="str">
        <f t="shared" ca="1" si="107"/>
        <v>+60s</v>
      </c>
      <c r="AY113">
        <f t="shared" ca="1" si="108"/>
        <v>50</v>
      </c>
      <c r="AZ113" s="5">
        <f t="shared" ca="1" si="109"/>
        <v>0.83333333333333337</v>
      </c>
      <c r="BB113">
        <f t="shared" si="66"/>
        <v>9.8425538807824967E-2</v>
      </c>
      <c r="BC113">
        <f t="shared" si="67"/>
        <v>0.90157446119217499</v>
      </c>
      <c r="BE113" s="33">
        <f t="shared" si="68"/>
        <v>4.9737952927034552</v>
      </c>
      <c r="BF113" s="32">
        <f t="shared" si="69"/>
        <v>0.15763017648142613</v>
      </c>
      <c r="BG113" s="33"/>
      <c r="BH113" s="34">
        <f t="shared" si="70"/>
        <v>0.84236982351857392</v>
      </c>
      <c r="BI113" s="34"/>
      <c r="BJ113" s="34">
        <f t="shared" si="75"/>
        <v>0.84236982351857392</v>
      </c>
      <c r="BK113" s="34"/>
      <c r="BL113" s="5">
        <f t="shared" ca="1" si="105"/>
        <v>0.87947075305646172</v>
      </c>
    </row>
    <row r="114" spans="1:64" x14ac:dyDescent="0.25">
      <c r="A114" s="45">
        <v>106</v>
      </c>
      <c r="B114" s="35">
        <f t="shared" si="71"/>
        <v>1.2152777777777792E-2</v>
      </c>
      <c r="C114" s="36">
        <v>104.89556635121384</v>
      </c>
      <c r="D114" s="29">
        <v>110</v>
      </c>
      <c r="E114" s="29">
        <v>3</v>
      </c>
      <c r="F114" s="37">
        <f t="shared" si="58"/>
        <v>0.5</v>
      </c>
      <c r="G114" s="38">
        <f t="shared" si="72"/>
        <v>110</v>
      </c>
      <c r="H114" s="31">
        <v>5</v>
      </c>
      <c r="I114" s="31">
        <v>20</v>
      </c>
      <c r="J114" s="36">
        <v>-19.779224659503232</v>
      </c>
      <c r="K114" s="37">
        <f t="shared" si="60"/>
        <v>-4.9448061648758079</v>
      </c>
      <c r="L114" s="30">
        <f t="shared" si="61"/>
        <v>-4.9448061648758079</v>
      </c>
      <c r="M114" s="37">
        <f t="shared" si="62"/>
        <v>105.05519383512419</v>
      </c>
      <c r="N114" s="37">
        <f t="shared" si="63"/>
        <v>105.05519383512419</v>
      </c>
      <c r="O114" s="37">
        <f t="shared" si="64"/>
        <v>-5.1044336487861557</v>
      </c>
      <c r="Q114" s="64">
        <f t="shared" ref="Q114:AT114" ca="1" si="119">IF(AND(ABS(SLOPE($L84:$L114,$A84:$A114)) &gt; $Q$3,
      ABS(SLOPE(OFFSET($O84:$O114, Q$7, 0),$A84:$A114)) &gt; $Q$3),
(MAX(0,(CORREL( $L84:$L114, OFFSET($O84:$O114, Q$7, 0) )))),
(1-ABS(SLOPE($L84:$L114, $A84:$A114)-SLOPE(OFFSET($O84:$O114, Q$7, 0),$A84:$A114)))
)</f>
        <v>0.945919022979823</v>
      </c>
      <c r="R114" s="64">
        <f t="shared" ca="1" si="119"/>
        <v>0.94932507206833205</v>
      </c>
      <c r="S114" s="64">
        <f t="shared" ca="1" si="119"/>
        <v>0.95099142906579248</v>
      </c>
      <c r="T114" s="64">
        <f t="shared" ca="1" si="119"/>
        <v>0.95322442301590282</v>
      </c>
      <c r="U114" s="64">
        <f t="shared" ca="1" si="119"/>
        <v>0.95563664300101536</v>
      </c>
      <c r="V114" s="64">
        <f t="shared" ca="1" si="119"/>
        <v>0.9598065383632598</v>
      </c>
      <c r="W114" s="64">
        <f t="shared" ca="1" si="119"/>
        <v>0.93394429258340406</v>
      </c>
      <c r="X114" s="64">
        <f t="shared" ca="1" si="119"/>
        <v>0.89292674204153311</v>
      </c>
      <c r="Y114" s="64">
        <f t="shared" ca="1" si="119"/>
        <v>0.79843672477089744</v>
      </c>
      <c r="Z114" s="64">
        <f t="shared" ca="1" si="119"/>
        <v>0.64864494507392723</v>
      </c>
      <c r="AA114" s="64">
        <f t="shared" ca="1" si="119"/>
        <v>0.9207923947768103</v>
      </c>
      <c r="AB114" s="64">
        <f t="shared" ca="1" si="119"/>
        <v>0.89488331989268022</v>
      </c>
      <c r="AC114" s="64">
        <f t="shared" ca="1" si="119"/>
        <v>0.87279393896342483</v>
      </c>
      <c r="AD114" s="64">
        <f t="shared" ca="1" si="119"/>
        <v>0.84816525396874709</v>
      </c>
      <c r="AE114" s="64">
        <f t="shared" ca="1" si="119"/>
        <v>0</v>
      </c>
      <c r="AF114" s="64">
        <f t="shared" ca="1" si="119"/>
        <v>0</v>
      </c>
      <c r="AG114" s="64">
        <f t="shared" ca="1" si="119"/>
        <v>0</v>
      </c>
      <c r="AH114" s="64">
        <f t="shared" ca="1" si="119"/>
        <v>0</v>
      </c>
      <c r="AI114" s="64">
        <f t="shared" ca="1" si="119"/>
        <v>0</v>
      </c>
      <c r="AJ114" s="64">
        <f t="shared" ca="1" si="119"/>
        <v>0</v>
      </c>
      <c r="AK114" s="64">
        <f t="shared" ca="1" si="119"/>
        <v>0</v>
      </c>
      <c r="AL114" s="64">
        <f t="shared" ca="1" si="119"/>
        <v>0</v>
      </c>
      <c r="AM114" s="64">
        <f t="shared" ca="1" si="119"/>
        <v>0</v>
      </c>
      <c r="AN114" s="64">
        <f t="shared" ca="1" si="119"/>
        <v>0</v>
      </c>
      <c r="AO114" s="64">
        <f t="shared" ca="1" si="119"/>
        <v>0</v>
      </c>
      <c r="AP114" s="64">
        <f t="shared" ca="1" si="119"/>
        <v>0</v>
      </c>
      <c r="AQ114" s="64">
        <f t="shared" ca="1" si="119"/>
        <v>0</v>
      </c>
      <c r="AR114" s="64">
        <f t="shared" ca="1" si="119"/>
        <v>0</v>
      </c>
      <c r="AS114" s="64">
        <f t="shared" ca="1" si="119"/>
        <v>0</v>
      </c>
      <c r="AT114" s="64">
        <f t="shared" ca="1" si="119"/>
        <v>0</v>
      </c>
      <c r="AV114" s="40">
        <f t="shared" ca="1" si="103"/>
        <v>0.9598065383632598</v>
      </c>
      <c r="AW114" s="41">
        <f t="shared" ca="1" si="104"/>
        <v>5</v>
      </c>
      <c r="AX114" t="str">
        <f t="shared" ca="1" si="107"/>
        <v>+50s</v>
      </c>
      <c r="AY114">
        <f t="shared" ca="1" si="108"/>
        <v>40</v>
      </c>
      <c r="AZ114" s="5">
        <f t="shared" ca="1" si="109"/>
        <v>0.8666666666666667</v>
      </c>
      <c r="BB114">
        <f t="shared" si="66"/>
        <v>3.1925496782069553E-2</v>
      </c>
      <c r="BC114">
        <f t="shared" si="67"/>
        <v>0.96807450321793043</v>
      </c>
      <c r="BE114" s="33">
        <f t="shared" si="68"/>
        <v>4.9448061648758079</v>
      </c>
      <c r="BF114" s="32">
        <f t="shared" si="69"/>
        <v>5.1129226753237153E-2</v>
      </c>
      <c r="BG114" s="33"/>
      <c r="BH114" s="34">
        <f t="shared" si="70"/>
        <v>0.94887077324676283</v>
      </c>
      <c r="BI114" s="34"/>
      <c r="BJ114" s="34">
        <f t="shared" si="75"/>
        <v>0.94887077324676283</v>
      </c>
      <c r="BK114" s="34"/>
      <c r="BL114" s="5">
        <f t="shared" ca="1" si="105"/>
        <v>0.92511465942556315</v>
      </c>
    </row>
    <row r="115" spans="1:64" x14ac:dyDescent="0.25">
      <c r="A115" s="45">
        <v>107</v>
      </c>
      <c r="B115" s="35">
        <f t="shared" si="71"/>
        <v>1.2268518518518533E-2</v>
      </c>
      <c r="C115" s="36">
        <v>104.41773536244035</v>
      </c>
      <c r="D115" s="29">
        <v>110</v>
      </c>
      <c r="E115" s="29">
        <v>3</v>
      </c>
      <c r="F115" s="37">
        <f t="shared" si="58"/>
        <v>0.5</v>
      </c>
      <c r="G115" s="38">
        <f t="shared" si="72"/>
        <v>110</v>
      </c>
      <c r="H115" s="31">
        <v>5</v>
      </c>
      <c r="I115" s="31">
        <v>20</v>
      </c>
      <c r="J115" s="36">
        <v>-19.620881976853497</v>
      </c>
      <c r="K115" s="37">
        <f t="shared" si="60"/>
        <v>-4.9052204942133741</v>
      </c>
      <c r="L115" s="30">
        <f t="shared" si="61"/>
        <v>-4.9052204942133741</v>
      </c>
      <c r="M115" s="37">
        <f t="shared" si="62"/>
        <v>105.09477950578662</v>
      </c>
      <c r="N115" s="37">
        <f t="shared" si="63"/>
        <v>105.09477950578662</v>
      </c>
      <c r="O115" s="37">
        <f t="shared" si="64"/>
        <v>-5.5822646375596463</v>
      </c>
      <c r="Q115" s="64">
        <f t="shared" ref="Q115:AT115" ca="1" si="120">IF(AND(ABS(SLOPE($L85:$L115,$A85:$A115)) &gt; $Q$3,
      ABS(SLOPE(OFFSET($O85:$O115, Q$7, 0),$A85:$A115)) &gt; $Q$3),
(MAX(0,(CORREL( $L85:$L115, OFFSET($O85:$O115, Q$7, 0) )))),
(1-ABS(SLOPE($L85:$L115, $A85:$A115)-SLOPE(OFFSET($O85:$O115, Q$7, 0),$A85:$A115)))
)</f>
        <v>0.94070479094305171</v>
      </c>
      <c r="R115" s="64">
        <f t="shared" ca="1" si="120"/>
        <v>0.94261125785094657</v>
      </c>
      <c r="S115" s="64">
        <f t="shared" ca="1" si="120"/>
        <v>0.94543981173745151</v>
      </c>
      <c r="T115" s="64">
        <f t="shared" ca="1" si="120"/>
        <v>0.94878594085067902</v>
      </c>
      <c r="U115" s="64">
        <f t="shared" ca="1" si="120"/>
        <v>0.955589926530237</v>
      </c>
      <c r="V115" s="64">
        <f t="shared" ca="1" si="120"/>
        <v>0.93382045196488839</v>
      </c>
      <c r="W115" s="64">
        <f t="shared" ca="1" si="120"/>
        <v>0.8972123739319654</v>
      </c>
      <c r="X115" s="64">
        <f t="shared" ca="1" si="120"/>
        <v>0.80932835585871388</v>
      </c>
      <c r="Y115" s="64">
        <f t="shared" ca="1" si="120"/>
        <v>0.66576969396113472</v>
      </c>
      <c r="Z115" s="64">
        <f t="shared" ca="1" si="120"/>
        <v>0.92960968014617185</v>
      </c>
      <c r="AA115" s="64">
        <f t="shared" ca="1" si="120"/>
        <v>0.90370060526204188</v>
      </c>
      <c r="AB115" s="64">
        <f t="shared" ca="1" si="120"/>
        <v>0.88161122433278649</v>
      </c>
      <c r="AC115" s="64">
        <f t="shared" ca="1" si="120"/>
        <v>0.85698253933810875</v>
      </c>
      <c r="AD115" s="64">
        <f t="shared" ca="1" si="120"/>
        <v>0</v>
      </c>
      <c r="AE115" s="64">
        <f t="shared" ca="1" si="120"/>
        <v>0</v>
      </c>
      <c r="AF115" s="64">
        <f t="shared" ca="1" si="120"/>
        <v>0</v>
      </c>
      <c r="AG115" s="64">
        <f t="shared" ca="1" si="120"/>
        <v>0</v>
      </c>
      <c r="AH115" s="64">
        <f t="shared" ca="1" si="120"/>
        <v>0</v>
      </c>
      <c r="AI115" s="64">
        <f t="shared" ca="1" si="120"/>
        <v>0</v>
      </c>
      <c r="AJ115" s="64">
        <f t="shared" ca="1" si="120"/>
        <v>0</v>
      </c>
      <c r="AK115" s="64">
        <f t="shared" ca="1" si="120"/>
        <v>0</v>
      </c>
      <c r="AL115" s="64">
        <f t="shared" ca="1" si="120"/>
        <v>0</v>
      </c>
      <c r="AM115" s="64">
        <f t="shared" ca="1" si="120"/>
        <v>0</v>
      </c>
      <c r="AN115" s="64">
        <f t="shared" ca="1" si="120"/>
        <v>0</v>
      </c>
      <c r="AO115" s="64">
        <f t="shared" ca="1" si="120"/>
        <v>0</v>
      </c>
      <c r="AP115" s="64">
        <f t="shared" ca="1" si="120"/>
        <v>0</v>
      </c>
      <c r="AQ115" s="64">
        <f t="shared" ca="1" si="120"/>
        <v>0</v>
      </c>
      <c r="AR115" s="64">
        <f t="shared" ca="1" si="120"/>
        <v>0</v>
      </c>
      <c r="AS115" s="64">
        <f t="shared" ca="1" si="120"/>
        <v>0</v>
      </c>
      <c r="AT115" s="64">
        <f t="shared" ca="1" si="120"/>
        <v>0</v>
      </c>
      <c r="AV115" s="40">
        <f t="shared" ca="1" si="103"/>
        <v>0.955589926530237</v>
      </c>
      <c r="AW115" s="41">
        <f t="shared" ca="1" si="104"/>
        <v>4</v>
      </c>
      <c r="AX115" t="str">
        <f t="shared" ca="1" si="107"/>
        <v>+40s</v>
      </c>
      <c r="AY115">
        <f t="shared" ca="1" si="108"/>
        <v>30</v>
      </c>
      <c r="AZ115" s="5">
        <f t="shared" ca="1" si="109"/>
        <v>0.9</v>
      </c>
      <c r="BB115">
        <f t="shared" si="66"/>
        <v>0.13540882866925444</v>
      </c>
      <c r="BC115">
        <f t="shared" si="67"/>
        <v>0.86459117133074559</v>
      </c>
      <c r="BE115" s="33">
        <f t="shared" si="68"/>
        <v>4.9052204942133741</v>
      </c>
      <c r="BF115" s="32">
        <f t="shared" si="69"/>
        <v>0.21685954498001542</v>
      </c>
      <c r="BG115" s="33"/>
      <c r="BH115" s="34">
        <f t="shared" si="70"/>
        <v>0.78314045501998453</v>
      </c>
      <c r="BI115" s="34"/>
      <c r="BJ115" s="34">
        <f t="shared" si="75"/>
        <v>0.78314045501998453</v>
      </c>
      <c r="BK115" s="34"/>
      <c r="BL115" s="5">
        <f t="shared" ca="1" si="105"/>
        <v>0.87957679385007381</v>
      </c>
    </row>
    <row r="116" spans="1:64" x14ac:dyDescent="0.25">
      <c r="A116" s="45">
        <v>108</v>
      </c>
      <c r="B116" s="35">
        <f t="shared" si="71"/>
        <v>1.2384259259259274E-2</v>
      </c>
      <c r="C116" s="36">
        <v>104.80007517493171</v>
      </c>
      <c r="D116" s="29">
        <v>110</v>
      </c>
      <c r="E116" s="29">
        <v>3</v>
      </c>
      <c r="F116" s="37">
        <f t="shared" si="58"/>
        <v>0.5</v>
      </c>
      <c r="G116" s="38">
        <f t="shared" si="72"/>
        <v>110</v>
      </c>
      <c r="H116" s="31">
        <v>5</v>
      </c>
      <c r="I116" s="31">
        <v>20</v>
      </c>
      <c r="J116" s="36">
        <v>-19.420492445572791</v>
      </c>
      <c r="K116" s="37">
        <f t="shared" si="60"/>
        <v>-4.8551231113931976</v>
      </c>
      <c r="L116" s="30">
        <f t="shared" si="61"/>
        <v>-4.8551231113931976</v>
      </c>
      <c r="M116" s="37">
        <f t="shared" si="62"/>
        <v>105.1448768886068</v>
      </c>
      <c r="N116" s="37">
        <f t="shared" si="63"/>
        <v>105.1448768886068</v>
      </c>
      <c r="O116" s="37">
        <f t="shared" si="64"/>
        <v>-5.1999248250682939</v>
      </c>
      <c r="Q116" s="64">
        <f t="shared" ref="Q116:AT116" ca="1" si="121">IF(AND(ABS(SLOPE($L86:$L116,$A86:$A116)) &gt; $Q$3,
      ABS(SLOPE(OFFSET($O86:$O116, Q$7, 0),$A86:$A116)) &gt; $Q$3),
(MAX(0,(CORREL( $L86:$L116, OFFSET($O86:$O116, Q$7, 0) )))),
(1-ABS(SLOPE($L86:$L116, $A86:$A116)-SLOPE(OFFSET($O86:$O116, Q$7, 0),$A86:$A116)))
)</f>
        <v>0.93173413619918344</v>
      </c>
      <c r="R116" s="64">
        <f t="shared" ca="1" si="121"/>
        <v>0.93524877522118544</v>
      </c>
      <c r="S116" s="64">
        <f t="shared" ca="1" si="121"/>
        <v>0.93967212413560197</v>
      </c>
      <c r="T116" s="64">
        <f t="shared" ca="1" si="121"/>
        <v>0.94951768703283879</v>
      </c>
      <c r="U116" s="64">
        <f t="shared" ca="1" si="121"/>
        <v>0.93251439161671101</v>
      </c>
      <c r="V116" s="64">
        <f t="shared" ca="1" si="121"/>
        <v>0.90105768038993728</v>
      </c>
      <c r="W116" s="64">
        <f t="shared" ca="1" si="121"/>
        <v>0.82093225859431029</v>
      </c>
      <c r="X116" s="64">
        <f t="shared" ca="1" si="121"/>
        <v>0.6847697469298003</v>
      </c>
      <c r="Y116" s="64">
        <f t="shared" ca="1" si="121"/>
        <v>0.93865255542775439</v>
      </c>
      <c r="Z116" s="64">
        <f t="shared" ca="1" si="121"/>
        <v>0.91274348054362442</v>
      </c>
      <c r="AA116" s="64">
        <f t="shared" ca="1" si="121"/>
        <v>0.89065409961436903</v>
      </c>
      <c r="AB116" s="64">
        <f t="shared" ca="1" si="121"/>
        <v>0.86602541461969129</v>
      </c>
      <c r="AC116" s="64">
        <f t="shared" ca="1" si="121"/>
        <v>0</v>
      </c>
      <c r="AD116" s="64">
        <f t="shared" ca="1" si="121"/>
        <v>0</v>
      </c>
      <c r="AE116" s="64">
        <f t="shared" ca="1" si="121"/>
        <v>0</v>
      </c>
      <c r="AF116" s="64">
        <f t="shared" ca="1" si="121"/>
        <v>0</v>
      </c>
      <c r="AG116" s="64">
        <f t="shared" ca="1" si="121"/>
        <v>0</v>
      </c>
      <c r="AH116" s="64">
        <f t="shared" ca="1" si="121"/>
        <v>0</v>
      </c>
      <c r="AI116" s="64">
        <f t="shared" ca="1" si="121"/>
        <v>0</v>
      </c>
      <c r="AJ116" s="64">
        <f t="shared" ca="1" si="121"/>
        <v>0</v>
      </c>
      <c r="AK116" s="64">
        <f t="shared" ca="1" si="121"/>
        <v>0</v>
      </c>
      <c r="AL116" s="64">
        <f t="shared" ca="1" si="121"/>
        <v>0</v>
      </c>
      <c r="AM116" s="64">
        <f t="shared" ca="1" si="121"/>
        <v>0</v>
      </c>
      <c r="AN116" s="64">
        <f t="shared" ca="1" si="121"/>
        <v>0</v>
      </c>
      <c r="AO116" s="64">
        <f t="shared" ca="1" si="121"/>
        <v>0</v>
      </c>
      <c r="AP116" s="64">
        <f t="shared" ca="1" si="121"/>
        <v>0</v>
      </c>
      <c r="AQ116" s="64">
        <f t="shared" ca="1" si="121"/>
        <v>0</v>
      </c>
      <c r="AR116" s="64">
        <f t="shared" ca="1" si="121"/>
        <v>0</v>
      </c>
      <c r="AS116" s="64">
        <f t="shared" ca="1" si="121"/>
        <v>0</v>
      </c>
      <c r="AT116" s="64">
        <f t="shared" ca="1" si="121"/>
        <v>0</v>
      </c>
      <c r="AV116" s="40">
        <f t="shared" ca="1" si="103"/>
        <v>0.94951768703283879</v>
      </c>
      <c r="AW116" s="41">
        <f t="shared" ca="1" si="104"/>
        <v>3</v>
      </c>
      <c r="AX116" t="str">
        <f t="shared" ca="1" si="107"/>
        <v>+30s</v>
      </c>
      <c r="AY116">
        <f t="shared" ca="1" si="108"/>
        <v>20</v>
      </c>
      <c r="AZ116" s="5">
        <f t="shared" ca="1" si="109"/>
        <v>0.93333333333333335</v>
      </c>
      <c r="BB116">
        <f t="shared" si="66"/>
        <v>6.8960342735019248E-2</v>
      </c>
      <c r="BC116">
        <f t="shared" si="67"/>
        <v>0.93103965726498072</v>
      </c>
      <c r="BE116" s="33">
        <f t="shared" si="68"/>
        <v>4.8551231113931976</v>
      </c>
      <c r="BF116" s="32">
        <f t="shared" si="69"/>
        <v>0.11044116321034068</v>
      </c>
      <c r="BG116" s="33"/>
      <c r="BH116" s="34">
        <f t="shared" si="70"/>
        <v>0.8895588367896593</v>
      </c>
      <c r="BI116" s="34"/>
      <c r="BJ116" s="34">
        <f t="shared" si="75"/>
        <v>0.8895588367896593</v>
      </c>
      <c r="BK116" s="34"/>
      <c r="BL116" s="5">
        <f t="shared" ca="1" si="105"/>
        <v>0.92413661905194378</v>
      </c>
    </row>
    <row r="117" spans="1:64" x14ac:dyDescent="0.25">
      <c r="A117" s="45">
        <v>109</v>
      </c>
      <c r="B117" s="35">
        <f t="shared" si="71"/>
        <v>1.2500000000000015E-2</v>
      </c>
      <c r="C117" s="36">
        <v>104.73813347499186</v>
      </c>
      <c r="D117" s="29">
        <v>90</v>
      </c>
      <c r="E117" s="29">
        <v>3</v>
      </c>
      <c r="F117" s="37">
        <f t="shared" si="58"/>
        <v>0.5</v>
      </c>
      <c r="G117" s="38">
        <f t="shared" si="72"/>
        <v>109.5</v>
      </c>
      <c r="H117" s="31">
        <v>5</v>
      </c>
      <c r="I117" s="31">
        <v>20</v>
      </c>
      <c r="J117" s="36">
        <v>-19.178485493262734</v>
      </c>
      <c r="K117" s="37">
        <f t="shared" si="60"/>
        <v>-4.7946213733156835</v>
      </c>
      <c r="L117" s="30">
        <f t="shared" si="61"/>
        <v>-4.7946213733156835</v>
      </c>
      <c r="M117" s="37">
        <f t="shared" si="62"/>
        <v>85.205378626684322</v>
      </c>
      <c r="N117" s="37">
        <f t="shared" si="63"/>
        <v>104.70537862668432</v>
      </c>
      <c r="O117" s="37">
        <f t="shared" si="64"/>
        <v>-4.7618665250081449</v>
      </c>
      <c r="Q117" s="64">
        <f t="shared" ref="Q117:AT117" ca="1" si="122">IF(AND(ABS(SLOPE($L87:$L117,$A87:$A117)) &gt; $Q$3,
      ABS(SLOPE(OFFSET($O87:$O117, Q$7, 0),$A87:$A117)) &gt; $Q$3),
(MAX(0,(CORREL( $L87:$L117, OFFSET($O87:$O117, Q$7, 0) )))),
(1-ABS(SLOPE($L87:$L117, $A87:$A117)-SLOPE(OFFSET($O87:$O117, Q$7, 0),$A87:$A117)))
)</f>
        <v>0.92169642463157353</v>
      </c>
      <c r="R117" s="64">
        <f t="shared" ca="1" si="122"/>
        <v>0.92737629292967494</v>
      </c>
      <c r="S117" s="64">
        <f t="shared" ca="1" si="122"/>
        <v>0.94077419877274904</v>
      </c>
      <c r="T117" s="64">
        <f t="shared" ca="1" si="122"/>
        <v>0.92939272275057017</v>
      </c>
      <c r="U117" s="64">
        <f t="shared" ca="1" si="122"/>
        <v>0.90403445686156869</v>
      </c>
      <c r="V117" s="64">
        <f t="shared" ca="1" si="122"/>
        <v>0.83314985365466743</v>
      </c>
      <c r="W117" s="64">
        <f t="shared" ca="1" si="122"/>
        <v>0.70589834218370473</v>
      </c>
      <c r="X117" s="64">
        <f t="shared" ca="1" si="122"/>
        <v>0.94790164206311167</v>
      </c>
      <c r="Y117" s="64">
        <f t="shared" ca="1" si="122"/>
        <v>0.9219925671789817</v>
      </c>
      <c r="Z117" s="64">
        <f t="shared" ca="1" si="122"/>
        <v>0.89990318624972632</v>
      </c>
      <c r="AA117" s="64">
        <f t="shared" ca="1" si="122"/>
        <v>0.87527450125504846</v>
      </c>
      <c r="AB117" s="64">
        <f t="shared" ca="1" si="122"/>
        <v>0</v>
      </c>
      <c r="AC117" s="64">
        <f t="shared" ca="1" si="122"/>
        <v>0</v>
      </c>
      <c r="AD117" s="64">
        <f t="shared" ca="1" si="122"/>
        <v>0</v>
      </c>
      <c r="AE117" s="64">
        <f t="shared" ca="1" si="122"/>
        <v>0</v>
      </c>
      <c r="AF117" s="64">
        <f t="shared" ca="1" si="122"/>
        <v>0</v>
      </c>
      <c r="AG117" s="64">
        <f t="shared" ca="1" si="122"/>
        <v>0</v>
      </c>
      <c r="AH117" s="64">
        <f t="shared" ca="1" si="122"/>
        <v>0</v>
      </c>
      <c r="AI117" s="64">
        <f t="shared" ca="1" si="122"/>
        <v>0</v>
      </c>
      <c r="AJ117" s="64">
        <f t="shared" ca="1" si="122"/>
        <v>0</v>
      </c>
      <c r="AK117" s="64">
        <f t="shared" ca="1" si="122"/>
        <v>0</v>
      </c>
      <c r="AL117" s="64">
        <f t="shared" ca="1" si="122"/>
        <v>0</v>
      </c>
      <c r="AM117" s="64">
        <f t="shared" ca="1" si="122"/>
        <v>0</v>
      </c>
      <c r="AN117" s="64">
        <f t="shared" ca="1" si="122"/>
        <v>0</v>
      </c>
      <c r="AO117" s="64">
        <f t="shared" ca="1" si="122"/>
        <v>0</v>
      </c>
      <c r="AP117" s="64">
        <f t="shared" ca="1" si="122"/>
        <v>0</v>
      </c>
      <c r="AQ117" s="64">
        <f t="shared" ca="1" si="122"/>
        <v>0</v>
      </c>
      <c r="AR117" s="64">
        <f t="shared" ca="1" si="122"/>
        <v>0</v>
      </c>
      <c r="AS117" s="64">
        <f t="shared" ca="1" si="122"/>
        <v>0</v>
      </c>
      <c r="AT117" s="64">
        <f t="shared" ca="1" si="122"/>
        <v>0</v>
      </c>
      <c r="AV117" s="40">
        <f t="shared" ca="1" si="103"/>
        <v>0.94790164206311167</v>
      </c>
      <c r="AW117" s="41">
        <f t="shared" ca="1" si="104"/>
        <v>7</v>
      </c>
      <c r="AX117" t="str">
        <f t="shared" ca="1" si="107"/>
        <v>+70s</v>
      </c>
      <c r="AY117">
        <f t="shared" ca="1" si="108"/>
        <v>60</v>
      </c>
      <c r="AZ117" s="5">
        <f t="shared" ca="1" si="109"/>
        <v>0.8</v>
      </c>
      <c r="BB117">
        <f t="shared" si="66"/>
        <v>6.5509696615077221E-3</v>
      </c>
      <c r="BC117">
        <f t="shared" si="67"/>
        <v>0.9934490303384923</v>
      </c>
      <c r="BE117" s="33">
        <f t="shared" si="68"/>
        <v>4.7946213733156835</v>
      </c>
      <c r="BF117" s="32">
        <f t="shared" si="69"/>
        <v>1.049148946884744E-2</v>
      </c>
      <c r="BG117" s="33"/>
      <c r="BH117" s="34">
        <f t="shared" si="70"/>
        <v>0.98950851053115252</v>
      </c>
      <c r="BI117" s="34"/>
      <c r="BJ117" s="34">
        <f t="shared" si="75"/>
        <v>0.98950851053115252</v>
      </c>
      <c r="BK117" s="34"/>
      <c r="BL117" s="5">
        <f t="shared" ca="1" si="105"/>
        <v>0.91247005086475463</v>
      </c>
    </row>
    <row r="118" spans="1:64" x14ac:dyDescent="0.25">
      <c r="A118" s="45">
        <v>110</v>
      </c>
      <c r="B118" s="35">
        <f t="shared" si="71"/>
        <v>1.2615740740740755E-2</v>
      </c>
      <c r="C118" s="36">
        <v>104.3651563662002</v>
      </c>
      <c r="D118" s="29">
        <v>90</v>
      </c>
      <c r="E118" s="29">
        <v>3</v>
      </c>
      <c r="F118" s="37">
        <f t="shared" si="58"/>
        <v>0.5</v>
      </c>
      <c r="G118" s="38">
        <f t="shared" si="72"/>
        <v>109</v>
      </c>
      <c r="H118" s="31">
        <v>5</v>
      </c>
      <c r="I118" s="31">
        <v>20</v>
      </c>
      <c r="J118" s="36">
        <v>-18.895379732170397</v>
      </c>
      <c r="K118" s="37">
        <f t="shared" si="60"/>
        <v>-4.7238449330425993</v>
      </c>
      <c r="L118" s="30">
        <f t="shared" si="61"/>
        <v>-4.7238449330425993</v>
      </c>
      <c r="M118" s="37">
        <f t="shared" si="62"/>
        <v>85.276155066957401</v>
      </c>
      <c r="N118" s="37">
        <f t="shared" si="63"/>
        <v>104.2761550669574</v>
      </c>
      <c r="O118" s="37">
        <f t="shared" si="64"/>
        <v>-4.6348436337998038</v>
      </c>
      <c r="Q118" s="64">
        <f t="shared" ref="Q118:AT118" ca="1" si="123">IF(AND(ABS(SLOPE($L88:$L118,$A88:$A118)) &gt; $Q$3,
      ABS(SLOPE(OFFSET($O88:$O118, Q$7, 0),$A88:$A118)) &gt; $Q$3),
(MAX(0,(CORREL( $L88:$L118, OFFSET($O88:$O118, Q$7, 0) )))),
(1-ABS(SLOPE($L88:$L118, $A88:$A118)-SLOPE(OFFSET($O88:$O118, Q$7, 0),$A88:$A118)))
)</f>
        <v>0.91051119843059569</v>
      </c>
      <c r="R118" s="64">
        <f t="shared" ca="1" si="123"/>
        <v>0.92810637244298078</v>
      </c>
      <c r="S118" s="64">
        <f t="shared" ca="1" si="123"/>
        <v>0.92344555461639388</v>
      </c>
      <c r="T118" s="64">
        <f t="shared" ca="1" si="123"/>
        <v>0.905408961942199</v>
      </c>
      <c r="U118" s="64">
        <f t="shared" ca="1" si="123"/>
        <v>0.84569660573720151</v>
      </c>
      <c r="V118" s="64">
        <f t="shared" ca="1" si="123"/>
        <v>0.72935993758911588</v>
      </c>
      <c r="W118" s="64">
        <f t="shared" ca="1" si="123"/>
        <v>0.95733711959023848</v>
      </c>
      <c r="X118" s="64">
        <f t="shared" ca="1" si="123"/>
        <v>0.93142804470610852</v>
      </c>
      <c r="Y118" s="64">
        <f t="shared" ca="1" si="123"/>
        <v>0.90933866377685313</v>
      </c>
      <c r="Z118" s="64">
        <f t="shared" ca="1" si="123"/>
        <v>0.88470997878217528</v>
      </c>
      <c r="AA118" s="64">
        <f t="shared" ca="1" si="123"/>
        <v>2.708157313765237E-2</v>
      </c>
      <c r="AB118" s="64">
        <f t="shared" ca="1" si="123"/>
        <v>0</v>
      </c>
      <c r="AC118" s="64">
        <f t="shared" ca="1" si="123"/>
        <v>0</v>
      </c>
      <c r="AD118" s="64">
        <f t="shared" ca="1" si="123"/>
        <v>0</v>
      </c>
      <c r="AE118" s="64">
        <f t="shared" ca="1" si="123"/>
        <v>0</v>
      </c>
      <c r="AF118" s="64">
        <f t="shared" ca="1" si="123"/>
        <v>0</v>
      </c>
      <c r="AG118" s="64">
        <f t="shared" ca="1" si="123"/>
        <v>0</v>
      </c>
      <c r="AH118" s="64">
        <f t="shared" ca="1" si="123"/>
        <v>0</v>
      </c>
      <c r="AI118" s="64">
        <f t="shared" ca="1" si="123"/>
        <v>0</v>
      </c>
      <c r="AJ118" s="64">
        <f t="shared" ca="1" si="123"/>
        <v>0</v>
      </c>
      <c r="AK118" s="64">
        <f t="shared" ca="1" si="123"/>
        <v>0</v>
      </c>
      <c r="AL118" s="64">
        <f t="shared" ca="1" si="123"/>
        <v>0</v>
      </c>
      <c r="AM118" s="64">
        <f t="shared" ca="1" si="123"/>
        <v>0</v>
      </c>
      <c r="AN118" s="64">
        <f t="shared" ca="1" si="123"/>
        <v>0</v>
      </c>
      <c r="AO118" s="64">
        <f t="shared" ca="1" si="123"/>
        <v>0</v>
      </c>
      <c r="AP118" s="64">
        <f t="shared" ca="1" si="123"/>
        <v>0</v>
      </c>
      <c r="AQ118" s="64">
        <f t="shared" ca="1" si="123"/>
        <v>0</v>
      </c>
      <c r="AR118" s="64">
        <f t="shared" ca="1" si="123"/>
        <v>0</v>
      </c>
      <c r="AS118" s="64">
        <f t="shared" ca="1" si="123"/>
        <v>0</v>
      </c>
      <c r="AT118" s="64">
        <f t="shared" ca="1" si="123"/>
        <v>0</v>
      </c>
      <c r="AV118" s="40">
        <f t="shared" ca="1" si="103"/>
        <v>0.95733711959023848</v>
      </c>
      <c r="AW118" s="41">
        <f t="shared" ca="1" si="104"/>
        <v>6</v>
      </c>
      <c r="AX118" t="str">
        <f t="shared" ca="1" si="107"/>
        <v>+60s</v>
      </c>
      <c r="AY118">
        <f t="shared" ca="1" si="108"/>
        <v>50</v>
      </c>
      <c r="AZ118" s="5">
        <f t="shared" ca="1" si="109"/>
        <v>0.83333333333333337</v>
      </c>
      <c r="BB118">
        <f t="shared" si="66"/>
        <v>1.7800259848559107E-2</v>
      </c>
      <c r="BC118">
        <f t="shared" si="67"/>
        <v>0.98219974015144085</v>
      </c>
      <c r="BE118" s="33">
        <f t="shared" si="68"/>
        <v>4.7238449330425993</v>
      </c>
      <c r="BF118" s="32">
        <f t="shared" si="69"/>
        <v>2.8507419266680677E-2</v>
      </c>
      <c r="BG118" s="33"/>
      <c r="BH118" s="34">
        <f t="shared" si="70"/>
        <v>0.97149258073331934</v>
      </c>
      <c r="BI118" s="34"/>
      <c r="BJ118" s="34">
        <f t="shared" si="75"/>
        <v>0.97149258073331934</v>
      </c>
      <c r="BK118" s="34"/>
      <c r="BL118" s="5">
        <f t="shared" ca="1" si="105"/>
        <v>0.92072101121896377</v>
      </c>
    </row>
    <row r="119" spans="1:64" x14ac:dyDescent="0.25">
      <c r="A119" s="45">
        <v>111</v>
      </c>
      <c r="B119" s="35">
        <f t="shared" si="71"/>
        <v>1.2731481481481496E-2</v>
      </c>
      <c r="C119" s="36">
        <v>104.43222220210282</v>
      </c>
      <c r="D119" s="29">
        <v>90</v>
      </c>
      <c r="E119" s="29">
        <v>3</v>
      </c>
      <c r="F119" s="37">
        <f t="shared" si="58"/>
        <v>0.5</v>
      </c>
      <c r="G119" s="38">
        <f t="shared" si="72"/>
        <v>108.5</v>
      </c>
      <c r="H119" s="31">
        <v>5</v>
      </c>
      <c r="I119" s="31">
        <v>20</v>
      </c>
      <c r="J119" s="36">
        <v>-18.57178184782078</v>
      </c>
      <c r="K119" s="37">
        <f t="shared" si="60"/>
        <v>-4.6429454619551951</v>
      </c>
      <c r="L119" s="30">
        <f t="shared" si="61"/>
        <v>-4.6429454619551951</v>
      </c>
      <c r="M119" s="37">
        <f t="shared" si="62"/>
        <v>85.357054538044807</v>
      </c>
      <c r="N119" s="37">
        <f t="shared" si="63"/>
        <v>103.85705453804481</v>
      </c>
      <c r="O119" s="37">
        <f t="shared" si="64"/>
        <v>-4.067777797897179</v>
      </c>
      <c r="Q119" s="64">
        <f t="shared" ref="Q119:AT119" ca="1" si="124">IF(AND(ABS(SLOPE($L89:$L119,$A89:$A119)) &gt; $Q$3,
      ABS(SLOPE(OFFSET($O89:$O119, Q$7, 0),$A89:$A119)) &gt; $Q$3),
(MAX(0,(CORREL( $L89:$L119, OFFSET($O89:$O119, Q$7, 0) )))),
(1-ABS(SLOPE($L89:$L119, $A89:$A119)-SLOPE(OFFSET($O89:$O119, Q$7, 0),$A89:$A119)))
)</f>
        <v>0.90955264717995599</v>
      </c>
      <c r="R119" s="64">
        <f t="shared" ca="1" si="124"/>
        <v>0.9130350891751926</v>
      </c>
      <c r="S119" s="64">
        <f t="shared" ca="1" si="124"/>
        <v>0.90391516208707634</v>
      </c>
      <c r="T119" s="64">
        <f t="shared" ca="1" si="124"/>
        <v>0.85792107783817206</v>
      </c>
      <c r="U119" s="64">
        <f t="shared" ca="1" si="124"/>
        <v>0.75518878613708462</v>
      </c>
      <c r="V119" s="64">
        <f t="shared" ca="1" si="124"/>
        <v>0.96693876811811197</v>
      </c>
      <c r="W119" s="64">
        <f t="shared" ca="1" si="124"/>
        <v>0.941029693233982</v>
      </c>
      <c r="X119" s="64">
        <f t="shared" ca="1" si="124"/>
        <v>0.91894031230472661</v>
      </c>
      <c r="Y119" s="64">
        <f t="shared" ca="1" si="124"/>
        <v>0.89431162731004887</v>
      </c>
      <c r="Z119" s="64">
        <f t="shared" ca="1" si="124"/>
        <v>8.3100502784664312E-2</v>
      </c>
      <c r="AA119" s="64">
        <f t="shared" ca="1" si="124"/>
        <v>0</v>
      </c>
      <c r="AB119" s="64">
        <f t="shared" ca="1" si="124"/>
        <v>0</v>
      </c>
      <c r="AC119" s="64">
        <f t="shared" ca="1" si="124"/>
        <v>0</v>
      </c>
      <c r="AD119" s="64">
        <f t="shared" ca="1" si="124"/>
        <v>0</v>
      </c>
      <c r="AE119" s="64">
        <f t="shared" ca="1" si="124"/>
        <v>0</v>
      </c>
      <c r="AF119" s="64">
        <f t="shared" ca="1" si="124"/>
        <v>0</v>
      </c>
      <c r="AG119" s="64">
        <f t="shared" ca="1" si="124"/>
        <v>0</v>
      </c>
      <c r="AH119" s="64">
        <f t="shared" ca="1" si="124"/>
        <v>0</v>
      </c>
      <c r="AI119" s="64">
        <f t="shared" ca="1" si="124"/>
        <v>0</v>
      </c>
      <c r="AJ119" s="64">
        <f t="shared" ca="1" si="124"/>
        <v>0</v>
      </c>
      <c r="AK119" s="64">
        <f t="shared" ca="1" si="124"/>
        <v>0</v>
      </c>
      <c r="AL119" s="64">
        <f t="shared" ca="1" si="124"/>
        <v>0</v>
      </c>
      <c r="AM119" s="64">
        <f t="shared" ca="1" si="124"/>
        <v>0</v>
      </c>
      <c r="AN119" s="64">
        <f t="shared" ca="1" si="124"/>
        <v>0</v>
      </c>
      <c r="AO119" s="64">
        <f t="shared" ca="1" si="124"/>
        <v>0</v>
      </c>
      <c r="AP119" s="64">
        <f t="shared" ca="1" si="124"/>
        <v>0</v>
      </c>
      <c r="AQ119" s="64">
        <f t="shared" ca="1" si="124"/>
        <v>0</v>
      </c>
      <c r="AR119" s="64">
        <f t="shared" ca="1" si="124"/>
        <v>0</v>
      </c>
      <c r="AS119" s="64">
        <f t="shared" ca="1" si="124"/>
        <v>0</v>
      </c>
      <c r="AT119" s="64">
        <f t="shared" ca="1" si="124"/>
        <v>0</v>
      </c>
      <c r="AV119" s="40">
        <f t="shared" ca="1" si="103"/>
        <v>0.96693876811811197</v>
      </c>
      <c r="AW119" s="41">
        <f t="shared" ca="1" si="104"/>
        <v>5</v>
      </c>
      <c r="AX119" t="str">
        <f t="shared" ca="1" si="107"/>
        <v>+50s</v>
      </c>
      <c r="AY119">
        <f t="shared" ca="1" si="108"/>
        <v>40</v>
      </c>
      <c r="AZ119" s="5">
        <f t="shared" ca="1" si="109"/>
        <v>0.8666666666666667</v>
      </c>
      <c r="BB119">
        <f t="shared" si="66"/>
        <v>0.11503353281160322</v>
      </c>
      <c r="BC119">
        <f t="shared" si="67"/>
        <v>0.88496646718839678</v>
      </c>
      <c r="BE119" s="33">
        <f t="shared" si="68"/>
        <v>4.6429454619551951</v>
      </c>
      <c r="BF119" s="32">
        <f t="shared" si="69"/>
        <v>0.18422816169468978</v>
      </c>
      <c r="BG119" s="33"/>
      <c r="BH119" s="34">
        <f t="shared" si="70"/>
        <v>0.81577183830531019</v>
      </c>
      <c r="BI119" s="34"/>
      <c r="BJ119" s="34">
        <f t="shared" si="75"/>
        <v>0.81577183830531019</v>
      </c>
      <c r="BK119" s="34"/>
      <c r="BL119" s="5">
        <f t="shared" ca="1" si="105"/>
        <v>0.88312575769669632</v>
      </c>
    </row>
    <row r="120" spans="1:64" x14ac:dyDescent="0.25">
      <c r="A120" s="45">
        <v>112</v>
      </c>
      <c r="B120" s="35">
        <f t="shared" si="71"/>
        <v>1.2847222222222237E-2</v>
      </c>
      <c r="C120" s="36">
        <v>104.99692966349214</v>
      </c>
      <c r="D120" s="29">
        <v>90</v>
      </c>
      <c r="E120" s="29">
        <v>3</v>
      </c>
      <c r="F120" s="37">
        <f t="shared" si="58"/>
        <v>0.5</v>
      </c>
      <c r="G120" s="38">
        <f t="shared" si="72"/>
        <v>108</v>
      </c>
      <c r="H120" s="31">
        <v>5</v>
      </c>
      <c r="I120" s="31">
        <v>20</v>
      </c>
      <c r="J120" s="36">
        <v>-18.208385298911448</v>
      </c>
      <c r="K120" s="37">
        <f t="shared" si="60"/>
        <v>-4.5520963247278621</v>
      </c>
      <c r="L120" s="30">
        <f t="shared" si="61"/>
        <v>-4.5520963247278621</v>
      </c>
      <c r="M120" s="37">
        <f t="shared" si="62"/>
        <v>85.447903675272144</v>
      </c>
      <c r="N120" s="37">
        <f t="shared" si="63"/>
        <v>103.44790367527214</v>
      </c>
      <c r="O120" s="37">
        <f t="shared" si="64"/>
        <v>-3.0030703365078608</v>
      </c>
      <c r="Q120" s="64">
        <f t="shared" ref="Q120:AT120" ca="1" si="125">IF(AND(ABS(SLOPE($L90:$L120,$A90:$A120)) &gt; $Q$3,
      ABS(SLOPE(OFFSET($O90:$O120, Q$7, 0),$A90:$A120)) &gt; $Q$3),
(MAX(0,(CORREL( $L90:$L120, OFFSET($O90:$O120, Q$7, 0) )))),
(1-ABS(SLOPE($L90:$L120, $A90:$A120)-SLOPE(OFFSET($O90:$O120, Q$7, 0),$A90:$A120)))
)</f>
        <v>0.89546971100856509</v>
      </c>
      <c r="R120" s="64">
        <f t="shared" ca="1" si="125"/>
        <v>0.89735437490189662</v>
      </c>
      <c r="S120" s="64">
        <f t="shared" ca="1" si="125"/>
        <v>0.86845791760768176</v>
      </c>
      <c r="T120" s="64">
        <f t="shared" ca="1" si="125"/>
        <v>0.7829798936219563</v>
      </c>
      <c r="U120" s="64">
        <f t="shared" ca="1" si="125"/>
        <v>0.97668601165719526</v>
      </c>
      <c r="V120" s="64">
        <f t="shared" ca="1" si="125"/>
        <v>0.9507769367730653</v>
      </c>
      <c r="W120" s="64">
        <f t="shared" ca="1" si="125"/>
        <v>0.92868755584380991</v>
      </c>
      <c r="X120" s="64">
        <f t="shared" ca="1" si="125"/>
        <v>0.90405887084913217</v>
      </c>
      <c r="Y120" s="64">
        <f t="shared" ca="1" si="125"/>
        <v>0.15150290102276309</v>
      </c>
      <c r="Z120" s="64">
        <f t="shared" ca="1" si="125"/>
        <v>3.8933673663954442E-2</v>
      </c>
      <c r="AA120" s="64">
        <f t="shared" ca="1" si="125"/>
        <v>0</v>
      </c>
      <c r="AB120" s="64">
        <f t="shared" ca="1" si="125"/>
        <v>0</v>
      </c>
      <c r="AC120" s="64">
        <f t="shared" ca="1" si="125"/>
        <v>0</v>
      </c>
      <c r="AD120" s="64">
        <f t="shared" ca="1" si="125"/>
        <v>0</v>
      </c>
      <c r="AE120" s="64">
        <f t="shared" ca="1" si="125"/>
        <v>0</v>
      </c>
      <c r="AF120" s="64">
        <f t="shared" ca="1" si="125"/>
        <v>0</v>
      </c>
      <c r="AG120" s="64">
        <f t="shared" ca="1" si="125"/>
        <v>0</v>
      </c>
      <c r="AH120" s="64">
        <f t="shared" ca="1" si="125"/>
        <v>0</v>
      </c>
      <c r="AI120" s="64">
        <f t="shared" ca="1" si="125"/>
        <v>0</v>
      </c>
      <c r="AJ120" s="64">
        <f t="shared" ca="1" si="125"/>
        <v>0</v>
      </c>
      <c r="AK120" s="64">
        <f t="shared" ca="1" si="125"/>
        <v>0</v>
      </c>
      <c r="AL120" s="64">
        <f t="shared" ca="1" si="125"/>
        <v>0</v>
      </c>
      <c r="AM120" s="64">
        <f t="shared" ca="1" si="125"/>
        <v>0</v>
      </c>
      <c r="AN120" s="64">
        <f t="shared" ca="1" si="125"/>
        <v>0</v>
      </c>
      <c r="AO120" s="64">
        <f t="shared" ca="1" si="125"/>
        <v>0</v>
      </c>
      <c r="AP120" s="64">
        <f t="shared" ca="1" si="125"/>
        <v>0</v>
      </c>
      <c r="AQ120" s="64">
        <f t="shared" ca="1" si="125"/>
        <v>0</v>
      </c>
      <c r="AR120" s="64">
        <f t="shared" ca="1" si="125"/>
        <v>0</v>
      </c>
      <c r="AS120" s="64">
        <f t="shared" ca="1" si="125"/>
        <v>0</v>
      </c>
      <c r="AT120" s="64">
        <f t="shared" ca="1" si="125"/>
        <v>0</v>
      </c>
      <c r="AV120" s="40">
        <f t="shared" ca="1" si="103"/>
        <v>0.97668601165719526</v>
      </c>
      <c r="AW120" s="41">
        <f t="shared" ca="1" si="104"/>
        <v>4</v>
      </c>
      <c r="AX120" t="str">
        <f t="shared" ca="1" si="107"/>
        <v>+40s</v>
      </c>
      <c r="AY120">
        <f t="shared" ca="1" si="108"/>
        <v>30</v>
      </c>
      <c r="AZ120" s="5">
        <f t="shared" ca="1" si="109"/>
        <v>0.9</v>
      </c>
      <c r="BB120">
        <f t="shared" si="66"/>
        <v>0.30980519764400027</v>
      </c>
      <c r="BC120">
        <f t="shared" si="67"/>
        <v>0.69019480235599973</v>
      </c>
      <c r="BE120" s="33">
        <f t="shared" si="68"/>
        <v>4.5520963247278621</v>
      </c>
      <c r="BF120" s="32">
        <f t="shared" si="69"/>
        <v>0.49615829967500719</v>
      </c>
      <c r="BG120" s="33"/>
      <c r="BH120" s="34">
        <f t="shared" si="70"/>
        <v>0.50384170032499287</v>
      </c>
      <c r="BI120" s="34"/>
      <c r="BJ120" s="34">
        <f t="shared" si="75"/>
        <v>0.50384170032499287</v>
      </c>
      <c r="BK120" s="34"/>
      <c r="BL120" s="5">
        <f t="shared" ca="1" si="105"/>
        <v>0.79350923732739609</v>
      </c>
    </row>
    <row r="121" spans="1:64" x14ac:dyDescent="0.25">
      <c r="A121" s="45">
        <v>113</v>
      </c>
      <c r="B121" s="35">
        <f t="shared" si="71"/>
        <v>1.2962962962962978E-2</v>
      </c>
      <c r="C121" s="36">
        <v>104.65067798763482</v>
      </c>
      <c r="D121" s="29">
        <v>90</v>
      </c>
      <c r="E121" s="29">
        <v>3</v>
      </c>
      <c r="F121" s="37">
        <f t="shared" si="58"/>
        <v>0.5</v>
      </c>
      <c r="G121" s="38">
        <f t="shared" si="72"/>
        <v>107.5</v>
      </c>
      <c r="H121" s="31">
        <v>5</v>
      </c>
      <c r="I121" s="31">
        <v>20</v>
      </c>
      <c r="J121" s="36">
        <v>-17.805968831255289</v>
      </c>
      <c r="K121" s="37">
        <f t="shared" si="60"/>
        <v>-4.4514922078138222</v>
      </c>
      <c r="L121" s="30">
        <f t="shared" si="61"/>
        <v>-4.4514922078138222</v>
      </c>
      <c r="M121" s="37">
        <f t="shared" si="62"/>
        <v>85.548507792186172</v>
      </c>
      <c r="N121" s="37">
        <f t="shared" si="63"/>
        <v>103.04850779218617</v>
      </c>
      <c r="O121" s="37">
        <f t="shared" si="64"/>
        <v>-2.8493220123651781</v>
      </c>
      <c r="Q121" s="64">
        <f t="shared" ref="Q121:AT121" ca="1" si="126">IF(AND(ABS(SLOPE($L91:$L121,$A91:$A121)) &gt; $Q$3,
      ABS(SLOPE(OFFSET($O91:$O121, Q$7, 0),$A91:$A121)) &gt; $Q$3),
(MAX(0,(CORREL( $L91:$L121, OFFSET($O91:$O121, Q$7, 0) )))),
(1-ABS(SLOPE($L91:$L121, $A91:$A121)-SLOPE(OFFSET($O91:$O121, Q$7, 0),$A91:$A121)))
)</f>
        <v>0.93822087263539189</v>
      </c>
      <c r="R121" s="64">
        <f t="shared" ca="1" si="126"/>
        <v>0.96010918686653346</v>
      </c>
      <c r="S121" s="64">
        <f t="shared" ca="1" si="126"/>
        <v>0.98706669558724669</v>
      </c>
      <c r="T121" s="64">
        <f t="shared" ca="1" si="126"/>
        <v>0.98655796221304759</v>
      </c>
      <c r="U121" s="64">
        <f t="shared" ca="1" si="126"/>
        <v>0.96064888732891762</v>
      </c>
      <c r="V121" s="64">
        <f t="shared" ca="1" si="126"/>
        <v>0.93855950639966212</v>
      </c>
      <c r="W121" s="64">
        <f t="shared" ca="1" si="126"/>
        <v>0.91393082140498438</v>
      </c>
      <c r="X121" s="64">
        <f t="shared" ca="1" si="126"/>
        <v>0.89162906657626695</v>
      </c>
      <c r="Y121" s="64">
        <f t="shared" ca="1" si="126"/>
        <v>0.86868668730345777</v>
      </c>
      <c r="Z121" s="64">
        <f t="shared" ca="1" si="126"/>
        <v>0.84773422899337103</v>
      </c>
      <c r="AA121" s="64">
        <f t="shared" ca="1" si="126"/>
        <v>0.82564045679275999</v>
      </c>
      <c r="AB121" s="64">
        <f t="shared" ca="1" si="126"/>
        <v>0.8023135964226662</v>
      </c>
      <c r="AC121" s="64">
        <f t="shared" ca="1" si="126"/>
        <v>0.77983090609466954</v>
      </c>
      <c r="AD121" s="64">
        <f t="shared" ca="1" si="126"/>
        <v>0.76462259638425212</v>
      </c>
      <c r="AE121" s="64">
        <f t="shared" ca="1" si="126"/>
        <v>0.75204083377212938</v>
      </c>
      <c r="AF121" s="64">
        <f t="shared" ca="1" si="126"/>
        <v>0.73782745316714049</v>
      </c>
      <c r="AG121" s="64">
        <f t="shared" ca="1" si="126"/>
        <v>0.72560092657225694</v>
      </c>
      <c r="AH121" s="64">
        <f t="shared" ca="1" si="126"/>
        <v>0.71937067939764865</v>
      </c>
      <c r="AI121" s="64">
        <f t="shared" ca="1" si="126"/>
        <v>0.71323339184595014</v>
      </c>
      <c r="AJ121" s="64">
        <f t="shared" ca="1" si="126"/>
        <v>0.70322940779805565</v>
      </c>
      <c r="AK121" s="64">
        <f t="shared" ca="1" si="126"/>
        <v>0.7002591959029304</v>
      </c>
      <c r="AL121" s="64">
        <f t="shared" ca="1" si="126"/>
        <v>0.70220566377825155</v>
      </c>
      <c r="AM121" s="64">
        <f t="shared" ca="1" si="126"/>
        <v>0.69978127312350913</v>
      </c>
      <c r="AN121" s="64">
        <f t="shared" ca="1" si="126"/>
        <v>0.70161168278685948</v>
      </c>
      <c r="AO121" s="64">
        <f t="shared" ca="1" si="126"/>
        <v>0.708691350678881</v>
      </c>
      <c r="AP121" s="64">
        <f t="shared" ca="1" si="126"/>
        <v>0.71946974237133277</v>
      </c>
      <c r="AQ121" s="64">
        <f t="shared" ca="1" si="126"/>
        <v>0.72909951571501364</v>
      </c>
      <c r="AR121" s="64">
        <f t="shared" ca="1" si="126"/>
        <v>0.74165197819168549</v>
      </c>
      <c r="AS121" s="64">
        <f t="shared" ca="1" si="126"/>
        <v>0.75354962699231176</v>
      </c>
      <c r="AT121" s="64">
        <f t="shared" ca="1" si="126"/>
        <v>0.76264142343213892</v>
      </c>
      <c r="AV121" s="40">
        <f t="shared" ca="1" si="103"/>
        <v>0.98706669558724669</v>
      </c>
      <c r="AW121" s="41">
        <f t="shared" ca="1" si="104"/>
        <v>2</v>
      </c>
      <c r="AX121" t="str">
        <f t="shared" ca="1" si="107"/>
        <v>+20s</v>
      </c>
      <c r="AY121">
        <f t="shared" ca="1" si="108"/>
        <v>10</v>
      </c>
      <c r="AZ121" s="5">
        <f t="shared" ca="1" si="109"/>
        <v>0.96666666666666667</v>
      </c>
      <c r="BB121">
        <f t="shared" si="66"/>
        <v>0.32043403908972878</v>
      </c>
      <c r="BC121">
        <f t="shared" si="67"/>
        <v>0.67956596091027122</v>
      </c>
      <c r="BE121" s="33">
        <f t="shared" si="68"/>
        <v>4.4514922078138222</v>
      </c>
      <c r="BF121" s="32">
        <f t="shared" si="69"/>
        <v>0.51318057024803942</v>
      </c>
      <c r="BG121" s="33"/>
      <c r="BH121" s="34">
        <f t="shared" si="70"/>
        <v>0.48681942975196058</v>
      </c>
      <c r="BI121" s="34"/>
      <c r="BJ121" s="34">
        <f t="shared" si="75"/>
        <v>0.48681942975196058</v>
      </c>
      <c r="BK121" s="34"/>
      <c r="BL121" s="5">
        <f t="shared" ca="1" si="105"/>
        <v>0.81351759733529116</v>
      </c>
    </row>
    <row r="122" spans="1:64" x14ac:dyDescent="0.25">
      <c r="A122" s="45">
        <v>114</v>
      </c>
      <c r="B122" s="35">
        <f t="shared" si="71"/>
        <v>1.3078703703703719E-2</v>
      </c>
      <c r="C122" s="36">
        <v>105.22282807809337</v>
      </c>
      <c r="D122" s="29">
        <v>90</v>
      </c>
      <c r="E122" s="29">
        <v>3</v>
      </c>
      <c r="F122" s="37">
        <f t="shared" si="58"/>
        <v>0.5</v>
      </c>
      <c r="G122" s="38">
        <f t="shared" si="72"/>
        <v>107</v>
      </c>
      <c r="H122" s="31">
        <v>5</v>
      </c>
      <c r="I122" s="31">
        <v>20</v>
      </c>
      <c r="J122" s="36">
        <v>-17.36539480895614</v>
      </c>
      <c r="K122" s="37">
        <f t="shared" si="60"/>
        <v>-4.3413487022390349</v>
      </c>
      <c r="L122" s="30">
        <f t="shared" si="61"/>
        <v>-4.3413487022390349</v>
      </c>
      <c r="M122" s="37">
        <f t="shared" si="62"/>
        <v>85.658651297760969</v>
      </c>
      <c r="N122" s="37">
        <f t="shared" si="63"/>
        <v>102.65865129776097</v>
      </c>
      <c r="O122" s="37">
        <f t="shared" si="64"/>
        <v>-1.7771719219066284</v>
      </c>
      <c r="Q122" s="64">
        <f t="shared" ref="Q122:AT122" ca="1" si="127">IF(AND(ABS(SLOPE($L92:$L122,$A92:$A122)) &gt; $Q$3,
      ABS(SLOPE(OFFSET($O92:$O122, Q$7, 0),$A92:$A122)) &gt; $Q$3),
(MAX(0,(CORREL( $L92:$L122, OFFSET($O92:$O122, Q$7, 0) )))),
(1-ABS(SLOPE($L92:$L122, $A92:$A122)-SLOPE(OFFSET($O92:$O122, Q$7, 0),$A92:$A122)))
)</f>
        <v>0.95013368453103164</v>
      </c>
      <c r="R122" s="64">
        <f t="shared" ca="1" si="127"/>
        <v>0.97709119325174487</v>
      </c>
      <c r="S122" s="64">
        <f t="shared" ca="1" si="127"/>
        <v>0.99653346454854941</v>
      </c>
      <c r="T122" s="64">
        <f t="shared" ca="1" si="127"/>
        <v>0.97062438966441933</v>
      </c>
      <c r="U122" s="64">
        <f t="shared" ca="1" si="127"/>
        <v>0.94853500873516394</v>
      </c>
      <c r="V122" s="64">
        <f t="shared" ca="1" si="127"/>
        <v>0.9239063237404862</v>
      </c>
      <c r="W122" s="64">
        <f t="shared" ca="1" si="127"/>
        <v>0.90160456891176877</v>
      </c>
      <c r="X122" s="64">
        <f t="shared" ca="1" si="127"/>
        <v>0.87866218963895948</v>
      </c>
      <c r="Y122" s="64">
        <f t="shared" ca="1" si="127"/>
        <v>0.85770973132887285</v>
      </c>
      <c r="Z122" s="64">
        <f t="shared" ca="1" si="127"/>
        <v>0.8356159591282617</v>
      </c>
      <c r="AA122" s="64">
        <f t="shared" ca="1" si="127"/>
        <v>0.8122890987581679</v>
      </c>
      <c r="AB122" s="64">
        <f t="shared" ca="1" si="127"/>
        <v>0.78980640843017147</v>
      </c>
      <c r="AC122" s="64">
        <f t="shared" ca="1" si="127"/>
        <v>0.77459809871975394</v>
      </c>
      <c r="AD122" s="64">
        <f t="shared" ca="1" si="127"/>
        <v>0.7620163361076312</v>
      </c>
      <c r="AE122" s="64">
        <f t="shared" ca="1" si="127"/>
        <v>0.74780295550264231</v>
      </c>
      <c r="AF122" s="64">
        <f t="shared" ca="1" si="127"/>
        <v>0.73557642890775865</v>
      </c>
      <c r="AG122" s="64">
        <f t="shared" ca="1" si="127"/>
        <v>0.72934618173315058</v>
      </c>
      <c r="AH122" s="64">
        <f t="shared" ca="1" si="127"/>
        <v>0.72320889418145196</v>
      </c>
      <c r="AI122" s="64">
        <f t="shared" ca="1" si="127"/>
        <v>0.71320491013355747</v>
      </c>
      <c r="AJ122" s="64">
        <f t="shared" ca="1" si="127"/>
        <v>0.71023469823843222</v>
      </c>
      <c r="AK122" s="64">
        <f t="shared" ca="1" si="127"/>
        <v>0.71218116611375337</v>
      </c>
      <c r="AL122" s="64">
        <f t="shared" ca="1" si="127"/>
        <v>0.70975677545901106</v>
      </c>
      <c r="AM122" s="64">
        <f t="shared" ca="1" si="127"/>
        <v>0.71158718512236119</v>
      </c>
      <c r="AN122" s="64">
        <f t="shared" ca="1" si="127"/>
        <v>0.71866685301438282</v>
      </c>
      <c r="AO122" s="64">
        <f t="shared" ca="1" si="127"/>
        <v>0.72944524470683447</v>
      </c>
      <c r="AP122" s="64">
        <f t="shared" ca="1" si="127"/>
        <v>0.73907501805051545</v>
      </c>
      <c r="AQ122" s="64">
        <f t="shared" ca="1" si="127"/>
        <v>0.75162748052718731</v>
      </c>
      <c r="AR122" s="64">
        <f t="shared" ca="1" si="127"/>
        <v>0.76352512932781358</v>
      </c>
      <c r="AS122" s="64">
        <f t="shared" ca="1" si="127"/>
        <v>0.77261692576764074</v>
      </c>
      <c r="AT122" s="64">
        <f t="shared" ca="1" si="127"/>
        <v>0.77795228810345463</v>
      </c>
      <c r="AV122" s="40">
        <f t="shared" ca="1" si="103"/>
        <v>0.99653346454854941</v>
      </c>
      <c r="AW122" s="41">
        <f t="shared" ca="1" si="104"/>
        <v>2</v>
      </c>
      <c r="AX122" t="str">
        <f t="shared" ca="1" si="107"/>
        <v>+20s</v>
      </c>
      <c r="AY122">
        <f t="shared" ca="1" si="108"/>
        <v>10</v>
      </c>
      <c r="AZ122" s="5">
        <f t="shared" ca="1" si="109"/>
        <v>0.96666666666666667</v>
      </c>
      <c r="BB122">
        <f t="shared" si="66"/>
        <v>0.51283535606648134</v>
      </c>
      <c r="BC122">
        <f t="shared" si="67"/>
        <v>0.48716464393351866</v>
      </c>
      <c r="BE122" s="33">
        <f t="shared" si="68"/>
        <v>4.3413487022390349</v>
      </c>
      <c r="BF122" s="32">
        <f t="shared" si="69"/>
        <v>0.82131455577307644</v>
      </c>
      <c r="BG122" s="33"/>
      <c r="BH122" s="34">
        <f t="shared" si="70"/>
        <v>0.17868544422692356</v>
      </c>
      <c r="BI122" s="34"/>
      <c r="BJ122" s="34">
        <f t="shared" si="75"/>
        <v>0.17868544422692356</v>
      </c>
      <c r="BK122" s="34"/>
      <c r="BL122" s="5">
        <f t="shared" ca="1" si="105"/>
        <v>0.71396185848071314</v>
      </c>
    </row>
    <row r="123" spans="1:64" x14ac:dyDescent="0.25">
      <c r="A123" s="45">
        <v>115</v>
      </c>
      <c r="B123" s="35">
        <f t="shared" si="71"/>
        <v>1.319444444444446E-2</v>
      </c>
      <c r="C123" s="36">
        <v>105.34438192709463</v>
      </c>
      <c r="D123" s="29">
        <v>90</v>
      </c>
      <c r="E123" s="29">
        <v>3</v>
      </c>
      <c r="F123" s="37">
        <f t="shared" si="58"/>
        <v>0.5</v>
      </c>
      <c r="G123" s="38">
        <f t="shared" si="72"/>
        <v>106.5</v>
      </c>
      <c r="H123" s="31">
        <v>5</v>
      </c>
      <c r="I123" s="31">
        <v>20</v>
      </c>
      <c r="J123" s="36">
        <v>-16.88760736639329</v>
      </c>
      <c r="K123" s="37">
        <f t="shared" si="60"/>
        <v>-4.2219018415983225</v>
      </c>
      <c r="L123" s="30">
        <f t="shared" si="61"/>
        <v>-4.2219018415983225</v>
      </c>
      <c r="M123" s="37">
        <f t="shared" si="62"/>
        <v>85.778098158401676</v>
      </c>
      <c r="N123" s="37">
        <f t="shared" si="63"/>
        <v>102.27809815840168</v>
      </c>
      <c r="O123" s="37">
        <f t="shared" si="64"/>
        <v>-1.1556180729053693</v>
      </c>
      <c r="Q123" s="64">
        <f t="shared" ref="Q123:AT123" ca="1" si="128">IF(AND(ABS(SLOPE($L93:$L123,$A93:$A123)) &gt; $Q$3,
      ABS(SLOPE(OFFSET($O93:$O123, Q$7, 0),$A93:$A123)) &gt; $Q$3),
(MAX(0,(CORREL( $L93:$L123, OFFSET($O93:$O123, Q$7, 0) )))),
(1-ABS(SLOPE($L93:$L123, $A93:$A123)-SLOPE(OFFSET($O93:$O123, Q$7, 0),$A93:$A123)))
)</f>
        <v>0.96703351628147494</v>
      </c>
      <c r="R123" s="64">
        <f t="shared" ca="1" si="128"/>
        <v>0.99340885848118066</v>
      </c>
      <c r="S123" s="64">
        <f t="shared" ca="1" si="128"/>
        <v>0.98068206663468926</v>
      </c>
      <c r="T123" s="64">
        <f t="shared" ca="1" si="128"/>
        <v>0.95859268570543388</v>
      </c>
      <c r="U123" s="64">
        <f t="shared" ca="1" si="128"/>
        <v>0.93396400071075614</v>
      </c>
      <c r="V123" s="64">
        <f t="shared" ca="1" si="128"/>
        <v>0.9116622458820387</v>
      </c>
      <c r="W123" s="64">
        <f t="shared" ca="1" si="128"/>
        <v>0.88871986660922941</v>
      </c>
      <c r="X123" s="64">
        <f t="shared" ca="1" si="128"/>
        <v>0.86776740829914278</v>
      </c>
      <c r="Y123" s="64">
        <f t="shared" ca="1" si="128"/>
        <v>0.84567363609853163</v>
      </c>
      <c r="Z123" s="64">
        <f t="shared" ca="1" si="128"/>
        <v>0.82234677572843795</v>
      </c>
      <c r="AA123" s="64">
        <f t="shared" ca="1" si="128"/>
        <v>0.79986408540044129</v>
      </c>
      <c r="AB123" s="64">
        <f t="shared" ca="1" si="128"/>
        <v>0.78465577569002387</v>
      </c>
      <c r="AC123" s="64">
        <f t="shared" ca="1" si="128"/>
        <v>0.77207401307790113</v>
      </c>
      <c r="AD123" s="64">
        <f t="shared" ca="1" si="128"/>
        <v>0.75786063247291224</v>
      </c>
      <c r="AE123" s="64">
        <f t="shared" ca="1" si="128"/>
        <v>0.74563410587802859</v>
      </c>
      <c r="AF123" s="64">
        <f t="shared" ca="1" si="128"/>
        <v>0.7394038587034204</v>
      </c>
      <c r="AG123" s="64">
        <f t="shared" ca="1" si="128"/>
        <v>0.73326657115172189</v>
      </c>
      <c r="AH123" s="64">
        <f t="shared" ca="1" si="128"/>
        <v>0.7232625871038274</v>
      </c>
      <c r="AI123" s="64">
        <f t="shared" ca="1" si="128"/>
        <v>0.72029237520870215</v>
      </c>
      <c r="AJ123" s="64">
        <f t="shared" ca="1" si="128"/>
        <v>0.72223884308402331</v>
      </c>
      <c r="AK123" s="64">
        <f t="shared" ca="1" si="128"/>
        <v>0.71981445242928088</v>
      </c>
      <c r="AL123" s="64">
        <f t="shared" ca="1" si="128"/>
        <v>0.72164486209263123</v>
      </c>
      <c r="AM123" s="64">
        <f t="shared" ca="1" si="128"/>
        <v>0.72872452998465276</v>
      </c>
      <c r="AN123" s="64">
        <f t="shared" ca="1" si="128"/>
        <v>0.73950292167710452</v>
      </c>
      <c r="AO123" s="64">
        <f t="shared" ca="1" si="128"/>
        <v>0.74913269502078539</v>
      </c>
      <c r="AP123" s="64">
        <f t="shared" ca="1" si="128"/>
        <v>0.76168515749745724</v>
      </c>
      <c r="AQ123" s="64">
        <f t="shared" ca="1" si="128"/>
        <v>0.77358280629808351</v>
      </c>
      <c r="AR123" s="64">
        <f t="shared" ca="1" si="128"/>
        <v>0.78267460273791067</v>
      </c>
      <c r="AS123" s="64">
        <f t="shared" ca="1" si="128"/>
        <v>0.78800996507372456</v>
      </c>
      <c r="AT123" s="64">
        <f t="shared" ca="1" si="128"/>
        <v>0.79673697416584488</v>
      </c>
      <c r="AV123" s="40">
        <f t="shared" ca="1" si="103"/>
        <v>0.99340885848118066</v>
      </c>
      <c r="AW123" s="41">
        <f t="shared" ca="1" si="104"/>
        <v>1</v>
      </c>
      <c r="AX123" t="str">
        <f t="shared" ca="1" si="107"/>
        <v>+10s</v>
      </c>
      <c r="AY123">
        <f t="shared" ca="1" si="108"/>
        <v>0</v>
      </c>
      <c r="AZ123" s="5">
        <f t="shared" ca="1" si="109"/>
        <v>1</v>
      </c>
      <c r="BB123">
        <f t="shared" si="66"/>
        <v>0.61325675373859068</v>
      </c>
      <c r="BC123">
        <f t="shared" si="67"/>
        <v>0.38674324626140932</v>
      </c>
      <c r="BE123" s="33">
        <f t="shared" si="68"/>
        <v>4.2219018415983225</v>
      </c>
      <c r="BF123" s="32">
        <f t="shared" si="69"/>
        <v>0.98214113421297633</v>
      </c>
      <c r="BG123" s="33"/>
      <c r="BH123" s="34">
        <f t="shared" si="70"/>
        <v>1.785886578702367E-2</v>
      </c>
      <c r="BI123" s="34"/>
      <c r="BJ123" s="34">
        <f t="shared" si="75"/>
        <v>1.785886578702367E-2</v>
      </c>
      <c r="BK123" s="34"/>
      <c r="BL123" s="5">
        <f t="shared" ca="1" si="105"/>
        <v>0.67042257475606803</v>
      </c>
    </row>
    <row r="124" spans="1:64" x14ac:dyDescent="0.25">
      <c r="A124" s="45">
        <v>116</v>
      </c>
      <c r="B124" s="35">
        <f t="shared" si="71"/>
        <v>1.3310185185185201E-2</v>
      </c>
      <c r="C124" s="36">
        <v>104.61023989369222</v>
      </c>
      <c r="D124" s="29">
        <v>90</v>
      </c>
      <c r="E124" s="29">
        <v>3</v>
      </c>
      <c r="F124" s="37">
        <f t="shared" si="58"/>
        <v>0.5</v>
      </c>
      <c r="G124" s="38">
        <f t="shared" si="72"/>
        <v>106</v>
      </c>
      <c r="H124" s="31">
        <v>5</v>
      </c>
      <c r="I124" s="31">
        <v>20</v>
      </c>
      <c r="J124" s="36">
        <v>-16.373630384975264</v>
      </c>
      <c r="K124" s="37">
        <f t="shared" si="60"/>
        <v>-4.0934075962438161</v>
      </c>
      <c r="L124" s="30">
        <f t="shared" si="61"/>
        <v>-4.0934075962438161</v>
      </c>
      <c r="M124" s="37">
        <f t="shared" si="62"/>
        <v>85.906592403756179</v>
      </c>
      <c r="N124" s="37">
        <f t="shared" si="63"/>
        <v>101.90659240375618</v>
      </c>
      <c r="O124" s="37">
        <f t="shared" si="64"/>
        <v>-1.3897601063077758</v>
      </c>
      <c r="Q124" s="64">
        <f t="shared" ref="Q124:AT124" ca="1" si="129">IF(AND(ABS(SLOPE($L94:$L124,$A94:$A124)) &gt; $Q$3,
      ABS(SLOPE(OFFSET($O94:$O124, Q$7, 0),$A94:$A124)) &gt; $Q$3),
(MAX(0,(CORREL( $L94:$L124, OFFSET($O94:$O124, Q$7, 0) )))),
(1-ABS(SLOPE($L94:$L124, $A94:$A124)-SLOPE(OFFSET($O94:$O124, Q$7, 0),$A94:$A124)))
)</f>
        <v>0.98329056011832849</v>
      </c>
      <c r="R124" s="64">
        <f t="shared" ca="1" si="129"/>
        <v>0.99080036499754154</v>
      </c>
      <c r="S124" s="64">
        <f t="shared" ca="1" si="129"/>
        <v>0.96871098406828604</v>
      </c>
      <c r="T124" s="64">
        <f t="shared" ca="1" si="129"/>
        <v>0.9440822990736083</v>
      </c>
      <c r="U124" s="64">
        <f t="shared" ca="1" si="129"/>
        <v>0.92178054424489086</v>
      </c>
      <c r="V124" s="64">
        <f t="shared" ca="1" si="129"/>
        <v>0.89883816497208158</v>
      </c>
      <c r="W124" s="64">
        <f t="shared" ca="1" si="129"/>
        <v>0.87788570666199495</v>
      </c>
      <c r="X124" s="64">
        <f t="shared" ca="1" si="129"/>
        <v>0.8557919344613838</v>
      </c>
      <c r="Y124" s="64">
        <f t="shared" ca="1" si="129"/>
        <v>0.83246507409129</v>
      </c>
      <c r="Z124" s="64">
        <f t="shared" ca="1" si="129"/>
        <v>0.80998238376329357</v>
      </c>
      <c r="AA124" s="64">
        <f t="shared" ca="1" si="129"/>
        <v>0.79477407405287603</v>
      </c>
      <c r="AB124" s="64">
        <f t="shared" ca="1" si="129"/>
        <v>0.7821923114407533</v>
      </c>
      <c r="AC124" s="64">
        <f t="shared" ca="1" si="129"/>
        <v>0.76797893083576441</v>
      </c>
      <c r="AD124" s="64">
        <f t="shared" ca="1" si="129"/>
        <v>0.75575240424088075</v>
      </c>
      <c r="AE124" s="64">
        <f t="shared" ca="1" si="129"/>
        <v>0.74952215706627268</v>
      </c>
      <c r="AF124" s="64">
        <f t="shared" ca="1" si="129"/>
        <v>0.74338486951457405</v>
      </c>
      <c r="AG124" s="64">
        <f t="shared" ca="1" si="129"/>
        <v>0.73338088546667968</v>
      </c>
      <c r="AH124" s="64">
        <f t="shared" ca="1" si="129"/>
        <v>0.73041067357155431</v>
      </c>
      <c r="AI124" s="64">
        <f t="shared" ca="1" si="129"/>
        <v>0.73235714144687547</v>
      </c>
      <c r="AJ124" s="64">
        <f t="shared" ca="1" si="129"/>
        <v>0.72993275079213316</v>
      </c>
      <c r="AK124" s="64">
        <f t="shared" ca="1" si="129"/>
        <v>0.73176316045548329</v>
      </c>
      <c r="AL124" s="64">
        <f t="shared" ca="1" si="129"/>
        <v>0.73884282834750503</v>
      </c>
      <c r="AM124" s="64">
        <f t="shared" ca="1" si="129"/>
        <v>0.74962122003995657</v>
      </c>
      <c r="AN124" s="64">
        <f t="shared" ca="1" si="129"/>
        <v>0.75925099338363755</v>
      </c>
      <c r="AO124" s="64">
        <f t="shared" ca="1" si="129"/>
        <v>0.77180345586030941</v>
      </c>
      <c r="AP124" s="64">
        <f t="shared" ca="1" si="129"/>
        <v>0.78370110466093568</v>
      </c>
      <c r="AQ124" s="64">
        <f t="shared" ca="1" si="129"/>
        <v>0.79279290110076284</v>
      </c>
      <c r="AR124" s="64">
        <f t="shared" ca="1" si="129"/>
        <v>0.79812826343657672</v>
      </c>
      <c r="AS124" s="64">
        <f t="shared" ca="1" si="129"/>
        <v>0.80685527252869704</v>
      </c>
      <c r="AT124" s="64">
        <f t="shared" ca="1" si="129"/>
        <v>0.80832420332186927</v>
      </c>
      <c r="AV124" s="40">
        <f t="shared" ca="1" si="103"/>
        <v>0.99080036499754154</v>
      </c>
      <c r="AW124" s="41">
        <f t="shared" ca="1" si="104"/>
        <v>1</v>
      </c>
      <c r="AX124" t="str">
        <f t="shared" ca="1" si="107"/>
        <v>+10s</v>
      </c>
      <c r="AY124">
        <f t="shared" ca="1" si="108"/>
        <v>0</v>
      </c>
      <c r="AZ124" s="5">
        <f t="shared" ca="1" si="109"/>
        <v>1</v>
      </c>
      <c r="BB124">
        <f t="shared" si="66"/>
        <v>0.54072949798720804</v>
      </c>
      <c r="BC124">
        <f t="shared" si="67"/>
        <v>0.45927050201279196</v>
      </c>
      <c r="BE124" s="33">
        <f t="shared" si="68"/>
        <v>4.0934075962438161</v>
      </c>
      <c r="BF124" s="32">
        <f t="shared" si="69"/>
        <v>0.86598749906625094</v>
      </c>
      <c r="BG124" s="33"/>
      <c r="BH124" s="34">
        <f t="shared" si="70"/>
        <v>0.13401250093374906</v>
      </c>
      <c r="BI124" s="34"/>
      <c r="BJ124" s="34">
        <f t="shared" si="75"/>
        <v>0.13401250093374906</v>
      </c>
      <c r="BK124" s="34"/>
      <c r="BL124" s="5">
        <f t="shared" ca="1" si="105"/>
        <v>0.70827095531043016</v>
      </c>
    </row>
    <row r="125" spans="1:64" x14ac:dyDescent="0.25">
      <c r="A125" s="45">
        <v>117</v>
      </c>
      <c r="B125" s="35">
        <f t="shared" si="71"/>
        <v>1.3425925925925942E-2</v>
      </c>
      <c r="C125" s="36">
        <v>104.54386758387388</v>
      </c>
      <c r="D125" s="29">
        <v>90</v>
      </c>
      <c r="E125" s="29">
        <v>3</v>
      </c>
      <c r="F125" s="37">
        <f t="shared" si="58"/>
        <v>0.5</v>
      </c>
      <c r="G125" s="38">
        <f t="shared" si="72"/>
        <v>105.5</v>
      </c>
      <c r="H125" s="31">
        <v>5</v>
      </c>
      <c r="I125" s="31">
        <v>20</v>
      </c>
      <c r="J125" s="36">
        <v>-15.824565298998616</v>
      </c>
      <c r="K125" s="37">
        <f t="shared" si="60"/>
        <v>-3.956141324749654</v>
      </c>
      <c r="L125" s="30">
        <f t="shared" si="61"/>
        <v>-3.956141324749654</v>
      </c>
      <c r="M125" s="37">
        <f t="shared" si="62"/>
        <v>86.043858675250348</v>
      </c>
      <c r="N125" s="37">
        <f t="shared" si="63"/>
        <v>101.54385867525035</v>
      </c>
      <c r="O125" s="37">
        <f t="shared" si="64"/>
        <v>-0.95613241612612399</v>
      </c>
      <c r="Q125" s="64">
        <f t="shared" ref="Q125:AT125" ca="1" si="130">IF(AND(ABS(SLOPE($L95:$L125,$A95:$A125)) &gt; $Q$3,
      ABS(SLOPE(OFFSET($O95:$O125, Q$7, 0),$A95:$A125)) &gt; $Q$3),
(MAX(0,(CORREL( $L95:$L125, OFFSET($O95:$O125, Q$7, 0) )))),
(1-ABS(SLOPE($L95:$L125, $A95:$A125)-SLOPE(OFFSET($O95:$O125, Q$7, 0),$A95:$A125)))
)</f>
        <v>0.99904239839868714</v>
      </c>
      <c r="R125" s="64">
        <f t="shared" ca="1" si="130"/>
        <v>0.97886822067205748</v>
      </c>
      <c r="S125" s="64">
        <f t="shared" ca="1" si="130"/>
        <v>0.95423953567737974</v>
      </c>
      <c r="T125" s="64">
        <f t="shared" ca="1" si="130"/>
        <v>0.9319377808486623</v>
      </c>
      <c r="U125" s="64">
        <f t="shared" ca="1" si="130"/>
        <v>0.90899540157585301</v>
      </c>
      <c r="V125" s="64">
        <f t="shared" ca="1" si="130"/>
        <v>0.88804294326576638</v>
      </c>
      <c r="W125" s="64">
        <f t="shared" ca="1" si="130"/>
        <v>0.86594917106515523</v>
      </c>
      <c r="X125" s="64">
        <f t="shared" ca="1" si="130"/>
        <v>0.84262231069506144</v>
      </c>
      <c r="Y125" s="64">
        <f t="shared" ca="1" si="130"/>
        <v>0.820139620367065</v>
      </c>
      <c r="Z125" s="64">
        <f t="shared" ca="1" si="130"/>
        <v>0.80493131065664747</v>
      </c>
      <c r="AA125" s="64">
        <f t="shared" ca="1" si="130"/>
        <v>0.79234954804452473</v>
      </c>
      <c r="AB125" s="64">
        <f t="shared" ca="1" si="130"/>
        <v>0.77813616743953584</v>
      </c>
      <c r="AC125" s="64">
        <f t="shared" ca="1" si="130"/>
        <v>0.76590964084465218</v>
      </c>
      <c r="AD125" s="64">
        <f t="shared" ca="1" si="130"/>
        <v>0.75967939367004411</v>
      </c>
      <c r="AE125" s="64">
        <f t="shared" ca="1" si="130"/>
        <v>0.75354210611834549</v>
      </c>
      <c r="AF125" s="64">
        <f t="shared" ca="1" si="130"/>
        <v>0.743538122070451</v>
      </c>
      <c r="AG125" s="64">
        <f t="shared" ca="1" si="130"/>
        <v>0.74056791017532575</v>
      </c>
      <c r="AH125" s="64">
        <f t="shared" ca="1" si="130"/>
        <v>0.74251437805064691</v>
      </c>
      <c r="AI125" s="64">
        <f t="shared" ca="1" si="130"/>
        <v>0.74008998739590459</v>
      </c>
      <c r="AJ125" s="64">
        <f t="shared" ca="1" si="130"/>
        <v>0.74192039705925472</v>
      </c>
      <c r="AK125" s="64">
        <f t="shared" ca="1" si="130"/>
        <v>0.74900006495127636</v>
      </c>
      <c r="AL125" s="64">
        <f t="shared" ca="1" si="130"/>
        <v>0.75977845664372801</v>
      </c>
      <c r="AM125" s="64">
        <f t="shared" ca="1" si="130"/>
        <v>0.76940822998740899</v>
      </c>
      <c r="AN125" s="64">
        <f t="shared" ca="1" si="130"/>
        <v>0.78196069246408084</v>
      </c>
      <c r="AO125" s="64">
        <f t="shared" ca="1" si="130"/>
        <v>0.79385834126470711</v>
      </c>
      <c r="AP125" s="64">
        <f t="shared" ca="1" si="130"/>
        <v>0.80295013770453427</v>
      </c>
      <c r="AQ125" s="64">
        <f t="shared" ca="1" si="130"/>
        <v>0.80828550004034816</v>
      </c>
      <c r="AR125" s="64">
        <f t="shared" ca="1" si="130"/>
        <v>0.81701250913246848</v>
      </c>
      <c r="AS125" s="64">
        <f t="shared" ca="1" si="130"/>
        <v>0.81848143992564071</v>
      </c>
      <c r="AT125" s="64">
        <f t="shared" ca="1" si="130"/>
        <v>0.81998163996820672</v>
      </c>
      <c r="AV125" s="40">
        <f t="shared" ca="1" si="103"/>
        <v>0.99904239839868714</v>
      </c>
      <c r="AW125" s="41">
        <f t="shared" ca="1" si="104"/>
        <v>0</v>
      </c>
      <c r="AX125" t="str">
        <f t="shared" ca="1" si="107"/>
        <v>No Time Shift</v>
      </c>
      <c r="AY125">
        <f t="shared" ca="1" si="108"/>
        <v>0</v>
      </c>
      <c r="AZ125" s="5">
        <f t="shared" ca="1" si="109"/>
        <v>1</v>
      </c>
      <c r="BB125">
        <f t="shared" si="66"/>
        <v>0.60000178172470597</v>
      </c>
      <c r="BC125">
        <f t="shared" si="67"/>
        <v>0.39999821827529403</v>
      </c>
      <c r="BE125" s="33">
        <f t="shared" si="68"/>
        <v>3.956141324749654</v>
      </c>
      <c r="BF125" s="32">
        <f t="shared" si="69"/>
        <v>0.96091307081487287</v>
      </c>
      <c r="BG125" s="33"/>
      <c r="BH125" s="34">
        <f t="shared" si="70"/>
        <v>3.9086929185127128E-2</v>
      </c>
      <c r="BI125" s="34"/>
      <c r="BJ125" s="34">
        <f t="shared" si="75"/>
        <v>3.9086929185127128E-2</v>
      </c>
      <c r="BK125" s="34"/>
      <c r="BL125" s="5">
        <f t="shared" ca="1" si="105"/>
        <v>0.67937644252793816</v>
      </c>
    </row>
    <row r="126" spans="1:64" x14ac:dyDescent="0.25">
      <c r="A126" s="45">
        <v>118</v>
      </c>
      <c r="B126" s="35">
        <f t="shared" si="71"/>
        <v>1.3541666666666683E-2</v>
      </c>
      <c r="C126" s="36">
        <v>103.85770125507464</v>
      </c>
      <c r="D126" s="29">
        <v>90</v>
      </c>
      <c r="E126" s="29">
        <v>3</v>
      </c>
      <c r="F126" s="37">
        <f t="shared" si="58"/>
        <v>0.5</v>
      </c>
      <c r="G126" s="38">
        <f t="shared" si="72"/>
        <v>105</v>
      </c>
      <c r="H126" s="31">
        <v>5</v>
      </c>
      <c r="I126" s="31">
        <v>20</v>
      </c>
      <c r="J126" s="36">
        <v>-15.241588735313522</v>
      </c>
      <c r="K126" s="37">
        <f t="shared" si="60"/>
        <v>-3.8103971838283806</v>
      </c>
      <c r="L126" s="30">
        <f t="shared" si="61"/>
        <v>-3.8103971838283806</v>
      </c>
      <c r="M126" s="37">
        <f t="shared" si="62"/>
        <v>86.189602816171615</v>
      </c>
      <c r="N126" s="37">
        <f t="shared" si="63"/>
        <v>101.18960281617161</v>
      </c>
      <c r="O126" s="37">
        <f t="shared" si="64"/>
        <v>-1.1422987449253554</v>
      </c>
      <c r="Q126" s="64">
        <f t="shared" ref="Q126:AT126" ca="1" si="131">IF(AND(ABS(SLOPE($L96:$L126,$A96:$A126)) &gt; $Q$3,
      ABS(SLOPE(OFFSET($O96:$O126, Q$7, 0),$A96:$A126)) &gt; $Q$3),
(MAX(0,(CORREL( $L96:$L126, OFFSET($O96:$O126, Q$7, 0) )))),
(1-ABS(SLOPE($L96:$L126, $A96:$A126)-SLOPE(OFFSET($O96:$O126, Q$7, 0),$A96:$A126)))
)</f>
        <v>0.98904262892182693</v>
      </c>
      <c r="R126" s="64">
        <f t="shared" ca="1" si="131"/>
        <v>0.96441394392714919</v>
      </c>
      <c r="S126" s="64">
        <f t="shared" ca="1" si="131"/>
        <v>0.94211218909843175</v>
      </c>
      <c r="T126" s="64">
        <f t="shared" ca="1" si="131"/>
        <v>0.91916980982562246</v>
      </c>
      <c r="U126" s="64">
        <f t="shared" ca="1" si="131"/>
        <v>0.89821735151553583</v>
      </c>
      <c r="V126" s="64">
        <f t="shared" ca="1" si="131"/>
        <v>0.87612357931492468</v>
      </c>
      <c r="W126" s="64">
        <f t="shared" ca="1" si="131"/>
        <v>0.85279671894483089</v>
      </c>
      <c r="X126" s="64">
        <f t="shared" ca="1" si="131"/>
        <v>0.83031402861683445</v>
      </c>
      <c r="Y126" s="64">
        <f t="shared" ca="1" si="131"/>
        <v>0.81510571890641681</v>
      </c>
      <c r="Z126" s="64">
        <f t="shared" ca="1" si="131"/>
        <v>0.80252395629429418</v>
      </c>
      <c r="AA126" s="64">
        <f t="shared" ca="1" si="131"/>
        <v>0.78831057568930518</v>
      </c>
      <c r="AB126" s="64">
        <f t="shared" ca="1" si="131"/>
        <v>0.77608404909442164</v>
      </c>
      <c r="AC126" s="64">
        <f t="shared" ca="1" si="131"/>
        <v>0.76985380191981356</v>
      </c>
      <c r="AD126" s="64">
        <f t="shared" ca="1" si="131"/>
        <v>0.76371651436811494</v>
      </c>
      <c r="AE126" s="64">
        <f t="shared" ca="1" si="131"/>
        <v>0.75371253032022045</v>
      </c>
      <c r="AF126" s="64">
        <f t="shared" ca="1" si="131"/>
        <v>0.7507423184250952</v>
      </c>
      <c r="AG126" s="64">
        <f t="shared" ca="1" si="131"/>
        <v>0.75268878630041636</v>
      </c>
      <c r="AH126" s="64">
        <f t="shared" ca="1" si="131"/>
        <v>0.75026439564567404</v>
      </c>
      <c r="AI126" s="64">
        <f t="shared" ca="1" si="131"/>
        <v>0.75209480530902417</v>
      </c>
      <c r="AJ126" s="64">
        <f t="shared" ca="1" si="131"/>
        <v>0.75917447320104581</v>
      </c>
      <c r="AK126" s="64">
        <f t="shared" ca="1" si="131"/>
        <v>0.76995286489349746</v>
      </c>
      <c r="AL126" s="64">
        <f t="shared" ca="1" si="131"/>
        <v>0.77958263823717844</v>
      </c>
      <c r="AM126" s="64">
        <f t="shared" ca="1" si="131"/>
        <v>0.79213510071385029</v>
      </c>
      <c r="AN126" s="64">
        <f t="shared" ca="1" si="131"/>
        <v>0.80403274951447656</v>
      </c>
      <c r="AO126" s="64">
        <f t="shared" ca="1" si="131"/>
        <v>0.81312454595430372</v>
      </c>
      <c r="AP126" s="64">
        <f t="shared" ca="1" si="131"/>
        <v>0.81845990829011761</v>
      </c>
      <c r="AQ126" s="64">
        <f t="shared" ca="1" si="131"/>
        <v>0.82718691738223793</v>
      </c>
      <c r="AR126" s="64">
        <f t="shared" ca="1" si="131"/>
        <v>0.82865584817541005</v>
      </c>
      <c r="AS126" s="64">
        <f t="shared" ca="1" si="131"/>
        <v>0.83015604821797617</v>
      </c>
      <c r="AT126" s="64">
        <f t="shared" ca="1" si="131"/>
        <v>0.83409449194649654</v>
      </c>
      <c r="AV126" s="40">
        <f t="shared" ca="1" si="103"/>
        <v>0.98904262892182693</v>
      </c>
      <c r="AW126" s="41">
        <f t="shared" ca="1" si="104"/>
        <v>0</v>
      </c>
      <c r="AX126" t="str">
        <f t="shared" ca="1" si="107"/>
        <v>No Time Shift</v>
      </c>
      <c r="AY126">
        <f t="shared" ca="1" si="108"/>
        <v>0</v>
      </c>
      <c r="AZ126" s="5">
        <f t="shared" ca="1" si="109"/>
        <v>1</v>
      </c>
      <c r="BB126">
        <f t="shared" si="66"/>
        <v>0.53361968778060498</v>
      </c>
      <c r="BC126">
        <f t="shared" si="67"/>
        <v>0.46638031221939502</v>
      </c>
      <c r="BE126" s="33">
        <f t="shared" si="68"/>
        <v>3.8103971838283806</v>
      </c>
      <c r="BF126" s="32">
        <f t="shared" si="69"/>
        <v>0.85460101694798207</v>
      </c>
      <c r="BG126" s="33"/>
      <c r="BH126" s="34">
        <f t="shared" si="70"/>
        <v>0.14539898305201793</v>
      </c>
      <c r="BI126" s="34"/>
      <c r="BJ126" s="34">
        <f t="shared" si="75"/>
        <v>0.14539898305201793</v>
      </c>
      <c r="BK126" s="34"/>
      <c r="BL126" s="5">
        <f t="shared" ca="1" si="105"/>
        <v>0.71148053732461491</v>
      </c>
    </row>
    <row r="127" spans="1:64" x14ac:dyDescent="0.25">
      <c r="A127" s="45">
        <v>119</v>
      </c>
      <c r="B127" s="35">
        <f t="shared" si="71"/>
        <v>1.3657407407407424E-2</v>
      </c>
      <c r="C127" s="36">
        <v>103.4677818312682</v>
      </c>
      <c r="D127" s="29">
        <v>90</v>
      </c>
      <c r="E127" s="29">
        <v>3</v>
      </c>
      <c r="F127" s="37">
        <f t="shared" si="58"/>
        <v>0.5</v>
      </c>
      <c r="G127" s="38">
        <f t="shared" si="72"/>
        <v>104.5</v>
      </c>
      <c r="H127" s="31">
        <v>5</v>
      </c>
      <c r="I127" s="31">
        <v>20</v>
      </c>
      <c r="J127" s="36">
        <v>-14.625949991854604</v>
      </c>
      <c r="K127" s="37">
        <f t="shared" si="60"/>
        <v>-3.6564874979636515</v>
      </c>
      <c r="L127" s="30">
        <f t="shared" si="61"/>
        <v>-3.6564874979636515</v>
      </c>
      <c r="M127" s="37">
        <f t="shared" si="62"/>
        <v>86.343512502036347</v>
      </c>
      <c r="N127" s="37">
        <f t="shared" si="63"/>
        <v>100.84351250203635</v>
      </c>
      <c r="O127" s="37">
        <f t="shared" si="64"/>
        <v>-1.0322181687318022</v>
      </c>
      <c r="Q127" s="64">
        <f t="shared" ref="Q127:AT127" ca="1" si="132">IF(AND(ABS(SLOPE($L97:$L127,$A97:$A127)) &gt; $Q$3,
      ABS(SLOPE(OFFSET($O97:$O127, Q$7, 0),$A97:$A127)) &gt; $Q$3),
(MAX(0,(CORREL( $L97:$L127, OFFSET($O97:$O127, Q$7, 0) )))),
(1-ABS(SLOPE($L97:$L127, $A97:$A127)-SLOPE(OFFSET($O97:$O127, Q$7, 0),$A97:$A127)))
)</f>
        <v>0.97458372042977193</v>
      </c>
      <c r="R127" s="64">
        <f t="shared" ca="1" si="132"/>
        <v>0.95228196560105449</v>
      </c>
      <c r="S127" s="64">
        <f t="shared" ca="1" si="132"/>
        <v>0.9293395863282452</v>
      </c>
      <c r="T127" s="64">
        <f t="shared" ca="1" si="132"/>
        <v>0.90838712801815846</v>
      </c>
      <c r="U127" s="64">
        <f t="shared" ca="1" si="132"/>
        <v>0.88629335581754742</v>
      </c>
      <c r="V127" s="64">
        <f t="shared" ca="1" si="132"/>
        <v>0.86296649544745363</v>
      </c>
      <c r="W127" s="64">
        <f t="shared" ca="1" si="132"/>
        <v>0.84048380511945708</v>
      </c>
      <c r="X127" s="64">
        <f t="shared" ca="1" si="132"/>
        <v>0.82527549540903955</v>
      </c>
      <c r="Y127" s="64">
        <f t="shared" ca="1" si="132"/>
        <v>0.81269373279691681</v>
      </c>
      <c r="Z127" s="64">
        <f t="shared" ca="1" si="132"/>
        <v>0.79848035219192792</v>
      </c>
      <c r="AA127" s="64">
        <f t="shared" ca="1" si="132"/>
        <v>0.78625382559704438</v>
      </c>
      <c r="AB127" s="64">
        <f t="shared" ca="1" si="132"/>
        <v>0.78002357842243619</v>
      </c>
      <c r="AC127" s="64">
        <f t="shared" ca="1" si="132"/>
        <v>0.77388629087073757</v>
      </c>
      <c r="AD127" s="64">
        <f t="shared" ca="1" si="132"/>
        <v>0.76388230682284319</v>
      </c>
      <c r="AE127" s="64">
        <f t="shared" ca="1" si="132"/>
        <v>0.76091209492771794</v>
      </c>
      <c r="AF127" s="64">
        <f t="shared" ca="1" si="132"/>
        <v>0.7628585628030391</v>
      </c>
      <c r="AG127" s="64">
        <f t="shared" ca="1" si="132"/>
        <v>0.76043417214829667</v>
      </c>
      <c r="AH127" s="64">
        <f t="shared" ca="1" si="132"/>
        <v>0.76226458181164691</v>
      </c>
      <c r="AI127" s="64">
        <f t="shared" ca="1" si="132"/>
        <v>0.76934424970366855</v>
      </c>
      <c r="AJ127" s="64">
        <f t="shared" ca="1" si="132"/>
        <v>0.7801226413961202</v>
      </c>
      <c r="AK127" s="64">
        <f t="shared" ca="1" si="132"/>
        <v>0.78975241473980118</v>
      </c>
      <c r="AL127" s="64">
        <f t="shared" ca="1" si="132"/>
        <v>0.80230487721647292</v>
      </c>
      <c r="AM127" s="64">
        <f t="shared" ca="1" si="132"/>
        <v>0.8142025260170993</v>
      </c>
      <c r="AN127" s="64">
        <f t="shared" ca="1" si="132"/>
        <v>0.82329432245692635</v>
      </c>
      <c r="AO127" s="64">
        <f t="shared" ca="1" si="132"/>
        <v>0.82862968479274024</v>
      </c>
      <c r="AP127" s="64">
        <f t="shared" ca="1" si="132"/>
        <v>0.83735669388486056</v>
      </c>
      <c r="AQ127" s="64">
        <f t="shared" ca="1" si="132"/>
        <v>0.83882562467803279</v>
      </c>
      <c r="AR127" s="64">
        <f t="shared" ca="1" si="132"/>
        <v>0.84032582472059891</v>
      </c>
      <c r="AS127" s="64">
        <f t="shared" ca="1" si="132"/>
        <v>0.84426426844911928</v>
      </c>
      <c r="AT127" s="64">
        <f t="shared" ca="1" si="132"/>
        <v>0.84136520431722439</v>
      </c>
      <c r="AV127" s="40">
        <f t="shared" ca="1" si="103"/>
        <v>0.97458372042977193</v>
      </c>
      <c r="AW127" s="41">
        <f t="shared" ca="1" si="104"/>
        <v>0</v>
      </c>
      <c r="AX127" t="str">
        <f t="shared" ca="1" si="107"/>
        <v>No Time Shift</v>
      </c>
      <c r="AY127">
        <f t="shared" ca="1" si="108"/>
        <v>0</v>
      </c>
      <c r="AZ127" s="5">
        <f t="shared" ca="1" si="109"/>
        <v>1</v>
      </c>
      <c r="BB127">
        <f t="shared" si="66"/>
        <v>0.52485386584636984</v>
      </c>
      <c r="BC127">
        <f t="shared" si="67"/>
        <v>0.47514613415363016</v>
      </c>
      <c r="BE127" s="33">
        <f t="shared" si="68"/>
        <v>3.6564874979636515</v>
      </c>
      <c r="BF127" s="32">
        <f t="shared" si="69"/>
        <v>0.84056240384781788</v>
      </c>
      <c r="BG127" s="33"/>
      <c r="BH127" s="34">
        <f t="shared" si="70"/>
        <v>0.15943759615218212</v>
      </c>
      <c r="BI127" s="34"/>
      <c r="BJ127" s="34">
        <f t="shared" si="75"/>
        <v>0.15943759615218212</v>
      </c>
      <c r="BK127" s="34"/>
      <c r="BL127" s="5">
        <f t="shared" ca="1" si="105"/>
        <v>0.71134043886065135</v>
      </c>
    </row>
    <row r="128" spans="1:64" x14ac:dyDescent="0.25">
      <c r="A128" s="45">
        <v>120</v>
      </c>
      <c r="B128" s="35">
        <f t="shared" si="71"/>
        <v>1.3773148148148165E-2</v>
      </c>
      <c r="C128" s="36">
        <v>103.38896045914505</v>
      </c>
      <c r="D128" s="29">
        <v>90</v>
      </c>
      <c r="E128" s="29">
        <v>3</v>
      </c>
      <c r="F128" s="37">
        <f t="shared" si="58"/>
        <v>0.5</v>
      </c>
      <c r="G128" s="38">
        <f t="shared" si="72"/>
        <v>104</v>
      </c>
      <c r="H128" s="31">
        <v>5</v>
      </c>
      <c r="I128" s="31">
        <v>20</v>
      </c>
      <c r="J128" s="36">
        <v>-13.978968360440017</v>
      </c>
      <c r="K128" s="37">
        <f t="shared" si="60"/>
        <v>-3.4947420901100044</v>
      </c>
      <c r="L128" s="30">
        <f t="shared" si="61"/>
        <v>-3.4947420901100044</v>
      </c>
      <c r="M128" s="37">
        <f t="shared" si="62"/>
        <v>86.505257909889991</v>
      </c>
      <c r="N128" s="37">
        <f t="shared" si="63"/>
        <v>100.50525790988999</v>
      </c>
      <c r="O128" s="37">
        <f t="shared" si="64"/>
        <v>-0.61103954085494649</v>
      </c>
      <c r="Q128" s="64">
        <f t="shared" ref="Q128:AT128" ca="1" si="133">IF(AND(ABS(SLOPE($L98:$L128,$A98:$A128)) &gt; $Q$3,
      ABS(SLOPE(OFFSET($O98:$O128, Q$7, 0),$A98:$A128)) &gt; $Q$3),
(MAX(0,(CORREL( $L98:$L128, OFFSET($O98:$O128, Q$7, 0) )))),
(1-ABS(SLOPE($L98:$L128, $A98:$A128)-SLOPE(OFFSET($O98:$O128, Q$7, 0),$A98:$A128)))
)</f>
        <v>0.96242531688905419</v>
      </c>
      <c r="R128" s="64">
        <f t="shared" ca="1" si="133"/>
        <v>0.93948293761624502</v>
      </c>
      <c r="S128" s="64">
        <f t="shared" ca="1" si="133"/>
        <v>0.91853047930615828</v>
      </c>
      <c r="T128" s="64">
        <f t="shared" ca="1" si="133"/>
        <v>0.89643670710554724</v>
      </c>
      <c r="U128" s="64">
        <f t="shared" ca="1" si="133"/>
        <v>0.87310984673545344</v>
      </c>
      <c r="V128" s="64">
        <f t="shared" ca="1" si="133"/>
        <v>0.8506271564074569</v>
      </c>
      <c r="W128" s="64">
        <f t="shared" ca="1" si="133"/>
        <v>0.83541884669703936</v>
      </c>
      <c r="X128" s="64">
        <f t="shared" ca="1" si="133"/>
        <v>0.82283708408491663</v>
      </c>
      <c r="Y128" s="64">
        <f t="shared" ca="1" si="133"/>
        <v>0.80862370347992774</v>
      </c>
      <c r="Z128" s="64">
        <f t="shared" ca="1" si="133"/>
        <v>0.79639717688504419</v>
      </c>
      <c r="AA128" s="64">
        <f t="shared" ca="1" si="133"/>
        <v>0.79016692971043601</v>
      </c>
      <c r="AB128" s="64">
        <f t="shared" ca="1" si="133"/>
        <v>0.78402964215873738</v>
      </c>
      <c r="AC128" s="64">
        <f t="shared" ca="1" si="133"/>
        <v>0.7740256581108429</v>
      </c>
      <c r="AD128" s="64">
        <f t="shared" ca="1" si="133"/>
        <v>0.77105544621571764</v>
      </c>
      <c r="AE128" s="64">
        <f t="shared" ca="1" si="133"/>
        <v>0.7730019140910388</v>
      </c>
      <c r="AF128" s="64">
        <f t="shared" ca="1" si="133"/>
        <v>0.77057752343629649</v>
      </c>
      <c r="AG128" s="64">
        <f t="shared" ca="1" si="133"/>
        <v>0.77240793309964673</v>
      </c>
      <c r="AH128" s="64">
        <f t="shared" ca="1" si="133"/>
        <v>0.77948760099166825</v>
      </c>
      <c r="AI128" s="64">
        <f t="shared" ca="1" si="133"/>
        <v>0.79026599268412001</v>
      </c>
      <c r="AJ128" s="64">
        <f t="shared" ca="1" si="133"/>
        <v>0.79989576602780088</v>
      </c>
      <c r="AK128" s="64">
        <f t="shared" ca="1" si="133"/>
        <v>0.81244822850447274</v>
      </c>
      <c r="AL128" s="64">
        <f t="shared" ca="1" si="133"/>
        <v>0.82434587730509901</v>
      </c>
      <c r="AM128" s="64">
        <f t="shared" ca="1" si="133"/>
        <v>0.83343767374492617</v>
      </c>
      <c r="AN128" s="64">
        <f t="shared" ca="1" si="133"/>
        <v>0.83877303608074005</v>
      </c>
      <c r="AO128" s="64">
        <f t="shared" ca="1" si="133"/>
        <v>0.84750004517286037</v>
      </c>
      <c r="AP128" s="64">
        <f t="shared" ca="1" si="133"/>
        <v>0.8489689759660326</v>
      </c>
      <c r="AQ128" s="64">
        <f t="shared" ca="1" si="133"/>
        <v>0.85046917600859873</v>
      </c>
      <c r="AR128" s="64">
        <f t="shared" ca="1" si="133"/>
        <v>0.8544076197371191</v>
      </c>
      <c r="AS128" s="64">
        <f t="shared" ca="1" si="133"/>
        <v>0.85150855560522409</v>
      </c>
      <c r="AT128" s="64">
        <f t="shared" ca="1" si="133"/>
        <v>0.85394855893847343</v>
      </c>
      <c r="AV128" s="40">
        <f t="shared" ca="1" si="103"/>
        <v>0.96242531688905419</v>
      </c>
      <c r="AW128" s="41">
        <f t="shared" ca="1" si="104"/>
        <v>0</v>
      </c>
      <c r="AX128" t="str">
        <f t="shared" ca="1" si="107"/>
        <v>No Time Shift</v>
      </c>
      <c r="AY128">
        <f t="shared" ca="1" si="108"/>
        <v>0</v>
      </c>
      <c r="AZ128" s="5">
        <f t="shared" ca="1" si="109"/>
        <v>1</v>
      </c>
      <c r="BB128">
        <f t="shared" si="66"/>
        <v>0.57674050985101155</v>
      </c>
      <c r="BC128">
        <f t="shared" si="67"/>
        <v>0.42325949014898845</v>
      </c>
      <c r="BE128" s="33">
        <f t="shared" si="68"/>
        <v>3.4947420901100044</v>
      </c>
      <c r="BF128" s="32">
        <f t="shared" si="69"/>
        <v>0.92365974779479731</v>
      </c>
      <c r="BG128" s="33"/>
      <c r="BH128" s="34">
        <f t="shared" si="70"/>
        <v>7.6340252205202686E-2</v>
      </c>
      <c r="BI128" s="34"/>
      <c r="BJ128" s="34">
        <f t="shared" si="75"/>
        <v>7.6340252205202686E-2</v>
      </c>
      <c r="BK128" s="34"/>
      <c r="BL128" s="5">
        <f t="shared" ca="1" si="105"/>
        <v>0.67958852303141892</v>
      </c>
    </row>
    <row r="129" spans="1:64" x14ac:dyDescent="0.25">
      <c r="A129" s="45">
        <v>121</v>
      </c>
      <c r="B129" s="35">
        <f t="shared" si="71"/>
        <v>1.3888888888888905E-2</v>
      </c>
      <c r="C129" s="36">
        <v>103.43985568211355</v>
      </c>
      <c r="D129" s="29">
        <v>90</v>
      </c>
      <c r="E129" s="29">
        <v>3</v>
      </c>
      <c r="F129" s="37">
        <f t="shared" si="58"/>
        <v>0.5</v>
      </c>
      <c r="G129" s="38">
        <f t="shared" si="72"/>
        <v>103.5</v>
      </c>
      <c r="H129" s="31">
        <v>5</v>
      </c>
      <c r="I129" s="31">
        <v>20</v>
      </c>
      <c r="J129" s="36">
        <v>-13.302030299576341</v>
      </c>
      <c r="K129" s="37">
        <f t="shared" si="60"/>
        <v>-3.3255075748940852</v>
      </c>
      <c r="L129" s="30">
        <f t="shared" si="61"/>
        <v>-3.3255075748940852</v>
      </c>
      <c r="M129" s="37">
        <f t="shared" si="62"/>
        <v>86.67449242510591</v>
      </c>
      <c r="N129" s="37">
        <f t="shared" si="63"/>
        <v>100.17449242510591</v>
      </c>
      <c r="O129" s="37">
        <f t="shared" si="64"/>
        <v>-6.0144317886454246E-2</v>
      </c>
      <c r="Q129" s="64">
        <f t="shared" ref="Q129:AT129" ca="1" si="134">IF(AND(ABS(SLOPE($L99:$L129,$A99:$A129)) &gt; $Q$3,
      ABS(SLOPE(OFFSET($O99:$O129, Q$7, 0),$A99:$A129)) &gt; $Q$3),
(MAX(0,(CORREL( $L99:$L129, OFFSET($O99:$O129, Q$7, 0) )))),
(1-ABS(SLOPE($L99:$L129, $A99:$A129)-SLOPE(OFFSET($O99:$O129, Q$7, 0),$A99:$A129)))
)</f>
        <v>0.94957812685043597</v>
      </c>
      <c r="R129" s="64">
        <f t="shared" ca="1" si="134"/>
        <v>0.92862566854034923</v>
      </c>
      <c r="S129" s="64">
        <f t="shared" ca="1" si="134"/>
        <v>0.90653189633973819</v>
      </c>
      <c r="T129" s="64">
        <f t="shared" ca="1" si="134"/>
        <v>0.88320503596964439</v>
      </c>
      <c r="U129" s="64">
        <f t="shared" ca="1" si="134"/>
        <v>0.86072234564164785</v>
      </c>
      <c r="V129" s="64">
        <f t="shared" ca="1" si="134"/>
        <v>0.84551403593123031</v>
      </c>
      <c r="W129" s="64">
        <f t="shared" ca="1" si="134"/>
        <v>0.83293227331910757</v>
      </c>
      <c r="X129" s="64">
        <f t="shared" ca="1" si="134"/>
        <v>0.81871889271411868</v>
      </c>
      <c r="Y129" s="64">
        <f t="shared" ca="1" si="134"/>
        <v>0.80649236611923514</v>
      </c>
      <c r="Z129" s="64">
        <f t="shared" ca="1" si="134"/>
        <v>0.80026211894462695</v>
      </c>
      <c r="AA129" s="64">
        <f t="shared" ca="1" si="134"/>
        <v>0.79412483139292833</v>
      </c>
      <c r="AB129" s="64">
        <f t="shared" ca="1" si="134"/>
        <v>0.78412084734503384</v>
      </c>
      <c r="AC129" s="64">
        <f t="shared" ca="1" si="134"/>
        <v>0.7811506354499087</v>
      </c>
      <c r="AD129" s="64">
        <f t="shared" ca="1" si="134"/>
        <v>0.78309710332522986</v>
      </c>
      <c r="AE129" s="64">
        <f t="shared" ca="1" si="134"/>
        <v>0.78067271267048743</v>
      </c>
      <c r="AF129" s="64">
        <f t="shared" ca="1" si="134"/>
        <v>0.78250312233383768</v>
      </c>
      <c r="AG129" s="64">
        <f t="shared" ca="1" si="134"/>
        <v>0.7895827902258592</v>
      </c>
      <c r="AH129" s="64">
        <f t="shared" ca="1" si="134"/>
        <v>0.80036118191831096</v>
      </c>
      <c r="AI129" s="64">
        <f t="shared" ca="1" si="134"/>
        <v>0.80999095526199194</v>
      </c>
      <c r="AJ129" s="64">
        <f t="shared" ca="1" si="134"/>
        <v>0.82254341773866368</v>
      </c>
      <c r="AK129" s="64">
        <f t="shared" ca="1" si="134"/>
        <v>0.83444106653929007</v>
      </c>
      <c r="AL129" s="64">
        <f t="shared" ca="1" si="134"/>
        <v>0.84353286297911712</v>
      </c>
      <c r="AM129" s="64">
        <f t="shared" ca="1" si="134"/>
        <v>0.848868225314931</v>
      </c>
      <c r="AN129" s="64">
        <f t="shared" ca="1" si="134"/>
        <v>0.85759523440705132</v>
      </c>
      <c r="AO129" s="64">
        <f t="shared" ca="1" si="134"/>
        <v>0.85906416520022355</v>
      </c>
      <c r="AP129" s="64">
        <f t="shared" ca="1" si="134"/>
        <v>0.86056436524278968</v>
      </c>
      <c r="AQ129" s="64">
        <f t="shared" ca="1" si="134"/>
        <v>0.86450280897131004</v>
      </c>
      <c r="AR129" s="64">
        <f t="shared" ca="1" si="134"/>
        <v>0.86160374483941515</v>
      </c>
      <c r="AS129" s="64">
        <f t="shared" ca="1" si="134"/>
        <v>0.86404374817266438</v>
      </c>
      <c r="AT129" s="64">
        <f t="shared" ca="1" si="134"/>
        <v>0.8742299647300682</v>
      </c>
      <c r="AV129" s="40">
        <f t="shared" ca="1" si="103"/>
        <v>0.94957812685043597</v>
      </c>
      <c r="AW129" s="41">
        <f t="shared" ca="1" si="104"/>
        <v>0</v>
      </c>
      <c r="AX129" t="str">
        <f t="shared" ca="1" si="107"/>
        <v>No Time Shift</v>
      </c>
      <c r="AY129">
        <f t="shared" ca="1" si="108"/>
        <v>0</v>
      </c>
      <c r="AZ129" s="5">
        <f t="shared" ca="1" si="109"/>
        <v>1</v>
      </c>
      <c r="BB129">
        <f t="shared" si="66"/>
        <v>0.65307265140152615</v>
      </c>
      <c r="BC129">
        <f t="shared" si="67"/>
        <v>0.34692734859847385</v>
      </c>
      <c r="BE129" s="33">
        <f t="shared" si="68"/>
        <v>3.3255075748940852</v>
      </c>
      <c r="BF129" s="32">
        <f t="shared" si="69"/>
        <v>1.0459069723419312</v>
      </c>
      <c r="BG129" s="33"/>
      <c r="BH129" s="34">
        <f t="shared" si="70"/>
        <v>0</v>
      </c>
      <c r="BI129" s="34"/>
      <c r="BJ129" s="34">
        <f t="shared" si="75"/>
        <v>0</v>
      </c>
      <c r="BK129" s="34"/>
      <c r="BL129" s="5">
        <f t="shared" ca="1" si="105"/>
        <v>0.64985937561681195</v>
      </c>
    </row>
    <row r="130" spans="1:64" x14ac:dyDescent="0.25">
      <c r="A130" s="45">
        <v>122</v>
      </c>
      <c r="B130" s="35">
        <f t="shared" si="71"/>
        <v>1.4004629629629646E-2</v>
      </c>
      <c r="C130" s="36">
        <v>102.86779287943149</v>
      </c>
      <c r="D130" s="29">
        <v>90</v>
      </c>
      <c r="E130" s="29">
        <v>3</v>
      </c>
      <c r="F130" s="37">
        <f t="shared" si="58"/>
        <v>0.5</v>
      </c>
      <c r="G130" s="38">
        <f t="shared" si="72"/>
        <v>103</v>
      </c>
      <c r="H130" s="31">
        <v>5</v>
      </c>
      <c r="I130" s="31">
        <v>20</v>
      </c>
      <c r="J130" s="36">
        <v>-12.596586463327524</v>
      </c>
      <c r="K130" s="37">
        <f t="shared" si="60"/>
        <v>-3.149146615831881</v>
      </c>
      <c r="L130" s="30">
        <f t="shared" si="61"/>
        <v>-3.149146615831881</v>
      </c>
      <c r="M130" s="37">
        <f t="shared" si="62"/>
        <v>86.850853384168119</v>
      </c>
      <c r="N130" s="37">
        <f t="shared" si="63"/>
        <v>99.850853384168119</v>
      </c>
      <c r="O130" s="37">
        <f t="shared" si="64"/>
        <v>-0.13220712056850914</v>
      </c>
      <c r="Q130" s="64">
        <f t="shared" ref="Q130:AT130" ca="1" si="135">IF(AND(ABS(SLOPE($L100:$L130,$A100:$A130)) &gt; $Q$3,
      ABS(SLOPE(OFFSET($O100:$O130, Q$7, 0),$A100:$A130)) &gt; $Q$3),
(MAX(0,(CORREL( $L100:$L130, OFFSET($O100:$O130, Q$7, 0) )))),
(1-ABS(SLOPE($L100:$L130, $A100:$A130)-SLOPE(OFFSET($O100:$O130, Q$7, 0),$A100:$A130)))
)</f>
        <v>0.93865106209110494</v>
      </c>
      <c r="R130" s="64">
        <f t="shared" ca="1" si="135"/>
        <v>0.91655728989049379</v>
      </c>
      <c r="S130" s="64">
        <f t="shared" ca="1" si="135"/>
        <v>0.8932304295204001</v>
      </c>
      <c r="T130" s="64">
        <f t="shared" ca="1" si="135"/>
        <v>0.87074773919240345</v>
      </c>
      <c r="U130" s="64">
        <f t="shared" ca="1" si="135"/>
        <v>0.85553942948198602</v>
      </c>
      <c r="V130" s="64">
        <f t="shared" ca="1" si="135"/>
        <v>0.84295766686986329</v>
      </c>
      <c r="W130" s="64">
        <f t="shared" ca="1" si="135"/>
        <v>0.8287442862648744</v>
      </c>
      <c r="X130" s="64">
        <f t="shared" ca="1" si="135"/>
        <v>0.81651775966999074</v>
      </c>
      <c r="Y130" s="64">
        <f t="shared" ca="1" si="135"/>
        <v>0.81028751249538256</v>
      </c>
      <c r="Z130" s="64">
        <f t="shared" ca="1" si="135"/>
        <v>0.80415022494368404</v>
      </c>
      <c r="AA130" s="64">
        <f t="shared" ca="1" si="135"/>
        <v>0.79414624089578956</v>
      </c>
      <c r="AB130" s="64">
        <f t="shared" ca="1" si="135"/>
        <v>0.7911760290006643</v>
      </c>
      <c r="AC130" s="64">
        <f t="shared" ca="1" si="135"/>
        <v>0.79312249687598546</v>
      </c>
      <c r="AD130" s="64">
        <f t="shared" ca="1" si="135"/>
        <v>0.79069810622124304</v>
      </c>
      <c r="AE130" s="64">
        <f t="shared" ca="1" si="135"/>
        <v>0.79252851588459339</v>
      </c>
      <c r="AF130" s="64">
        <f t="shared" ca="1" si="135"/>
        <v>0.79960818377661491</v>
      </c>
      <c r="AG130" s="64">
        <f t="shared" ca="1" si="135"/>
        <v>0.81038657546906667</v>
      </c>
      <c r="AH130" s="64">
        <f t="shared" ca="1" si="135"/>
        <v>0.82001634881274754</v>
      </c>
      <c r="AI130" s="64">
        <f t="shared" ca="1" si="135"/>
        <v>0.8325688112894194</v>
      </c>
      <c r="AJ130" s="64">
        <f t="shared" ca="1" si="135"/>
        <v>0.84446646009004567</v>
      </c>
      <c r="AK130" s="64">
        <f t="shared" ca="1" si="135"/>
        <v>0.85355825652987283</v>
      </c>
      <c r="AL130" s="64">
        <f t="shared" ca="1" si="135"/>
        <v>0.85889361886568671</v>
      </c>
      <c r="AM130" s="64">
        <f t="shared" ca="1" si="135"/>
        <v>0.86762062795780703</v>
      </c>
      <c r="AN130" s="64">
        <f t="shared" ca="1" si="135"/>
        <v>0.86908955875097926</v>
      </c>
      <c r="AO130" s="64">
        <f t="shared" ca="1" si="135"/>
        <v>0.87058975879354528</v>
      </c>
      <c r="AP130" s="64">
        <f t="shared" ca="1" si="135"/>
        <v>0.87452820252206565</v>
      </c>
      <c r="AQ130" s="64">
        <f t="shared" ca="1" si="135"/>
        <v>0.87162913839017075</v>
      </c>
      <c r="AR130" s="64">
        <f t="shared" ca="1" si="135"/>
        <v>0.8740691417234201</v>
      </c>
      <c r="AS130" s="64">
        <f t="shared" ca="1" si="135"/>
        <v>0.8842553582808238</v>
      </c>
      <c r="AT130" s="64">
        <f t="shared" ca="1" si="135"/>
        <v>0.89579721580054539</v>
      </c>
      <c r="AV130" s="40">
        <f t="shared" ca="1" si="103"/>
        <v>0.93865106209110494</v>
      </c>
      <c r="AW130" s="41">
        <f t="shared" ca="1" si="104"/>
        <v>0</v>
      </c>
      <c r="AX130" t="str">
        <f t="shared" ca="1" si="107"/>
        <v>No Time Shift</v>
      </c>
      <c r="AY130">
        <f t="shared" ca="1" si="108"/>
        <v>0</v>
      </c>
      <c r="AZ130" s="5">
        <f t="shared" ca="1" si="109"/>
        <v>1</v>
      </c>
      <c r="BB130">
        <f t="shared" si="66"/>
        <v>0.60338789905267443</v>
      </c>
      <c r="BC130">
        <f t="shared" si="67"/>
        <v>0.39661210094732557</v>
      </c>
      <c r="BE130" s="33">
        <f t="shared" si="68"/>
        <v>3.149146615831881</v>
      </c>
      <c r="BF130" s="32">
        <f t="shared" si="69"/>
        <v>0.96633599537753767</v>
      </c>
      <c r="BG130" s="33"/>
      <c r="BH130" s="34">
        <f t="shared" si="70"/>
        <v>3.3664004622462329E-2</v>
      </c>
      <c r="BI130" s="34"/>
      <c r="BJ130" s="34">
        <f t="shared" si="75"/>
        <v>3.3664004622462329E-2</v>
      </c>
      <c r="BK130" s="34"/>
      <c r="BL130" s="5">
        <f t="shared" ca="1" si="105"/>
        <v>0.65743835557118901</v>
      </c>
    </row>
    <row r="131" spans="1:64" x14ac:dyDescent="0.25">
      <c r="A131" s="45">
        <v>123</v>
      </c>
      <c r="B131" s="35">
        <f t="shared" si="71"/>
        <v>1.4120370370370387E-2</v>
      </c>
      <c r="C131" s="36">
        <v>102.66024378785262</v>
      </c>
      <c r="D131" s="29">
        <v>90</v>
      </c>
      <c r="E131" s="29">
        <v>3</v>
      </c>
      <c r="F131" s="37">
        <f t="shared" si="58"/>
        <v>0.5</v>
      </c>
      <c r="G131" s="38">
        <f t="shared" si="72"/>
        <v>102.5</v>
      </c>
      <c r="H131" s="31">
        <v>5</v>
      </c>
      <c r="I131" s="31">
        <v>20</v>
      </c>
      <c r="J131" s="36">
        <v>-11.86414859261504</v>
      </c>
      <c r="K131" s="37">
        <f t="shared" si="60"/>
        <v>-2.96603714815376</v>
      </c>
      <c r="L131" s="30">
        <f t="shared" si="61"/>
        <v>-2.96603714815376</v>
      </c>
      <c r="M131" s="37">
        <f t="shared" si="62"/>
        <v>87.03396285184624</v>
      </c>
      <c r="N131" s="37">
        <f t="shared" si="63"/>
        <v>99.53396285184624</v>
      </c>
      <c r="O131" s="37">
        <f t="shared" si="64"/>
        <v>0.16024378785262172</v>
      </c>
      <c r="Q131" s="64">
        <f t="shared" ref="Q131:AT131" ca="1" si="136">IF(AND(ABS(SLOPE($L101:$L131,$A101:$A131)) &gt; $Q$3,
      ABS(SLOPE(OFFSET($O101:$O131, Q$7, 0),$A101:$A131)) &gt; $Q$3),
(MAX(0,(CORREL( $L101:$L131, OFFSET($O101:$O131, Q$7, 0) )))),
(1-ABS(SLOPE($L101:$L131, $A101:$A131)-SLOPE(OFFSET($O101:$O131, Q$7, 0),$A101:$A131)))
)</f>
        <v>0.92909193930430545</v>
      </c>
      <c r="R131" s="64">
        <f t="shared" ca="1" si="136"/>
        <v>0.93559253567267298</v>
      </c>
      <c r="S131" s="64">
        <f t="shared" ca="1" si="136"/>
        <v>0.93121618867743272</v>
      </c>
      <c r="T131" s="64">
        <f t="shared" ca="1" si="136"/>
        <v>0.90441077265767</v>
      </c>
      <c r="U131" s="64">
        <f t="shared" ca="1" si="136"/>
        <v>0.87165713017268642</v>
      </c>
      <c r="V131" s="64">
        <f t="shared" ca="1" si="136"/>
        <v>0.84752473625715607</v>
      </c>
      <c r="W131" s="64">
        <f t="shared" ca="1" si="136"/>
        <v>0.82734511332182037</v>
      </c>
      <c r="X131" s="64">
        <f t="shared" ca="1" si="136"/>
        <v>0.79101586001612079</v>
      </c>
      <c r="Y131" s="64">
        <f t="shared" ca="1" si="136"/>
        <v>0.75484029966912469</v>
      </c>
      <c r="Z131" s="64">
        <f t="shared" ca="1" si="136"/>
        <v>0.72235102106322091</v>
      </c>
      <c r="AA131" s="64">
        <f t="shared" ca="1" si="136"/>
        <v>0.69932357439874471</v>
      </c>
      <c r="AB131" s="64">
        <f t="shared" ca="1" si="136"/>
        <v>0.67708510323930149</v>
      </c>
      <c r="AC131" s="64">
        <f t="shared" ca="1" si="136"/>
        <v>0.65270071103262739</v>
      </c>
      <c r="AD131" s="64">
        <f t="shared" ca="1" si="136"/>
        <v>0.62801403436951753</v>
      </c>
      <c r="AE131" s="64">
        <f t="shared" ca="1" si="136"/>
        <v>0.6183805237882527</v>
      </c>
      <c r="AF131" s="64">
        <f t="shared" ca="1" si="136"/>
        <v>0.63234054349747748</v>
      </c>
      <c r="AG131" s="64">
        <f t="shared" ca="1" si="136"/>
        <v>0.65526463400676971</v>
      </c>
      <c r="AH131" s="64">
        <f t="shared" ca="1" si="136"/>
        <v>0.66751895160636798</v>
      </c>
      <c r="AI131" s="64">
        <f t="shared" ca="1" si="136"/>
        <v>0.70369928635504708</v>
      </c>
      <c r="AJ131" s="64">
        <f t="shared" ca="1" si="136"/>
        <v>0.74890544466308129</v>
      </c>
      <c r="AK131" s="64">
        <f t="shared" ca="1" si="136"/>
        <v>0.77062053527528329</v>
      </c>
      <c r="AL131" s="64">
        <f t="shared" ca="1" si="136"/>
        <v>0.78868698712061536</v>
      </c>
      <c r="AM131" s="64">
        <f t="shared" ca="1" si="136"/>
        <v>0.79134136592104554</v>
      </c>
      <c r="AN131" s="64">
        <f t="shared" ca="1" si="136"/>
        <v>0.76848392392579734</v>
      </c>
      <c r="AO131" s="64">
        <f t="shared" ca="1" si="136"/>
        <v>0.75778435566092917</v>
      </c>
      <c r="AP131" s="64">
        <f t="shared" ca="1" si="136"/>
        <v>0.76441823148835808</v>
      </c>
      <c r="AQ131" s="64">
        <f t="shared" ca="1" si="136"/>
        <v>0.7676976907403481</v>
      </c>
      <c r="AR131" s="64">
        <f t="shared" ca="1" si="136"/>
        <v>0.73387323538885385</v>
      </c>
      <c r="AS131" s="64">
        <f t="shared" ca="1" si="136"/>
        <v>0.67283314790821336</v>
      </c>
      <c r="AT131" s="64">
        <f t="shared" ca="1" si="136"/>
        <v>0.57533187058434876</v>
      </c>
      <c r="AV131" s="40">
        <f t="shared" ca="1" si="103"/>
        <v>0.93559253567267298</v>
      </c>
      <c r="AW131" s="41">
        <f t="shared" ca="1" si="104"/>
        <v>1</v>
      </c>
      <c r="AX131" t="str">
        <f t="shared" ca="1" si="107"/>
        <v>+10s</v>
      </c>
      <c r="AY131">
        <f t="shared" ca="1" si="108"/>
        <v>0</v>
      </c>
      <c r="AZ131" s="5">
        <f t="shared" ca="1" si="109"/>
        <v>1</v>
      </c>
      <c r="BB131">
        <f t="shared" si="66"/>
        <v>0.62525618720127629</v>
      </c>
      <c r="BC131">
        <f t="shared" si="67"/>
        <v>0.37474381279872371</v>
      </c>
      <c r="BE131" s="33">
        <f t="shared" si="68"/>
        <v>2.96603714815376</v>
      </c>
      <c r="BF131" s="32">
        <f t="shared" si="69"/>
        <v>1.0013584312408683</v>
      </c>
      <c r="BG131" s="33"/>
      <c r="BH131" s="34">
        <f t="shared" si="70"/>
        <v>0</v>
      </c>
      <c r="BI131" s="34"/>
      <c r="BJ131" s="34">
        <f t="shared" si="75"/>
        <v>0</v>
      </c>
      <c r="BK131" s="34"/>
      <c r="BL131" s="5">
        <f t="shared" ca="1" si="105"/>
        <v>0.64519751189089103</v>
      </c>
    </row>
    <row r="132" spans="1:64" x14ac:dyDescent="0.25">
      <c r="A132" s="45">
        <v>124</v>
      </c>
      <c r="B132" s="35">
        <f t="shared" si="71"/>
        <v>1.4236111111111128E-2</v>
      </c>
      <c r="C132" s="36">
        <v>102.22720313260679</v>
      </c>
      <c r="D132" s="29">
        <v>90</v>
      </c>
      <c r="E132" s="29">
        <v>3</v>
      </c>
      <c r="F132" s="37">
        <f t="shared" si="58"/>
        <v>0.5</v>
      </c>
      <c r="G132" s="38">
        <f t="shared" si="72"/>
        <v>102</v>
      </c>
      <c r="H132" s="31">
        <v>5</v>
      </c>
      <c r="I132" s="31">
        <v>20</v>
      </c>
      <c r="J132" s="36">
        <v>-11.106286275611241</v>
      </c>
      <c r="K132" s="37">
        <f t="shared" si="60"/>
        <v>-2.7765715689028103</v>
      </c>
      <c r="L132" s="30">
        <f t="shared" si="61"/>
        <v>-2.7765715689028103</v>
      </c>
      <c r="M132" s="37">
        <f t="shared" si="62"/>
        <v>87.22342843109719</v>
      </c>
      <c r="N132" s="37">
        <f t="shared" si="63"/>
        <v>99.22342843109719</v>
      </c>
      <c r="O132" s="37">
        <f t="shared" si="64"/>
        <v>0.22720313260678893</v>
      </c>
      <c r="Q132" s="64">
        <f t="shared" ref="Q132:AT132" ca="1" si="137">IF(AND(ABS(SLOPE($L102:$L132,$A102:$A132)) &gt; $Q$3,
      ABS(SLOPE(OFFSET($O102:$O132, Q$7, 0),$A102:$A132)) &gt; $Q$3),
(MAX(0,(CORREL( $L102:$L132, OFFSET($O102:$O132, Q$7, 0) )))),
(1-ABS(SLOPE($L102:$L132, $A102:$A132)-SLOPE(OFFSET($O102:$O132, Q$7, 0),$A102:$A132)))
)</f>
        <v>0.93284479859151992</v>
      </c>
      <c r="R132" s="64">
        <f t="shared" ca="1" si="137"/>
        <v>0.93808032201229508</v>
      </c>
      <c r="S132" s="64">
        <f t="shared" ca="1" si="137"/>
        <v>0.92049633816551846</v>
      </c>
      <c r="T132" s="64">
        <f t="shared" ca="1" si="137"/>
        <v>0.89600773876547235</v>
      </c>
      <c r="U132" s="64">
        <f t="shared" ca="1" si="137"/>
        <v>0.8783746256764261</v>
      </c>
      <c r="V132" s="64">
        <f t="shared" ca="1" si="137"/>
        <v>0.86290251386084738</v>
      </c>
      <c r="W132" s="64">
        <f t="shared" ca="1" si="137"/>
        <v>0.8322322279458233</v>
      </c>
      <c r="X132" s="64">
        <f t="shared" ca="1" si="137"/>
        <v>0.8015061228256094</v>
      </c>
      <c r="Y132" s="64">
        <f t="shared" ca="1" si="137"/>
        <v>0.77457097231709537</v>
      </c>
      <c r="Z132" s="64">
        <f t="shared" ca="1" si="137"/>
        <v>0.75443687715386276</v>
      </c>
      <c r="AA132" s="64">
        <f t="shared" ca="1" si="137"/>
        <v>0.73445665299535368</v>
      </c>
      <c r="AB132" s="64">
        <f t="shared" ca="1" si="137"/>
        <v>0.71298312867486924</v>
      </c>
      <c r="AC132" s="64">
        <f t="shared" ca="1" si="137"/>
        <v>0.69074251211472337</v>
      </c>
      <c r="AD132" s="64">
        <f t="shared" ca="1" si="137"/>
        <v>0.68167944005056169</v>
      </c>
      <c r="AE132" s="64">
        <f t="shared" ca="1" si="137"/>
        <v>0.69417231227200948</v>
      </c>
      <c r="AF132" s="64">
        <f t="shared" ca="1" si="137"/>
        <v>0.71485589200791955</v>
      </c>
      <c r="AG132" s="64">
        <f t="shared" ca="1" si="137"/>
        <v>0.72597065578503328</v>
      </c>
      <c r="AH132" s="64">
        <f t="shared" ca="1" si="137"/>
        <v>0.7592649266032051</v>
      </c>
      <c r="AI132" s="64">
        <f t="shared" ca="1" si="137"/>
        <v>0.8006907604417407</v>
      </c>
      <c r="AJ132" s="64">
        <f t="shared" ca="1" si="137"/>
        <v>0.82034614308665432</v>
      </c>
      <c r="AK132" s="64">
        <f t="shared" ca="1" si="137"/>
        <v>0.83699440074257525</v>
      </c>
      <c r="AL132" s="64">
        <f t="shared" ca="1" si="137"/>
        <v>0.83938066098865005</v>
      </c>
      <c r="AM132" s="64">
        <f t="shared" ca="1" si="137"/>
        <v>0.81901344658835207</v>
      </c>
      <c r="AN132" s="64">
        <f t="shared" ca="1" si="137"/>
        <v>0.8093512284601343</v>
      </c>
      <c r="AO132" s="64">
        <f t="shared" ca="1" si="137"/>
        <v>0.8150388977030395</v>
      </c>
      <c r="AP132" s="64">
        <f t="shared" ca="1" si="137"/>
        <v>0.81795642344617547</v>
      </c>
      <c r="AQ132" s="64">
        <f t="shared" ca="1" si="137"/>
        <v>0.78660315104343281</v>
      </c>
      <c r="AR132" s="64">
        <f t="shared" ca="1" si="137"/>
        <v>0.72950820167706365</v>
      </c>
      <c r="AS132" s="64">
        <f t="shared" ca="1" si="137"/>
        <v>0.63780541517618883</v>
      </c>
      <c r="AT132" s="64">
        <f t="shared" ca="1" si="137"/>
        <v>0.54324648419635302</v>
      </c>
      <c r="AV132" s="40">
        <f t="shared" ca="1" si="103"/>
        <v>0.93808032201229508</v>
      </c>
      <c r="AW132" s="41">
        <f t="shared" ca="1" si="104"/>
        <v>1</v>
      </c>
      <c r="AX132" t="str">
        <f t="shared" ca="1" si="107"/>
        <v>+10s</v>
      </c>
      <c r="AY132">
        <f t="shared" ca="1" si="108"/>
        <v>0</v>
      </c>
      <c r="AZ132" s="5">
        <f t="shared" ca="1" si="109"/>
        <v>1</v>
      </c>
      <c r="BB132">
        <f t="shared" si="66"/>
        <v>0.60075494030191989</v>
      </c>
      <c r="BC132">
        <f t="shared" si="67"/>
        <v>0.39924505969808011</v>
      </c>
      <c r="BE132" s="33">
        <f t="shared" si="68"/>
        <v>2.7765715689028103</v>
      </c>
      <c r="BF132" s="32">
        <f t="shared" si="69"/>
        <v>0.96211926710175855</v>
      </c>
      <c r="BG132" s="33"/>
      <c r="BH132" s="34">
        <f t="shared" si="70"/>
        <v>3.7880732898241454E-2</v>
      </c>
      <c r="BI132" s="34"/>
      <c r="BJ132" s="34">
        <f t="shared" si="75"/>
        <v>3.7880732898241454E-2</v>
      </c>
      <c r="BK132" s="34"/>
      <c r="BL132" s="5">
        <f t="shared" ca="1" si="105"/>
        <v>0.65865368497017884</v>
      </c>
    </row>
    <row r="133" spans="1:64" x14ac:dyDescent="0.25">
      <c r="A133" s="45">
        <v>125</v>
      </c>
      <c r="B133" s="35">
        <f t="shared" si="71"/>
        <v>1.4351851851851869E-2</v>
      </c>
      <c r="C133" s="36">
        <v>102.14153607235556</v>
      </c>
      <c r="D133" s="29">
        <v>90</v>
      </c>
      <c r="E133" s="29">
        <v>3</v>
      </c>
      <c r="F133" s="37">
        <f t="shared" si="58"/>
        <v>0.5</v>
      </c>
      <c r="G133" s="38">
        <f t="shared" si="72"/>
        <v>101.5</v>
      </c>
      <c r="H133" s="31">
        <v>5</v>
      </c>
      <c r="I133" s="31">
        <v>20</v>
      </c>
      <c r="J133" s="36">
        <v>-10.324623584167902</v>
      </c>
      <c r="K133" s="37">
        <f t="shared" si="60"/>
        <v>-2.5811558960419756</v>
      </c>
      <c r="L133" s="30">
        <f t="shared" si="61"/>
        <v>-2.5811558960419756</v>
      </c>
      <c r="M133" s="37">
        <f t="shared" si="62"/>
        <v>87.418844103958023</v>
      </c>
      <c r="N133" s="37">
        <f t="shared" si="63"/>
        <v>98.918844103958023</v>
      </c>
      <c r="O133" s="37">
        <f t="shared" si="64"/>
        <v>0.64153607235556365</v>
      </c>
      <c r="Q133" s="64">
        <f t="shared" ref="Q133:AT133" ca="1" si="138">IF(AND(ABS(SLOPE($L103:$L133,$A103:$A133)) &gt; $Q$3,
      ABS(SLOPE(OFFSET($O103:$O133, Q$7, 0),$A103:$A133)) &gt; $Q$3),
(MAX(0,(CORREL( $L103:$L133, OFFSET($O103:$O133, Q$7, 0) )))),
(1-ABS(SLOPE($L103:$L133, $A103:$A133)-SLOPE(OFFSET($O103:$O133, Q$7, 0),$A103:$A133)))
)</f>
        <v>0.93855112742640068</v>
      </c>
      <c r="R133" s="64">
        <f t="shared" ca="1" si="138"/>
        <v>0.92849934087152086</v>
      </c>
      <c r="S133" s="64">
        <f t="shared" ca="1" si="138"/>
        <v>0.91080887577791236</v>
      </c>
      <c r="T133" s="64">
        <f t="shared" ca="1" si="138"/>
        <v>0.89851276117082557</v>
      </c>
      <c r="U133" s="64">
        <f t="shared" ca="1" si="138"/>
        <v>0.88692088479482067</v>
      </c>
      <c r="V133" s="64">
        <f t="shared" ca="1" si="138"/>
        <v>0.86098026472703804</v>
      </c>
      <c r="W133" s="64">
        <f t="shared" ca="1" si="138"/>
        <v>0.83481515152092178</v>
      </c>
      <c r="X133" s="64">
        <f t="shared" ca="1" si="138"/>
        <v>0.81250494391104255</v>
      </c>
      <c r="Y133" s="64">
        <f t="shared" ca="1" si="138"/>
        <v>0.79481310454374177</v>
      </c>
      <c r="Z133" s="64">
        <f t="shared" ca="1" si="138"/>
        <v>0.77676208212420816</v>
      </c>
      <c r="AA133" s="64">
        <f t="shared" ca="1" si="138"/>
        <v>0.75775217323733124</v>
      </c>
      <c r="AB133" s="64">
        <f t="shared" ca="1" si="138"/>
        <v>0.73760443823991173</v>
      </c>
      <c r="AC133" s="64">
        <f t="shared" ca="1" si="138"/>
        <v>0.72905037191545263</v>
      </c>
      <c r="AD133" s="64">
        <f t="shared" ca="1" si="138"/>
        <v>0.7402925069748405</v>
      </c>
      <c r="AE133" s="64">
        <f t="shared" ca="1" si="138"/>
        <v>0.75905739173251996</v>
      </c>
      <c r="AF133" s="64">
        <f t="shared" ca="1" si="138"/>
        <v>0.76919306974837565</v>
      </c>
      <c r="AG133" s="64">
        <f t="shared" ca="1" si="138"/>
        <v>0.7999799028783523</v>
      </c>
      <c r="AH133" s="64">
        <f t="shared" ca="1" si="138"/>
        <v>0.83813315475584149</v>
      </c>
      <c r="AI133" s="64">
        <f t="shared" ca="1" si="138"/>
        <v>0.85602121497656591</v>
      </c>
      <c r="AJ133" s="64">
        <f t="shared" ca="1" si="138"/>
        <v>0.8714357798422746</v>
      </c>
      <c r="AK133" s="64">
        <f t="shared" ca="1" si="138"/>
        <v>0.87359291283721985</v>
      </c>
      <c r="AL133" s="64">
        <f t="shared" ca="1" si="138"/>
        <v>0.8553440862885715</v>
      </c>
      <c r="AM133" s="64">
        <f t="shared" ca="1" si="138"/>
        <v>0.84657068166875238</v>
      </c>
      <c r="AN133" s="64">
        <f t="shared" ca="1" si="138"/>
        <v>0.85146450722270028</v>
      </c>
      <c r="AO133" s="64">
        <f t="shared" ca="1" si="138"/>
        <v>0.85407437365259686</v>
      </c>
      <c r="AP133" s="64">
        <f t="shared" ca="1" si="138"/>
        <v>0.82488344937383284</v>
      </c>
      <c r="AQ133" s="64">
        <f t="shared" ca="1" si="138"/>
        <v>0.77127861381755658</v>
      </c>
      <c r="AR133" s="64">
        <f t="shared" ca="1" si="138"/>
        <v>0.68474757132451991</v>
      </c>
      <c r="AS133" s="64">
        <f t="shared" ca="1" si="138"/>
        <v>0.59449606059096882</v>
      </c>
      <c r="AT133" s="64">
        <f t="shared" ca="1" si="138"/>
        <v>0.50379324839520312</v>
      </c>
      <c r="AV133" s="40">
        <f t="shared" ca="1" si="103"/>
        <v>0.93855112742640068</v>
      </c>
      <c r="AW133" s="41">
        <f t="shared" ca="1" si="104"/>
        <v>0</v>
      </c>
      <c r="AX133" t="str">
        <f t="shared" ca="1" si="107"/>
        <v>No Time Shift</v>
      </c>
      <c r="AY133">
        <f t="shared" ca="1" si="108"/>
        <v>0</v>
      </c>
      <c r="AZ133" s="5">
        <f t="shared" ca="1" si="109"/>
        <v>1</v>
      </c>
      <c r="BB133">
        <f t="shared" si="66"/>
        <v>0.64453839367950783</v>
      </c>
      <c r="BC133">
        <f t="shared" si="67"/>
        <v>0.35546160632049217</v>
      </c>
      <c r="BE133" s="33">
        <f t="shared" si="68"/>
        <v>2.5811558960419756</v>
      </c>
      <c r="BF133" s="32">
        <f t="shared" si="69"/>
        <v>1.0322392132709211</v>
      </c>
      <c r="BG133" s="33"/>
      <c r="BH133" s="34">
        <f t="shared" si="70"/>
        <v>0</v>
      </c>
      <c r="BI133" s="34"/>
      <c r="BJ133" s="34">
        <f t="shared" si="75"/>
        <v>0</v>
      </c>
      <c r="BK133" s="34"/>
      <c r="BL133" s="5">
        <f t="shared" ca="1" si="105"/>
        <v>0.64618370914213352</v>
      </c>
    </row>
    <row r="134" spans="1:64" x14ac:dyDescent="0.25">
      <c r="A134" s="45">
        <v>126</v>
      </c>
      <c r="B134" s="35">
        <f t="shared" si="71"/>
        <v>1.446759259259261E-2</v>
      </c>
      <c r="C134" s="36">
        <v>101.08815826782632</v>
      </c>
      <c r="D134" s="29">
        <v>90</v>
      </c>
      <c r="E134" s="29">
        <v>3</v>
      </c>
      <c r="F134" s="37">
        <f t="shared" si="58"/>
        <v>0.5</v>
      </c>
      <c r="G134" s="38">
        <f t="shared" si="72"/>
        <v>101</v>
      </c>
      <c r="H134" s="31">
        <v>5</v>
      </c>
      <c r="I134" s="31">
        <v>20</v>
      </c>
      <c r="J134" s="36">
        <v>-9.520835593488405</v>
      </c>
      <c r="K134" s="37">
        <f t="shared" si="60"/>
        <v>-2.3802088983721013</v>
      </c>
      <c r="L134" s="30">
        <f t="shared" si="61"/>
        <v>-2.3802088983721013</v>
      </c>
      <c r="M134" s="37">
        <f t="shared" si="62"/>
        <v>87.619791101627897</v>
      </c>
      <c r="N134" s="37">
        <f t="shared" si="63"/>
        <v>98.619791101627897</v>
      </c>
      <c r="O134" s="37">
        <f t="shared" si="64"/>
        <v>8.815826782631575E-2</v>
      </c>
      <c r="Q134" s="64">
        <f t="shared" ref="Q134:AT134" ca="1" si="139">IF(AND(ABS(SLOPE($L104:$L134,$A104:$A134)) &gt; $Q$3,
      ABS(SLOPE(OFFSET($O104:$O134, Q$7, 0),$A104:$A134)) &gt; $Q$3),
(MAX(0,(CORREL( $L104:$L134, OFFSET($O104:$O134, Q$7, 0) )))),
(1-ABS(SLOPE($L104:$L134, $A104:$A134)-SLOPE(OFFSET($O104:$O134, Q$7, 0),$A104:$A134)))
)</f>
        <v>0.93172184927449941</v>
      </c>
      <c r="R134" s="64">
        <f t="shared" ca="1" si="139"/>
        <v>0.91966502085063473</v>
      </c>
      <c r="S134" s="64">
        <f t="shared" ca="1" si="139"/>
        <v>0.91178597653804716</v>
      </c>
      <c r="T134" s="64">
        <f t="shared" ca="1" si="139"/>
        <v>0.90341503200994777</v>
      </c>
      <c r="U134" s="64">
        <f t="shared" ca="1" si="139"/>
        <v>0.88144286570488428</v>
      </c>
      <c r="V134" s="64">
        <f t="shared" ca="1" si="139"/>
        <v>0.85910880837401216</v>
      </c>
      <c r="W134" s="64">
        <f t="shared" ca="1" si="139"/>
        <v>0.84066821000932401</v>
      </c>
      <c r="X134" s="64">
        <f t="shared" ca="1" si="139"/>
        <v>0.8250409923977754</v>
      </c>
      <c r="Y134" s="64">
        <f t="shared" ca="1" si="139"/>
        <v>0.80863550731137968</v>
      </c>
      <c r="Z134" s="64">
        <f t="shared" ca="1" si="139"/>
        <v>0.79171245534335211</v>
      </c>
      <c r="AA134" s="64">
        <f t="shared" ca="1" si="139"/>
        <v>0.77335190047567592</v>
      </c>
      <c r="AB134" s="64">
        <f t="shared" ca="1" si="139"/>
        <v>0.76524561448090322</v>
      </c>
      <c r="AC134" s="64">
        <f t="shared" ca="1" si="139"/>
        <v>0.77542257182908625</v>
      </c>
      <c r="AD134" s="64">
        <f t="shared" ca="1" si="139"/>
        <v>0.79254796412649775</v>
      </c>
      <c r="AE134" s="64">
        <f t="shared" ca="1" si="139"/>
        <v>0.80184501789001339</v>
      </c>
      <c r="AF134" s="64">
        <f t="shared" ca="1" si="139"/>
        <v>0.83046678989649902</v>
      </c>
      <c r="AG134" s="64">
        <f t="shared" ca="1" si="139"/>
        <v>0.86580159697109094</v>
      </c>
      <c r="AH134" s="64">
        <f t="shared" ca="1" si="139"/>
        <v>0.88217734211641763</v>
      </c>
      <c r="AI134" s="64">
        <f t="shared" ca="1" si="139"/>
        <v>0.89652570895272898</v>
      </c>
      <c r="AJ134" s="64">
        <f t="shared" ca="1" si="139"/>
        <v>0.89848735733215634</v>
      </c>
      <c r="AK134" s="64">
        <f t="shared" ca="1" si="139"/>
        <v>0.88203978953093121</v>
      </c>
      <c r="AL134" s="64">
        <f t="shared" ca="1" si="139"/>
        <v>0.87402615119882199</v>
      </c>
      <c r="AM134" s="64">
        <f t="shared" ca="1" si="139"/>
        <v>0.87825195859678895</v>
      </c>
      <c r="AN134" s="64">
        <f t="shared" ca="1" si="139"/>
        <v>0.88060036856854285</v>
      </c>
      <c r="AO134" s="64">
        <f t="shared" ca="1" si="139"/>
        <v>0.85328602195557435</v>
      </c>
      <c r="AP134" s="64">
        <f t="shared" ca="1" si="139"/>
        <v>0.80273336353825242</v>
      </c>
      <c r="AQ134" s="64">
        <f t="shared" ca="1" si="139"/>
        <v>0.7207506119011009</v>
      </c>
      <c r="AR134" s="64">
        <f t="shared" ca="1" si="139"/>
        <v>0.63435256471401713</v>
      </c>
      <c r="AS134" s="64">
        <f t="shared" ca="1" si="139"/>
        <v>0.54725574323033865</v>
      </c>
      <c r="AT134" s="64">
        <f t="shared" ca="1" si="139"/>
        <v>0.40095026676609852</v>
      </c>
      <c r="AV134" s="40">
        <f t="shared" ca="1" si="103"/>
        <v>0.93172184927449941</v>
      </c>
      <c r="AW134" s="41">
        <f t="shared" ca="1" si="104"/>
        <v>0</v>
      </c>
      <c r="AX134" t="str">
        <f t="shared" ca="1" si="107"/>
        <v>No Time Shift</v>
      </c>
      <c r="AY134">
        <f t="shared" ca="1" si="108"/>
        <v>0</v>
      </c>
      <c r="AZ134" s="5">
        <f t="shared" ca="1" si="109"/>
        <v>1</v>
      </c>
      <c r="BB134">
        <f t="shared" si="66"/>
        <v>0.49367343323968338</v>
      </c>
      <c r="BC134">
        <f t="shared" si="67"/>
        <v>0.50632656676031662</v>
      </c>
      <c r="BE134" s="33">
        <f t="shared" si="68"/>
        <v>2.3802088983721013</v>
      </c>
      <c r="BF134" s="32">
        <f t="shared" si="69"/>
        <v>0.79062641005909551</v>
      </c>
      <c r="BG134" s="33"/>
      <c r="BH134" s="34">
        <f t="shared" si="70"/>
        <v>0.20937358994090449</v>
      </c>
      <c r="BI134" s="34"/>
      <c r="BJ134" s="34">
        <f t="shared" si="75"/>
        <v>0.20937358994090449</v>
      </c>
      <c r="BK134" s="34"/>
      <c r="BL134" s="5">
        <f t="shared" ca="1" si="105"/>
        <v>0.71369847973846801</v>
      </c>
    </row>
    <row r="135" spans="1:64" x14ac:dyDescent="0.25">
      <c r="A135" s="45">
        <v>127</v>
      </c>
      <c r="B135" s="35">
        <f t="shared" si="71"/>
        <v>1.4583333333333351E-2</v>
      </c>
      <c r="C135" s="36">
        <v>100.67904897672389</v>
      </c>
      <c r="D135" s="29">
        <v>90</v>
      </c>
      <c r="E135" s="29">
        <v>3</v>
      </c>
      <c r="F135" s="37">
        <f t="shared" si="58"/>
        <v>0.5</v>
      </c>
      <c r="G135" s="38">
        <f t="shared" si="72"/>
        <v>100.5</v>
      </c>
      <c r="H135" s="31">
        <v>5</v>
      </c>
      <c r="I135" s="31">
        <v>20</v>
      </c>
      <c r="J135" s="36">
        <v>-8.6966447925014165</v>
      </c>
      <c r="K135" s="37">
        <f t="shared" si="60"/>
        <v>-2.1741611981253541</v>
      </c>
      <c r="L135" s="30">
        <f t="shared" si="61"/>
        <v>-2.1741611981253541</v>
      </c>
      <c r="M135" s="37">
        <f t="shared" si="62"/>
        <v>87.825838801874653</v>
      </c>
      <c r="N135" s="37">
        <f t="shared" si="63"/>
        <v>98.325838801874653</v>
      </c>
      <c r="O135" s="37">
        <f t="shared" si="64"/>
        <v>0.17904897672389097</v>
      </c>
      <c r="Q135" s="64">
        <f t="shared" ref="Q135:AT135" ca="1" si="140">IF(AND(ABS(SLOPE($L105:$L135,$A105:$A135)) &gt; $Q$3,
      ABS(SLOPE(OFFSET($O105:$O135, Q$7, 0),$A105:$A135)) &gt; $Q$3),
(MAX(0,(CORREL( $L105:$L135, OFFSET($O105:$O135, Q$7, 0) )))),
(1-ABS(SLOPE($L105:$L135, $A105:$A135)-SLOPE(OFFSET($O105:$O135, Q$7, 0),$A105:$A135)))
)</f>
        <v>0.92476925466398985</v>
      </c>
      <c r="R135" s="64">
        <f t="shared" ca="1" si="140"/>
        <v>0.92058694558878973</v>
      </c>
      <c r="S135" s="64">
        <f t="shared" ca="1" si="140"/>
        <v>0.91491814073064059</v>
      </c>
      <c r="T135" s="64">
        <f t="shared" ca="1" si="140"/>
        <v>0.89630399321799259</v>
      </c>
      <c r="U135" s="64">
        <f t="shared" ca="1" si="140"/>
        <v>0.87721446094283295</v>
      </c>
      <c r="V135" s="64">
        <f t="shared" ca="1" si="140"/>
        <v>0.86204087947033736</v>
      </c>
      <c r="W135" s="64">
        <f t="shared" ca="1" si="140"/>
        <v>0.84817105060371367</v>
      </c>
      <c r="X135" s="64">
        <f t="shared" ca="1" si="140"/>
        <v>0.8331759780314868</v>
      </c>
      <c r="Y135" s="64">
        <f t="shared" ca="1" si="140"/>
        <v>0.81803202266245578</v>
      </c>
      <c r="Z135" s="64">
        <f t="shared" ca="1" si="140"/>
        <v>0.8012046236297492</v>
      </c>
      <c r="AA135" s="64">
        <f t="shared" ca="1" si="140"/>
        <v>0.79349112070872907</v>
      </c>
      <c r="AB135" s="64">
        <f t="shared" ca="1" si="140"/>
        <v>0.80275619134799903</v>
      </c>
      <c r="AC135" s="64">
        <f t="shared" ca="1" si="140"/>
        <v>0.81847442769922596</v>
      </c>
      <c r="AD135" s="64">
        <f t="shared" ca="1" si="140"/>
        <v>0.82705037560535488</v>
      </c>
      <c r="AE135" s="64">
        <f t="shared" ca="1" si="140"/>
        <v>0.85379908537988969</v>
      </c>
      <c r="AF135" s="64">
        <f t="shared" ca="1" si="140"/>
        <v>0.88670031522826798</v>
      </c>
      <c r="AG135" s="64">
        <f t="shared" ca="1" si="140"/>
        <v>0.90177663139935649</v>
      </c>
      <c r="AH135" s="64">
        <f t="shared" ca="1" si="140"/>
        <v>0.91520197181739382</v>
      </c>
      <c r="AI135" s="64">
        <f t="shared" ca="1" si="140"/>
        <v>0.91699603626386483</v>
      </c>
      <c r="AJ135" s="64">
        <f t="shared" ca="1" si="140"/>
        <v>0.9020886259593246</v>
      </c>
      <c r="AK135" s="64">
        <f t="shared" ca="1" si="140"/>
        <v>0.89472727665929641</v>
      </c>
      <c r="AL135" s="64">
        <f t="shared" ca="1" si="140"/>
        <v>0.89838652120764939</v>
      </c>
      <c r="AM135" s="64">
        <f t="shared" ca="1" si="140"/>
        <v>0.90051147029121614</v>
      </c>
      <c r="AN135" s="64">
        <f t="shared" ca="1" si="140"/>
        <v>0.87482679246902195</v>
      </c>
      <c r="AO135" s="64">
        <f t="shared" ca="1" si="140"/>
        <v>0.8269398383661285</v>
      </c>
      <c r="AP135" s="64">
        <f t="shared" ca="1" si="140"/>
        <v>0.74894586900148963</v>
      </c>
      <c r="AQ135" s="64">
        <f t="shared" ca="1" si="140"/>
        <v>0.6659690384571173</v>
      </c>
      <c r="AR135" s="64">
        <f t="shared" ca="1" si="140"/>
        <v>0.58208913134289908</v>
      </c>
      <c r="AS135" s="64">
        <f t="shared" ca="1" si="140"/>
        <v>0.43947042303711048</v>
      </c>
      <c r="AT135" s="64">
        <f t="shared" ca="1" si="140"/>
        <v>0.3398983598649733</v>
      </c>
      <c r="AV135" s="40">
        <f t="shared" ca="1" si="103"/>
        <v>0.92476925466398985</v>
      </c>
      <c r="AW135" s="41">
        <f t="shared" ca="1" si="104"/>
        <v>0</v>
      </c>
      <c r="AX135" t="str">
        <f t="shared" ca="1" si="107"/>
        <v>No Time Shift</v>
      </c>
      <c r="AY135">
        <f t="shared" ca="1" si="108"/>
        <v>0</v>
      </c>
      <c r="AZ135" s="5">
        <f t="shared" ca="1" si="109"/>
        <v>1</v>
      </c>
      <c r="BB135">
        <f t="shared" si="66"/>
        <v>0.47064203496984902</v>
      </c>
      <c r="BC135">
        <f t="shared" si="67"/>
        <v>0.52935796503015098</v>
      </c>
      <c r="BE135" s="33">
        <f t="shared" si="68"/>
        <v>2.1741611981253541</v>
      </c>
      <c r="BF135" s="32">
        <f t="shared" si="69"/>
        <v>0.75374123353010114</v>
      </c>
      <c r="BG135" s="33"/>
      <c r="BH135" s="34">
        <f t="shared" si="70"/>
        <v>0.24625876646989886</v>
      </c>
      <c r="BI135" s="34"/>
      <c r="BJ135" s="34">
        <f t="shared" si="75"/>
        <v>0.24625876646989886</v>
      </c>
      <c r="BK135" s="34"/>
      <c r="BL135" s="5">
        <f t="shared" ca="1" si="105"/>
        <v>0.72367600704462953</v>
      </c>
    </row>
    <row r="136" spans="1:64" x14ac:dyDescent="0.25">
      <c r="A136" s="45">
        <v>128</v>
      </c>
      <c r="B136" s="35">
        <f t="shared" si="71"/>
        <v>1.4699074074074092E-2</v>
      </c>
      <c r="C136" s="36">
        <v>100.91465918113346</v>
      </c>
      <c r="D136" s="29">
        <v>90</v>
      </c>
      <c r="E136" s="29">
        <v>3</v>
      </c>
      <c r="F136" s="37">
        <f t="shared" si="58"/>
        <v>0.5</v>
      </c>
      <c r="G136" s="38">
        <f t="shared" si="72"/>
        <v>100</v>
      </c>
      <c r="H136" s="31">
        <v>5</v>
      </c>
      <c r="I136" s="31">
        <v>20</v>
      </c>
      <c r="J136" s="36">
        <v>-7.8538173926286419</v>
      </c>
      <c r="K136" s="37">
        <f t="shared" si="60"/>
        <v>-1.9634543481571605</v>
      </c>
      <c r="L136" s="30">
        <f t="shared" si="61"/>
        <v>-1.9634543481571605</v>
      </c>
      <c r="M136" s="37">
        <f t="shared" si="62"/>
        <v>88.036545651842843</v>
      </c>
      <c r="N136" s="37">
        <f t="shared" si="63"/>
        <v>98.036545651842843</v>
      </c>
      <c r="O136" s="37">
        <f t="shared" si="64"/>
        <v>0.91465918113345879</v>
      </c>
      <c r="Q136" s="64">
        <f t="shared" ref="Q136:AT136" ca="1" si="141">IF(AND(ABS(SLOPE($L106:$L136,$A106:$A136)) &gt; $Q$3,
      ABS(SLOPE(OFFSET($O106:$O136, Q$7, 0),$A106:$A136)) &gt; $Q$3),
(MAX(0,(CORREL( $L106:$L136, OFFSET($O106:$O136, Q$7, 0) )))),
(1-ABS(SLOPE($L106:$L136, $A106:$A136)-SLOPE(OFFSET($O106:$O136, Q$7, 0),$A106:$A136)))
)</f>
        <v>0.92641701272890198</v>
      </c>
      <c r="R136" s="64">
        <f t="shared" ca="1" si="141"/>
        <v>0.9230420336803874</v>
      </c>
      <c r="S136" s="64">
        <f t="shared" ca="1" si="141"/>
        <v>0.90729870048176797</v>
      </c>
      <c r="T136" s="64">
        <f t="shared" ca="1" si="141"/>
        <v>0.89098488537550902</v>
      </c>
      <c r="U136" s="64">
        <f t="shared" ca="1" si="141"/>
        <v>0.87859918856468711</v>
      </c>
      <c r="V136" s="64">
        <f t="shared" ca="1" si="141"/>
        <v>0.86623898864191307</v>
      </c>
      <c r="W136" s="64">
        <f t="shared" ca="1" si="141"/>
        <v>0.85246223796903731</v>
      </c>
      <c r="X136" s="64">
        <f t="shared" ca="1" si="141"/>
        <v>0.83884848615293828</v>
      </c>
      <c r="Y136" s="64">
        <f t="shared" ca="1" si="141"/>
        <v>0.82334635692555469</v>
      </c>
      <c r="Z136" s="64">
        <f t="shared" ca="1" si="141"/>
        <v>0.81597832407451742</v>
      </c>
      <c r="AA136" s="64">
        <f t="shared" ca="1" si="141"/>
        <v>0.82445645321444261</v>
      </c>
      <c r="AB136" s="64">
        <f t="shared" ca="1" si="141"/>
        <v>0.83895785646070253</v>
      </c>
      <c r="AC136" s="64">
        <f t="shared" ca="1" si="141"/>
        <v>0.8469093201122897</v>
      </c>
      <c r="AD136" s="64">
        <f t="shared" ca="1" si="141"/>
        <v>0.87202812458222756</v>
      </c>
      <c r="AE136" s="64">
        <f t="shared" ca="1" si="141"/>
        <v>0.90281493547579506</v>
      </c>
      <c r="AF136" s="64">
        <f t="shared" ca="1" si="141"/>
        <v>0.91676659397755911</v>
      </c>
      <c r="AG136" s="64">
        <f t="shared" ca="1" si="141"/>
        <v>0.92938830717053345</v>
      </c>
      <c r="AH136" s="64">
        <f t="shared" ca="1" si="141"/>
        <v>0.93103759011075793</v>
      </c>
      <c r="AI136" s="64">
        <f t="shared" ca="1" si="141"/>
        <v>0.91745801238320135</v>
      </c>
      <c r="AJ136" s="64">
        <f t="shared" ca="1" si="141"/>
        <v>0.91066085901418303</v>
      </c>
      <c r="AK136" s="64">
        <f t="shared" ca="1" si="141"/>
        <v>0.91383483515245456</v>
      </c>
      <c r="AL136" s="64">
        <f t="shared" ca="1" si="141"/>
        <v>0.91576719583148503</v>
      </c>
      <c r="AM136" s="64">
        <f t="shared" ca="1" si="141"/>
        <v>0.89150484136458219</v>
      </c>
      <c r="AN136" s="64">
        <f t="shared" ca="1" si="141"/>
        <v>0.8459546939703827</v>
      </c>
      <c r="AO136" s="64">
        <f t="shared" ca="1" si="141"/>
        <v>0.77146844415909921</v>
      </c>
      <c r="AP136" s="64">
        <f t="shared" ca="1" si="141"/>
        <v>0.6915283194260321</v>
      </c>
      <c r="AQ136" s="64">
        <f t="shared" ca="1" si="141"/>
        <v>0.61051401461589028</v>
      </c>
      <c r="AR136" s="64">
        <f t="shared" ca="1" si="141"/>
        <v>0.47126068855783582</v>
      </c>
      <c r="AS136" s="64">
        <f t="shared" ca="1" si="141"/>
        <v>0.37406618739016856</v>
      </c>
      <c r="AT136" s="64">
        <f t="shared" ca="1" si="141"/>
        <v>0.27663064672348087</v>
      </c>
      <c r="AV136" s="40">
        <f t="shared" ca="1" si="103"/>
        <v>0.93103759011075793</v>
      </c>
      <c r="AW136" s="41">
        <f t="shared" ca="1" si="104"/>
        <v>17</v>
      </c>
      <c r="AX136" t="str">
        <f t="shared" ca="1" si="107"/>
        <v>+170s</v>
      </c>
      <c r="AY136">
        <f t="shared" ca="1" si="108"/>
        <v>160</v>
      </c>
      <c r="AZ136" s="5">
        <f t="shared" ca="1" si="109"/>
        <v>0.46666666666666667</v>
      </c>
      <c r="BB136">
        <f t="shared" si="66"/>
        <v>0.57562270585812381</v>
      </c>
      <c r="BC136">
        <f t="shared" si="67"/>
        <v>0.42437729414187619</v>
      </c>
      <c r="BE136" s="33">
        <f t="shared" si="68"/>
        <v>1.9634543481571605</v>
      </c>
      <c r="BF136" s="32">
        <f t="shared" si="69"/>
        <v>0.92186956566519207</v>
      </c>
      <c r="BG136" s="33"/>
      <c r="BH136" s="34">
        <f t="shared" si="70"/>
        <v>7.813043433480793E-2</v>
      </c>
      <c r="BI136" s="34"/>
      <c r="BJ136" s="34">
        <f t="shared" si="75"/>
        <v>7.813043433480793E-2</v>
      </c>
      <c r="BK136" s="34"/>
      <c r="BL136" s="5">
        <f t="shared" ca="1" si="105"/>
        <v>0.4919448970374109</v>
      </c>
    </row>
    <row r="137" spans="1:64" x14ac:dyDescent="0.25">
      <c r="A137" s="45">
        <v>129</v>
      </c>
      <c r="B137" s="35">
        <f t="shared" si="71"/>
        <v>1.4814814814814833E-2</v>
      </c>
      <c r="C137" s="36">
        <v>100.824062784859</v>
      </c>
      <c r="D137" s="29">
        <v>90</v>
      </c>
      <c r="E137" s="29">
        <v>3</v>
      </c>
      <c r="F137" s="37">
        <f t="shared" ref="F137:F200" si="142">E137/6</f>
        <v>0.5</v>
      </c>
      <c r="G137" s="38">
        <f t="shared" si="72"/>
        <v>99.5</v>
      </c>
      <c r="H137" s="31">
        <v>5</v>
      </c>
      <c r="I137" s="31">
        <v>20</v>
      </c>
      <c r="J137" s="36">
        <v>-6.9941595428570116</v>
      </c>
      <c r="K137" s="37">
        <f t="shared" si="60"/>
        <v>-1.7485398857142527</v>
      </c>
      <c r="L137" s="30">
        <f t="shared" si="61"/>
        <v>-1.7485398857142527</v>
      </c>
      <c r="M137" s="37">
        <f t="shared" si="62"/>
        <v>88.251460114285749</v>
      </c>
      <c r="N137" s="37">
        <f t="shared" si="63"/>
        <v>97.751460114285749</v>
      </c>
      <c r="O137" s="37">
        <f t="shared" si="64"/>
        <v>1.3240627848589952</v>
      </c>
      <c r="Q137" s="64">
        <f t="shared" ref="Q137:AT137" ca="1" si="143">IF(AND(ABS(SLOPE($L107:$L137,$A107:$A137)) &gt; $Q$3,
      ABS(SLOPE(OFFSET($O107:$O137, Q$7, 0),$A107:$A137)) &gt; $Q$3),
(MAX(0,(CORREL( $L107:$L137, OFFSET($O107:$O137, Q$7, 0) )))),
(1-ABS(SLOPE($L107:$L137, $A107:$A137)-SLOPE(OFFSET($O107:$O137, Q$7, 0),$A107:$A137)))
)</f>
        <v>0.92882944916192611</v>
      </c>
      <c r="R137" s="64">
        <f t="shared" ca="1" si="143"/>
        <v>0.91556690768273885</v>
      </c>
      <c r="S137" s="64">
        <f t="shared" ca="1" si="143"/>
        <v>0.90165309811318173</v>
      </c>
      <c r="T137" s="64">
        <f t="shared" ca="1" si="143"/>
        <v>0.89167283156369825</v>
      </c>
      <c r="U137" s="64">
        <f t="shared" ca="1" si="143"/>
        <v>0.88062236581021702</v>
      </c>
      <c r="V137" s="64">
        <f t="shared" ca="1" si="143"/>
        <v>0.86790745873002706</v>
      </c>
      <c r="W137" s="64">
        <f t="shared" ca="1" si="143"/>
        <v>0.8556226738329743</v>
      </c>
      <c r="X137" s="64">
        <f t="shared" ca="1" si="143"/>
        <v>0.84127625741460987</v>
      </c>
      <c r="Y137" s="64">
        <f t="shared" ca="1" si="143"/>
        <v>0.83421373345463656</v>
      </c>
      <c r="Z137" s="64">
        <f t="shared" ca="1" si="143"/>
        <v>0.84200652980474255</v>
      </c>
      <c r="AA137" s="64">
        <f t="shared" ca="1" si="143"/>
        <v>0.85544644232665468</v>
      </c>
      <c r="AB137" s="64">
        <f t="shared" ca="1" si="143"/>
        <v>0.86285249527947783</v>
      </c>
      <c r="AC137" s="64">
        <f t="shared" ca="1" si="143"/>
        <v>0.88654221468381456</v>
      </c>
      <c r="AD137" s="64">
        <f t="shared" ca="1" si="143"/>
        <v>0.91547741564125784</v>
      </c>
      <c r="AE137" s="64">
        <f t="shared" ca="1" si="143"/>
        <v>0.92844729249223434</v>
      </c>
      <c r="AF137" s="64">
        <f t="shared" ca="1" si="143"/>
        <v>0.94036409141324062</v>
      </c>
      <c r="AG137" s="64">
        <f t="shared" ca="1" si="143"/>
        <v>0.94188717281909573</v>
      </c>
      <c r="AH137" s="64">
        <f t="shared" ca="1" si="143"/>
        <v>0.92946305512461758</v>
      </c>
      <c r="AI137" s="64">
        <f t="shared" ca="1" si="143"/>
        <v>0.92315816532649275</v>
      </c>
      <c r="AJ137" s="64">
        <f t="shared" ca="1" si="143"/>
        <v>0.9259121472221441</v>
      </c>
      <c r="AK137" s="64">
        <f t="shared" ca="1" si="143"/>
        <v>0.92767696777122233</v>
      </c>
      <c r="AL137" s="64">
        <f t="shared" ca="1" si="143"/>
        <v>0.90466467723198629</v>
      </c>
      <c r="AM137" s="64">
        <f t="shared" ca="1" si="143"/>
        <v>0.86117557016051194</v>
      </c>
      <c r="AN137" s="64">
        <f t="shared" ca="1" si="143"/>
        <v>0.7897908814506498</v>
      </c>
      <c r="AO137" s="64">
        <f t="shared" ca="1" si="143"/>
        <v>0.71255553454393672</v>
      </c>
      <c r="AP137" s="64">
        <f t="shared" ca="1" si="143"/>
        <v>0.63410071387240863</v>
      </c>
      <c r="AQ137" s="64">
        <f t="shared" ca="1" si="143"/>
        <v>0.4979094616680268</v>
      </c>
      <c r="AR137" s="64">
        <f t="shared" ca="1" si="143"/>
        <v>0.40287673306699318</v>
      </c>
      <c r="AS137" s="64">
        <f t="shared" ca="1" si="143"/>
        <v>0.30623779430067105</v>
      </c>
      <c r="AT137" s="64">
        <f t="shared" ca="1" si="143"/>
        <v>0.93804434164789441</v>
      </c>
      <c r="AV137" s="40">
        <f t="shared" ca="1" si="103"/>
        <v>0.94188717281909573</v>
      </c>
      <c r="AW137" s="41">
        <f t="shared" ca="1" si="104"/>
        <v>16</v>
      </c>
      <c r="AX137" t="str">
        <f t="shared" ca="1" si="107"/>
        <v>+160s</v>
      </c>
      <c r="AY137">
        <f t="shared" ca="1" si="108"/>
        <v>150</v>
      </c>
      <c r="AZ137" s="5">
        <f t="shared" ca="1" si="109"/>
        <v>0.5</v>
      </c>
      <c r="BB137">
        <f t="shared" si="66"/>
        <v>0.61452053411464957</v>
      </c>
      <c r="BC137">
        <f t="shared" si="67"/>
        <v>0.38547946588535043</v>
      </c>
      <c r="BE137" s="33">
        <f t="shared" si="68"/>
        <v>1.7485398857142527</v>
      </c>
      <c r="BF137" s="32">
        <f t="shared" si="69"/>
        <v>0.98416510000605051</v>
      </c>
      <c r="BG137" s="33"/>
      <c r="BH137" s="34">
        <f t="shared" si="70"/>
        <v>1.5834899993949492E-2</v>
      </c>
      <c r="BI137" s="34"/>
      <c r="BJ137" s="34">
        <f t="shared" si="75"/>
        <v>1.5834899993949492E-2</v>
      </c>
      <c r="BK137" s="34"/>
      <c r="BL137" s="5">
        <f t="shared" ca="1" si="105"/>
        <v>0.48590735760434844</v>
      </c>
    </row>
    <row r="138" spans="1:64" x14ac:dyDescent="0.25">
      <c r="A138" s="45">
        <v>130</v>
      </c>
      <c r="B138" s="35">
        <f t="shared" si="71"/>
        <v>1.4930555555555574E-2</v>
      </c>
      <c r="C138" s="36">
        <v>99.783511275007939</v>
      </c>
      <c r="D138" s="29">
        <v>90</v>
      </c>
      <c r="E138" s="29">
        <v>3</v>
      </c>
      <c r="F138" s="37">
        <f t="shared" si="142"/>
        <v>0.5</v>
      </c>
      <c r="G138" s="38">
        <f t="shared" si="72"/>
        <v>99</v>
      </c>
      <c r="H138" s="31">
        <v>5</v>
      </c>
      <c r="I138" s="31">
        <v>20</v>
      </c>
      <c r="J138" s="36">
        <v>-6.1195134592258329</v>
      </c>
      <c r="K138" s="37">
        <f t="shared" ref="K138:K201" si="144">H138 * J138 / I138</f>
        <v>-1.5298783648064582</v>
      </c>
      <c r="L138" s="30">
        <f t="shared" ref="L138:L201" si="145">K138</f>
        <v>-1.5298783648064582</v>
      </c>
      <c r="M138" s="37">
        <f t="shared" ref="M138:M201" si="146">D138 + K138</f>
        <v>88.470121635193536</v>
      </c>
      <c r="N138" s="37">
        <f t="shared" ref="N138:N201" si="147">G138 + L138</f>
        <v>97.470121635193536</v>
      </c>
      <c r="O138" s="37">
        <f t="shared" ref="O138:O201" si="148">C138 - G138</f>
        <v>0.78351127500793893</v>
      </c>
      <c r="Q138" s="64">
        <f t="shared" ref="Q138:AT138" ca="1" si="149">IF(AND(ABS(SLOPE($L108:$L138,$A108:$A138)) &gt; $Q$3,
      ABS(SLOPE(OFFSET($O108:$O138, Q$7, 0),$A108:$A138)) &gt; $Q$3),
(MAX(0,(CORREL( $L108:$L138, OFFSET($O108:$O138, Q$7, 0) )))),
(1-ABS(SLOPE($L108:$L138, $A108:$A138)-SLOPE(OFFSET($O108:$O138, Q$7, 0),$A108:$A138)))
)</f>
        <v>0.9218722753485773</v>
      </c>
      <c r="R138" s="64">
        <f t="shared" ca="1" si="149"/>
        <v>0.91005544885421452</v>
      </c>
      <c r="S138" s="64">
        <f t="shared" ca="1" si="149"/>
        <v>0.90217312371952241</v>
      </c>
      <c r="T138" s="64">
        <f t="shared" ca="1" si="149"/>
        <v>0.89227032369037529</v>
      </c>
      <c r="U138" s="64">
        <f t="shared" ca="1" si="149"/>
        <v>0.88048944819256503</v>
      </c>
      <c r="V138" s="64">
        <f t="shared" ca="1" si="149"/>
        <v>0.86937020430756862</v>
      </c>
      <c r="W138" s="64">
        <f t="shared" ca="1" si="149"/>
        <v>0.85604087383095351</v>
      </c>
      <c r="X138" s="64">
        <f t="shared" ca="1" si="149"/>
        <v>0.84925033193686583</v>
      </c>
      <c r="Y138" s="64">
        <f t="shared" ca="1" si="149"/>
        <v>0.85644068213340219</v>
      </c>
      <c r="Z138" s="64">
        <f t="shared" ca="1" si="149"/>
        <v>0.86894617799037221</v>
      </c>
      <c r="AA138" s="64">
        <f t="shared" ca="1" si="149"/>
        <v>0.87587163565215009</v>
      </c>
      <c r="AB138" s="64">
        <f t="shared" ca="1" si="149"/>
        <v>0.8982980132479973</v>
      </c>
      <c r="AC138" s="64">
        <f t="shared" ca="1" si="149"/>
        <v>0.92559802860548024</v>
      </c>
      <c r="AD138" s="64">
        <f t="shared" ca="1" si="149"/>
        <v>0.9377031414344259</v>
      </c>
      <c r="AE138" s="64">
        <f t="shared" ca="1" si="149"/>
        <v>0.94899656021217005</v>
      </c>
      <c r="AF138" s="64">
        <f t="shared" ca="1" si="149"/>
        <v>0.95040861936546217</v>
      </c>
      <c r="AG138" s="64">
        <f t="shared" ca="1" si="149"/>
        <v>0.93899953482856946</v>
      </c>
      <c r="AH138" s="64">
        <f t="shared" ca="1" si="149"/>
        <v>0.93312804716069964</v>
      </c>
      <c r="AI138" s="64">
        <f t="shared" ca="1" si="149"/>
        <v>0.93551475856142974</v>
      </c>
      <c r="AJ138" s="64">
        <f t="shared" ca="1" si="149"/>
        <v>0.93713243564882365</v>
      </c>
      <c r="AK138" s="64">
        <f t="shared" ca="1" si="149"/>
        <v>0.91522741256845841</v>
      </c>
      <c r="AL138" s="64">
        <f t="shared" ca="1" si="149"/>
        <v>0.87356920129258819</v>
      </c>
      <c r="AM138" s="64">
        <f t="shared" ca="1" si="149"/>
        <v>0.80494540524566482</v>
      </c>
      <c r="AN138" s="64">
        <f t="shared" ca="1" si="149"/>
        <v>0.73013203890078027</v>
      </c>
      <c r="AO138" s="64">
        <f t="shared" ca="1" si="149"/>
        <v>0.65397421611458062</v>
      </c>
      <c r="AP138" s="64">
        <f t="shared" ca="1" si="149"/>
        <v>0.52057138013157545</v>
      </c>
      <c r="AQ138" s="64">
        <f t="shared" ca="1" si="149"/>
        <v>0.42750616207282133</v>
      </c>
      <c r="AR138" s="64">
        <f t="shared" ca="1" si="149"/>
        <v>0.33165100833483135</v>
      </c>
      <c r="AS138" s="64">
        <f t="shared" ca="1" si="149"/>
        <v>0.92932863358466056</v>
      </c>
      <c r="AT138" s="64">
        <f t="shared" ca="1" si="149"/>
        <v>0.92099190840670753</v>
      </c>
      <c r="AV138" s="40">
        <f t="shared" ca="1" si="103"/>
        <v>0.95040861936546217</v>
      </c>
      <c r="AW138" s="41">
        <f t="shared" ca="1" si="104"/>
        <v>15</v>
      </c>
      <c r="AX138" t="str">
        <f t="shared" ca="1" si="107"/>
        <v>+150s</v>
      </c>
      <c r="AY138">
        <f t="shared" ca="1" si="108"/>
        <v>140</v>
      </c>
      <c r="AZ138" s="5">
        <f t="shared" ca="1" si="109"/>
        <v>0.53333333333333333</v>
      </c>
      <c r="BB138">
        <f t="shared" ref="BB138:BB201" si="150">ABS(O138 - L138) / H138</f>
        <v>0.46267792796287938</v>
      </c>
      <c r="BC138">
        <f t="shared" ref="BC138:BC201" si="151" xml:space="preserve"> MIN( MAX(1 - BB138, 0), 1 )</f>
        <v>0.53732207203712057</v>
      </c>
      <c r="BE138" s="33">
        <f t="shared" ref="BE138:BE201" si="152">ABS(L138)</f>
        <v>1.5298783648064582</v>
      </c>
      <c r="BF138" s="32">
        <f t="shared" ref="BF138:BF201" si="153" xml:space="preserve"> ABS(O138 - L138 ) / $BF$7</f>
        <v>0.74098658053829269</v>
      </c>
      <c r="BG138" s="33"/>
      <c r="BH138" s="34">
        <f t="shared" ref="BH138:BH201" si="154">MIN( MAX(1 - BF138,  0), 1 )</f>
        <v>0.25901341946170731</v>
      </c>
      <c r="BI138" s="34"/>
      <c r="BJ138" s="34">
        <f t="shared" si="75"/>
        <v>0.25901341946170731</v>
      </c>
      <c r="BK138" s="34"/>
      <c r="BL138" s="5">
        <f t="shared" ca="1" si="105"/>
        <v>0.58091845738683434</v>
      </c>
    </row>
    <row r="139" spans="1:64" x14ac:dyDescent="0.25">
      <c r="A139" s="45">
        <v>131</v>
      </c>
      <c r="B139" s="35">
        <f t="shared" ref="B139:B202" si="155">B138 + TIME(0,0,10)</f>
        <v>1.5046296296296315E-2</v>
      </c>
      <c r="C139" s="36">
        <v>99.528440621223439</v>
      </c>
      <c r="D139" s="29">
        <v>90</v>
      </c>
      <c r="E139" s="29">
        <v>3</v>
      </c>
      <c r="F139" s="37">
        <f t="shared" si="142"/>
        <v>0.5</v>
      </c>
      <c r="G139" s="38">
        <f t="shared" ref="G139:G202" si="156">IF( ABS(D139 - G138) &lt; F139, D139, G138 + SIGN( D139 - G138 ) * F139 )</f>
        <v>98.5</v>
      </c>
      <c r="H139" s="31">
        <v>5</v>
      </c>
      <c r="I139" s="31">
        <v>20</v>
      </c>
      <c r="J139" s="36">
        <v>-5.231753477023795</v>
      </c>
      <c r="K139" s="37">
        <f t="shared" si="144"/>
        <v>-1.3079383692559488</v>
      </c>
      <c r="L139" s="30">
        <f t="shared" si="145"/>
        <v>-1.3079383692559488</v>
      </c>
      <c r="M139" s="37">
        <f t="shared" si="146"/>
        <v>88.69206163074405</v>
      </c>
      <c r="N139" s="37">
        <f t="shared" si="147"/>
        <v>97.19206163074405</v>
      </c>
      <c r="O139" s="37">
        <f t="shared" si="148"/>
        <v>1.0284406212234387</v>
      </c>
      <c r="Q139" s="64">
        <f t="shared" ref="Q139:AT139" ca="1" si="157">IF(AND(ABS(SLOPE($L109:$L139,$A109:$A139)) &gt; $Q$3,
      ABS(SLOPE(OFFSET($O109:$O139, Q$7, 0),$A109:$A139)) &gt; $Q$3),
(MAX(0,(CORREL( $L109:$L139, OFFSET($O109:$O139, Q$7, 0) )))),
(1-ABS(SLOPE($L109:$L139, $A109:$A139)-SLOPE(OFFSET($O109:$O139, Q$7, 0),$A109:$A139)))
)</f>
        <v>0.91677064945163578</v>
      </c>
      <c r="R139" s="64">
        <f t="shared" ca="1" si="157"/>
        <v>0.91073693767086961</v>
      </c>
      <c r="S139" s="64">
        <f t="shared" ca="1" si="157"/>
        <v>0.90184949840088946</v>
      </c>
      <c r="T139" s="64">
        <f t="shared" ca="1" si="157"/>
        <v>0.89089769902419902</v>
      </c>
      <c r="U139" s="64">
        <f t="shared" ca="1" si="157"/>
        <v>0.88081040724693127</v>
      </c>
      <c r="V139" s="64">
        <f t="shared" ca="1" si="157"/>
        <v>0.86838424087005317</v>
      </c>
      <c r="W139" s="64">
        <f t="shared" ca="1" si="157"/>
        <v>0.86183757600063837</v>
      </c>
      <c r="X139" s="64">
        <f t="shared" ca="1" si="157"/>
        <v>0.86849347439070523</v>
      </c>
      <c r="Y139" s="64">
        <f t="shared" ca="1" si="157"/>
        <v>0.88016902597509949</v>
      </c>
      <c r="Z139" s="64">
        <f t="shared" ca="1" si="157"/>
        <v>0.88666726035323207</v>
      </c>
      <c r="AA139" s="64">
        <f t="shared" ca="1" si="157"/>
        <v>0.90796750825929373</v>
      </c>
      <c r="AB139" s="64">
        <f t="shared" ca="1" si="157"/>
        <v>0.93381119929923451</v>
      </c>
      <c r="AC139" s="64">
        <f t="shared" ca="1" si="157"/>
        <v>0.94514784410621322</v>
      </c>
      <c r="AD139" s="64">
        <f t="shared" ca="1" si="157"/>
        <v>0.95588542204313864</v>
      </c>
      <c r="AE139" s="64">
        <f t="shared" ca="1" si="157"/>
        <v>0.95719892572874599</v>
      </c>
      <c r="AF139" s="64">
        <f t="shared" ca="1" si="157"/>
        <v>0.9466897978943335</v>
      </c>
      <c r="AG139" s="64">
        <f t="shared" ca="1" si="157"/>
        <v>0.94120330790891793</v>
      </c>
      <c r="AH139" s="64">
        <f t="shared" ca="1" si="157"/>
        <v>0.94326566051356475</v>
      </c>
      <c r="AI139" s="64">
        <f t="shared" ca="1" si="157"/>
        <v>0.94475290259966016</v>
      </c>
      <c r="AJ139" s="64">
        <f t="shared" ca="1" si="157"/>
        <v>0.92383653094689411</v>
      </c>
      <c r="AK139" s="64">
        <f t="shared" ca="1" si="157"/>
        <v>0.88381705714896763</v>
      </c>
      <c r="AL139" s="64">
        <f t="shared" ca="1" si="157"/>
        <v>0.8176686346664368</v>
      </c>
      <c r="AM139" s="64">
        <f t="shared" ca="1" si="157"/>
        <v>0.74503746490062794</v>
      </c>
      <c r="AN139" s="64">
        <f t="shared" ca="1" si="157"/>
        <v>0.6709530360246122</v>
      </c>
      <c r="AO139" s="64">
        <f t="shared" ca="1" si="157"/>
        <v>0.54009712137176313</v>
      </c>
      <c r="AP139" s="64">
        <f t="shared" ca="1" si="157"/>
        <v>0.44882823662703158</v>
      </c>
      <c r="AQ139" s="64">
        <f t="shared" ca="1" si="157"/>
        <v>0.35373166201559647</v>
      </c>
      <c r="AR139" s="64">
        <f t="shared" ca="1" si="157"/>
        <v>0.92086528089578679</v>
      </c>
      <c r="AS139" s="64">
        <f t="shared" ca="1" si="157"/>
        <v>0.91252855571783376</v>
      </c>
      <c r="AT139" s="64">
        <f t="shared" ca="1" si="157"/>
        <v>0.90448138799281397</v>
      </c>
      <c r="AV139" s="40">
        <f t="shared" ca="1" si="103"/>
        <v>0.95719892572874599</v>
      </c>
      <c r="AW139" s="41">
        <f t="shared" ca="1" si="104"/>
        <v>14</v>
      </c>
      <c r="AX139" t="str">
        <f t="shared" ca="1" si="107"/>
        <v>+140s</v>
      </c>
      <c r="AY139">
        <f t="shared" ca="1" si="108"/>
        <v>130</v>
      </c>
      <c r="AZ139" s="5">
        <f t="shared" ca="1" si="109"/>
        <v>0.56666666666666665</v>
      </c>
      <c r="BB139">
        <f t="shared" si="150"/>
        <v>0.46727579809587744</v>
      </c>
      <c r="BC139">
        <f t="shared" si="151"/>
        <v>0.53272420190412251</v>
      </c>
      <c r="BE139" s="33">
        <f t="shared" si="152"/>
        <v>1.3079383692559488</v>
      </c>
      <c r="BF139" s="32">
        <f t="shared" si="153"/>
        <v>0.74835014785305498</v>
      </c>
      <c r="BG139" s="33"/>
      <c r="BH139" s="34">
        <f t="shared" si="154"/>
        <v>0.25164985214694502</v>
      </c>
      <c r="BI139" s="34"/>
      <c r="BJ139" s="34">
        <f t="shared" si="75"/>
        <v>0.25164985214694502</v>
      </c>
      <c r="BK139" s="34"/>
      <c r="BL139" s="5">
        <f t="shared" ca="1" si="105"/>
        <v>0.59183848151411922</v>
      </c>
    </row>
    <row r="140" spans="1:64" x14ac:dyDescent="0.25">
      <c r="A140" s="45">
        <v>132</v>
      </c>
      <c r="B140" s="35">
        <f t="shared" si="155"/>
        <v>1.5162037037037055E-2</v>
      </c>
      <c r="C140" s="36">
        <v>99.597432600062135</v>
      </c>
      <c r="D140" s="29">
        <v>90</v>
      </c>
      <c r="E140" s="29">
        <v>3</v>
      </c>
      <c r="F140" s="37">
        <f t="shared" si="142"/>
        <v>0.5</v>
      </c>
      <c r="G140" s="38">
        <f t="shared" si="156"/>
        <v>98</v>
      </c>
      <c r="H140" s="31">
        <v>5</v>
      </c>
      <c r="I140" s="31">
        <v>20</v>
      </c>
      <c r="J140" s="36">
        <v>-4.3327820341554046</v>
      </c>
      <c r="K140" s="37">
        <f t="shared" si="144"/>
        <v>-1.0831955085388512</v>
      </c>
      <c r="L140" s="30">
        <f t="shared" si="145"/>
        <v>-1.0831955085388512</v>
      </c>
      <c r="M140" s="37">
        <f t="shared" si="146"/>
        <v>88.91680449146115</v>
      </c>
      <c r="N140" s="37">
        <f t="shared" si="147"/>
        <v>96.91680449146115</v>
      </c>
      <c r="O140" s="37">
        <f t="shared" si="148"/>
        <v>1.5974326000621346</v>
      </c>
      <c r="Q140" s="64">
        <f t="shared" ref="Q140:AT140" ca="1" si="158">IF(AND(ABS(SLOPE($L110:$L140,$A110:$A140)) &gt; $Q$3,
      ABS(SLOPE(OFFSET($O110:$O140, Q$7, 0),$A110:$A140)) &gt; $Q$3),
(MAX(0,(CORREL( $L110:$L140, OFFSET($O110:$O140, Q$7, 0) )))),
(1-ABS(SLOPE($L110:$L140, $A110:$A140)-SLOPE(OFFSET($O110:$O140, Q$7, 0),$A110:$A140)))
)</f>
        <v>0.91781797446132962</v>
      </c>
      <c r="R140" s="64">
        <f t="shared" ca="1" si="158"/>
        <v>0.90983707013400317</v>
      </c>
      <c r="S140" s="64">
        <f t="shared" ca="1" si="158"/>
        <v>0.89962760453695267</v>
      </c>
      <c r="T140" s="64">
        <f t="shared" ca="1" si="158"/>
        <v>0.89046226521742056</v>
      </c>
      <c r="U140" s="64">
        <f t="shared" ca="1" si="158"/>
        <v>0.87884505320713813</v>
      </c>
      <c r="V140" s="64">
        <f t="shared" ca="1" si="158"/>
        <v>0.8725186553236105</v>
      </c>
      <c r="W140" s="64">
        <f t="shared" ca="1" si="158"/>
        <v>0.87869625063747892</v>
      </c>
      <c r="X140" s="64">
        <f t="shared" ca="1" si="158"/>
        <v>0.88962828290413376</v>
      </c>
      <c r="Y140" s="64">
        <f t="shared" ca="1" si="158"/>
        <v>0.89574350248888646</v>
      </c>
      <c r="Z140" s="64">
        <f t="shared" ca="1" si="158"/>
        <v>0.91603176043433909</v>
      </c>
      <c r="AA140" s="64">
        <f t="shared" ca="1" si="158"/>
        <v>0.94056770947092749</v>
      </c>
      <c r="AB140" s="64">
        <f t="shared" ca="1" si="158"/>
        <v>0.95121560805941552</v>
      </c>
      <c r="AC140" s="64">
        <f t="shared" ca="1" si="158"/>
        <v>0.96145355439583413</v>
      </c>
      <c r="AD140" s="64">
        <f t="shared" ca="1" si="158"/>
        <v>0.96267880734934896</v>
      </c>
      <c r="AE140" s="64">
        <f t="shared" ca="1" si="158"/>
        <v>0.95297468766699245</v>
      </c>
      <c r="AF140" s="64">
        <f t="shared" ca="1" si="158"/>
        <v>0.94783314457151258</v>
      </c>
      <c r="AG140" s="64">
        <f t="shared" ca="1" si="158"/>
        <v>0.94960634814671396</v>
      </c>
      <c r="AH140" s="64">
        <f t="shared" ca="1" si="158"/>
        <v>0.95097693714831322</v>
      </c>
      <c r="AI140" s="64">
        <f t="shared" ca="1" si="158"/>
        <v>0.93095028168569627</v>
      </c>
      <c r="AJ140" s="64">
        <f t="shared" ca="1" si="158"/>
        <v>0.89240862132939935</v>
      </c>
      <c r="AK140" s="64">
        <f t="shared" ca="1" si="158"/>
        <v>0.82849575601324876</v>
      </c>
      <c r="AL140" s="64">
        <f t="shared" ca="1" si="158"/>
        <v>0.75784357500694544</v>
      </c>
      <c r="AM140" s="64">
        <f t="shared" ca="1" si="158"/>
        <v>0.68564237231048397</v>
      </c>
      <c r="AN140" s="64">
        <f t="shared" ca="1" si="158"/>
        <v>0.55712261973894195</v>
      </c>
      <c r="AO140" s="64">
        <f t="shared" ca="1" si="158"/>
        <v>0.46750083422025124</v>
      </c>
      <c r="AP140" s="64">
        <f t="shared" ca="1" si="158"/>
        <v>0.37313223008264035</v>
      </c>
      <c r="AQ140" s="64">
        <f t="shared" ca="1" si="158"/>
        <v>0.91267242024352113</v>
      </c>
      <c r="AR140" s="64">
        <f t="shared" ca="1" si="158"/>
        <v>0.9043356950655681</v>
      </c>
      <c r="AS140" s="64">
        <f t="shared" ca="1" si="158"/>
        <v>0.89628852734054831</v>
      </c>
      <c r="AT140" s="64">
        <f t="shared" ca="1" si="158"/>
        <v>0.88306899445298981</v>
      </c>
      <c r="AV140" s="40">
        <f t="shared" ca="1" si="103"/>
        <v>0.96267880734934896</v>
      </c>
      <c r="AW140" s="41">
        <f t="shared" ca="1" si="104"/>
        <v>13</v>
      </c>
      <c r="AX140" t="str">
        <f t="shared" ca="1" si="107"/>
        <v>+130s</v>
      </c>
      <c r="AY140">
        <f t="shared" ca="1" si="108"/>
        <v>120</v>
      </c>
      <c r="AZ140" s="5">
        <f t="shared" ca="1" si="109"/>
        <v>0.6</v>
      </c>
      <c r="BB140">
        <f t="shared" si="150"/>
        <v>0.53612562172019707</v>
      </c>
      <c r="BC140">
        <f t="shared" si="151"/>
        <v>0.46387437827980293</v>
      </c>
      <c r="BE140" s="33">
        <f t="shared" si="152"/>
        <v>1.0831955085388512</v>
      </c>
      <c r="BF140" s="32">
        <f t="shared" si="153"/>
        <v>0.85861431282558909</v>
      </c>
      <c r="BG140" s="33"/>
      <c r="BH140" s="34">
        <f t="shared" si="154"/>
        <v>0.14138568717441091</v>
      </c>
      <c r="BI140" s="34"/>
      <c r="BJ140" s="34">
        <f t="shared" ref="BJ140:BJ203" si="159">BH140</f>
        <v>0.14138568717441091</v>
      </c>
      <c r="BK140" s="34"/>
      <c r="BL140" s="5">
        <f t="shared" ca="1" si="105"/>
        <v>0.56802149817458669</v>
      </c>
    </row>
    <row r="141" spans="1:64" x14ac:dyDescent="0.25">
      <c r="A141" s="45">
        <v>133</v>
      </c>
      <c r="B141" s="35">
        <f t="shared" si="155"/>
        <v>1.5277777777777796E-2</v>
      </c>
      <c r="C141" s="36">
        <v>99.29157871634456</v>
      </c>
      <c r="D141" s="29">
        <v>90</v>
      </c>
      <c r="E141" s="29">
        <v>3</v>
      </c>
      <c r="F141" s="37">
        <f t="shared" si="142"/>
        <v>0.5</v>
      </c>
      <c r="G141" s="38">
        <f t="shared" si="156"/>
        <v>97.5</v>
      </c>
      <c r="H141" s="31">
        <v>5</v>
      </c>
      <c r="I141" s="31">
        <v>20</v>
      </c>
      <c r="J141" s="36">
        <v>-3.4245255942845172</v>
      </c>
      <c r="K141" s="37">
        <f t="shared" si="144"/>
        <v>-0.85613139857112919</v>
      </c>
      <c r="L141" s="30">
        <f t="shared" si="145"/>
        <v>-0.85613139857112919</v>
      </c>
      <c r="M141" s="37">
        <f t="shared" si="146"/>
        <v>89.143868601428878</v>
      </c>
      <c r="N141" s="37">
        <f t="shared" si="147"/>
        <v>96.643868601428878</v>
      </c>
      <c r="O141" s="37">
        <f t="shared" si="148"/>
        <v>1.79157871634456</v>
      </c>
      <c r="Q141" s="64">
        <f t="shared" ref="Q141:AT141" ca="1" si="160">IF(AND(ABS(SLOPE($L111:$L141,$A111:$A141)) &gt; $Q$3,
      ABS(SLOPE(OFFSET($O111:$O141, Q$7, 0),$A111:$A141)) &gt; $Q$3),
(MAX(0,(CORREL( $L111:$L141, OFFSET($O111:$O141, Q$7, 0) )))),
(1-ABS(SLOPE($L111:$L141, $A111:$A141)-SLOPE(OFFSET($O111:$O141, Q$7, 0),$A111:$A141)))
)</f>
        <v>0.91658083399298906</v>
      </c>
      <c r="R141" s="64">
        <f t="shared" ca="1" si="160"/>
        <v>0.9070415309201566</v>
      </c>
      <c r="S141" s="64">
        <f t="shared" ca="1" si="160"/>
        <v>0.89870689951458338</v>
      </c>
      <c r="T141" s="64">
        <f t="shared" ca="1" si="160"/>
        <v>0.88782021883484807</v>
      </c>
      <c r="U141" s="64">
        <f t="shared" ca="1" si="160"/>
        <v>0.88169418386524256</v>
      </c>
      <c r="V141" s="64">
        <f t="shared" ca="1" si="160"/>
        <v>0.88744016129936809</v>
      </c>
      <c r="W141" s="64">
        <f t="shared" ca="1" si="160"/>
        <v>0.8977006371436359</v>
      </c>
      <c r="X141" s="64">
        <f t="shared" ca="1" si="160"/>
        <v>0.90346969108421971</v>
      </c>
      <c r="Y141" s="64">
        <f t="shared" ca="1" si="160"/>
        <v>0.92284142795784119</v>
      </c>
      <c r="Z141" s="64">
        <f t="shared" ca="1" si="160"/>
        <v>0.94619377496769552</v>
      </c>
      <c r="AA141" s="64">
        <f t="shared" ca="1" si="160"/>
        <v>0.95621935009472214</v>
      </c>
      <c r="AB141" s="64">
        <f t="shared" ca="1" si="160"/>
        <v>0.96600469752354634</v>
      </c>
      <c r="AC141" s="64">
        <f t="shared" ca="1" si="160"/>
        <v>0.96715027438725509</v>
      </c>
      <c r="AD141" s="64">
        <f t="shared" ca="1" si="160"/>
        <v>0.95817227173906117</v>
      </c>
      <c r="AE141" s="64">
        <f t="shared" ca="1" si="160"/>
        <v>0.95334232117342155</v>
      </c>
      <c r="AF141" s="64">
        <f t="shared" ca="1" si="160"/>
        <v>0.95485549708668371</v>
      </c>
      <c r="AG141" s="64">
        <f t="shared" ca="1" si="160"/>
        <v>0.95612088137724671</v>
      </c>
      <c r="AH141" s="64">
        <f t="shared" ca="1" si="160"/>
        <v>0.93690101162124573</v>
      </c>
      <c r="AI141" s="64">
        <f t="shared" ca="1" si="160"/>
        <v>0.89970183589033903</v>
      </c>
      <c r="AJ141" s="64">
        <f t="shared" ca="1" si="160"/>
        <v>0.83782237972401985</v>
      </c>
      <c r="AK141" s="64">
        <f t="shared" ca="1" si="160"/>
        <v>0.76897668852469547</v>
      </c>
      <c r="AL141" s="64">
        <f t="shared" ca="1" si="160"/>
        <v>0.69849683657211425</v>
      </c>
      <c r="AM141" s="64">
        <f t="shared" ca="1" si="160"/>
        <v>0.57213028696141022</v>
      </c>
      <c r="AN141" s="64">
        <f t="shared" ca="1" si="160"/>
        <v>0.48402615244503167</v>
      </c>
      <c r="AO141" s="64">
        <f t="shared" ca="1" si="160"/>
        <v>0.39035339755639809</v>
      </c>
      <c r="AP141" s="64">
        <f t="shared" ca="1" si="160"/>
        <v>0.90476760863534689</v>
      </c>
      <c r="AQ141" s="64">
        <f t="shared" ca="1" si="160"/>
        <v>0.89643088345739386</v>
      </c>
      <c r="AR141" s="64">
        <f t="shared" ca="1" si="160"/>
        <v>0.88838371573237407</v>
      </c>
      <c r="AS141" s="64">
        <f t="shared" ca="1" si="160"/>
        <v>0.87516418284481556</v>
      </c>
      <c r="AT141" s="64">
        <f t="shared" ca="1" si="160"/>
        <v>0.86333147749406824</v>
      </c>
      <c r="AV141" s="40">
        <f t="shared" ca="1" si="103"/>
        <v>0.96715027438725509</v>
      </c>
      <c r="AW141" s="41">
        <f t="shared" ca="1" si="104"/>
        <v>12</v>
      </c>
      <c r="AX141" t="str">
        <f t="shared" ca="1" si="107"/>
        <v>+120s</v>
      </c>
      <c r="AY141">
        <f t="shared" ca="1" si="108"/>
        <v>110</v>
      </c>
      <c r="AZ141" s="5">
        <f t="shared" ca="1" si="109"/>
        <v>0.6333333333333333</v>
      </c>
      <c r="BB141">
        <f t="shared" si="150"/>
        <v>0.52954202298313791</v>
      </c>
      <c r="BC141">
        <f t="shared" si="151"/>
        <v>0.47045797701686209</v>
      </c>
      <c r="BE141" s="33">
        <f t="shared" si="152"/>
        <v>0.85613139857112919</v>
      </c>
      <c r="BF141" s="32">
        <f t="shared" si="153"/>
        <v>0.84807056733660802</v>
      </c>
      <c r="BG141" s="33"/>
      <c r="BH141" s="34">
        <f t="shared" si="154"/>
        <v>0.15192943266339198</v>
      </c>
      <c r="BI141" s="34"/>
      <c r="BJ141" s="34">
        <f t="shared" si="159"/>
        <v>0.15192943266339198</v>
      </c>
      <c r="BK141" s="34"/>
      <c r="BL141" s="5">
        <f t="shared" ca="1" si="105"/>
        <v>0.5841376801279935</v>
      </c>
    </row>
    <row r="142" spans="1:64" x14ac:dyDescent="0.25">
      <c r="A142" s="45">
        <v>134</v>
      </c>
      <c r="B142" s="35">
        <f t="shared" si="155"/>
        <v>1.5393518518518537E-2</v>
      </c>
      <c r="C142" s="36">
        <v>98.74291113366121</v>
      </c>
      <c r="D142" s="29">
        <v>90</v>
      </c>
      <c r="E142" s="29">
        <v>3</v>
      </c>
      <c r="F142" s="37">
        <f t="shared" si="142"/>
        <v>0.5</v>
      </c>
      <c r="G142" s="38">
        <f t="shared" si="156"/>
        <v>97</v>
      </c>
      <c r="H142" s="31">
        <v>5</v>
      </c>
      <c r="I142" s="31">
        <v>20</v>
      </c>
      <c r="J142" s="36">
        <v>-2.5089305184916921</v>
      </c>
      <c r="K142" s="37">
        <f t="shared" si="144"/>
        <v>-0.62723262962292303</v>
      </c>
      <c r="L142" s="30">
        <f t="shared" si="145"/>
        <v>-0.62723262962292303</v>
      </c>
      <c r="M142" s="37">
        <f t="shared" si="146"/>
        <v>89.372767370377076</v>
      </c>
      <c r="N142" s="37">
        <f t="shared" si="147"/>
        <v>96.372767370377076</v>
      </c>
      <c r="O142" s="37">
        <f t="shared" si="148"/>
        <v>1.7429111336612095</v>
      </c>
      <c r="Q142" s="64">
        <f t="shared" ref="Q142:AT142" ca="1" si="161">IF(AND(ABS(SLOPE($L112:$L142,$A112:$A142)) &gt; $Q$3,
      ABS(SLOPE(OFFSET($O112:$O142, Q$7, 0),$A112:$A142)) &gt; $Q$3),
(MAX(0,(CORREL( $L112:$L142, OFFSET($O112:$O142, Q$7, 0) )))),
(1-ABS(SLOPE($L112:$L142, $A112:$A142)-SLOPE(OFFSET($O112:$O142, Q$7, 0),$A112:$A142)))
)</f>
        <v>0.91340902205608121</v>
      </c>
      <c r="R142" s="64">
        <f t="shared" ca="1" si="161"/>
        <v>0.90582887868872308</v>
      </c>
      <c r="S142" s="64">
        <f t="shared" ca="1" si="161"/>
        <v>0.89560702818218685</v>
      </c>
      <c r="T142" s="64">
        <f t="shared" ca="1" si="161"/>
        <v>0.88966450789979101</v>
      </c>
      <c r="U142" s="64">
        <f t="shared" ca="1" si="161"/>
        <v>0.89501794151524905</v>
      </c>
      <c r="V142" s="64">
        <f t="shared" ca="1" si="161"/>
        <v>0.90466716384691293</v>
      </c>
      <c r="W142" s="64">
        <f t="shared" ca="1" si="161"/>
        <v>0.9101209572088329</v>
      </c>
      <c r="X142" s="64">
        <f t="shared" ca="1" si="161"/>
        <v>0.92865646961945914</v>
      </c>
      <c r="Y142" s="64">
        <f t="shared" ca="1" si="161"/>
        <v>0.95092953126638757</v>
      </c>
      <c r="Z142" s="64">
        <f t="shared" ca="1" si="161"/>
        <v>0.96038847191380072</v>
      </c>
      <c r="AA142" s="64">
        <f t="shared" ca="1" si="161"/>
        <v>0.96976079095683843</v>
      </c>
      <c r="AB142" s="64">
        <f t="shared" ca="1" si="161"/>
        <v>0.9708338730817766</v>
      </c>
      <c r="AC142" s="64">
        <f t="shared" ca="1" si="161"/>
        <v>0.96251599570200352</v>
      </c>
      <c r="AD142" s="64">
        <f t="shared" ca="1" si="161"/>
        <v>0.95796968381611047</v>
      </c>
      <c r="AE142" s="64">
        <f t="shared" ca="1" si="161"/>
        <v>0.9592470991967843</v>
      </c>
      <c r="AF142" s="64">
        <f t="shared" ca="1" si="161"/>
        <v>0.96041685331806215</v>
      </c>
      <c r="AG142" s="64">
        <f t="shared" ca="1" si="161"/>
        <v>0.94193389533390848</v>
      </c>
      <c r="AH142" s="64">
        <f t="shared" ca="1" si="161"/>
        <v>0.90596288131140812</v>
      </c>
      <c r="AI142" s="64">
        <f t="shared" ca="1" si="161"/>
        <v>0.84594573914086379</v>
      </c>
      <c r="AJ142" s="64">
        <f t="shared" ca="1" si="161"/>
        <v>0.77875971179947334</v>
      </c>
      <c r="AK142" s="64">
        <f t="shared" ca="1" si="161"/>
        <v>0.70986312485151548</v>
      </c>
      <c r="AL142" s="64">
        <f t="shared" ca="1" si="161"/>
        <v>0.58549130432074981</v>
      </c>
      <c r="AM142" s="64">
        <f t="shared" ca="1" si="161"/>
        <v>0.49879276356942603</v>
      </c>
      <c r="AN142" s="64">
        <f t="shared" ca="1" si="161"/>
        <v>0.40578435758521592</v>
      </c>
      <c r="AO142" s="64">
        <f t="shared" ca="1" si="161"/>
        <v>0.89716778579994394</v>
      </c>
      <c r="AP142" s="64">
        <f t="shared" ca="1" si="161"/>
        <v>0.88883106062199091</v>
      </c>
      <c r="AQ142" s="64">
        <f t="shared" ca="1" si="161"/>
        <v>0.88078389289697112</v>
      </c>
      <c r="AR142" s="64">
        <f t="shared" ca="1" si="161"/>
        <v>0.86756436000941262</v>
      </c>
      <c r="AS142" s="64">
        <f t="shared" ca="1" si="161"/>
        <v>0.8557316546586653</v>
      </c>
      <c r="AT142" s="64">
        <f t="shared" ca="1" si="161"/>
        <v>0.85309914260641384</v>
      </c>
      <c r="AV142" s="40">
        <f t="shared" ca="1" si="103"/>
        <v>0.9708338730817766</v>
      </c>
      <c r="AW142" s="41">
        <f t="shared" ca="1" si="104"/>
        <v>11</v>
      </c>
      <c r="AX142" t="str">
        <f t="shared" ca="1" si="107"/>
        <v>+110s</v>
      </c>
      <c r="AY142">
        <f t="shared" ca="1" si="108"/>
        <v>100</v>
      </c>
      <c r="AZ142" s="5">
        <f t="shared" ca="1" si="109"/>
        <v>0.66666666666666663</v>
      </c>
      <c r="BB142">
        <f t="shared" si="150"/>
        <v>0.47402875265682648</v>
      </c>
      <c r="BC142">
        <f t="shared" si="151"/>
        <v>0.52597124734317346</v>
      </c>
      <c r="BE142" s="33">
        <f t="shared" si="152"/>
        <v>0.62723262962292303</v>
      </c>
      <c r="BF142" s="32">
        <f t="shared" si="153"/>
        <v>0.75916511957794253</v>
      </c>
      <c r="BG142" s="33"/>
      <c r="BH142" s="34">
        <f t="shared" si="154"/>
        <v>0.24083488042205747</v>
      </c>
      <c r="BI142" s="34"/>
      <c r="BJ142" s="34">
        <f t="shared" si="159"/>
        <v>0.24083488042205747</v>
      </c>
      <c r="BK142" s="34"/>
      <c r="BL142" s="5">
        <f t="shared" ca="1" si="105"/>
        <v>0.6261118067235002</v>
      </c>
    </row>
    <row r="143" spans="1:64" x14ac:dyDescent="0.25">
      <c r="A143" s="45">
        <v>135</v>
      </c>
      <c r="B143" s="35">
        <f t="shared" si="155"/>
        <v>1.5509259259259278E-2</v>
      </c>
      <c r="C143" s="36">
        <v>98.650499737829563</v>
      </c>
      <c r="D143" s="29">
        <v>90</v>
      </c>
      <c r="E143" s="29">
        <v>3</v>
      </c>
      <c r="F143" s="37">
        <f t="shared" si="142"/>
        <v>0.5</v>
      </c>
      <c r="G143" s="38">
        <f t="shared" si="156"/>
        <v>96.5</v>
      </c>
      <c r="H143" s="31">
        <v>5</v>
      </c>
      <c r="I143" s="31">
        <v>20</v>
      </c>
      <c r="J143" s="36">
        <v>-1.5879588942918477</v>
      </c>
      <c r="K143" s="37">
        <f t="shared" si="144"/>
        <v>-0.39698972357296192</v>
      </c>
      <c r="L143" s="30">
        <f t="shared" si="145"/>
        <v>-0.39698972357296192</v>
      </c>
      <c r="M143" s="37">
        <f t="shared" si="146"/>
        <v>89.603010276427042</v>
      </c>
      <c r="N143" s="37">
        <f t="shared" si="147"/>
        <v>96.103010276427042</v>
      </c>
      <c r="O143" s="37">
        <f t="shared" si="148"/>
        <v>2.1504997378295627</v>
      </c>
      <c r="Q143" s="64">
        <f t="shared" ref="Q143:AT143" ca="1" si="162">IF(AND(ABS(SLOPE($L113:$L143,$A113:$A143)) &gt; $Q$3,
      ABS(SLOPE(OFFSET($O113:$O143, Q$7, 0),$A113:$A143)) &gt; $Q$3),
(MAX(0,(CORREL( $L113:$L143, OFFSET($O113:$O143, Q$7, 0) )))),
(1-ABS(SLOPE($L113:$L143, $A113:$A143)-SLOPE(OFFSET($O113:$O143, Q$7, 0),$A113:$A143)))
)</f>
        <v>0.91204398184395552</v>
      </c>
      <c r="R143" s="64">
        <f t="shared" ca="1" si="162"/>
        <v>0.90243159002104512</v>
      </c>
      <c r="S143" s="64">
        <f t="shared" ca="1" si="162"/>
        <v>0.89665826439237217</v>
      </c>
      <c r="T143" s="64">
        <f t="shared" ca="1" si="162"/>
        <v>0.90165205856899799</v>
      </c>
      <c r="U143" s="64">
        <f t="shared" ca="1" si="162"/>
        <v>0.9107408590667091</v>
      </c>
      <c r="V143" s="64">
        <f t="shared" ca="1" si="162"/>
        <v>0.91590546142318885</v>
      </c>
      <c r="W143" s="64">
        <f t="shared" ca="1" si="162"/>
        <v>0.93367264122847571</v>
      </c>
      <c r="X143" s="64">
        <f t="shared" ca="1" si="162"/>
        <v>0.95495455296152265</v>
      </c>
      <c r="Y143" s="64">
        <f t="shared" ca="1" si="162"/>
        <v>0.96389382146635794</v>
      </c>
      <c r="Z143" s="64">
        <f t="shared" ca="1" si="162"/>
        <v>0.97288657817788038</v>
      </c>
      <c r="AA143" s="64">
        <f t="shared" ca="1" si="162"/>
        <v>0.97389321624213232</v>
      </c>
      <c r="AB143" s="64">
        <f t="shared" ca="1" si="162"/>
        <v>0.96617991857054442</v>
      </c>
      <c r="AC143" s="64">
        <f t="shared" ca="1" si="162"/>
        <v>0.9618936793061168</v>
      </c>
      <c r="AD143" s="64">
        <f t="shared" ca="1" si="162"/>
        <v>0.9629556951579703</v>
      </c>
      <c r="AE143" s="64">
        <f t="shared" ca="1" si="162"/>
        <v>0.96403787669690599</v>
      </c>
      <c r="AF143" s="64">
        <f t="shared" ca="1" si="162"/>
        <v>0.94623266559777619</v>
      </c>
      <c r="AG143" s="64">
        <f t="shared" ca="1" si="162"/>
        <v>0.91139280348567331</v>
      </c>
      <c r="AH143" s="64">
        <f t="shared" ca="1" si="162"/>
        <v>0.85309256615277285</v>
      </c>
      <c r="AI143" s="64">
        <f t="shared" ca="1" si="162"/>
        <v>0.78744084925214108</v>
      </c>
      <c r="AJ143" s="64">
        <f t="shared" ca="1" si="162"/>
        <v>0.72000942834837811</v>
      </c>
      <c r="AK143" s="64">
        <f t="shared" ca="1" si="162"/>
        <v>0.59749515417786569</v>
      </c>
      <c r="AL143" s="64">
        <f t="shared" ca="1" si="162"/>
        <v>0.51210525023661579</v>
      </c>
      <c r="AM143" s="64">
        <f t="shared" ca="1" si="162"/>
        <v>0.41973144288621839</v>
      </c>
      <c r="AN143" s="64">
        <f t="shared" ca="1" si="162"/>
        <v>0.8898892378859552</v>
      </c>
      <c r="AO143" s="64">
        <f t="shared" ca="1" si="162"/>
        <v>0.88155251270800217</v>
      </c>
      <c r="AP143" s="64">
        <f t="shared" ca="1" si="162"/>
        <v>0.87350534498298238</v>
      </c>
      <c r="AQ143" s="64">
        <f t="shared" ca="1" si="162"/>
        <v>0.86028581209542387</v>
      </c>
      <c r="AR143" s="64">
        <f t="shared" ca="1" si="162"/>
        <v>0.84845310674467656</v>
      </c>
      <c r="AS143" s="64">
        <f t="shared" ca="1" si="162"/>
        <v>0.84582059469242521</v>
      </c>
      <c r="AT143" s="64">
        <f t="shared" ca="1" si="162"/>
        <v>0.84424461630972347</v>
      </c>
      <c r="AV143" s="40">
        <f t="shared" ca="1" si="103"/>
        <v>0.97389321624213232</v>
      </c>
      <c r="AW143" s="41">
        <f t="shared" ca="1" si="104"/>
        <v>10</v>
      </c>
      <c r="AX143" t="str">
        <f t="shared" ca="1" si="107"/>
        <v>+100s</v>
      </c>
      <c r="AY143">
        <f t="shared" ca="1" si="108"/>
        <v>90</v>
      </c>
      <c r="AZ143" s="5">
        <f t="shared" ca="1" si="109"/>
        <v>0.7</v>
      </c>
      <c r="BB143">
        <f t="shared" si="150"/>
        <v>0.5094978922805049</v>
      </c>
      <c r="BC143">
        <f t="shared" si="151"/>
        <v>0.4905021077194951</v>
      </c>
      <c r="BE143" s="33">
        <f t="shared" si="152"/>
        <v>0.39698972357296192</v>
      </c>
      <c r="BF143" s="32">
        <f t="shared" si="153"/>
        <v>0.81596955068642929</v>
      </c>
      <c r="BG143" s="33"/>
      <c r="BH143" s="34">
        <f t="shared" si="154"/>
        <v>0.18403044931357071</v>
      </c>
      <c r="BI143" s="34"/>
      <c r="BJ143" s="34">
        <f t="shared" si="159"/>
        <v>0.18403044931357071</v>
      </c>
      <c r="BK143" s="34"/>
      <c r="BL143" s="5">
        <f t="shared" ca="1" si="105"/>
        <v>0.61930788851856766</v>
      </c>
    </row>
    <row r="144" spans="1:64" x14ac:dyDescent="0.25">
      <c r="A144" s="45">
        <v>136</v>
      </c>
      <c r="B144" s="35">
        <f t="shared" si="155"/>
        <v>1.5625000000000017E-2</v>
      </c>
      <c r="C144" s="36">
        <v>98.123652698342497</v>
      </c>
      <c r="D144" s="29">
        <v>90</v>
      </c>
      <c r="E144" s="29">
        <v>3</v>
      </c>
      <c r="F144" s="37">
        <f t="shared" si="142"/>
        <v>0.5</v>
      </c>
      <c r="G144" s="38">
        <f t="shared" si="156"/>
        <v>96</v>
      </c>
      <c r="H144" s="31">
        <v>5</v>
      </c>
      <c r="I144" s="31">
        <v>20</v>
      </c>
      <c r="J144" s="36">
        <v>-0.66358433095099434</v>
      </c>
      <c r="K144" s="37">
        <f t="shared" si="144"/>
        <v>-0.16589608273774858</v>
      </c>
      <c r="L144" s="30">
        <f t="shared" si="145"/>
        <v>-0.16589608273774858</v>
      </c>
      <c r="M144" s="37">
        <f t="shared" si="146"/>
        <v>89.834103917262254</v>
      </c>
      <c r="N144" s="37">
        <f t="shared" si="147"/>
        <v>95.834103917262254</v>
      </c>
      <c r="O144" s="37">
        <f t="shared" si="148"/>
        <v>2.1236526983424966</v>
      </c>
      <c r="Q144" s="64">
        <f t="shared" ref="Q144:AT144" ca="1" si="163">IF(AND(ABS(SLOPE($L114:$L144,$A114:$A144)) &gt; $Q$3,
      ABS(SLOPE(OFFSET($O114:$O144, Q$7, 0),$A114:$A144)) &gt; $Q$3),
(MAX(0,(CORREL( $L114:$L144, OFFSET($O114:$O144, Q$7, 0) )))),
(1-ABS(SLOPE($L114:$L144, $A114:$A144)-SLOPE(OFFSET($O114:$O144, Q$7, 0),$A114:$A144)))
)</f>
        <v>0.90846832672094446</v>
      </c>
      <c r="R144" s="64">
        <f t="shared" ca="1" si="163"/>
        <v>0.90285197827836516</v>
      </c>
      <c r="S144" s="64">
        <f t="shared" ca="1" si="163"/>
        <v>0.90751399371053698</v>
      </c>
      <c r="T144" s="64">
        <f t="shared" ca="1" si="163"/>
        <v>0.91608544770772959</v>
      </c>
      <c r="U144" s="64">
        <f t="shared" ca="1" si="163"/>
        <v>0.9209829636326643</v>
      </c>
      <c r="V144" s="64">
        <f t="shared" ca="1" si="163"/>
        <v>0.93803948768692946</v>
      </c>
      <c r="W144" s="64">
        <f t="shared" ca="1" si="163"/>
        <v>0.95840507831337107</v>
      </c>
      <c r="X144" s="64">
        <f t="shared" ca="1" si="163"/>
        <v>0.96686448501300803</v>
      </c>
      <c r="Y144" s="64">
        <f t="shared" ca="1" si="163"/>
        <v>0.97550611617617622</v>
      </c>
      <c r="Z144" s="64">
        <f t="shared" ca="1" si="163"/>
        <v>0.97645143565994708</v>
      </c>
      <c r="AA144" s="64">
        <f t="shared" ca="1" si="163"/>
        <v>0.96929570473739346</v>
      </c>
      <c r="AB144" s="64">
        <f t="shared" ca="1" si="163"/>
        <v>0.96524956608883972</v>
      </c>
      <c r="AC144" s="64">
        <f t="shared" ca="1" si="163"/>
        <v>0.96611337033322131</v>
      </c>
      <c r="AD144" s="64">
        <f t="shared" ca="1" si="163"/>
        <v>0.96711479817163948</v>
      </c>
      <c r="AE144" s="64">
        <f t="shared" ca="1" si="163"/>
        <v>0.94993701138614794</v>
      </c>
      <c r="AF144" s="64">
        <f t="shared" ca="1" si="163"/>
        <v>0.91614564471807247</v>
      </c>
      <c r="AG144" s="64">
        <f t="shared" ca="1" si="163"/>
        <v>0.85943826134676582</v>
      </c>
      <c r="AH144" s="64">
        <f t="shared" ca="1" si="163"/>
        <v>0.79521351858096279</v>
      </c>
      <c r="AI144" s="64">
        <f t="shared" ca="1" si="163"/>
        <v>0.72914599590658902</v>
      </c>
      <c r="AJ144" s="64">
        <f t="shared" ca="1" si="163"/>
        <v>0.60837050151904626</v>
      </c>
      <c r="AK144" s="64">
        <f t="shared" ca="1" si="163"/>
        <v>0.52420532426582311</v>
      </c>
      <c r="AL144" s="64">
        <f t="shared" ca="1" si="163"/>
        <v>0.43243866916324869</v>
      </c>
      <c r="AM144" s="64">
        <f t="shared" ca="1" si="163"/>
        <v>0.88294756256135276</v>
      </c>
      <c r="AN144" s="64">
        <f t="shared" ca="1" si="163"/>
        <v>0.87461083738339973</v>
      </c>
      <c r="AO144" s="64">
        <f t="shared" ca="1" si="163"/>
        <v>0.86656366965837994</v>
      </c>
      <c r="AP144" s="64">
        <f t="shared" ca="1" si="163"/>
        <v>0.85334413677082144</v>
      </c>
      <c r="AQ144" s="64">
        <f t="shared" ca="1" si="163"/>
        <v>0.84151143142007412</v>
      </c>
      <c r="AR144" s="64">
        <f t="shared" ca="1" si="163"/>
        <v>0.83887891936782277</v>
      </c>
      <c r="AS144" s="64">
        <f t="shared" ca="1" si="163"/>
        <v>0.83730294098512104</v>
      </c>
      <c r="AT144" s="64">
        <f t="shared" ca="1" si="163"/>
        <v>0.83321422671768353</v>
      </c>
      <c r="AV144" s="40">
        <f t="shared" ca="1" si="103"/>
        <v>0.97645143565994708</v>
      </c>
      <c r="AW144" s="41">
        <f t="shared" ca="1" si="104"/>
        <v>9</v>
      </c>
      <c r="AX144" t="str">
        <f t="shared" ca="1" si="107"/>
        <v>+90s</v>
      </c>
      <c r="AY144">
        <f t="shared" ca="1" si="108"/>
        <v>80</v>
      </c>
      <c r="AZ144" s="5">
        <f t="shared" ca="1" si="109"/>
        <v>0.73333333333333328</v>
      </c>
      <c r="BB144">
        <f t="shared" si="150"/>
        <v>0.45790975621604907</v>
      </c>
      <c r="BC144">
        <f t="shared" si="151"/>
        <v>0.54209024378395099</v>
      </c>
      <c r="BE144" s="33">
        <f t="shared" si="152"/>
        <v>0.16589608273774858</v>
      </c>
      <c r="BF144" s="32">
        <f t="shared" si="153"/>
        <v>0.73335027228892546</v>
      </c>
      <c r="BG144" s="33"/>
      <c r="BH144" s="34">
        <f t="shared" si="154"/>
        <v>0.26664972771107454</v>
      </c>
      <c r="BI144" s="34"/>
      <c r="BJ144" s="34">
        <f t="shared" si="159"/>
        <v>0.26664972771107454</v>
      </c>
      <c r="BK144" s="34"/>
      <c r="BL144" s="5">
        <f t="shared" ca="1" si="105"/>
        <v>0.65881149890145163</v>
      </c>
    </row>
    <row r="145" spans="1:64" x14ac:dyDescent="0.25">
      <c r="A145" s="45">
        <v>137</v>
      </c>
      <c r="B145" s="35">
        <f t="shared" si="155"/>
        <v>1.5740740740740757E-2</v>
      </c>
      <c r="C145" s="36">
        <v>97.860413811132588</v>
      </c>
      <c r="D145" s="29">
        <v>90</v>
      </c>
      <c r="E145" s="29">
        <v>3</v>
      </c>
      <c r="F145" s="37">
        <f t="shared" si="142"/>
        <v>0.5</v>
      </c>
      <c r="G145" s="38">
        <f t="shared" si="156"/>
        <v>95.5</v>
      </c>
      <c r="H145" s="31">
        <v>5</v>
      </c>
      <c r="I145" s="31">
        <v>20</v>
      </c>
      <c r="J145" s="36">
        <v>0.26221226988798441</v>
      </c>
      <c r="K145" s="37">
        <f t="shared" si="144"/>
        <v>6.5553067471996102E-2</v>
      </c>
      <c r="L145" s="30">
        <f t="shared" si="145"/>
        <v>6.5553067471996102E-2</v>
      </c>
      <c r="M145" s="37">
        <f t="shared" si="146"/>
        <v>90.065553067471996</v>
      </c>
      <c r="N145" s="37">
        <f t="shared" si="147"/>
        <v>95.565553067471996</v>
      </c>
      <c r="O145" s="37">
        <f t="shared" si="148"/>
        <v>2.3604138111325881</v>
      </c>
      <c r="Q145" s="64">
        <f t="shared" ref="Q145:AT145" ca="1" si="164">IF(AND(ABS(SLOPE($L115:$L145,$A115:$A145)) &gt; $Q$3,
      ABS(SLOPE(OFFSET($O115:$O145, Q$7, 0),$A115:$A145)) &gt; $Q$3),
(MAX(0,(CORREL( $L115:$L145, OFFSET($O115:$O145, Q$7, 0) )))),
(1-ABS(SLOPE($L115:$L145, $A115:$A145)-SLOPE(OFFSET($O115:$O145, Q$7, 0),$A115:$A145)))
)</f>
        <v>0.90838373003366868</v>
      </c>
      <c r="R145" s="64">
        <f t="shared" ca="1" si="164"/>
        <v>0.91273766810546653</v>
      </c>
      <c r="S145" s="64">
        <f t="shared" ca="1" si="164"/>
        <v>0.92082844475782188</v>
      </c>
      <c r="T145" s="64">
        <f t="shared" ca="1" si="164"/>
        <v>0.92547770039833444</v>
      </c>
      <c r="U145" s="64">
        <f t="shared" ca="1" si="164"/>
        <v>0.94187276816706045</v>
      </c>
      <c r="V145" s="64">
        <f t="shared" ca="1" si="164"/>
        <v>0.96138583639187414</v>
      </c>
      <c r="W145" s="64">
        <f t="shared" ca="1" si="164"/>
        <v>0.96939928068522208</v>
      </c>
      <c r="X145" s="64">
        <f t="shared" ca="1" si="164"/>
        <v>0.9777140475971865</v>
      </c>
      <c r="Y145" s="64">
        <f t="shared" ca="1" si="164"/>
        <v>0.97860241037634865</v>
      </c>
      <c r="Z145" s="64">
        <f t="shared" ca="1" si="164"/>
        <v>0.97196426457371654</v>
      </c>
      <c r="AA145" s="64">
        <f t="shared" ca="1" si="164"/>
        <v>0.9681412234847161</v>
      </c>
      <c r="AB145" s="64">
        <f t="shared" ca="1" si="164"/>
        <v>0.96882140188067301</v>
      </c>
      <c r="AC145" s="64">
        <f t="shared" ca="1" si="164"/>
        <v>0.96974787440241783</v>
      </c>
      <c r="AD145" s="64">
        <f t="shared" ca="1" si="164"/>
        <v>0.95315454452091741</v>
      </c>
      <c r="AE145" s="64">
        <f t="shared" ca="1" si="164"/>
        <v>0.92034099765046151</v>
      </c>
      <c r="AF145" s="64">
        <f t="shared" ca="1" si="164"/>
        <v>0.86512029041511485</v>
      </c>
      <c r="AG145" s="64">
        <f t="shared" ca="1" si="164"/>
        <v>0.80223037774627104</v>
      </c>
      <c r="AH145" s="64">
        <f t="shared" ca="1" si="164"/>
        <v>0.73743972039519634</v>
      </c>
      <c r="AI145" s="64">
        <f t="shared" ca="1" si="164"/>
        <v>0.61830015539489325</v>
      </c>
      <c r="AJ145" s="64">
        <f t="shared" ca="1" si="164"/>
        <v>0.53528706063166209</v>
      </c>
      <c r="AK145" s="64">
        <f t="shared" ca="1" si="164"/>
        <v>0.4441026412800797</v>
      </c>
      <c r="AL145" s="64">
        <f t="shared" ca="1" si="164"/>
        <v>0.8763576355881928</v>
      </c>
      <c r="AM145" s="64">
        <f t="shared" ca="1" si="164"/>
        <v>0.86802091041023977</v>
      </c>
      <c r="AN145" s="64">
        <f t="shared" ca="1" si="164"/>
        <v>0.85997374268521987</v>
      </c>
      <c r="AO145" s="64">
        <f t="shared" ca="1" si="164"/>
        <v>0.84675420979766147</v>
      </c>
      <c r="AP145" s="64">
        <f t="shared" ca="1" si="164"/>
        <v>0.83492150444691415</v>
      </c>
      <c r="AQ145" s="64">
        <f t="shared" ca="1" si="164"/>
        <v>0.83228899239466281</v>
      </c>
      <c r="AR145" s="64">
        <f t="shared" ca="1" si="164"/>
        <v>0.83071301401196107</v>
      </c>
      <c r="AS145" s="64">
        <f t="shared" ca="1" si="164"/>
        <v>0.82662429974452345</v>
      </c>
      <c r="AT145" s="64">
        <f t="shared" ca="1" si="164"/>
        <v>0.82834803585635008</v>
      </c>
      <c r="AV145" s="40">
        <f t="shared" ca="1" si="103"/>
        <v>0.97860241037634865</v>
      </c>
      <c r="AW145" s="41">
        <f t="shared" ca="1" si="104"/>
        <v>8</v>
      </c>
      <c r="AX145" t="str">
        <f t="shared" ca="1" si="107"/>
        <v>+80s</v>
      </c>
      <c r="AY145">
        <f t="shared" ca="1" si="108"/>
        <v>70</v>
      </c>
      <c r="AZ145" s="5">
        <f t="shared" ca="1" si="109"/>
        <v>0.76666666666666672</v>
      </c>
      <c r="BB145">
        <f t="shared" si="150"/>
        <v>0.45897214873211845</v>
      </c>
      <c r="BC145">
        <f t="shared" si="151"/>
        <v>0.54102785126788155</v>
      </c>
      <c r="BE145" s="33">
        <f t="shared" si="152"/>
        <v>6.5553067471996102E-2</v>
      </c>
      <c r="BF145" s="32">
        <f t="shared" si="153"/>
        <v>0.73505171199480845</v>
      </c>
      <c r="BG145" s="33"/>
      <c r="BH145" s="34">
        <f t="shared" si="154"/>
        <v>0.26494828800519155</v>
      </c>
      <c r="BI145" s="34"/>
      <c r="BJ145" s="34">
        <f t="shared" si="159"/>
        <v>0.26494828800519155</v>
      </c>
      <c r="BK145" s="34"/>
      <c r="BL145" s="5">
        <f t="shared" ca="1" si="105"/>
        <v>0.67007245501606905</v>
      </c>
    </row>
    <row r="146" spans="1:64" x14ac:dyDescent="0.25">
      <c r="A146" s="45">
        <v>138</v>
      </c>
      <c r="B146" s="35">
        <f t="shared" si="155"/>
        <v>1.5856481481481496E-2</v>
      </c>
      <c r="C146" s="36">
        <v>97.75623436148112</v>
      </c>
      <c r="D146" s="29">
        <v>90</v>
      </c>
      <c r="E146" s="29">
        <v>3</v>
      </c>
      <c r="F146" s="37">
        <f t="shared" si="142"/>
        <v>0.5</v>
      </c>
      <c r="G146" s="38">
        <f t="shared" si="156"/>
        <v>95</v>
      </c>
      <c r="H146" s="31">
        <v>5</v>
      </c>
      <c r="I146" s="31">
        <v>20</v>
      </c>
      <c r="J146" s="36">
        <v>1.1874469592066492</v>
      </c>
      <c r="K146" s="37">
        <f t="shared" si="144"/>
        <v>0.29686173980166231</v>
      </c>
      <c r="L146" s="30">
        <f t="shared" si="145"/>
        <v>0.29686173980166231</v>
      </c>
      <c r="M146" s="37">
        <f t="shared" si="146"/>
        <v>90.296861739801656</v>
      </c>
      <c r="N146" s="37">
        <f t="shared" si="147"/>
        <v>95.296861739801656</v>
      </c>
      <c r="O146" s="37">
        <f t="shared" si="148"/>
        <v>2.7562343614811198</v>
      </c>
      <c r="Q146" s="64">
        <f t="shared" ref="Q146:AT146" ca="1" si="165">IF(AND(ABS(SLOPE($L116:$L146,$A116:$A146)) &gt; $Q$3,
      ABS(SLOPE(OFFSET($O116:$O146, Q$7, 0),$A116:$A146)) &gt; $Q$3),
(MAX(0,(CORREL( $L116:$L146, OFFSET($O116:$O146, Q$7, 0) )))),
(1-ABS(SLOPE($L116:$L146, $A116:$A146)-SLOPE(OFFSET($O116:$O146, Q$7, 0),$A116:$A146)))
)</f>
        <v>0.91742893891476229</v>
      </c>
      <c r="R146" s="64">
        <f t="shared" ca="1" si="165"/>
        <v>0.9250703702837435</v>
      </c>
      <c r="S146" s="64">
        <f t="shared" ca="1" si="165"/>
        <v>0.9294874577873693</v>
      </c>
      <c r="T146" s="64">
        <f t="shared" ca="1" si="165"/>
        <v>0.94526317603303234</v>
      </c>
      <c r="U146" s="64">
        <f t="shared" ca="1" si="165"/>
        <v>0.96397830170960552</v>
      </c>
      <c r="V146" s="64">
        <f t="shared" ca="1" si="165"/>
        <v>0.9715747555980816</v>
      </c>
      <c r="W146" s="64">
        <f t="shared" ca="1" si="165"/>
        <v>0.97958342482352334</v>
      </c>
      <c r="X146" s="64">
        <f t="shared" ca="1" si="165"/>
        <v>0.98041855700404279</v>
      </c>
      <c r="Y146" s="64">
        <f t="shared" ca="1" si="165"/>
        <v>0.97426386076741389</v>
      </c>
      <c r="Z146" s="64">
        <f t="shared" ca="1" si="165"/>
        <v>0.97064938805064649</v>
      </c>
      <c r="AA146" s="64">
        <f t="shared" ca="1" si="165"/>
        <v>0.97115837221923207</v>
      </c>
      <c r="AB146" s="64">
        <f t="shared" ca="1" si="165"/>
        <v>0.97201483952835932</v>
      </c>
      <c r="AC146" s="64">
        <f t="shared" ca="1" si="165"/>
        <v>0.95596916543206456</v>
      </c>
      <c r="AD146" s="64">
        <f t="shared" ca="1" si="165"/>
        <v>0.9240728375380155</v>
      </c>
      <c r="AE146" s="64">
        <f t="shared" ca="1" si="165"/>
        <v>0.87024769140671421</v>
      </c>
      <c r="AF146" s="64">
        <f t="shared" ca="1" si="165"/>
        <v>0.80861335258160871</v>
      </c>
      <c r="AG146" s="64">
        <f t="shared" ca="1" si="165"/>
        <v>0.74502463426749965</v>
      </c>
      <c r="AH146" s="64">
        <f t="shared" ca="1" si="165"/>
        <v>0.62743193144690057</v>
      </c>
      <c r="AI146" s="64">
        <f t="shared" ca="1" si="165"/>
        <v>0.54550802414833333</v>
      </c>
      <c r="AJ146" s="64">
        <f t="shared" ca="1" si="165"/>
        <v>0.45488349653130022</v>
      </c>
      <c r="AK146" s="64">
        <f t="shared" ca="1" si="165"/>
        <v>0.87013357894438914</v>
      </c>
      <c r="AL146" s="64">
        <f t="shared" ca="1" si="165"/>
        <v>0.86179685376643622</v>
      </c>
      <c r="AM146" s="64">
        <f t="shared" ca="1" si="165"/>
        <v>0.85374968604141632</v>
      </c>
      <c r="AN146" s="64">
        <f t="shared" ca="1" si="165"/>
        <v>0.84053015315385782</v>
      </c>
      <c r="AO146" s="64">
        <f t="shared" ca="1" si="165"/>
        <v>0.82869744780311061</v>
      </c>
      <c r="AP146" s="64">
        <f t="shared" ca="1" si="165"/>
        <v>0.82606493575085915</v>
      </c>
      <c r="AQ146" s="64">
        <f t="shared" ca="1" si="165"/>
        <v>0.82448895736815753</v>
      </c>
      <c r="AR146" s="64">
        <f t="shared" ca="1" si="165"/>
        <v>0.82040024310071991</v>
      </c>
      <c r="AS146" s="64">
        <f t="shared" ca="1" si="165"/>
        <v>0.82212397921254654</v>
      </c>
      <c r="AT146" s="64">
        <f t="shared" ca="1" si="165"/>
        <v>0.8242410780563898</v>
      </c>
      <c r="AV146" s="40">
        <f t="shared" ca="1" si="103"/>
        <v>0.98041855700404279</v>
      </c>
      <c r="AW146" s="41">
        <f t="shared" ca="1" si="104"/>
        <v>7</v>
      </c>
      <c r="AX146" t="str">
        <f t="shared" ca="1" si="107"/>
        <v>+70s</v>
      </c>
      <c r="AY146">
        <f t="shared" ca="1" si="108"/>
        <v>60</v>
      </c>
      <c r="AZ146" s="5">
        <f t="shared" ca="1" si="109"/>
        <v>0.8</v>
      </c>
      <c r="BB146">
        <f t="shared" si="150"/>
        <v>0.49187452433589146</v>
      </c>
      <c r="BC146">
        <f t="shared" si="151"/>
        <v>0.50812547566410848</v>
      </c>
      <c r="BE146" s="33">
        <f t="shared" si="152"/>
        <v>0.29686173980166231</v>
      </c>
      <c r="BF146" s="32">
        <f t="shared" si="153"/>
        <v>0.78774542681619575</v>
      </c>
      <c r="BG146" s="33"/>
      <c r="BH146" s="34">
        <f t="shared" si="154"/>
        <v>0.21225457318380425</v>
      </c>
      <c r="BI146" s="34"/>
      <c r="BJ146" s="34">
        <f t="shared" si="159"/>
        <v>0.21225457318380425</v>
      </c>
      <c r="BK146" s="34"/>
      <c r="BL146" s="5">
        <f t="shared" ca="1" si="105"/>
        <v>0.66422437672928236</v>
      </c>
    </row>
    <row r="147" spans="1:64" x14ac:dyDescent="0.25">
      <c r="A147" s="45">
        <v>139</v>
      </c>
      <c r="B147" s="35">
        <f t="shared" si="155"/>
        <v>1.5972222222222235E-2</v>
      </c>
      <c r="C147" s="36">
        <v>97.594210061756485</v>
      </c>
      <c r="D147" s="29">
        <v>90</v>
      </c>
      <c r="E147" s="29">
        <v>3</v>
      </c>
      <c r="F147" s="37">
        <f t="shared" si="142"/>
        <v>0.5</v>
      </c>
      <c r="G147" s="38">
        <f t="shared" si="156"/>
        <v>94.5</v>
      </c>
      <c r="H147" s="31">
        <v>5</v>
      </c>
      <c r="I147" s="31">
        <v>20</v>
      </c>
      <c r="J147" s="36">
        <v>2.1101369921429143</v>
      </c>
      <c r="K147" s="37">
        <f t="shared" si="144"/>
        <v>0.52753424803572857</v>
      </c>
      <c r="L147" s="30">
        <f t="shared" si="145"/>
        <v>0.52753424803572857</v>
      </c>
      <c r="M147" s="37">
        <f t="shared" si="146"/>
        <v>90.527534248035735</v>
      </c>
      <c r="N147" s="37">
        <f t="shared" si="147"/>
        <v>95.027534248035735</v>
      </c>
      <c r="O147" s="37">
        <f t="shared" si="148"/>
        <v>3.0942100617564847</v>
      </c>
      <c r="Q147" s="64">
        <f t="shared" ref="Q147:AT147" ca="1" si="166">IF(AND(ABS(SLOPE($L117:$L147,$A117:$A147)) &gt; $Q$3,
      ABS(SLOPE(OFFSET($O117:$O147, Q$7, 0),$A117:$A147)) &gt; $Q$3),
(MAX(0,(CORREL( $L117:$L147, OFFSET($O117:$O147, Q$7, 0) )))),
(1-ABS(SLOPE($L117:$L147, $A117:$A147)-SLOPE(OFFSET($O117:$O147, Q$7, 0),$A117:$A147)))
)</f>
        <v>0.92889134879047286</v>
      </c>
      <c r="R147" s="64">
        <f t="shared" ca="1" si="166"/>
        <v>0.93309006045850218</v>
      </c>
      <c r="S147" s="64">
        <f t="shared" ca="1" si="166"/>
        <v>0.94828255194953648</v>
      </c>
      <c r="T147" s="64">
        <f t="shared" ca="1" si="166"/>
        <v>0.96624654443699554</v>
      </c>
      <c r="U147" s="64">
        <f t="shared" ca="1" si="166"/>
        <v>0.97345083646998443</v>
      </c>
      <c r="V147" s="64">
        <f t="shared" ca="1" si="166"/>
        <v>0.98117122516613731</v>
      </c>
      <c r="W147" s="64">
        <f t="shared" ca="1" si="166"/>
        <v>0.9819563188258017</v>
      </c>
      <c r="X147" s="64">
        <f t="shared" ca="1" si="166"/>
        <v>0.97625584091884232</v>
      </c>
      <c r="Y147" s="64">
        <f t="shared" ca="1" si="166"/>
        <v>0.97283748685216687</v>
      </c>
      <c r="Z147" s="64">
        <f t="shared" ca="1" si="166"/>
        <v>0.97318590846167241</v>
      </c>
      <c r="AA147" s="64">
        <f t="shared" ca="1" si="166"/>
        <v>0.97397660918296025</v>
      </c>
      <c r="AB147" s="64">
        <f t="shared" ca="1" si="166"/>
        <v>0.95844700164931973</v>
      </c>
      <c r="AC147" s="64">
        <f t="shared" ca="1" si="166"/>
        <v>0.9274158305483966</v>
      </c>
      <c r="AD147" s="64">
        <f t="shared" ca="1" si="166"/>
        <v>0.8749079215600557</v>
      </c>
      <c r="AE147" s="64">
        <f t="shared" ca="1" si="166"/>
        <v>0.81446090793407788</v>
      </c>
      <c r="AF147" s="64">
        <f t="shared" ca="1" si="166"/>
        <v>0.75200956597379187</v>
      </c>
      <c r="AG147" s="64">
        <f t="shared" ca="1" si="166"/>
        <v>0.63588664117187144</v>
      </c>
      <c r="AH147" s="64">
        <f t="shared" ca="1" si="166"/>
        <v>0.55499749709824986</v>
      </c>
      <c r="AI147" s="64">
        <f t="shared" ca="1" si="166"/>
        <v>0.46491303367231468</v>
      </c>
      <c r="AJ147" s="64">
        <f t="shared" ca="1" si="166"/>
        <v>0.8642887305608199</v>
      </c>
      <c r="AK147" s="64">
        <f t="shared" ca="1" si="166"/>
        <v>0.85595200538286687</v>
      </c>
      <c r="AL147" s="64">
        <f t="shared" ca="1" si="166"/>
        <v>0.84790483765784708</v>
      </c>
      <c r="AM147" s="64">
        <f t="shared" ca="1" si="166"/>
        <v>0.83468530477028857</v>
      </c>
      <c r="AN147" s="64">
        <f t="shared" ca="1" si="166"/>
        <v>0.82285259941954125</v>
      </c>
      <c r="AO147" s="64">
        <f t="shared" ca="1" si="166"/>
        <v>0.82022008736728991</v>
      </c>
      <c r="AP147" s="64">
        <f t="shared" ca="1" si="166"/>
        <v>0.81864410898458817</v>
      </c>
      <c r="AQ147" s="64">
        <f t="shared" ca="1" si="166"/>
        <v>0.81455539471715066</v>
      </c>
      <c r="AR147" s="64">
        <f t="shared" ca="1" si="166"/>
        <v>0.81627913082897718</v>
      </c>
      <c r="AS147" s="64">
        <f t="shared" ca="1" si="166"/>
        <v>0.81839622967282044</v>
      </c>
      <c r="AT147" s="64">
        <f t="shared" ca="1" si="166"/>
        <v>0.82142540139633424</v>
      </c>
      <c r="AV147" s="40">
        <f t="shared" ca="1" si="103"/>
        <v>0.9819563188258017</v>
      </c>
      <c r="AW147" s="41">
        <f t="shared" ca="1" si="104"/>
        <v>6</v>
      </c>
      <c r="AX147" t="str">
        <f t="shared" ca="1" si="107"/>
        <v>+60s</v>
      </c>
      <c r="AY147">
        <f t="shared" ca="1" si="108"/>
        <v>50</v>
      </c>
      <c r="AZ147" s="5">
        <f t="shared" ca="1" si="109"/>
        <v>0.83333333333333337</v>
      </c>
      <c r="BB147">
        <f t="shared" si="150"/>
        <v>0.51333516274415125</v>
      </c>
      <c r="BC147">
        <f t="shared" si="151"/>
        <v>0.48666483725584875</v>
      </c>
      <c r="BE147" s="33">
        <f t="shared" si="152"/>
        <v>0.52753424803572857</v>
      </c>
      <c r="BF147" s="32">
        <f t="shared" si="153"/>
        <v>0.82211500467853316</v>
      </c>
      <c r="BG147" s="33"/>
      <c r="BH147" s="34">
        <f t="shared" si="154"/>
        <v>0.17788499532146684</v>
      </c>
      <c r="BI147" s="34"/>
      <c r="BJ147" s="34">
        <f t="shared" si="159"/>
        <v>0.17788499532146684</v>
      </c>
      <c r="BK147" s="34"/>
      <c r="BL147" s="5">
        <f t="shared" ca="1" si="105"/>
        <v>0.6643915491602006</v>
      </c>
    </row>
    <row r="148" spans="1:64" x14ac:dyDescent="0.25">
      <c r="A148" s="45">
        <v>140</v>
      </c>
      <c r="B148" s="35">
        <f t="shared" si="155"/>
        <v>1.6087962962962974E-2</v>
      </c>
      <c r="C148" s="36">
        <v>96.69667226415946</v>
      </c>
      <c r="D148" s="29">
        <v>90</v>
      </c>
      <c r="E148" s="29">
        <v>3</v>
      </c>
      <c r="F148" s="37">
        <f t="shared" si="142"/>
        <v>0.5</v>
      </c>
      <c r="G148" s="38">
        <f t="shared" si="156"/>
        <v>94</v>
      </c>
      <c r="H148" s="31">
        <v>5</v>
      </c>
      <c r="I148" s="31">
        <v>20</v>
      </c>
      <c r="J148" s="36">
        <v>3.0283050769422957</v>
      </c>
      <c r="K148" s="37">
        <f t="shared" si="144"/>
        <v>0.75707626923557392</v>
      </c>
      <c r="L148" s="30">
        <f t="shared" si="145"/>
        <v>0.75707626923557392</v>
      </c>
      <c r="M148" s="37">
        <f t="shared" si="146"/>
        <v>90.757076269235569</v>
      </c>
      <c r="N148" s="37">
        <f t="shared" si="147"/>
        <v>94.757076269235569</v>
      </c>
      <c r="O148" s="37">
        <f t="shared" si="148"/>
        <v>2.69667226415946</v>
      </c>
      <c r="Q148" s="64">
        <f t="shared" ref="Q148:AT148" ca="1" si="167">IF(AND(ABS(SLOPE($L118:$L148,$A118:$A148)) &gt; $Q$3,
      ABS(SLOPE(OFFSET($O118:$O148, Q$7, 0),$A118:$A148)) &gt; $Q$3),
(MAX(0,(CORREL( $L118:$L148, OFFSET($O118:$O148, Q$7, 0) )))),
(1-ABS(SLOPE($L118:$L148, $A118:$A148)-SLOPE(OFFSET($O118:$O148, Q$7, 0),$A118:$A148)))
)</f>
        <v>0.93634807857368973</v>
      </c>
      <c r="R148" s="64">
        <f t="shared" ca="1" si="167"/>
        <v>0.95098837405295467</v>
      </c>
      <c r="S148" s="64">
        <f t="shared" ca="1" si="167"/>
        <v>0.96824143617994607</v>
      </c>
      <c r="T148" s="64">
        <f t="shared" ca="1" si="167"/>
        <v>0.97507487978804708</v>
      </c>
      <c r="U148" s="64">
        <f t="shared" ca="1" si="167"/>
        <v>0.98252229458993379</v>
      </c>
      <c r="V148" s="64">
        <f t="shared" ca="1" si="167"/>
        <v>0.98326008922451413</v>
      </c>
      <c r="W148" s="64">
        <f t="shared" ca="1" si="167"/>
        <v>0.97798874987862272</v>
      </c>
      <c r="X148" s="64">
        <f t="shared" ca="1" si="167"/>
        <v>0.97475582822739837</v>
      </c>
      <c r="Y148" s="64">
        <f t="shared" ca="1" si="167"/>
        <v>0.97495280093497994</v>
      </c>
      <c r="Z148" s="64">
        <f t="shared" ca="1" si="167"/>
        <v>0.97568137154862111</v>
      </c>
      <c r="AA148" s="64">
        <f t="shared" ca="1" si="167"/>
        <v>0.96064068379543932</v>
      </c>
      <c r="AB148" s="64">
        <f t="shared" ca="1" si="167"/>
        <v>0.93042990340669729</v>
      </c>
      <c r="AC148" s="64">
        <f t="shared" ca="1" si="167"/>
        <v>0.87917185678800636</v>
      </c>
      <c r="AD148" s="64">
        <f t="shared" ca="1" si="167"/>
        <v>0.81985339157332671</v>
      </c>
      <c r="AE148" s="64">
        <f t="shared" ca="1" si="167"/>
        <v>0.75848379889132467</v>
      </c>
      <c r="AF148" s="64">
        <f t="shared" ca="1" si="167"/>
        <v>0.64376404176951818</v>
      </c>
      <c r="AG148" s="64">
        <f t="shared" ca="1" si="167"/>
        <v>0.56386263672887582</v>
      </c>
      <c r="AH148" s="64">
        <f t="shared" ca="1" si="167"/>
        <v>0.47430082180095007</v>
      </c>
      <c r="AI148" s="64">
        <f t="shared" ca="1" si="167"/>
        <v>0.858835615738618</v>
      </c>
      <c r="AJ148" s="64">
        <f t="shared" ca="1" si="167"/>
        <v>0.85049889056066497</v>
      </c>
      <c r="AK148" s="64">
        <f t="shared" ca="1" si="167"/>
        <v>0.84245172283564518</v>
      </c>
      <c r="AL148" s="64">
        <f t="shared" ca="1" si="167"/>
        <v>0.82923218994808667</v>
      </c>
      <c r="AM148" s="64">
        <f t="shared" ca="1" si="167"/>
        <v>0.81739948459733935</v>
      </c>
      <c r="AN148" s="64">
        <f t="shared" ca="1" si="167"/>
        <v>0.81476697254508801</v>
      </c>
      <c r="AO148" s="64">
        <f t="shared" ca="1" si="167"/>
        <v>0.81319099416238627</v>
      </c>
      <c r="AP148" s="64">
        <f t="shared" ca="1" si="167"/>
        <v>0.80910227989494876</v>
      </c>
      <c r="AQ148" s="64">
        <f t="shared" ca="1" si="167"/>
        <v>0.81082601600677529</v>
      </c>
      <c r="AR148" s="64">
        <f t="shared" ca="1" si="167"/>
        <v>0.81294311485061854</v>
      </c>
      <c r="AS148" s="64">
        <f t="shared" ca="1" si="167"/>
        <v>0.81597228657413234</v>
      </c>
      <c r="AT148" s="64">
        <f t="shared" ca="1" si="167"/>
        <v>0.82101589649315598</v>
      </c>
      <c r="AV148" s="40">
        <f t="shared" ca="1" si="103"/>
        <v>0.98326008922451413</v>
      </c>
      <c r="AW148" s="41">
        <f t="shared" ca="1" si="104"/>
        <v>5</v>
      </c>
      <c r="AX148" t="str">
        <f t="shared" ca="1" si="107"/>
        <v>+50s</v>
      </c>
      <c r="AY148">
        <f t="shared" ca="1" si="108"/>
        <v>40</v>
      </c>
      <c r="AZ148" s="5">
        <f t="shared" ca="1" si="109"/>
        <v>0.8666666666666667</v>
      </c>
      <c r="BB148">
        <f t="shared" si="150"/>
        <v>0.38791919898477722</v>
      </c>
      <c r="BC148">
        <f t="shared" si="151"/>
        <v>0.61208080101522278</v>
      </c>
      <c r="BE148" s="33">
        <f t="shared" si="152"/>
        <v>0.75707626923557392</v>
      </c>
      <c r="BF148" s="32">
        <f t="shared" si="153"/>
        <v>0.6212592030193953</v>
      </c>
      <c r="BG148" s="33"/>
      <c r="BH148" s="34">
        <f t="shared" si="154"/>
        <v>0.3787407969806047</v>
      </c>
      <c r="BI148" s="34"/>
      <c r="BJ148" s="34">
        <f t="shared" si="159"/>
        <v>0.3787407969806047</v>
      </c>
      <c r="BK148" s="34"/>
      <c r="BL148" s="5">
        <f t="shared" ca="1" si="105"/>
        <v>0.74288918429059514</v>
      </c>
    </row>
    <row r="149" spans="1:64" x14ac:dyDescent="0.25">
      <c r="A149" s="45">
        <v>141</v>
      </c>
      <c r="B149" s="35">
        <f t="shared" si="155"/>
        <v>1.6203703703703713E-2</v>
      </c>
      <c r="C149" s="36">
        <v>96.666679627254638</v>
      </c>
      <c r="D149" s="29">
        <v>90</v>
      </c>
      <c r="E149" s="29">
        <v>3</v>
      </c>
      <c r="F149" s="37">
        <f t="shared" si="142"/>
        <v>0.5</v>
      </c>
      <c r="G149" s="38">
        <f t="shared" si="156"/>
        <v>93.5</v>
      </c>
      <c r="H149" s="31">
        <v>5</v>
      </c>
      <c r="I149" s="31">
        <v>20</v>
      </c>
      <c r="J149" s="36">
        <v>3.9399836122235268</v>
      </c>
      <c r="K149" s="37">
        <f t="shared" si="144"/>
        <v>0.98499590305588181</v>
      </c>
      <c r="L149" s="30">
        <f t="shared" si="145"/>
        <v>0.98499590305588181</v>
      </c>
      <c r="M149" s="37">
        <f t="shared" si="146"/>
        <v>90.984995903055875</v>
      </c>
      <c r="N149" s="37">
        <f t="shared" si="147"/>
        <v>94.484995903055875</v>
      </c>
      <c r="O149" s="37">
        <f t="shared" si="148"/>
        <v>3.1666796272546378</v>
      </c>
      <c r="Q149" s="64">
        <f t="shared" ref="Q149:AT149" ca="1" si="168">IF(AND(ABS(SLOPE($L119:$L149,$A119:$A149)) &gt; $Q$3,
      ABS(SLOPE(OFFSET($O119:$O149, Q$7, 0),$A119:$A149)) &gt; $Q$3),
(MAX(0,(CORREL( $L119:$L149, OFFSET($O119:$O149, Q$7, 0) )))),
(1-ABS(SLOPE($L119:$L149, $A119:$A149)-SLOPE(OFFSET($O119:$O149, Q$7, 0),$A119:$A149)))
)</f>
        <v>0.9534270459852433</v>
      </c>
      <c r="R149" s="64">
        <f t="shared" ca="1" si="168"/>
        <v>0.97000371372601091</v>
      </c>
      <c r="S149" s="64">
        <f t="shared" ca="1" si="168"/>
        <v>0.97648461336975867</v>
      </c>
      <c r="T149" s="64">
        <f t="shared" ca="1" si="168"/>
        <v>0.98367220512653586</v>
      </c>
      <c r="U149" s="64">
        <f t="shared" ca="1" si="168"/>
        <v>0.98436505319190692</v>
      </c>
      <c r="V149" s="64">
        <f t="shared" ca="1" si="168"/>
        <v>0.97950131895829129</v>
      </c>
      <c r="W149" s="64">
        <f t="shared" ca="1" si="168"/>
        <v>0.97644465253313784</v>
      </c>
      <c r="X149" s="64">
        <f t="shared" ca="1" si="168"/>
        <v>0.97649799781747093</v>
      </c>
      <c r="Y149" s="64">
        <f t="shared" ca="1" si="168"/>
        <v>0.97716756052681841</v>
      </c>
      <c r="Z149" s="64">
        <f t="shared" ca="1" si="168"/>
        <v>0.96259246539949339</v>
      </c>
      <c r="AA149" s="64">
        <f t="shared" ca="1" si="168"/>
        <v>0.93316359736292553</v>
      </c>
      <c r="AB149" s="64">
        <f t="shared" ca="1" si="168"/>
        <v>0.88309748985025827</v>
      </c>
      <c r="AC149" s="64">
        <f t="shared" ca="1" si="168"/>
        <v>0.82485701194586725</v>
      </c>
      <c r="AD149" s="64">
        <f t="shared" ca="1" si="168"/>
        <v>0.76452130626511072</v>
      </c>
      <c r="AE149" s="64">
        <f t="shared" ca="1" si="168"/>
        <v>0.65114732060268898</v>
      </c>
      <c r="AF149" s="64">
        <f t="shared" ca="1" si="168"/>
        <v>0.57219313740302546</v>
      </c>
      <c r="AG149" s="64">
        <f t="shared" ca="1" si="168"/>
        <v>0.4831388433101938</v>
      </c>
      <c r="AH149" s="64">
        <f t="shared" ca="1" si="168"/>
        <v>0.8537859203078989</v>
      </c>
      <c r="AI149" s="64">
        <f t="shared" ca="1" si="168"/>
        <v>0.84544919512994587</v>
      </c>
      <c r="AJ149" s="64">
        <f t="shared" ca="1" si="168"/>
        <v>0.83740202740492609</v>
      </c>
      <c r="AK149" s="64">
        <f t="shared" ca="1" si="168"/>
        <v>0.82418249451736758</v>
      </c>
      <c r="AL149" s="64">
        <f t="shared" ca="1" si="168"/>
        <v>0.81234978916662026</v>
      </c>
      <c r="AM149" s="64">
        <f t="shared" ca="1" si="168"/>
        <v>0.80971727711436892</v>
      </c>
      <c r="AN149" s="64">
        <f t="shared" ca="1" si="168"/>
        <v>0.80814129873166718</v>
      </c>
      <c r="AO149" s="64">
        <f t="shared" ca="1" si="168"/>
        <v>0.80405258446422967</v>
      </c>
      <c r="AP149" s="64">
        <f t="shared" ca="1" si="168"/>
        <v>0.80577632057605619</v>
      </c>
      <c r="AQ149" s="64">
        <f t="shared" ca="1" si="168"/>
        <v>0.80789341941989945</v>
      </c>
      <c r="AR149" s="64">
        <f t="shared" ca="1" si="168"/>
        <v>0.81092259114341325</v>
      </c>
      <c r="AS149" s="64">
        <f t="shared" ca="1" si="168"/>
        <v>0.81596620106243678</v>
      </c>
      <c r="AT149" s="64">
        <f t="shared" ca="1" si="168"/>
        <v>0.82261637273472965</v>
      </c>
      <c r="AV149" s="40">
        <f t="shared" ca="1" si="103"/>
        <v>0.98436505319190692</v>
      </c>
      <c r="AW149" s="41">
        <f t="shared" ca="1" si="104"/>
        <v>4</v>
      </c>
      <c r="AX149" t="str">
        <f t="shared" ca="1" si="107"/>
        <v>+40s</v>
      </c>
      <c r="AY149">
        <f t="shared" ca="1" si="108"/>
        <v>30</v>
      </c>
      <c r="AZ149" s="5">
        <f t="shared" ca="1" si="109"/>
        <v>0.9</v>
      </c>
      <c r="BB149">
        <f t="shared" si="150"/>
        <v>0.43633674483975121</v>
      </c>
      <c r="BC149">
        <f t="shared" si="151"/>
        <v>0.56366325516024873</v>
      </c>
      <c r="BE149" s="33">
        <f t="shared" si="152"/>
        <v>0.98499590305588181</v>
      </c>
      <c r="BF149" s="32">
        <f t="shared" si="153"/>
        <v>0.69880072720468467</v>
      </c>
      <c r="BG149" s="33"/>
      <c r="BH149" s="34">
        <f t="shared" si="154"/>
        <v>0.30119927279531533</v>
      </c>
      <c r="BI149" s="34"/>
      <c r="BJ149" s="34">
        <f t="shared" si="159"/>
        <v>0.30119927279531533</v>
      </c>
      <c r="BK149" s="34"/>
      <c r="BL149" s="5">
        <f t="shared" ca="1" si="105"/>
        <v>0.72852144199574076</v>
      </c>
    </row>
    <row r="150" spans="1:64" x14ac:dyDescent="0.25">
      <c r="A150" s="45">
        <v>142</v>
      </c>
      <c r="B150" s="35">
        <f t="shared" si="155"/>
        <v>1.6319444444444452E-2</v>
      </c>
      <c r="C150" s="36">
        <v>96.545811876680901</v>
      </c>
      <c r="D150" s="29">
        <v>90</v>
      </c>
      <c r="E150" s="29">
        <v>3</v>
      </c>
      <c r="F150" s="37">
        <f t="shared" si="142"/>
        <v>0.5</v>
      </c>
      <c r="G150" s="38">
        <f t="shared" si="156"/>
        <v>93</v>
      </c>
      <c r="H150" s="31">
        <v>5</v>
      </c>
      <c r="I150" s="31">
        <v>20</v>
      </c>
      <c r="J150" s="36">
        <v>4.8432189034779558</v>
      </c>
      <c r="K150" s="37">
        <f t="shared" si="144"/>
        <v>1.210804725869489</v>
      </c>
      <c r="L150" s="30">
        <f t="shared" si="145"/>
        <v>1.210804725869489</v>
      </c>
      <c r="M150" s="37">
        <f t="shared" si="146"/>
        <v>91.210804725869494</v>
      </c>
      <c r="N150" s="37">
        <f t="shared" si="147"/>
        <v>94.210804725869494</v>
      </c>
      <c r="O150" s="37">
        <f t="shared" si="148"/>
        <v>3.5458118766809008</v>
      </c>
      <c r="Q150" s="64">
        <f t="shared" ref="Q150:AT150" ca="1" si="169">IF(AND(ABS(SLOPE($L120:$L150,$A120:$A150)) &gt; $Q$3,
      ABS(SLOPE(OFFSET($O120:$O150, Q$7, 0),$A120:$A150)) &gt; $Q$3),
(MAX(0,(CORREL( $L120:$L150, OFFSET($O120:$O150, Q$7, 0) )))),
(1-ABS(SLOPE($L120:$L150, $A120:$A150)-SLOPE(OFFSET($O120:$O150, Q$7, 0),$A120:$A150)))
)</f>
        <v>0.97156623801537456</v>
      </c>
      <c r="R150" s="64">
        <f t="shared" ca="1" si="169"/>
        <v>0.97771029862981762</v>
      </c>
      <c r="S150" s="64">
        <f t="shared" ca="1" si="169"/>
        <v>0.98464935014169608</v>
      </c>
      <c r="T150" s="64">
        <f t="shared" ca="1" si="169"/>
        <v>0.98529927003061479</v>
      </c>
      <c r="U150" s="64">
        <f t="shared" ca="1" si="169"/>
        <v>0.98082466509744626</v>
      </c>
      <c r="V150" s="64">
        <f t="shared" ca="1" si="169"/>
        <v>0.97793637998447203</v>
      </c>
      <c r="W150" s="64">
        <f t="shared" ca="1" si="169"/>
        <v>0.97785280899847926</v>
      </c>
      <c r="X150" s="64">
        <f t="shared" ca="1" si="169"/>
        <v>0.97846604267625181</v>
      </c>
      <c r="Y150" s="64">
        <f t="shared" ca="1" si="169"/>
        <v>0.96433652689257598</v>
      </c>
      <c r="Z150" s="64">
        <f t="shared" ca="1" si="169"/>
        <v>0.93565656000238417</v>
      </c>
      <c r="AA150" s="64">
        <f t="shared" ca="1" si="169"/>
        <v>0.88673269924664178</v>
      </c>
      <c r="AB150" s="64">
        <f t="shared" ca="1" si="169"/>
        <v>0.82952683470391408</v>
      </c>
      <c r="AC150" s="64">
        <f t="shared" ca="1" si="169"/>
        <v>0.77018395812806617</v>
      </c>
      <c r="AD150" s="64">
        <f t="shared" ca="1" si="169"/>
        <v>0.65810651426789368</v>
      </c>
      <c r="AE150" s="64">
        <f t="shared" ca="1" si="169"/>
        <v>0.58006480048678943</v>
      </c>
      <c r="AF150" s="64">
        <f t="shared" ca="1" si="169"/>
        <v>0.49150506177351977</v>
      </c>
      <c r="AG150" s="64">
        <f t="shared" ca="1" si="169"/>
        <v>0.84915046558544427</v>
      </c>
      <c r="AH150" s="64">
        <f t="shared" ca="1" si="169"/>
        <v>0.84081374040749124</v>
      </c>
      <c r="AI150" s="64">
        <f t="shared" ca="1" si="169"/>
        <v>0.83276657268247134</v>
      </c>
      <c r="AJ150" s="64">
        <f t="shared" ca="1" si="169"/>
        <v>0.81954703979491295</v>
      </c>
      <c r="AK150" s="64">
        <f t="shared" ca="1" si="169"/>
        <v>0.80771433444416563</v>
      </c>
      <c r="AL150" s="64">
        <f t="shared" ca="1" si="169"/>
        <v>0.80508182239191428</v>
      </c>
      <c r="AM150" s="64">
        <f t="shared" ca="1" si="169"/>
        <v>0.80350584400921254</v>
      </c>
      <c r="AN150" s="64">
        <f t="shared" ca="1" si="169"/>
        <v>0.79941712974177492</v>
      </c>
      <c r="AO150" s="64">
        <f t="shared" ca="1" si="169"/>
        <v>0.80114086585360156</v>
      </c>
      <c r="AP150" s="64">
        <f t="shared" ca="1" si="169"/>
        <v>0.80325796469744482</v>
      </c>
      <c r="AQ150" s="64">
        <f t="shared" ca="1" si="169"/>
        <v>0.80628713642095862</v>
      </c>
      <c r="AR150" s="64">
        <f t="shared" ca="1" si="169"/>
        <v>0.81133074633998215</v>
      </c>
      <c r="AS150" s="64">
        <f t="shared" ca="1" si="169"/>
        <v>0.81798091801227502</v>
      </c>
      <c r="AT150" s="64">
        <f t="shared" ca="1" si="169"/>
        <v>0.82461092263874991</v>
      </c>
      <c r="AV150" s="40">
        <f t="shared" ca="1" si="103"/>
        <v>0.98529927003061479</v>
      </c>
      <c r="AW150" s="41">
        <f t="shared" ca="1" si="104"/>
        <v>3</v>
      </c>
      <c r="AX150" t="str">
        <f t="shared" ca="1" si="107"/>
        <v>+30s</v>
      </c>
      <c r="AY150">
        <f t="shared" ca="1" si="108"/>
        <v>20</v>
      </c>
      <c r="AZ150" s="5">
        <f t="shared" ca="1" si="109"/>
        <v>0.93333333333333335</v>
      </c>
      <c r="BB150">
        <f t="shared" si="150"/>
        <v>0.46700143016228235</v>
      </c>
      <c r="BC150">
        <f t="shared" si="151"/>
        <v>0.53299856983771765</v>
      </c>
      <c r="BE150" s="33">
        <f t="shared" si="152"/>
        <v>1.210804725869489</v>
      </c>
      <c r="BF150" s="32">
        <f t="shared" si="153"/>
        <v>0.74791074293521265</v>
      </c>
      <c r="BG150" s="33"/>
      <c r="BH150" s="34">
        <f t="shared" si="154"/>
        <v>0.25208925706478735</v>
      </c>
      <c r="BI150" s="34"/>
      <c r="BJ150" s="34">
        <f t="shared" si="159"/>
        <v>0.25208925706478735</v>
      </c>
      <c r="BK150" s="34"/>
      <c r="BL150" s="5">
        <f t="shared" ca="1" si="105"/>
        <v>0.7235739534762452</v>
      </c>
    </row>
    <row r="151" spans="1:64" x14ac:dyDescent="0.25">
      <c r="A151" s="45">
        <v>143</v>
      </c>
      <c r="B151" s="35">
        <f t="shared" si="155"/>
        <v>1.6435185185185192E-2</v>
      </c>
      <c r="C151" s="36">
        <v>96.038760334701038</v>
      </c>
      <c r="D151" s="29">
        <v>90</v>
      </c>
      <c r="E151" s="29">
        <v>3</v>
      </c>
      <c r="F151" s="37">
        <f t="shared" si="142"/>
        <v>0.5</v>
      </c>
      <c r="G151" s="38">
        <f t="shared" si="156"/>
        <v>92.5</v>
      </c>
      <c r="H151" s="31">
        <v>5</v>
      </c>
      <c r="I151" s="31">
        <v>20</v>
      </c>
      <c r="J151" s="36">
        <v>5.7360753497670185</v>
      </c>
      <c r="K151" s="37">
        <f t="shared" si="144"/>
        <v>1.4340188374417546</v>
      </c>
      <c r="L151" s="30">
        <f t="shared" si="145"/>
        <v>1.4340188374417546</v>
      </c>
      <c r="M151" s="37">
        <f t="shared" si="146"/>
        <v>91.434018837441755</v>
      </c>
      <c r="N151" s="37">
        <f t="shared" si="147"/>
        <v>93.934018837441755</v>
      </c>
      <c r="O151" s="37">
        <f t="shared" si="148"/>
        <v>3.5387603347010383</v>
      </c>
      <c r="Q151" s="64">
        <f t="shared" ref="Q151:AT151" ca="1" si="170">IF(AND(ABS(SLOPE($L121:$L151,$A121:$A151)) &gt; $Q$3,
      ABS(SLOPE(OFFSET($O121:$O151, Q$7, 0),$A121:$A151)) &gt; $Q$3),
(MAX(0,(CORREL( $L121:$L151, OFFSET($O121:$O151, Q$7, 0) )))),
(1-ABS(SLOPE($L121:$L151, $A121:$A151)-SLOPE(OFFSET($O121:$O151, Q$7, 0),$A121:$A151)))
)</f>
        <v>0.9787763372747097</v>
      </c>
      <c r="R151" s="64">
        <f t="shared" ca="1" si="170"/>
        <v>0.98547649725159847</v>
      </c>
      <c r="S151" s="64">
        <f t="shared" ca="1" si="170"/>
        <v>0.9860852162545759</v>
      </c>
      <c r="T151" s="64">
        <f t="shared" ca="1" si="170"/>
        <v>0.98198392643305321</v>
      </c>
      <c r="U151" s="64">
        <f t="shared" ca="1" si="170"/>
        <v>0.97925728506100573</v>
      </c>
      <c r="V151" s="64">
        <f t="shared" ca="1" si="170"/>
        <v>0.97904254568082694</v>
      </c>
      <c r="W151" s="64">
        <f t="shared" ca="1" si="170"/>
        <v>0.97960174335515737</v>
      </c>
      <c r="X151" s="64">
        <f t="shared" ca="1" si="170"/>
        <v>0.96590069592358807</v>
      </c>
      <c r="Y151" s="64">
        <f t="shared" ca="1" si="170"/>
        <v>0.9379414173039885</v>
      </c>
      <c r="Z151" s="64">
        <f t="shared" ca="1" si="170"/>
        <v>0.89011734585038971</v>
      </c>
      <c r="AA151" s="64">
        <f t="shared" ca="1" si="170"/>
        <v>0.83390906566137946</v>
      </c>
      <c r="AB151" s="64">
        <f t="shared" ca="1" si="170"/>
        <v>0.77552397715912613</v>
      </c>
      <c r="AC151" s="64">
        <f t="shared" ca="1" si="170"/>
        <v>0.66470114440414796</v>
      </c>
      <c r="AD151" s="64">
        <f t="shared" ca="1" si="170"/>
        <v>0.58754229790982571</v>
      </c>
      <c r="AE151" s="64">
        <f t="shared" ca="1" si="170"/>
        <v>0.49946619341874549</v>
      </c>
      <c r="AF151" s="64">
        <f t="shared" ca="1" si="170"/>
        <v>0.8449391851850071</v>
      </c>
      <c r="AG151" s="64">
        <f t="shared" ca="1" si="170"/>
        <v>0.83660246000705407</v>
      </c>
      <c r="AH151" s="64">
        <f t="shared" ca="1" si="170"/>
        <v>0.82855529228203428</v>
      </c>
      <c r="AI151" s="64">
        <f t="shared" ca="1" si="170"/>
        <v>0.81533575939447578</v>
      </c>
      <c r="AJ151" s="64">
        <f t="shared" ca="1" si="170"/>
        <v>0.80350305404372846</v>
      </c>
      <c r="AK151" s="64">
        <f t="shared" ca="1" si="170"/>
        <v>0.80087054199147711</v>
      </c>
      <c r="AL151" s="64">
        <f t="shared" ca="1" si="170"/>
        <v>0.79929456360877538</v>
      </c>
      <c r="AM151" s="64">
        <f t="shared" ca="1" si="170"/>
        <v>0.79520584934133787</v>
      </c>
      <c r="AN151" s="64">
        <f t="shared" ca="1" si="170"/>
        <v>0.79692958545316439</v>
      </c>
      <c r="AO151" s="64">
        <f t="shared" ca="1" si="170"/>
        <v>0.79904668429700765</v>
      </c>
      <c r="AP151" s="64">
        <f t="shared" ca="1" si="170"/>
        <v>0.80207585602052145</v>
      </c>
      <c r="AQ151" s="64">
        <f t="shared" ca="1" si="170"/>
        <v>0.80711946593954509</v>
      </c>
      <c r="AR151" s="64">
        <f t="shared" ca="1" si="170"/>
        <v>0.81376963761183796</v>
      </c>
      <c r="AS151" s="64">
        <f t="shared" ca="1" si="170"/>
        <v>0.82039964223831285</v>
      </c>
      <c r="AT151" s="64">
        <f t="shared" ca="1" si="170"/>
        <v>0.82631740490630068</v>
      </c>
      <c r="AV151" s="40">
        <f t="shared" ca="1" si="103"/>
        <v>0.9860852162545759</v>
      </c>
      <c r="AW151" s="41">
        <f t="shared" ca="1" si="104"/>
        <v>2</v>
      </c>
      <c r="AX151" t="str">
        <f t="shared" ca="1" si="107"/>
        <v>+20s</v>
      </c>
      <c r="AY151">
        <f t="shared" ca="1" si="108"/>
        <v>10</v>
      </c>
      <c r="AZ151" s="5">
        <f t="shared" ca="1" si="109"/>
        <v>0.96666666666666667</v>
      </c>
      <c r="BB151">
        <f t="shared" si="150"/>
        <v>0.42094829945185674</v>
      </c>
      <c r="BC151">
        <f t="shared" si="151"/>
        <v>0.57905170054814326</v>
      </c>
      <c r="BE151" s="33">
        <f t="shared" si="152"/>
        <v>1.4340188374417546</v>
      </c>
      <c r="BF151" s="32">
        <f t="shared" si="153"/>
        <v>0.67415586986735554</v>
      </c>
      <c r="BG151" s="33"/>
      <c r="BH151" s="34">
        <f t="shared" si="154"/>
        <v>0.32584413013264446</v>
      </c>
      <c r="BI151" s="34"/>
      <c r="BJ151" s="34">
        <f t="shared" si="159"/>
        <v>0.32584413013264446</v>
      </c>
      <c r="BK151" s="34"/>
      <c r="BL151" s="5">
        <f t="shared" ca="1" si="105"/>
        <v>0.75953200435129575</v>
      </c>
    </row>
    <row r="152" spans="1:64" x14ac:dyDescent="0.25">
      <c r="A152" s="45">
        <v>144</v>
      </c>
      <c r="B152" s="35">
        <f t="shared" si="155"/>
        <v>1.6550925925925931E-2</v>
      </c>
      <c r="C152" s="36">
        <v>95.250131903320096</v>
      </c>
      <c r="D152" s="29">
        <v>90</v>
      </c>
      <c r="E152" s="29">
        <v>3</v>
      </c>
      <c r="F152" s="37">
        <f t="shared" si="142"/>
        <v>0.5</v>
      </c>
      <c r="G152" s="38">
        <f t="shared" si="156"/>
        <v>92</v>
      </c>
      <c r="H152" s="31">
        <v>5</v>
      </c>
      <c r="I152" s="31">
        <v>20</v>
      </c>
      <c r="J152" s="36">
        <v>6.6166395916459191</v>
      </c>
      <c r="K152" s="37">
        <f t="shared" si="144"/>
        <v>1.6541598979114798</v>
      </c>
      <c r="L152" s="30">
        <f t="shared" si="145"/>
        <v>1.6541598979114798</v>
      </c>
      <c r="M152" s="37">
        <f t="shared" si="146"/>
        <v>91.654159897911484</v>
      </c>
      <c r="N152" s="37">
        <f t="shared" si="147"/>
        <v>93.654159897911484</v>
      </c>
      <c r="O152" s="37">
        <f t="shared" si="148"/>
        <v>3.2501319033200957</v>
      </c>
      <c r="Q152" s="64">
        <f t="shared" ref="Q152:AT152" ca="1" si="171">IF(AND(ABS(SLOPE($L122:$L152,$A122:$A152)) &gt; $Q$3,
      ABS(SLOPE(OFFSET($O122:$O152, Q$7, 0),$A122:$A152)) &gt; $Q$3),
(MAX(0,(CORREL( $L122:$L152, OFFSET($O122:$O152, Q$7, 0) )))),
(1-ABS(SLOPE($L122:$L152, $A122:$A152)-SLOPE(OFFSET($O122:$O152, Q$7, 0),$A122:$A152)))
)</f>
        <v>0.98617194996213109</v>
      </c>
      <c r="R152" s="64">
        <f t="shared" ca="1" si="171"/>
        <v>0.98674093916776484</v>
      </c>
      <c r="S152" s="64">
        <f t="shared" ca="1" si="171"/>
        <v>0.98299949033073208</v>
      </c>
      <c r="T152" s="64">
        <f t="shared" ca="1" si="171"/>
        <v>0.9804287558229432</v>
      </c>
      <c r="U152" s="64">
        <f t="shared" ca="1" si="171"/>
        <v>0.98008775187789232</v>
      </c>
      <c r="V152" s="64">
        <f t="shared" ca="1" si="171"/>
        <v>0.98059486740710999</v>
      </c>
      <c r="W152" s="64">
        <f t="shared" ca="1" si="171"/>
        <v>0.96730774448420387</v>
      </c>
      <c r="X152" s="64">
        <f t="shared" ca="1" si="171"/>
        <v>0.94004519441230217</v>
      </c>
      <c r="Y152" s="64">
        <f t="shared" ca="1" si="171"/>
        <v>0.89328487720043492</v>
      </c>
      <c r="Z152" s="64">
        <f t="shared" ca="1" si="171"/>
        <v>0.83804280869581649</v>
      </c>
      <c r="AA152" s="64">
        <f t="shared" ca="1" si="171"/>
        <v>0.78058583963845019</v>
      </c>
      <c r="AB152" s="64">
        <f t="shared" ca="1" si="171"/>
        <v>0.67098227161744028</v>
      </c>
      <c r="AC152" s="64">
        <f t="shared" ca="1" si="171"/>
        <v>0.59468133456270189</v>
      </c>
      <c r="AD152" s="64">
        <f t="shared" ca="1" si="171"/>
        <v>0.50707988304091989</v>
      </c>
      <c r="AE152" s="64">
        <f t="shared" ca="1" si="171"/>
        <v>0.84116110372993247</v>
      </c>
      <c r="AF152" s="64">
        <f t="shared" ca="1" si="171"/>
        <v>0.83282437855197944</v>
      </c>
      <c r="AG152" s="64">
        <f t="shared" ca="1" si="171"/>
        <v>0.82477721082695965</v>
      </c>
      <c r="AH152" s="64">
        <f t="shared" ca="1" si="171"/>
        <v>0.81155767793940115</v>
      </c>
      <c r="AI152" s="64">
        <f t="shared" ca="1" si="171"/>
        <v>0.79972497258865383</v>
      </c>
      <c r="AJ152" s="64">
        <f t="shared" ca="1" si="171"/>
        <v>0.79709246053640248</v>
      </c>
      <c r="AK152" s="64">
        <f t="shared" ca="1" si="171"/>
        <v>0.79551648215370074</v>
      </c>
      <c r="AL152" s="64">
        <f t="shared" ca="1" si="171"/>
        <v>0.79142776788626323</v>
      </c>
      <c r="AM152" s="64">
        <f t="shared" ca="1" si="171"/>
        <v>0.79315150399808976</v>
      </c>
      <c r="AN152" s="64">
        <f t="shared" ca="1" si="171"/>
        <v>0.79526860284193313</v>
      </c>
      <c r="AO152" s="64">
        <f t="shared" ca="1" si="171"/>
        <v>0.79829777456544682</v>
      </c>
      <c r="AP152" s="64">
        <f t="shared" ca="1" si="171"/>
        <v>0.80334138448447034</v>
      </c>
      <c r="AQ152" s="64">
        <f t="shared" ca="1" si="171"/>
        <v>0.80999155615676321</v>
      </c>
      <c r="AR152" s="64">
        <f t="shared" ca="1" si="171"/>
        <v>0.81662156078323811</v>
      </c>
      <c r="AS152" s="64">
        <f t="shared" ca="1" si="171"/>
        <v>0.82253932345122593</v>
      </c>
      <c r="AT152" s="64">
        <f t="shared" ca="1" si="171"/>
        <v>0.83439353354546264</v>
      </c>
      <c r="AV152" s="40">
        <f t="shared" ca="1" si="103"/>
        <v>0.98674093916776484</v>
      </c>
      <c r="AW152" s="41">
        <f t="shared" ca="1" si="104"/>
        <v>1</v>
      </c>
      <c r="AX152" t="str">
        <f t="shared" ca="1" si="107"/>
        <v>+10s</v>
      </c>
      <c r="AY152">
        <f t="shared" ca="1" si="108"/>
        <v>0</v>
      </c>
      <c r="AZ152" s="5">
        <f t="shared" ca="1" si="109"/>
        <v>1</v>
      </c>
      <c r="BB152">
        <f t="shared" si="150"/>
        <v>0.3191944010817232</v>
      </c>
      <c r="BC152">
        <f t="shared" si="151"/>
        <v>0.68080559891827686</v>
      </c>
      <c r="BE152" s="33">
        <f t="shared" si="152"/>
        <v>1.6541598979114798</v>
      </c>
      <c r="BF152" s="32">
        <f t="shared" si="153"/>
        <v>0.51119526886852118</v>
      </c>
      <c r="BG152" s="33"/>
      <c r="BH152" s="34">
        <f t="shared" si="154"/>
        <v>0.48880473113147882</v>
      </c>
      <c r="BI152" s="34"/>
      <c r="BJ152" s="34">
        <f t="shared" si="159"/>
        <v>0.48880473113147882</v>
      </c>
      <c r="BK152" s="34"/>
      <c r="BL152" s="5">
        <f t="shared" ca="1" si="105"/>
        <v>0.82518189009974785</v>
      </c>
    </row>
    <row r="153" spans="1:64" x14ac:dyDescent="0.25">
      <c r="A153" s="45">
        <v>145</v>
      </c>
      <c r="B153" s="35">
        <f t="shared" si="155"/>
        <v>1.666666666666667E-2</v>
      </c>
      <c r="C153" s="36">
        <v>95.213137679969421</v>
      </c>
      <c r="D153" s="29">
        <v>90</v>
      </c>
      <c r="E153" s="29">
        <v>3</v>
      </c>
      <c r="F153" s="37">
        <f t="shared" si="142"/>
        <v>0.5</v>
      </c>
      <c r="G153" s="38">
        <f t="shared" si="156"/>
        <v>91.5</v>
      </c>
      <c r="H153" s="31">
        <v>5</v>
      </c>
      <c r="I153" s="31">
        <v>20</v>
      </c>
      <c r="J153" s="36">
        <v>7.4830246114244146</v>
      </c>
      <c r="K153" s="37">
        <f t="shared" si="144"/>
        <v>1.8707561528561036</v>
      </c>
      <c r="L153" s="30">
        <f t="shared" si="145"/>
        <v>1.8707561528561036</v>
      </c>
      <c r="M153" s="37">
        <f t="shared" si="146"/>
        <v>91.870756152856103</v>
      </c>
      <c r="N153" s="37">
        <f t="shared" si="147"/>
        <v>93.370756152856103</v>
      </c>
      <c r="O153" s="37">
        <f t="shared" si="148"/>
        <v>3.7131376799694209</v>
      </c>
      <c r="Q153" s="64">
        <f t="shared" ref="Q153:AT153" ca="1" si="172">IF(AND(ABS(SLOPE($L123:$L153,$A123:$A153)) &gt; $Q$3,
      ABS(SLOPE(OFFSET($O123:$O153, Q$7, 0),$A123:$A153)) &gt; $Q$3),
(MAX(0,(CORREL( $L123:$L153, OFFSET($O123:$O153, Q$7, 0) )))),
(1-ABS(SLOPE($L123:$L153, $A123:$A153)-SLOPE(OFFSET($O123:$O153, Q$7, 0),$A123:$A153)))
)</f>
        <v>0.98728092581864924</v>
      </c>
      <c r="R153" s="64">
        <f t="shared" ca="1" si="172"/>
        <v>0.98388792278739579</v>
      </c>
      <c r="S153" s="64">
        <f t="shared" ca="1" si="172"/>
        <v>0.98146824877856564</v>
      </c>
      <c r="T153" s="64">
        <f t="shared" ca="1" si="172"/>
        <v>0.98100513680735646</v>
      </c>
      <c r="U153" s="64">
        <f t="shared" ca="1" si="172"/>
        <v>0.98146182277943617</v>
      </c>
      <c r="V153" s="64">
        <f t="shared" ca="1" si="172"/>
        <v>0.96857637519996065</v>
      </c>
      <c r="W153" s="64">
        <f t="shared" ca="1" si="172"/>
        <v>0.94199040368072784</v>
      </c>
      <c r="X153" s="64">
        <f t="shared" ca="1" si="172"/>
        <v>0.89626356697542486</v>
      </c>
      <c r="Y153" s="64">
        <f t="shared" ca="1" si="172"/>
        <v>0.84196143301523274</v>
      </c>
      <c r="Z153" s="64">
        <f t="shared" ca="1" si="172"/>
        <v>0.78540776211402619</v>
      </c>
      <c r="AA153" s="64">
        <f t="shared" ca="1" si="172"/>
        <v>0.67699411294184941</v>
      </c>
      <c r="AB153" s="64">
        <f t="shared" ca="1" si="172"/>
        <v>0.60153035841444757</v>
      </c>
      <c r="AC153" s="64">
        <f t="shared" ca="1" si="172"/>
        <v>0.51439643072085162</v>
      </c>
      <c r="AD153" s="64">
        <f t="shared" ca="1" si="172"/>
        <v>0.83782431751371245</v>
      </c>
      <c r="AE153" s="64">
        <f t="shared" ca="1" si="172"/>
        <v>0.82948759233575942</v>
      </c>
      <c r="AF153" s="64">
        <f t="shared" ca="1" si="172"/>
        <v>0.82144042461073963</v>
      </c>
      <c r="AG153" s="64">
        <f t="shared" ca="1" si="172"/>
        <v>0.80822089172318112</v>
      </c>
      <c r="AH153" s="64">
        <f t="shared" ca="1" si="172"/>
        <v>0.7963881863724338</v>
      </c>
      <c r="AI153" s="64">
        <f t="shared" ca="1" si="172"/>
        <v>0.79375567432018246</v>
      </c>
      <c r="AJ153" s="64">
        <f t="shared" ca="1" si="172"/>
        <v>0.79217969593748072</v>
      </c>
      <c r="AK153" s="64">
        <f t="shared" ca="1" si="172"/>
        <v>0.78809098167004321</v>
      </c>
      <c r="AL153" s="64">
        <f t="shared" ca="1" si="172"/>
        <v>0.78981471778186974</v>
      </c>
      <c r="AM153" s="64">
        <f t="shared" ca="1" si="172"/>
        <v>0.79193181662571299</v>
      </c>
      <c r="AN153" s="64">
        <f t="shared" ca="1" si="172"/>
        <v>0.79496098834922679</v>
      </c>
      <c r="AO153" s="64">
        <f t="shared" ca="1" si="172"/>
        <v>0.80000459826825043</v>
      </c>
      <c r="AP153" s="64">
        <f t="shared" ca="1" si="172"/>
        <v>0.8066547699405433</v>
      </c>
      <c r="AQ153" s="64">
        <f t="shared" ca="1" si="172"/>
        <v>0.8132847745670182</v>
      </c>
      <c r="AR153" s="64">
        <f t="shared" ca="1" si="172"/>
        <v>0.81920253723500602</v>
      </c>
      <c r="AS153" s="64">
        <f t="shared" ca="1" si="172"/>
        <v>0.83105674732924262</v>
      </c>
      <c r="AT153" s="64">
        <f t="shared" ca="1" si="172"/>
        <v>0.53321012594031336</v>
      </c>
      <c r="AV153" s="40">
        <f t="shared" ca="1" si="103"/>
        <v>0.98728092581864924</v>
      </c>
      <c r="AW153" s="41">
        <f t="shared" ca="1" si="104"/>
        <v>0</v>
      </c>
      <c r="AX153" t="str">
        <f t="shared" ca="1" si="107"/>
        <v>No Time Shift</v>
      </c>
      <c r="AY153">
        <f t="shared" ca="1" si="108"/>
        <v>0</v>
      </c>
      <c r="AZ153" s="5">
        <f t="shared" ca="1" si="109"/>
        <v>1</v>
      </c>
      <c r="BB153">
        <f t="shared" si="150"/>
        <v>0.36847630542266346</v>
      </c>
      <c r="BC153">
        <f t="shared" si="151"/>
        <v>0.63152369457733659</v>
      </c>
      <c r="BE153" s="33">
        <f t="shared" si="152"/>
        <v>1.8707561528561036</v>
      </c>
      <c r="BF153" s="32">
        <f t="shared" si="153"/>
        <v>0.59012107788817758</v>
      </c>
      <c r="BG153" s="33"/>
      <c r="BH153" s="34">
        <f t="shared" si="154"/>
        <v>0.40987892211182242</v>
      </c>
      <c r="BI153" s="34"/>
      <c r="BJ153" s="34">
        <f t="shared" si="159"/>
        <v>0.40987892211182242</v>
      </c>
      <c r="BK153" s="34"/>
      <c r="BL153" s="5">
        <f t="shared" ca="1" si="105"/>
        <v>0.79905328264349063</v>
      </c>
    </row>
    <row r="154" spans="1:64" x14ac:dyDescent="0.25">
      <c r="A154" s="45">
        <v>146</v>
      </c>
      <c r="B154" s="35">
        <f t="shared" si="155"/>
        <v>1.6782407407407409E-2</v>
      </c>
      <c r="C154" s="36">
        <v>94.410997698593363</v>
      </c>
      <c r="D154" s="29">
        <v>90</v>
      </c>
      <c r="E154" s="29">
        <v>3</v>
      </c>
      <c r="F154" s="37">
        <f t="shared" si="142"/>
        <v>0.5</v>
      </c>
      <c r="G154" s="38">
        <f t="shared" si="156"/>
        <v>91</v>
      </c>
      <c r="H154" s="31">
        <v>5</v>
      </c>
      <c r="I154" s="31">
        <v>20</v>
      </c>
      <c r="J154" s="36">
        <v>8.3333737769783394</v>
      </c>
      <c r="K154" s="37">
        <f t="shared" si="144"/>
        <v>2.0833434442445848</v>
      </c>
      <c r="L154" s="30">
        <f t="shared" si="145"/>
        <v>2.0833434442445848</v>
      </c>
      <c r="M154" s="37">
        <f t="shared" si="146"/>
        <v>92.083343444244591</v>
      </c>
      <c r="N154" s="37">
        <f t="shared" si="147"/>
        <v>93.083343444244591</v>
      </c>
      <c r="O154" s="37">
        <f t="shared" si="148"/>
        <v>3.4109976985933628</v>
      </c>
      <c r="Q154" s="64">
        <f t="shared" ref="Q154:AT154" ca="1" si="173">IF(AND(ABS(SLOPE($L124:$L154,$A124:$A154)) &gt; $Q$3,
      ABS(SLOPE(OFFSET($O124:$O154, Q$7, 0),$A124:$A154)) &gt; $Q$3),
(MAX(0,(CORREL( $L124:$L154, OFFSET($O124:$O154, Q$7, 0) )))),
(1-ABS(SLOPE($L124:$L154, $A124:$A154)-SLOPE(OFFSET($O124:$O154, Q$7, 0),$A124:$A154)))
)</f>
        <v>0.98466267607071489</v>
      </c>
      <c r="R154" s="64">
        <f t="shared" ca="1" si="173"/>
        <v>0.98239001749263211</v>
      </c>
      <c r="S154" s="64">
        <f t="shared" ca="1" si="173"/>
        <v>0.98180828513346907</v>
      </c>
      <c r="T154" s="64">
        <f t="shared" ca="1" si="173"/>
        <v>0.98221592355973975</v>
      </c>
      <c r="U154" s="64">
        <f t="shared" ca="1" si="173"/>
        <v>0.96972197634715229</v>
      </c>
      <c r="V154" s="64">
        <f t="shared" ca="1" si="173"/>
        <v>0.94379588438578865</v>
      </c>
      <c r="W154" s="64">
        <f t="shared" ca="1" si="173"/>
        <v>0.89907748108882424</v>
      </c>
      <c r="X154" s="64">
        <f t="shared" ca="1" si="173"/>
        <v>0.84569364675144976</v>
      </c>
      <c r="Y154" s="64">
        <f t="shared" ca="1" si="173"/>
        <v>0.79002287574610564</v>
      </c>
      <c r="Z154" s="64">
        <f t="shared" ca="1" si="173"/>
        <v>0.68277532904931548</v>
      </c>
      <c r="AA154" s="64">
        <f t="shared" ca="1" si="173"/>
        <v>0.6081319276055509</v>
      </c>
      <c r="AB154" s="64">
        <f t="shared" ca="1" si="173"/>
        <v>0.52146017719020699</v>
      </c>
      <c r="AC154" s="64">
        <f t="shared" ca="1" si="173"/>
        <v>0.83493597714991841</v>
      </c>
      <c r="AD154" s="64">
        <f t="shared" ca="1" si="173"/>
        <v>0.82659925197196538</v>
      </c>
      <c r="AE154" s="64">
        <f t="shared" ca="1" si="173"/>
        <v>0.81855208424694559</v>
      </c>
      <c r="AF154" s="64">
        <f t="shared" ca="1" si="173"/>
        <v>0.80533255135938708</v>
      </c>
      <c r="AG154" s="64">
        <f t="shared" ca="1" si="173"/>
        <v>0.79349984600863976</v>
      </c>
      <c r="AH154" s="64">
        <f t="shared" ca="1" si="173"/>
        <v>0.79086733395638842</v>
      </c>
      <c r="AI154" s="64">
        <f t="shared" ca="1" si="173"/>
        <v>0.78929135557368668</v>
      </c>
      <c r="AJ154" s="64">
        <f t="shared" ca="1" si="173"/>
        <v>0.78520264130624917</v>
      </c>
      <c r="AK154" s="64">
        <f t="shared" ca="1" si="173"/>
        <v>0.7869263774180757</v>
      </c>
      <c r="AL154" s="64">
        <f t="shared" ca="1" si="173"/>
        <v>0.78904347626191895</v>
      </c>
      <c r="AM154" s="64">
        <f t="shared" ca="1" si="173"/>
        <v>0.79207264798543275</v>
      </c>
      <c r="AN154" s="64">
        <f t="shared" ca="1" si="173"/>
        <v>0.79711625790445639</v>
      </c>
      <c r="AO154" s="64">
        <f t="shared" ca="1" si="173"/>
        <v>0.80376642957674926</v>
      </c>
      <c r="AP154" s="64">
        <f t="shared" ca="1" si="173"/>
        <v>0.81039643420322416</v>
      </c>
      <c r="AQ154" s="64">
        <f t="shared" ca="1" si="173"/>
        <v>0.81631419687121198</v>
      </c>
      <c r="AR154" s="64">
        <f t="shared" ca="1" si="173"/>
        <v>0.82816840696544858</v>
      </c>
      <c r="AS154" s="64">
        <f t="shared" ca="1" si="173"/>
        <v>0.52688770254370376</v>
      </c>
      <c r="AT154" s="64">
        <f t="shared" ca="1" si="173"/>
        <v>0.58526089559397632</v>
      </c>
      <c r="AV154" s="40">
        <f t="shared" ca="1" si="103"/>
        <v>0.98466267607071489</v>
      </c>
      <c r="AW154" s="41">
        <f t="shared" ca="1" si="104"/>
        <v>0</v>
      </c>
      <c r="AX154" t="str">
        <f t="shared" ca="1" si="107"/>
        <v>No Time Shift</v>
      </c>
      <c r="AY154">
        <f t="shared" ca="1" si="108"/>
        <v>0</v>
      </c>
      <c r="AZ154" s="5">
        <f t="shared" ca="1" si="109"/>
        <v>1</v>
      </c>
      <c r="BB154">
        <f t="shared" si="150"/>
        <v>0.26553085086975559</v>
      </c>
      <c r="BC154">
        <f t="shared" si="151"/>
        <v>0.73446914913024441</v>
      </c>
      <c r="BE154" s="33">
        <f t="shared" si="152"/>
        <v>2.0833434442445848</v>
      </c>
      <c r="BF154" s="32">
        <f t="shared" si="153"/>
        <v>0.42525217937171439</v>
      </c>
      <c r="BG154" s="33"/>
      <c r="BH154" s="34">
        <f t="shared" si="154"/>
        <v>0.57474782062828567</v>
      </c>
      <c r="BI154" s="34"/>
      <c r="BJ154" s="34">
        <f t="shared" si="159"/>
        <v>0.57474782062828567</v>
      </c>
      <c r="BK154" s="34"/>
      <c r="BL154" s="5">
        <f t="shared" ca="1" si="105"/>
        <v>0.8531368322330003</v>
      </c>
    </row>
    <row r="155" spans="1:64" x14ac:dyDescent="0.25">
      <c r="A155" s="45">
        <v>147</v>
      </c>
      <c r="B155" s="35">
        <f t="shared" si="155"/>
        <v>1.6898148148148148E-2</v>
      </c>
      <c r="C155" s="36">
        <v>94.062067296244734</v>
      </c>
      <c r="D155" s="29">
        <v>90</v>
      </c>
      <c r="E155" s="29">
        <v>3</v>
      </c>
      <c r="F155" s="37">
        <f t="shared" si="142"/>
        <v>0.5</v>
      </c>
      <c r="G155" s="38">
        <f t="shared" si="156"/>
        <v>90.5</v>
      </c>
      <c r="H155" s="31">
        <v>5</v>
      </c>
      <c r="I155" s="31">
        <v>20</v>
      </c>
      <c r="J155" s="36">
        <v>9.1658648204458437</v>
      </c>
      <c r="K155" s="37">
        <f t="shared" si="144"/>
        <v>2.2914662051114609</v>
      </c>
      <c r="L155" s="30">
        <f t="shared" si="145"/>
        <v>2.2914662051114609</v>
      </c>
      <c r="M155" s="37">
        <f t="shared" si="146"/>
        <v>92.291466205111462</v>
      </c>
      <c r="N155" s="37">
        <f t="shared" si="147"/>
        <v>92.791466205111462</v>
      </c>
      <c r="O155" s="37">
        <f t="shared" si="148"/>
        <v>3.5620672962447344</v>
      </c>
      <c r="Q155" s="64">
        <f t="shared" ref="Q155:AT155" ca="1" si="174">IF(AND(ABS(SLOPE($L125:$L155,$A125:$A155)) &gt; $Q$3,
      ABS(SLOPE(OFFSET($O125:$O155, Q$7, 0),$A125:$A155)) &gt; $Q$3),
(MAX(0,(CORREL( $L125:$L155, OFFSET($O125:$O155, Q$7, 0) )))),
(1-ABS(SLOPE($L125:$L155, $A125:$A155)-SLOPE(OFFSET($O125:$O155, Q$7, 0),$A125:$A155)))
)</f>
        <v>0.98320567073320198</v>
      </c>
      <c r="R155" s="64">
        <f t="shared" ca="1" si="174"/>
        <v>0.98250819991126204</v>
      </c>
      <c r="S155" s="64">
        <f t="shared" ca="1" si="174"/>
        <v>0.98286792692575142</v>
      </c>
      <c r="T155" s="64">
        <f t="shared" ca="1" si="174"/>
        <v>0.97075720249227182</v>
      </c>
      <c r="U155" s="64">
        <f t="shared" ca="1" si="174"/>
        <v>0.94547745481584966</v>
      </c>
      <c r="V155" s="64">
        <f t="shared" ca="1" si="174"/>
        <v>0.90174723667311152</v>
      </c>
      <c r="W155" s="64">
        <f t="shared" ca="1" si="174"/>
        <v>0.84926434758777891</v>
      </c>
      <c r="X155" s="64">
        <f t="shared" ca="1" si="174"/>
        <v>0.79446016309053047</v>
      </c>
      <c r="Y155" s="64">
        <f t="shared" ca="1" si="174"/>
        <v>0.6883600596514714</v>
      </c>
      <c r="Z155" s="64">
        <f t="shared" ca="1" si="174"/>
        <v>0.61452381559024372</v>
      </c>
      <c r="AA155" s="64">
        <f t="shared" ca="1" si="174"/>
        <v>0.52831062818777941</v>
      </c>
      <c r="AB155" s="64">
        <f t="shared" ca="1" si="174"/>
        <v>0.83250227224869211</v>
      </c>
      <c r="AC155" s="64">
        <f t="shared" ca="1" si="174"/>
        <v>0.82416554707073908</v>
      </c>
      <c r="AD155" s="64">
        <f t="shared" ca="1" si="174"/>
        <v>0.81611837934571918</v>
      </c>
      <c r="AE155" s="64">
        <f t="shared" ca="1" si="174"/>
        <v>0.80289884645816079</v>
      </c>
      <c r="AF155" s="64">
        <f t="shared" ca="1" si="174"/>
        <v>0.79106614110741347</v>
      </c>
      <c r="AG155" s="64">
        <f t="shared" ca="1" si="174"/>
        <v>0.78843362905516212</v>
      </c>
      <c r="AH155" s="64">
        <f t="shared" ca="1" si="174"/>
        <v>0.78685765067246038</v>
      </c>
      <c r="AI155" s="64">
        <f t="shared" ca="1" si="174"/>
        <v>0.78276893640502276</v>
      </c>
      <c r="AJ155" s="64">
        <f t="shared" ca="1" si="174"/>
        <v>0.7844926725168494</v>
      </c>
      <c r="AK155" s="64">
        <f t="shared" ca="1" si="174"/>
        <v>0.78660977136069266</v>
      </c>
      <c r="AL155" s="64">
        <f t="shared" ca="1" si="174"/>
        <v>0.78963894308420646</v>
      </c>
      <c r="AM155" s="64">
        <f t="shared" ca="1" si="174"/>
        <v>0.79468255300322999</v>
      </c>
      <c r="AN155" s="64">
        <f t="shared" ca="1" si="174"/>
        <v>0.80133272467552286</v>
      </c>
      <c r="AO155" s="64">
        <f t="shared" ca="1" si="174"/>
        <v>0.80796272930199775</v>
      </c>
      <c r="AP155" s="64">
        <f t="shared" ca="1" si="174"/>
        <v>0.81388049196998558</v>
      </c>
      <c r="AQ155" s="64">
        <f t="shared" ca="1" si="174"/>
        <v>0.82573470206422228</v>
      </c>
      <c r="AR155" s="64">
        <f t="shared" ca="1" si="174"/>
        <v>0.52067112035938035</v>
      </c>
      <c r="AS155" s="64">
        <f t="shared" ca="1" si="174"/>
        <v>0.57932922535404718</v>
      </c>
      <c r="AT155" s="64">
        <f t="shared" ca="1" si="174"/>
        <v>0.65571143505581853</v>
      </c>
      <c r="AV155" s="40">
        <f t="shared" ca="1" si="103"/>
        <v>0.98320567073320198</v>
      </c>
      <c r="AW155" s="41">
        <f t="shared" ca="1" si="104"/>
        <v>0</v>
      </c>
      <c r="AX155" t="str">
        <f t="shared" ca="1" si="107"/>
        <v>No Time Shift</v>
      </c>
      <c r="AY155">
        <f t="shared" ca="1" si="108"/>
        <v>0</v>
      </c>
      <c r="AZ155" s="5">
        <f t="shared" ca="1" si="109"/>
        <v>1</v>
      </c>
      <c r="BB155">
        <f t="shared" si="150"/>
        <v>0.2541202182266547</v>
      </c>
      <c r="BC155">
        <f t="shared" si="151"/>
        <v>0.74587978177334535</v>
      </c>
      <c r="BE155" s="33">
        <f t="shared" si="152"/>
        <v>2.2914662051114609</v>
      </c>
      <c r="BF155" s="32">
        <f t="shared" si="153"/>
        <v>0.40697785688303001</v>
      </c>
      <c r="BG155" s="33"/>
      <c r="BH155" s="34">
        <f t="shared" si="154"/>
        <v>0.59302214311696999</v>
      </c>
      <c r="BI155" s="34"/>
      <c r="BJ155" s="34">
        <f t="shared" si="159"/>
        <v>0.59302214311696999</v>
      </c>
      <c r="BK155" s="34"/>
      <c r="BL155" s="5">
        <f t="shared" ca="1" si="105"/>
        <v>0.85874260461672403</v>
      </c>
    </row>
    <row r="156" spans="1:64" x14ac:dyDescent="0.25">
      <c r="A156" s="45">
        <v>148</v>
      </c>
      <c r="B156" s="35">
        <f t="shared" si="155"/>
        <v>1.7013888888888887E-2</v>
      </c>
      <c r="C156" s="36">
        <v>94.560120886476469</v>
      </c>
      <c r="D156" s="29">
        <v>90</v>
      </c>
      <c r="E156" s="29">
        <v>3</v>
      </c>
      <c r="F156" s="37">
        <f t="shared" si="142"/>
        <v>0.5</v>
      </c>
      <c r="G156" s="38">
        <f t="shared" si="156"/>
        <v>90</v>
      </c>
      <c r="H156" s="31">
        <v>5</v>
      </c>
      <c r="I156" s="31">
        <v>20</v>
      </c>
      <c r="J156" s="36">
        <v>9.9787137432822863</v>
      </c>
      <c r="K156" s="37">
        <f t="shared" si="144"/>
        <v>2.4946784358205716</v>
      </c>
      <c r="L156" s="30">
        <f t="shared" si="145"/>
        <v>2.4946784358205716</v>
      </c>
      <c r="M156" s="37">
        <f t="shared" si="146"/>
        <v>92.494678435820575</v>
      </c>
      <c r="N156" s="37">
        <f t="shared" si="147"/>
        <v>92.494678435820575</v>
      </c>
      <c r="O156" s="37">
        <f t="shared" si="148"/>
        <v>4.5601208864764686</v>
      </c>
      <c r="Q156" s="64">
        <f t="shared" ref="Q156:AT156" ca="1" si="175">IF(AND(ABS(SLOPE($L126:$L156,$A126:$A156)) &gt; $Q$3,
      ABS(SLOPE(OFFSET($O126:$O156, Q$7, 0),$A126:$A156)) &gt; $Q$3),
(MAX(0,(CORREL( $L126:$L156, OFFSET($O126:$O156, Q$7, 0) )))),
(1-ABS(SLOPE($L126:$L156, $A126:$A156)-SLOPE(OFFSET($O126:$O156, Q$7, 0),$A126:$A156)))
)</f>
        <v>0.9831137176278022</v>
      </c>
      <c r="R156" s="64">
        <f t="shared" ca="1" si="175"/>
        <v>0.98342644312510941</v>
      </c>
      <c r="S156" s="64">
        <f t="shared" ca="1" si="175"/>
        <v>0.97169242176778148</v>
      </c>
      <c r="T156" s="64">
        <f t="shared" ca="1" si="175"/>
        <v>0.9470484207742409</v>
      </c>
      <c r="U156" s="64">
        <f t="shared" ca="1" si="175"/>
        <v>0.90429060243798154</v>
      </c>
      <c r="V156" s="64">
        <f t="shared" ca="1" si="175"/>
        <v>0.85269530250736769</v>
      </c>
      <c r="W156" s="64">
        <f t="shared" ca="1" si="175"/>
        <v>0.79874521271679466</v>
      </c>
      <c r="X156" s="64">
        <f t="shared" ca="1" si="175"/>
        <v>0.69377876567213981</v>
      </c>
      <c r="Y156" s="64">
        <f t="shared" ca="1" si="175"/>
        <v>0.6207399151741323</v>
      </c>
      <c r="Z156" s="64">
        <f t="shared" ca="1" si="175"/>
        <v>0.53498337835803511</v>
      </c>
      <c r="AA156" s="64">
        <f t="shared" ca="1" si="175"/>
        <v>0.83052841815263168</v>
      </c>
      <c r="AB156" s="64">
        <f t="shared" ca="1" si="175"/>
        <v>0.82219169297467865</v>
      </c>
      <c r="AC156" s="64">
        <f t="shared" ca="1" si="175"/>
        <v>0.81414452524965886</v>
      </c>
      <c r="AD156" s="64">
        <f t="shared" ca="1" si="175"/>
        <v>0.80092499236210035</v>
      </c>
      <c r="AE156" s="64">
        <f t="shared" ca="1" si="175"/>
        <v>0.78909228701135303</v>
      </c>
      <c r="AF156" s="64">
        <f t="shared" ca="1" si="175"/>
        <v>0.78645977495910169</v>
      </c>
      <c r="AG156" s="64">
        <f t="shared" ca="1" si="175"/>
        <v>0.78488379657639995</v>
      </c>
      <c r="AH156" s="64">
        <f t="shared" ca="1" si="175"/>
        <v>0.78079508230896244</v>
      </c>
      <c r="AI156" s="64">
        <f t="shared" ca="1" si="175"/>
        <v>0.78251881842078896</v>
      </c>
      <c r="AJ156" s="64">
        <f t="shared" ca="1" si="175"/>
        <v>0.78463591726463222</v>
      </c>
      <c r="AK156" s="64">
        <f t="shared" ca="1" si="175"/>
        <v>0.78766508898814602</v>
      </c>
      <c r="AL156" s="64">
        <f t="shared" ca="1" si="175"/>
        <v>0.79270869890716966</v>
      </c>
      <c r="AM156" s="64">
        <f t="shared" ca="1" si="175"/>
        <v>0.79935887057946253</v>
      </c>
      <c r="AN156" s="64">
        <f t="shared" ca="1" si="175"/>
        <v>0.80598887520593743</v>
      </c>
      <c r="AO156" s="64">
        <f t="shared" ca="1" si="175"/>
        <v>0.81190663787392525</v>
      </c>
      <c r="AP156" s="64">
        <f t="shared" ca="1" si="175"/>
        <v>0.82376084796816185</v>
      </c>
      <c r="AQ156" s="64">
        <f t="shared" ca="1" si="175"/>
        <v>0.51453367883272916</v>
      </c>
      <c r="AR156" s="64">
        <f t="shared" ca="1" si="175"/>
        <v>0.57346629291590745</v>
      </c>
      <c r="AS156" s="64">
        <f t="shared" ca="1" si="175"/>
        <v>0.65052416163892346</v>
      </c>
      <c r="AT156" s="64">
        <f t="shared" ca="1" si="175"/>
        <v>0.70590010439130835</v>
      </c>
      <c r="AV156" s="40">
        <f t="shared" ca="1" si="103"/>
        <v>0.98342644312510941</v>
      </c>
      <c r="AW156" s="41">
        <f t="shared" ca="1" si="104"/>
        <v>1</v>
      </c>
      <c r="AX156" t="str">
        <f t="shared" ca="1" si="107"/>
        <v>+10s</v>
      </c>
      <c r="AY156">
        <f t="shared" ca="1" si="108"/>
        <v>0</v>
      </c>
      <c r="AZ156" s="5">
        <f t="shared" ca="1" si="109"/>
        <v>1</v>
      </c>
      <c r="BB156">
        <f t="shared" si="150"/>
        <v>0.41308849013117943</v>
      </c>
      <c r="BC156">
        <f t="shared" si="151"/>
        <v>0.58691150986882057</v>
      </c>
      <c r="BE156" s="33">
        <f t="shared" si="152"/>
        <v>2.4946784358205716</v>
      </c>
      <c r="BF156" s="32">
        <f t="shared" si="153"/>
        <v>0.66156825139622122</v>
      </c>
      <c r="BG156" s="33"/>
      <c r="BH156" s="34">
        <f t="shared" si="154"/>
        <v>0.33843174860377878</v>
      </c>
      <c r="BI156" s="34"/>
      <c r="BJ156" s="34">
        <f t="shared" si="159"/>
        <v>0.33843174860377878</v>
      </c>
      <c r="BK156" s="34"/>
      <c r="BL156" s="5">
        <f t="shared" ca="1" si="105"/>
        <v>0.77395273057629599</v>
      </c>
    </row>
    <row r="157" spans="1:64" x14ac:dyDescent="0.25">
      <c r="A157" s="45">
        <v>149</v>
      </c>
      <c r="B157" s="35">
        <f t="shared" si="155"/>
        <v>1.7129629629629627E-2</v>
      </c>
      <c r="C157" s="36">
        <v>94.243722703131965</v>
      </c>
      <c r="D157" s="29">
        <v>90</v>
      </c>
      <c r="E157" s="29">
        <v>3</v>
      </c>
      <c r="F157" s="37">
        <f t="shared" si="142"/>
        <v>0.5</v>
      </c>
      <c r="G157" s="38">
        <f t="shared" si="156"/>
        <v>90</v>
      </c>
      <c r="H157" s="31">
        <v>5</v>
      </c>
      <c r="I157" s="31">
        <v>20</v>
      </c>
      <c r="J157" s="36">
        <v>10.770178639305314</v>
      </c>
      <c r="K157" s="37">
        <f t="shared" si="144"/>
        <v>2.6925446598263285</v>
      </c>
      <c r="L157" s="30">
        <f t="shared" si="145"/>
        <v>2.6925446598263285</v>
      </c>
      <c r="M157" s="37">
        <f t="shared" si="146"/>
        <v>92.692544659826325</v>
      </c>
      <c r="N157" s="37">
        <f t="shared" si="147"/>
        <v>92.692544659826325</v>
      </c>
      <c r="O157" s="37">
        <f t="shared" si="148"/>
        <v>4.2437227031319651</v>
      </c>
      <c r="Q157" s="64">
        <f t="shared" ref="Q157:AT157" ca="1" si="176">IF(AND(ABS(SLOPE($L127:$L157,$A127:$A157)) &gt; $Q$3,
      ABS(SLOPE(OFFSET($O127:$O157, Q$7, 0),$A127:$A157)) &gt; $Q$3),
(MAX(0,(CORREL( $L127:$L157, OFFSET($O127:$O157, Q$7, 0) )))),
(1-ABS(SLOPE($L127:$L157, $A127:$A157)-SLOPE(OFFSET($O127:$O157, Q$7, 0),$A127:$A157)))
)</f>
        <v>0.98389824667955317</v>
      </c>
      <c r="R157" s="64">
        <f t="shared" ca="1" si="176"/>
        <v>0.97253605949974009</v>
      </c>
      <c r="S157" s="64">
        <f t="shared" ca="1" si="176"/>
        <v>0.94851997265385268</v>
      </c>
      <c r="T157" s="64">
        <f t="shared" ca="1" si="176"/>
        <v>0.90672297616285169</v>
      </c>
      <c r="U157" s="64">
        <f t="shared" ca="1" si="176"/>
        <v>0.85600569538573956</v>
      </c>
      <c r="V157" s="64">
        <f t="shared" ca="1" si="176"/>
        <v>0.80290083312428551</v>
      </c>
      <c r="W157" s="64">
        <f t="shared" ca="1" si="176"/>
        <v>0.69905892242612433</v>
      </c>
      <c r="X157" s="64">
        <f t="shared" ca="1" si="176"/>
        <v>0.62681098765324361</v>
      </c>
      <c r="Y157" s="64">
        <f t="shared" ca="1" si="176"/>
        <v>0.54151088088789467</v>
      </c>
      <c r="Z157" s="64">
        <f t="shared" ca="1" si="176"/>
        <v>0.82901864476050036</v>
      </c>
      <c r="AA157" s="64">
        <f t="shared" ca="1" si="176"/>
        <v>0.82068191958254721</v>
      </c>
      <c r="AB157" s="64">
        <f t="shared" ca="1" si="176"/>
        <v>0.81263475185752743</v>
      </c>
      <c r="AC157" s="64">
        <f t="shared" ca="1" si="176"/>
        <v>0.79941521896996903</v>
      </c>
      <c r="AD157" s="64">
        <f t="shared" ca="1" si="176"/>
        <v>0.78758251361922171</v>
      </c>
      <c r="AE157" s="64">
        <f t="shared" ca="1" si="176"/>
        <v>0.78495000156697026</v>
      </c>
      <c r="AF157" s="64">
        <f t="shared" ca="1" si="176"/>
        <v>0.78337402318426863</v>
      </c>
      <c r="AG157" s="64">
        <f t="shared" ca="1" si="176"/>
        <v>0.77928530891683101</v>
      </c>
      <c r="AH157" s="64">
        <f t="shared" ca="1" si="176"/>
        <v>0.78100904502865764</v>
      </c>
      <c r="AI157" s="64">
        <f t="shared" ca="1" si="176"/>
        <v>0.7831261438725009</v>
      </c>
      <c r="AJ157" s="64">
        <f t="shared" ca="1" si="176"/>
        <v>0.78615531559601459</v>
      </c>
      <c r="AK157" s="64">
        <f t="shared" ca="1" si="176"/>
        <v>0.79119892551503823</v>
      </c>
      <c r="AL157" s="64">
        <f t="shared" ca="1" si="176"/>
        <v>0.7978490971873311</v>
      </c>
      <c r="AM157" s="64">
        <f t="shared" ca="1" si="176"/>
        <v>0.804479101813806</v>
      </c>
      <c r="AN157" s="64">
        <f t="shared" ca="1" si="176"/>
        <v>0.81039686448179382</v>
      </c>
      <c r="AO157" s="64">
        <f t="shared" ca="1" si="176"/>
        <v>0.82225107457603053</v>
      </c>
      <c r="AP157" s="64">
        <f t="shared" ca="1" si="176"/>
        <v>0.50844988020863491</v>
      </c>
      <c r="AQ157" s="64">
        <f t="shared" ca="1" si="176"/>
        <v>0.56764809524793658</v>
      </c>
      <c r="AR157" s="64">
        <f t="shared" ca="1" si="176"/>
        <v>0.64536509782629969</v>
      </c>
      <c r="AS157" s="64">
        <f t="shared" ca="1" si="176"/>
        <v>0.70129995133413359</v>
      </c>
      <c r="AT157" s="64">
        <f t="shared" ca="1" si="176"/>
        <v>0.75918973668887602</v>
      </c>
      <c r="AV157" s="40">
        <f t="shared" ca="1" si="103"/>
        <v>0.98389824667955317</v>
      </c>
      <c r="AW157" s="41">
        <f t="shared" ca="1" si="104"/>
        <v>0</v>
      </c>
      <c r="AX157" t="str">
        <f t="shared" ca="1" si="107"/>
        <v>No Time Shift</v>
      </c>
      <c r="AY157">
        <f t="shared" ca="1" si="108"/>
        <v>0</v>
      </c>
      <c r="AZ157" s="5">
        <f t="shared" ca="1" si="109"/>
        <v>1</v>
      </c>
      <c r="BB157">
        <f t="shared" si="150"/>
        <v>0.31023560866112732</v>
      </c>
      <c r="BC157">
        <f t="shared" si="151"/>
        <v>0.68976439133887268</v>
      </c>
      <c r="BE157" s="33">
        <f t="shared" si="152"/>
        <v>2.6925446598263285</v>
      </c>
      <c r="BF157" s="32">
        <f t="shared" si="153"/>
        <v>0.49684761024837121</v>
      </c>
      <c r="BG157" s="33"/>
      <c r="BH157" s="34">
        <f t="shared" si="154"/>
        <v>0.50315238975162879</v>
      </c>
      <c r="BI157" s="34"/>
      <c r="BJ157" s="34">
        <f t="shared" si="159"/>
        <v>0.50315238975162879</v>
      </c>
      <c r="BK157" s="34"/>
      <c r="BL157" s="5">
        <f t="shared" ca="1" si="105"/>
        <v>0.82901687881039399</v>
      </c>
    </row>
    <row r="158" spans="1:64" x14ac:dyDescent="0.25">
      <c r="A158" s="45">
        <v>150</v>
      </c>
      <c r="B158" s="35">
        <f t="shared" si="155"/>
        <v>1.7245370370370366E-2</v>
      </c>
      <c r="C158" s="36">
        <v>93.204664265335808</v>
      </c>
      <c r="D158" s="29">
        <v>90</v>
      </c>
      <c r="E158" s="29">
        <v>3</v>
      </c>
      <c r="F158" s="37">
        <f t="shared" si="142"/>
        <v>0.5</v>
      </c>
      <c r="G158" s="38">
        <f t="shared" si="156"/>
        <v>90</v>
      </c>
      <c r="H158" s="31">
        <v>5</v>
      </c>
      <c r="I158" s="31">
        <v>20</v>
      </c>
      <c r="J158" s="36">
        <v>11.538563427537609</v>
      </c>
      <c r="K158" s="37">
        <f t="shared" si="144"/>
        <v>2.8846408568844022</v>
      </c>
      <c r="L158" s="30">
        <f t="shared" si="145"/>
        <v>2.8846408568844022</v>
      </c>
      <c r="M158" s="37">
        <f t="shared" si="146"/>
        <v>92.884640856884403</v>
      </c>
      <c r="N158" s="37">
        <f t="shared" si="147"/>
        <v>92.884640856884403</v>
      </c>
      <c r="O158" s="37">
        <f t="shared" si="148"/>
        <v>3.2046642653358077</v>
      </c>
      <c r="Q158" s="64">
        <f t="shared" ref="Q158:AT158" ca="1" si="177">IF(AND(ABS(SLOPE($L128:$L158,$A128:$A158)) &gt; $Q$3,
      ABS(SLOPE(OFFSET($O128:$O158, Q$7, 0),$A128:$A158)) &gt; $Q$3),
(MAX(0,(CORREL( $L128:$L158, OFFSET($O128:$O158, Q$7, 0) )))),
(1-ABS(SLOPE($L128:$L158, $A128:$A158)-SLOPE(OFFSET($O128:$O158, Q$7, 0),$A128:$A158)))
)</f>
        <v>0.97329485973074448</v>
      </c>
      <c r="R158" s="64">
        <f t="shared" ca="1" si="177"/>
        <v>0.94990149463590678</v>
      </c>
      <c r="S158" s="64">
        <f t="shared" ca="1" si="177"/>
        <v>0.9090577658561706</v>
      </c>
      <c r="T158" s="64">
        <f t="shared" ca="1" si="177"/>
        <v>0.8592125714482336</v>
      </c>
      <c r="U158" s="64">
        <f t="shared" ca="1" si="177"/>
        <v>0.80694755729237588</v>
      </c>
      <c r="V158" s="64">
        <f t="shared" ca="1" si="177"/>
        <v>0.70422559759750281</v>
      </c>
      <c r="W158" s="64">
        <f t="shared" ca="1" si="177"/>
        <v>0.63276529259091341</v>
      </c>
      <c r="X158" s="64">
        <f t="shared" ca="1" si="177"/>
        <v>0.54792309860638599</v>
      </c>
      <c r="Y158" s="64">
        <f t="shared" ca="1" si="177"/>
        <v>0.82797618746270274</v>
      </c>
      <c r="Z158" s="64">
        <f t="shared" ca="1" si="177"/>
        <v>0.81963946228474971</v>
      </c>
      <c r="AA158" s="64">
        <f t="shared" ca="1" si="177"/>
        <v>0.81159229455972981</v>
      </c>
      <c r="AB158" s="64">
        <f t="shared" ca="1" si="177"/>
        <v>0.79837276167217142</v>
      </c>
      <c r="AC158" s="64">
        <f t="shared" ca="1" si="177"/>
        <v>0.7865400563214241</v>
      </c>
      <c r="AD158" s="64">
        <f t="shared" ca="1" si="177"/>
        <v>0.78390754426917275</v>
      </c>
      <c r="AE158" s="64">
        <f t="shared" ca="1" si="177"/>
        <v>0.78233156588647101</v>
      </c>
      <c r="AF158" s="64">
        <f t="shared" ca="1" si="177"/>
        <v>0.77824285161903339</v>
      </c>
      <c r="AG158" s="64">
        <f t="shared" ca="1" si="177"/>
        <v>0.77996658773086003</v>
      </c>
      <c r="AH158" s="64">
        <f t="shared" ca="1" si="177"/>
        <v>0.78208368657470329</v>
      </c>
      <c r="AI158" s="64">
        <f t="shared" ca="1" si="177"/>
        <v>0.78511285829821709</v>
      </c>
      <c r="AJ158" s="64">
        <f t="shared" ca="1" si="177"/>
        <v>0.79015646821724062</v>
      </c>
      <c r="AK158" s="64">
        <f t="shared" ca="1" si="177"/>
        <v>0.79680663988953349</v>
      </c>
      <c r="AL158" s="64">
        <f t="shared" ca="1" si="177"/>
        <v>0.80343664451600838</v>
      </c>
      <c r="AM158" s="64">
        <f t="shared" ca="1" si="177"/>
        <v>0.80935440718399621</v>
      </c>
      <c r="AN158" s="64">
        <f t="shared" ca="1" si="177"/>
        <v>0.82120861727823291</v>
      </c>
      <c r="AO158" s="64">
        <f t="shared" ca="1" si="177"/>
        <v>0.50239502179856188</v>
      </c>
      <c r="AP158" s="64">
        <f t="shared" ca="1" si="177"/>
        <v>0.56185126707656774</v>
      </c>
      <c r="AQ158" s="64">
        <f t="shared" ca="1" si="177"/>
        <v>0.64021397722171491</v>
      </c>
      <c r="AR158" s="64">
        <f t="shared" ca="1" si="177"/>
        <v>0.69669712888373914</v>
      </c>
      <c r="AS158" s="64">
        <f t="shared" ca="1" si="177"/>
        <v>0.7552693735251772</v>
      </c>
      <c r="AT158" s="64">
        <f t="shared" ca="1" si="177"/>
        <v>0.85859012895970721</v>
      </c>
      <c r="AV158" s="40">
        <f t="shared" ca="1" si="103"/>
        <v>0.97329485973074448</v>
      </c>
      <c r="AW158" s="41">
        <f t="shared" ca="1" si="104"/>
        <v>0</v>
      </c>
      <c r="AX158" t="str">
        <f t="shared" ca="1" si="107"/>
        <v>No Time Shift</v>
      </c>
      <c r="AY158">
        <f t="shared" ca="1" si="108"/>
        <v>0</v>
      </c>
      <c r="AZ158" s="5">
        <f t="shared" ca="1" si="109"/>
        <v>1</v>
      </c>
      <c r="BB158">
        <f t="shared" si="150"/>
        <v>6.4004681690281104E-2</v>
      </c>
      <c r="BC158">
        <f t="shared" si="151"/>
        <v>0.93599531830971894</v>
      </c>
      <c r="BE158" s="33">
        <f t="shared" si="152"/>
        <v>2.8846408568844022</v>
      </c>
      <c r="BF158" s="32">
        <f t="shared" si="153"/>
        <v>0.10250458765763364</v>
      </c>
      <c r="BG158" s="33"/>
      <c r="BH158" s="34">
        <f t="shared" si="154"/>
        <v>0.89749541234236641</v>
      </c>
      <c r="BI158" s="34"/>
      <c r="BJ158" s="34">
        <f t="shared" si="159"/>
        <v>0.89749541234236641</v>
      </c>
      <c r="BK158" s="34"/>
      <c r="BL158" s="5">
        <f t="shared" ca="1" si="105"/>
        <v>0.95693009069103707</v>
      </c>
    </row>
    <row r="159" spans="1:64" x14ac:dyDescent="0.25">
      <c r="A159" s="45">
        <v>151</v>
      </c>
      <c r="B159" s="35">
        <f t="shared" si="155"/>
        <v>1.7361111111111105E-2</v>
      </c>
      <c r="C159" s="36">
        <v>92.813733252101798</v>
      </c>
      <c r="D159" s="29">
        <v>90</v>
      </c>
      <c r="E159" s="29">
        <v>3</v>
      </c>
      <c r="F159" s="37">
        <f t="shared" si="142"/>
        <v>0.5</v>
      </c>
      <c r="G159" s="38">
        <f t="shared" si="156"/>
        <v>90</v>
      </c>
      <c r="H159" s="31">
        <v>5</v>
      </c>
      <c r="I159" s="31">
        <v>20</v>
      </c>
      <c r="J159" s="36">
        <v>12.282221486847684</v>
      </c>
      <c r="K159" s="37">
        <f t="shared" si="144"/>
        <v>3.0705553717119209</v>
      </c>
      <c r="L159" s="30">
        <f t="shared" si="145"/>
        <v>3.0705553717119209</v>
      </c>
      <c r="M159" s="37">
        <f t="shared" si="146"/>
        <v>93.070555371711919</v>
      </c>
      <c r="N159" s="37">
        <f t="shared" si="147"/>
        <v>93.070555371711919</v>
      </c>
      <c r="O159" s="37">
        <f t="shared" si="148"/>
        <v>2.8137332521017981</v>
      </c>
      <c r="Q159" s="64">
        <f t="shared" ref="Q159:AT159" ca="1" si="178">IF(AND(ABS(SLOPE($L129:$L159,$A129:$A159)) &gt; $Q$3,
      ABS(SLOPE(OFFSET($O129:$O159, Q$7, 0),$A129:$A159)) &gt; $Q$3),
(MAX(0,(CORREL( $L129:$L159, OFFSET($O129:$O159, Q$7, 0) )))),
(1-ABS(SLOPE($L129:$L159, $A129:$A159)-SLOPE(OFFSET($O129:$O159, Q$7, 0),$A129:$A159)))
)</f>
        <v>0.95120080322217737</v>
      </c>
      <c r="R159" s="64">
        <f t="shared" ca="1" si="178"/>
        <v>0.91130669432132394</v>
      </c>
      <c r="S159" s="64">
        <f t="shared" ca="1" si="178"/>
        <v>0.86233120047962886</v>
      </c>
      <c r="T159" s="64">
        <f t="shared" ca="1" si="178"/>
        <v>0.81090406176256158</v>
      </c>
      <c r="U159" s="64">
        <f t="shared" ca="1" si="178"/>
        <v>0.70930194015402193</v>
      </c>
      <c r="V159" s="64">
        <f t="shared" ca="1" si="178"/>
        <v>0.6386291259537884</v>
      </c>
      <c r="W159" s="64">
        <f t="shared" ca="1" si="178"/>
        <v>0.55424806460870102</v>
      </c>
      <c r="X159" s="64">
        <f t="shared" ca="1" si="178"/>
        <v>0.82740328020796028</v>
      </c>
      <c r="Y159" s="64">
        <f t="shared" ca="1" si="178"/>
        <v>0.81906655503000725</v>
      </c>
      <c r="Z159" s="64">
        <f t="shared" ca="1" si="178"/>
        <v>0.81101938730498746</v>
      </c>
      <c r="AA159" s="64">
        <f t="shared" ca="1" si="178"/>
        <v>0.79779985441742896</v>
      </c>
      <c r="AB159" s="64">
        <f t="shared" ca="1" si="178"/>
        <v>0.78596714906668164</v>
      </c>
      <c r="AC159" s="64">
        <f t="shared" ca="1" si="178"/>
        <v>0.78333463701443029</v>
      </c>
      <c r="AD159" s="64">
        <f t="shared" ca="1" si="178"/>
        <v>0.78175865863172855</v>
      </c>
      <c r="AE159" s="64">
        <f t="shared" ca="1" si="178"/>
        <v>0.77766994436429104</v>
      </c>
      <c r="AF159" s="64">
        <f t="shared" ca="1" si="178"/>
        <v>0.77939368047611757</v>
      </c>
      <c r="AG159" s="64">
        <f t="shared" ca="1" si="178"/>
        <v>0.78151077931996094</v>
      </c>
      <c r="AH159" s="64">
        <f t="shared" ca="1" si="178"/>
        <v>0.78453995104347463</v>
      </c>
      <c r="AI159" s="64">
        <f t="shared" ca="1" si="178"/>
        <v>0.78958356096249815</v>
      </c>
      <c r="AJ159" s="64">
        <f t="shared" ca="1" si="178"/>
        <v>0.79623373263479102</v>
      </c>
      <c r="AK159" s="64">
        <f t="shared" ca="1" si="178"/>
        <v>0.80286373726126592</v>
      </c>
      <c r="AL159" s="64">
        <f t="shared" ca="1" si="178"/>
        <v>0.80878149992925374</v>
      </c>
      <c r="AM159" s="64">
        <f t="shared" ca="1" si="178"/>
        <v>0.82063571002349045</v>
      </c>
      <c r="AN159" s="64">
        <f t="shared" ca="1" si="178"/>
        <v>0.49634481094642247</v>
      </c>
      <c r="AO159" s="64">
        <f t="shared" ca="1" si="178"/>
        <v>0.55605272370678005</v>
      </c>
      <c r="AP159" s="64">
        <f t="shared" ca="1" si="178"/>
        <v>0.6350505875755077</v>
      </c>
      <c r="AQ159" s="64">
        <f t="shared" ca="1" si="178"/>
        <v>0.69207384242510506</v>
      </c>
      <c r="AR159" s="64">
        <f t="shared" ca="1" si="178"/>
        <v>0.75131924052781263</v>
      </c>
      <c r="AS159" s="64">
        <f t="shared" ca="1" si="178"/>
        <v>0.85600282891940005</v>
      </c>
      <c r="AT159" s="64">
        <f t="shared" ca="1" si="178"/>
        <v>0.93411855812472688</v>
      </c>
      <c r="AV159" s="40">
        <f t="shared" ca="1" si="103"/>
        <v>0.95120080322217737</v>
      </c>
      <c r="AW159" s="41">
        <f t="shared" ca="1" si="104"/>
        <v>0</v>
      </c>
      <c r="AX159" t="str">
        <f t="shared" ca="1" si="107"/>
        <v>No Time Shift</v>
      </c>
      <c r="AY159">
        <f t="shared" ca="1" si="108"/>
        <v>0</v>
      </c>
      <c r="AZ159" s="5">
        <f t="shared" ca="1" si="109"/>
        <v>1</v>
      </c>
      <c r="BB159">
        <f t="shared" si="150"/>
        <v>5.136442392202456E-2</v>
      </c>
      <c r="BC159">
        <f t="shared" si="151"/>
        <v>0.94863557607797544</v>
      </c>
      <c r="BE159" s="33">
        <f t="shared" si="152"/>
        <v>3.0705553717119209</v>
      </c>
      <c r="BF159" s="32">
        <f t="shared" si="153"/>
        <v>8.2260999591823716E-2</v>
      </c>
      <c r="BG159" s="33"/>
      <c r="BH159" s="34">
        <f t="shared" si="154"/>
        <v>0.91773900040817624</v>
      </c>
      <c r="BI159" s="34"/>
      <c r="BJ159" s="34">
        <f t="shared" si="159"/>
        <v>0.91773900040817624</v>
      </c>
      <c r="BK159" s="34"/>
      <c r="BL159" s="5">
        <f t="shared" ca="1" si="105"/>
        <v>0.9563132678767845</v>
      </c>
    </row>
    <row r="160" spans="1:64" x14ac:dyDescent="0.25">
      <c r="A160" s="45">
        <v>152</v>
      </c>
      <c r="B160" s="35">
        <f t="shared" si="155"/>
        <v>1.7476851851851844E-2</v>
      </c>
      <c r="C160" s="36">
        <v>92.394350376923484</v>
      </c>
      <c r="D160" s="29">
        <v>90</v>
      </c>
      <c r="E160" s="29">
        <v>3</v>
      </c>
      <c r="F160" s="37">
        <f t="shared" si="142"/>
        <v>0.5</v>
      </c>
      <c r="G160" s="38">
        <f t="shared" si="156"/>
        <v>90</v>
      </c>
      <c r="H160" s="31">
        <v>5</v>
      </c>
      <c r="I160" s="31">
        <v>20</v>
      </c>
      <c r="J160" s="36">
        <v>12.999559184600173</v>
      </c>
      <c r="K160" s="37">
        <f t="shared" si="144"/>
        <v>3.2498897961500433</v>
      </c>
      <c r="L160" s="30">
        <f t="shared" si="145"/>
        <v>3.2498897961500433</v>
      </c>
      <c r="M160" s="37">
        <f t="shared" si="146"/>
        <v>93.249889796150043</v>
      </c>
      <c r="N160" s="37">
        <f t="shared" si="147"/>
        <v>93.249889796150043</v>
      </c>
      <c r="O160" s="37">
        <f t="shared" si="148"/>
        <v>2.3943503769234837</v>
      </c>
      <c r="Q160" s="64">
        <f t="shared" ref="Q160:AT160" ca="1" si="179">IF(AND(ABS(SLOPE($L130:$L160,$A130:$A160)) &gt; $Q$3,
      ABS(SLOPE(OFFSET($O130:$O160, Q$7, 0),$A130:$A160)) &gt; $Q$3),
(MAX(0,(CORREL( $L130:$L160, OFFSET($O130:$O160, Q$7, 0) )))),
(1-ABS(SLOPE($L130:$L160, $A130:$A160)-SLOPE(OFFSET($O130:$O160, Q$7, 0),$A130:$A160)))
)</f>
        <v>0.91348004177732722</v>
      </c>
      <c r="R160" s="64">
        <f t="shared" ca="1" si="179"/>
        <v>0.86537537535431375</v>
      </c>
      <c r="S160" s="64">
        <f t="shared" ca="1" si="179"/>
        <v>0.81478751863133181</v>
      </c>
      <c r="T160" s="64">
        <f t="shared" ca="1" si="179"/>
        <v>0.71430960068916016</v>
      </c>
      <c r="U160" s="64">
        <f t="shared" ca="1" si="179"/>
        <v>0.6444272885915765</v>
      </c>
      <c r="V160" s="64">
        <f t="shared" ca="1" si="179"/>
        <v>0.56051237486246719</v>
      </c>
      <c r="W160" s="64">
        <f t="shared" ca="1" si="179"/>
        <v>0.8273011507160386</v>
      </c>
      <c r="X160" s="64">
        <f t="shared" ca="1" si="179"/>
        <v>0.81896442553808568</v>
      </c>
      <c r="Y160" s="64">
        <f t="shared" ca="1" si="179"/>
        <v>0.81091725781306578</v>
      </c>
      <c r="Z160" s="64">
        <f t="shared" ca="1" si="179"/>
        <v>0.79769772492550728</v>
      </c>
      <c r="AA160" s="64">
        <f t="shared" ca="1" si="179"/>
        <v>0.78586501957476007</v>
      </c>
      <c r="AB160" s="64">
        <f t="shared" ca="1" si="179"/>
        <v>0.78323250752250861</v>
      </c>
      <c r="AC160" s="64">
        <f t="shared" ca="1" si="179"/>
        <v>0.78165652913980699</v>
      </c>
      <c r="AD160" s="64">
        <f t="shared" ca="1" si="179"/>
        <v>0.77756781487236937</v>
      </c>
      <c r="AE160" s="64">
        <f t="shared" ca="1" si="179"/>
        <v>0.779291550984196</v>
      </c>
      <c r="AF160" s="64">
        <f t="shared" ca="1" si="179"/>
        <v>0.78140864982803926</v>
      </c>
      <c r="AG160" s="64">
        <f t="shared" ca="1" si="179"/>
        <v>0.78443782155155295</v>
      </c>
      <c r="AH160" s="64">
        <f t="shared" ca="1" si="179"/>
        <v>0.78948143147057648</v>
      </c>
      <c r="AI160" s="64">
        <f t="shared" ca="1" si="179"/>
        <v>0.79613160314286935</v>
      </c>
      <c r="AJ160" s="64">
        <f t="shared" ca="1" si="179"/>
        <v>0.80276160776934435</v>
      </c>
      <c r="AK160" s="64">
        <f t="shared" ca="1" si="179"/>
        <v>0.80867937043733218</v>
      </c>
      <c r="AL160" s="64">
        <f t="shared" ca="1" si="179"/>
        <v>0.82053358053156877</v>
      </c>
      <c r="AM160" s="64">
        <f t="shared" ca="1" si="179"/>
        <v>0.4902749907872247</v>
      </c>
      <c r="AN160" s="64">
        <f t="shared" ca="1" si="179"/>
        <v>0.55022930993823349</v>
      </c>
      <c r="AO160" s="64">
        <f t="shared" ca="1" si="179"/>
        <v>0.62985447137304551</v>
      </c>
      <c r="AP160" s="64">
        <f t="shared" ca="1" si="179"/>
        <v>0.68741191671357582</v>
      </c>
      <c r="AQ160" s="64">
        <f t="shared" ca="1" si="179"/>
        <v>0.7473239933050787</v>
      </c>
      <c r="AR160" s="64">
        <f t="shared" ca="1" si="179"/>
        <v>0.85335845991073334</v>
      </c>
      <c r="AS160" s="64">
        <f t="shared" ca="1" si="179"/>
        <v>0.93277861191857769</v>
      </c>
      <c r="AT160" s="64">
        <f t="shared" ca="1" si="179"/>
        <v>0.94924864138440646</v>
      </c>
      <c r="AV160" s="40">
        <f t="shared" ca="1" si="103"/>
        <v>0.94924864138440646</v>
      </c>
      <c r="AW160" s="41">
        <f t="shared" ca="1" si="104"/>
        <v>29</v>
      </c>
      <c r="AX160" t="str">
        <f t="shared" ca="1" si="107"/>
        <v>+290s</v>
      </c>
      <c r="AY160">
        <f t="shared" ca="1" si="108"/>
        <v>280</v>
      </c>
      <c r="AZ160" s="5">
        <f t="shared" ca="1" si="109"/>
        <v>6.6666666666666666E-2</v>
      </c>
      <c r="BB160">
        <f t="shared" si="150"/>
        <v>0.17110788384531189</v>
      </c>
      <c r="BC160">
        <f t="shared" si="151"/>
        <v>0.82889211615468805</v>
      </c>
      <c r="BE160" s="33">
        <f t="shared" si="152"/>
        <v>3.2498897961500433</v>
      </c>
      <c r="BF160" s="32">
        <f t="shared" si="153"/>
        <v>0.27403218976085086</v>
      </c>
      <c r="BG160" s="33"/>
      <c r="BH160" s="34">
        <f t="shared" si="154"/>
        <v>0.72596781023914914</v>
      </c>
      <c r="BI160" s="34"/>
      <c r="BJ160" s="34">
        <f t="shared" si="159"/>
        <v>0.72596781023914914</v>
      </c>
      <c r="BK160" s="34"/>
      <c r="BL160" s="5">
        <f t="shared" ca="1" si="105"/>
        <v>0.58062770609674075</v>
      </c>
    </row>
    <row r="161" spans="1:64" x14ac:dyDescent="0.25">
      <c r="A161" s="45">
        <v>153</v>
      </c>
      <c r="B161" s="35">
        <f t="shared" si="155"/>
        <v>1.7592592592592583E-2</v>
      </c>
      <c r="C161" s="36">
        <v>92.319121034602318</v>
      </c>
      <c r="D161" s="29">
        <v>90</v>
      </c>
      <c r="E161" s="29">
        <v>3</v>
      </c>
      <c r="F161" s="37">
        <f t="shared" si="142"/>
        <v>0.5</v>
      </c>
      <c r="G161" s="38">
        <f t="shared" si="156"/>
        <v>90</v>
      </c>
      <c r="H161" s="31">
        <v>5</v>
      </c>
      <c r="I161" s="31">
        <v>20</v>
      </c>
      <c r="J161" s="36">
        <v>13.689039291753577</v>
      </c>
      <c r="K161" s="37">
        <f t="shared" si="144"/>
        <v>3.4222598229383943</v>
      </c>
      <c r="L161" s="30">
        <f t="shared" si="145"/>
        <v>3.4222598229383943</v>
      </c>
      <c r="M161" s="37">
        <f t="shared" si="146"/>
        <v>93.4222598229384</v>
      </c>
      <c r="N161" s="37">
        <f t="shared" si="147"/>
        <v>93.4222598229384</v>
      </c>
      <c r="O161" s="37">
        <f t="shared" si="148"/>
        <v>2.3191210346023183</v>
      </c>
      <c r="Q161" s="64">
        <f t="shared" ref="Q161:AT161" ca="1" si="180">IF(AND(ABS(SLOPE($L131:$L161,$A131:$A161)) &gt; $Q$3,
      ABS(SLOPE(OFFSET($O131:$O161, Q$7, 0),$A131:$A161)) &gt; $Q$3),
(MAX(0,(CORREL( $L131:$L161, OFFSET($O131:$O161, Q$7, 0) )))),
(1-ABS(SLOPE($L131:$L161, $A131:$A161)-SLOPE(OFFSET($O131:$O161, Q$7, 0),$A131:$A161)))
)</f>
        <v>0.86835765841934121</v>
      </c>
      <c r="R161" s="64">
        <f t="shared" ca="1" si="180"/>
        <v>0.81861389468784307</v>
      </c>
      <c r="S161" s="64">
        <f t="shared" ca="1" si="180"/>
        <v>0.71926909950701112</v>
      </c>
      <c r="T161" s="64">
        <f t="shared" ca="1" si="180"/>
        <v>0.65018350284370563</v>
      </c>
      <c r="U161" s="64">
        <f t="shared" ca="1" si="180"/>
        <v>0.5667416311861142</v>
      </c>
      <c r="V161" s="64">
        <f t="shared" ca="1" si="180"/>
        <v>0.82767001784678773</v>
      </c>
      <c r="W161" s="64">
        <f t="shared" ca="1" si="180"/>
        <v>0.8193332926688347</v>
      </c>
      <c r="X161" s="64">
        <f t="shared" ca="1" si="180"/>
        <v>0.81128612494381491</v>
      </c>
      <c r="Y161" s="64">
        <f t="shared" ca="1" si="180"/>
        <v>0.79806659205625641</v>
      </c>
      <c r="Z161" s="64">
        <f t="shared" ca="1" si="180"/>
        <v>0.78623388670550909</v>
      </c>
      <c r="AA161" s="64">
        <f t="shared" ca="1" si="180"/>
        <v>0.78360137465325774</v>
      </c>
      <c r="AB161" s="64">
        <f t="shared" ca="1" si="180"/>
        <v>0.78202539627055601</v>
      </c>
      <c r="AC161" s="64">
        <f t="shared" ca="1" si="180"/>
        <v>0.7779366820031185</v>
      </c>
      <c r="AD161" s="64">
        <f t="shared" ca="1" si="180"/>
        <v>0.77966041811494502</v>
      </c>
      <c r="AE161" s="64">
        <f t="shared" ca="1" si="180"/>
        <v>0.78177751695878839</v>
      </c>
      <c r="AF161" s="64">
        <f t="shared" ca="1" si="180"/>
        <v>0.78480668868230208</v>
      </c>
      <c r="AG161" s="64">
        <f t="shared" ca="1" si="180"/>
        <v>0.78985029860132561</v>
      </c>
      <c r="AH161" s="64">
        <f t="shared" ca="1" si="180"/>
        <v>0.79650047027361848</v>
      </c>
      <c r="AI161" s="64">
        <f t="shared" ca="1" si="180"/>
        <v>0.80313047490009337</v>
      </c>
      <c r="AJ161" s="64">
        <f t="shared" ca="1" si="180"/>
        <v>0.8090482375680812</v>
      </c>
      <c r="AK161" s="64">
        <f t="shared" ca="1" si="180"/>
        <v>0.8209024476623179</v>
      </c>
      <c r="AL161" s="64">
        <f t="shared" ca="1" si="180"/>
        <v>0.48416096524563068</v>
      </c>
      <c r="AM161" s="64">
        <f t="shared" ca="1" si="180"/>
        <v>0.54435744447739398</v>
      </c>
      <c r="AN161" s="64">
        <f t="shared" ca="1" si="180"/>
        <v>0.62460461583886107</v>
      </c>
      <c r="AO161" s="64">
        <f t="shared" ca="1" si="180"/>
        <v>0.68269252416618431</v>
      </c>
      <c r="AP161" s="64">
        <f t="shared" ca="1" si="180"/>
        <v>0.74326752899752846</v>
      </c>
      <c r="AQ161" s="64">
        <f t="shared" ca="1" si="180"/>
        <v>0.85064643699555154</v>
      </c>
      <c r="AR161" s="64">
        <f t="shared" ca="1" si="180"/>
        <v>0.93136653375926592</v>
      </c>
      <c r="AS161" s="64">
        <f t="shared" ca="1" si="180"/>
        <v>0.94902754925386879</v>
      </c>
      <c r="AT161" s="64">
        <f t="shared" ca="1" si="180"/>
        <v>0.9444034772238572</v>
      </c>
      <c r="AV161" s="40">
        <f t="shared" ca="1" si="103"/>
        <v>0.94902754925386879</v>
      </c>
      <c r="AW161" s="41">
        <f t="shared" ca="1" si="104"/>
        <v>28</v>
      </c>
      <c r="AX161" t="str">
        <f t="shared" ca="1" si="107"/>
        <v>+280s</v>
      </c>
      <c r="AY161">
        <f t="shared" ca="1" si="108"/>
        <v>270</v>
      </c>
      <c r="AZ161" s="5">
        <f t="shared" ca="1" si="109"/>
        <v>0.1</v>
      </c>
      <c r="BB161">
        <f t="shared" si="150"/>
        <v>0.22062775766721518</v>
      </c>
      <c r="BC161">
        <f t="shared" si="151"/>
        <v>0.77937224233278479</v>
      </c>
      <c r="BE161" s="33">
        <f t="shared" si="152"/>
        <v>3.4222598229383943</v>
      </c>
      <c r="BF161" s="32">
        <f t="shared" si="153"/>
        <v>0.35333911095663295</v>
      </c>
      <c r="BG161" s="33"/>
      <c r="BH161" s="34">
        <f t="shared" si="154"/>
        <v>0.64666088904336705</v>
      </c>
      <c r="BI161" s="34"/>
      <c r="BJ161" s="34">
        <f t="shared" si="159"/>
        <v>0.64666088904336705</v>
      </c>
      <c r="BK161" s="34"/>
      <c r="BL161" s="5">
        <f t="shared" ca="1" si="105"/>
        <v>0.56522947943241197</v>
      </c>
    </row>
    <row r="162" spans="1:64" x14ac:dyDescent="0.25">
      <c r="A162" s="45">
        <v>154</v>
      </c>
      <c r="B162" s="35">
        <f t="shared" si="155"/>
        <v>1.7708333333333322E-2</v>
      </c>
      <c r="C162" s="36">
        <v>92.399225288441187</v>
      </c>
      <c r="D162" s="29">
        <v>90</v>
      </c>
      <c r="E162" s="29">
        <v>3</v>
      </c>
      <c r="F162" s="37">
        <f t="shared" si="142"/>
        <v>0.5</v>
      </c>
      <c r="G162" s="38">
        <f t="shared" si="156"/>
        <v>90</v>
      </c>
      <c r="H162" s="31">
        <v>5</v>
      </c>
      <c r="I162" s="31">
        <v>20</v>
      </c>
      <c r="J162" s="36">
        <v>14.349184277087126</v>
      </c>
      <c r="K162" s="37">
        <f t="shared" si="144"/>
        <v>3.587296069271781</v>
      </c>
      <c r="L162" s="30">
        <f t="shared" si="145"/>
        <v>3.587296069271781</v>
      </c>
      <c r="M162" s="37">
        <f t="shared" si="146"/>
        <v>93.587296069271787</v>
      </c>
      <c r="N162" s="37">
        <f t="shared" si="147"/>
        <v>93.587296069271787</v>
      </c>
      <c r="O162" s="37">
        <f t="shared" si="148"/>
        <v>2.3992252884411869</v>
      </c>
      <c r="Q162" s="64">
        <f t="shared" ref="Q162:AT162" ca="1" si="181">IF(AND(ABS(SLOPE($L132:$L162,$A132:$A162)) &gt; $Q$3,
      ABS(SLOPE(OFFSET($O132:$O162, Q$7, 0),$A132:$A162)) &gt; $Q$3),
(MAX(0,(CORREL( $L132:$L162, OFFSET($O132:$O162, Q$7, 0) )))),
(1-ABS(SLOPE($L132:$L162, $A132:$A162)-SLOPE(OFFSET($O132:$O162, Q$7, 0),$A132:$A162)))
)</f>
        <v>0.82239820877216996</v>
      </c>
      <c r="R162" s="64">
        <f t="shared" ca="1" si="181"/>
        <v>0.72420015567259666</v>
      </c>
      <c r="S162" s="64">
        <f t="shared" ca="1" si="181"/>
        <v>0.65592079200750786</v>
      </c>
      <c r="T162" s="64">
        <f t="shared" ca="1" si="181"/>
        <v>0.57296085009104014</v>
      </c>
      <c r="U162" s="64">
        <f t="shared" ca="1" si="181"/>
        <v>0.82850909113113347</v>
      </c>
      <c r="V162" s="64">
        <f t="shared" ca="1" si="181"/>
        <v>0.82017236595318044</v>
      </c>
      <c r="W162" s="64">
        <f t="shared" ca="1" si="181"/>
        <v>0.81212519822816054</v>
      </c>
      <c r="X162" s="64">
        <f t="shared" ca="1" si="181"/>
        <v>0.79890566534060214</v>
      </c>
      <c r="Y162" s="64">
        <f t="shared" ca="1" si="181"/>
        <v>0.78707295998985483</v>
      </c>
      <c r="Z162" s="64">
        <f t="shared" ca="1" si="181"/>
        <v>0.78444044793760348</v>
      </c>
      <c r="AA162" s="64">
        <f t="shared" ca="1" si="181"/>
        <v>0.78286446955490174</v>
      </c>
      <c r="AB162" s="64">
        <f t="shared" ca="1" si="181"/>
        <v>0.77877575528746412</v>
      </c>
      <c r="AC162" s="64">
        <f t="shared" ca="1" si="181"/>
        <v>0.78049949139929076</v>
      </c>
      <c r="AD162" s="64">
        <f t="shared" ca="1" si="181"/>
        <v>0.78261659024313401</v>
      </c>
      <c r="AE162" s="64">
        <f t="shared" ca="1" si="181"/>
        <v>0.78564576196664782</v>
      </c>
      <c r="AF162" s="64">
        <f t="shared" ca="1" si="181"/>
        <v>0.79068937188567134</v>
      </c>
      <c r="AG162" s="64">
        <f t="shared" ca="1" si="181"/>
        <v>0.79733954355796421</v>
      </c>
      <c r="AH162" s="64">
        <f t="shared" ca="1" si="181"/>
        <v>0.80396954818443911</v>
      </c>
      <c r="AI162" s="64">
        <f t="shared" ca="1" si="181"/>
        <v>0.80988731085242693</v>
      </c>
      <c r="AJ162" s="64">
        <f t="shared" ca="1" si="181"/>
        <v>0.82174152094666364</v>
      </c>
      <c r="AK162" s="64">
        <f t="shared" ca="1" si="181"/>
        <v>0.47797741151868794</v>
      </c>
      <c r="AL162" s="64">
        <f t="shared" ca="1" si="181"/>
        <v>0.53841274881867141</v>
      </c>
      <c r="AM162" s="64">
        <f t="shared" ca="1" si="181"/>
        <v>0.61927912295481891</v>
      </c>
      <c r="AN162" s="64">
        <f t="shared" ca="1" si="181"/>
        <v>0.67789588982544513</v>
      </c>
      <c r="AO162" s="64">
        <f t="shared" ca="1" si="181"/>
        <v>0.73913273475491326</v>
      </c>
      <c r="AP162" s="64">
        <f t="shared" ca="1" si="181"/>
        <v>0.84785505760369606</v>
      </c>
      <c r="AQ162" s="64">
        <f t="shared" ca="1" si="181"/>
        <v>0.92987586937270805</v>
      </c>
      <c r="AR162" s="64">
        <f t="shared" ca="1" si="181"/>
        <v>0.94873287154462127</v>
      </c>
      <c r="AS162" s="64">
        <f t="shared" ca="1" si="181"/>
        <v>0.94525556188969506</v>
      </c>
      <c r="AT162" s="64">
        <f t="shared" ca="1" si="181"/>
        <v>0.93034450359954357</v>
      </c>
      <c r="AV162" s="40">
        <f t="shared" ca="1" si="103"/>
        <v>0.94873287154462127</v>
      </c>
      <c r="AW162" s="41">
        <f t="shared" ca="1" si="104"/>
        <v>27</v>
      </c>
      <c r="AX162" t="str">
        <f t="shared" ca="1" si="107"/>
        <v>+270s</v>
      </c>
      <c r="AY162">
        <f t="shared" ca="1" si="108"/>
        <v>260</v>
      </c>
      <c r="AZ162" s="5">
        <f t="shared" ca="1" si="109"/>
        <v>0.13333333333333333</v>
      </c>
      <c r="BB162">
        <f t="shared" si="150"/>
        <v>0.23761415616611883</v>
      </c>
      <c r="BC162">
        <f t="shared" si="151"/>
        <v>0.76238584383388119</v>
      </c>
      <c r="BE162" s="33">
        <f t="shared" si="152"/>
        <v>3.587296069271781</v>
      </c>
      <c r="BF162" s="32">
        <f t="shared" si="153"/>
        <v>0.38054311741266006</v>
      </c>
      <c r="BG162" s="33"/>
      <c r="BH162" s="34">
        <f t="shared" si="154"/>
        <v>0.61945688258733989</v>
      </c>
      <c r="BI162" s="34"/>
      <c r="BJ162" s="34">
        <f t="shared" si="159"/>
        <v>0.61945688258733989</v>
      </c>
      <c r="BK162" s="34"/>
      <c r="BL162" s="5">
        <f t="shared" ca="1" si="105"/>
        <v>0.56717436248843145</v>
      </c>
    </row>
    <row r="163" spans="1:64" x14ac:dyDescent="0.25">
      <c r="A163" s="45">
        <v>155</v>
      </c>
      <c r="B163" s="35">
        <f t="shared" si="155"/>
        <v>1.7824074074074062E-2</v>
      </c>
      <c r="C163" s="36">
        <v>91.584183137660673</v>
      </c>
      <c r="D163" s="29">
        <v>90</v>
      </c>
      <c r="E163" s="29">
        <v>3</v>
      </c>
      <c r="F163" s="37">
        <f t="shared" si="142"/>
        <v>0.5</v>
      </c>
      <c r="G163" s="38">
        <f t="shared" si="156"/>
        <v>90</v>
      </c>
      <c r="H163" s="31">
        <v>5</v>
      </c>
      <c r="I163" s="31">
        <v>20</v>
      </c>
      <c r="J163" s="36">
        <v>14.978579473497422</v>
      </c>
      <c r="K163" s="37">
        <f t="shared" si="144"/>
        <v>3.7446448683743556</v>
      </c>
      <c r="L163" s="30">
        <f t="shared" si="145"/>
        <v>3.7446448683743556</v>
      </c>
      <c r="M163" s="37">
        <f t="shared" si="146"/>
        <v>93.744644868374351</v>
      </c>
      <c r="N163" s="37">
        <f t="shared" si="147"/>
        <v>93.744644868374351</v>
      </c>
      <c r="O163" s="37">
        <f t="shared" si="148"/>
        <v>1.5841831376606734</v>
      </c>
      <c r="Q163" s="64">
        <f t="shared" ref="Q163:AT163" ca="1" si="182">IF(AND(ABS(SLOPE($L133:$L163,$A133:$A163)) &gt; $Q$3,
      ABS(SLOPE(OFFSET($O133:$O163, Q$7, 0),$A133:$A163)) &gt; $Q$3),
(MAX(0,(CORREL( $L133:$L163, OFFSET($O133:$O163, Q$7, 0) )))),
(1-ABS(SLOPE($L133:$L163, $A133:$A163)-SLOPE(OFFSET($O133:$O163, Q$7, 0),$A133:$A163)))
)</f>
        <v>0.72912198796552685</v>
      </c>
      <c r="R163" s="64">
        <f t="shared" ca="1" si="182"/>
        <v>0.66166183523730848</v>
      </c>
      <c r="S163" s="64">
        <f t="shared" ca="1" si="182"/>
        <v>0.57919485099673429</v>
      </c>
      <c r="T163" s="64">
        <f t="shared" ca="1" si="182"/>
        <v>0.82981657246502427</v>
      </c>
      <c r="U163" s="64">
        <f t="shared" ca="1" si="182"/>
        <v>0.82147984728707124</v>
      </c>
      <c r="V163" s="64">
        <f t="shared" ca="1" si="182"/>
        <v>0.81343267956205145</v>
      </c>
      <c r="W163" s="64">
        <f t="shared" ca="1" si="182"/>
        <v>0.80021314667449295</v>
      </c>
      <c r="X163" s="64">
        <f t="shared" ca="1" si="182"/>
        <v>0.78838044132374563</v>
      </c>
      <c r="Y163" s="64">
        <f t="shared" ca="1" si="182"/>
        <v>0.78574792927149428</v>
      </c>
      <c r="Z163" s="64">
        <f t="shared" ca="1" si="182"/>
        <v>0.78417195088879255</v>
      </c>
      <c r="AA163" s="64">
        <f t="shared" ca="1" si="182"/>
        <v>0.78008323662135504</v>
      </c>
      <c r="AB163" s="64">
        <f t="shared" ca="1" si="182"/>
        <v>0.78180697273318156</v>
      </c>
      <c r="AC163" s="64">
        <f t="shared" ca="1" si="182"/>
        <v>0.78392407157702482</v>
      </c>
      <c r="AD163" s="64">
        <f t="shared" ca="1" si="182"/>
        <v>0.78695324330053862</v>
      </c>
      <c r="AE163" s="64">
        <f t="shared" ca="1" si="182"/>
        <v>0.79199685321956226</v>
      </c>
      <c r="AF163" s="64">
        <f t="shared" ca="1" si="182"/>
        <v>0.79864702489185513</v>
      </c>
      <c r="AG163" s="64">
        <f t="shared" ca="1" si="182"/>
        <v>0.80527702951833002</v>
      </c>
      <c r="AH163" s="64">
        <f t="shared" ca="1" si="182"/>
        <v>0.81119479218631785</v>
      </c>
      <c r="AI163" s="64">
        <f t="shared" ca="1" si="182"/>
        <v>0.82304900228055444</v>
      </c>
      <c r="AJ163" s="64">
        <f t="shared" ca="1" si="182"/>
        <v>0.47169786749160664</v>
      </c>
      <c r="AK163" s="64">
        <f t="shared" ca="1" si="182"/>
        <v>0.53236964859458846</v>
      </c>
      <c r="AL163" s="64">
        <f t="shared" ca="1" si="182"/>
        <v>0.61385484885735608</v>
      </c>
      <c r="AM163" s="64">
        <f t="shared" ca="1" si="182"/>
        <v>0.67300096351774785</v>
      </c>
      <c r="AN163" s="64">
        <f t="shared" ca="1" si="182"/>
        <v>0.73490120120117508</v>
      </c>
      <c r="AO163" s="64">
        <f t="shared" ca="1" si="182"/>
        <v>0.84497129923831471</v>
      </c>
      <c r="AP163" s="64">
        <f t="shared" ca="1" si="182"/>
        <v>0.92829885152871994</v>
      </c>
      <c r="AQ163" s="64">
        <f t="shared" ca="1" si="182"/>
        <v>0.94836176952884743</v>
      </c>
      <c r="AR163" s="64">
        <f t="shared" ca="1" si="182"/>
        <v>0.94604241555491586</v>
      </c>
      <c r="AS163" s="64">
        <f t="shared" ca="1" si="182"/>
        <v>0.93203684935871212</v>
      </c>
      <c r="AT163" s="64">
        <f t="shared" ca="1" si="182"/>
        <v>0.91624568383284077</v>
      </c>
      <c r="AV163" s="40">
        <f t="shared" ca="1" si="103"/>
        <v>0.94836176952884743</v>
      </c>
      <c r="AW163" s="41">
        <f t="shared" ca="1" si="104"/>
        <v>26</v>
      </c>
      <c r="AX163" t="str">
        <f t="shared" ca="1" si="107"/>
        <v>+260s</v>
      </c>
      <c r="AY163">
        <f t="shared" ca="1" si="108"/>
        <v>250</v>
      </c>
      <c r="AZ163" s="5">
        <f t="shared" ca="1" si="109"/>
        <v>0.16666666666666666</v>
      </c>
      <c r="BB163">
        <f t="shared" si="150"/>
        <v>0.43209234614273645</v>
      </c>
      <c r="BC163">
        <f t="shared" si="151"/>
        <v>0.56790765385726361</v>
      </c>
      <c r="BE163" s="33">
        <f t="shared" si="152"/>
        <v>3.7446448683743556</v>
      </c>
      <c r="BF163" s="32">
        <f t="shared" si="153"/>
        <v>0.69200325041388666</v>
      </c>
      <c r="BG163" s="33"/>
      <c r="BH163" s="34">
        <f t="shared" si="154"/>
        <v>0.30799674958611334</v>
      </c>
      <c r="BI163" s="34"/>
      <c r="BJ163" s="34">
        <f t="shared" si="159"/>
        <v>0.30799674958611334</v>
      </c>
      <c r="BK163" s="34"/>
      <c r="BL163" s="5">
        <f t="shared" ca="1" si="105"/>
        <v>0.4743417285938758</v>
      </c>
    </row>
    <row r="164" spans="1:64" x14ac:dyDescent="0.25">
      <c r="A164" s="45">
        <v>156</v>
      </c>
      <c r="B164" s="35">
        <f t="shared" si="155"/>
        <v>1.7939814814814801E-2</v>
      </c>
      <c r="C164" s="36">
        <v>92.225436773304025</v>
      </c>
      <c r="D164" s="29">
        <v>90</v>
      </c>
      <c r="E164" s="29">
        <v>3</v>
      </c>
      <c r="F164" s="37">
        <f t="shared" si="142"/>
        <v>0.5</v>
      </c>
      <c r="G164" s="38">
        <f t="shared" si="156"/>
        <v>90</v>
      </c>
      <c r="H164" s="31">
        <v>5</v>
      </c>
      <c r="I164" s="31">
        <v>20</v>
      </c>
      <c r="J164" s="36">
        <v>15.575876109579387</v>
      </c>
      <c r="K164" s="37">
        <f t="shared" si="144"/>
        <v>3.8939690273948466</v>
      </c>
      <c r="L164" s="30">
        <f t="shared" si="145"/>
        <v>3.8939690273948466</v>
      </c>
      <c r="M164" s="37">
        <f t="shared" si="146"/>
        <v>93.893969027394846</v>
      </c>
      <c r="N164" s="37">
        <f t="shared" si="147"/>
        <v>93.893969027394846</v>
      </c>
      <c r="O164" s="37">
        <f t="shared" si="148"/>
        <v>2.2254367733040255</v>
      </c>
      <c r="Q164" s="64">
        <f t="shared" ref="Q164:AT164" ca="1" si="183">IF(AND(ABS(SLOPE($L134:$L164,$A134:$A164)) &gt; $Q$3,
      ABS(SLOPE(OFFSET($O134:$O164, Q$7, 0),$A134:$A164)) &gt; $Q$3),
(MAX(0,(CORREL( $L134:$L164, OFFSET($O134:$O164, Q$7, 0) )))),
(1-ABS(SLOPE($L134:$L164, $A134:$A164)-SLOPE(OFFSET($O134:$O164, Q$7, 0),$A134:$A164)))
)</f>
        <v>0.66742930897172315</v>
      </c>
      <c r="R164" s="64">
        <f t="shared" ca="1" si="183"/>
        <v>0.58546863608788724</v>
      </c>
      <c r="S164" s="64">
        <f t="shared" ca="1" si="183"/>
        <v>0.83158965996270395</v>
      </c>
      <c r="T164" s="64">
        <f t="shared" ca="1" si="183"/>
        <v>0.82325293478475092</v>
      </c>
      <c r="U164" s="64">
        <f t="shared" ca="1" si="183"/>
        <v>0.81520576705973113</v>
      </c>
      <c r="V164" s="64">
        <f t="shared" ca="1" si="183"/>
        <v>0.80198623417217263</v>
      </c>
      <c r="W164" s="64">
        <f t="shared" ca="1" si="183"/>
        <v>0.79015352882142531</v>
      </c>
      <c r="X164" s="64">
        <f t="shared" ca="1" si="183"/>
        <v>0.78752101676917396</v>
      </c>
      <c r="Y164" s="64">
        <f t="shared" ca="1" si="183"/>
        <v>0.78594503838647223</v>
      </c>
      <c r="Z164" s="64">
        <f t="shared" ca="1" si="183"/>
        <v>0.78185632411903472</v>
      </c>
      <c r="AA164" s="64">
        <f t="shared" ca="1" si="183"/>
        <v>0.78358006023086124</v>
      </c>
      <c r="AB164" s="64">
        <f t="shared" ca="1" si="183"/>
        <v>0.78569715907470461</v>
      </c>
      <c r="AC164" s="64">
        <f t="shared" ca="1" si="183"/>
        <v>0.7887263307982183</v>
      </c>
      <c r="AD164" s="64">
        <f t="shared" ca="1" si="183"/>
        <v>0.79376994071724183</v>
      </c>
      <c r="AE164" s="64">
        <f t="shared" ca="1" si="183"/>
        <v>0.8004201123895347</v>
      </c>
      <c r="AF164" s="64">
        <f t="shared" ca="1" si="183"/>
        <v>0.80705011701600959</v>
      </c>
      <c r="AG164" s="64">
        <f t="shared" ca="1" si="183"/>
        <v>0.81296787968399742</v>
      </c>
      <c r="AH164" s="64">
        <f t="shared" ca="1" si="183"/>
        <v>0.82482208977823412</v>
      </c>
      <c r="AI164" s="64">
        <f t="shared" ca="1" si="183"/>
        <v>0.46529428007012064</v>
      </c>
      <c r="AJ164" s="64">
        <f t="shared" ca="1" si="183"/>
        <v>0.52620093378304389</v>
      </c>
      <c r="AK164" s="64">
        <f t="shared" ca="1" si="183"/>
        <v>0.6083070001820714</v>
      </c>
      <c r="AL164" s="64">
        <f t="shared" ca="1" si="183"/>
        <v>0.6679850478007624</v>
      </c>
      <c r="AM164" s="64">
        <f t="shared" ca="1" si="183"/>
        <v>0.7305528907870954</v>
      </c>
      <c r="AN164" s="64">
        <f t="shared" ca="1" si="183"/>
        <v>0.8419805709439232</v>
      </c>
      <c r="AO164" s="64">
        <f t="shared" ca="1" si="183"/>
        <v>0.92662623362440855</v>
      </c>
      <c r="AP164" s="64">
        <f t="shared" ca="1" si="183"/>
        <v>0.94791008310122926</v>
      </c>
      <c r="AQ164" s="64">
        <f t="shared" ca="1" si="183"/>
        <v>0.94676482099307757</v>
      </c>
      <c r="AR164" s="64">
        <f t="shared" ca="1" si="183"/>
        <v>0.93367833523099608</v>
      </c>
      <c r="AS164" s="64">
        <f t="shared" ca="1" si="183"/>
        <v>0.9186567693266563</v>
      </c>
      <c r="AT164" s="64">
        <f t="shared" ca="1" si="183"/>
        <v>0.90405649781788378</v>
      </c>
      <c r="AV164" s="40">
        <f t="shared" ca="1" si="103"/>
        <v>0.94791008310122926</v>
      </c>
      <c r="AW164" s="41">
        <f t="shared" ca="1" si="104"/>
        <v>25</v>
      </c>
      <c r="AX164" t="str">
        <f t="shared" ca="1" si="107"/>
        <v>+250s</v>
      </c>
      <c r="AY164">
        <f t="shared" ca="1" si="108"/>
        <v>240</v>
      </c>
      <c r="AZ164" s="5">
        <f t="shared" ca="1" si="109"/>
        <v>0.2</v>
      </c>
      <c r="BB164">
        <f t="shared" si="150"/>
        <v>0.33370645081816425</v>
      </c>
      <c r="BC164">
        <f t="shared" si="151"/>
        <v>0.66629354918183581</v>
      </c>
      <c r="BE164" s="33">
        <f t="shared" si="152"/>
        <v>3.8939690273948466</v>
      </c>
      <c r="BF164" s="32">
        <f t="shared" si="153"/>
        <v>0.53443656364597558</v>
      </c>
      <c r="BG164" s="33"/>
      <c r="BH164" s="34">
        <f t="shared" si="154"/>
        <v>0.46556343635402442</v>
      </c>
      <c r="BI164" s="34"/>
      <c r="BJ164" s="34">
        <f t="shared" si="159"/>
        <v>0.46556343635402442</v>
      </c>
      <c r="BK164" s="34"/>
      <c r="BL164" s="5">
        <f t="shared" ca="1" si="105"/>
        <v>0.53782450648508451</v>
      </c>
    </row>
    <row r="165" spans="1:64" x14ac:dyDescent="0.25">
      <c r="A165" s="45">
        <v>157</v>
      </c>
      <c r="B165" s="35">
        <f t="shared" si="155"/>
        <v>1.805555555555554E-2</v>
      </c>
      <c r="C165" s="36">
        <v>92.322043277586914</v>
      </c>
      <c r="D165" s="29">
        <v>90</v>
      </c>
      <c r="E165" s="29">
        <v>3</v>
      </c>
      <c r="F165" s="37">
        <f t="shared" si="142"/>
        <v>0.5</v>
      </c>
      <c r="G165" s="38">
        <f t="shared" si="156"/>
        <v>90</v>
      </c>
      <c r="H165" s="31">
        <v>5</v>
      </c>
      <c r="I165" s="31">
        <v>20</v>
      </c>
      <c r="J165" s="36">
        <v>16.139794199995222</v>
      </c>
      <c r="K165" s="37">
        <f t="shared" si="144"/>
        <v>4.0349485499988056</v>
      </c>
      <c r="L165" s="30">
        <f t="shared" si="145"/>
        <v>4.0349485499988056</v>
      </c>
      <c r="M165" s="37">
        <f t="shared" si="146"/>
        <v>94.034948549998802</v>
      </c>
      <c r="N165" s="37">
        <f t="shared" si="147"/>
        <v>94.034948549998802</v>
      </c>
      <c r="O165" s="37">
        <f t="shared" si="148"/>
        <v>2.3220432775869142</v>
      </c>
      <c r="Q165" s="64">
        <f t="shared" ref="Q165:AT165" ca="1" si="184">IF(AND(ABS(SLOPE($L135:$L165,$A135:$A165)) &gt; $Q$3,
      ABS(SLOPE(OFFSET($O135:$O165, Q$7, 0),$A135:$A165)) &gt; $Q$3),
(MAX(0,(CORREL( $L135:$L165, OFFSET($O135:$O165, Q$7, 0) )))),
(1-ABS(SLOPE($L135:$L165, $A135:$A165)-SLOPE(OFFSET($O135:$O165, Q$7, 0),$A135:$A165)))
)</f>
        <v>0.59180777347148017</v>
      </c>
      <c r="R165" s="64">
        <f t="shared" ca="1" si="184"/>
        <v>0.83382455396105271</v>
      </c>
      <c r="S165" s="64">
        <f t="shared" ca="1" si="184"/>
        <v>0.82548782878309968</v>
      </c>
      <c r="T165" s="64">
        <f t="shared" ca="1" si="184"/>
        <v>0.81744066105807989</v>
      </c>
      <c r="U165" s="64">
        <f t="shared" ca="1" si="184"/>
        <v>0.80422112817052138</v>
      </c>
      <c r="V165" s="64">
        <f t="shared" ca="1" si="184"/>
        <v>0.79238842281977406</v>
      </c>
      <c r="W165" s="64">
        <f t="shared" ca="1" si="184"/>
        <v>0.78975591076752272</v>
      </c>
      <c r="X165" s="64">
        <f t="shared" ca="1" si="184"/>
        <v>0.78817993238482098</v>
      </c>
      <c r="Y165" s="64">
        <f t="shared" ca="1" si="184"/>
        <v>0.78409121811738347</v>
      </c>
      <c r="Z165" s="64">
        <f t="shared" ca="1" si="184"/>
        <v>0.78581495422920999</v>
      </c>
      <c r="AA165" s="64">
        <f t="shared" ca="1" si="184"/>
        <v>0.78793205307305336</v>
      </c>
      <c r="AB165" s="64">
        <f t="shared" ca="1" si="184"/>
        <v>0.79096122479656705</v>
      </c>
      <c r="AC165" s="64">
        <f t="shared" ca="1" si="184"/>
        <v>0.79600483471559058</v>
      </c>
      <c r="AD165" s="64">
        <f t="shared" ca="1" si="184"/>
        <v>0.80265500638788345</v>
      </c>
      <c r="AE165" s="64">
        <f t="shared" ca="1" si="184"/>
        <v>0.80928501101435835</v>
      </c>
      <c r="AF165" s="64">
        <f t="shared" ca="1" si="184"/>
        <v>0.81520277368234617</v>
      </c>
      <c r="AG165" s="64">
        <f t="shared" ca="1" si="184"/>
        <v>0.82705698377658288</v>
      </c>
      <c r="AH165" s="64">
        <f t="shared" ca="1" si="184"/>
        <v>0.4587364981484478</v>
      </c>
      <c r="AI165" s="64">
        <f t="shared" ca="1" si="184"/>
        <v>0.51987726176639659</v>
      </c>
      <c r="AJ165" s="64">
        <f t="shared" ca="1" si="184"/>
        <v>0.60260867240445448</v>
      </c>
      <c r="AK165" s="64">
        <f t="shared" ca="1" si="184"/>
        <v>0.66282336769571126</v>
      </c>
      <c r="AL165" s="64">
        <f t="shared" ca="1" si="184"/>
        <v>0.7260657482659113</v>
      </c>
      <c r="AM165" s="64">
        <f t="shared" ca="1" si="184"/>
        <v>0.83886640835811588</v>
      </c>
      <c r="AN165" s="64">
        <f t="shared" ca="1" si="184"/>
        <v>0.92484706942111838</v>
      </c>
      <c r="AO165" s="64">
        <f t="shared" ca="1" si="184"/>
        <v>0.94737219518890681</v>
      </c>
      <c r="AP165" s="64">
        <f t="shared" ca="1" si="184"/>
        <v>0.94742236828423831</v>
      </c>
      <c r="AQ165" s="64">
        <f t="shared" ca="1" si="184"/>
        <v>0.93527267395640756</v>
      </c>
      <c r="AR165" s="64">
        <f t="shared" ca="1" si="184"/>
        <v>0.92103587261035746</v>
      </c>
      <c r="AS165" s="64">
        <f t="shared" ca="1" si="184"/>
        <v>0.9071300487744266</v>
      </c>
      <c r="AT165" s="64">
        <f t="shared" ca="1" si="184"/>
        <v>0.88204668831693545</v>
      </c>
      <c r="AV165" s="40">
        <f t="shared" ca="1" si="103"/>
        <v>0.94742236828423831</v>
      </c>
      <c r="AW165" s="41">
        <f t="shared" ca="1" si="104"/>
        <v>25</v>
      </c>
      <c r="AX165" t="str">
        <f t="shared" ca="1" si="107"/>
        <v>+250s</v>
      </c>
      <c r="AY165">
        <f t="shared" ca="1" si="108"/>
        <v>240</v>
      </c>
      <c r="AZ165" s="5">
        <f t="shared" ca="1" si="109"/>
        <v>0.2</v>
      </c>
      <c r="BB165">
        <f t="shared" si="150"/>
        <v>0.3425810544823783</v>
      </c>
      <c r="BC165">
        <f t="shared" si="151"/>
        <v>0.6574189455176217</v>
      </c>
      <c r="BE165" s="33">
        <f t="shared" si="152"/>
        <v>4.0349485499988056</v>
      </c>
      <c r="BF165" s="32">
        <f t="shared" si="153"/>
        <v>0.54864939253913625</v>
      </c>
      <c r="BG165" s="33"/>
      <c r="BH165" s="34">
        <f t="shared" si="154"/>
        <v>0.45135060746086375</v>
      </c>
      <c r="BI165" s="34"/>
      <c r="BJ165" s="34">
        <f t="shared" si="159"/>
        <v>0.45135060746086375</v>
      </c>
      <c r="BK165" s="34"/>
      <c r="BL165" s="5">
        <f t="shared" ca="1" si="105"/>
        <v>0.53292432524836741</v>
      </c>
    </row>
    <row r="166" spans="1:64" x14ac:dyDescent="0.25">
      <c r="A166" s="45">
        <v>158</v>
      </c>
      <c r="B166" s="35">
        <f t="shared" si="155"/>
        <v>1.8171296296296279E-2</v>
      </c>
      <c r="C166" s="36">
        <v>92.21012981828116</v>
      </c>
      <c r="D166" s="29">
        <v>90</v>
      </c>
      <c r="E166" s="29">
        <v>3</v>
      </c>
      <c r="F166" s="37">
        <f t="shared" si="142"/>
        <v>0.5</v>
      </c>
      <c r="G166" s="38">
        <f t="shared" si="156"/>
        <v>90</v>
      </c>
      <c r="H166" s="31">
        <v>5</v>
      </c>
      <c r="I166" s="31">
        <v>20</v>
      </c>
      <c r="J166" s="36">
        <v>16.669125288437201</v>
      </c>
      <c r="K166" s="37">
        <f t="shared" si="144"/>
        <v>4.1672813221093001</v>
      </c>
      <c r="L166" s="30">
        <f t="shared" si="145"/>
        <v>4.1672813221093001</v>
      </c>
      <c r="M166" s="37">
        <f t="shared" si="146"/>
        <v>94.167281322109304</v>
      </c>
      <c r="N166" s="37">
        <f t="shared" si="147"/>
        <v>94.167281322109304</v>
      </c>
      <c r="O166" s="37">
        <f t="shared" si="148"/>
        <v>2.2101298182811604</v>
      </c>
      <c r="Q166" s="64">
        <f t="shared" ref="Q166:AT166" ca="1" si="185">IF(AND(ABS(SLOPE($L136:$L166,$A136:$A166)) &gt; $Q$3,
      ABS(SLOPE(OFFSET($O136:$O166, Q$7, 0),$A136:$A166)) &gt; $Q$3),
(MAX(0,(CORREL( $L136:$L166, OFFSET($O136:$O166, Q$7, 0) )))),
(1-ABS(SLOPE($L136:$L166, $A136:$A166)-SLOPE(OFFSET($O136:$O166, Q$7, 0),$A136:$A166)))
)</f>
        <v>0.83651646516212952</v>
      </c>
      <c r="R166" s="64">
        <f t="shared" ca="1" si="185"/>
        <v>0.8281797399841766</v>
      </c>
      <c r="S166" s="64">
        <f t="shared" ca="1" si="185"/>
        <v>0.8201325722591567</v>
      </c>
      <c r="T166" s="64">
        <f t="shared" ca="1" si="185"/>
        <v>0.8069130393715982</v>
      </c>
      <c r="U166" s="64">
        <f t="shared" ca="1" si="185"/>
        <v>0.79508033402085099</v>
      </c>
      <c r="V166" s="64">
        <f t="shared" ca="1" si="185"/>
        <v>0.79244782196859953</v>
      </c>
      <c r="W166" s="64">
        <f t="shared" ca="1" si="185"/>
        <v>0.7908718435858979</v>
      </c>
      <c r="X166" s="64">
        <f t="shared" ca="1" si="185"/>
        <v>0.78678312931846028</v>
      </c>
      <c r="Y166" s="64">
        <f t="shared" ca="1" si="185"/>
        <v>0.78850686543028692</v>
      </c>
      <c r="Z166" s="64">
        <f t="shared" ca="1" si="185"/>
        <v>0.79062396427413018</v>
      </c>
      <c r="AA166" s="64">
        <f t="shared" ca="1" si="185"/>
        <v>0.79365313599764387</v>
      </c>
      <c r="AB166" s="64">
        <f t="shared" ca="1" si="185"/>
        <v>0.79869674591666739</v>
      </c>
      <c r="AC166" s="64">
        <f t="shared" ca="1" si="185"/>
        <v>0.80534691758896026</v>
      </c>
      <c r="AD166" s="64">
        <f t="shared" ca="1" si="185"/>
        <v>0.81197692221543527</v>
      </c>
      <c r="AE166" s="64">
        <f t="shared" ca="1" si="185"/>
        <v>0.8178946848834231</v>
      </c>
      <c r="AF166" s="64">
        <f t="shared" ca="1" si="185"/>
        <v>0.82974889497765969</v>
      </c>
      <c r="AG166" s="64">
        <f t="shared" ca="1" si="185"/>
        <v>0.45199169067131456</v>
      </c>
      <c r="AH166" s="64">
        <f t="shared" ca="1" si="185"/>
        <v>0.51336658385319878</v>
      </c>
      <c r="AI166" s="64">
        <f t="shared" ca="1" si="185"/>
        <v>0.59673031176141211</v>
      </c>
      <c r="AJ166" s="64">
        <f t="shared" ca="1" si="185"/>
        <v>0.65748856470071426</v>
      </c>
      <c r="AK166" s="64">
        <f t="shared" ca="1" si="185"/>
        <v>0.72141523702138821</v>
      </c>
      <c r="AL166" s="64">
        <f t="shared" ca="1" si="185"/>
        <v>0.83561009869875347</v>
      </c>
      <c r="AM166" s="64">
        <f t="shared" ca="1" si="185"/>
        <v>0.92294842800324761</v>
      </c>
      <c r="AN166" s="64">
        <f t="shared" ca="1" si="185"/>
        <v>0.94674083948779386</v>
      </c>
      <c r="AO166" s="64">
        <f t="shared" ca="1" si="185"/>
        <v>0.94801335534087938</v>
      </c>
      <c r="AP166" s="64">
        <f t="shared" ca="1" si="185"/>
        <v>0.93682258506859439</v>
      </c>
      <c r="AQ166" s="64">
        <f t="shared" ca="1" si="185"/>
        <v>0.92338943768168269</v>
      </c>
      <c r="AR166" s="64">
        <f t="shared" ca="1" si="185"/>
        <v>0.91019488926486003</v>
      </c>
      <c r="AS166" s="64">
        <f t="shared" ca="1" si="185"/>
        <v>0.88554790951993978</v>
      </c>
      <c r="AT166" s="64">
        <f t="shared" ca="1" si="185"/>
        <v>0.85138561011593061</v>
      </c>
      <c r="AV166" s="40">
        <f t="shared" ca="1" si="103"/>
        <v>0.94801335534087938</v>
      </c>
      <c r="AW166" s="41">
        <f t="shared" ca="1" si="104"/>
        <v>24</v>
      </c>
      <c r="AX166" t="str">
        <f t="shared" ca="1" si="107"/>
        <v>+240s</v>
      </c>
      <c r="AY166">
        <f t="shared" ca="1" si="108"/>
        <v>230</v>
      </c>
      <c r="AZ166" s="5">
        <f t="shared" ca="1" si="109"/>
        <v>0.23333333333333334</v>
      </c>
      <c r="BB166">
        <f t="shared" si="150"/>
        <v>0.39143030076562796</v>
      </c>
      <c r="BC166">
        <f t="shared" si="151"/>
        <v>0.6085696992343721</v>
      </c>
      <c r="BE166" s="33">
        <f t="shared" si="152"/>
        <v>4.1672813221093001</v>
      </c>
      <c r="BF166" s="32">
        <f t="shared" si="153"/>
        <v>0.62688229231170145</v>
      </c>
      <c r="BG166" s="33"/>
      <c r="BH166" s="34">
        <f t="shared" si="154"/>
        <v>0.37311770768829855</v>
      </c>
      <c r="BI166" s="34"/>
      <c r="BJ166" s="34">
        <f t="shared" si="159"/>
        <v>0.37311770768829855</v>
      </c>
      <c r="BK166" s="34"/>
      <c r="BL166" s="5">
        <f t="shared" ca="1" si="105"/>
        <v>0.51815479878750381</v>
      </c>
    </row>
    <row r="167" spans="1:64" x14ac:dyDescent="0.25">
      <c r="A167" s="45">
        <v>159</v>
      </c>
      <c r="B167" s="35">
        <f t="shared" si="155"/>
        <v>1.8287037037037018E-2</v>
      </c>
      <c r="C167" s="36">
        <v>92.901264742542978</v>
      </c>
      <c r="D167" s="29">
        <v>90</v>
      </c>
      <c r="E167" s="29">
        <v>3</v>
      </c>
      <c r="F167" s="37">
        <f t="shared" si="142"/>
        <v>0.5</v>
      </c>
      <c r="G167" s="38">
        <f t="shared" si="156"/>
        <v>90</v>
      </c>
      <c r="H167" s="31">
        <v>5</v>
      </c>
      <c r="I167" s="31">
        <v>20</v>
      </c>
      <c r="J167" s="36">
        <v>17.162735037306355</v>
      </c>
      <c r="K167" s="37">
        <f t="shared" si="144"/>
        <v>4.2906837593265887</v>
      </c>
      <c r="L167" s="30">
        <f t="shared" si="145"/>
        <v>4.2906837593265887</v>
      </c>
      <c r="M167" s="37">
        <f t="shared" si="146"/>
        <v>94.290683759326583</v>
      </c>
      <c r="N167" s="37">
        <f t="shared" si="147"/>
        <v>94.290683759326583</v>
      </c>
      <c r="O167" s="37">
        <f t="shared" si="148"/>
        <v>2.9012647425429776</v>
      </c>
      <c r="Q167" s="64">
        <f t="shared" ref="Q167:AT167" ca="1" si="186">IF(AND(ABS(SLOPE($L137:$L167,$A137:$A167)) &gt; $Q$3,
      ABS(SLOPE(OFFSET($O137:$O167, Q$7, 0),$A137:$A167)) &gt; $Q$3),
(MAX(0,(CORREL( $L137:$L167, OFFSET($O137:$O167, Q$7, 0) )))),
(1-ABS(SLOPE($L137:$L167, $A137:$A167)-SLOPE(OFFSET($O137:$O167, Q$7, 0),$A137:$A167)))
)</f>
        <v>0.83132289971851314</v>
      </c>
      <c r="R167" s="64">
        <f t="shared" ca="1" si="186"/>
        <v>0.82327573199349324</v>
      </c>
      <c r="S167" s="64">
        <f t="shared" ca="1" si="186"/>
        <v>0.81005619910593474</v>
      </c>
      <c r="T167" s="64">
        <f t="shared" ca="1" si="186"/>
        <v>0.79822349375518753</v>
      </c>
      <c r="U167" s="64">
        <f t="shared" ca="1" si="186"/>
        <v>0.79559098170293607</v>
      </c>
      <c r="V167" s="64">
        <f t="shared" ca="1" si="186"/>
        <v>0.79401500332023445</v>
      </c>
      <c r="W167" s="64">
        <f t="shared" ca="1" si="186"/>
        <v>0.78992628905279683</v>
      </c>
      <c r="X167" s="64">
        <f t="shared" ca="1" si="186"/>
        <v>0.79165002516462346</v>
      </c>
      <c r="Y167" s="64">
        <f t="shared" ca="1" si="186"/>
        <v>0.79376712400846672</v>
      </c>
      <c r="Z167" s="64">
        <f t="shared" ca="1" si="186"/>
        <v>0.79679629573198041</v>
      </c>
      <c r="AA167" s="64">
        <f t="shared" ca="1" si="186"/>
        <v>0.80183990565100394</v>
      </c>
      <c r="AB167" s="64">
        <f t="shared" ca="1" si="186"/>
        <v>0.80849007732329681</v>
      </c>
      <c r="AC167" s="64">
        <f t="shared" ca="1" si="186"/>
        <v>0.81512008194977181</v>
      </c>
      <c r="AD167" s="64">
        <f t="shared" ca="1" si="186"/>
        <v>0.82103784461775964</v>
      </c>
      <c r="AE167" s="64">
        <f t="shared" ca="1" si="186"/>
        <v>0.83289205471199623</v>
      </c>
      <c r="AF167" s="64">
        <f t="shared" ca="1" si="186"/>
        <v>0.44502366570365443</v>
      </c>
      <c r="AG167" s="64">
        <f t="shared" ca="1" si="186"/>
        <v>0.50663347119760915</v>
      </c>
      <c r="AH167" s="64">
        <f t="shared" ca="1" si="186"/>
        <v>0.59063907761747048</v>
      </c>
      <c r="AI167" s="64">
        <f t="shared" ca="1" si="186"/>
        <v>0.65195009286280625</v>
      </c>
      <c r="AJ167" s="64">
        <f t="shared" ca="1" si="186"/>
        <v>0.71657378030907859</v>
      </c>
      <c r="AK167" s="64">
        <f t="shared" ca="1" si="186"/>
        <v>0.83219021753128564</v>
      </c>
      <c r="AL167" s="64">
        <f t="shared" ca="1" si="186"/>
        <v>0.92091502876687414</v>
      </c>
      <c r="AM167" s="64">
        <f t="shared" ca="1" si="186"/>
        <v>0.94600683970950117</v>
      </c>
      <c r="AN167" s="64">
        <f t="shared" ca="1" si="186"/>
        <v>0.9485346324374645</v>
      </c>
      <c r="AO167" s="64">
        <f t="shared" ca="1" si="186"/>
        <v>0.93832972467345732</v>
      </c>
      <c r="AP167" s="64">
        <f t="shared" ca="1" si="186"/>
        <v>0.92572317426093131</v>
      </c>
      <c r="AQ167" s="64">
        <f t="shared" ca="1" si="186"/>
        <v>0.91326032502389032</v>
      </c>
      <c r="AR167" s="64">
        <f t="shared" ca="1" si="186"/>
        <v>0.88906375243604474</v>
      </c>
      <c r="AS167" s="64">
        <f t="shared" ca="1" si="186"/>
        <v>0.85558432479705526</v>
      </c>
      <c r="AT167" s="64">
        <f t="shared" ca="1" si="186"/>
        <v>0.80348892870435962</v>
      </c>
      <c r="AV167" s="40">
        <f t="shared" ref="AV167:AV230" ca="1" si="187">MAX(Q167:AT167)</f>
        <v>0.9485346324374645</v>
      </c>
      <c r="AW167" s="41">
        <f t="shared" ref="AW167:AW230" ca="1" si="188">MATCH(AV167, Q167:AT167, 0)-1</f>
        <v>23</v>
      </c>
      <c r="AX167" t="str">
        <f t="shared" ca="1" si="107"/>
        <v>+230s</v>
      </c>
      <c r="AY167">
        <f t="shared" ca="1" si="108"/>
        <v>220</v>
      </c>
      <c r="AZ167" s="5">
        <f t="shared" ca="1" si="109"/>
        <v>0.26666666666666666</v>
      </c>
      <c r="BB167">
        <f t="shared" si="150"/>
        <v>0.27788380335672225</v>
      </c>
      <c r="BC167">
        <f t="shared" si="151"/>
        <v>0.72211619664327775</v>
      </c>
      <c r="BE167" s="33">
        <f t="shared" si="152"/>
        <v>4.2906837593265887</v>
      </c>
      <c r="BF167" s="32">
        <f t="shared" si="153"/>
        <v>0.44503564313703969</v>
      </c>
      <c r="BG167" s="33"/>
      <c r="BH167" s="34">
        <f t="shared" si="154"/>
        <v>0.55496435686296031</v>
      </c>
      <c r="BI167" s="34"/>
      <c r="BJ167" s="34">
        <f t="shared" si="159"/>
        <v>0.55496435686296031</v>
      </c>
      <c r="BK167" s="34"/>
      <c r="BL167" s="5">
        <f t="shared" ref="BL167:BL230" ca="1" si="189">($BL$2*AV167+$BL$3*AZ167+BJ167*$BL$4)/SUM($BL$2:$BL$4)</f>
        <v>0.59005521865569721</v>
      </c>
    </row>
    <row r="168" spans="1:64" x14ac:dyDescent="0.25">
      <c r="A168" s="45">
        <v>160</v>
      </c>
      <c r="B168" s="35">
        <f t="shared" si="155"/>
        <v>1.8402777777777758E-2</v>
      </c>
      <c r="C168" s="36">
        <v>92.644881434881327</v>
      </c>
      <c r="D168" s="29">
        <v>90</v>
      </c>
      <c r="E168" s="29">
        <v>3</v>
      </c>
      <c r="F168" s="37">
        <f t="shared" si="142"/>
        <v>0.5</v>
      </c>
      <c r="G168" s="38">
        <f t="shared" si="156"/>
        <v>90</v>
      </c>
      <c r="H168" s="31">
        <v>5</v>
      </c>
      <c r="I168" s="31">
        <v>20</v>
      </c>
      <c r="J168" s="36">
        <v>17.619565658557363</v>
      </c>
      <c r="K168" s="37">
        <f t="shared" si="144"/>
        <v>4.4048914146393408</v>
      </c>
      <c r="L168" s="30">
        <f t="shared" si="145"/>
        <v>4.4048914146393408</v>
      </c>
      <c r="M168" s="37">
        <f t="shared" si="146"/>
        <v>94.404891414639337</v>
      </c>
      <c r="N168" s="37">
        <f t="shared" si="147"/>
        <v>94.404891414639337</v>
      </c>
      <c r="O168" s="37">
        <f t="shared" si="148"/>
        <v>2.6448814348813272</v>
      </c>
      <c r="Q168" s="64">
        <f t="shared" ref="Q168:AT168" ca="1" si="190">IF(AND(ABS(SLOPE($L138:$L168,$A138:$A168)) &gt; $Q$3,
      ABS(SLOPE(OFFSET($O138:$O168, Q$7, 0),$A138:$A168)) &gt; $Q$3),
(MAX(0,(CORREL( $L138:$L168, OFFSET($O138:$O168, Q$7, 0) )))),
(1-ABS(SLOPE($L138:$L168, $A138:$A168)-SLOPE(OFFSET($O138:$O168, Q$7, 0),$A138:$A168)))
)</f>
        <v>0.8268634045821468</v>
      </c>
      <c r="R168" s="64">
        <f t="shared" ca="1" si="190"/>
        <v>0.81364387169458829</v>
      </c>
      <c r="S168" s="64">
        <f t="shared" ca="1" si="190"/>
        <v>0.80181116634384098</v>
      </c>
      <c r="T168" s="64">
        <f t="shared" ca="1" si="190"/>
        <v>0.79917865429158963</v>
      </c>
      <c r="U168" s="64">
        <f t="shared" ca="1" si="190"/>
        <v>0.79760267590888789</v>
      </c>
      <c r="V168" s="64">
        <f t="shared" ca="1" si="190"/>
        <v>0.79351396164145038</v>
      </c>
      <c r="W168" s="64">
        <f t="shared" ca="1" si="190"/>
        <v>0.79523769775327691</v>
      </c>
      <c r="X168" s="64">
        <f t="shared" ca="1" si="190"/>
        <v>0.79735479659712016</v>
      </c>
      <c r="Y168" s="64">
        <f t="shared" ca="1" si="190"/>
        <v>0.80038396832063397</v>
      </c>
      <c r="Z168" s="64">
        <f t="shared" ca="1" si="190"/>
        <v>0.80542757823965749</v>
      </c>
      <c r="AA168" s="64">
        <f t="shared" ca="1" si="190"/>
        <v>0.81207774991195036</v>
      </c>
      <c r="AB168" s="64">
        <f t="shared" ca="1" si="190"/>
        <v>0.81870775453842537</v>
      </c>
      <c r="AC168" s="64">
        <f t="shared" ca="1" si="190"/>
        <v>0.82462551720641319</v>
      </c>
      <c r="AD168" s="64">
        <f t="shared" ca="1" si="190"/>
        <v>0.83647972730064979</v>
      </c>
      <c r="AE168" s="64">
        <f t="shared" ca="1" si="190"/>
        <v>0.43779206017748257</v>
      </c>
      <c r="AF168" s="64">
        <f t="shared" ca="1" si="190"/>
        <v>0.49963830965304995</v>
      </c>
      <c r="AG168" s="64">
        <f t="shared" ca="1" si="190"/>
        <v>0.58429807572095804</v>
      </c>
      <c r="AH168" s="64">
        <f t="shared" ca="1" si="190"/>
        <v>0.64617348830289079</v>
      </c>
      <c r="AI168" s="64">
        <f t="shared" ca="1" si="190"/>
        <v>0.71151008019296536</v>
      </c>
      <c r="AJ168" s="64">
        <f t="shared" ca="1" si="190"/>
        <v>0.8285820531732625</v>
      </c>
      <c r="AK168" s="64">
        <f t="shared" ca="1" si="190"/>
        <v>0.91872877565669586</v>
      </c>
      <c r="AL168" s="64">
        <f t="shared" ca="1" si="190"/>
        <v>0.94515876358337214</v>
      </c>
      <c r="AM168" s="64">
        <f t="shared" ca="1" si="190"/>
        <v>0.94898137820487249</v>
      </c>
      <c r="AN168" s="64">
        <f t="shared" ca="1" si="190"/>
        <v>0.93979456078709211</v>
      </c>
      <c r="AO168" s="64">
        <f t="shared" ca="1" si="190"/>
        <v>0.92804201759765914</v>
      </c>
      <c r="AP168" s="64">
        <f t="shared" ca="1" si="190"/>
        <v>0.91633525608263244</v>
      </c>
      <c r="AQ168" s="64">
        <f t="shared" ca="1" si="190"/>
        <v>0.89260568963916198</v>
      </c>
      <c r="AR168" s="64">
        <f t="shared" ca="1" si="190"/>
        <v>0.85983399212884026</v>
      </c>
      <c r="AS168" s="64">
        <f t="shared" ca="1" si="190"/>
        <v>0.80859689325160589</v>
      </c>
      <c r="AT168" s="64">
        <f t="shared" ca="1" si="190"/>
        <v>0.72655310099899628</v>
      </c>
      <c r="AV168" s="40">
        <f t="shared" ca="1" si="187"/>
        <v>0.94898137820487249</v>
      </c>
      <c r="AW168" s="41">
        <f t="shared" ca="1" si="188"/>
        <v>22</v>
      </c>
      <c r="AX168" t="str">
        <f t="shared" ref="AX168:AX231" ca="1" si="191">OFFSET($Q$6, 0, AW168)</f>
        <v>+220s</v>
      </c>
      <c r="AY168">
        <f t="shared" ref="AY168:AY231" ca="1" si="192">MAX(AW168-1,0) * 10</f>
        <v>210</v>
      </c>
      <c r="AZ168" s="5">
        <f t="shared" ref="AZ168:AZ231" ca="1" si="193">ABS( 5*60 - AY168 ) / (5*60)</f>
        <v>0.3</v>
      </c>
      <c r="BB168">
        <f t="shared" si="150"/>
        <v>0.3520019959516027</v>
      </c>
      <c r="BC168">
        <f t="shared" si="151"/>
        <v>0.64799800404839725</v>
      </c>
      <c r="BE168" s="33">
        <f t="shared" si="152"/>
        <v>4.4048914146393408</v>
      </c>
      <c r="BF168" s="32">
        <f t="shared" si="153"/>
        <v>0.56373719073056439</v>
      </c>
      <c r="BG168" s="33"/>
      <c r="BH168" s="34">
        <f t="shared" si="154"/>
        <v>0.43626280926943561</v>
      </c>
      <c r="BI168" s="34"/>
      <c r="BJ168" s="34">
        <f t="shared" si="159"/>
        <v>0.43626280926943561</v>
      </c>
      <c r="BK168" s="34"/>
      <c r="BL168" s="5">
        <f t="shared" ca="1" si="189"/>
        <v>0.56174806249143605</v>
      </c>
    </row>
    <row r="169" spans="1:64" x14ac:dyDescent="0.25">
      <c r="A169" s="45">
        <v>161</v>
      </c>
      <c r="B169" s="35">
        <f t="shared" si="155"/>
        <v>1.8518518518518497E-2</v>
      </c>
      <c r="C169" s="36">
        <v>92.454359915184213</v>
      </c>
      <c r="D169" s="29">
        <v>90</v>
      </c>
      <c r="E169" s="29">
        <v>3</v>
      </c>
      <c r="F169" s="37">
        <f t="shared" si="142"/>
        <v>0.5</v>
      </c>
      <c r="G169" s="38">
        <f t="shared" si="156"/>
        <v>90</v>
      </c>
      <c r="H169" s="31">
        <v>5</v>
      </c>
      <c r="I169" s="31">
        <v>20</v>
      </c>
      <c r="J169" s="36">
        <v>18.03863818050058</v>
      </c>
      <c r="K169" s="37">
        <f t="shared" si="144"/>
        <v>4.5096595451251451</v>
      </c>
      <c r="L169" s="30">
        <f t="shared" si="145"/>
        <v>4.5096595451251451</v>
      </c>
      <c r="M169" s="37">
        <f t="shared" si="146"/>
        <v>94.509659545125146</v>
      </c>
      <c r="N169" s="37">
        <f t="shared" si="147"/>
        <v>94.509659545125146</v>
      </c>
      <c r="O169" s="37">
        <f t="shared" si="148"/>
        <v>2.454359915184213</v>
      </c>
      <c r="Q169" s="64">
        <f t="shared" ref="Q169:AT169" ca="1" si="194">IF(AND(ABS(SLOPE($L139:$L169,$A139:$A169)) &gt; $Q$3,
      ABS(SLOPE(OFFSET($O139:$O169, Q$7, 0),$A139:$A169)) &gt; $Q$3),
(MAX(0,(CORREL( $L139:$L169, OFFSET($O139:$O169, Q$7, 0) )))),
(1-ABS(SLOPE($L139:$L169, $A139:$A169)-SLOPE(OFFSET($O139:$O169, Q$7, 0),$A139:$A169)))
)</f>
        <v>0.81766836888346028</v>
      </c>
      <c r="R169" s="64">
        <f t="shared" ca="1" si="194"/>
        <v>0.80583566353271308</v>
      </c>
      <c r="S169" s="64">
        <f t="shared" ca="1" si="194"/>
        <v>0.80320315148046162</v>
      </c>
      <c r="T169" s="64">
        <f t="shared" ca="1" si="194"/>
        <v>0.80162717309775999</v>
      </c>
      <c r="U169" s="64">
        <f t="shared" ca="1" si="194"/>
        <v>0.79753845883032237</v>
      </c>
      <c r="V169" s="64">
        <f t="shared" ca="1" si="194"/>
        <v>0.79926219494214901</v>
      </c>
      <c r="W169" s="64">
        <f t="shared" ca="1" si="194"/>
        <v>0.80137929378599226</v>
      </c>
      <c r="X169" s="64">
        <f t="shared" ca="1" si="194"/>
        <v>0.80440846550950595</v>
      </c>
      <c r="Y169" s="64">
        <f t="shared" ca="1" si="194"/>
        <v>0.80945207542852948</v>
      </c>
      <c r="Z169" s="64">
        <f t="shared" ca="1" si="194"/>
        <v>0.81610224710082235</v>
      </c>
      <c r="AA169" s="64">
        <f t="shared" ca="1" si="194"/>
        <v>0.82273225172729736</v>
      </c>
      <c r="AB169" s="64">
        <f t="shared" ca="1" si="194"/>
        <v>0.82865001439528518</v>
      </c>
      <c r="AC169" s="64">
        <f t="shared" ca="1" si="194"/>
        <v>0.84050422448952178</v>
      </c>
      <c r="AD169" s="64">
        <f t="shared" ca="1" si="194"/>
        <v>0.43025136144807491</v>
      </c>
      <c r="AE169" s="64">
        <f t="shared" ca="1" si="194"/>
        <v>0.49233632436035984</v>
      </c>
      <c r="AF169" s="64">
        <f t="shared" ca="1" si="194"/>
        <v>0.57766542405141708</v>
      </c>
      <c r="AG169" s="64">
        <f t="shared" ca="1" si="194"/>
        <v>0.64011947490724419</v>
      </c>
      <c r="AH169" s="64">
        <f t="shared" ca="1" si="194"/>
        <v>0.70618827843963106</v>
      </c>
      <c r="AI169" s="64">
        <f t="shared" ca="1" si="194"/>
        <v>0.82475688650334134</v>
      </c>
      <c r="AJ169" s="64">
        <f t="shared" ca="1" si="194"/>
        <v>0.91636816235250429</v>
      </c>
      <c r="AK169" s="64">
        <f t="shared" ca="1" si="194"/>
        <v>0.94418246824620111</v>
      </c>
      <c r="AL169" s="64">
        <f t="shared" ca="1" si="194"/>
        <v>0.94934678895158831</v>
      </c>
      <c r="AM169" s="64">
        <f t="shared" ca="1" si="194"/>
        <v>0.94121618046323441</v>
      </c>
      <c r="AN169" s="64">
        <f t="shared" ca="1" si="194"/>
        <v>0.93035003595640164</v>
      </c>
      <c r="AO169" s="64">
        <f t="shared" ca="1" si="194"/>
        <v>0.91942817360062523</v>
      </c>
      <c r="AP169" s="64">
        <f t="shared" ca="1" si="194"/>
        <v>0.89618510667733209</v>
      </c>
      <c r="AQ169" s="64">
        <f t="shared" ca="1" si="194"/>
        <v>0.86415035257356398</v>
      </c>
      <c r="AR169" s="64">
        <f t="shared" ca="1" si="194"/>
        <v>0.81380816183670168</v>
      </c>
      <c r="AS169" s="64">
        <f t="shared" ca="1" si="194"/>
        <v>0.73276439726489739</v>
      </c>
      <c r="AT169" s="64">
        <f t="shared" ca="1" si="194"/>
        <v>0.61718680309663254</v>
      </c>
      <c r="AV169" s="40">
        <f t="shared" ca="1" si="187"/>
        <v>0.94934678895158831</v>
      </c>
      <c r="AW169" s="41">
        <f t="shared" ca="1" si="188"/>
        <v>21</v>
      </c>
      <c r="AX169" t="str">
        <f t="shared" ca="1" si="191"/>
        <v>+210s</v>
      </c>
      <c r="AY169">
        <f t="shared" ca="1" si="192"/>
        <v>200</v>
      </c>
      <c r="AZ169" s="5">
        <f t="shared" ca="1" si="193"/>
        <v>0.33333333333333331</v>
      </c>
      <c r="BB169">
        <f t="shared" si="150"/>
        <v>0.41105992598818641</v>
      </c>
      <c r="BC169">
        <f t="shared" si="151"/>
        <v>0.58894007401181359</v>
      </c>
      <c r="BE169" s="33">
        <f t="shared" si="152"/>
        <v>4.5096595451251451</v>
      </c>
      <c r="BF169" s="32">
        <f t="shared" si="153"/>
        <v>0.65831947137696001</v>
      </c>
      <c r="BG169" s="33"/>
      <c r="BH169" s="34">
        <f t="shared" si="154"/>
        <v>0.34168052862303999</v>
      </c>
      <c r="BI169" s="34"/>
      <c r="BJ169" s="34">
        <f t="shared" si="159"/>
        <v>0.34168052862303999</v>
      </c>
      <c r="BK169" s="34"/>
      <c r="BL169" s="5">
        <f t="shared" ca="1" si="189"/>
        <v>0.54145355030265385</v>
      </c>
    </row>
    <row r="170" spans="1:64" x14ac:dyDescent="0.25">
      <c r="A170" s="45">
        <v>162</v>
      </c>
      <c r="B170" s="35">
        <f t="shared" si="155"/>
        <v>1.8634259259259236E-2</v>
      </c>
      <c r="C170" s="36">
        <v>92.53378067465222</v>
      </c>
      <c r="D170" s="29">
        <v>90</v>
      </c>
      <c r="E170" s="29">
        <v>3</v>
      </c>
      <c r="F170" s="37">
        <f t="shared" si="142"/>
        <v>0.5</v>
      </c>
      <c r="G170" s="38">
        <f t="shared" si="156"/>
        <v>90</v>
      </c>
      <c r="H170" s="31">
        <v>5</v>
      </c>
      <c r="I170" s="31">
        <v>20</v>
      </c>
      <c r="J170" s="36">
        <v>18.419054545703283</v>
      </c>
      <c r="K170" s="37">
        <f t="shared" si="144"/>
        <v>4.6047636364258206</v>
      </c>
      <c r="L170" s="30">
        <f t="shared" si="145"/>
        <v>4.6047636364258206</v>
      </c>
      <c r="M170" s="37">
        <f t="shared" si="146"/>
        <v>94.604763636425815</v>
      </c>
      <c r="N170" s="37">
        <f t="shared" si="147"/>
        <v>94.604763636425815</v>
      </c>
      <c r="O170" s="37">
        <f t="shared" si="148"/>
        <v>2.5337806746522205</v>
      </c>
      <c r="Q170" s="64">
        <f t="shared" ref="Q170:AT170" ca="1" si="195">IF(AND(ABS(SLOPE($L140:$L170,$A140:$A170)) &gt; $Q$3,
      ABS(SLOPE(OFFSET($O140:$O170, Q$7, 0),$A140:$A170)) &gt; $Q$3),
(MAX(0,(CORREL( $L140:$L170, OFFSET($O140:$O170, Q$7, 0) )))),
(1-ABS(SLOPE($L140:$L170, $A140:$A170)-SLOPE(OFFSET($O140:$O170, Q$7, 0),$A140:$A170)))
)</f>
        <v>0.81028836096820334</v>
      </c>
      <c r="R170" s="64">
        <f t="shared" ca="1" si="195"/>
        <v>0.80765584891595188</v>
      </c>
      <c r="S170" s="64">
        <f t="shared" ca="1" si="195"/>
        <v>0.80607987053325025</v>
      </c>
      <c r="T170" s="64">
        <f t="shared" ca="1" si="195"/>
        <v>0.80199115626581263</v>
      </c>
      <c r="U170" s="64">
        <f t="shared" ca="1" si="195"/>
        <v>0.80371489237763927</v>
      </c>
      <c r="V170" s="64">
        <f t="shared" ca="1" si="195"/>
        <v>0.80583199122148252</v>
      </c>
      <c r="W170" s="64">
        <f t="shared" ca="1" si="195"/>
        <v>0.80886116294499621</v>
      </c>
      <c r="X170" s="64">
        <f t="shared" ca="1" si="195"/>
        <v>0.81390477286401985</v>
      </c>
      <c r="Y170" s="64">
        <f t="shared" ca="1" si="195"/>
        <v>0.82055494453631272</v>
      </c>
      <c r="Z170" s="64">
        <f t="shared" ca="1" si="195"/>
        <v>0.82718494916278762</v>
      </c>
      <c r="AA170" s="64">
        <f t="shared" ca="1" si="195"/>
        <v>0.83310271183077544</v>
      </c>
      <c r="AB170" s="64">
        <f t="shared" ca="1" si="195"/>
        <v>0.84495692192501215</v>
      </c>
      <c r="AC170" s="64">
        <f t="shared" ca="1" si="195"/>
        <v>0.42234971010966682</v>
      </c>
      <c r="AD170" s="64">
        <f t="shared" ca="1" si="195"/>
        <v>0.48467638291476289</v>
      </c>
      <c r="AE170" s="64">
        <f t="shared" ca="1" si="195"/>
        <v>0.5706931009900047</v>
      </c>
      <c r="AF170" s="64">
        <f t="shared" ca="1" si="195"/>
        <v>0.63374285701419786</v>
      </c>
      <c r="AG170" s="64">
        <f t="shared" ca="1" si="195"/>
        <v>0.70056691196425569</v>
      </c>
      <c r="AH170" s="64">
        <f t="shared" ca="1" si="195"/>
        <v>0.82068108285823138</v>
      </c>
      <c r="AI170" s="64">
        <f t="shared" ca="1" si="195"/>
        <v>0.91380750980159853</v>
      </c>
      <c r="AJ170" s="64">
        <f t="shared" ca="1" si="195"/>
        <v>0.94306050458369084</v>
      </c>
      <c r="AK170" s="64">
        <f t="shared" ca="1" si="195"/>
        <v>0.94962165548860034</v>
      </c>
      <c r="AL170" s="64">
        <f t="shared" ca="1" si="195"/>
        <v>0.94259200844829449</v>
      </c>
      <c r="AM170" s="64">
        <f t="shared" ca="1" si="195"/>
        <v>0.93265027030441106</v>
      </c>
      <c r="AN170" s="64">
        <f t="shared" ca="1" si="195"/>
        <v>0.92254710737184231</v>
      </c>
      <c r="AO170" s="64">
        <f t="shared" ca="1" si="195"/>
        <v>0.89981332457745022</v>
      </c>
      <c r="AP170" s="64">
        <f t="shared" ca="1" si="195"/>
        <v>0.86854967433282682</v>
      </c>
      <c r="AQ170" s="64">
        <f t="shared" ca="1" si="195"/>
        <v>0.81914514849972142</v>
      </c>
      <c r="AR170" s="64">
        <f t="shared" ca="1" si="195"/>
        <v>0.73915195102273268</v>
      </c>
      <c r="AS170" s="64">
        <f t="shared" ca="1" si="195"/>
        <v>0.62493709366062322</v>
      </c>
      <c r="AT170" s="64">
        <f t="shared" ca="1" si="195"/>
        <v>0.83676212830040986</v>
      </c>
      <c r="AV170" s="40">
        <f t="shared" ca="1" si="187"/>
        <v>0.94962165548860034</v>
      </c>
      <c r="AW170" s="41">
        <f t="shared" ca="1" si="188"/>
        <v>20</v>
      </c>
      <c r="AX170" t="str">
        <f t="shared" ca="1" si="191"/>
        <v>+200s</v>
      </c>
      <c r="AY170">
        <f t="shared" ca="1" si="192"/>
        <v>190</v>
      </c>
      <c r="AZ170" s="5">
        <f t="shared" ca="1" si="193"/>
        <v>0.36666666666666664</v>
      </c>
      <c r="BB170">
        <f t="shared" si="150"/>
        <v>0.41419659235472006</v>
      </c>
      <c r="BC170">
        <f t="shared" si="151"/>
        <v>0.58580340764527994</v>
      </c>
      <c r="BE170" s="33">
        <f t="shared" si="152"/>
        <v>4.6047636364258206</v>
      </c>
      <c r="BF170" s="32">
        <f t="shared" si="153"/>
        <v>0.66334289597700635</v>
      </c>
      <c r="BG170" s="33"/>
      <c r="BH170" s="34">
        <f t="shared" si="154"/>
        <v>0.33665710402299365</v>
      </c>
      <c r="BI170" s="34"/>
      <c r="BJ170" s="34">
        <f t="shared" si="159"/>
        <v>0.33665710402299365</v>
      </c>
      <c r="BK170" s="34"/>
      <c r="BL170" s="5">
        <f t="shared" ca="1" si="189"/>
        <v>0.55098180872608682</v>
      </c>
    </row>
    <row r="171" spans="1:64" x14ac:dyDescent="0.25">
      <c r="A171" s="45">
        <v>163</v>
      </c>
      <c r="B171" s="35">
        <f t="shared" si="155"/>
        <v>1.8749999999999975E-2</v>
      </c>
      <c r="C171" s="36">
        <v>93.548310526137513</v>
      </c>
      <c r="D171" s="29">
        <v>90</v>
      </c>
      <c r="E171" s="29">
        <v>3</v>
      </c>
      <c r="F171" s="37">
        <f t="shared" si="142"/>
        <v>0.5</v>
      </c>
      <c r="G171" s="38">
        <f t="shared" si="156"/>
        <v>90</v>
      </c>
      <c r="H171" s="31">
        <v>5</v>
      </c>
      <c r="I171" s="31">
        <v>20</v>
      </c>
      <c r="J171" s="36">
        <v>18.75999953549471</v>
      </c>
      <c r="K171" s="37">
        <f t="shared" si="144"/>
        <v>4.6899998838736776</v>
      </c>
      <c r="L171" s="30">
        <f t="shared" si="145"/>
        <v>4.6899998838736776</v>
      </c>
      <c r="M171" s="37">
        <f t="shared" si="146"/>
        <v>94.689999883873682</v>
      </c>
      <c r="N171" s="37">
        <f t="shared" si="147"/>
        <v>94.689999883873682</v>
      </c>
      <c r="O171" s="37">
        <f t="shared" si="148"/>
        <v>3.548310526137513</v>
      </c>
      <c r="Q171" s="64">
        <f t="shared" ref="Q171:AT171" ca="1" si="196">IF(AND(ABS(SLOPE($L141:$L171,$A141:$A171)) &gt; $Q$3,
      ABS(SLOPE(OFFSET($O141:$O171, Q$7, 0),$A141:$A171)) &gt; $Q$3),
(MAX(0,(CORREL( $L141:$L171, OFFSET($O141:$O171, Q$7, 0) )))),
(1-ABS(SLOPE($L141:$L171, $A141:$A171)-SLOPE(OFFSET($O141:$O171, Q$7, 0),$A141:$A171)))
)</f>
        <v>0.81252720462663985</v>
      </c>
      <c r="R171" s="64">
        <f t="shared" ca="1" si="196"/>
        <v>0.81095122624393823</v>
      </c>
      <c r="S171" s="64">
        <f t="shared" ca="1" si="196"/>
        <v>0.80686251197650061</v>
      </c>
      <c r="T171" s="64">
        <f t="shared" ca="1" si="196"/>
        <v>0.80858624808832724</v>
      </c>
      <c r="U171" s="64">
        <f t="shared" ca="1" si="196"/>
        <v>0.8107033469321705</v>
      </c>
      <c r="V171" s="64">
        <f t="shared" ca="1" si="196"/>
        <v>0.81373251865568419</v>
      </c>
      <c r="W171" s="64">
        <f t="shared" ca="1" si="196"/>
        <v>0.81877612857470772</v>
      </c>
      <c r="X171" s="64">
        <f t="shared" ca="1" si="196"/>
        <v>0.82542630024700059</v>
      </c>
      <c r="Y171" s="64">
        <f t="shared" ca="1" si="196"/>
        <v>0.83205630487347559</v>
      </c>
      <c r="Z171" s="64">
        <f t="shared" ca="1" si="196"/>
        <v>0.83797406754146342</v>
      </c>
      <c r="AA171" s="64">
        <f t="shared" ca="1" si="196"/>
        <v>0.84982827763570001</v>
      </c>
      <c r="AB171" s="64">
        <f t="shared" ca="1" si="196"/>
        <v>0.41402741746902133</v>
      </c>
      <c r="AC171" s="64">
        <f t="shared" ca="1" si="196"/>
        <v>0.47659950950901764</v>
      </c>
      <c r="AD171" s="64">
        <f t="shared" ca="1" si="196"/>
        <v>0.56332550904881584</v>
      </c>
      <c r="AE171" s="64">
        <f t="shared" ca="1" si="196"/>
        <v>0.62699113352150204</v>
      </c>
      <c r="AF171" s="64">
        <f t="shared" ca="1" si="196"/>
        <v>0.69459759929156983</v>
      </c>
      <c r="AG171" s="64">
        <f t="shared" ca="1" si="196"/>
        <v>0.81631493732227645</v>
      </c>
      <c r="AH171" s="64">
        <f t="shared" ca="1" si="196"/>
        <v>0.91101598314244692</v>
      </c>
      <c r="AI171" s="64">
        <f t="shared" ca="1" si="196"/>
        <v>0.94177133540917546</v>
      </c>
      <c r="AJ171" s="64">
        <f t="shared" ca="1" si="196"/>
        <v>0.94979379083753424</v>
      </c>
      <c r="AK171" s="64">
        <f t="shared" ca="1" si="196"/>
        <v>0.94391740793102574</v>
      </c>
      <c r="AL171" s="64">
        <f t="shared" ca="1" si="196"/>
        <v>0.93494448296644506</v>
      </c>
      <c r="AM171" s="64">
        <f t="shared" ca="1" si="196"/>
        <v>0.92569950631138787</v>
      </c>
      <c r="AN171" s="64">
        <f t="shared" ca="1" si="196"/>
        <v>0.90350157298161937</v>
      </c>
      <c r="AO171" s="64">
        <f t="shared" ca="1" si="196"/>
        <v>0.87304886472146515</v>
      </c>
      <c r="AP171" s="64">
        <f t="shared" ca="1" si="196"/>
        <v>0.82463183306376031</v>
      </c>
      <c r="AQ171" s="64">
        <f t="shared" ca="1" si="196"/>
        <v>0.74574803064286554</v>
      </c>
      <c r="AR171" s="64">
        <f t="shared" ca="1" si="196"/>
        <v>0.63297349052410734</v>
      </c>
      <c r="AS171" s="64">
        <f t="shared" ca="1" si="196"/>
        <v>0.84163348401109783</v>
      </c>
      <c r="AT171" s="64">
        <f t="shared" ca="1" si="196"/>
        <v>0.82243050012620178</v>
      </c>
      <c r="AV171" s="40">
        <f t="shared" ca="1" si="187"/>
        <v>0.94979379083753424</v>
      </c>
      <c r="AW171" s="41">
        <f t="shared" ca="1" si="188"/>
        <v>19</v>
      </c>
      <c r="AX171" t="str">
        <f t="shared" ca="1" si="191"/>
        <v>+190s</v>
      </c>
      <c r="AY171">
        <f t="shared" ca="1" si="192"/>
        <v>180</v>
      </c>
      <c r="AZ171" s="5">
        <f t="shared" ca="1" si="193"/>
        <v>0.4</v>
      </c>
      <c r="BB171">
        <f t="shared" si="150"/>
        <v>0.22833787154723292</v>
      </c>
      <c r="BC171">
        <f t="shared" si="151"/>
        <v>0.77166212845276705</v>
      </c>
      <c r="BE171" s="33">
        <f t="shared" si="152"/>
        <v>4.6899998838736776</v>
      </c>
      <c r="BF171" s="32">
        <f t="shared" si="153"/>
        <v>0.3656869896303992</v>
      </c>
      <c r="BG171" s="33"/>
      <c r="BH171" s="34">
        <f t="shared" si="154"/>
        <v>0.63431301036960086</v>
      </c>
      <c r="BI171" s="34"/>
      <c r="BJ171" s="34">
        <f t="shared" si="159"/>
        <v>0.63431301036960086</v>
      </c>
      <c r="BK171" s="34"/>
      <c r="BL171" s="5">
        <f t="shared" ca="1" si="189"/>
        <v>0.66136893373571171</v>
      </c>
    </row>
    <row r="172" spans="1:64" x14ac:dyDescent="0.25">
      <c r="A172" s="45">
        <v>164</v>
      </c>
      <c r="B172" s="35">
        <f t="shared" si="155"/>
        <v>1.8865740740740714E-2</v>
      </c>
      <c r="C172" s="36">
        <v>93.645960097206839</v>
      </c>
      <c r="D172" s="29">
        <v>90</v>
      </c>
      <c r="E172" s="29">
        <v>3</v>
      </c>
      <c r="F172" s="37">
        <f t="shared" si="142"/>
        <v>0.5</v>
      </c>
      <c r="G172" s="38">
        <f t="shared" si="156"/>
        <v>90</v>
      </c>
      <c r="H172" s="31">
        <v>5</v>
      </c>
      <c r="I172" s="31">
        <v>20</v>
      </c>
      <c r="J172" s="36">
        <v>19.060742516950501</v>
      </c>
      <c r="K172" s="37">
        <f t="shared" si="144"/>
        <v>4.7651856292376253</v>
      </c>
      <c r="L172" s="30">
        <f t="shared" si="145"/>
        <v>4.7651856292376253</v>
      </c>
      <c r="M172" s="37">
        <f t="shared" si="146"/>
        <v>94.765185629237621</v>
      </c>
      <c r="N172" s="37">
        <f t="shared" si="147"/>
        <v>94.765185629237621</v>
      </c>
      <c r="O172" s="37">
        <f t="shared" si="148"/>
        <v>3.6459600972068387</v>
      </c>
      <c r="Q172" s="64">
        <f t="shared" ref="Q172:AT172" ca="1" si="197">IF(AND(ABS(SLOPE($L142:$L172,$A142:$A172)) &gt; $Q$3,
      ABS(SLOPE(OFFSET($O142:$O172, Q$7, 0),$A142:$A172)) &gt; $Q$3),
(MAX(0,(CORREL( $L142:$L172, OFFSET($O142:$O172, Q$7, 0) )))),
(1-ABS(SLOPE($L142:$L172, $A142:$A172)-SLOPE(OFFSET($O142:$O172, Q$7, 0),$A142:$A172)))
)</f>
        <v>0.81623080108868651</v>
      </c>
      <c r="R172" s="64">
        <f t="shared" ca="1" si="197"/>
        <v>0.812142086821249</v>
      </c>
      <c r="S172" s="64">
        <f t="shared" ca="1" si="197"/>
        <v>0.81386582293307552</v>
      </c>
      <c r="T172" s="64">
        <f t="shared" ca="1" si="197"/>
        <v>0.81598292177691878</v>
      </c>
      <c r="U172" s="64">
        <f t="shared" ca="1" si="197"/>
        <v>0.81901209350043258</v>
      </c>
      <c r="V172" s="64">
        <f t="shared" ca="1" si="197"/>
        <v>0.82405570341945611</v>
      </c>
      <c r="W172" s="64">
        <f t="shared" ca="1" si="197"/>
        <v>0.83070587509174898</v>
      </c>
      <c r="X172" s="64">
        <f t="shared" ca="1" si="197"/>
        <v>0.83733587971822399</v>
      </c>
      <c r="Y172" s="64">
        <f t="shared" ca="1" si="197"/>
        <v>0.84325364238621181</v>
      </c>
      <c r="Z172" s="64">
        <f t="shared" ca="1" si="197"/>
        <v>0.8551078524804484</v>
      </c>
      <c r="AA172" s="64">
        <f t="shared" ca="1" si="197"/>
        <v>0.40521510887747775</v>
      </c>
      <c r="AB172" s="64">
        <f t="shared" ca="1" si="197"/>
        <v>0.46803701966482442</v>
      </c>
      <c r="AC172" s="64">
        <f t="shared" ca="1" si="197"/>
        <v>0.5554976644749301</v>
      </c>
      <c r="AD172" s="64">
        <f t="shared" ca="1" si="197"/>
        <v>0.61980274499600629</v>
      </c>
      <c r="AE172" s="64">
        <f t="shared" ca="1" si="197"/>
        <v>0.68822337196840189</v>
      </c>
      <c r="AF172" s="64">
        <f t="shared" ca="1" si="197"/>
        <v>0.81161119311739693</v>
      </c>
      <c r="AG172" s="64">
        <f t="shared" ca="1" si="197"/>
        <v>0.90795631479360717</v>
      </c>
      <c r="AH172" s="64">
        <f t="shared" ca="1" si="197"/>
        <v>0.94028830434869992</v>
      </c>
      <c r="AI172" s="64">
        <f t="shared" ca="1" si="197"/>
        <v>0.94984725674198311</v>
      </c>
      <c r="AJ172" s="64">
        <f t="shared" ca="1" si="197"/>
        <v>0.94518512071496841</v>
      </c>
      <c r="AK172" s="64">
        <f t="shared" ca="1" si="197"/>
        <v>0.93723278070526095</v>
      </c>
      <c r="AL172" s="64">
        <f t="shared" ca="1" si="197"/>
        <v>0.92889202465661946</v>
      </c>
      <c r="AM172" s="64">
        <f t="shared" ca="1" si="197"/>
        <v>0.90726089211549954</v>
      </c>
      <c r="AN172" s="64">
        <f t="shared" ca="1" si="197"/>
        <v>0.8776655446742323</v>
      </c>
      <c r="AO172" s="64">
        <f t="shared" ca="1" si="197"/>
        <v>0.83029405534584322</v>
      </c>
      <c r="AP172" s="64">
        <f t="shared" ca="1" si="197"/>
        <v>0.75258815335735962</v>
      </c>
      <c r="AQ172" s="64">
        <f t="shared" ca="1" si="197"/>
        <v>0.64134426283152357</v>
      </c>
      <c r="AR172" s="64">
        <f t="shared" ca="1" si="197"/>
        <v>0.84691305885584622</v>
      </c>
      <c r="AS172" s="64">
        <f t="shared" ca="1" si="197"/>
        <v>0.82771007497095017</v>
      </c>
      <c r="AT172" s="64">
        <f t="shared" ca="1" si="197"/>
        <v>0.80650680930282026</v>
      </c>
      <c r="AV172" s="40">
        <f t="shared" ca="1" si="187"/>
        <v>0.94984725674198311</v>
      </c>
      <c r="AW172" s="41">
        <f t="shared" ca="1" si="188"/>
        <v>18</v>
      </c>
      <c r="AX172" t="str">
        <f t="shared" ca="1" si="191"/>
        <v>+180s</v>
      </c>
      <c r="AY172">
        <f t="shared" ca="1" si="192"/>
        <v>170</v>
      </c>
      <c r="AZ172" s="5">
        <f t="shared" ca="1" si="193"/>
        <v>0.43333333333333335</v>
      </c>
      <c r="BB172">
        <f t="shared" si="150"/>
        <v>0.22384510640615735</v>
      </c>
      <c r="BC172">
        <f t="shared" si="151"/>
        <v>0.77615489359384271</v>
      </c>
      <c r="BE172" s="33">
        <f t="shared" si="152"/>
        <v>4.7651856292376253</v>
      </c>
      <c r="BF172" s="32">
        <f t="shared" si="153"/>
        <v>0.35849174975002535</v>
      </c>
      <c r="BG172" s="33"/>
      <c r="BH172" s="34">
        <f t="shared" si="154"/>
        <v>0.64150825024997471</v>
      </c>
      <c r="BI172" s="34"/>
      <c r="BJ172" s="34">
        <f t="shared" si="159"/>
        <v>0.64150825024997471</v>
      </c>
      <c r="BK172" s="34"/>
      <c r="BL172" s="5">
        <f t="shared" ca="1" si="189"/>
        <v>0.6748962801084305</v>
      </c>
    </row>
    <row r="173" spans="1:64" x14ac:dyDescent="0.25">
      <c r="A173" s="45">
        <v>165</v>
      </c>
      <c r="B173" s="35">
        <f t="shared" si="155"/>
        <v>1.8981481481481453E-2</v>
      </c>
      <c r="C173" s="36">
        <v>93.406058611183568</v>
      </c>
      <c r="D173" s="29">
        <v>90</v>
      </c>
      <c r="E173" s="29">
        <v>3</v>
      </c>
      <c r="F173" s="37">
        <f t="shared" si="142"/>
        <v>0.5</v>
      </c>
      <c r="G173" s="38">
        <f t="shared" si="156"/>
        <v>90</v>
      </c>
      <c r="H173" s="31">
        <v>5</v>
      </c>
      <c r="I173" s="31">
        <v>20</v>
      </c>
      <c r="J173" s="36">
        <v>19.32063900861294</v>
      </c>
      <c r="K173" s="37">
        <f t="shared" si="144"/>
        <v>4.8301597521532349</v>
      </c>
      <c r="L173" s="30">
        <f t="shared" si="145"/>
        <v>4.8301597521532349</v>
      </c>
      <c r="M173" s="37">
        <f t="shared" si="146"/>
        <v>94.830159752153236</v>
      </c>
      <c r="N173" s="37">
        <f t="shared" si="147"/>
        <v>94.830159752153236</v>
      </c>
      <c r="O173" s="37">
        <f t="shared" si="148"/>
        <v>3.4060586111835676</v>
      </c>
      <c r="Q173" s="64">
        <f t="shared" ref="Q173:AT173" ca="1" si="198">IF(AND(ABS(SLOPE($L143:$L173,$A143:$A173)) &gt; $Q$3,
      ABS(SLOPE(OFFSET($O143:$O173, Q$7, 0),$A143:$A173)) &gt; $Q$3),
(MAX(0,(CORREL( $L143:$L173, OFFSET($O143:$O173, Q$7, 0) )))),
(1-ABS(SLOPE($L143:$L173, $A143:$A173)-SLOPE(OFFSET($O143:$O173, Q$7, 0),$A143:$A173)))
)</f>
        <v>0.81781856685991006</v>
      </c>
      <c r="R173" s="64">
        <f t="shared" ca="1" si="198"/>
        <v>0.81954230297173658</v>
      </c>
      <c r="S173" s="64">
        <f t="shared" ca="1" si="198"/>
        <v>0.82165940181557984</v>
      </c>
      <c r="T173" s="64">
        <f t="shared" ca="1" si="198"/>
        <v>0.82468857353909364</v>
      </c>
      <c r="U173" s="64">
        <f t="shared" ca="1" si="198"/>
        <v>0.82973218345811717</v>
      </c>
      <c r="V173" s="64">
        <f t="shared" ca="1" si="198"/>
        <v>0.83638235513041004</v>
      </c>
      <c r="W173" s="64">
        <f t="shared" ca="1" si="198"/>
        <v>0.84301235975688504</v>
      </c>
      <c r="X173" s="64">
        <f t="shared" ca="1" si="198"/>
        <v>0.84893012242487276</v>
      </c>
      <c r="Y173" s="64">
        <f t="shared" ca="1" si="198"/>
        <v>0.86078433251910935</v>
      </c>
      <c r="Z173" s="64">
        <f t="shared" ca="1" si="198"/>
        <v>0.39583137318484785</v>
      </c>
      <c r="AA173" s="64">
        <f t="shared" ca="1" si="198"/>
        <v>0.45890815333388268</v>
      </c>
      <c r="AB173" s="64">
        <f t="shared" ca="1" si="198"/>
        <v>0.54713289090472506</v>
      </c>
      <c r="AC173" s="64">
        <f t="shared" ca="1" si="198"/>
        <v>0.61210483323924625</v>
      </c>
      <c r="AD173" s="64">
        <f t="shared" ca="1" si="198"/>
        <v>0.68137653307250912</v>
      </c>
      <c r="AE173" s="64">
        <f t="shared" ca="1" si="198"/>
        <v>0.80651312210373682</v>
      </c>
      <c r="AF173" s="64">
        <f t="shared" ca="1" si="198"/>
        <v>0.90458313145966407</v>
      </c>
      <c r="AG173" s="64">
        <f t="shared" ca="1" si="198"/>
        <v>0.93857826631667407</v>
      </c>
      <c r="AH173" s="64">
        <f t="shared" ca="1" si="198"/>
        <v>0.94976131440019185</v>
      </c>
      <c r="AI173" s="64">
        <f t="shared" ca="1" si="198"/>
        <v>0.94638448468359182</v>
      </c>
      <c r="AJ173" s="64">
        <f t="shared" ca="1" si="198"/>
        <v>0.93951306088258735</v>
      </c>
      <c r="AK173" s="64">
        <f t="shared" ca="1" si="198"/>
        <v>0.93213017219504013</v>
      </c>
      <c r="AL173" s="64">
        <f t="shared" ca="1" si="198"/>
        <v>0.91110192925187039</v>
      </c>
      <c r="AM173" s="64">
        <f t="shared" ca="1" si="198"/>
        <v>0.88241806292055436</v>
      </c>
      <c r="AN173" s="64">
        <f t="shared" ca="1" si="198"/>
        <v>0.83615980742588414</v>
      </c>
      <c r="AO173" s="64">
        <f t="shared" ca="1" si="198"/>
        <v>0.75971171800783355</v>
      </c>
      <c r="AP173" s="64">
        <f t="shared" ca="1" si="198"/>
        <v>0.65010386111976182</v>
      </c>
      <c r="AQ173" s="64">
        <f t="shared" ca="1" si="198"/>
        <v>0.85258953889450728</v>
      </c>
      <c r="AR173" s="64">
        <f t="shared" ca="1" si="198"/>
        <v>0.83338655500961123</v>
      </c>
      <c r="AS173" s="64">
        <f t="shared" ca="1" si="198"/>
        <v>0.81218328934148132</v>
      </c>
      <c r="AT173" s="64">
        <f t="shared" ca="1" si="198"/>
        <v>0.79823134924109584</v>
      </c>
      <c r="AV173" s="40">
        <f t="shared" ca="1" si="187"/>
        <v>0.94976131440019185</v>
      </c>
      <c r="AW173" s="41">
        <f t="shared" ca="1" si="188"/>
        <v>17</v>
      </c>
      <c r="AX173" t="str">
        <f t="shared" ca="1" si="191"/>
        <v>+170s</v>
      </c>
      <c r="AY173">
        <f t="shared" ca="1" si="192"/>
        <v>160</v>
      </c>
      <c r="AZ173" s="5">
        <f t="shared" ca="1" si="193"/>
        <v>0.46666666666666667</v>
      </c>
      <c r="BB173">
        <f t="shared" si="150"/>
        <v>0.28482022819393349</v>
      </c>
      <c r="BC173">
        <f t="shared" si="151"/>
        <v>0.71517977180606651</v>
      </c>
      <c r="BE173" s="33">
        <f t="shared" si="152"/>
        <v>4.8301597521532349</v>
      </c>
      <c r="BF173" s="32">
        <f t="shared" si="153"/>
        <v>0.45614444563366197</v>
      </c>
      <c r="BG173" s="33"/>
      <c r="BH173" s="34">
        <f t="shared" si="154"/>
        <v>0.54385555436633803</v>
      </c>
      <c r="BI173" s="34"/>
      <c r="BJ173" s="34">
        <f t="shared" si="159"/>
        <v>0.54385555436633803</v>
      </c>
      <c r="BK173" s="34"/>
      <c r="BL173" s="5">
        <f t="shared" ca="1" si="189"/>
        <v>0.65342784514439878</v>
      </c>
    </row>
    <row r="174" spans="1:64" x14ac:dyDescent="0.25">
      <c r="A174" s="45">
        <v>166</v>
      </c>
      <c r="B174" s="35">
        <f t="shared" si="155"/>
        <v>1.9097222222222193E-2</v>
      </c>
      <c r="C174" s="36">
        <v>94.043165727943816</v>
      </c>
      <c r="D174" s="29">
        <v>90</v>
      </c>
      <c r="E174" s="29">
        <v>3</v>
      </c>
      <c r="F174" s="37">
        <f t="shared" si="142"/>
        <v>0.5</v>
      </c>
      <c r="G174" s="38">
        <f t="shared" si="156"/>
        <v>90</v>
      </c>
      <c r="H174" s="31">
        <v>5</v>
      </c>
      <c r="I174" s="31">
        <v>20</v>
      </c>
      <c r="J174" s="36">
        <v>19.539132061591683</v>
      </c>
      <c r="K174" s="37">
        <f t="shared" si="144"/>
        <v>4.8847830153979208</v>
      </c>
      <c r="L174" s="30">
        <f t="shared" si="145"/>
        <v>4.8847830153979208</v>
      </c>
      <c r="M174" s="37">
        <f t="shared" si="146"/>
        <v>94.884783015397915</v>
      </c>
      <c r="N174" s="37">
        <f t="shared" si="147"/>
        <v>94.884783015397915</v>
      </c>
      <c r="O174" s="37">
        <f t="shared" si="148"/>
        <v>4.0431657279438156</v>
      </c>
      <c r="Q174" s="64">
        <f t="shared" ref="Q174:AT174" ca="1" si="199">IF(AND(ABS(SLOPE($L144:$L174,$A144:$A174)) &gt; $Q$3,
      ABS(SLOPE(OFFSET($O144:$O174, Q$7, 0),$A144:$A174)) &gt; $Q$3),
(MAX(0,(CORREL( $L144:$L174, OFFSET($O144:$O174, Q$7, 0) )))),
(1-ABS(SLOPE($L144:$L174, $A144:$A174)-SLOPE(OFFSET($O144:$O174, Q$7, 0),$A144:$A174)))
)</f>
        <v>0.82560352371052115</v>
      </c>
      <c r="R174" s="64">
        <f t="shared" ca="1" si="199"/>
        <v>0.8277206225543644</v>
      </c>
      <c r="S174" s="64">
        <f t="shared" ca="1" si="199"/>
        <v>0.83074979427787821</v>
      </c>
      <c r="T174" s="64">
        <f t="shared" ca="1" si="199"/>
        <v>0.83579340419690173</v>
      </c>
      <c r="U174" s="64">
        <f t="shared" ca="1" si="199"/>
        <v>0.84244357586919461</v>
      </c>
      <c r="V174" s="64">
        <f t="shared" ca="1" si="199"/>
        <v>0.8490735804956695</v>
      </c>
      <c r="W174" s="64">
        <f t="shared" ca="1" si="199"/>
        <v>0.85499134316365732</v>
      </c>
      <c r="X174" s="64">
        <f t="shared" ca="1" si="199"/>
        <v>0.86684555325789403</v>
      </c>
      <c r="Y174" s="64">
        <f t="shared" ca="1" si="199"/>
        <v>0.38577975508302353</v>
      </c>
      <c r="Z174" s="64">
        <f t="shared" ca="1" si="199"/>
        <v>0.44911703927175478</v>
      </c>
      <c r="AA174" s="64">
        <f t="shared" ca="1" si="199"/>
        <v>0.53813984972396833</v>
      </c>
      <c r="AB174" s="64">
        <f t="shared" ca="1" si="199"/>
        <v>0.60381034710004888</v>
      </c>
      <c r="AC174" s="64">
        <f t="shared" ca="1" si="199"/>
        <v>0.6739758795921118</v>
      </c>
      <c r="AD174" s="64">
        <f t="shared" ca="1" si="199"/>
        <v>0.80095201222889745</v>
      </c>
      <c r="AE174" s="64">
        <f t="shared" ca="1" si="199"/>
        <v>0.90084074069562325</v>
      </c>
      <c r="AF174" s="64">
        <f t="shared" ca="1" si="199"/>
        <v>0.93659975244781035</v>
      </c>
      <c r="AG174" s="64">
        <f t="shared" ca="1" si="199"/>
        <v>0.94950899157897561</v>
      </c>
      <c r="AH174" s="64">
        <f t="shared" ca="1" si="199"/>
        <v>0.94750033736173467</v>
      </c>
      <c r="AI174" s="64">
        <f t="shared" ca="1" si="199"/>
        <v>0.94178020395430628</v>
      </c>
      <c r="AJ174" s="64">
        <f t="shared" ca="1" si="199"/>
        <v>0.93541776472329952</v>
      </c>
      <c r="AK174" s="64">
        <f t="shared" ca="1" si="199"/>
        <v>0.91503457586622983</v>
      </c>
      <c r="AL174" s="64">
        <f t="shared" ca="1" si="199"/>
        <v>0.88732541078202032</v>
      </c>
      <c r="AM174" s="64">
        <f t="shared" ca="1" si="199"/>
        <v>0.84225950421451157</v>
      </c>
      <c r="AN174" s="64">
        <f t="shared" ca="1" si="199"/>
        <v>0.7671627135073702</v>
      </c>
      <c r="AO174" s="64">
        <f t="shared" ca="1" si="199"/>
        <v>0.65931421045676819</v>
      </c>
      <c r="AP174" s="64">
        <f t="shared" ca="1" si="199"/>
        <v>0.85865075963329174</v>
      </c>
      <c r="AQ174" s="64">
        <f t="shared" ca="1" si="199"/>
        <v>0.8394477757483958</v>
      </c>
      <c r="AR174" s="64">
        <f t="shared" ca="1" si="199"/>
        <v>0.81824451008026589</v>
      </c>
      <c r="AS174" s="64">
        <f t="shared" ca="1" si="199"/>
        <v>0.80429256997988041</v>
      </c>
      <c r="AT174" s="64">
        <f t="shared" ca="1" si="199"/>
        <v>0.79078262176152525</v>
      </c>
      <c r="AV174" s="40">
        <f t="shared" ca="1" si="187"/>
        <v>0.94950899157897561</v>
      </c>
      <c r="AW174" s="41">
        <f t="shared" ca="1" si="188"/>
        <v>16</v>
      </c>
      <c r="AX174" t="str">
        <f t="shared" ca="1" si="191"/>
        <v>+160s</v>
      </c>
      <c r="AY174">
        <f t="shared" ca="1" si="192"/>
        <v>150</v>
      </c>
      <c r="AZ174" s="5">
        <f t="shared" ca="1" si="193"/>
        <v>0.5</v>
      </c>
      <c r="BB174">
        <f t="shared" si="150"/>
        <v>0.16832345749082106</v>
      </c>
      <c r="BC174">
        <f t="shared" si="151"/>
        <v>0.831676542509179</v>
      </c>
      <c r="BE174" s="33">
        <f t="shared" si="152"/>
        <v>4.8847830153979208</v>
      </c>
      <c r="BF174" s="32">
        <f t="shared" si="153"/>
        <v>0.26957288353835818</v>
      </c>
      <c r="BG174" s="33"/>
      <c r="BH174" s="34">
        <f t="shared" si="154"/>
        <v>0.73042711646164182</v>
      </c>
      <c r="BI174" s="34"/>
      <c r="BJ174" s="34">
        <f t="shared" si="159"/>
        <v>0.73042711646164182</v>
      </c>
      <c r="BK174" s="34"/>
      <c r="BL174" s="5">
        <f t="shared" ca="1" si="189"/>
        <v>0.72664536934687252</v>
      </c>
    </row>
    <row r="175" spans="1:64" x14ac:dyDescent="0.25">
      <c r="A175" s="45">
        <v>167</v>
      </c>
      <c r="B175" s="35">
        <f t="shared" si="155"/>
        <v>1.9212962962962932E-2</v>
      </c>
      <c r="C175" s="36">
        <v>94.263016274431067</v>
      </c>
      <c r="D175" s="29">
        <v>90</v>
      </c>
      <c r="E175" s="29">
        <v>3</v>
      </c>
      <c r="F175" s="37">
        <f t="shared" si="142"/>
        <v>0.5</v>
      </c>
      <c r="G175" s="38">
        <f t="shared" si="156"/>
        <v>90</v>
      </c>
      <c r="H175" s="31">
        <v>5</v>
      </c>
      <c r="I175" s="31">
        <v>20</v>
      </c>
      <c r="J175" s="36">
        <v>19.715753453085313</v>
      </c>
      <c r="K175" s="37">
        <f t="shared" si="144"/>
        <v>4.9289383632713282</v>
      </c>
      <c r="L175" s="30">
        <f t="shared" si="145"/>
        <v>4.9289383632713282</v>
      </c>
      <c r="M175" s="37">
        <f t="shared" si="146"/>
        <v>94.928938363271328</v>
      </c>
      <c r="N175" s="37">
        <f t="shared" si="147"/>
        <v>94.928938363271328</v>
      </c>
      <c r="O175" s="37">
        <f t="shared" si="148"/>
        <v>4.2630162744310667</v>
      </c>
      <c r="Q175" s="64">
        <f t="shared" ref="Q175:AT175" ca="1" si="200">IF(AND(ABS(SLOPE($L145:$L175,$A145:$A175)) &gt; $Q$3,
      ABS(SLOPE(OFFSET($O145:$O175, Q$7, 0),$A145:$A175)) &gt; $Q$3),
(MAX(0,(CORREL( $L145:$L175, OFFSET($O145:$O175, Q$7, 0) )))),
(1-ABS(SLOPE($L145:$L175, $A145:$A175)-SLOPE(OFFSET($O145:$O175, Q$7, 0),$A145:$A175)))
)</f>
        <v>0.83415359501391773</v>
      </c>
      <c r="R175" s="64">
        <f t="shared" ca="1" si="200"/>
        <v>0.83718276673743153</v>
      </c>
      <c r="S175" s="64">
        <f t="shared" ca="1" si="200"/>
        <v>0.84222637665645506</v>
      </c>
      <c r="T175" s="64">
        <f t="shared" ca="1" si="200"/>
        <v>0.84887654832874793</v>
      </c>
      <c r="U175" s="64">
        <f t="shared" ca="1" si="200"/>
        <v>0.85550655295522282</v>
      </c>
      <c r="V175" s="64">
        <f t="shared" ca="1" si="200"/>
        <v>0.86142431562321065</v>
      </c>
      <c r="W175" s="64">
        <f t="shared" ca="1" si="200"/>
        <v>0.87327852571744735</v>
      </c>
      <c r="X175" s="64">
        <f t="shared" ca="1" si="200"/>
        <v>0.37494486538585431</v>
      </c>
      <c r="Y175" s="64">
        <f t="shared" ca="1" si="200"/>
        <v>0.43854875969303131</v>
      </c>
      <c r="Z175" s="64">
        <f t="shared" ca="1" si="200"/>
        <v>0.52840867463911823</v>
      </c>
      <c r="AA175" s="64">
        <f t="shared" ca="1" si="200"/>
        <v>0.59481426270663929</v>
      </c>
      <c r="AB175" s="64">
        <f t="shared" ca="1" si="200"/>
        <v>0.66592305994559153</v>
      </c>
      <c r="AC175" s="64">
        <f t="shared" ca="1" si="200"/>
        <v>0.79484384238927719</v>
      </c>
      <c r="AD175" s="64">
        <f t="shared" ca="1" si="200"/>
        <v>0.89666017073425763</v>
      </c>
      <c r="AE175" s="64">
        <f t="shared" ca="1" si="200"/>
        <v>0.93430048592241022</v>
      </c>
      <c r="AF175" s="64">
        <f t="shared" ca="1" si="200"/>
        <v>0.94905510836705154</v>
      </c>
      <c r="AG175" s="64">
        <f t="shared" ca="1" si="200"/>
        <v>0.94851147027817495</v>
      </c>
      <c r="AH175" s="64">
        <f t="shared" ca="1" si="200"/>
        <v>0.94402489654525146</v>
      </c>
      <c r="AI175" s="64">
        <f t="shared" ca="1" si="200"/>
        <v>0.9387560765116838</v>
      </c>
      <c r="AJ175" s="64">
        <f t="shared" ca="1" si="200"/>
        <v>0.91906736098715169</v>
      </c>
      <c r="AK175" s="64">
        <f t="shared" ca="1" si="200"/>
        <v>0.89240697333925501</v>
      </c>
      <c r="AL175" s="64">
        <f t="shared" ca="1" si="200"/>
        <v>0.8486261946382847</v>
      </c>
      <c r="AM175" s="64">
        <f t="shared" ca="1" si="200"/>
        <v>0.77499049933686304</v>
      </c>
      <c r="AN175" s="64">
        <f t="shared" ca="1" si="200"/>
        <v>0.66904625228180659</v>
      </c>
      <c r="AO175" s="64">
        <f t="shared" ca="1" si="200"/>
        <v>0.86508373209284506</v>
      </c>
      <c r="AP175" s="64">
        <f t="shared" ca="1" si="200"/>
        <v>0.84588074820794912</v>
      </c>
      <c r="AQ175" s="64">
        <f t="shared" ca="1" si="200"/>
        <v>0.82467748253981921</v>
      </c>
      <c r="AR175" s="64">
        <f t="shared" ca="1" si="200"/>
        <v>0.81072554243943373</v>
      </c>
      <c r="AS175" s="64">
        <f t="shared" ca="1" si="200"/>
        <v>0.79721559422107857</v>
      </c>
      <c r="AT175" s="64">
        <f t="shared" ca="1" si="200"/>
        <v>0</v>
      </c>
      <c r="AV175" s="40">
        <f t="shared" ca="1" si="187"/>
        <v>0.94905510836705154</v>
      </c>
      <c r="AW175" s="41">
        <f t="shared" ca="1" si="188"/>
        <v>15</v>
      </c>
      <c r="AX175" t="str">
        <f t="shared" ca="1" si="191"/>
        <v>+150s</v>
      </c>
      <c r="AY175">
        <f t="shared" ca="1" si="192"/>
        <v>140</v>
      </c>
      <c r="AZ175" s="5">
        <f t="shared" ca="1" si="193"/>
        <v>0.53333333333333333</v>
      </c>
      <c r="BB175">
        <f t="shared" si="150"/>
        <v>0.13318441776805229</v>
      </c>
      <c r="BC175">
        <f t="shared" si="151"/>
        <v>0.86681558223194766</v>
      </c>
      <c r="BE175" s="33">
        <f t="shared" si="152"/>
        <v>4.9289383632713282</v>
      </c>
      <c r="BF175" s="32">
        <f t="shared" si="153"/>
        <v>0.21329711304242338</v>
      </c>
      <c r="BG175" s="33"/>
      <c r="BH175" s="34">
        <f t="shared" si="154"/>
        <v>0.78670288695757662</v>
      </c>
      <c r="BI175" s="34"/>
      <c r="BJ175" s="34">
        <f t="shared" si="159"/>
        <v>0.78670288695757662</v>
      </c>
      <c r="BK175" s="34"/>
      <c r="BL175" s="5">
        <f t="shared" ca="1" si="189"/>
        <v>0.7563637762193206</v>
      </c>
    </row>
    <row r="176" spans="1:64" x14ac:dyDescent="0.25">
      <c r="A176" s="45">
        <v>168</v>
      </c>
      <c r="B176" s="35">
        <f t="shared" si="155"/>
        <v>1.9328703703703671E-2</v>
      </c>
      <c r="C176" s="36">
        <v>94.303891375299727</v>
      </c>
      <c r="D176" s="29">
        <v>90</v>
      </c>
      <c r="E176" s="29">
        <v>3</v>
      </c>
      <c r="F176" s="37">
        <f t="shared" si="142"/>
        <v>0.5</v>
      </c>
      <c r="G176" s="38">
        <f t="shared" si="156"/>
        <v>90</v>
      </c>
      <c r="H176" s="31">
        <v>5</v>
      </c>
      <c r="I176" s="31">
        <v>20</v>
      </c>
      <c r="J176" s="36">
        <v>19.850124689766055</v>
      </c>
      <c r="K176" s="37">
        <f t="shared" si="144"/>
        <v>4.9625311724415138</v>
      </c>
      <c r="L176" s="30">
        <f t="shared" si="145"/>
        <v>4.9625311724415138</v>
      </c>
      <c r="M176" s="37">
        <f t="shared" si="146"/>
        <v>94.962531172441516</v>
      </c>
      <c r="N176" s="37">
        <f t="shared" si="147"/>
        <v>94.962531172441516</v>
      </c>
      <c r="O176" s="37">
        <f t="shared" si="148"/>
        <v>4.3038913752997274</v>
      </c>
      <c r="Q176" s="64">
        <f t="shared" ref="Q176:AT176" ca="1" si="201">IF(AND(ABS(SLOPE($L146:$L176,$A146:$A176)) &gt; $Q$3,
      ABS(SLOPE(OFFSET($O146:$O176, Q$7, 0),$A146:$A176)) &gt; $Q$3),
(MAX(0,(CORREL( $L146:$L176, OFFSET($O146:$O176, Q$7, 0) )))),
(1-ABS(SLOPE($L146:$L176, $A146:$A176)-SLOPE(OFFSET($O146:$O176, Q$7, 0),$A146:$A176)))
)</f>
        <v>0.84397370528775106</v>
      </c>
      <c r="R176" s="64">
        <f t="shared" ca="1" si="201"/>
        <v>0.84901731520677459</v>
      </c>
      <c r="S176" s="64">
        <f t="shared" ca="1" si="201"/>
        <v>0.85566748687906746</v>
      </c>
      <c r="T176" s="64">
        <f t="shared" ca="1" si="201"/>
        <v>0.86229749150554236</v>
      </c>
      <c r="U176" s="64">
        <f t="shared" ca="1" si="201"/>
        <v>0.86821525417353018</v>
      </c>
      <c r="V176" s="64">
        <f t="shared" ca="1" si="201"/>
        <v>0.88006946426776689</v>
      </c>
      <c r="W176" s="64">
        <f t="shared" ca="1" si="201"/>
        <v>0.36318729587418641</v>
      </c>
      <c r="X176" s="64">
        <f t="shared" ca="1" si="201"/>
        <v>0.42706419233127019</v>
      </c>
      <c r="Y176" s="64">
        <f t="shared" ca="1" si="201"/>
        <v>0.51780588370437342</v>
      </c>
      <c r="Z176" s="64">
        <f t="shared" ca="1" si="201"/>
        <v>0.58498859091228683</v>
      </c>
      <c r="AA176" s="64">
        <f t="shared" ca="1" si="201"/>
        <v>0.65709774219104788</v>
      </c>
      <c r="AB176" s="64">
        <f t="shared" ca="1" si="201"/>
        <v>0.78808483011328589</v>
      </c>
      <c r="AC176" s="64">
        <f t="shared" ca="1" si="201"/>
        <v>0.89195516489989823</v>
      </c>
      <c r="AD176" s="64">
        <f t="shared" ca="1" si="201"/>
        <v>0.93161398013260766</v>
      </c>
      <c r="AE176" s="64">
        <f t="shared" ca="1" si="201"/>
        <v>0.94835352780443638</v>
      </c>
      <c r="AF176" s="64">
        <f t="shared" ca="1" si="201"/>
        <v>0.94938843088185687</v>
      </c>
      <c r="AG176" s="64">
        <f t="shared" ca="1" si="201"/>
        <v>0.94623190850322536</v>
      </c>
      <c r="AH176" s="64">
        <f t="shared" ca="1" si="201"/>
        <v>0.9421425421030456</v>
      </c>
      <c r="AI176" s="64">
        <f t="shared" ca="1" si="201"/>
        <v>0.92320646712937693</v>
      </c>
      <c r="AJ176" s="64">
        <f t="shared" ca="1" si="201"/>
        <v>0.89768201141215198</v>
      </c>
      <c r="AK176" s="64">
        <f t="shared" ca="1" si="201"/>
        <v>0.85529564489180865</v>
      </c>
      <c r="AL176" s="64">
        <f t="shared" ca="1" si="201"/>
        <v>0.78325063723824051</v>
      </c>
      <c r="AM176" s="64">
        <f t="shared" ca="1" si="201"/>
        <v>0.6793817786522327</v>
      </c>
      <c r="AN176" s="64">
        <f t="shared" ca="1" si="201"/>
        <v>0.87187467064316471</v>
      </c>
      <c r="AO176" s="64">
        <f t="shared" ca="1" si="201"/>
        <v>0.85267168675826865</v>
      </c>
      <c r="AP176" s="64">
        <f t="shared" ca="1" si="201"/>
        <v>0.83146842109013885</v>
      </c>
      <c r="AQ176" s="64">
        <f t="shared" ca="1" si="201"/>
        <v>0.81751648098975327</v>
      </c>
      <c r="AR176" s="64">
        <f t="shared" ca="1" si="201"/>
        <v>0.80400653277139811</v>
      </c>
      <c r="AS176" s="64">
        <f t="shared" ca="1" si="201"/>
        <v>0</v>
      </c>
      <c r="AT176" s="64">
        <f t="shared" ca="1" si="201"/>
        <v>0</v>
      </c>
      <c r="AV176" s="40">
        <f t="shared" ca="1" si="187"/>
        <v>0.94938843088185687</v>
      </c>
      <c r="AW176" s="41">
        <f t="shared" ca="1" si="188"/>
        <v>15</v>
      </c>
      <c r="AX176" t="str">
        <f t="shared" ca="1" si="191"/>
        <v>+150s</v>
      </c>
      <c r="AY176">
        <f t="shared" ca="1" si="192"/>
        <v>140</v>
      </c>
      <c r="AZ176" s="5">
        <f t="shared" ca="1" si="193"/>
        <v>0.53333333333333333</v>
      </c>
      <c r="BB176">
        <f t="shared" si="150"/>
        <v>0.13172795942835727</v>
      </c>
      <c r="BC176">
        <f t="shared" si="151"/>
        <v>0.86827204057164276</v>
      </c>
      <c r="BE176" s="33">
        <f t="shared" si="152"/>
        <v>4.9625311724415138</v>
      </c>
      <c r="BF176" s="32">
        <f t="shared" si="153"/>
        <v>0.21096457020948822</v>
      </c>
      <c r="BG176" s="33"/>
      <c r="BH176" s="34">
        <f t="shared" si="154"/>
        <v>0.78903542979051178</v>
      </c>
      <c r="BI176" s="34"/>
      <c r="BJ176" s="34">
        <f t="shared" si="159"/>
        <v>0.78903542979051178</v>
      </c>
      <c r="BK176" s="34"/>
      <c r="BL176" s="5">
        <f t="shared" ca="1" si="189"/>
        <v>0.7572523980019007</v>
      </c>
    </row>
    <row r="177" spans="1:64" x14ac:dyDescent="0.25">
      <c r="A177" s="45">
        <v>169</v>
      </c>
      <c r="B177" s="35">
        <f t="shared" si="155"/>
        <v>1.944444444444441E-2</v>
      </c>
      <c r="C177" s="36">
        <v>94.344301740863386</v>
      </c>
      <c r="D177" s="29">
        <v>90</v>
      </c>
      <c r="E177" s="29">
        <v>3</v>
      </c>
      <c r="F177" s="37">
        <f t="shared" si="142"/>
        <v>0.5</v>
      </c>
      <c r="G177" s="38">
        <f t="shared" si="156"/>
        <v>90</v>
      </c>
      <c r="H177" s="31">
        <v>5</v>
      </c>
      <c r="I177" s="31">
        <v>20</v>
      </c>
      <c r="J177" s="36">
        <v>19.941957818877476</v>
      </c>
      <c r="K177" s="37">
        <f t="shared" si="144"/>
        <v>4.9854894547193691</v>
      </c>
      <c r="L177" s="30">
        <f t="shared" si="145"/>
        <v>4.9854894547193691</v>
      </c>
      <c r="M177" s="37">
        <f t="shared" si="146"/>
        <v>94.985489454719371</v>
      </c>
      <c r="N177" s="37">
        <f t="shared" si="147"/>
        <v>94.985489454719371</v>
      </c>
      <c r="O177" s="37">
        <f t="shared" si="148"/>
        <v>4.3443017408633864</v>
      </c>
      <c r="Q177" s="64">
        <f t="shared" ref="Q177:AT177" ca="1" si="202">IF(AND(ABS(SLOPE($L147:$L177,$A147:$A177)) &gt; $Q$3,
      ABS(SLOPE(OFFSET($O147:$O177, Q$7, 0),$A147:$A177)) &gt; $Q$3),
(MAX(0,(CORREL( $L147:$L177, OFFSET($O147:$O177, Q$7, 0) )))),
(1-ABS(SLOPE($L147:$L177, $A147:$A177)-SLOPE(OFFSET($O147:$O177, Q$7, 0),$A147:$A177)))
)</f>
        <v>0.85615166710932278</v>
      </c>
      <c r="R177" s="64">
        <f t="shared" ca="1" si="202"/>
        <v>0.86280183878161565</v>
      </c>
      <c r="S177" s="64">
        <f t="shared" ca="1" si="202"/>
        <v>0.86943184340809054</v>
      </c>
      <c r="T177" s="64">
        <f t="shared" ca="1" si="202"/>
        <v>0.87534960607607837</v>
      </c>
      <c r="U177" s="64">
        <f t="shared" ca="1" si="202"/>
        <v>0.88720381617031507</v>
      </c>
      <c r="V177" s="64">
        <f t="shared" ca="1" si="202"/>
        <v>0.35033689749446306</v>
      </c>
      <c r="W177" s="64">
        <f t="shared" ca="1" si="202"/>
        <v>0.41449317357098558</v>
      </c>
      <c r="X177" s="64">
        <f t="shared" ca="1" si="202"/>
        <v>0.50616760417477558</v>
      </c>
      <c r="Y177" s="64">
        <f t="shared" ca="1" si="202"/>
        <v>0.57417570449885702</v>
      </c>
      <c r="Z177" s="64">
        <f t="shared" ca="1" si="202"/>
        <v>0.64735112687408147</v>
      </c>
      <c r="AA177" s="64">
        <f t="shared" ca="1" si="202"/>
        <v>0.78054539521502686</v>
      </c>
      <c r="AB177" s="64">
        <f t="shared" ca="1" si="202"/>
        <v>0.8866166921415547</v>
      </c>
      <c r="AC177" s="64">
        <f t="shared" ca="1" si="202"/>
        <v>0.92845482068399932</v>
      </c>
      <c r="AD177" s="64">
        <f t="shared" ca="1" si="202"/>
        <v>0.94734327998768175</v>
      </c>
      <c r="AE177" s="64">
        <f t="shared" ca="1" si="202"/>
        <v>0.95009036237960209</v>
      </c>
      <c r="AF177" s="64">
        <f t="shared" ca="1" si="202"/>
        <v>0.94837755090627063</v>
      </c>
      <c r="AG177" s="64">
        <f t="shared" ca="1" si="202"/>
        <v>0.94556876733422512</v>
      </c>
      <c r="AH177" s="64">
        <f t="shared" ca="1" si="202"/>
        <v>0.92745415542820575</v>
      </c>
      <c r="AI177" s="64">
        <f t="shared" ca="1" si="202"/>
        <v>0.90316870024374274</v>
      </c>
      <c r="AJ177" s="64">
        <f t="shared" ca="1" si="202"/>
        <v>0.86230617173255319</v>
      </c>
      <c r="AK177" s="64">
        <f t="shared" ca="1" si="202"/>
        <v>0.79200571980847323</v>
      </c>
      <c r="AL177" s="64">
        <f t="shared" ca="1" si="202"/>
        <v>0.69041559642898043</v>
      </c>
      <c r="AM177" s="64">
        <f t="shared" ca="1" si="202"/>
        <v>0.87900902254571278</v>
      </c>
      <c r="AN177" s="64">
        <f t="shared" ca="1" si="202"/>
        <v>0.85980603866081684</v>
      </c>
      <c r="AO177" s="64">
        <f t="shared" ca="1" si="202"/>
        <v>0.83860277299268693</v>
      </c>
      <c r="AP177" s="64">
        <f t="shared" ca="1" si="202"/>
        <v>0.82465083289230146</v>
      </c>
      <c r="AQ177" s="64">
        <f t="shared" ca="1" si="202"/>
        <v>0.81114088467394629</v>
      </c>
      <c r="AR177" s="64">
        <f t="shared" ca="1" si="202"/>
        <v>0</v>
      </c>
      <c r="AS177" s="64">
        <f t="shared" ca="1" si="202"/>
        <v>0</v>
      </c>
      <c r="AT177" s="64">
        <f t="shared" ca="1" si="202"/>
        <v>0</v>
      </c>
      <c r="AV177" s="40">
        <f t="shared" ca="1" si="187"/>
        <v>0.95009036237960209</v>
      </c>
      <c r="AW177" s="41">
        <f t="shared" ca="1" si="188"/>
        <v>14</v>
      </c>
      <c r="AX177" t="str">
        <f t="shared" ca="1" si="191"/>
        <v>+140s</v>
      </c>
      <c r="AY177">
        <f t="shared" ca="1" si="192"/>
        <v>130</v>
      </c>
      <c r="AZ177" s="5">
        <f t="shared" ca="1" si="193"/>
        <v>0.56666666666666665</v>
      </c>
      <c r="BB177">
        <f t="shared" si="150"/>
        <v>0.12823754277119653</v>
      </c>
      <c r="BC177">
        <f t="shared" si="151"/>
        <v>0.87176245722880341</v>
      </c>
      <c r="BE177" s="33">
        <f t="shared" si="152"/>
        <v>4.9854894547193691</v>
      </c>
      <c r="BF177" s="32">
        <f t="shared" si="153"/>
        <v>0.2053746084950169</v>
      </c>
      <c r="BG177" s="33"/>
      <c r="BH177" s="34">
        <f t="shared" si="154"/>
        <v>0.79462539150498313</v>
      </c>
      <c r="BI177" s="34"/>
      <c r="BJ177" s="34">
        <f t="shared" si="159"/>
        <v>0.79462539150498313</v>
      </c>
      <c r="BK177" s="34"/>
      <c r="BL177" s="5">
        <f t="shared" ca="1" si="189"/>
        <v>0.77046080685041718</v>
      </c>
    </row>
    <row r="178" spans="1:64" x14ac:dyDescent="0.25">
      <c r="A178" s="45">
        <v>170</v>
      </c>
      <c r="B178" s="35">
        <f t="shared" si="155"/>
        <v>1.9560185185185149E-2</v>
      </c>
      <c r="C178" s="36">
        <v>94.355283695735679</v>
      </c>
      <c r="D178" s="29">
        <v>90</v>
      </c>
      <c r="E178" s="29">
        <v>3</v>
      </c>
      <c r="F178" s="37">
        <f t="shared" si="142"/>
        <v>0.5</v>
      </c>
      <c r="G178" s="38">
        <f t="shared" si="156"/>
        <v>90</v>
      </c>
      <c r="H178" s="31">
        <v>5</v>
      </c>
      <c r="I178" s="31">
        <v>20</v>
      </c>
      <c r="J178" s="36">
        <v>19.991056045306912</v>
      </c>
      <c r="K178" s="37">
        <f t="shared" si="144"/>
        <v>4.9977640113267281</v>
      </c>
      <c r="L178" s="30">
        <f t="shared" si="145"/>
        <v>4.9977640113267281</v>
      </c>
      <c r="M178" s="37">
        <f t="shared" si="146"/>
        <v>94.997764011326723</v>
      </c>
      <c r="N178" s="37">
        <f t="shared" si="147"/>
        <v>94.997764011326723</v>
      </c>
      <c r="O178" s="37">
        <f t="shared" si="148"/>
        <v>4.3552836957356789</v>
      </c>
      <c r="Q178" s="64">
        <f t="shared" ref="Q178:AT178" ca="1" si="203">IF(AND(ABS(SLOPE($L148:$L178,$A148:$A178)) &gt; $Q$3,
      ABS(SLOPE(OFFSET($O148:$O178, Q$7, 0),$A148:$A178)) &gt; $Q$3),
(MAX(0,(CORREL( $L148:$L178, OFFSET($O148:$O178, Q$7, 0) )))),
(1-ABS(SLOPE($L148:$L178, $A148:$A178)-SLOPE(OFFSET($O148:$O178, Q$7, 0),$A148:$A178)))
)</f>
        <v>0.87026431537531801</v>
      </c>
      <c r="R178" s="64">
        <f t="shared" ca="1" si="203"/>
        <v>0.8768943200017929</v>
      </c>
      <c r="S178" s="64">
        <f t="shared" ca="1" si="203"/>
        <v>0.88281208266978073</v>
      </c>
      <c r="T178" s="64">
        <f t="shared" ca="1" si="203"/>
        <v>0.89466629276401732</v>
      </c>
      <c r="U178" s="64">
        <f t="shared" ca="1" si="203"/>
        <v>0.33618379427941342</v>
      </c>
      <c r="V178" s="64">
        <f t="shared" ca="1" si="203"/>
        <v>0.40062533066038075</v>
      </c>
      <c r="W178" s="64">
        <f t="shared" ca="1" si="203"/>
        <v>0.49329044174187103</v>
      </c>
      <c r="X178" s="64">
        <f t="shared" ca="1" si="203"/>
        <v>0.56217930908106373</v>
      </c>
      <c r="Y178" s="64">
        <f t="shared" ca="1" si="203"/>
        <v>0.63649712639418299</v>
      </c>
      <c r="Z178" s="64">
        <f t="shared" ca="1" si="203"/>
        <v>0.77206186670857924</v>
      </c>
      <c r="AA178" s="64">
        <f t="shared" ca="1" si="203"/>
        <v>0.88050532053344577</v>
      </c>
      <c r="AB178" s="64">
        <f t="shared" ca="1" si="203"/>
        <v>0.92471203090654053</v>
      </c>
      <c r="AC178" s="64">
        <f t="shared" ca="1" si="203"/>
        <v>0.94594302325692503</v>
      </c>
      <c r="AD178" s="64">
        <f t="shared" ca="1" si="203"/>
        <v>0.95056040255465279</v>
      </c>
      <c r="AE178" s="64">
        <f t="shared" ca="1" si="203"/>
        <v>0.95042588666077399</v>
      </c>
      <c r="AF178" s="64">
        <f t="shared" ca="1" si="203"/>
        <v>0.94901746676364496</v>
      </c>
      <c r="AG178" s="64">
        <f t="shared" ca="1" si="203"/>
        <v>0.93180625501357006</v>
      </c>
      <c r="AH178" s="64">
        <f t="shared" ca="1" si="203"/>
        <v>0.90888243541383062</v>
      </c>
      <c r="AI178" s="64">
        <f t="shared" ca="1" si="203"/>
        <v>0.86969801041004335</v>
      </c>
      <c r="AJ178" s="64">
        <f t="shared" ca="1" si="203"/>
        <v>0.80132607783337739</v>
      </c>
      <c r="AK178" s="64">
        <f t="shared" ca="1" si="203"/>
        <v>0.70225803543418031</v>
      </c>
      <c r="AL178" s="64">
        <f t="shared" ca="1" si="203"/>
        <v>0.88647149913941514</v>
      </c>
      <c r="AM178" s="64">
        <f t="shared" ca="1" si="203"/>
        <v>0.8672685152545192</v>
      </c>
      <c r="AN178" s="64">
        <f t="shared" ca="1" si="203"/>
        <v>0.84606524958638929</v>
      </c>
      <c r="AO178" s="64">
        <f t="shared" ca="1" si="203"/>
        <v>0.83211330948600382</v>
      </c>
      <c r="AP178" s="64">
        <f t="shared" ca="1" si="203"/>
        <v>0.81860336126764865</v>
      </c>
      <c r="AQ178" s="64">
        <f t="shared" ca="1" si="203"/>
        <v>0</v>
      </c>
      <c r="AR178" s="64">
        <f t="shared" ca="1" si="203"/>
        <v>0</v>
      </c>
      <c r="AS178" s="64">
        <f t="shared" ca="1" si="203"/>
        <v>0</v>
      </c>
      <c r="AT178" s="64">
        <f t="shared" ca="1" si="203"/>
        <v>0</v>
      </c>
      <c r="AV178" s="40">
        <f t="shared" ca="1" si="187"/>
        <v>0.95056040255465279</v>
      </c>
      <c r="AW178" s="41">
        <f t="shared" ca="1" si="188"/>
        <v>13</v>
      </c>
      <c r="AX178" t="str">
        <f t="shared" ca="1" si="191"/>
        <v>+130s</v>
      </c>
      <c r="AY178">
        <f t="shared" ca="1" si="192"/>
        <v>120</v>
      </c>
      <c r="AZ178" s="5">
        <f t="shared" ca="1" si="193"/>
        <v>0.6</v>
      </c>
      <c r="BB178">
        <f t="shared" si="150"/>
        <v>0.12849606311820985</v>
      </c>
      <c r="BC178">
        <f t="shared" si="151"/>
        <v>0.87150393688179018</v>
      </c>
      <c r="BE178" s="33">
        <f t="shared" si="152"/>
        <v>4.9977640113267281</v>
      </c>
      <c r="BF178" s="32">
        <f t="shared" si="153"/>
        <v>0.20578863323308119</v>
      </c>
      <c r="BG178" s="33"/>
      <c r="BH178" s="34">
        <f t="shared" si="154"/>
        <v>0.79421136676691884</v>
      </c>
      <c r="BI178" s="34"/>
      <c r="BJ178" s="34">
        <f t="shared" si="159"/>
        <v>0.79421136676691884</v>
      </c>
      <c r="BK178" s="34"/>
      <c r="BL178" s="5">
        <f t="shared" ca="1" si="189"/>
        <v>0.7815905897738572</v>
      </c>
    </row>
    <row r="179" spans="1:64" x14ac:dyDescent="0.25">
      <c r="A179" s="45">
        <v>171</v>
      </c>
      <c r="B179" s="35">
        <f t="shared" si="155"/>
        <v>1.9675925925925888E-2</v>
      </c>
      <c r="C179" s="36">
        <v>94.860061303862551</v>
      </c>
      <c r="D179" s="29">
        <v>90</v>
      </c>
      <c r="E179" s="29">
        <v>3</v>
      </c>
      <c r="F179" s="37">
        <f t="shared" si="142"/>
        <v>0.5</v>
      </c>
      <c r="G179" s="38">
        <f t="shared" si="156"/>
        <v>90</v>
      </c>
      <c r="H179" s="31">
        <v>5</v>
      </c>
      <c r="I179" s="31">
        <v>20</v>
      </c>
      <c r="J179" s="36">
        <v>19.997314153310391</v>
      </c>
      <c r="K179" s="37">
        <f t="shared" si="144"/>
        <v>4.9993285383275978</v>
      </c>
      <c r="L179" s="30">
        <f t="shared" si="145"/>
        <v>4.9993285383275978</v>
      </c>
      <c r="M179" s="37">
        <f t="shared" si="146"/>
        <v>94.999328538327603</v>
      </c>
      <c r="N179" s="37">
        <f t="shared" si="147"/>
        <v>94.999328538327603</v>
      </c>
      <c r="O179" s="37">
        <f t="shared" si="148"/>
        <v>4.8600613038625511</v>
      </c>
      <c r="Q179" s="64">
        <f t="shared" ref="Q179:AT179" ca="1" si="204">IF(AND(ABS(SLOPE($L149:$L179,$A149:$A179)) &gt; $Q$3,
      ABS(SLOPE(OFFSET($O149:$O179, Q$7, 0),$A149:$A179)) &gt; $Q$3),
(MAX(0,(CORREL( $L149:$L179, OFFSET($O149:$O179, Q$7, 0) )))),
(1-ABS(SLOPE($L149:$L179, $A149:$A179)-SLOPE(OFFSET($O149:$O179, Q$7, 0),$A149:$A179)))
)</f>
        <v>0.88466892946609221</v>
      </c>
      <c r="R179" s="64">
        <f t="shared" ca="1" si="204"/>
        <v>0.89058669213408004</v>
      </c>
      <c r="S179" s="64">
        <f t="shared" ca="1" si="204"/>
        <v>0.90244090222831663</v>
      </c>
      <c r="T179" s="64">
        <f t="shared" ca="1" si="204"/>
        <v>0.32046623164252014</v>
      </c>
      <c r="U179" s="64">
        <f t="shared" ca="1" si="204"/>
        <v>0.38519764184612387</v>
      </c>
      <c r="V179" s="64">
        <f t="shared" ca="1" si="204"/>
        <v>0.47891902149041699</v>
      </c>
      <c r="W179" s="64">
        <f t="shared" ca="1" si="204"/>
        <v>0.54875206802864207</v>
      </c>
      <c r="X179" s="64">
        <f t="shared" ca="1" si="204"/>
        <v>0.62430021136874314</v>
      </c>
      <c r="Y179" s="64">
        <f t="shared" ca="1" si="204"/>
        <v>0.76242492822622421</v>
      </c>
      <c r="Z179" s="64">
        <f t="shared" ca="1" si="204"/>
        <v>0.87344046590448898</v>
      </c>
      <c r="AA179" s="64">
        <f t="shared" ca="1" si="204"/>
        <v>0.92023960209035971</v>
      </c>
      <c r="AB179" s="64">
        <f t="shared" ca="1" si="204"/>
        <v>0.9440430102835885</v>
      </c>
      <c r="AC179" s="64">
        <f t="shared" ca="1" si="204"/>
        <v>0.95071888857020459</v>
      </c>
      <c r="AD179" s="64">
        <f t="shared" ca="1" si="204"/>
        <v>0.95232301079865034</v>
      </c>
      <c r="AE179" s="64">
        <f t="shared" ca="1" si="204"/>
        <v>0.95245770786350137</v>
      </c>
      <c r="AF179" s="64">
        <f t="shared" ca="1" si="204"/>
        <v>0.93624815105784287</v>
      </c>
      <c r="AG179" s="64">
        <f t="shared" ca="1" si="204"/>
        <v>0.91483291946457179</v>
      </c>
      <c r="AH179" s="64">
        <f t="shared" ca="1" si="204"/>
        <v>0.8775118370320979</v>
      </c>
      <c r="AI179" s="64">
        <f t="shared" ca="1" si="204"/>
        <v>0.81129012735112005</v>
      </c>
      <c r="AJ179" s="64">
        <f t="shared" ca="1" si="204"/>
        <v>0.71503775407079595</v>
      </c>
      <c r="AK179" s="64">
        <f t="shared" ca="1" si="204"/>
        <v>0.89424610860371445</v>
      </c>
      <c r="AL179" s="64">
        <f t="shared" ca="1" si="204"/>
        <v>0.87504312471881851</v>
      </c>
      <c r="AM179" s="64">
        <f t="shared" ca="1" si="204"/>
        <v>0.8538398590506886</v>
      </c>
      <c r="AN179" s="64">
        <f t="shared" ca="1" si="204"/>
        <v>0.83988791895030313</v>
      </c>
      <c r="AO179" s="64">
        <f t="shared" ca="1" si="204"/>
        <v>0.82637797073194796</v>
      </c>
      <c r="AP179" s="64">
        <f t="shared" ca="1" si="204"/>
        <v>0</v>
      </c>
      <c r="AQ179" s="64">
        <f t="shared" ca="1" si="204"/>
        <v>0</v>
      </c>
      <c r="AR179" s="64">
        <f t="shared" ca="1" si="204"/>
        <v>0</v>
      </c>
      <c r="AS179" s="64">
        <f t="shared" ca="1" si="204"/>
        <v>0</v>
      </c>
      <c r="AT179" s="64">
        <f t="shared" ca="1" si="204"/>
        <v>0</v>
      </c>
      <c r="AV179" s="40">
        <f t="shared" ca="1" si="187"/>
        <v>0.95245770786350137</v>
      </c>
      <c r="AW179" s="41">
        <f t="shared" ca="1" si="188"/>
        <v>14</v>
      </c>
      <c r="AX179" t="str">
        <f t="shared" ca="1" si="191"/>
        <v>+140s</v>
      </c>
      <c r="AY179">
        <f t="shared" ca="1" si="192"/>
        <v>130</v>
      </c>
      <c r="AZ179" s="5">
        <f t="shared" ca="1" si="193"/>
        <v>0.56666666666666665</v>
      </c>
      <c r="BB179">
        <f t="shared" si="150"/>
        <v>2.7853446893009347E-2</v>
      </c>
      <c r="BC179">
        <f t="shared" si="151"/>
        <v>0.97214655310699061</v>
      </c>
      <c r="BE179" s="33">
        <f t="shared" si="152"/>
        <v>4.9993285383275978</v>
      </c>
      <c r="BF179" s="32">
        <f t="shared" si="153"/>
        <v>4.4607769513292622E-2</v>
      </c>
      <c r="BG179" s="33"/>
      <c r="BH179" s="34">
        <f t="shared" si="154"/>
        <v>0.95539223048670741</v>
      </c>
      <c r="BI179" s="34"/>
      <c r="BJ179" s="34">
        <f t="shared" si="159"/>
        <v>0.95539223048670741</v>
      </c>
      <c r="BK179" s="34"/>
      <c r="BL179" s="5">
        <f t="shared" ca="1" si="189"/>
        <v>0.82483886833895836</v>
      </c>
    </row>
    <row r="180" spans="1:64" x14ac:dyDescent="0.25">
      <c r="A180" s="45">
        <v>172</v>
      </c>
      <c r="B180" s="35">
        <f t="shared" si="155"/>
        <v>1.9791666666666628E-2</v>
      </c>
      <c r="C180" s="36">
        <v>94.385188715404695</v>
      </c>
      <c r="D180" s="29">
        <v>90</v>
      </c>
      <c r="E180" s="29">
        <v>3</v>
      </c>
      <c r="F180" s="37">
        <f t="shared" si="142"/>
        <v>0.5</v>
      </c>
      <c r="G180" s="38">
        <f t="shared" si="156"/>
        <v>90</v>
      </c>
      <c r="H180" s="31">
        <v>5</v>
      </c>
      <c r="I180" s="31">
        <v>20</v>
      </c>
      <c r="J180" s="36">
        <v>19.96071873198618</v>
      </c>
      <c r="K180" s="37">
        <f t="shared" si="144"/>
        <v>4.990179682996545</v>
      </c>
      <c r="L180" s="30">
        <f t="shared" si="145"/>
        <v>4.990179682996545</v>
      </c>
      <c r="M180" s="37">
        <f t="shared" si="146"/>
        <v>94.990179682996541</v>
      </c>
      <c r="N180" s="37">
        <f t="shared" si="147"/>
        <v>94.990179682996541</v>
      </c>
      <c r="O180" s="37">
        <f t="shared" si="148"/>
        <v>4.3851887154046949</v>
      </c>
      <c r="Q180" s="64">
        <f t="shared" ref="Q180:AT180" ca="1" si="205">IF(AND(ABS(SLOPE($L150:$L180,$A150:$A180)) &gt; $Q$3,
      ABS(SLOPE(OFFSET($O150:$O180, Q$7, 0),$A150:$A180)) &gt; $Q$3),
(MAX(0,(CORREL( $L150:$L180, OFFSET($O150:$O180, Q$7, 0) )))),
(1-ABS(SLOPE($L150:$L180, $A150:$A180)-SLOPE(OFFSET($O150:$O180, Q$7, 0),$A150:$A180)))
)</f>
        <v>0.89865677375883612</v>
      </c>
      <c r="R180" s="64">
        <f t="shared" ca="1" si="205"/>
        <v>0.91051098385307272</v>
      </c>
      <c r="S180" s="64">
        <f t="shared" ca="1" si="205"/>
        <v>0.30285395428393669</v>
      </c>
      <c r="T180" s="64">
        <f t="shared" ca="1" si="205"/>
        <v>0.3678773535717153</v>
      </c>
      <c r="U180" s="64">
        <f t="shared" ca="1" si="205"/>
        <v>0.46272877029921761</v>
      </c>
      <c r="V180" s="64">
        <f t="shared" ca="1" si="205"/>
        <v>0.53357841581149923</v>
      </c>
      <c r="W180" s="64">
        <f t="shared" ca="1" si="205"/>
        <v>0.61045843209527817</v>
      </c>
      <c r="X180" s="64">
        <f t="shared" ca="1" si="205"/>
        <v>0.75136327964835437</v>
      </c>
      <c r="Y180" s="64">
        <f t="shared" ca="1" si="205"/>
        <v>0.86518499820087125</v>
      </c>
      <c r="Z180" s="64">
        <f t="shared" ca="1" si="205"/>
        <v>0.91484275906520618</v>
      </c>
      <c r="AA180" s="64">
        <f t="shared" ca="1" si="205"/>
        <v>0.94149324590093375</v>
      </c>
      <c r="AB180" s="64">
        <f t="shared" ca="1" si="205"/>
        <v>0.95045316339492514</v>
      </c>
      <c r="AC180" s="64">
        <f t="shared" ca="1" si="205"/>
        <v>0.95398829314932088</v>
      </c>
      <c r="AD180" s="64">
        <f t="shared" ca="1" si="205"/>
        <v>0.95583744242357049</v>
      </c>
      <c r="AE180" s="64">
        <f t="shared" ca="1" si="205"/>
        <v>0.94074832971747668</v>
      </c>
      <c r="AF180" s="64">
        <f t="shared" ca="1" si="205"/>
        <v>0.92101920076556443</v>
      </c>
      <c r="AG180" s="64">
        <f t="shared" ca="1" si="205"/>
        <v>0.88578577072135922</v>
      </c>
      <c r="AH180" s="64">
        <f t="shared" ca="1" si="205"/>
        <v>0.82198388885946583</v>
      </c>
      <c r="AI180" s="64">
        <f t="shared" ca="1" si="205"/>
        <v>0.72890465813125482</v>
      </c>
      <c r="AJ180" s="64">
        <f t="shared" ca="1" si="205"/>
        <v>0.90231619022847054</v>
      </c>
      <c r="AK180" s="64">
        <f t="shared" ca="1" si="205"/>
        <v>0.88311320634357449</v>
      </c>
      <c r="AL180" s="64">
        <f t="shared" ca="1" si="205"/>
        <v>0.86190994067544469</v>
      </c>
      <c r="AM180" s="64">
        <f t="shared" ca="1" si="205"/>
        <v>0.84795800057505921</v>
      </c>
      <c r="AN180" s="64">
        <f t="shared" ca="1" si="205"/>
        <v>0.83444805235670405</v>
      </c>
      <c r="AO180" s="64">
        <f t="shared" ca="1" si="205"/>
        <v>0</v>
      </c>
      <c r="AP180" s="64">
        <f t="shared" ca="1" si="205"/>
        <v>0</v>
      </c>
      <c r="AQ180" s="64">
        <f t="shared" ca="1" si="205"/>
        <v>0</v>
      </c>
      <c r="AR180" s="64">
        <f t="shared" ca="1" si="205"/>
        <v>0</v>
      </c>
      <c r="AS180" s="64">
        <f t="shared" ca="1" si="205"/>
        <v>0</v>
      </c>
      <c r="AT180" s="64">
        <f t="shared" ca="1" si="205"/>
        <v>0</v>
      </c>
      <c r="AV180" s="40">
        <f t="shared" ca="1" si="187"/>
        <v>0.95583744242357049</v>
      </c>
      <c r="AW180" s="41">
        <f t="shared" ca="1" si="188"/>
        <v>13</v>
      </c>
      <c r="AX180" t="str">
        <f t="shared" ca="1" si="191"/>
        <v>+130s</v>
      </c>
      <c r="AY180">
        <f t="shared" ca="1" si="192"/>
        <v>120</v>
      </c>
      <c r="AZ180" s="5">
        <f t="shared" ca="1" si="193"/>
        <v>0.6</v>
      </c>
      <c r="BB180">
        <f t="shared" si="150"/>
        <v>0.12099819351837002</v>
      </c>
      <c r="BC180">
        <f t="shared" si="151"/>
        <v>0.87900180648162995</v>
      </c>
      <c r="BE180" s="33">
        <f t="shared" si="152"/>
        <v>4.990179682996545</v>
      </c>
      <c r="BF180" s="32">
        <f t="shared" si="153"/>
        <v>0.19378066738831093</v>
      </c>
      <c r="BG180" s="33"/>
      <c r="BH180" s="34">
        <f t="shared" si="154"/>
        <v>0.8062193326116891</v>
      </c>
      <c r="BI180" s="34"/>
      <c r="BJ180" s="34">
        <f t="shared" si="159"/>
        <v>0.8062193326116891</v>
      </c>
      <c r="BK180" s="34"/>
      <c r="BL180" s="5">
        <f t="shared" ca="1" si="189"/>
        <v>0.7873522583450866</v>
      </c>
    </row>
    <row r="181" spans="1:64" x14ac:dyDescent="0.25">
      <c r="A181" s="45">
        <v>173</v>
      </c>
      <c r="B181" s="35">
        <f t="shared" si="155"/>
        <v>1.9907407407407367E-2</v>
      </c>
      <c r="C181" s="36">
        <v>95.04350756303316</v>
      </c>
      <c r="D181" s="29">
        <v>90</v>
      </c>
      <c r="E181" s="29">
        <v>3</v>
      </c>
      <c r="F181" s="37">
        <f t="shared" si="142"/>
        <v>0.5</v>
      </c>
      <c r="G181" s="38">
        <f t="shared" si="156"/>
        <v>90</v>
      </c>
      <c r="H181" s="31">
        <v>5</v>
      </c>
      <c r="I181" s="31">
        <v>20</v>
      </c>
      <c r="J181" s="36">
        <v>19.881348204013896</v>
      </c>
      <c r="K181" s="37">
        <f t="shared" si="144"/>
        <v>4.9703370510034741</v>
      </c>
      <c r="L181" s="30">
        <f t="shared" si="145"/>
        <v>4.9703370510034741</v>
      </c>
      <c r="M181" s="37">
        <f t="shared" si="146"/>
        <v>94.970337051003469</v>
      </c>
      <c r="N181" s="37">
        <f t="shared" si="147"/>
        <v>94.970337051003469</v>
      </c>
      <c r="O181" s="37">
        <f t="shared" si="148"/>
        <v>5.0435075630331596</v>
      </c>
      <c r="Q181" s="64">
        <f t="shared" ref="Q181:AT181" ca="1" si="206">IF(AND(ABS(SLOPE($L151:$L181,$A151:$A181)) &gt; $Q$3,
      ABS(SLOPE(OFFSET($O151:$O181, Q$7, 0),$A151:$A181)) &gt; $Q$3),
(MAX(0,(CORREL( $L151:$L181, OFFSET($O151:$O181, Q$7, 0) )))),
(1-ABS(SLOPE($L151:$L181, $A151:$A181)-SLOPE(OFFSET($O151:$O181, Q$7, 0),$A151:$A181)))
)</f>
        <v>0.91885924374186867</v>
      </c>
      <c r="R181" s="64">
        <f t="shared" ca="1" si="206"/>
        <v>0.28292521554520089</v>
      </c>
      <c r="S181" s="64">
        <f t="shared" ca="1" si="206"/>
        <v>0.34823824496616662</v>
      </c>
      <c r="T181" s="64">
        <f t="shared" ca="1" si="206"/>
        <v>0.4443018192561104</v>
      </c>
      <c r="U181" s="64">
        <f t="shared" ca="1" si="206"/>
        <v>0.51625036746844977</v>
      </c>
      <c r="V181" s="64">
        <f t="shared" ca="1" si="206"/>
        <v>0.59457936252927146</v>
      </c>
      <c r="W181" s="64">
        <f t="shared" ca="1" si="206"/>
        <v>0.73852017651067714</v>
      </c>
      <c r="X181" s="64">
        <f t="shared" ca="1" si="206"/>
        <v>0.85542283851084011</v>
      </c>
      <c r="Y181" s="64">
        <f t="shared" ca="1" si="206"/>
        <v>0.90825770029410469</v>
      </c>
      <c r="Z181" s="64">
        <f t="shared" ca="1" si="206"/>
        <v>0.93808572824767533</v>
      </c>
      <c r="AA181" s="64">
        <f t="shared" ca="1" si="206"/>
        <v>0.94960202305236141</v>
      </c>
      <c r="AB181" s="64">
        <f t="shared" ca="1" si="206"/>
        <v>0.95530075565380457</v>
      </c>
      <c r="AC181" s="64">
        <f t="shared" ca="1" si="206"/>
        <v>0.95907161821065934</v>
      </c>
      <c r="AD181" s="64">
        <f t="shared" ca="1" si="206"/>
        <v>0.9452478852347046</v>
      </c>
      <c r="AE181" s="64">
        <f t="shared" ca="1" si="206"/>
        <v>0.92742123267984078</v>
      </c>
      <c r="AF181" s="64">
        <f t="shared" ca="1" si="206"/>
        <v>0.89454964726168851</v>
      </c>
      <c r="AG181" s="64">
        <f t="shared" ca="1" si="206"/>
        <v>0.83349877649377091</v>
      </c>
      <c r="AH181" s="64">
        <f t="shared" ca="1" si="206"/>
        <v>0.74403245128227691</v>
      </c>
      <c r="AI181" s="64">
        <f t="shared" ca="1" si="206"/>
        <v>0.91066445011726649</v>
      </c>
      <c r="AJ181" s="64">
        <f t="shared" ca="1" si="206"/>
        <v>0.89146146623237055</v>
      </c>
      <c r="AK181" s="64">
        <f t="shared" ca="1" si="206"/>
        <v>0.87025820056424064</v>
      </c>
      <c r="AL181" s="64">
        <f t="shared" ca="1" si="206"/>
        <v>0.85630626046385516</v>
      </c>
      <c r="AM181" s="64">
        <f t="shared" ca="1" si="206"/>
        <v>0.8427963122455</v>
      </c>
      <c r="AN181" s="64">
        <f t="shared" ca="1" si="206"/>
        <v>0</v>
      </c>
      <c r="AO181" s="64">
        <f t="shared" ca="1" si="206"/>
        <v>0</v>
      </c>
      <c r="AP181" s="64">
        <f t="shared" ca="1" si="206"/>
        <v>0</v>
      </c>
      <c r="AQ181" s="64">
        <f t="shared" ca="1" si="206"/>
        <v>0</v>
      </c>
      <c r="AR181" s="64">
        <f t="shared" ca="1" si="206"/>
        <v>0</v>
      </c>
      <c r="AS181" s="64">
        <f t="shared" ca="1" si="206"/>
        <v>0</v>
      </c>
      <c r="AT181" s="64">
        <f t="shared" ca="1" si="206"/>
        <v>0</v>
      </c>
      <c r="AV181" s="40">
        <f t="shared" ca="1" si="187"/>
        <v>0.95907161821065934</v>
      </c>
      <c r="AW181" s="41">
        <f t="shared" ca="1" si="188"/>
        <v>12</v>
      </c>
      <c r="AX181" t="str">
        <f t="shared" ca="1" si="191"/>
        <v>+120s</v>
      </c>
      <c r="AY181">
        <f t="shared" ca="1" si="192"/>
        <v>110</v>
      </c>
      <c r="AZ181" s="5">
        <f t="shared" ca="1" si="193"/>
        <v>0.6333333333333333</v>
      </c>
      <c r="BB181">
        <f t="shared" si="150"/>
        <v>1.4634102405937099E-2</v>
      </c>
      <c r="BC181">
        <f t="shared" si="151"/>
        <v>0.9853658975940629</v>
      </c>
      <c r="BE181" s="33">
        <f t="shared" si="152"/>
        <v>4.9703370510034741</v>
      </c>
      <c r="BF181" s="32">
        <f t="shared" si="153"/>
        <v>2.3436764206077539E-2</v>
      </c>
      <c r="BG181" s="33"/>
      <c r="BH181" s="34">
        <f t="shared" si="154"/>
        <v>0.97656323579392246</v>
      </c>
      <c r="BI181" s="34"/>
      <c r="BJ181" s="34">
        <f t="shared" si="159"/>
        <v>0.97656323579392246</v>
      </c>
      <c r="BK181" s="34"/>
      <c r="BL181" s="5">
        <f t="shared" ca="1" si="189"/>
        <v>0.85632272911263829</v>
      </c>
    </row>
    <row r="182" spans="1:64" x14ac:dyDescent="0.25">
      <c r="A182" s="45">
        <v>174</v>
      </c>
      <c r="B182" s="35">
        <f t="shared" si="155"/>
        <v>2.0023148148148106E-2</v>
      </c>
      <c r="C182" s="36">
        <v>95.169830484162816</v>
      </c>
      <c r="D182" s="29">
        <v>90</v>
      </c>
      <c r="E182" s="29">
        <v>3</v>
      </c>
      <c r="F182" s="37">
        <f t="shared" si="142"/>
        <v>0.5</v>
      </c>
      <c r="G182" s="38">
        <f t="shared" si="156"/>
        <v>90</v>
      </c>
      <c r="H182" s="31">
        <v>5</v>
      </c>
      <c r="I182" s="31">
        <v>20</v>
      </c>
      <c r="J182" s="36">
        <v>19.759372657597499</v>
      </c>
      <c r="K182" s="37">
        <f t="shared" si="144"/>
        <v>4.9398431643993748</v>
      </c>
      <c r="L182" s="30">
        <f t="shared" si="145"/>
        <v>4.9398431643993748</v>
      </c>
      <c r="M182" s="37">
        <f t="shared" si="146"/>
        <v>94.939843164399377</v>
      </c>
      <c r="N182" s="37">
        <f t="shared" si="147"/>
        <v>94.939843164399377</v>
      </c>
      <c r="O182" s="37">
        <f t="shared" si="148"/>
        <v>5.1698304841628158</v>
      </c>
      <c r="Q182" s="64">
        <f t="shared" ref="Q182:AT182" ca="1" si="207">IF(AND(ABS(SLOPE($L152:$L182,$A152:$A182)) &gt; $Q$3,
      ABS(SLOPE(OFFSET($O152:$O182, Q$7, 0),$A152:$A182)) &gt; $Q$3),
(MAX(0,(CORREL( $L152:$L182, OFFSET($O152:$O182, Q$7, 0) )))),
(1-ABS(SLOPE($L152:$L182, $A152:$A182)-SLOPE(OFFSET($O152:$O182, Q$7, 0),$A152:$A182)))
)</f>
        <v>0.26013465836120664</v>
      </c>
      <c r="R182" s="64">
        <f t="shared" ca="1" si="207"/>
        <v>0.32572728795213063</v>
      </c>
      <c r="S182" s="64">
        <f t="shared" ca="1" si="207"/>
        <v>0.42309286387176898</v>
      </c>
      <c r="T182" s="64">
        <f t="shared" ca="1" si="207"/>
        <v>0.49623302168846639</v>
      </c>
      <c r="U182" s="64">
        <f t="shared" ca="1" si="207"/>
        <v>0.57614553453289785</v>
      </c>
      <c r="V182" s="64">
        <f t="shared" ca="1" si="207"/>
        <v>0.72341921052802294</v>
      </c>
      <c r="W182" s="64">
        <f t="shared" ca="1" si="207"/>
        <v>0.84372580009749432</v>
      </c>
      <c r="X182" s="64">
        <f t="shared" ca="1" si="207"/>
        <v>0.90012117862198948</v>
      </c>
      <c r="Y182" s="64">
        <f t="shared" ca="1" si="207"/>
        <v>0.93352732905990621</v>
      </c>
      <c r="Z182" s="64">
        <f t="shared" ca="1" si="207"/>
        <v>0.94793155483622293</v>
      </c>
      <c r="AA182" s="64">
        <f t="shared" ca="1" si="207"/>
        <v>0.95607751243907513</v>
      </c>
      <c r="AB182" s="64">
        <f t="shared" ca="1" si="207"/>
        <v>0.96202296139245869</v>
      </c>
      <c r="AC182" s="64">
        <f t="shared" ca="1" si="207"/>
        <v>0.94964324111265852</v>
      </c>
      <c r="AD182" s="64">
        <f t="shared" ca="1" si="207"/>
        <v>0.93398543773427489</v>
      </c>
      <c r="AE182" s="64">
        <f t="shared" ca="1" si="207"/>
        <v>0.90381437381833352</v>
      </c>
      <c r="AF182" s="64">
        <f t="shared" ca="1" si="207"/>
        <v>0.84592592121594967</v>
      </c>
      <c r="AG182" s="64">
        <f t="shared" ca="1" si="207"/>
        <v>0.76061970913323118</v>
      </c>
      <c r="AH182" s="64">
        <f t="shared" ca="1" si="207"/>
        <v>0.91927299824761066</v>
      </c>
      <c r="AI182" s="64">
        <f t="shared" ca="1" si="207"/>
        <v>0.90007001436271461</v>
      </c>
      <c r="AJ182" s="64">
        <f t="shared" ca="1" si="207"/>
        <v>0.8788667486945847</v>
      </c>
      <c r="AK182" s="64">
        <f t="shared" ca="1" si="207"/>
        <v>0.86491480859419934</v>
      </c>
      <c r="AL182" s="64">
        <f t="shared" ca="1" si="207"/>
        <v>0.85140486037584417</v>
      </c>
      <c r="AM182" s="64">
        <f t="shared" ca="1" si="207"/>
        <v>0</v>
      </c>
      <c r="AN182" s="64">
        <f t="shared" ca="1" si="207"/>
        <v>0</v>
      </c>
      <c r="AO182" s="64">
        <f t="shared" ca="1" si="207"/>
        <v>0</v>
      </c>
      <c r="AP182" s="64">
        <f t="shared" ca="1" si="207"/>
        <v>0</v>
      </c>
      <c r="AQ182" s="64">
        <f t="shared" ca="1" si="207"/>
        <v>0</v>
      </c>
      <c r="AR182" s="64">
        <f t="shared" ca="1" si="207"/>
        <v>0</v>
      </c>
      <c r="AS182" s="64">
        <f t="shared" ca="1" si="207"/>
        <v>0</v>
      </c>
      <c r="AT182" s="64">
        <f t="shared" ca="1" si="207"/>
        <v>0</v>
      </c>
      <c r="AV182" s="40">
        <f t="shared" ca="1" si="187"/>
        <v>0.96202296139245869</v>
      </c>
      <c r="AW182" s="41">
        <f t="shared" ca="1" si="188"/>
        <v>11</v>
      </c>
      <c r="AX182" t="str">
        <f t="shared" ca="1" si="191"/>
        <v>+110s</v>
      </c>
      <c r="AY182">
        <f t="shared" ca="1" si="192"/>
        <v>100</v>
      </c>
      <c r="AZ182" s="5">
        <f t="shared" ca="1" si="193"/>
        <v>0.66666666666666663</v>
      </c>
      <c r="BB182">
        <f t="shared" si="150"/>
        <v>4.5997463952688201E-2</v>
      </c>
      <c r="BC182">
        <f t="shared" si="151"/>
        <v>0.95400253604731178</v>
      </c>
      <c r="BE182" s="33">
        <f t="shared" si="152"/>
        <v>4.9398431643993748</v>
      </c>
      <c r="BF182" s="32">
        <f t="shared" si="153"/>
        <v>7.3665721807395848E-2</v>
      </c>
      <c r="BG182" s="33"/>
      <c r="BH182" s="34">
        <f t="shared" si="154"/>
        <v>0.92633427819260417</v>
      </c>
      <c r="BI182" s="34"/>
      <c r="BJ182" s="34">
        <f t="shared" si="159"/>
        <v>0.92633427819260417</v>
      </c>
      <c r="BK182" s="34"/>
      <c r="BL182" s="5">
        <f t="shared" ca="1" si="189"/>
        <v>0.8516746354172432</v>
      </c>
    </row>
    <row r="183" spans="1:64" x14ac:dyDescent="0.25">
      <c r="A183" s="45">
        <v>175</v>
      </c>
      <c r="B183" s="35">
        <f t="shared" si="155"/>
        <v>2.0138888888888845E-2</v>
      </c>
      <c r="C183" s="36">
        <v>95.009208925838635</v>
      </c>
      <c r="D183" s="29">
        <v>90</v>
      </c>
      <c r="E183" s="29">
        <v>3</v>
      </c>
      <c r="F183" s="37">
        <f t="shared" si="142"/>
        <v>0.5</v>
      </c>
      <c r="G183" s="38">
        <f t="shared" si="156"/>
        <v>90</v>
      </c>
      <c r="H183" s="31">
        <v>5</v>
      </c>
      <c r="I183" s="31">
        <v>20</v>
      </c>
      <c r="J183" s="36">
        <v>19.595053481972329</v>
      </c>
      <c r="K183" s="37">
        <f t="shared" si="144"/>
        <v>4.8987633704930822</v>
      </c>
      <c r="L183" s="30">
        <f t="shared" si="145"/>
        <v>4.8987633704930822</v>
      </c>
      <c r="M183" s="37">
        <f t="shared" si="146"/>
        <v>94.898763370493086</v>
      </c>
      <c r="N183" s="37">
        <f t="shared" si="147"/>
        <v>94.898763370493086</v>
      </c>
      <c r="O183" s="37">
        <f t="shared" si="148"/>
        <v>5.0092089258386352</v>
      </c>
      <c r="Q183" s="64">
        <f t="shared" ref="Q183:AT183" ca="1" si="208">IF(AND(ABS(SLOPE($L153:$L183,$A153:$A183)) &gt; $Q$3,
      ABS(SLOPE(OFFSET($O153:$O183, Q$7, 0),$A153:$A183)) &gt; $Q$3),
(MAX(0,(CORREL( $L153:$L183, OFFSET($O153:$O183, Q$7, 0) )))),
(1-ABS(SLOPE($L153:$L183, $A153:$A183)-SLOPE(OFFSET($O153:$O183, Q$7, 0),$A153:$A183)))
)</f>
        <v>0.29961739966223039</v>
      </c>
      <c r="R183" s="64">
        <f t="shared" ca="1" si="208"/>
        <v>0.39838027859435665</v>
      </c>
      <c r="S183" s="64">
        <f t="shared" ca="1" si="208"/>
        <v>0.47281477695415874</v>
      </c>
      <c r="T183" s="64">
        <f t="shared" ca="1" si="208"/>
        <v>0.55446411020779629</v>
      </c>
      <c r="U183" s="64">
        <f t="shared" ca="1" si="208"/>
        <v>0.70541362418020426</v>
      </c>
      <c r="V183" s="64">
        <f t="shared" ca="1" si="208"/>
        <v>0.82950366998814706</v>
      </c>
      <c r="W183" s="64">
        <f t="shared" ca="1" si="208"/>
        <v>0.88992399709650749</v>
      </c>
      <c r="X183" s="64">
        <f t="shared" ca="1" si="208"/>
        <v>0.92739759575009084</v>
      </c>
      <c r="Y183" s="64">
        <f t="shared" ca="1" si="208"/>
        <v>0.94509688733322073</v>
      </c>
      <c r="Z183" s="64">
        <f t="shared" ca="1" si="208"/>
        <v>0.9560390180255518</v>
      </c>
      <c r="AA183" s="64">
        <f t="shared" ca="1" si="208"/>
        <v>0.96447038183766531</v>
      </c>
      <c r="AB183" s="64">
        <f t="shared" ca="1" si="208"/>
        <v>0.95375726596013333</v>
      </c>
      <c r="AC183" s="64">
        <f t="shared" ca="1" si="208"/>
        <v>0.94059978416529433</v>
      </c>
      <c r="AD183" s="64">
        <f t="shared" ca="1" si="208"/>
        <v>0.91355233860953355</v>
      </c>
      <c r="AE183" s="64">
        <f t="shared" ca="1" si="208"/>
        <v>0.85934367418575275</v>
      </c>
      <c r="AF183" s="64">
        <f t="shared" ca="1" si="208"/>
        <v>0.77888705858734075</v>
      </c>
      <c r="AG183" s="64">
        <f t="shared" ca="1" si="208"/>
        <v>0.92812338680861461</v>
      </c>
      <c r="AH183" s="64">
        <f t="shared" ca="1" si="208"/>
        <v>0.90892040292371856</v>
      </c>
      <c r="AI183" s="64">
        <f t="shared" ca="1" si="208"/>
        <v>0.88771713725558876</v>
      </c>
      <c r="AJ183" s="64">
        <f t="shared" ca="1" si="208"/>
        <v>0.87376519715520318</v>
      </c>
      <c r="AK183" s="64">
        <f t="shared" ca="1" si="208"/>
        <v>0.86025524893684802</v>
      </c>
      <c r="AL183" s="64">
        <f t="shared" ca="1" si="208"/>
        <v>0</v>
      </c>
      <c r="AM183" s="64">
        <f t="shared" ca="1" si="208"/>
        <v>0</v>
      </c>
      <c r="AN183" s="64">
        <f t="shared" ca="1" si="208"/>
        <v>0</v>
      </c>
      <c r="AO183" s="64">
        <f t="shared" ca="1" si="208"/>
        <v>0</v>
      </c>
      <c r="AP183" s="64">
        <f t="shared" ca="1" si="208"/>
        <v>0</v>
      </c>
      <c r="AQ183" s="64">
        <f t="shared" ca="1" si="208"/>
        <v>0</v>
      </c>
      <c r="AR183" s="64">
        <f t="shared" ca="1" si="208"/>
        <v>0</v>
      </c>
      <c r="AS183" s="64">
        <f t="shared" ca="1" si="208"/>
        <v>0</v>
      </c>
      <c r="AT183" s="64">
        <f t="shared" ca="1" si="208"/>
        <v>0</v>
      </c>
      <c r="AV183" s="40">
        <f t="shared" ca="1" si="187"/>
        <v>0.96447038183766531</v>
      </c>
      <c r="AW183" s="41">
        <f t="shared" ca="1" si="188"/>
        <v>10</v>
      </c>
      <c r="AX183" t="str">
        <f t="shared" ca="1" si="191"/>
        <v>+100s</v>
      </c>
      <c r="AY183">
        <f t="shared" ca="1" si="192"/>
        <v>90</v>
      </c>
      <c r="AZ183" s="5">
        <f t="shared" ca="1" si="193"/>
        <v>0.7</v>
      </c>
      <c r="BB183">
        <f t="shared" si="150"/>
        <v>2.2089111069110601E-2</v>
      </c>
      <c r="BC183">
        <f t="shared" si="151"/>
        <v>0.9779108889308894</v>
      </c>
      <c r="BE183" s="33">
        <f t="shared" si="152"/>
        <v>4.8987633704930822</v>
      </c>
      <c r="BF183" s="32">
        <f t="shared" si="153"/>
        <v>3.5376087530901185E-2</v>
      </c>
      <c r="BG183" s="33"/>
      <c r="BH183" s="34">
        <f t="shared" si="154"/>
        <v>0.96462391246909884</v>
      </c>
      <c r="BI183" s="34"/>
      <c r="BJ183" s="34">
        <f t="shared" si="159"/>
        <v>0.96462391246909884</v>
      </c>
      <c r="BK183" s="34"/>
      <c r="BL183" s="5">
        <f t="shared" ca="1" si="189"/>
        <v>0.87636476476892133</v>
      </c>
    </row>
    <row r="184" spans="1:64" x14ac:dyDescent="0.25">
      <c r="A184" s="45">
        <v>176</v>
      </c>
      <c r="B184" s="35">
        <f t="shared" si="155"/>
        <v>2.0254629629629584E-2</v>
      </c>
      <c r="C184" s="36">
        <v>95.148684305486682</v>
      </c>
      <c r="D184" s="29">
        <v>90</v>
      </c>
      <c r="E184" s="29">
        <v>3</v>
      </c>
      <c r="F184" s="37">
        <f t="shared" si="142"/>
        <v>0.5</v>
      </c>
      <c r="G184" s="38">
        <f t="shared" si="156"/>
        <v>90</v>
      </c>
      <c r="H184" s="31">
        <v>5</v>
      </c>
      <c r="I184" s="31">
        <v>20</v>
      </c>
      <c r="J184" s="36">
        <v>19.388742807257355</v>
      </c>
      <c r="K184" s="37">
        <f t="shared" si="144"/>
        <v>4.8471857018143387</v>
      </c>
      <c r="L184" s="30">
        <f t="shared" si="145"/>
        <v>4.8471857018143387</v>
      </c>
      <c r="M184" s="37">
        <f t="shared" si="146"/>
        <v>94.84718570181434</v>
      </c>
      <c r="N184" s="37">
        <f t="shared" si="147"/>
        <v>94.84718570181434</v>
      </c>
      <c r="O184" s="37">
        <f t="shared" si="148"/>
        <v>5.1486843054866824</v>
      </c>
      <c r="Q184" s="64">
        <f t="shared" ref="Q184:AT184" ca="1" si="209">IF(AND(ABS(SLOPE($L154:$L184,$A154:$A184)) &gt; $Q$3,
      ABS(SLOPE(OFFSET($O154:$O184, Q$7, 0),$A154:$A184)) &gt; $Q$3),
(MAX(0,(CORREL( $L154:$L184, OFFSET($O154:$O184, Q$7, 0) )))),
(1-ABS(SLOPE($L154:$L184, $A154:$A184)-SLOPE(OFFSET($O154:$O184, Q$7, 0),$A154:$A184)))
)</f>
        <v>0.36919560302971693</v>
      </c>
      <c r="R184" s="64">
        <f t="shared" ca="1" si="209"/>
        <v>0.44503482901178026</v>
      </c>
      <c r="S184" s="64">
        <f t="shared" ca="1" si="209"/>
        <v>0.52859279772125534</v>
      </c>
      <c r="T184" s="64">
        <f t="shared" ca="1" si="209"/>
        <v>0.68361018213134095</v>
      </c>
      <c r="U184" s="64">
        <f t="shared" ca="1" si="209"/>
        <v>0.81192784103596927</v>
      </c>
      <c r="V184" s="64">
        <f t="shared" ca="1" si="209"/>
        <v>0.87693865473641519</v>
      </c>
      <c r="W184" s="64">
        <f t="shared" ca="1" si="209"/>
        <v>0.91908185942786269</v>
      </c>
      <c r="X184" s="64">
        <f t="shared" ca="1" si="209"/>
        <v>0.94058047816171086</v>
      </c>
      <c r="Y184" s="64">
        <f t="shared" ca="1" si="209"/>
        <v>0.95475199364442909</v>
      </c>
      <c r="Z184" s="64">
        <f t="shared" ca="1" si="209"/>
        <v>0.96605610063242386</v>
      </c>
      <c r="AA184" s="64">
        <f t="shared" ca="1" si="209"/>
        <v>0.95729019332300547</v>
      </c>
      <c r="AB184" s="64">
        <f t="shared" ca="1" si="209"/>
        <v>0.94705022137761874</v>
      </c>
      <c r="AC184" s="64">
        <f t="shared" ca="1" si="209"/>
        <v>0.92366136955170974</v>
      </c>
      <c r="AD184" s="64">
        <f t="shared" ca="1" si="209"/>
        <v>0.87379176038986706</v>
      </c>
      <c r="AE184" s="64">
        <f t="shared" ca="1" si="209"/>
        <v>0.79906530493922223</v>
      </c>
      <c r="AF184" s="64">
        <f t="shared" ca="1" si="209"/>
        <v>0.93719664973399297</v>
      </c>
      <c r="AG184" s="64">
        <f t="shared" ca="1" si="209"/>
        <v>0.91799366584909703</v>
      </c>
      <c r="AH184" s="64">
        <f t="shared" ca="1" si="209"/>
        <v>0.89679040018096712</v>
      </c>
      <c r="AI184" s="64">
        <f t="shared" ca="1" si="209"/>
        <v>0.88283846008058164</v>
      </c>
      <c r="AJ184" s="64">
        <f t="shared" ca="1" si="209"/>
        <v>0.86932851186222648</v>
      </c>
      <c r="AK184" s="64">
        <f t="shared" ca="1" si="209"/>
        <v>0</v>
      </c>
      <c r="AL184" s="64">
        <f t="shared" ca="1" si="209"/>
        <v>0</v>
      </c>
      <c r="AM184" s="64">
        <f t="shared" ca="1" si="209"/>
        <v>0</v>
      </c>
      <c r="AN184" s="64">
        <f t="shared" ca="1" si="209"/>
        <v>0</v>
      </c>
      <c r="AO184" s="64">
        <f t="shared" ca="1" si="209"/>
        <v>0</v>
      </c>
      <c r="AP184" s="64">
        <f t="shared" ca="1" si="209"/>
        <v>0</v>
      </c>
      <c r="AQ184" s="64">
        <f t="shared" ca="1" si="209"/>
        <v>0</v>
      </c>
      <c r="AR184" s="64">
        <f t="shared" ca="1" si="209"/>
        <v>0</v>
      </c>
      <c r="AS184" s="64">
        <f t="shared" ca="1" si="209"/>
        <v>0</v>
      </c>
      <c r="AT184" s="64">
        <f t="shared" ca="1" si="209"/>
        <v>0</v>
      </c>
      <c r="AV184" s="40">
        <f t="shared" ca="1" si="187"/>
        <v>0.96605610063242386</v>
      </c>
      <c r="AW184" s="41">
        <f t="shared" ca="1" si="188"/>
        <v>9</v>
      </c>
      <c r="AX184" t="str">
        <f t="shared" ca="1" si="191"/>
        <v>+90s</v>
      </c>
      <c r="AY184">
        <f t="shared" ca="1" si="192"/>
        <v>80</v>
      </c>
      <c r="AZ184" s="5">
        <f t="shared" ca="1" si="193"/>
        <v>0.73333333333333328</v>
      </c>
      <c r="BB184">
        <f t="shared" si="150"/>
        <v>6.0299720734468744E-2</v>
      </c>
      <c r="BC184">
        <f t="shared" si="151"/>
        <v>0.93970027926553124</v>
      </c>
      <c r="BE184" s="33">
        <f t="shared" si="152"/>
        <v>4.8471857018143387</v>
      </c>
      <c r="BF184" s="32">
        <f t="shared" si="153"/>
        <v>9.6571029595413846E-2</v>
      </c>
      <c r="BG184" s="33"/>
      <c r="BH184" s="34">
        <f t="shared" si="154"/>
        <v>0.90342897040458614</v>
      </c>
      <c r="BI184" s="34"/>
      <c r="BJ184" s="34">
        <f t="shared" si="159"/>
        <v>0.90342897040458614</v>
      </c>
      <c r="BK184" s="34"/>
      <c r="BL184" s="5">
        <f t="shared" ca="1" si="189"/>
        <v>0.8676061347901145</v>
      </c>
    </row>
    <row r="185" spans="1:64" x14ac:dyDescent="0.25">
      <c r="A185" s="45">
        <v>177</v>
      </c>
      <c r="B185" s="35">
        <f t="shared" si="155"/>
        <v>2.0370370370370323E-2</v>
      </c>
      <c r="C185" s="36">
        <v>95.284424702231803</v>
      </c>
      <c r="D185" s="29">
        <v>90</v>
      </c>
      <c r="E185" s="29">
        <v>3</v>
      </c>
      <c r="F185" s="37">
        <f t="shared" si="142"/>
        <v>0.5</v>
      </c>
      <c r="G185" s="38">
        <f t="shared" si="156"/>
        <v>90</v>
      </c>
      <c r="H185" s="31">
        <v>5</v>
      </c>
      <c r="I185" s="31">
        <v>20</v>
      </c>
      <c r="J185" s="36">
        <v>19.140882749852896</v>
      </c>
      <c r="K185" s="37">
        <f t="shared" si="144"/>
        <v>4.7852206874632239</v>
      </c>
      <c r="L185" s="30">
        <f t="shared" si="145"/>
        <v>4.7852206874632239</v>
      </c>
      <c r="M185" s="37">
        <f t="shared" si="146"/>
        <v>94.785220687463223</v>
      </c>
      <c r="N185" s="37">
        <f t="shared" si="147"/>
        <v>94.785220687463223</v>
      </c>
      <c r="O185" s="37">
        <f t="shared" si="148"/>
        <v>5.2844247022318029</v>
      </c>
      <c r="Q185" s="64">
        <f t="shared" ref="Q185:AT185" ca="1" si="210">IF(AND(ABS(SLOPE($L155:$L185,$A155:$A185)) &gt; $Q$3,
      ABS(SLOPE(OFFSET($O155:$O185, Q$7, 0),$A155:$A185)) &gt; $Q$3),
(MAX(0,(CORREL( $L155:$L185, OFFSET($O155:$O185, Q$7, 0) )))),
(1-ABS(SLOPE($L155:$L185, $A155:$A185)-SLOPE(OFFSET($O155:$O185, Q$7, 0),$A155:$A185)))
)</f>
        <v>0.41157724889261832</v>
      </c>
      <c r="R185" s="64">
        <f t="shared" ca="1" si="210"/>
        <v>0.49723014626881423</v>
      </c>
      <c r="S185" s="64">
        <f t="shared" ca="1" si="210"/>
        <v>0.65675363898014061</v>
      </c>
      <c r="T185" s="64">
        <f t="shared" ca="1" si="210"/>
        <v>0.78981290095187695</v>
      </c>
      <c r="U185" s="64">
        <f t="shared" ca="1" si="210"/>
        <v>0.86010501201079814</v>
      </c>
      <c r="V185" s="64">
        <f t="shared" ca="1" si="210"/>
        <v>0.90766337171588363</v>
      </c>
      <c r="W185" s="64">
        <f t="shared" ca="1" si="210"/>
        <v>0.93359075553399473</v>
      </c>
      <c r="X185" s="64">
        <f t="shared" ca="1" si="210"/>
        <v>0.95153399528165894</v>
      </c>
      <c r="Y185" s="64">
        <f t="shared" ca="1" si="210"/>
        <v>0.96619561631504969</v>
      </c>
      <c r="Z185" s="64">
        <f t="shared" ca="1" si="210"/>
        <v>0.95973483893724498</v>
      </c>
      <c r="AA185" s="64">
        <f t="shared" ca="1" si="210"/>
        <v>0.95294348436505039</v>
      </c>
      <c r="AB185" s="64">
        <f t="shared" ca="1" si="210"/>
        <v>0.93389807524516122</v>
      </c>
      <c r="AC185" s="64">
        <f t="shared" ca="1" si="210"/>
        <v>0.88921926051709244</v>
      </c>
      <c r="AD185" s="64">
        <f t="shared" ca="1" si="210"/>
        <v>0.821363607956759</v>
      </c>
      <c r="AE185" s="64">
        <f t="shared" ca="1" si="210"/>
        <v>0.94647334334566557</v>
      </c>
      <c r="AF185" s="64">
        <f t="shared" ca="1" si="210"/>
        <v>0.92727035946076952</v>
      </c>
      <c r="AG185" s="64">
        <f t="shared" ca="1" si="210"/>
        <v>0.90606709379263961</v>
      </c>
      <c r="AH185" s="64">
        <f t="shared" ca="1" si="210"/>
        <v>0.89211515369225414</v>
      </c>
      <c r="AI185" s="64">
        <f t="shared" ca="1" si="210"/>
        <v>0.87860520547389898</v>
      </c>
      <c r="AJ185" s="64">
        <f t="shared" ca="1" si="210"/>
        <v>0</v>
      </c>
      <c r="AK185" s="64">
        <f t="shared" ca="1" si="210"/>
        <v>0</v>
      </c>
      <c r="AL185" s="64">
        <f t="shared" ca="1" si="210"/>
        <v>0</v>
      </c>
      <c r="AM185" s="64">
        <f t="shared" ca="1" si="210"/>
        <v>0</v>
      </c>
      <c r="AN185" s="64">
        <f t="shared" ca="1" si="210"/>
        <v>0</v>
      </c>
      <c r="AO185" s="64">
        <f t="shared" ca="1" si="210"/>
        <v>0</v>
      </c>
      <c r="AP185" s="64">
        <f t="shared" ca="1" si="210"/>
        <v>0</v>
      </c>
      <c r="AQ185" s="64">
        <f t="shared" ca="1" si="210"/>
        <v>0</v>
      </c>
      <c r="AR185" s="64">
        <f t="shared" ca="1" si="210"/>
        <v>0</v>
      </c>
      <c r="AS185" s="64">
        <f t="shared" ca="1" si="210"/>
        <v>0</v>
      </c>
      <c r="AT185" s="64">
        <f t="shared" ca="1" si="210"/>
        <v>0</v>
      </c>
      <c r="AV185" s="40">
        <f t="shared" ca="1" si="187"/>
        <v>0.96619561631504969</v>
      </c>
      <c r="AW185" s="41">
        <f t="shared" ca="1" si="188"/>
        <v>8</v>
      </c>
      <c r="AX185" t="str">
        <f t="shared" ca="1" si="191"/>
        <v>+80s</v>
      </c>
      <c r="AY185">
        <f t="shared" ca="1" si="192"/>
        <v>70</v>
      </c>
      <c r="AZ185" s="5">
        <f t="shared" ca="1" si="193"/>
        <v>0.76666666666666672</v>
      </c>
      <c r="BB185">
        <f t="shared" si="150"/>
        <v>9.9840802953715807E-2</v>
      </c>
      <c r="BC185">
        <f t="shared" si="151"/>
        <v>0.90015919704628422</v>
      </c>
      <c r="BE185" s="33">
        <f t="shared" si="152"/>
        <v>4.7852206874632239</v>
      </c>
      <c r="BF185" s="32">
        <f t="shared" si="153"/>
        <v>0.15989674611149121</v>
      </c>
      <c r="BG185" s="33"/>
      <c r="BH185" s="34">
        <f t="shared" si="154"/>
        <v>0.84010325388850882</v>
      </c>
      <c r="BI185" s="34"/>
      <c r="BJ185" s="34">
        <f t="shared" si="159"/>
        <v>0.84010325388850882</v>
      </c>
      <c r="BK185" s="34"/>
      <c r="BL185" s="5">
        <f t="shared" ca="1" si="189"/>
        <v>0.8576551789567417</v>
      </c>
    </row>
    <row r="186" spans="1:64" x14ac:dyDescent="0.25">
      <c r="A186" s="45">
        <v>178</v>
      </c>
      <c r="B186" s="35">
        <f t="shared" si="155"/>
        <v>2.0486111111111063E-2</v>
      </c>
      <c r="C186" s="36">
        <v>95.489285925624699</v>
      </c>
      <c r="D186" s="29">
        <v>90</v>
      </c>
      <c r="E186" s="29">
        <v>3</v>
      </c>
      <c r="F186" s="37">
        <f t="shared" si="142"/>
        <v>0.5</v>
      </c>
      <c r="G186" s="38">
        <f t="shared" si="156"/>
        <v>90</v>
      </c>
      <c r="H186" s="31">
        <v>5</v>
      </c>
      <c r="I186" s="31">
        <v>20</v>
      </c>
      <c r="J186" s="36">
        <v>18.852004465000984</v>
      </c>
      <c r="K186" s="37">
        <f t="shared" si="144"/>
        <v>4.7130011162502461</v>
      </c>
      <c r="L186" s="30">
        <f t="shared" si="145"/>
        <v>4.7130011162502461</v>
      </c>
      <c r="M186" s="37">
        <f t="shared" si="146"/>
        <v>94.71300111625024</v>
      </c>
      <c r="N186" s="37">
        <f t="shared" si="147"/>
        <v>94.71300111625024</v>
      </c>
      <c r="O186" s="37">
        <f t="shared" si="148"/>
        <v>5.4892859256246993</v>
      </c>
      <c r="Q186" s="64">
        <f t="shared" ref="Q186:AT186" ca="1" si="211">IF(AND(ABS(SLOPE($L156:$L186,$A156:$A186)) &gt; $Q$3,
      ABS(SLOPE(OFFSET($O156:$O186, Q$7, 0),$A156:$A186)) &gt; $Q$3),
(MAX(0,(CORREL( $L156:$L186, OFFSET($O156:$O186, Q$7, 0) )))),
(1-ABS(SLOPE($L156:$L186, $A156:$A186)-SLOPE(OFFSET($O156:$O186, Q$7, 0),$A156:$A186)))
)</f>
        <v>0.45855384393662185</v>
      </c>
      <c r="R186" s="64">
        <f t="shared" ca="1" si="211"/>
        <v>0.62305098465289954</v>
      </c>
      <c r="S186" s="64">
        <f t="shared" ca="1" si="211"/>
        <v>0.76143170890511214</v>
      </c>
      <c r="T186" s="64">
        <f t="shared" ca="1" si="211"/>
        <v>0.83784773268803392</v>
      </c>
      <c r="U186" s="64">
        <f t="shared" ca="1" si="211"/>
        <v>0.89174712940040479</v>
      </c>
      <c r="V186" s="64">
        <f t="shared" ca="1" si="211"/>
        <v>0.92289325653924337</v>
      </c>
      <c r="W186" s="64">
        <f t="shared" ca="1" si="211"/>
        <v>0.94529144851213009</v>
      </c>
      <c r="X186" s="64">
        <f t="shared" ca="1" si="211"/>
        <v>0.96392209053813094</v>
      </c>
      <c r="Y186" s="64">
        <f t="shared" ca="1" si="211"/>
        <v>0.96022801459576068</v>
      </c>
      <c r="Z186" s="64">
        <f t="shared" ca="1" si="211"/>
        <v>0.9575685581873784</v>
      </c>
      <c r="AA186" s="64">
        <f t="shared" ca="1" si="211"/>
        <v>0.94375366167259944</v>
      </c>
      <c r="AB186" s="64">
        <f t="shared" ca="1" si="211"/>
        <v>0.9053811181048429</v>
      </c>
      <c r="AC186" s="64">
        <f t="shared" ca="1" si="211"/>
        <v>0.84589478310310462</v>
      </c>
      <c r="AD186" s="64">
        <f t="shared" ca="1" si="211"/>
        <v>0.95593358802086359</v>
      </c>
      <c r="AE186" s="64">
        <f t="shared" ca="1" si="211"/>
        <v>0.93673060413596754</v>
      </c>
      <c r="AF186" s="64">
        <f t="shared" ca="1" si="211"/>
        <v>0.91552733846783763</v>
      </c>
      <c r="AG186" s="64">
        <f t="shared" ca="1" si="211"/>
        <v>0.90157539836745215</v>
      </c>
      <c r="AH186" s="64">
        <f t="shared" ca="1" si="211"/>
        <v>0.88806545014909699</v>
      </c>
      <c r="AI186" s="64">
        <f t="shared" ca="1" si="211"/>
        <v>0</v>
      </c>
      <c r="AJ186" s="64">
        <f t="shared" ca="1" si="211"/>
        <v>0</v>
      </c>
      <c r="AK186" s="64">
        <f t="shared" ca="1" si="211"/>
        <v>0</v>
      </c>
      <c r="AL186" s="64">
        <f t="shared" ca="1" si="211"/>
        <v>0</v>
      </c>
      <c r="AM186" s="64">
        <f t="shared" ca="1" si="211"/>
        <v>0</v>
      </c>
      <c r="AN186" s="64">
        <f t="shared" ca="1" si="211"/>
        <v>0</v>
      </c>
      <c r="AO186" s="64">
        <f t="shared" ca="1" si="211"/>
        <v>0</v>
      </c>
      <c r="AP186" s="64">
        <f t="shared" ca="1" si="211"/>
        <v>0</v>
      </c>
      <c r="AQ186" s="64">
        <f t="shared" ca="1" si="211"/>
        <v>0</v>
      </c>
      <c r="AR186" s="64">
        <f t="shared" ca="1" si="211"/>
        <v>0</v>
      </c>
      <c r="AS186" s="64">
        <f t="shared" ca="1" si="211"/>
        <v>0</v>
      </c>
      <c r="AT186" s="64">
        <f t="shared" ca="1" si="211"/>
        <v>0</v>
      </c>
      <c r="AV186" s="40">
        <f t="shared" ca="1" si="187"/>
        <v>0.96392209053813094</v>
      </c>
      <c r="AW186" s="41">
        <f t="shared" ca="1" si="188"/>
        <v>7</v>
      </c>
      <c r="AX186" t="str">
        <f t="shared" ca="1" si="191"/>
        <v>+70s</v>
      </c>
      <c r="AY186">
        <f t="shared" ca="1" si="192"/>
        <v>60</v>
      </c>
      <c r="AZ186" s="5">
        <f t="shared" ca="1" si="193"/>
        <v>0.8</v>
      </c>
      <c r="BB186">
        <f t="shared" si="150"/>
        <v>0.15525696187489063</v>
      </c>
      <c r="BC186">
        <f t="shared" si="151"/>
        <v>0.84474303812510931</v>
      </c>
      <c r="BE186" s="33">
        <f t="shared" si="152"/>
        <v>4.7130011162502461</v>
      </c>
      <c r="BF186" s="32">
        <f t="shared" si="153"/>
        <v>0.24864666830112805</v>
      </c>
      <c r="BG186" s="33"/>
      <c r="BH186" s="34">
        <f t="shared" si="154"/>
        <v>0.75135333169887197</v>
      </c>
      <c r="BI186" s="34"/>
      <c r="BJ186" s="34">
        <f t="shared" si="159"/>
        <v>0.75135333169887197</v>
      </c>
      <c r="BK186" s="34"/>
      <c r="BL186" s="5">
        <f t="shared" ca="1" si="189"/>
        <v>0.83842514074566765</v>
      </c>
    </row>
    <row r="187" spans="1:64" x14ac:dyDescent="0.25">
      <c r="A187" s="45">
        <v>179</v>
      </c>
      <c r="B187" s="35">
        <f t="shared" si="155"/>
        <v>2.0601851851851802E-2</v>
      </c>
      <c r="C187" s="36">
        <v>95.421719245344562</v>
      </c>
      <c r="D187" s="29">
        <v>90</v>
      </c>
      <c r="E187" s="29">
        <v>3</v>
      </c>
      <c r="F187" s="37">
        <f t="shared" si="142"/>
        <v>0.5</v>
      </c>
      <c r="G187" s="38">
        <f t="shared" si="156"/>
        <v>90</v>
      </c>
      <c r="H187" s="31">
        <v>5</v>
      </c>
      <c r="I187" s="31">
        <v>20</v>
      </c>
      <c r="J187" s="36">
        <v>18.522727008538673</v>
      </c>
      <c r="K187" s="37">
        <f t="shared" si="144"/>
        <v>4.6306817521346684</v>
      </c>
      <c r="L187" s="30">
        <f t="shared" si="145"/>
        <v>4.6306817521346684</v>
      </c>
      <c r="M187" s="37">
        <f t="shared" si="146"/>
        <v>94.630681752134663</v>
      </c>
      <c r="N187" s="37">
        <f t="shared" si="147"/>
        <v>94.630681752134663</v>
      </c>
      <c r="O187" s="37">
        <f t="shared" si="148"/>
        <v>5.421719245344562</v>
      </c>
      <c r="Q187" s="64">
        <f t="shared" ref="Q187:AT187" ca="1" si="212">IF(AND(ABS(SLOPE($L157:$L187,$A157:$A187)) &gt; $Q$3,
      ABS(SLOPE(OFFSET($O157:$O187, Q$7, 0),$A157:$A187)) &gt; $Q$3),
(MAX(0,(CORREL( $L157:$L187, OFFSET($O157:$O187, Q$7, 0) )))),
(1-ABS(SLOPE($L157:$L187, $A157:$A187)-SLOPE(OFFSET($O157:$O187, Q$7, 0),$A157:$A187)))
)</f>
        <v>0.57990798914291197</v>
      </c>
      <c r="R187" s="64">
        <f t="shared" ca="1" si="212"/>
        <v>0.72422847094272713</v>
      </c>
      <c r="S187" s="64">
        <f t="shared" ca="1" si="212"/>
        <v>0.80778511537994691</v>
      </c>
      <c r="T187" s="64">
        <f t="shared" ca="1" si="212"/>
        <v>0.86917124443403604</v>
      </c>
      <c r="U187" s="64">
        <f t="shared" ca="1" si="212"/>
        <v>0.90652771781148278</v>
      </c>
      <c r="V187" s="64">
        <f t="shared" ca="1" si="212"/>
        <v>0.9342427739833592</v>
      </c>
      <c r="W187" s="64">
        <f t="shared" ca="1" si="212"/>
        <v>0.95761521410095496</v>
      </c>
      <c r="X187" s="64">
        <f t="shared" ca="1" si="212"/>
        <v>0.95728798017660333</v>
      </c>
      <c r="Y187" s="64">
        <f t="shared" ca="1" si="212"/>
        <v>0.95964616735594266</v>
      </c>
      <c r="Z187" s="64">
        <f t="shared" ca="1" si="212"/>
        <v>0.95222153100087992</v>
      </c>
      <c r="AA187" s="64">
        <f t="shared" ca="1" si="212"/>
        <v>0.92163354057432056</v>
      </c>
      <c r="AB187" s="64">
        <f t="shared" ca="1" si="212"/>
        <v>0.87250995275452892</v>
      </c>
      <c r="AC187" s="64">
        <f t="shared" ca="1" si="212"/>
        <v>0.9655571107934513</v>
      </c>
      <c r="AD187" s="64">
        <f t="shared" ca="1" si="212"/>
        <v>0.94635412690855536</v>
      </c>
      <c r="AE187" s="64">
        <f t="shared" ca="1" si="212"/>
        <v>0.92515086124042545</v>
      </c>
      <c r="AF187" s="64">
        <f t="shared" ca="1" si="212"/>
        <v>0.91119892114003997</v>
      </c>
      <c r="AG187" s="64">
        <f t="shared" ca="1" si="212"/>
        <v>0.89768897292168481</v>
      </c>
      <c r="AH187" s="64">
        <f t="shared" ca="1" si="212"/>
        <v>0</v>
      </c>
      <c r="AI187" s="64">
        <f t="shared" ca="1" si="212"/>
        <v>0</v>
      </c>
      <c r="AJ187" s="64">
        <f t="shared" ca="1" si="212"/>
        <v>0</v>
      </c>
      <c r="AK187" s="64">
        <f t="shared" ca="1" si="212"/>
        <v>0</v>
      </c>
      <c r="AL187" s="64">
        <f t="shared" ca="1" si="212"/>
        <v>0</v>
      </c>
      <c r="AM187" s="64">
        <f t="shared" ca="1" si="212"/>
        <v>0</v>
      </c>
      <c r="AN187" s="64">
        <f t="shared" ca="1" si="212"/>
        <v>0</v>
      </c>
      <c r="AO187" s="64">
        <f t="shared" ca="1" si="212"/>
        <v>0</v>
      </c>
      <c r="AP187" s="64">
        <f t="shared" ca="1" si="212"/>
        <v>0</v>
      </c>
      <c r="AQ187" s="64">
        <f t="shared" ca="1" si="212"/>
        <v>0</v>
      </c>
      <c r="AR187" s="64">
        <f t="shared" ca="1" si="212"/>
        <v>0</v>
      </c>
      <c r="AS187" s="64">
        <f t="shared" ca="1" si="212"/>
        <v>0</v>
      </c>
      <c r="AT187" s="64">
        <f t="shared" ca="1" si="212"/>
        <v>0</v>
      </c>
      <c r="AV187" s="40">
        <f t="shared" ca="1" si="187"/>
        <v>0.9655571107934513</v>
      </c>
      <c r="AW187" s="41">
        <f t="shared" ca="1" si="188"/>
        <v>12</v>
      </c>
      <c r="AX187" t="str">
        <f t="shared" ca="1" si="191"/>
        <v>+120s</v>
      </c>
      <c r="AY187">
        <f t="shared" ca="1" si="192"/>
        <v>110</v>
      </c>
      <c r="AZ187" s="5">
        <f t="shared" ca="1" si="193"/>
        <v>0.6333333333333333</v>
      </c>
      <c r="BB187">
        <f t="shared" si="150"/>
        <v>0.15820749864197872</v>
      </c>
      <c r="BC187">
        <f t="shared" si="151"/>
        <v>0.84179250135802131</v>
      </c>
      <c r="BE187" s="33">
        <f t="shared" si="152"/>
        <v>4.6306817521346684</v>
      </c>
      <c r="BF187" s="32">
        <f t="shared" si="153"/>
        <v>0.25337200317807623</v>
      </c>
      <c r="BG187" s="33"/>
      <c r="BH187" s="34">
        <f t="shared" si="154"/>
        <v>0.74662799682192382</v>
      </c>
      <c r="BI187" s="34"/>
      <c r="BJ187" s="34">
        <f t="shared" si="159"/>
        <v>0.74662799682192382</v>
      </c>
      <c r="BK187" s="34"/>
      <c r="BL187" s="5">
        <f t="shared" ca="1" si="189"/>
        <v>0.78183948031623618</v>
      </c>
    </row>
    <row r="188" spans="1:64" x14ac:dyDescent="0.25">
      <c r="A188" s="45">
        <v>180</v>
      </c>
      <c r="B188" s="35">
        <f t="shared" si="155"/>
        <v>2.0717592592592541E-2</v>
      </c>
      <c r="C188" s="36">
        <v>95.5631843385694</v>
      </c>
      <c r="D188" s="29">
        <v>90</v>
      </c>
      <c r="E188" s="29">
        <v>3</v>
      </c>
      <c r="F188" s="37">
        <f t="shared" si="142"/>
        <v>0.5</v>
      </c>
      <c r="G188" s="38">
        <f t="shared" si="156"/>
        <v>90</v>
      </c>
      <c r="H188" s="31">
        <v>5</v>
      </c>
      <c r="I188" s="31">
        <v>20</v>
      </c>
      <c r="J188" s="36">
        <v>18.153756010283523</v>
      </c>
      <c r="K188" s="37">
        <f t="shared" si="144"/>
        <v>4.5384390025708807</v>
      </c>
      <c r="L188" s="30">
        <f t="shared" si="145"/>
        <v>4.5384390025708807</v>
      </c>
      <c r="M188" s="37">
        <f t="shared" si="146"/>
        <v>94.538439002570883</v>
      </c>
      <c r="N188" s="37">
        <f t="shared" si="147"/>
        <v>94.538439002570883</v>
      </c>
      <c r="O188" s="37">
        <f t="shared" si="148"/>
        <v>5.5631843385693998</v>
      </c>
      <c r="Q188" s="64">
        <f t="shared" ref="Q188:AT188" ca="1" si="213">IF(AND(ABS(SLOPE($L158:$L188,$A158:$A188)) &gt; $Q$3,
      ABS(SLOPE(OFFSET($O158:$O188, Q$7, 0),$A158:$A188)) &gt; $Q$3),
(MAX(0,(CORREL( $L158:$L188, OFFSET($O158:$O188, Q$7, 0) )))),
(1-ABS(SLOPE($L158:$L188, $A158:$A188)-SLOPE(OFFSET($O158:$O188, Q$7, 0),$A158:$A188)))
)</f>
        <v>0.6743898764111298</v>
      </c>
      <c r="R188" s="64">
        <f t="shared" ca="1" si="213"/>
        <v>0.76627697827964014</v>
      </c>
      <c r="S188" s="64">
        <f t="shared" ca="1" si="213"/>
        <v>0.83654288694141221</v>
      </c>
      <c r="T188" s="64">
        <f t="shared" ca="1" si="213"/>
        <v>0.88134054647525595</v>
      </c>
      <c r="U188" s="64">
        <f t="shared" ca="1" si="213"/>
        <v>0.91544990972915263</v>
      </c>
      <c r="V188" s="64">
        <f t="shared" ca="1" si="213"/>
        <v>0.94453252119003162</v>
      </c>
      <c r="W188" s="64">
        <f t="shared" ca="1" si="213"/>
        <v>0.94835363683959317</v>
      </c>
      <c r="X188" s="64">
        <f t="shared" ca="1" si="213"/>
        <v>0.95687836127367598</v>
      </c>
      <c r="Y188" s="64">
        <f t="shared" ca="1" si="213"/>
        <v>0.95736504833369929</v>
      </c>
      <c r="Z188" s="64">
        <f t="shared" ca="1" si="213"/>
        <v>0.93653413276421549</v>
      </c>
      <c r="AA188" s="64">
        <f t="shared" ca="1" si="213"/>
        <v>0.90044575288103246</v>
      </c>
      <c r="AB188" s="64">
        <f t="shared" ca="1" si="213"/>
        <v>0.97532328879816765</v>
      </c>
      <c r="AC188" s="64">
        <f t="shared" ca="1" si="213"/>
        <v>0.95612030491327171</v>
      </c>
      <c r="AD188" s="64">
        <f t="shared" ca="1" si="213"/>
        <v>0.9349170392451418</v>
      </c>
      <c r="AE188" s="64">
        <f t="shared" ca="1" si="213"/>
        <v>0.92096509914475633</v>
      </c>
      <c r="AF188" s="64">
        <f t="shared" ca="1" si="213"/>
        <v>0.90745515092640117</v>
      </c>
      <c r="AG188" s="64">
        <f t="shared" ca="1" si="213"/>
        <v>0</v>
      </c>
      <c r="AH188" s="64">
        <f t="shared" ca="1" si="213"/>
        <v>0</v>
      </c>
      <c r="AI188" s="64">
        <f t="shared" ca="1" si="213"/>
        <v>0</v>
      </c>
      <c r="AJ188" s="64">
        <f t="shared" ca="1" si="213"/>
        <v>0</v>
      </c>
      <c r="AK188" s="64">
        <f t="shared" ca="1" si="213"/>
        <v>0</v>
      </c>
      <c r="AL188" s="64">
        <f t="shared" ca="1" si="213"/>
        <v>0</v>
      </c>
      <c r="AM188" s="64">
        <f t="shared" ca="1" si="213"/>
        <v>0</v>
      </c>
      <c r="AN188" s="64">
        <f t="shared" ca="1" si="213"/>
        <v>0</v>
      </c>
      <c r="AO188" s="64">
        <f t="shared" ca="1" si="213"/>
        <v>0</v>
      </c>
      <c r="AP188" s="64">
        <f t="shared" ca="1" si="213"/>
        <v>0</v>
      </c>
      <c r="AQ188" s="64">
        <f t="shared" ca="1" si="213"/>
        <v>0</v>
      </c>
      <c r="AR188" s="64">
        <f t="shared" ca="1" si="213"/>
        <v>0</v>
      </c>
      <c r="AS188" s="64">
        <f t="shared" ca="1" si="213"/>
        <v>0</v>
      </c>
      <c r="AT188" s="64">
        <f t="shared" ca="1" si="213"/>
        <v>0</v>
      </c>
      <c r="AV188" s="40">
        <f t="shared" ca="1" si="187"/>
        <v>0.97532328879816765</v>
      </c>
      <c r="AW188" s="41">
        <f t="shared" ca="1" si="188"/>
        <v>11</v>
      </c>
      <c r="AX188" t="str">
        <f t="shared" ca="1" si="191"/>
        <v>+110s</v>
      </c>
      <c r="AY188">
        <f t="shared" ca="1" si="192"/>
        <v>100</v>
      </c>
      <c r="AZ188" s="5">
        <f t="shared" ca="1" si="193"/>
        <v>0.66666666666666663</v>
      </c>
      <c r="BB188">
        <f t="shared" si="150"/>
        <v>0.20494906719970379</v>
      </c>
      <c r="BC188">
        <f t="shared" si="151"/>
        <v>0.79505093280029615</v>
      </c>
      <c r="BE188" s="33">
        <f t="shared" si="152"/>
        <v>4.5384390025708807</v>
      </c>
      <c r="BF188" s="32">
        <f t="shared" si="153"/>
        <v>0.32822942118173698</v>
      </c>
      <c r="BG188" s="33"/>
      <c r="BH188" s="34">
        <f t="shared" si="154"/>
        <v>0.67177057881826308</v>
      </c>
      <c r="BI188" s="34"/>
      <c r="BJ188" s="34">
        <f t="shared" si="159"/>
        <v>0.67177057881826308</v>
      </c>
      <c r="BK188" s="34"/>
      <c r="BL188" s="5">
        <f t="shared" ca="1" si="189"/>
        <v>0.77125351142769905</v>
      </c>
    </row>
    <row r="189" spans="1:64" x14ac:dyDescent="0.25">
      <c r="A189" s="45">
        <v>181</v>
      </c>
      <c r="B189" s="35">
        <f t="shared" si="155"/>
        <v>2.083333333333328E-2</v>
      </c>
      <c r="C189" s="36">
        <v>94.844748084507145</v>
      </c>
      <c r="D189" s="29">
        <v>90</v>
      </c>
      <c r="E189" s="29">
        <v>3</v>
      </c>
      <c r="F189" s="37">
        <f t="shared" si="142"/>
        <v>0.5</v>
      </c>
      <c r="G189" s="38">
        <f t="shared" si="156"/>
        <v>90</v>
      </c>
      <c r="H189" s="31">
        <v>5</v>
      </c>
      <c r="I189" s="31">
        <v>20</v>
      </c>
      <c r="J189" s="36">
        <v>17.745882161894087</v>
      </c>
      <c r="K189" s="37">
        <f t="shared" si="144"/>
        <v>4.4364705404735219</v>
      </c>
      <c r="L189" s="30">
        <f t="shared" si="145"/>
        <v>4.4364705404735219</v>
      </c>
      <c r="M189" s="37">
        <f t="shared" si="146"/>
        <v>94.436470540473522</v>
      </c>
      <c r="N189" s="37">
        <f t="shared" si="147"/>
        <v>94.436470540473522</v>
      </c>
      <c r="O189" s="37">
        <f t="shared" si="148"/>
        <v>4.8447480845071453</v>
      </c>
      <c r="Q189" s="64">
        <f t="shared" ref="Q189:AT189" ca="1" si="214">IF(AND(ABS(SLOPE($L159:$L189,$A159:$A189)) &gt; $Q$3,
      ABS(SLOPE(OFFSET($O159:$O189, Q$7, 0),$A159:$A189)) &gt; $Q$3),
(MAX(0,(CORREL( $L159:$L189, OFFSET($O159:$O189, Q$7, 0) )))),
(1-ABS(SLOPE($L159:$L189, $A159:$A189)-SLOPE(OFFSET($O159:$O189, Q$7, 0),$A159:$A189)))
)</f>
        <v>0.91814346416241965</v>
      </c>
      <c r="R189" s="64">
        <f t="shared" ca="1" si="214"/>
        <v>0.91949806632415132</v>
      </c>
      <c r="S189" s="64">
        <f t="shared" ca="1" si="214"/>
        <v>0.92397652671625941</v>
      </c>
      <c r="T189" s="64">
        <f t="shared" ca="1" si="214"/>
        <v>0.92901939302217273</v>
      </c>
      <c r="U189" s="64">
        <f t="shared" ca="1" si="214"/>
        <v>0.93366359560247436</v>
      </c>
      <c r="V189" s="64">
        <f t="shared" ca="1" si="214"/>
        <v>0.94567047874501287</v>
      </c>
      <c r="W189" s="64">
        <f t="shared" ca="1" si="214"/>
        <v>0.955469504934636</v>
      </c>
      <c r="X189" s="64">
        <f t="shared" ca="1" si="214"/>
        <v>0.96724521236628513</v>
      </c>
      <c r="Y189" s="64">
        <f t="shared" ca="1" si="214"/>
        <v>0.98255158338909754</v>
      </c>
      <c r="Z189" s="64">
        <f t="shared" ca="1" si="214"/>
        <v>0.99636775343970974</v>
      </c>
      <c r="AA189" s="64">
        <f t="shared" ca="1" si="214"/>
        <v>0.98521119346468877</v>
      </c>
      <c r="AB189" s="64">
        <f t="shared" ca="1" si="214"/>
        <v>0.96600820957979283</v>
      </c>
      <c r="AC189" s="64">
        <f t="shared" ca="1" si="214"/>
        <v>0.94480494391166292</v>
      </c>
      <c r="AD189" s="64">
        <f t="shared" ca="1" si="214"/>
        <v>0.93085300381127745</v>
      </c>
      <c r="AE189" s="64">
        <f t="shared" ca="1" si="214"/>
        <v>0.91734305559292229</v>
      </c>
      <c r="AF189" s="64">
        <f t="shared" ca="1" si="214"/>
        <v>0.9013150453715707</v>
      </c>
      <c r="AG189" s="64">
        <f t="shared" ca="1" si="214"/>
        <v>0.8900140544040358</v>
      </c>
      <c r="AH189" s="64">
        <f t="shared" ca="1" si="214"/>
        <v>0.87650456984057423</v>
      </c>
      <c r="AI189" s="64">
        <f t="shared" ca="1" si="214"/>
        <v>0.86471761763024957</v>
      </c>
      <c r="AJ189" s="64">
        <f t="shared" ca="1" si="214"/>
        <v>0.85365360710194083</v>
      </c>
      <c r="AK189" s="64">
        <f t="shared" ca="1" si="214"/>
        <v>0.84240144159085639</v>
      </c>
      <c r="AL189" s="64">
        <f t="shared" ca="1" si="214"/>
        <v>0.83361887205755436</v>
      </c>
      <c r="AM189" s="64">
        <f t="shared" ca="1" si="214"/>
        <v>0.8195799303673762</v>
      </c>
      <c r="AN189" s="64">
        <f t="shared" ca="1" si="214"/>
        <v>0.80908991479677117</v>
      </c>
      <c r="AO189" s="64">
        <f t="shared" ca="1" si="214"/>
        <v>0.80516320820060439</v>
      </c>
      <c r="AP189" s="64">
        <f t="shared" ca="1" si="214"/>
        <v>0.80034119543621274</v>
      </c>
      <c r="AQ189" s="64">
        <f t="shared" ca="1" si="214"/>
        <v>0.79618720586153069</v>
      </c>
      <c r="AR189" s="64">
        <f t="shared" ca="1" si="214"/>
        <v>0.79100001189011948</v>
      </c>
      <c r="AS189" s="64">
        <f t="shared" ca="1" si="214"/>
        <v>0.78858716529457307</v>
      </c>
      <c r="AT189" s="64">
        <f t="shared" ca="1" si="214"/>
        <v>0.78777040858152536</v>
      </c>
      <c r="AV189" s="40">
        <f t="shared" ca="1" si="187"/>
        <v>0.99636775343970974</v>
      </c>
      <c r="AW189" s="41">
        <f t="shared" ca="1" si="188"/>
        <v>9</v>
      </c>
      <c r="AX189" t="str">
        <f t="shared" ca="1" si="191"/>
        <v>+90s</v>
      </c>
      <c r="AY189">
        <f t="shared" ca="1" si="192"/>
        <v>80</v>
      </c>
      <c r="AZ189" s="5">
        <f t="shared" ca="1" si="193"/>
        <v>0.73333333333333328</v>
      </c>
      <c r="BB189">
        <f t="shared" si="150"/>
        <v>8.1655508806724703E-2</v>
      </c>
      <c r="BC189">
        <f t="shared" si="151"/>
        <v>0.91834449119327533</v>
      </c>
      <c r="BE189" s="33">
        <f t="shared" si="152"/>
        <v>4.4364705404735219</v>
      </c>
      <c r="BF189" s="32">
        <f t="shared" si="153"/>
        <v>0.13077268785915316</v>
      </c>
      <c r="BG189" s="33"/>
      <c r="BH189" s="34">
        <f t="shared" si="154"/>
        <v>0.86922731214084681</v>
      </c>
      <c r="BI189" s="34"/>
      <c r="BJ189" s="34">
        <f t="shared" si="159"/>
        <v>0.86922731214084681</v>
      </c>
      <c r="BK189" s="34"/>
      <c r="BL189" s="5">
        <f t="shared" ca="1" si="189"/>
        <v>0.8663094663046299</v>
      </c>
    </row>
    <row r="190" spans="1:64" x14ac:dyDescent="0.25">
      <c r="A190" s="45">
        <v>182</v>
      </c>
      <c r="B190" s="35">
        <f t="shared" si="155"/>
        <v>2.0949074074074019E-2</v>
      </c>
      <c r="C190" s="36">
        <v>94.570213064953776</v>
      </c>
      <c r="D190" s="29">
        <v>90</v>
      </c>
      <c r="E190" s="29">
        <v>3</v>
      </c>
      <c r="F190" s="37">
        <f t="shared" si="142"/>
        <v>0.5</v>
      </c>
      <c r="G190" s="38">
        <f t="shared" si="156"/>
        <v>90</v>
      </c>
      <c r="H190" s="31">
        <v>5</v>
      </c>
      <c r="I190" s="31">
        <v>20</v>
      </c>
      <c r="J190" s="36">
        <v>17.299979522446002</v>
      </c>
      <c r="K190" s="37">
        <f t="shared" si="144"/>
        <v>4.3249948806115004</v>
      </c>
      <c r="L190" s="30">
        <f t="shared" si="145"/>
        <v>4.3249948806115004</v>
      </c>
      <c r="M190" s="37">
        <f t="shared" si="146"/>
        <v>94.324994880611499</v>
      </c>
      <c r="N190" s="37">
        <f t="shared" si="147"/>
        <v>94.324994880611499</v>
      </c>
      <c r="O190" s="37">
        <f t="shared" si="148"/>
        <v>4.5702130649537764</v>
      </c>
      <c r="Q190" s="64">
        <f t="shared" ref="Q190:AT190" ca="1" si="215">IF(AND(ABS(SLOPE($L160:$L190,$A160:$A190)) &gt; $Q$3,
      ABS(SLOPE(OFFSET($O160:$O190, Q$7, 0),$A160:$A190)) &gt; $Q$3),
(MAX(0,(CORREL( $L160:$L190, OFFSET($O160:$O190, Q$7, 0) )))),
(1-ABS(SLOPE($L160:$L190, $A160:$A190)-SLOPE(OFFSET($O160:$O190, Q$7, 0),$A160:$A190)))
)</f>
        <v>0.90950962442203376</v>
      </c>
      <c r="R190" s="64">
        <f t="shared" ca="1" si="215"/>
        <v>0.91398808481414195</v>
      </c>
      <c r="S190" s="64">
        <f t="shared" ca="1" si="215"/>
        <v>0.91903095112005517</v>
      </c>
      <c r="T190" s="64">
        <f t="shared" ca="1" si="215"/>
        <v>0.92367515370035691</v>
      </c>
      <c r="U190" s="64">
        <f t="shared" ca="1" si="215"/>
        <v>0.93568203684289541</v>
      </c>
      <c r="V190" s="64">
        <f t="shared" ca="1" si="215"/>
        <v>0.94548106303251855</v>
      </c>
      <c r="W190" s="64">
        <f t="shared" ca="1" si="215"/>
        <v>0.95725677046416768</v>
      </c>
      <c r="X190" s="64">
        <f t="shared" ca="1" si="215"/>
        <v>0.97256314148697998</v>
      </c>
      <c r="Y190" s="64">
        <f t="shared" ca="1" si="215"/>
        <v>0.98637931153759228</v>
      </c>
      <c r="Z190" s="64">
        <f t="shared" ca="1" si="215"/>
        <v>0.99519963536680633</v>
      </c>
      <c r="AA190" s="64">
        <f t="shared" ca="1" si="215"/>
        <v>0.97599665148191028</v>
      </c>
      <c r="AB190" s="64">
        <f t="shared" ca="1" si="215"/>
        <v>0.95479338581378048</v>
      </c>
      <c r="AC190" s="64">
        <f t="shared" ca="1" si="215"/>
        <v>0.94084144571339501</v>
      </c>
      <c r="AD190" s="64">
        <f t="shared" ca="1" si="215"/>
        <v>0.92733149749503985</v>
      </c>
      <c r="AE190" s="64">
        <f t="shared" ca="1" si="215"/>
        <v>0.91130348727368826</v>
      </c>
      <c r="AF190" s="64">
        <f t="shared" ca="1" si="215"/>
        <v>0.90000249630615325</v>
      </c>
      <c r="AG190" s="64">
        <f t="shared" ca="1" si="215"/>
        <v>0.88649301174269179</v>
      </c>
      <c r="AH190" s="64">
        <f t="shared" ca="1" si="215"/>
        <v>0.87470605953236713</v>
      </c>
      <c r="AI190" s="64">
        <f t="shared" ca="1" si="215"/>
        <v>0.86364204900405839</v>
      </c>
      <c r="AJ190" s="64">
        <f t="shared" ca="1" si="215"/>
        <v>0.85238988349297395</v>
      </c>
      <c r="AK190" s="64">
        <f t="shared" ca="1" si="215"/>
        <v>0.84360731395967181</v>
      </c>
      <c r="AL190" s="64">
        <f t="shared" ca="1" si="215"/>
        <v>0.82956837226949376</v>
      </c>
      <c r="AM190" s="64">
        <f t="shared" ca="1" si="215"/>
        <v>0.81907835669888873</v>
      </c>
      <c r="AN190" s="64">
        <f t="shared" ca="1" si="215"/>
        <v>0.81515165010272184</v>
      </c>
      <c r="AO190" s="64">
        <f t="shared" ca="1" si="215"/>
        <v>0.81032963733833019</v>
      </c>
      <c r="AP190" s="64">
        <f t="shared" ca="1" si="215"/>
        <v>0.80617564776364814</v>
      </c>
      <c r="AQ190" s="64">
        <f t="shared" ca="1" si="215"/>
        <v>0.80098845379223704</v>
      </c>
      <c r="AR190" s="64">
        <f t="shared" ca="1" si="215"/>
        <v>0.79857560719669052</v>
      </c>
      <c r="AS190" s="64">
        <f t="shared" ca="1" si="215"/>
        <v>0.79775885048364281</v>
      </c>
      <c r="AT190" s="64">
        <f t="shared" ca="1" si="215"/>
        <v>0.79762440644175014</v>
      </c>
      <c r="AV190" s="40">
        <f t="shared" ca="1" si="187"/>
        <v>0.99519963536680633</v>
      </c>
      <c r="AW190" s="41">
        <f t="shared" ca="1" si="188"/>
        <v>9</v>
      </c>
      <c r="AX190" t="str">
        <f t="shared" ca="1" si="191"/>
        <v>+90s</v>
      </c>
      <c r="AY190">
        <f t="shared" ca="1" si="192"/>
        <v>80</v>
      </c>
      <c r="AZ190" s="5">
        <f t="shared" ca="1" si="193"/>
        <v>0.73333333333333328</v>
      </c>
      <c r="BB190">
        <f t="shared" si="150"/>
        <v>4.9043636868455212E-2</v>
      </c>
      <c r="BC190">
        <f t="shared" si="151"/>
        <v>0.95095636313154475</v>
      </c>
      <c r="BE190" s="33">
        <f t="shared" si="152"/>
        <v>4.3249948806115004</v>
      </c>
      <c r="BF190" s="32">
        <f t="shared" si="153"/>
        <v>7.8544219605033716E-2</v>
      </c>
      <c r="BG190" s="33"/>
      <c r="BH190" s="34">
        <f t="shared" si="154"/>
        <v>0.92145578039496634</v>
      </c>
      <c r="BI190" s="34"/>
      <c r="BJ190" s="34">
        <f t="shared" si="159"/>
        <v>0.92145578039496634</v>
      </c>
      <c r="BK190" s="34"/>
      <c r="BL190" s="5">
        <f t="shared" ca="1" si="189"/>
        <v>0.88332958303170195</v>
      </c>
    </row>
    <row r="191" spans="1:64" x14ac:dyDescent="0.25">
      <c r="A191" s="45">
        <v>183</v>
      </c>
      <c r="B191" s="35">
        <f t="shared" si="155"/>
        <v>2.1064814814814758E-2</v>
      </c>
      <c r="C191" s="36">
        <v>94.618175558578542</v>
      </c>
      <c r="D191" s="29">
        <v>90</v>
      </c>
      <c r="E191" s="29">
        <v>3</v>
      </c>
      <c r="F191" s="37">
        <f t="shared" si="142"/>
        <v>0.5</v>
      </c>
      <c r="G191" s="38">
        <f t="shared" si="156"/>
        <v>90</v>
      </c>
      <c r="H191" s="31">
        <v>5</v>
      </c>
      <c r="I191" s="31">
        <v>20</v>
      </c>
      <c r="J191" s="36">
        <v>16.817003645354632</v>
      </c>
      <c r="K191" s="37">
        <f t="shared" si="144"/>
        <v>4.2042509113386579</v>
      </c>
      <c r="L191" s="30">
        <f t="shared" si="145"/>
        <v>4.2042509113386579</v>
      </c>
      <c r="M191" s="37">
        <f t="shared" si="146"/>
        <v>94.204250911338661</v>
      </c>
      <c r="N191" s="37">
        <f t="shared" si="147"/>
        <v>94.204250911338661</v>
      </c>
      <c r="O191" s="37">
        <f t="shared" si="148"/>
        <v>4.6181755585785425</v>
      </c>
      <c r="Q191" s="64">
        <f t="shared" ref="Q191:AT191" ca="1" si="216">IF(AND(ABS(SLOPE($L161:$L191,$A161:$A191)) &gt; $Q$3,
      ABS(SLOPE(OFFSET($O161:$O191, Q$7, 0),$A161:$A191)) &gt; $Q$3),
(MAX(0,(CORREL( $L161:$L191, OFFSET($O161:$O191, Q$7, 0) )))),
(1-ABS(SLOPE($L161:$L191, $A161:$A191)-SLOPE(OFFSET($O161:$O191, Q$7, 0),$A161:$A191)))
)</f>
        <v>0.90392051055033806</v>
      </c>
      <c r="R191" s="64">
        <f t="shared" ca="1" si="216"/>
        <v>0.90896337685625128</v>
      </c>
      <c r="S191" s="64">
        <f t="shared" ca="1" si="216"/>
        <v>0.91360757943655302</v>
      </c>
      <c r="T191" s="64">
        <f t="shared" ca="1" si="216"/>
        <v>0.92561446257909141</v>
      </c>
      <c r="U191" s="64">
        <f t="shared" ca="1" si="216"/>
        <v>0.93541348876871466</v>
      </c>
      <c r="V191" s="64">
        <f t="shared" ca="1" si="216"/>
        <v>0.94718919620036368</v>
      </c>
      <c r="W191" s="64">
        <f t="shared" ca="1" si="216"/>
        <v>0.96249556722317609</v>
      </c>
      <c r="X191" s="64">
        <f t="shared" ca="1" si="216"/>
        <v>0.97631173727378839</v>
      </c>
      <c r="Y191" s="64">
        <f t="shared" ca="1" si="216"/>
        <v>0.99473279036938977</v>
      </c>
      <c r="Z191" s="64">
        <f t="shared" ca="1" si="216"/>
        <v>0.98606422574571417</v>
      </c>
      <c r="AA191" s="64">
        <f t="shared" ca="1" si="216"/>
        <v>0.96486096007758437</v>
      </c>
      <c r="AB191" s="64">
        <f t="shared" ca="1" si="216"/>
        <v>0.9509090199771989</v>
      </c>
      <c r="AC191" s="64">
        <f t="shared" ca="1" si="216"/>
        <v>0.93739907175884374</v>
      </c>
      <c r="AD191" s="64">
        <f t="shared" ca="1" si="216"/>
        <v>0.92137106153749215</v>
      </c>
      <c r="AE191" s="64">
        <f t="shared" ca="1" si="216"/>
        <v>0.91007007056995715</v>
      </c>
      <c r="AF191" s="64">
        <f t="shared" ca="1" si="216"/>
        <v>0.89656058600649569</v>
      </c>
      <c r="AG191" s="64">
        <f t="shared" ca="1" si="216"/>
        <v>0.88477363379617102</v>
      </c>
      <c r="AH191" s="64">
        <f t="shared" ca="1" si="216"/>
        <v>0.87370962326786228</v>
      </c>
      <c r="AI191" s="64">
        <f t="shared" ca="1" si="216"/>
        <v>0.86245745775677785</v>
      </c>
      <c r="AJ191" s="64">
        <f t="shared" ca="1" si="216"/>
        <v>0.8536748882234757</v>
      </c>
      <c r="AK191" s="64">
        <f t="shared" ca="1" si="216"/>
        <v>0.83963594653329765</v>
      </c>
      <c r="AL191" s="64">
        <f t="shared" ca="1" si="216"/>
        <v>0.82914593096269262</v>
      </c>
      <c r="AM191" s="64">
        <f t="shared" ca="1" si="216"/>
        <v>0.82521922436652573</v>
      </c>
      <c r="AN191" s="64">
        <f t="shared" ca="1" si="216"/>
        <v>0.82039721160213408</v>
      </c>
      <c r="AO191" s="64">
        <f t="shared" ca="1" si="216"/>
        <v>0.81624322202745203</v>
      </c>
      <c r="AP191" s="64">
        <f t="shared" ca="1" si="216"/>
        <v>0.81105602805604093</v>
      </c>
      <c r="AQ191" s="64">
        <f t="shared" ca="1" si="216"/>
        <v>0.80864318146049441</v>
      </c>
      <c r="AR191" s="64">
        <f t="shared" ca="1" si="216"/>
        <v>0.8078264247474467</v>
      </c>
      <c r="AS191" s="64">
        <f t="shared" ca="1" si="216"/>
        <v>0.80769198070555404</v>
      </c>
      <c r="AT191" s="64">
        <f t="shared" ca="1" si="216"/>
        <v>0.80263143183113317</v>
      </c>
      <c r="AV191" s="40">
        <f t="shared" ca="1" si="187"/>
        <v>0.99473279036938977</v>
      </c>
      <c r="AW191" s="41">
        <f t="shared" ca="1" si="188"/>
        <v>8</v>
      </c>
      <c r="AX191" t="str">
        <f t="shared" ca="1" si="191"/>
        <v>+80s</v>
      </c>
      <c r="AY191">
        <f t="shared" ca="1" si="192"/>
        <v>70</v>
      </c>
      <c r="AZ191" s="5">
        <f t="shared" ca="1" si="193"/>
        <v>0.76666666666666672</v>
      </c>
      <c r="BB191">
        <f t="shared" si="150"/>
        <v>8.2784929447976913E-2</v>
      </c>
      <c r="BC191">
        <f t="shared" si="151"/>
        <v>0.91721507055202312</v>
      </c>
      <c r="BE191" s="33">
        <f t="shared" si="152"/>
        <v>4.2042509113386579</v>
      </c>
      <c r="BF191" s="32">
        <f t="shared" si="153"/>
        <v>0.1325814742489331</v>
      </c>
      <c r="BG191" s="33"/>
      <c r="BH191" s="34">
        <f t="shared" si="154"/>
        <v>0.86741852575106693</v>
      </c>
      <c r="BI191" s="34"/>
      <c r="BJ191" s="34">
        <f t="shared" si="159"/>
        <v>0.86741852575106693</v>
      </c>
      <c r="BK191" s="34"/>
      <c r="BL191" s="5">
        <f t="shared" ca="1" si="189"/>
        <v>0.8762726609290411</v>
      </c>
    </row>
    <row r="192" spans="1:64" x14ac:dyDescent="0.25">
      <c r="A192" s="45">
        <v>184</v>
      </c>
      <c r="B192" s="35">
        <f t="shared" si="155"/>
        <v>2.1180555555555498E-2</v>
      </c>
      <c r="C192" s="36">
        <v>94.753360091415672</v>
      </c>
      <c r="D192" s="29">
        <v>90</v>
      </c>
      <c r="E192" s="29">
        <v>3</v>
      </c>
      <c r="F192" s="37">
        <f t="shared" si="142"/>
        <v>0.5</v>
      </c>
      <c r="G192" s="38">
        <f t="shared" si="156"/>
        <v>90</v>
      </c>
      <c r="H192" s="31">
        <v>5</v>
      </c>
      <c r="I192" s="31">
        <v>20</v>
      </c>
      <c r="J192" s="36">
        <v>16.297989530658189</v>
      </c>
      <c r="K192" s="37">
        <f t="shared" si="144"/>
        <v>4.0744973826645472</v>
      </c>
      <c r="L192" s="30">
        <f t="shared" si="145"/>
        <v>4.0744973826645472</v>
      </c>
      <c r="M192" s="37">
        <f t="shared" si="146"/>
        <v>94.074497382664546</v>
      </c>
      <c r="N192" s="37">
        <f t="shared" si="147"/>
        <v>94.074497382664546</v>
      </c>
      <c r="O192" s="37">
        <f t="shared" si="148"/>
        <v>4.7533600914156722</v>
      </c>
      <c r="Q192" s="64">
        <f t="shared" ref="Q192:AT192" ca="1" si="217">IF(AND(ABS(SLOPE($L162:$L192,$A162:$A192)) &gt; $Q$3,
      ABS(SLOPE(OFFSET($O162:$O192, Q$7, 0),$A162:$A192)) &gt; $Q$3),
(MAX(0,(CORREL( $L162:$L192, OFFSET($O162:$O192, Q$7, 0) )))),
(1-ABS(SLOPE($L162:$L192, $A162:$A192)-SLOPE(OFFSET($O162:$O192, Q$7, 0),$A162:$A192)))
)</f>
        <v>0.89883824468249307</v>
      </c>
      <c r="R192" s="64">
        <f t="shared" ca="1" si="217"/>
        <v>0.90348244726279481</v>
      </c>
      <c r="S192" s="64">
        <f t="shared" ca="1" si="217"/>
        <v>0.91548933040533331</v>
      </c>
      <c r="T192" s="64">
        <f t="shared" ca="1" si="217"/>
        <v>0.92528835659495634</v>
      </c>
      <c r="U192" s="64">
        <f t="shared" ca="1" si="217"/>
        <v>0.93706406402660547</v>
      </c>
      <c r="V192" s="64">
        <f t="shared" ca="1" si="217"/>
        <v>0.95237043504941787</v>
      </c>
      <c r="W192" s="64">
        <f t="shared" ca="1" si="217"/>
        <v>0.96618660510003018</v>
      </c>
      <c r="X192" s="64">
        <f t="shared" ca="1" si="217"/>
        <v>0.98460765819563156</v>
      </c>
      <c r="Y192" s="64">
        <f t="shared" ca="1" si="217"/>
        <v>0.99618935791947238</v>
      </c>
      <c r="Z192" s="64">
        <f t="shared" ca="1" si="217"/>
        <v>0.97498609225134258</v>
      </c>
      <c r="AA192" s="64">
        <f t="shared" ca="1" si="217"/>
        <v>0.96103415215095711</v>
      </c>
      <c r="AB192" s="64">
        <f t="shared" ca="1" si="217"/>
        <v>0.94752420393260195</v>
      </c>
      <c r="AC192" s="64">
        <f t="shared" ca="1" si="217"/>
        <v>0.93149619371125036</v>
      </c>
      <c r="AD192" s="64">
        <f t="shared" ca="1" si="217"/>
        <v>0.92019520274371547</v>
      </c>
      <c r="AE192" s="64">
        <f t="shared" ca="1" si="217"/>
        <v>0.9066857181802539</v>
      </c>
      <c r="AF192" s="64">
        <f t="shared" ca="1" si="217"/>
        <v>0.89489876596992923</v>
      </c>
      <c r="AG192" s="64">
        <f t="shared" ca="1" si="217"/>
        <v>0.88383475544162049</v>
      </c>
      <c r="AH192" s="64">
        <f t="shared" ca="1" si="217"/>
        <v>0.87258258993053606</v>
      </c>
      <c r="AI192" s="64">
        <f t="shared" ca="1" si="217"/>
        <v>0.86380002039723403</v>
      </c>
      <c r="AJ192" s="64">
        <f t="shared" ca="1" si="217"/>
        <v>0.84976107870705586</v>
      </c>
      <c r="AK192" s="64">
        <f t="shared" ca="1" si="217"/>
        <v>0.83927106313645083</v>
      </c>
      <c r="AL192" s="64">
        <f t="shared" ca="1" si="217"/>
        <v>0.83534435654028394</v>
      </c>
      <c r="AM192" s="64">
        <f t="shared" ca="1" si="217"/>
        <v>0.83052234377589229</v>
      </c>
      <c r="AN192" s="64">
        <f t="shared" ca="1" si="217"/>
        <v>0.82636835420121024</v>
      </c>
      <c r="AO192" s="64">
        <f t="shared" ca="1" si="217"/>
        <v>0.82118116022979915</v>
      </c>
      <c r="AP192" s="64">
        <f t="shared" ca="1" si="217"/>
        <v>0.81876831363425273</v>
      </c>
      <c r="AQ192" s="64">
        <f t="shared" ca="1" si="217"/>
        <v>0.81795155692120503</v>
      </c>
      <c r="AR192" s="64">
        <f t="shared" ca="1" si="217"/>
        <v>0.81781711287931225</v>
      </c>
      <c r="AS192" s="64">
        <f t="shared" ca="1" si="217"/>
        <v>0.81275656400489127</v>
      </c>
      <c r="AT192" s="64">
        <f t="shared" ca="1" si="217"/>
        <v>0.80684973201422183</v>
      </c>
      <c r="AV192" s="40">
        <f t="shared" ca="1" si="187"/>
        <v>0.99618935791947238</v>
      </c>
      <c r="AW192" s="41">
        <f t="shared" ca="1" si="188"/>
        <v>8</v>
      </c>
      <c r="AX192" t="str">
        <f t="shared" ca="1" si="191"/>
        <v>+80s</v>
      </c>
      <c r="AY192">
        <f t="shared" ca="1" si="192"/>
        <v>70</v>
      </c>
      <c r="AZ192" s="5">
        <f t="shared" ca="1" si="193"/>
        <v>0.76666666666666672</v>
      </c>
      <c r="BB192">
        <f t="shared" si="150"/>
        <v>0.13577254175022499</v>
      </c>
      <c r="BC192">
        <f t="shared" si="151"/>
        <v>0.86422745824977498</v>
      </c>
      <c r="BE192" s="33">
        <f t="shared" si="152"/>
        <v>4.0744973826645472</v>
      </c>
      <c r="BF192" s="32">
        <f t="shared" si="153"/>
        <v>0.21744203767283099</v>
      </c>
      <c r="BG192" s="33"/>
      <c r="BH192" s="34">
        <f t="shared" si="154"/>
        <v>0.78255796232716901</v>
      </c>
      <c r="BI192" s="34"/>
      <c r="BJ192" s="34">
        <f t="shared" si="159"/>
        <v>0.78255796232716901</v>
      </c>
      <c r="BK192" s="34"/>
      <c r="BL192" s="5">
        <f t="shared" ca="1" si="189"/>
        <v>0.84847132897110278</v>
      </c>
    </row>
    <row r="193" spans="1:64" x14ac:dyDescent="0.25">
      <c r="A193" s="45">
        <v>185</v>
      </c>
      <c r="B193" s="35">
        <f t="shared" si="155"/>
        <v>2.1296296296296237E-2</v>
      </c>
      <c r="C193" s="36">
        <v>94.896110560409554</v>
      </c>
      <c r="D193" s="29">
        <v>90</v>
      </c>
      <c r="E193" s="29">
        <v>3</v>
      </c>
      <c r="F193" s="37">
        <f t="shared" si="142"/>
        <v>0.5</v>
      </c>
      <c r="G193" s="38">
        <f t="shared" si="156"/>
        <v>90</v>
      </c>
      <c r="H193" s="31">
        <v>5</v>
      </c>
      <c r="I193" s="31">
        <v>20</v>
      </c>
      <c r="J193" s="36">
        <v>15.744049407049754</v>
      </c>
      <c r="K193" s="37">
        <f t="shared" si="144"/>
        <v>3.9360123517624386</v>
      </c>
      <c r="L193" s="30">
        <f t="shared" si="145"/>
        <v>3.9360123517624386</v>
      </c>
      <c r="M193" s="37">
        <f t="shared" si="146"/>
        <v>93.936012351762443</v>
      </c>
      <c r="N193" s="37">
        <f t="shared" si="147"/>
        <v>93.936012351762443</v>
      </c>
      <c r="O193" s="37">
        <f t="shared" si="148"/>
        <v>4.8961105604095536</v>
      </c>
      <c r="Q193" s="64">
        <f t="shared" ref="Q193:AT193" ca="1" si="218">IF(AND(ABS(SLOPE($L163:$L193,$A163:$A193)) &gt; $Q$3,
      ABS(SLOPE(OFFSET($O163:$O193, Q$7, 0),$A163:$A193)) &gt; $Q$3),
(MAX(0,(CORREL( $L163:$L193, OFFSET($O163:$O193, Q$7, 0) )))),
(1-ABS(SLOPE($L163:$L193, $A163:$A193)-SLOPE(OFFSET($O163:$O193, Q$7, 0),$A163:$A193)))
)</f>
        <v>0.89332145497535764</v>
      </c>
      <c r="R193" s="64">
        <f t="shared" ca="1" si="218"/>
        <v>0.90532833811789615</v>
      </c>
      <c r="S193" s="64">
        <f t="shared" ca="1" si="218"/>
        <v>0.91512736430751929</v>
      </c>
      <c r="T193" s="64">
        <f t="shared" ca="1" si="218"/>
        <v>0.92690307173916842</v>
      </c>
      <c r="U193" s="64">
        <f t="shared" ca="1" si="218"/>
        <v>0.94220944276198082</v>
      </c>
      <c r="V193" s="64">
        <f t="shared" ca="1" si="218"/>
        <v>0.95602561281259302</v>
      </c>
      <c r="W193" s="64">
        <f t="shared" ca="1" si="218"/>
        <v>0.97444666590819451</v>
      </c>
      <c r="X193" s="64">
        <f t="shared" ca="1" si="218"/>
        <v>0.99364964979309045</v>
      </c>
      <c r="Y193" s="64">
        <f t="shared" ca="1" si="218"/>
        <v>0.98514708453877964</v>
      </c>
      <c r="Z193" s="64">
        <f t="shared" ca="1" si="218"/>
        <v>0.97119514443839416</v>
      </c>
      <c r="AA193" s="64">
        <f t="shared" ca="1" si="218"/>
        <v>0.957685196220039</v>
      </c>
      <c r="AB193" s="64">
        <f t="shared" ca="1" si="218"/>
        <v>0.94165718599868742</v>
      </c>
      <c r="AC193" s="64">
        <f t="shared" ca="1" si="218"/>
        <v>0.93035619503115252</v>
      </c>
      <c r="AD193" s="64">
        <f t="shared" ca="1" si="218"/>
        <v>0.91684671046769106</v>
      </c>
      <c r="AE193" s="64">
        <f t="shared" ca="1" si="218"/>
        <v>0.90505975825736629</v>
      </c>
      <c r="AF193" s="64">
        <f t="shared" ca="1" si="218"/>
        <v>0.89399574772905754</v>
      </c>
      <c r="AG193" s="64">
        <f t="shared" ca="1" si="218"/>
        <v>0.88274358221797311</v>
      </c>
      <c r="AH193" s="64">
        <f t="shared" ca="1" si="218"/>
        <v>0.87396101268467108</v>
      </c>
      <c r="AI193" s="64">
        <f t="shared" ca="1" si="218"/>
        <v>0.85992207099449292</v>
      </c>
      <c r="AJ193" s="64">
        <f t="shared" ca="1" si="218"/>
        <v>0.84943205542388789</v>
      </c>
      <c r="AK193" s="64">
        <f t="shared" ca="1" si="218"/>
        <v>0.8455053488277211</v>
      </c>
      <c r="AL193" s="64">
        <f t="shared" ca="1" si="218"/>
        <v>0.84068333606332946</v>
      </c>
      <c r="AM193" s="64">
        <f t="shared" ca="1" si="218"/>
        <v>0.83652934648864741</v>
      </c>
      <c r="AN193" s="64">
        <f t="shared" ca="1" si="218"/>
        <v>0.8313421525172362</v>
      </c>
      <c r="AO193" s="64">
        <f t="shared" ca="1" si="218"/>
        <v>0.82892930592168979</v>
      </c>
      <c r="AP193" s="64">
        <f t="shared" ca="1" si="218"/>
        <v>0.82811254920864208</v>
      </c>
      <c r="AQ193" s="64">
        <f t="shared" ca="1" si="218"/>
        <v>0.82797810516674941</v>
      </c>
      <c r="AR193" s="64">
        <f t="shared" ca="1" si="218"/>
        <v>0.82291755629232843</v>
      </c>
      <c r="AS193" s="64">
        <f t="shared" ca="1" si="218"/>
        <v>0.81701072430165889</v>
      </c>
      <c r="AT193" s="64">
        <f t="shared" ca="1" si="218"/>
        <v>0.81749656836198092</v>
      </c>
      <c r="AV193" s="40">
        <f t="shared" ca="1" si="187"/>
        <v>0.99364964979309045</v>
      </c>
      <c r="AW193" s="41">
        <f t="shared" ca="1" si="188"/>
        <v>7</v>
      </c>
      <c r="AX193" t="str">
        <f t="shared" ca="1" si="191"/>
        <v>+70s</v>
      </c>
      <c r="AY193">
        <f t="shared" ca="1" si="192"/>
        <v>60</v>
      </c>
      <c r="AZ193" s="5">
        <f t="shared" ca="1" si="193"/>
        <v>0.8</v>
      </c>
      <c r="BB193">
        <f t="shared" si="150"/>
        <v>0.19201964172942301</v>
      </c>
      <c r="BC193">
        <f t="shared" si="151"/>
        <v>0.80798035827057701</v>
      </c>
      <c r="BE193" s="33">
        <f t="shared" si="152"/>
        <v>3.9360123517624386</v>
      </c>
      <c r="BF193" s="32">
        <f t="shared" si="153"/>
        <v>0.30752272611692133</v>
      </c>
      <c r="BG193" s="33"/>
      <c r="BH193" s="34">
        <f t="shared" si="154"/>
        <v>0.69247727388307867</v>
      </c>
      <c r="BI193" s="34"/>
      <c r="BJ193" s="34">
        <f t="shared" si="159"/>
        <v>0.69247727388307867</v>
      </c>
      <c r="BK193" s="34"/>
      <c r="BL193" s="5">
        <f t="shared" ca="1" si="189"/>
        <v>0.82870897455872294</v>
      </c>
    </row>
    <row r="194" spans="1:64" x14ac:dyDescent="0.25">
      <c r="A194" s="45">
        <v>186</v>
      </c>
      <c r="B194" s="35">
        <f t="shared" si="155"/>
        <v>2.1412037037036976E-2</v>
      </c>
      <c r="C194" s="36">
        <v>94.714651353083511</v>
      </c>
      <c r="D194" s="29">
        <v>90</v>
      </c>
      <c r="E194" s="29">
        <v>3</v>
      </c>
      <c r="F194" s="37">
        <f t="shared" si="142"/>
        <v>0.5</v>
      </c>
      <c r="G194" s="38">
        <f t="shared" si="156"/>
        <v>90</v>
      </c>
      <c r="H194" s="31">
        <v>5</v>
      </c>
      <c r="I194" s="31">
        <v>20</v>
      </c>
      <c r="J194" s="36">
        <v>15.156370348410892</v>
      </c>
      <c r="K194" s="37">
        <f t="shared" si="144"/>
        <v>3.789092587102723</v>
      </c>
      <c r="L194" s="30">
        <f t="shared" si="145"/>
        <v>3.789092587102723</v>
      </c>
      <c r="M194" s="37">
        <f t="shared" si="146"/>
        <v>93.789092587102729</v>
      </c>
      <c r="N194" s="37">
        <f t="shared" si="147"/>
        <v>93.789092587102729</v>
      </c>
      <c r="O194" s="37">
        <f t="shared" si="148"/>
        <v>4.7146513530835108</v>
      </c>
      <c r="Q194" s="64">
        <f t="shared" ref="Q194:AT194" ca="1" si="219">IF(AND(ABS(SLOPE($L164:$L194,$A164:$A194)) &gt; $Q$3,
      ABS(SLOPE(OFFSET($O164:$O194, Q$7, 0),$A164:$A194)) &gt; $Q$3),
(MAX(0,(CORREL( $L164:$L194, OFFSET($O164:$O194, Q$7, 0) )))),
(1-ABS(SLOPE($L164:$L194, $A164:$A194)-SLOPE(OFFSET($O164:$O194, Q$7, 0),$A164:$A194)))
)</f>
        <v>0.89515326035999732</v>
      </c>
      <c r="R194" s="64">
        <f t="shared" ca="1" si="219"/>
        <v>0.90495228654962045</v>
      </c>
      <c r="S194" s="64">
        <f t="shared" ca="1" si="219"/>
        <v>0.91672799398126958</v>
      </c>
      <c r="T194" s="64">
        <f t="shared" ca="1" si="219"/>
        <v>0.93203436500408188</v>
      </c>
      <c r="U194" s="64">
        <f t="shared" ca="1" si="219"/>
        <v>0.94585053505469419</v>
      </c>
      <c r="V194" s="64">
        <f t="shared" ca="1" si="219"/>
        <v>0.96427158815029568</v>
      </c>
      <c r="W194" s="64">
        <f t="shared" ca="1" si="219"/>
        <v>0.98347457203519162</v>
      </c>
      <c r="X194" s="64">
        <f t="shared" ca="1" si="219"/>
        <v>0.99532216229667847</v>
      </c>
      <c r="Y194" s="64">
        <f t="shared" ca="1" si="219"/>
        <v>0.981370222196293</v>
      </c>
      <c r="Z194" s="64">
        <f t="shared" ca="1" si="219"/>
        <v>0.96786027397793783</v>
      </c>
      <c r="AA194" s="64">
        <f t="shared" ca="1" si="219"/>
        <v>0.95183226375658625</v>
      </c>
      <c r="AB194" s="64">
        <f t="shared" ca="1" si="219"/>
        <v>0.94053127278905135</v>
      </c>
      <c r="AC194" s="64">
        <f t="shared" ca="1" si="219"/>
        <v>0.92702178822558989</v>
      </c>
      <c r="AD194" s="64">
        <f t="shared" ca="1" si="219"/>
        <v>0.91523483601526512</v>
      </c>
      <c r="AE194" s="64">
        <f t="shared" ca="1" si="219"/>
        <v>0.90417082548695649</v>
      </c>
      <c r="AF194" s="64">
        <f t="shared" ca="1" si="219"/>
        <v>0.89291865997587194</v>
      </c>
      <c r="AG194" s="64">
        <f t="shared" ca="1" si="219"/>
        <v>0.88413609044256991</v>
      </c>
      <c r="AH194" s="64">
        <f t="shared" ca="1" si="219"/>
        <v>0.87009714875239186</v>
      </c>
      <c r="AI194" s="64">
        <f t="shared" ca="1" si="219"/>
        <v>0.85960713318178672</v>
      </c>
      <c r="AJ194" s="64">
        <f t="shared" ca="1" si="219"/>
        <v>0.85568042658561994</v>
      </c>
      <c r="AK194" s="64">
        <f t="shared" ca="1" si="219"/>
        <v>0.85085841382122829</v>
      </c>
      <c r="AL194" s="64">
        <f t="shared" ca="1" si="219"/>
        <v>0.84670442424654624</v>
      </c>
      <c r="AM194" s="64">
        <f t="shared" ca="1" si="219"/>
        <v>0.84151723027513514</v>
      </c>
      <c r="AN194" s="64">
        <f t="shared" ca="1" si="219"/>
        <v>0.83910438367958862</v>
      </c>
      <c r="AO194" s="64">
        <f t="shared" ca="1" si="219"/>
        <v>0.83828762696654091</v>
      </c>
      <c r="AP194" s="64">
        <f t="shared" ca="1" si="219"/>
        <v>0.83815318292464824</v>
      </c>
      <c r="AQ194" s="64">
        <f t="shared" ca="1" si="219"/>
        <v>0.83309263405022727</v>
      </c>
      <c r="AR194" s="64">
        <f t="shared" ca="1" si="219"/>
        <v>0.82718580205955783</v>
      </c>
      <c r="AS194" s="64">
        <f t="shared" ca="1" si="219"/>
        <v>0.82767164611987976</v>
      </c>
      <c r="AT194" s="64">
        <f t="shared" ca="1" si="219"/>
        <v>0.82788318523929594</v>
      </c>
      <c r="AV194" s="40">
        <f t="shared" ca="1" si="187"/>
        <v>0.99532216229667847</v>
      </c>
      <c r="AW194" s="41">
        <f t="shared" ca="1" si="188"/>
        <v>7</v>
      </c>
      <c r="AX194" t="str">
        <f t="shared" ca="1" si="191"/>
        <v>+70s</v>
      </c>
      <c r="AY194">
        <f t="shared" ca="1" si="192"/>
        <v>60</v>
      </c>
      <c r="AZ194" s="5">
        <f t="shared" ca="1" si="193"/>
        <v>0.8</v>
      </c>
      <c r="BB194">
        <f t="shared" si="150"/>
        <v>0.18511175319615755</v>
      </c>
      <c r="BC194">
        <f t="shared" si="151"/>
        <v>0.81488824680384242</v>
      </c>
      <c r="BE194" s="33">
        <f t="shared" si="152"/>
        <v>3.789092587102723</v>
      </c>
      <c r="BF194" s="32">
        <f t="shared" si="153"/>
        <v>0.29645962499701073</v>
      </c>
      <c r="BG194" s="33"/>
      <c r="BH194" s="34">
        <f t="shared" si="154"/>
        <v>0.70354037500298927</v>
      </c>
      <c r="BI194" s="34"/>
      <c r="BJ194" s="34">
        <f t="shared" si="159"/>
        <v>0.70354037500298927</v>
      </c>
      <c r="BK194" s="34"/>
      <c r="BL194" s="5">
        <f t="shared" ca="1" si="189"/>
        <v>0.83295417909988922</v>
      </c>
    </row>
    <row r="195" spans="1:64" x14ac:dyDescent="0.25">
      <c r="A195" s="45">
        <v>187</v>
      </c>
      <c r="B195" s="35">
        <f t="shared" si="155"/>
        <v>2.1527777777777715E-2</v>
      </c>
      <c r="C195" s="36">
        <v>94.604377705640786</v>
      </c>
      <c r="D195" s="29">
        <v>90</v>
      </c>
      <c r="E195" s="29">
        <v>3</v>
      </c>
      <c r="F195" s="37">
        <f t="shared" si="142"/>
        <v>0.5</v>
      </c>
      <c r="G195" s="38">
        <f t="shared" si="156"/>
        <v>90</v>
      </c>
      <c r="H195" s="31">
        <v>5</v>
      </c>
      <c r="I195" s="31">
        <v>20</v>
      </c>
      <c r="J195" s="36">
        <v>14.536211729954776</v>
      </c>
      <c r="K195" s="37">
        <f t="shared" si="144"/>
        <v>3.6340529324886939</v>
      </c>
      <c r="L195" s="30">
        <f t="shared" si="145"/>
        <v>3.6340529324886939</v>
      </c>
      <c r="M195" s="37">
        <f t="shared" si="146"/>
        <v>93.6340529324887</v>
      </c>
      <c r="N195" s="37">
        <f t="shared" si="147"/>
        <v>93.6340529324887</v>
      </c>
      <c r="O195" s="37">
        <f t="shared" si="148"/>
        <v>4.6043777056407862</v>
      </c>
      <c r="Q195" s="64">
        <f t="shared" ref="Q195:AT195" ca="1" si="220">IF(AND(ABS(SLOPE($L165:$L195,$A165:$A195)) &gt; $Q$3,
      ABS(SLOPE(OFFSET($O165:$O195, Q$7, 0),$A165:$A195)) &gt; $Q$3),
(MAX(0,(CORREL( $L165:$L195, OFFSET($O165:$O195, Q$7, 0) )))),
(1-ABS(SLOPE($L165:$L195, $A165:$A195)-SLOPE(OFFSET($O165:$O195, Q$7, 0),$A165:$A195)))
)</f>
        <v>0.89478492814913657</v>
      </c>
      <c r="R195" s="64">
        <f t="shared" ca="1" si="220"/>
        <v>0.9065606355807857</v>
      </c>
      <c r="S195" s="64">
        <f t="shared" ca="1" si="220"/>
        <v>0.92186700660359799</v>
      </c>
      <c r="T195" s="64">
        <f t="shared" ca="1" si="220"/>
        <v>0.9356831766542103</v>
      </c>
      <c r="U195" s="64">
        <f t="shared" ca="1" si="220"/>
        <v>0.95410422974981168</v>
      </c>
      <c r="V195" s="64">
        <f t="shared" ca="1" si="220"/>
        <v>0.97330721363470774</v>
      </c>
      <c r="W195" s="64">
        <f t="shared" ca="1" si="220"/>
        <v>0.99451047930283765</v>
      </c>
      <c r="X195" s="64">
        <f t="shared" ca="1" si="220"/>
        <v>0.99153758059677699</v>
      </c>
      <c r="Y195" s="64">
        <f t="shared" ca="1" si="220"/>
        <v>0.97802763237842183</v>
      </c>
      <c r="Z195" s="64">
        <f t="shared" ca="1" si="220"/>
        <v>0.96199962215707013</v>
      </c>
      <c r="AA195" s="64">
        <f t="shared" ca="1" si="220"/>
        <v>0.95069863118953524</v>
      </c>
      <c r="AB195" s="64">
        <f t="shared" ca="1" si="220"/>
        <v>0.93718914662607378</v>
      </c>
      <c r="AC195" s="64">
        <f t="shared" ca="1" si="220"/>
        <v>0.92540219441574911</v>
      </c>
      <c r="AD195" s="64">
        <f t="shared" ca="1" si="220"/>
        <v>0.91433818388744037</v>
      </c>
      <c r="AE195" s="64">
        <f t="shared" ca="1" si="220"/>
        <v>0.90308601837635583</v>
      </c>
      <c r="AF195" s="64">
        <f t="shared" ca="1" si="220"/>
        <v>0.89430344884305379</v>
      </c>
      <c r="AG195" s="64">
        <f t="shared" ca="1" si="220"/>
        <v>0.88026450715287574</v>
      </c>
      <c r="AH195" s="64">
        <f t="shared" ca="1" si="220"/>
        <v>0.86977449158227071</v>
      </c>
      <c r="AI195" s="64">
        <f t="shared" ca="1" si="220"/>
        <v>0.86584778498610382</v>
      </c>
      <c r="AJ195" s="64">
        <f t="shared" ca="1" si="220"/>
        <v>0.86102577222171217</v>
      </c>
      <c r="AK195" s="64">
        <f t="shared" ca="1" si="220"/>
        <v>0.85687178264703012</v>
      </c>
      <c r="AL195" s="64">
        <f t="shared" ca="1" si="220"/>
        <v>0.85168458867561903</v>
      </c>
      <c r="AM195" s="64">
        <f t="shared" ca="1" si="220"/>
        <v>0.8492717420800725</v>
      </c>
      <c r="AN195" s="64">
        <f t="shared" ca="1" si="220"/>
        <v>0.84845498536702479</v>
      </c>
      <c r="AO195" s="64">
        <f t="shared" ca="1" si="220"/>
        <v>0.84832054132513213</v>
      </c>
      <c r="AP195" s="64">
        <f t="shared" ca="1" si="220"/>
        <v>0.84325999245071115</v>
      </c>
      <c r="AQ195" s="64">
        <f t="shared" ca="1" si="220"/>
        <v>0.83735316046004171</v>
      </c>
      <c r="AR195" s="64">
        <f t="shared" ca="1" si="220"/>
        <v>0.83783900452036364</v>
      </c>
      <c r="AS195" s="64">
        <f t="shared" ca="1" si="220"/>
        <v>0.83805054363977982</v>
      </c>
      <c r="AT195" s="64">
        <f t="shared" ca="1" si="220"/>
        <v>0.84042850751566789</v>
      </c>
      <c r="AV195" s="40">
        <f t="shared" ca="1" si="187"/>
        <v>0.99451047930283765</v>
      </c>
      <c r="AW195" s="41">
        <f t="shared" ca="1" si="188"/>
        <v>6</v>
      </c>
      <c r="AX195" t="str">
        <f t="shared" ca="1" si="191"/>
        <v>+60s</v>
      </c>
      <c r="AY195">
        <f t="shared" ca="1" si="192"/>
        <v>50</v>
      </c>
      <c r="AZ195" s="5">
        <f t="shared" ca="1" si="193"/>
        <v>0.83333333333333337</v>
      </c>
      <c r="BB195">
        <f t="shared" si="150"/>
        <v>0.19406495463041845</v>
      </c>
      <c r="BC195">
        <f t="shared" si="151"/>
        <v>0.80593504536958149</v>
      </c>
      <c r="BE195" s="33">
        <f t="shared" si="152"/>
        <v>3.6340529324886939</v>
      </c>
      <c r="BF195" s="32">
        <f t="shared" si="153"/>
        <v>0.31079832955733672</v>
      </c>
      <c r="BG195" s="33"/>
      <c r="BH195" s="34">
        <f t="shared" si="154"/>
        <v>0.68920167044266334</v>
      </c>
      <c r="BI195" s="34"/>
      <c r="BJ195" s="34">
        <f t="shared" si="159"/>
        <v>0.68920167044266334</v>
      </c>
      <c r="BK195" s="34"/>
      <c r="BL195" s="5">
        <f t="shared" ca="1" si="189"/>
        <v>0.83901516102627804</v>
      </c>
    </row>
    <row r="196" spans="1:64" x14ac:dyDescent="0.25">
      <c r="A196" s="45">
        <v>188</v>
      </c>
      <c r="B196" s="35">
        <f t="shared" si="155"/>
        <v>2.1643518518518454E-2</v>
      </c>
      <c r="C196" s="36">
        <v>94.333115531213195</v>
      </c>
      <c r="D196" s="29">
        <v>90</v>
      </c>
      <c r="E196" s="29">
        <v>3</v>
      </c>
      <c r="F196" s="37">
        <f t="shared" si="142"/>
        <v>0.5</v>
      </c>
      <c r="G196" s="38">
        <f t="shared" si="156"/>
        <v>90</v>
      </c>
      <c r="H196" s="31">
        <v>5</v>
      </c>
      <c r="I196" s="31">
        <v>20</v>
      </c>
      <c r="J196" s="36">
        <v>13.884902529430118</v>
      </c>
      <c r="K196" s="37">
        <f t="shared" si="144"/>
        <v>3.4712256323575295</v>
      </c>
      <c r="L196" s="30">
        <f t="shared" si="145"/>
        <v>3.4712256323575295</v>
      </c>
      <c r="M196" s="37">
        <f t="shared" si="146"/>
        <v>93.47122563235753</v>
      </c>
      <c r="N196" s="37">
        <f t="shared" si="147"/>
        <v>93.47122563235753</v>
      </c>
      <c r="O196" s="37">
        <f t="shared" si="148"/>
        <v>4.3331155312131955</v>
      </c>
      <c r="Q196" s="64">
        <f t="shared" ref="Q196:AT196" ca="1" si="221">IF(AND(ABS(SLOPE($L166:$L196,$A166:$A196)) &gt; $Q$3,
      ABS(SLOPE(OFFSET($O166:$O196, Q$7, 0),$A166:$A196)) &gt; $Q$3),
(MAX(0,(CORREL( $L166:$L196, OFFSET($O166:$O196, Q$7, 0) )))),
(1-ABS(SLOPE($L166:$L196, $A166:$A196)-SLOPE(OFFSET($O166:$O196, Q$7, 0),$A166:$A196)))
)</f>
        <v>0.89642278482328641</v>
      </c>
      <c r="R196" s="64">
        <f t="shared" ca="1" si="221"/>
        <v>0.91172915584609882</v>
      </c>
      <c r="S196" s="64">
        <f t="shared" ca="1" si="221"/>
        <v>0.92554532589671101</v>
      </c>
      <c r="T196" s="64">
        <f t="shared" ca="1" si="221"/>
        <v>0.9439663789923125</v>
      </c>
      <c r="U196" s="64">
        <f t="shared" ca="1" si="221"/>
        <v>0.96316936287720845</v>
      </c>
      <c r="V196" s="64">
        <f t="shared" ca="1" si="221"/>
        <v>0.98437262854533836</v>
      </c>
      <c r="W196" s="64">
        <f t="shared" ca="1" si="221"/>
        <v>0.99832456864572383</v>
      </c>
      <c r="X196" s="64">
        <f t="shared" ca="1" si="221"/>
        <v>0.98816548313592101</v>
      </c>
      <c r="Y196" s="64">
        <f t="shared" ca="1" si="221"/>
        <v>0.97213747291456942</v>
      </c>
      <c r="Z196" s="64">
        <f t="shared" ca="1" si="221"/>
        <v>0.96083648194703453</v>
      </c>
      <c r="AA196" s="64">
        <f t="shared" ca="1" si="221"/>
        <v>0.94732699738357307</v>
      </c>
      <c r="AB196" s="64">
        <f t="shared" ca="1" si="221"/>
        <v>0.93554004517324829</v>
      </c>
      <c r="AC196" s="64">
        <f t="shared" ca="1" si="221"/>
        <v>0.92447603464493955</v>
      </c>
      <c r="AD196" s="64">
        <f t="shared" ca="1" si="221"/>
        <v>0.91322386913385512</v>
      </c>
      <c r="AE196" s="64">
        <f t="shared" ca="1" si="221"/>
        <v>0.90444129960055308</v>
      </c>
      <c r="AF196" s="64">
        <f t="shared" ca="1" si="221"/>
        <v>0.89040235791037492</v>
      </c>
      <c r="AG196" s="64">
        <f t="shared" ca="1" si="221"/>
        <v>0.87991234233976989</v>
      </c>
      <c r="AH196" s="64">
        <f t="shared" ca="1" si="221"/>
        <v>0.87598563574360311</v>
      </c>
      <c r="AI196" s="64">
        <f t="shared" ca="1" si="221"/>
        <v>0.87116362297921146</v>
      </c>
      <c r="AJ196" s="64">
        <f t="shared" ca="1" si="221"/>
        <v>0.86700963340452941</v>
      </c>
      <c r="AK196" s="64">
        <f t="shared" ca="1" si="221"/>
        <v>0.8618224394331182</v>
      </c>
      <c r="AL196" s="64">
        <f t="shared" ca="1" si="221"/>
        <v>0.85940959283757179</v>
      </c>
      <c r="AM196" s="64">
        <f t="shared" ca="1" si="221"/>
        <v>0.85859283612452408</v>
      </c>
      <c r="AN196" s="64">
        <f t="shared" ca="1" si="221"/>
        <v>0.85845839208263142</v>
      </c>
      <c r="AO196" s="64">
        <f t="shared" ca="1" si="221"/>
        <v>0.85339784320821044</v>
      </c>
      <c r="AP196" s="64">
        <f t="shared" ca="1" si="221"/>
        <v>0.84749101121754089</v>
      </c>
      <c r="AQ196" s="64">
        <f t="shared" ca="1" si="221"/>
        <v>0.84797685527786293</v>
      </c>
      <c r="AR196" s="64">
        <f t="shared" ca="1" si="221"/>
        <v>0.848188394397279</v>
      </c>
      <c r="AS196" s="64">
        <f t="shared" ca="1" si="221"/>
        <v>0.85056635827316707</v>
      </c>
      <c r="AT196" s="64">
        <f t="shared" ca="1" si="221"/>
        <v>0.85417830013815366</v>
      </c>
      <c r="AV196" s="40">
        <f t="shared" ca="1" si="187"/>
        <v>0.99832456864572383</v>
      </c>
      <c r="AW196" s="41">
        <f t="shared" ca="1" si="188"/>
        <v>6</v>
      </c>
      <c r="AX196" t="str">
        <f t="shared" ca="1" si="191"/>
        <v>+60s</v>
      </c>
      <c r="AY196">
        <f t="shared" ca="1" si="192"/>
        <v>50</v>
      </c>
      <c r="AZ196" s="5">
        <f t="shared" ca="1" si="193"/>
        <v>0.83333333333333337</v>
      </c>
      <c r="BB196">
        <f t="shared" si="150"/>
        <v>0.1723779797711332</v>
      </c>
      <c r="BC196">
        <f t="shared" si="151"/>
        <v>0.82762202022886677</v>
      </c>
      <c r="BE196" s="33">
        <f t="shared" si="152"/>
        <v>3.4712256323575295</v>
      </c>
      <c r="BF196" s="32">
        <f t="shared" si="153"/>
        <v>0.27606627001441647</v>
      </c>
      <c r="BG196" s="33"/>
      <c r="BH196" s="34">
        <f t="shared" si="154"/>
        <v>0.72393372998558347</v>
      </c>
      <c r="BI196" s="34"/>
      <c r="BJ196" s="34">
        <f t="shared" si="159"/>
        <v>0.72393372998558347</v>
      </c>
      <c r="BK196" s="34"/>
      <c r="BL196" s="5">
        <f t="shared" ca="1" si="189"/>
        <v>0.85186387732154678</v>
      </c>
    </row>
    <row r="197" spans="1:64" x14ac:dyDescent="0.25">
      <c r="A197" s="45">
        <v>189</v>
      </c>
      <c r="B197" s="35">
        <f t="shared" si="155"/>
        <v>2.1759259259259194E-2</v>
      </c>
      <c r="C197" s="36">
        <v>94.002824990975427</v>
      </c>
      <c r="D197" s="29">
        <v>90</v>
      </c>
      <c r="E197" s="29">
        <v>3</v>
      </c>
      <c r="F197" s="37">
        <f t="shared" si="142"/>
        <v>0.5</v>
      </c>
      <c r="G197" s="38">
        <f t="shared" si="156"/>
        <v>90</v>
      </c>
      <c r="H197" s="31">
        <v>5</v>
      </c>
      <c r="I197" s="31">
        <v>20</v>
      </c>
      <c r="J197" s="36">
        <v>13.203838479169379</v>
      </c>
      <c r="K197" s="37">
        <f t="shared" si="144"/>
        <v>3.3009596197923452</v>
      </c>
      <c r="L197" s="30">
        <f t="shared" si="145"/>
        <v>3.3009596197923452</v>
      </c>
      <c r="M197" s="37">
        <f t="shared" si="146"/>
        <v>93.300959619792351</v>
      </c>
      <c r="N197" s="37">
        <f t="shared" si="147"/>
        <v>93.300959619792351</v>
      </c>
      <c r="O197" s="37">
        <f t="shared" si="148"/>
        <v>4.0028249909754265</v>
      </c>
      <c r="Q197" s="64">
        <f t="shared" ref="Q197:AT197" ca="1" si="222">IF(AND(ABS(SLOPE($L167:$L197,$A167:$A197)) &gt; $Q$3,
      ABS(SLOPE(OFFSET($O167:$O197, Q$7, 0),$A167:$A197)) &gt; $Q$3),
(MAX(0,(CORREL( $L167:$L197, OFFSET($O167:$O197, Q$7, 0) )))),
(1-ABS(SLOPE($L167:$L197, $A167:$A197)-SLOPE(OFFSET($O167:$O197, Q$7, 0),$A167:$A197)))
)</f>
        <v>0.90164253778332992</v>
      </c>
      <c r="R197" s="64">
        <f t="shared" ca="1" si="222"/>
        <v>0.91545870783394223</v>
      </c>
      <c r="S197" s="64">
        <f t="shared" ca="1" si="222"/>
        <v>0.93387976092954372</v>
      </c>
      <c r="T197" s="64">
        <f t="shared" ca="1" si="222"/>
        <v>0.95308274481443966</v>
      </c>
      <c r="U197" s="64">
        <f t="shared" ca="1" si="222"/>
        <v>0.97428601048256958</v>
      </c>
      <c r="V197" s="64">
        <f t="shared" ca="1" si="222"/>
        <v>0.98823795058295505</v>
      </c>
      <c r="W197" s="64">
        <f t="shared" ca="1" si="222"/>
        <v>0.99825210119868979</v>
      </c>
      <c r="X197" s="64">
        <f t="shared" ca="1" si="222"/>
        <v>0.9822240909773382</v>
      </c>
      <c r="Y197" s="64">
        <f t="shared" ca="1" si="222"/>
        <v>0.97092310000980331</v>
      </c>
      <c r="Z197" s="64">
        <f t="shared" ca="1" si="222"/>
        <v>0.95741361544634185</v>
      </c>
      <c r="AA197" s="64">
        <f t="shared" ca="1" si="222"/>
        <v>0.94562666323601707</v>
      </c>
      <c r="AB197" s="64">
        <f t="shared" ca="1" si="222"/>
        <v>0.93456265270770844</v>
      </c>
      <c r="AC197" s="64">
        <f t="shared" ca="1" si="222"/>
        <v>0.9233104871966239</v>
      </c>
      <c r="AD197" s="64">
        <f t="shared" ca="1" si="222"/>
        <v>0.91452791766332187</v>
      </c>
      <c r="AE197" s="64">
        <f t="shared" ca="1" si="222"/>
        <v>0.90048897597314381</v>
      </c>
      <c r="AF197" s="64">
        <f t="shared" ca="1" si="222"/>
        <v>0.88999896040253867</v>
      </c>
      <c r="AG197" s="64">
        <f t="shared" ca="1" si="222"/>
        <v>0.88607225380637189</v>
      </c>
      <c r="AH197" s="64">
        <f t="shared" ca="1" si="222"/>
        <v>0.88125024104198024</v>
      </c>
      <c r="AI197" s="64">
        <f t="shared" ca="1" si="222"/>
        <v>0.87709625146729819</v>
      </c>
      <c r="AJ197" s="64">
        <f t="shared" ca="1" si="222"/>
        <v>0.8719090574958871</v>
      </c>
      <c r="AK197" s="64">
        <f t="shared" ca="1" si="222"/>
        <v>0.86949621090034057</v>
      </c>
      <c r="AL197" s="64">
        <f t="shared" ca="1" si="222"/>
        <v>0.86867945418729287</v>
      </c>
      <c r="AM197" s="64">
        <f t="shared" ca="1" si="222"/>
        <v>0.8685450101454002</v>
      </c>
      <c r="AN197" s="64">
        <f t="shared" ca="1" si="222"/>
        <v>0.86348446127097922</v>
      </c>
      <c r="AO197" s="64">
        <f t="shared" ca="1" si="222"/>
        <v>0.85757762928030978</v>
      </c>
      <c r="AP197" s="64">
        <f t="shared" ca="1" si="222"/>
        <v>0.85806347334063171</v>
      </c>
      <c r="AQ197" s="64">
        <f t="shared" ca="1" si="222"/>
        <v>0.85827501246004789</v>
      </c>
      <c r="AR197" s="64">
        <f t="shared" ca="1" si="222"/>
        <v>0.86065297633593585</v>
      </c>
      <c r="AS197" s="64">
        <f t="shared" ca="1" si="222"/>
        <v>0.86426491820092244</v>
      </c>
      <c r="AT197" s="64">
        <f t="shared" ca="1" si="222"/>
        <v>0.86914140313928168</v>
      </c>
      <c r="AV197" s="40">
        <f t="shared" ca="1" si="187"/>
        <v>0.99825210119868979</v>
      </c>
      <c r="AW197" s="41">
        <f t="shared" ca="1" si="188"/>
        <v>6</v>
      </c>
      <c r="AX197" t="str">
        <f t="shared" ca="1" si="191"/>
        <v>+60s</v>
      </c>
      <c r="AY197">
        <f t="shared" ca="1" si="192"/>
        <v>50</v>
      </c>
      <c r="AZ197" s="5">
        <f t="shared" ca="1" si="193"/>
        <v>0.83333333333333337</v>
      </c>
      <c r="BB197">
        <f t="shared" si="150"/>
        <v>0.14037307423661627</v>
      </c>
      <c r="BC197">
        <f t="shared" si="151"/>
        <v>0.85962692576338373</v>
      </c>
      <c r="BE197" s="33">
        <f t="shared" si="152"/>
        <v>3.3009596197923452</v>
      </c>
      <c r="BF197" s="32">
        <f t="shared" si="153"/>
        <v>0.22480986879188947</v>
      </c>
      <c r="BG197" s="33"/>
      <c r="BH197" s="34">
        <f t="shared" si="154"/>
        <v>0.77519013120811053</v>
      </c>
      <c r="BI197" s="34"/>
      <c r="BJ197" s="34">
        <f t="shared" si="159"/>
        <v>0.77519013120811053</v>
      </c>
      <c r="BK197" s="34"/>
      <c r="BL197" s="5">
        <f t="shared" ca="1" si="189"/>
        <v>0.86892518858004453</v>
      </c>
    </row>
    <row r="198" spans="1:64" x14ac:dyDescent="0.25">
      <c r="A198" s="45">
        <v>190</v>
      </c>
      <c r="B198" s="35">
        <f t="shared" si="155"/>
        <v>2.1874999999999933E-2</v>
      </c>
      <c r="C198" s="36">
        <v>93.631507310679524</v>
      </c>
      <c r="D198" s="29">
        <v>90</v>
      </c>
      <c r="E198" s="29">
        <v>3</v>
      </c>
      <c r="F198" s="37">
        <f t="shared" si="142"/>
        <v>0.5</v>
      </c>
      <c r="G198" s="38">
        <f t="shared" si="156"/>
        <v>90</v>
      </c>
      <c r="H198" s="31">
        <v>5</v>
      </c>
      <c r="I198" s="31">
        <v>20</v>
      </c>
      <c r="J198" s="36">
        <v>12.494479075084264</v>
      </c>
      <c r="K198" s="37">
        <f t="shared" si="144"/>
        <v>3.1236197687710661</v>
      </c>
      <c r="L198" s="30">
        <f t="shared" si="145"/>
        <v>3.1236197687710661</v>
      </c>
      <c r="M198" s="37">
        <f t="shared" si="146"/>
        <v>93.123619768771064</v>
      </c>
      <c r="N198" s="37">
        <f t="shared" si="147"/>
        <v>93.123619768771064</v>
      </c>
      <c r="O198" s="37">
        <f t="shared" si="148"/>
        <v>3.6315073106795239</v>
      </c>
      <c r="Q198" s="64">
        <f t="shared" ref="Q198:AT198" ca="1" si="223">IF(AND(ABS(SLOPE($L168:$L198,$A168:$A198)) &gt; $Q$3,
      ABS(SLOPE(OFFSET($O168:$O198, Q$7, 0),$A168:$A198)) &gt; $Q$3),
(MAX(0,(CORREL( $L168:$L198, OFFSET($O168:$O198, Q$7, 0) )))),
(1-ABS(SLOPE($L168:$L198, $A168:$A198)-SLOPE(OFFSET($O168:$O198, Q$7, 0),$A168:$A198)))
)</f>
        <v>0.90544493772781631</v>
      </c>
      <c r="R198" s="64">
        <f t="shared" ca="1" si="223"/>
        <v>0.92386599082341769</v>
      </c>
      <c r="S198" s="64">
        <f t="shared" ca="1" si="223"/>
        <v>0.94306897470831375</v>
      </c>
      <c r="T198" s="64">
        <f t="shared" ca="1" si="223"/>
        <v>0.96427224037644366</v>
      </c>
      <c r="U198" s="64">
        <f t="shared" ca="1" si="223"/>
        <v>0.97822418047682913</v>
      </c>
      <c r="V198" s="64">
        <f t="shared" ca="1" si="223"/>
        <v>0.99173412869518429</v>
      </c>
      <c r="W198" s="64">
        <f t="shared" ca="1" si="223"/>
        <v>0.99223786108346412</v>
      </c>
      <c r="X198" s="64">
        <f t="shared" ca="1" si="223"/>
        <v>0.98093687011592923</v>
      </c>
      <c r="Y198" s="64">
        <f t="shared" ca="1" si="223"/>
        <v>0.96742738555246777</v>
      </c>
      <c r="Z198" s="64">
        <f t="shared" ca="1" si="223"/>
        <v>0.9556404333421431</v>
      </c>
      <c r="AA198" s="64">
        <f t="shared" ca="1" si="223"/>
        <v>0.94457642281383425</v>
      </c>
      <c r="AB198" s="64">
        <f t="shared" ca="1" si="223"/>
        <v>0.93332425730274982</v>
      </c>
      <c r="AC198" s="64">
        <f t="shared" ca="1" si="223"/>
        <v>0.92454168776944778</v>
      </c>
      <c r="AD198" s="64">
        <f t="shared" ca="1" si="223"/>
        <v>0.91050274607926962</v>
      </c>
      <c r="AE198" s="64">
        <f t="shared" ca="1" si="223"/>
        <v>0.9000127305086647</v>
      </c>
      <c r="AF198" s="64">
        <f t="shared" ca="1" si="223"/>
        <v>0.89608602391249781</v>
      </c>
      <c r="AG198" s="64">
        <f t="shared" ca="1" si="223"/>
        <v>0.89126401114810616</v>
      </c>
      <c r="AH198" s="64">
        <f t="shared" ca="1" si="223"/>
        <v>0.88711002157342411</v>
      </c>
      <c r="AI198" s="64">
        <f t="shared" ca="1" si="223"/>
        <v>0.88192282760201302</v>
      </c>
      <c r="AJ198" s="64">
        <f t="shared" ca="1" si="223"/>
        <v>0.87950998100646649</v>
      </c>
      <c r="AK198" s="64">
        <f t="shared" ca="1" si="223"/>
        <v>0.87869322429341878</v>
      </c>
      <c r="AL198" s="64">
        <f t="shared" ca="1" si="223"/>
        <v>0.87855878025152612</v>
      </c>
      <c r="AM198" s="64">
        <f t="shared" ca="1" si="223"/>
        <v>0.87349823137710514</v>
      </c>
      <c r="AN198" s="64">
        <f t="shared" ca="1" si="223"/>
        <v>0.8675913993864357</v>
      </c>
      <c r="AO198" s="64">
        <f t="shared" ca="1" si="223"/>
        <v>0.86807724344675763</v>
      </c>
      <c r="AP198" s="64">
        <f t="shared" ca="1" si="223"/>
        <v>0.86828878256617381</v>
      </c>
      <c r="AQ198" s="64">
        <f t="shared" ca="1" si="223"/>
        <v>0.87066674644206188</v>
      </c>
      <c r="AR198" s="64">
        <f t="shared" ca="1" si="223"/>
        <v>0.87427868830704836</v>
      </c>
      <c r="AS198" s="64">
        <f t="shared" ca="1" si="223"/>
        <v>0.87915517324540748</v>
      </c>
      <c r="AT198" s="64">
        <f t="shared" ca="1" si="223"/>
        <v>0.88291117882189607</v>
      </c>
      <c r="AV198" s="40">
        <f t="shared" ca="1" si="187"/>
        <v>0.99223786108346412</v>
      </c>
      <c r="AW198" s="41">
        <f t="shared" ca="1" si="188"/>
        <v>6</v>
      </c>
      <c r="AX198" t="str">
        <f t="shared" ca="1" si="191"/>
        <v>+60s</v>
      </c>
      <c r="AY198">
        <f t="shared" ca="1" si="192"/>
        <v>50</v>
      </c>
      <c r="AZ198" s="5">
        <f t="shared" ca="1" si="193"/>
        <v>0.83333333333333337</v>
      </c>
      <c r="BB198">
        <f t="shared" si="150"/>
        <v>0.10157750838169158</v>
      </c>
      <c r="BC198">
        <f t="shared" si="151"/>
        <v>0.89842249161830845</v>
      </c>
      <c r="BE198" s="33">
        <f t="shared" si="152"/>
        <v>3.1236197687710661</v>
      </c>
      <c r="BF198" s="32">
        <f t="shared" si="153"/>
        <v>0.16267810942861341</v>
      </c>
      <c r="BG198" s="33"/>
      <c r="BH198" s="34">
        <f t="shared" si="154"/>
        <v>0.83732189057138662</v>
      </c>
      <c r="BI198" s="34"/>
      <c r="BJ198" s="34">
        <f t="shared" si="159"/>
        <v>0.83732189057138662</v>
      </c>
      <c r="BK198" s="34"/>
      <c r="BL198" s="5">
        <f t="shared" ca="1" si="189"/>
        <v>0.88763102832939467</v>
      </c>
    </row>
    <row r="199" spans="1:64" x14ac:dyDescent="0.25">
      <c r="A199" s="45">
        <v>191</v>
      </c>
      <c r="B199" s="35">
        <f t="shared" si="155"/>
        <v>2.1990740740740672E-2</v>
      </c>
      <c r="C199" s="36">
        <v>93.192325013289519</v>
      </c>
      <c r="D199" s="29">
        <v>90</v>
      </c>
      <c r="E199" s="29">
        <v>3</v>
      </c>
      <c r="F199" s="37">
        <f t="shared" si="142"/>
        <v>0.5</v>
      </c>
      <c r="G199" s="38">
        <f t="shared" si="156"/>
        <v>90</v>
      </c>
      <c r="H199" s="31">
        <v>5</v>
      </c>
      <c r="I199" s="31">
        <v>20</v>
      </c>
      <c r="J199" s="36">
        <v>11.758344449018169</v>
      </c>
      <c r="K199" s="37">
        <f t="shared" si="144"/>
        <v>2.9395861122545424</v>
      </c>
      <c r="L199" s="30">
        <f t="shared" si="145"/>
        <v>2.9395861122545424</v>
      </c>
      <c r="M199" s="37">
        <f t="shared" si="146"/>
        <v>92.939586112254545</v>
      </c>
      <c r="N199" s="37">
        <f t="shared" si="147"/>
        <v>92.939586112254545</v>
      </c>
      <c r="O199" s="37">
        <f t="shared" si="148"/>
        <v>3.1923250132895191</v>
      </c>
      <c r="Q199" s="64">
        <f t="shared" ref="Q199:AT199" ca="1" si="224">IF(AND(ABS(SLOPE($L169:$L199,$A169:$A199)) &gt; $Q$3,
      ABS(SLOPE(OFFSET($O169:$O199, Q$7, 0),$A169:$A199)) &gt; $Q$3),
(MAX(0,(CORREL( $L169:$L199, OFFSET($O169:$O199, Q$7, 0) )))),
(1-ABS(SLOPE($L169:$L199, $A169:$A199)-SLOPE(OFFSET($O169:$O199, Q$7, 0),$A169:$A199)))
)</f>
        <v>0.91394652782528041</v>
      </c>
      <c r="R199" s="64">
        <f t="shared" ca="1" si="224"/>
        <v>0.93314951171017646</v>
      </c>
      <c r="S199" s="64">
        <f t="shared" ca="1" si="224"/>
        <v>0.95435277737830626</v>
      </c>
      <c r="T199" s="64">
        <f t="shared" ca="1" si="224"/>
        <v>0.96830471747869173</v>
      </c>
      <c r="U199" s="64">
        <f t="shared" ca="1" si="224"/>
        <v>0.9818146656970469</v>
      </c>
      <c r="V199" s="64">
        <f t="shared" ca="1" si="224"/>
        <v>0.91734648408184172</v>
      </c>
      <c r="W199" s="64">
        <f t="shared" ca="1" si="224"/>
        <v>0.93800066935287774</v>
      </c>
      <c r="X199" s="64">
        <f t="shared" ca="1" si="224"/>
        <v>0.9542904559005605</v>
      </c>
      <c r="Y199" s="64">
        <f t="shared" ca="1" si="224"/>
        <v>0.95355657963010132</v>
      </c>
      <c r="Z199" s="64">
        <f t="shared" ca="1" si="224"/>
        <v>0.94158131407417778</v>
      </c>
      <c r="AA199" s="64">
        <f t="shared" ca="1" si="224"/>
        <v>0.92332390257606167</v>
      </c>
      <c r="AB199" s="64">
        <f t="shared" ca="1" si="224"/>
        <v>0.90972326734504849</v>
      </c>
      <c r="AC199" s="64">
        <f t="shared" ca="1" si="224"/>
        <v>0.89372436191810145</v>
      </c>
      <c r="AD199" s="64">
        <f t="shared" ca="1" si="224"/>
        <v>0.88624273795367847</v>
      </c>
      <c r="AE199" s="64">
        <f t="shared" ca="1" si="224"/>
        <v>0.8606229658508201</v>
      </c>
      <c r="AF199" s="64">
        <f t="shared" ca="1" si="224"/>
        <v>0.83409132556057908</v>
      </c>
      <c r="AG199" s="64">
        <f t="shared" ca="1" si="224"/>
        <v>0.81476568897714474</v>
      </c>
      <c r="AH199" s="64">
        <f t="shared" ca="1" si="224"/>
        <v>0.81047080106517799</v>
      </c>
      <c r="AI199" s="64">
        <f t="shared" ca="1" si="224"/>
        <v>0.81068541567174024</v>
      </c>
      <c r="AJ199" s="64">
        <f t="shared" ca="1" si="224"/>
        <v>0.80796327199758444</v>
      </c>
      <c r="AK199" s="64">
        <f t="shared" ca="1" si="224"/>
        <v>0.81930924316733267</v>
      </c>
      <c r="AL199" s="64">
        <f t="shared" ca="1" si="224"/>
        <v>0.81899241081014396</v>
      </c>
      <c r="AM199" s="64">
        <f t="shared" ca="1" si="224"/>
        <v>0.81318502325892006</v>
      </c>
      <c r="AN199" s="64">
        <f t="shared" ca="1" si="224"/>
        <v>0.78826597634309725</v>
      </c>
      <c r="AO199" s="64">
        <f t="shared" ca="1" si="224"/>
        <v>0.78034759664852338</v>
      </c>
      <c r="AP199" s="64">
        <f t="shared" ca="1" si="224"/>
        <v>0.78095058653972216</v>
      </c>
      <c r="AQ199" s="64">
        <f t="shared" ca="1" si="224"/>
        <v>0.77770240327069495</v>
      </c>
      <c r="AR199" s="64">
        <f t="shared" ca="1" si="224"/>
        <v>0.77535795467949997</v>
      </c>
      <c r="AS199" s="64">
        <f t="shared" ca="1" si="224"/>
        <v>0.77615945269298903</v>
      </c>
      <c r="AT199" s="64">
        <f t="shared" ca="1" si="224"/>
        <v>0.77350165626368361</v>
      </c>
      <c r="AV199" s="40">
        <f t="shared" ca="1" si="187"/>
        <v>0.9818146656970469</v>
      </c>
      <c r="AW199" s="41">
        <f t="shared" ca="1" si="188"/>
        <v>4</v>
      </c>
      <c r="AX199" t="str">
        <f t="shared" ca="1" si="191"/>
        <v>+40s</v>
      </c>
      <c r="AY199">
        <f t="shared" ca="1" si="192"/>
        <v>30</v>
      </c>
      <c r="AZ199" s="5">
        <f t="shared" ca="1" si="193"/>
        <v>0.9</v>
      </c>
      <c r="BB199">
        <f t="shared" si="150"/>
        <v>5.0547780206995352E-2</v>
      </c>
      <c r="BC199">
        <f t="shared" si="151"/>
        <v>0.94945221979300465</v>
      </c>
      <c r="BE199" s="33">
        <f t="shared" si="152"/>
        <v>2.9395861122545424</v>
      </c>
      <c r="BF199" s="32">
        <f t="shared" si="153"/>
        <v>8.0953130775643381E-2</v>
      </c>
      <c r="BG199" s="33"/>
      <c r="BH199" s="34">
        <f t="shared" si="154"/>
        <v>0.91904686922435663</v>
      </c>
      <c r="BI199" s="34"/>
      <c r="BJ199" s="34">
        <f t="shared" si="159"/>
        <v>0.91904686922435663</v>
      </c>
      <c r="BK199" s="34"/>
      <c r="BL199" s="5">
        <f t="shared" ca="1" si="189"/>
        <v>0.93362051164046778</v>
      </c>
    </row>
    <row r="200" spans="1:64" x14ac:dyDescent="0.25">
      <c r="A200" s="45">
        <v>192</v>
      </c>
      <c r="B200" s="35">
        <f t="shared" si="155"/>
        <v>2.2106481481481411E-2</v>
      </c>
      <c r="C200" s="36">
        <v>93.302764982363612</v>
      </c>
      <c r="D200" s="29">
        <v>90</v>
      </c>
      <c r="E200" s="29">
        <v>3</v>
      </c>
      <c r="F200" s="37">
        <f t="shared" si="142"/>
        <v>0.5</v>
      </c>
      <c r="G200" s="38">
        <f t="shared" si="156"/>
        <v>90</v>
      </c>
      <c r="H200" s="31">
        <v>5</v>
      </c>
      <c r="I200" s="31">
        <v>20</v>
      </c>
      <c r="J200" s="36">
        <v>10.997012111157982</v>
      </c>
      <c r="K200" s="37">
        <f t="shared" si="144"/>
        <v>2.7492530277894955</v>
      </c>
      <c r="L200" s="30">
        <f t="shared" si="145"/>
        <v>2.7492530277894955</v>
      </c>
      <c r="M200" s="37">
        <f t="shared" si="146"/>
        <v>92.749253027789493</v>
      </c>
      <c r="N200" s="37">
        <f t="shared" si="147"/>
        <v>92.749253027789493</v>
      </c>
      <c r="O200" s="37">
        <f t="shared" si="148"/>
        <v>3.3027649823636125</v>
      </c>
      <c r="Q200" s="64">
        <f t="shared" ref="Q200:AT200" ca="1" si="225">IF(AND(ABS(SLOPE($L170:$L200,$A170:$A200)) &gt; $Q$3,
      ABS(SLOPE(OFFSET($O170:$O200, Q$7, 0),$A170:$A200)) &gt; $Q$3),
(MAX(0,(CORREL( $L170:$L200, OFFSET($O170:$O200, Q$7, 0) )))),
(1-ABS(SLOPE($L170:$L200, $A170:$A200)-SLOPE(OFFSET($O170:$O200, Q$7, 0),$A170:$A200)))
)</f>
        <v>0.92334561287461248</v>
      </c>
      <c r="R200" s="64">
        <f t="shared" ca="1" si="225"/>
        <v>0.94454887854274239</v>
      </c>
      <c r="S200" s="64">
        <f t="shared" ca="1" si="225"/>
        <v>0.95850081864312786</v>
      </c>
      <c r="T200" s="64">
        <f t="shared" ca="1" si="225"/>
        <v>0.97201076686148302</v>
      </c>
      <c r="U200" s="64">
        <f t="shared" ca="1" si="225"/>
        <v>0.89388224333003707</v>
      </c>
      <c r="V200" s="64">
        <f t="shared" ca="1" si="225"/>
        <v>0.92529127196296113</v>
      </c>
      <c r="W200" s="64">
        <f t="shared" ca="1" si="225"/>
        <v>0.94965258817767795</v>
      </c>
      <c r="X200" s="64">
        <f t="shared" ca="1" si="225"/>
        <v>0.9572713161987586</v>
      </c>
      <c r="Y200" s="64">
        <f t="shared" ca="1" si="225"/>
        <v>0.95359977523441619</v>
      </c>
      <c r="Z200" s="64">
        <f t="shared" ca="1" si="225"/>
        <v>0.94342898704800726</v>
      </c>
      <c r="AA200" s="64">
        <f t="shared" ca="1" si="225"/>
        <v>0.93415136893628525</v>
      </c>
      <c r="AB200" s="64">
        <f t="shared" ca="1" si="225"/>
        <v>0.92398532168602199</v>
      </c>
      <c r="AC200" s="64">
        <f t="shared" ca="1" si="225"/>
        <v>0.91841568947077779</v>
      </c>
      <c r="AD200" s="64">
        <f t="shared" ca="1" si="225"/>
        <v>0.89677343122934638</v>
      </c>
      <c r="AE200" s="64">
        <f t="shared" ca="1" si="225"/>
        <v>0.87441874118548213</v>
      </c>
      <c r="AF200" s="64">
        <f t="shared" ca="1" si="225"/>
        <v>0.85795902599347107</v>
      </c>
      <c r="AG200" s="64">
        <f t="shared" ca="1" si="225"/>
        <v>0.85432971452114359</v>
      </c>
      <c r="AH200" s="64">
        <f t="shared" ca="1" si="225"/>
        <v>0.85454531197875838</v>
      </c>
      <c r="AI200" s="64">
        <f t="shared" ca="1" si="225"/>
        <v>0.8521856228323782</v>
      </c>
      <c r="AJ200" s="64">
        <f t="shared" ca="1" si="225"/>
        <v>0.86225284223278642</v>
      </c>
      <c r="AK200" s="64">
        <f t="shared" ca="1" si="225"/>
        <v>0.86199294133866655</v>
      </c>
      <c r="AL200" s="64">
        <f t="shared" ca="1" si="225"/>
        <v>0.85706802747520272</v>
      </c>
      <c r="AM200" s="64">
        <f t="shared" ca="1" si="225"/>
        <v>0.83499425784136017</v>
      </c>
      <c r="AN200" s="64">
        <f t="shared" ca="1" si="225"/>
        <v>0.82796983915470612</v>
      </c>
      <c r="AO200" s="64">
        <f t="shared" ca="1" si="225"/>
        <v>0.82850413129018019</v>
      </c>
      <c r="AP200" s="64">
        <f t="shared" ca="1" si="225"/>
        <v>0.82557711775382914</v>
      </c>
      <c r="AQ200" s="64">
        <f t="shared" ca="1" si="225"/>
        <v>0.82345769269728308</v>
      </c>
      <c r="AR200" s="64">
        <f t="shared" ca="1" si="225"/>
        <v>0.82417888624456204</v>
      </c>
      <c r="AS200" s="64">
        <f t="shared" ca="1" si="225"/>
        <v>0.82177660475314362</v>
      </c>
      <c r="AT200" s="64">
        <f t="shared" ca="1" si="225"/>
        <v>0.81925054447933832</v>
      </c>
      <c r="AV200" s="40">
        <f t="shared" ca="1" si="187"/>
        <v>0.97201076686148302</v>
      </c>
      <c r="AW200" s="41">
        <f t="shared" ca="1" si="188"/>
        <v>3</v>
      </c>
      <c r="AX200" t="str">
        <f t="shared" ca="1" si="191"/>
        <v>+30s</v>
      </c>
      <c r="AY200">
        <f t="shared" ca="1" si="192"/>
        <v>20</v>
      </c>
      <c r="AZ200" s="5">
        <f t="shared" ca="1" si="193"/>
        <v>0.93333333333333335</v>
      </c>
      <c r="BB200">
        <f t="shared" si="150"/>
        <v>0.1107023909148234</v>
      </c>
      <c r="BC200">
        <f t="shared" si="151"/>
        <v>0.88929760908517663</v>
      </c>
      <c r="BE200" s="33">
        <f t="shared" si="152"/>
        <v>2.7492530277894955</v>
      </c>
      <c r="BF200" s="32">
        <f t="shared" si="153"/>
        <v>0.17729176419232501</v>
      </c>
      <c r="BG200" s="33"/>
      <c r="BH200" s="34">
        <f t="shared" si="154"/>
        <v>0.82270823580767494</v>
      </c>
      <c r="BI200" s="34"/>
      <c r="BJ200" s="34">
        <f t="shared" si="159"/>
        <v>0.82270823580767494</v>
      </c>
      <c r="BK200" s="34"/>
      <c r="BL200" s="5">
        <f t="shared" ca="1" si="189"/>
        <v>0.90935077866749714</v>
      </c>
    </row>
    <row r="201" spans="1:64" x14ac:dyDescent="0.25">
      <c r="A201" s="45">
        <v>193</v>
      </c>
      <c r="B201" s="35">
        <f t="shared" si="155"/>
        <v>2.222222222222215E-2</v>
      </c>
      <c r="C201" s="36">
        <v>92.943896588581694</v>
      </c>
      <c r="D201" s="29">
        <v>90</v>
      </c>
      <c r="E201" s="29">
        <v>3</v>
      </c>
      <c r="F201" s="37">
        <f t="shared" ref="F201:F264" si="226">E201/6</f>
        <v>0.5</v>
      </c>
      <c r="G201" s="38">
        <f t="shared" si="156"/>
        <v>90</v>
      </c>
      <c r="H201" s="31">
        <v>5</v>
      </c>
      <c r="I201" s="31">
        <v>20</v>
      </c>
      <c r="J201" s="36">
        <v>10.212113569486148</v>
      </c>
      <c r="K201" s="37">
        <f t="shared" si="144"/>
        <v>2.5530283923715369</v>
      </c>
      <c r="L201" s="30">
        <f t="shared" si="145"/>
        <v>2.5530283923715369</v>
      </c>
      <c r="M201" s="37">
        <f t="shared" si="146"/>
        <v>92.55302839237153</v>
      </c>
      <c r="N201" s="37">
        <f t="shared" si="147"/>
        <v>92.55302839237153</v>
      </c>
      <c r="O201" s="37">
        <f t="shared" si="148"/>
        <v>2.9438965885816941</v>
      </c>
      <c r="Q201" s="64">
        <f t="shared" ref="Q201:AT201" ca="1" si="227">IF(AND(ABS(SLOPE($L171:$L201,$A171:$A201)) &gt; $Q$3,
      ABS(SLOPE(OFFSET($O171:$O201, Q$7, 0),$A171:$A201)) &gt; $Q$3),
(MAX(0,(CORREL( $L171:$L201, OFFSET($O171:$O201, Q$7, 0) )))),
(1-ABS(SLOPE($L171:$L201, $A171:$A201)-SLOPE(OFFSET($O171:$O201, Q$7, 0),$A171:$A201)))
)</f>
        <v>0.93488155327446754</v>
      </c>
      <c r="R201" s="64">
        <f t="shared" ca="1" si="227"/>
        <v>0.94883349337485301</v>
      </c>
      <c r="S201" s="64">
        <f t="shared" ca="1" si="227"/>
        <v>0.96234344159320817</v>
      </c>
      <c r="T201" s="64">
        <f t="shared" ca="1" si="227"/>
        <v>0.87036987858675596</v>
      </c>
      <c r="U201" s="64">
        <f t="shared" ca="1" si="227"/>
        <v>0.91031191649111642</v>
      </c>
      <c r="V201" s="64">
        <f t="shared" ca="1" si="227"/>
        <v>0.94107325943184716</v>
      </c>
      <c r="W201" s="64">
        <f t="shared" ca="1" si="227"/>
        <v>0.95540436365188597</v>
      </c>
      <c r="X201" s="64">
        <f t="shared" ca="1" si="227"/>
        <v>0.95846312242509379</v>
      </c>
      <c r="Y201" s="64">
        <f t="shared" ca="1" si="227"/>
        <v>0.95488021864725914</v>
      </c>
      <c r="Z201" s="64">
        <f t="shared" ca="1" si="227"/>
        <v>0.94914394434226268</v>
      </c>
      <c r="AA201" s="64">
        <f t="shared" ca="1" si="227"/>
        <v>0.94374411427679128</v>
      </c>
      <c r="AB201" s="64">
        <f t="shared" ca="1" si="227"/>
        <v>0.93974821277167242</v>
      </c>
      <c r="AC201" s="64">
        <f t="shared" ca="1" si="227"/>
        <v>0.9214309360714571</v>
      </c>
      <c r="AD201" s="64">
        <f t="shared" ca="1" si="227"/>
        <v>0.90256604933961782</v>
      </c>
      <c r="AE201" s="64">
        <f t="shared" ca="1" si="227"/>
        <v>0.88850649003760884</v>
      </c>
      <c r="AF201" s="64">
        <f t="shared" ca="1" si="227"/>
        <v>0.88543360336899724</v>
      </c>
      <c r="AG201" s="64">
        <f t="shared" ca="1" si="227"/>
        <v>0.88564889853062423</v>
      </c>
      <c r="AH201" s="64">
        <f t="shared" ca="1" si="227"/>
        <v>0.88359417254958406</v>
      </c>
      <c r="AI201" s="64">
        <f t="shared" ca="1" si="227"/>
        <v>0.8925766096347465</v>
      </c>
      <c r="AJ201" s="64">
        <f t="shared" ca="1" si="227"/>
        <v>0.89236404660584545</v>
      </c>
      <c r="AK201" s="64">
        <f t="shared" ca="1" si="227"/>
        <v>0.88817745882318921</v>
      </c>
      <c r="AL201" s="64">
        <f t="shared" ca="1" si="227"/>
        <v>0.86851571672090433</v>
      </c>
      <c r="AM201" s="64">
        <f t="shared" ca="1" si="227"/>
        <v>0.8622495886986874</v>
      </c>
      <c r="AN201" s="64">
        <f t="shared" ca="1" si="227"/>
        <v>0.86272563689341319</v>
      </c>
      <c r="AO201" s="64">
        <f t="shared" ca="1" si="227"/>
        <v>0.86007310326808406</v>
      </c>
      <c r="AP201" s="64">
        <f t="shared" ca="1" si="227"/>
        <v>0.85814633831786091</v>
      </c>
      <c r="AQ201" s="64">
        <f t="shared" ca="1" si="227"/>
        <v>0.8587989558772825</v>
      </c>
      <c r="AR201" s="64">
        <f t="shared" ca="1" si="227"/>
        <v>0.85661541851015288</v>
      </c>
      <c r="AS201" s="64">
        <f t="shared" ca="1" si="227"/>
        <v>0.85432793304975074</v>
      </c>
      <c r="AT201" s="64">
        <f t="shared" ca="1" si="227"/>
        <v>0.85824788180749811</v>
      </c>
      <c r="AV201" s="40">
        <f t="shared" ca="1" si="187"/>
        <v>0.96234344159320817</v>
      </c>
      <c r="AW201" s="41">
        <f t="shared" ca="1" si="188"/>
        <v>2</v>
      </c>
      <c r="AX201" t="str">
        <f t="shared" ca="1" si="191"/>
        <v>+20s</v>
      </c>
      <c r="AY201">
        <f t="shared" ca="1" si="192"/>
        <v>10</v>
      </c>
      <c r="AZ201" s="5">
        <f t="shared" ca="1" si="193"/>
        <v>0.96666666666666667</v>
      </c>
      <c r="BB201">
        <f t="shared" si="150"/>
        <v>7.817363924203144E-2</v>
      </c>
      <c r="BC201">
        <f t="shared" si="151"/>
        <v>0.92182636075796853</v>
      </c>
      <c r="BE201" s="33">
        <f t="shared" si="152"/>
        <v>2.5530283923715369</v>
      </c>
      <c r="BF201" s="32">
        <f t="shared" si="153"/>
        <v>0.12519641445881624</v>
      </c>
      <c r="BG201" s="33"/>
      <c r="BH201" s="34">
        <f t="shared" si="154"/>
        <v>0.87480358554118376</v>
      </c>
      <c r="BI201" s="34"/>
      <c r="BJ201" s="34">
        <f t="shared" si="159"/>
        <v>0.87480358554118376</v>
      </c>
      <c r="BK201" s="34"/>
      <c r="BL201" s="5">
        <f t="shared" ca="1" si="189"/>
        <v>0.93460456460035279</v>
      </c>
    </row>
    <row r="202" spans="1:64" x14ac:dyDescent="0.25">
      <c r="A202" s="45">
        <v>194</v>
      </c>
      <c r="B202" s="35">
        <f t="shared" si="155"/>
        <v>2.2337962962962889E-2</v>
      </c>
      <c r="C202" s="36">
        <v>93.087958301793094</v>
      </c>
      <c r="D202" s="29">
        <v>90</v>
      </c>
      <c r="E202" s="29">
        <v>3</v>
      </c>
      <c r="F202" s="37">
        <f t="shared" si="226"/>
        <v>0.5</v>
      </c>
      <c r="G202" s="38">
        <f t="shared" si="156"/>
        <v>90</v>
      </c>
      <c r="H202" s="31">
        <v>5</v>
      </c>
      <c r="I202" s="31">
        <v>20</v>
      </c>
      <c r="J202" s="36">
        <v>9.4053308335174233</v>
      </c>
      <c r="K202" s="37">
        <f t="shared" ref="K202:K265" si="228">H202 * J202 / I202</f>
        <v>2.3513327083793558</v>
      </c>
      <c r="L202" s="30">
        <f t="shared" ref="L202:L265" si="229">K202</f>
        <v>2.3513327083793558</v>
      </c>
      <c r="M202" s="37">
        <f t="shared" ref="M202:M265" si="230">D202 + K202</f>
        <v>92.35133270837936</v>
      </c>
      <c r="N202" s="37">
        <f t="shared" ref="N202:N265" si="231">G202 + L202</f>
        <v>92.35133270837936</v>
      </c>
      <c r="O202" s="37">
        <f t="shared" ref="O202:O265" si="232">C202 - G202</f>
        <v>3.0879583017930941</v>
      </c>
      <c r="Q202" s="64">
        <f t="shared" ref="Q202:AT202" ca="1" si="233">IF(AND(ABS(SLOPE($L172:$L202,$A172:$A202)) &gt; $Q$3,
      ABS(SLOPE(OFFSET($O172:$O202, Q$7, 0),$A172:$A202)) &gt; $Q$3),
(MAX(0,(CORREL( $L172:$L202, OFFSET($O172:$O202, Q$7, 0) )))),
(1-ABS(SLOPE($L172:$L202, $A172:$A202)-SLOPE(OFFSET($O172:$O202, Q$7, 0),$A172:$A202)))
)</f>
        <v>0.93932345840631104</v>
      </c>
      <c r="R202" s="64">
        <f t="shared" ca="1" si="233"/>
        <v>0.9528334066246662</v>
      </c>
      <c r="S202" s="64">
        <f t="shared" ca="1" si="233"/>
        <v>0.84810255470691243</v>
      </c>
      <c r="T202" s="64">
        <f t="shared" ca="1" si="233"/>
        <v>0.89491636298000798</v>
      </c>
      <c r="U202" s="64">
        <f t="shared" ca="1" si="233"/>
        <v>0.93082901971013943</v>
      </c>
      <c r="V202" s="64">
        <f t="shared" ca="1" si="233"/>
        <v>0.95062379302897304</v>
      </c>
      <c r="W202" s="64">
        <f t="shared" ca="1" si="233"/>
        <v>0.9591992544202218</v>
      </c>
      <c r="X202" s="64">
        <f t="shared" ca="1" si="233"/>
        <v>0.96103867278284527</v>
      </c>
      <c r="Y202" s="64">
        <f t="shared" ca="1" si="233"/>
        <v>0.95823014054181499</v>
      </c>
      <c r="Z202" s="64">
        <f t="shared" ca="1" si="233"/>
        <v>0.95676280722367424</v>
      </c>
      <c r="AA202" s="64">
        <f t="shared" ca="1" si="233"/>
        <v>0.95407287668586682</v>
      </c>
      <c r="AB202" s="64">
        <f t="shared" ca="1" si="233"/>
        <v>0.93854842197372634</v>
      </c>
      <c r="AC202" s="64">
        <f t="shared" ca="1" si="233"/>
        <v>0.92261357450841264</v>
      </c>
      <c r="AD202" s="64">
        <f t="shared" ca="1" si="233"/>
        <v>0.91057287423226529</v>
      </c>
      <c r="AE202" s="64">
        <f t="shared" ca="1" si="233"/>
        <v>0.90796738286673873</v>
      </c>
      <c r="AF202" s="64">
        <f t="shared" ca="1" si="233"/>
        <v>0.90818169799556236</v>
      </c>
      <c r="AG202" s="64">
        <f t="shared" ca="1" si="233"/>
        <v>0.90638439971819218</v>
      </c>
      <c r="AH202" s="64">
        <f t="shared" ca="1" si="233"/>
        <v>0.91444545409273359</v>
      </c>
      <c r="AI202" s="64">
        <f t="shared" ca="1" si="233"/>
        <v>0.91427248865714916</v>
      </c>
      <c r="AJ202" s="64">
        <f t="shared" ca="1" si="233"/>
        <v>0.91070646371620501</v>
      </c>
      <c r="AK202" s="64">
        <f t="shared" ca="1" si="233"/>
        <v>0.89309237153271259</v>
      </c>
      <c r="AL202" s="64">
        <f t="shared" ca="1" si="233"/>
        <v>0.8874702700651419</v>
      </c>
      <c r="AM202" s="64">
        <f t="shared" ca="1" si="233"/>
        <v>0.88789686873517271</v>
      </c>
      <c r="AN202" s="64">
        <f t="shared" ca="1" si="233"/>
        <v>0.88547876108663437</v>
      </c>
      <c r="AO202" s="64">
        <f t="shared" ca="1" si="233"/>
        <v>0.88371676267914212</v>
      </c>
      <c r="AP202" s="64">
        <f t="shared" ca="1" si="233"/>
        <v>0.88431084561295858</v>
      </c>
      <c r="AQ202" s="64">
        <f t="shared" ca="1" si="233"/>
        <v>0.88231436842923094</v>
      </c>
      <c r="AR202" s="64">
        <f t="shared" ca="1" si="233"/>
        <v>0.88023058195114656</v>
      </c>
      <c r="AS202" s="64">
        <f t="shared" ca="1" si="233"/>
        <v>0.8835345716891444</v>
      </c>
      <c r="AT202" s="64">
        <f t="shared" ca="1" si="233"/>
        <v>0.87718674251191053</v>
      </c>
      <c r="AV202" s="40">
        <f t="shared" ca="1" si="187"/>
        <v>0.96103867278284527</v>
      </c>
      <c r="AW202" s="41">
        <f t="shared" ca="1" si="188"/>
        <v>7</v>
      </c>
      <c r="AX202" t="str">
        <f t="shared" ca="1" si="191"/>
        <v>+70s</v>
      </c>
      <c r="AY202">
        <f t="shared" ca="1" si="192"/>
        <v>60</v>
      </c>
      <c r="AZ202" s="5">
        <f t="shared" ca="1" si="193"/>
        <v>0.8</v>
      </c>
      <c r="BB202">
        <f t="shared" ref="BB202:BB265" si="234">ABS(O202 - L202) / H202</f>
        <v>0.14732511868274764</v>
      </c>
      <c r="BC202">
        <f t="shared" ref="BC202:BC265" si="235" xml:space="preserve"> MIN( MAX(1 - BB202, 0), 1 )</f>
        <v>0.85267488131725233</v>
      </c>
      <c r="BE202" s="33">
        <f t="shared" ref="BE202:BE265" si="236">ABS(L202)</f>
        <v>2.3513327083793558</v>
      </c>
      <c r="BF202" s="32">
        <f t="shared" ref="BF202:BF265" si="237" xml:space="preserve"> ABS(O202 - L202 ) / $BF$7</f>
        <v>0.23594368635818239</v>
      </c>
      <c r="BG202" s="33"/>
      <c r="BH202" s="34">
        <f t="shared" ref="BH202:BH265" si="238">MIN( MAX(1 - BF202,  0), 1 )</f>
        <v>0.76405631364181759</v>
      </c>
      <c r="BI202" s="34"/>
      <c r="BJ202" s="34">
        <f t="shared" si="159"/>
        <v>0.76405631364181759</v>
      </c>
      <c r="BK202" s="34"/>
      <c r="BL202" s="5">
        <f t="shared" ca="1" si="189"/>
        <v>0.84169832880822104</v>
      </c>
    </row>
    <row r="203" spans="1:64" x14ac:dyDescent="0.25">
      <c r="A203" s="45">
        <v>195</v>
      </c>
      <c r="B203" s="35">
        <f t="shared" ref="B203:B266" si="239">B202 + TIME(0,0,10)</f>
        <v>2.2453703703703629E-2</v>
      </c>
      <c r="C203" s="36">
        <v>93.026184602191861</v>
      </c>
      <c r="D203" s="29">
        <v>90</v>
      </c>
      <c r="E203" s="29">
        <v>3</v>
      </c>
      <c r="F203" s="37">
        <f t="shared" si="226"/>
        <v>0.5</v>
      </c>
      <c r="G203" s="38">
        <f t="shared" ref="G203:G266" si="240">IF( ABS(D203 - G202) &lt; F203, D203, G202 + SIGN( D203 - G202 ) * F203 )</f>
        <v>90</v>
      </c>
      <c r="H203" s="31">
        <v>5</v>
      </c>
      <c r="I203" s="31">
        <v>20</v>
      </c>
      <c r="J203" s="36">
        <v>8.57839280981249</v>
      </c>
      <c r="K203" s="37">
        <f t="shared" si="228"/>
        <v>2.1445982024531225</v>
      </c>
      <c r="L203" s="30">
        <f t="shared" si="229"/>
        <v>2.1445982024531225</v>
      </c>
      <c r="M203" s="37">
        <f t="shared" si="230"/>
        <v>92.144598202453125</v>
      </c>
      <c r="N203" s="37">
        <f t="shared" si="231"/>
        <v>92.144598202453125</v>
      </c>
      <c r="O203" s="37">
        <f t="shared" si="232"/>
        <v>3.0261846021918615</v>
      </c>
      <c r="Q203" s="64">
        <f t="shared" ref="Q203:AT203" ca="1" si="241">IF(AND(ABS(SLOPE($L173:$L203,$A173:$A203)) &gt; $Q$3,
      ABS(SLOPE(OFFSET($O173:$O203, Q$7, 0),$A173:$A203)) &gt; $Q$3),
(MAX(0,(CORREL( $L173:$L203, OFFSET($O173:$O203, Q$7, 0) )))),
(1-ABS(SLOPE($L173:$L203, $A173:$A203)-SLOPE(OFFSET($O173:$O203, Q$7, 0),$A173:$A203)))
)</f>
        <v>0.94350104162081116</v>
      </c>
      <c r="R203" s="64">
        <f t="shared" ca="1" si="241"/>
        <v>0.82753482199800565</v>
      </c>
      <c r="S203" s="64">
        <f t="shared" ca="1" si="241"/>
        <v>0.87997236579420135</v>
      </c>
      <c r="T203" s="64">
        <f t="shared" ca="1" si="241"/>
        <v>0.9200988451903398</v>
      </c>
      <c r="U203" s="64">
        <f t="shared" ca="1" si="241"/>
        <v>0.94440585402595068</v>
      </c>
      <c r="V203" s="64">
        <f t="shared" ca="1" si="241"/>
        <v>0.95756410938497216</v>
      </c>
      <c r="W203" s="64">
        <f t="shared" ca="1" si="241"/>
        <v>0.96392337079498791</v>
      </c>
      <c r="X203" s="64">
        <f t="shared" ca="1" si="241"/>
        <v>0.96356420891386652</v>
      </c>
      <c r="Y203" s="64">
        <f t="shared" ca="1" si="241"/>
        <v>0.96538142567675445</v>
      </c>
      <c r="Z203" s="64">
        <f t="shared" ca="1" si="241"/>
        <v>0.96378745008575839</v>
      </c>
      <c r="AA203" s="64">
        <f t="shared" ca="1" si="241"/>
        <v>0.95062961322831474</v>
      </c>
      <c r="AB203" s="64">
        <f t="shared" ca="1" si="241"/>
        <v>0.93717683429760623</v>
      </c>
      <c r="AC203" s="64">
        <f t="shared" ca="1" si="241"/>
        <v>0.92684882039977823</v>
      </c>
      <c r="AD203" s="64">
        <f t="shared" ca="1" si="241"/>
        <v>0.92463941386171533</v>
      </c>
      <c r="AE203" s="64">
        <f t="shared" ca="1" si="241"/>
        <v>0.9248524087190747</v>
      </c>
      <c r="AF203" s="64">
        <f t="shared" ca="1" si="241"/>
        <v>0.92327411194468978</v>
      </c>
      <c r="AG203" s="64">
        <f t="shared" ca="1" si="241"/>
        <v>0.9305475001678325</v>
      </c>
      <c r="AH203" s="64">
        <f t="shared" ca="1" si="241"/>
        <v>0.93040797889886118</v>
      </c>
      <c r="AI203" s="64">
        <f t="shared" ca="1" si="241"/>
        <v>0.92736808778036883</v>
      </c>
      <c r="AJ203" s="64">
        <f t="shared" ca="1" si="241"/>
        <v>0.9115037736014755</v>
      </c>
      <c r="AK203" s="64">
        <f t="shared" ca="1" si="241"/>
        <v>0.90643220462997998</v>
      </c>
      <c r="AL203" s="64">
        <f t="shared" ca="1" si="241"/>
        <v>0.90681654432277881</v>
      </c>
      <c r="AM203" s="64">
        <f t="shared" ca="1" si="241"/>
        <v>0.90459970231911369</v>
      </c>
      <c r="AN203" s="64">
        <f t="shared" ca="1" si="241"/>
        <v>0.90297931007755028</v>
      </c>
      <c r="AO203" s="64">
        <f t="shared" ca="1" si="241"/>
        <v>0.90352316105561492</v>
      </c>
      <c r="AP203" s="64">
        <f t="shared" ca="1" si="241"/>
        <v>0.90168744076744678</v>
      </c>
      <c r="AQ203" s="64">
        <f t="shared" ca="1" si="241"/>
        <v>0.89977849863794945</v>
      </c>
      <c r="AR203" s="64">
        <f t="shared" ca="1" si="241"/>
        <v>0.90256081026612245</v>
      </c>
      <c r="AS203" s="64">
        <f t="shared" ca="1" si="241"/>
        <v>0.89678860133721383</v>
      </c>
      <c r="AT203" s="64">
        <f t="shared" ca="1" si="241"/>
        <v>0.89340168370345341</v>
      </c>
      <c r="AV203" s="40">
        <f t="shared" ca="1" si="187"/>
        <v>0.96538142567675445</v>
      </c>
      <c r="AW203" s="41">
        <f t="shared" ca="1" si="188"/>
        <v>8</v>
      </c>
      <c r="AX203" t="str">
        <f t="shared" ca="1" si="191"/>
        <v>+80s</v>
      </c>
      <c r="AY203">
        <f t="shared" ca="1" si="192"/>
        <v>70</v>
      </c>
      <c r="AZ203" s="5">
        <f t="shared" ca="1" si="193"/>
        <v>0.76666666666666672</v>
      </c>
      <c r="BB203">
        <f t="shared" si="234"/>
        <v>0.17631727994774779</v>
      </c>
      <c r="BC203">
        <f t="shared" si="235"/>
        <v>0.82368272005225218</v>
      </c>
      <c r="BE203" s="33">
        <f t="shared" si="236"/>
        <v>2.1445982024531225</v>
      </c>
      <c r="BF203" s="32">
        <f t="shared" si="237"/>
        <v>0.28237512632929501</v>
      </c>
      <c r="BG203" s="33"/>
      <c r="BH203" s="34">
        <f t="shared" si="238"/>
        <v>0.71762487367070493</v>
      </c>
      <c r="BI203" s="34"/>
      <c r="BJ203" s="34">
        <f t="shared" si="159"/>
        <v>0.71762487367070493</v>
      </c>
      <c r="BK203" s="34"/>
      <c r="BL203" s="5">
        <f t="shared" ca="1" si="189"/>
        <v>0.81655765533804203</v>
      </c>
    </row>
    <row r="204" spans="1:64" x14ac:dyDescent="0.25">
      <c r="A204" s="45">
        <v>196</v>
      </c>
      <c r="B204" s="35">
        <f t="shared" si="239"/>
        <v>2.2569444444444368E-2</v>
      </c>
      <c r="C204" s="36">
        <v>92.824441569786941</v>
      </c>
      <c r="D204" s="29">
        <v>90</v>
      </c>
      <c r="E204" s="29">
        <v>3</v>
      </c>
      <c r="F204" s="37">
        <f t="shared" si="226"/>
        <v>0.5</v>
      </c>
      <c r="G204" s="38">
        <f t="shared" si="240"/>
        <v>90</v>
      </c>
      <c r="H204" s="31">
        <v>5</v>
      </c>
      <c r="I204" s="31">
        <v>20</v>
      </c>
      <c r="J204" s="36">
        <v>7.7330715969931898</v>
      </c>
      <c r="K204" s="37">
        <f t="shared" si="228"/>
        <v>1.9332678992482975</v>
      </c>
      <c r="L204" s="30">
        <f t="shared" si="229"/>
        <v>1.9332678992482975</v>
      </c>
      <c r="M204" s="37">
        <f t="shared" si="230"/>
        <v>91.933267899248293</v>
      </c>
      <c r="N204" s="37">
        <f t="shared" si="231"/>
        <v>91.933267899248293</v>
      </c>
      <c r="O204" s="37">
        <f t="shared" si="232"/>
        <v>2.8244415697869414</v>
      </c>
      <c r="Q204" s="64">
        <f t="shared" ref="Q204:AT204" ca="1" si="242">IF(AND(ABS(SLOPE($L174:$L204,$A174:$A204)) &gt; $Q$3,
      ABS(SLOPE(OFFSET($O174:$O204, Q$7, 0),$A174:$A204)) &gt; $Q$3),
(MAX(0,(CORREL( $L174:$L204, OFFSET($O174:$O204, Q$7, 0) )))),
(1-ABS(SLOPE($L174:$L204, $A174:$A204)-SLOPE(OFFSET($O174:$O204, Q$7, 0),$A174:$A204)))
)</f>
        <v>0.80873412454338267</v>
      </c>
      <c r="R204" s="64">
        <f t="shared" ca="1" si="242"/>
        <v>0.86584730652754693</v>
      </c>
      <c r="S204" s="64">
        <f t="shared" ca="1" si="242"/>
        <v>0.90947581272342326</v>
      </c>
      <c r="T204" s="64">
        <f t="shared" ca="1" si="242"/>
        <v>0.93756398452713696</v>
      </c>
      <c r="U204" s="64">
        <f t="shared" ca="1" si="242"/>
        <v>0.95458176215136781</v>
      </c>
      <c r="V204" s="64">
        <f t="shared" ca="1" si="242"/>
        <v>0.96475857076610594</v>
      </c>
      <c r="W204" s="64">
        <f t="shared" ca="1" si="242"/>
        <v>0.96647454282400092</v>
      </c>
      <c r="X204" s="64">
        <f t="shared" ca="1" si="242"/>
        <v>0.97107063212397138</v>
      </c>
      <c r="Y204" s="64">
        <f t="shared" ca="1" si="242"/>
        <v>0.97040755283141056</v>
      </c>
      <c r="Z204" s="64">
        <f t="shared" ca="1" si="242"/>
        <v>0.95927611240087951</v>
      </c>
      <c r="AA204" s="64">
        <f t="shared" ca="1" si="242"/>
        <v>0.94794800479197228</v>
      </c>
      <c r="AB204" s="64">
        <f t="shared" ca="1" si="242"/>
        <v>0.93908780844492779</v>
      </c>
      <c r="AC204" s="64">
        <f t="shared" ca="1" si="242"/>
        <v>0.93721755829977427</v>
      </c>
      <c r="AD204" s="64">
        <f t="shared" ca="1" si="242"/>
        <v>0.93742907960763833</v>
      </c>
      <c r="AE204" s="64">
        <f t="shared" ca="1" si="242"/>
        <v>0.93603890273869017</v>
      </c>
      <c r="AF204" s="64">
        <f t="shared" ca="1" si="242"/>
        <v>0.94263303041421942</v>
      </c>
      <c r="AG204" s="64">
        <f t="shared" ca="1" si="242"/>
        <v>0.94252206798894345</v>
      </c>
      <c r="AH204" s="64">
        <f t="shared" ca="1" si="242"/>
        <v>0.93993286584922742</v>
      </c>
      <c r="AI204" s="64">
        <f t="shared" ca="1" si="242"/>
        <v>0.92557702039235135</v>
      </c>
      <c r="AJ204" s="64">
        <f t="shared" ca="1" si="242"/>
        <v>0.92098019455954838</v>
      </c>
      <c r="AK204" s="64">
        <f t="shared" ca="1" si="242"/>
        <v>0.92132810114622199</v>
      </c>
      <c r="AL204" s="64">
        <f t="shared" ca="1" si="242"/>
        <v>0.91928542260759027</v>
      </c>
      <c r="AM204" s="64">
        <f t="shared" ca="1" si="242"/>
        <v>0.91778766923425203</v>
      </c>
      <c r="AN204" s="64">
        <f t="shared" ca="1" si="242"/>
        <v>0.91828806815904718</v>
      </c>
      <c r="AO204" s="64">
        <f t="shared" ca="1" si="242"/>
        <v>0.91659156598261415</v>
      </c>
      <c r="AP204" s="64">
        <f t="shared" ca="1" si="242"/>
        <v>0.91483389571704654</v>
      </c>
      <c r="AQ204" s="64">
        <f t="shared" ca="1" si="242"/>
        <v>0.91716972190701784</v>
      </c>
      <c r="AR204" s="64">
        <f t="shared" ca="1" si="242"/>
        <v>0.9118946734302249</v>
      </c>
      <c r="AS204" s="64">
        <f t="shared" ca="1" si="242"/>
        <v>0.90884748606201493</v>
      </c>
      <c r="AT204" s="64">
        <f t="shared" ca="1" si="242"/>
        <v>0.91412064624044831</v>
      </c>
      <c r="AV204" s="40">
        <f t="shared" ca="1" si="187"/>
        <v>0.97107063212397138</v>
      </c>
      <c r="AW204" s="41">
        <f t="shared" ca="1" si="188"/>
        <v>7</v>
      </c>
      <c r="AX204" t="str">
        <f t="shared" ca="1" si="191"/>
        <v>+70s</v>
      </c>
      <c r="AY204">
        <f t="shared" ca="1" si="192"/>
        <v>60</v>
      </c>
      <c r="AZ204" s="5">
        <f t="shared" ca="1" si="193"/>
        <v>0.8</v>
      </c>
      <c r="BB204">
        <f t="shared" si="234"/>
        <v>0.17823473410772878</v>
      </c>
      <c r="BC204">
        <f t="shared" si="235"/>
        <v>0.82176526589227117</v>
      </c>
      <c r="BE204" s="33">
        <f t="shared" si="236"/>
        <v>1.9332678992482975</v>
      </c>
      <c r="BF204" s="32">
        <f t="shared" si="237"/>
        <v>0.28544596181867937</v>
      </c>
      <c r="BG204" s="33"/>
      <c r="BH204" s="34">
        <f t="shared" si="238"/>
        <v>0.71455403818132068</v>
      </c>
      <c r="BI204" s="34"/>
      <c r="BJ204" s="34">
        <f t="shared" ref="BJ204:BJ267" si="243">BH204</f>
        <v>0.71455403818132068</v>
      </c>
      <c r="BK204" s="34"/>
      <c r="BL204" s="5">
        <f t="shared" ca="1" si="189"/>
        <v>0.82854155676843055</v>
      </c>
    </row>
    <row r="205" spans="1:64" x14ac:dyDescent="0.25">
      <c r="A205" s="45">
        <v>197</v>
      </c>
      <c r="B205" s="35">
        <f t="shared" si="239"/>
        <v>2.2685185185185107E-2</v>
      </c>
      <c r="C205" s="36">
        <v>92.887620025780592</v>
      </c>
      <c r="D205" s="29">
        <v>90</v>
      </c>
      <c r="E205" s="29">
        <v>3</v>
      </c>
      <c r="F205" s="37">
        <f t="shared" si="226"/>
        <v>0.5</v>
      </c>
      <c r="G205" s="38">
        <f t="shared" si="240"/>
        <v>90</v>
      </c>
      <c r="H205" s="31">
        <v>5</v>
      </c>
      <c r="I205" s="31">
        <v>20</v>
      </c>
      <c r="J205" s="36">
        <v>6.871178688198408</v>
      </c>
      <c r="K205" s="37">
        <f t="shared" si="228"/>
        <v>1.717794672049602</v>
      </c>
      <c r="L205" s="30">
        <f t="shared" si="229"/>
        <v>1.717794672049602</v>
      </c>
      <c r="M205" s="37">
        <f t="shared" si="230"/>
        <v>91.717794672049607</v>
      </c>
      <c r="N205" s="37">
        <f t="shared" si="231"/>
        <v>91.717794672049607</v>
      </c>
      <c r="O205" s="37">
        <f t="shared" si="232"/>
        <v>2.887620025780592</v>
      </c>
      <c r="Q205" s="64">
        <f t="shared" ref="Q205:AT205" ca="1" si="244">IF(AND(ABS(SLOPE($L175:$L205,$A175:$A205)) &gt; $Q$3,
      ABS(SLOPE(OFFSET($O175:$O205, Q$7, 0),$A175:$A205)) &gt; $Q$3),
(MAX(0,(CORREL( $L175:$L205, OFFSET($O175:$O205, Q$7, 0) )))),
(1-ABS(SLOPE($L175:$L205, $A175:$A205)-SLOPE(OFFSET($O175:$O205, Q$7, 0),$A175:$A205)))
)</f>
        <v>0.85265987586024194</v>
      </c>
      <c r="R205" s="64">
        <f t="shared" ca="1" si="244"/>
        <v>0.89924256292416971</v>
      </c>
      <c r="S205" s="64">
        <f t="shared" ca="1" si="244"/>
        <v>0.9305436051921061</v>
      </c>
      <c r="T205" s="64">
        <f t="shared" ca="1" si="244"/>
        <v>0.95085506308796952</v>
      </c>
      <c r="U205" s="64">
        <f t="shared" ca="1" si="244"/>
        <v>0.96429785762913134</v>
      </c>
      <c r="V205" s="64">
        <f t="shared" ca="1" si="244"/>
        <v>0.9677938063537046</v>
      </c>
      <c r="W205" s="64">
        <f t="shared" ca="1" si="244"/>
        <v>0.97477070839852531</v>
      </c>
      <c r="X205" s="64">
        <f t="shared" ca="1" si="244"/>
        <v>0.97490786860731737</v>
      </c>
      <c r="Y205" s="64">
        <f t="shared" ca="1" si="244"/>
        <v>0.96553023689113726</v>
      </c>
      <c r="Z205" s="64">
        <f t="shared" ca="1" si="244"/>
        <v>0.95604057408693155</v>
      </c>
      <c r="AA205" s="64">
        <f t="shared" ca="1" si="244"/>
        <v>0.9484517200601621</v>
      </c>
      <c r="AB205" s="64">
        <f t="shared" ca="1" si="244"/>
        <v>0.94687501229307613</v>
      </c>
      <c r="AC205" s="64">
        <f t="shared" ca="1" si="244"/>
        <v>0.94708500988879241</v>
      </c>
      <c r="AD205" s="64">
        <f t="shared" ca="1" si="244"/>
        <v>0.94585808296755247</v>
      </c>
      <c r="AE205" s="64">
        <f t="shared" ca="1" si="244"/>
        <v>0.95186082772023006</v>
      </c>
      <c r="AF205" s="64">
        <f t="shared" ca="1" si="244"/>
        <v>0.95177452638223514</v>
      </c>
      <c r="AG205" s="64">
        <f t="shared" ca="1" si="244"/>
        <v>0.94957552578125537</v>
      </c>
      <c r="AH205" s="64">
        <f t="shared" ca="1" si="244"/>
        <v>0.93653264296660654</v>
      </c>
      <c r="AI205" s="64">
        <f t="shared" ca="1" si="244"/>
        <v>0.93234912705903783</v>
      </c>
      <c r="AJ205" s="64">
        <f t="shared" ca="1" si="244"/>
        <v>0.93266532103695465</v>
      </c>
      <c r="AK205" s="64">
        <f t="shared" ca="1" si="244"/>
        <v>0.93077470371126214</v>
      </c>
      <c r="AL205" s="64">
        <f t="shared" ca="1" si="244"/>
        <v>0.92938409819871615</v>
      </c>
      <c r="AM205" s="64">
        <f t="shared" ca="1" si="244"/>
        <v>0.92984657063103937</v>
      </c>
      <c r="AN205" s="64">
        <f t="shared" ca="1" si="244"/>
        <v>0.92827169681538113</v>
      </c>
      <c r="AO205" s="64">
        <f t="shared" ca="1" si="244"/>
        <v>0.92664608104978663</v>
      </c>
      <c r="AP205" s="64">
        <f t="shared" ca="1" si="244"/>
        <v>0.92859562496369208</v>
      </c>
      <c r="AQ205" s="64">
        <f t="shared" ca="1" si="244"/>
        <v>0.923753965930176</v>
      </c>
      <c r="AR205" s="64">
        <f t="shared" ca="1" si="244"/>
        <v>0.92100225079683418</v>
      </c>
      <c r="AS205" s="64">
        <f t="shared" ca="1" si="244"/>
        <v>0.92565031534456632</v>
      </c>
      <c r="AT205" s="64">
        <f t="shared" ca="1" si="244"/>
        <v>0.92234136522089938</v>
      </c>
      <c r="AV205" s="40">
        <f t="shared" ca="1" si="187"/>
        <v>0.97490786860731737</v>
      </c>
      <c r="AW205" s="41">
        <f t="shared" ca="1" si="188"/>
        <v>7</v>
      </c>
      <c r="AX205" t="str">
        <f t="shared" ca="1" si="191"/>
        <v>+70s</v>
      </c>
      <c r="AY205">
        <f t="shared" ca="1" si="192"/>
        <v>60</v>
      </c>
      <c r="AZ205" s="5">
        <f t="shared" ca="1" si="193"/>
        <v>0.8</v>
      </c>
      <c r="BB205">
        <f t="shared" si="234"/>
        <v>0.23396507074619799</v>
      </c>
      <c r="BC205">
        <f t="shared" si="235"/>
        <v>0.76603492925380201</v>
      </c>
      <c r="BE205" s="33">
        <f t="shared" si="236"/>
        <v>1.717794672049602</v>
      </c>
      <c r="BF205" s="32">
        <f t="shared" si="237"/>
        <v>0.37469904497267059</v>
      </c>
      <c r="BG205" s="33"/>
      <c r="BH205" s="34">
        <f t="shared" si="238"/>
        <v>0.62530095502732941</v>
      </c>
      <c r="BI205" s="34"/>
      <c r="BJ205" s="34">
        <f t="shared" si="243"/>
        <v>0.62530095502732941</v>
      </c>
      <c r="BK205" s="34"/>
      <c r="BL205" s="5">
        <f t="shared" ca="1" si="189"/>
        <v>0.80006960787821557</v>
      </c>
    </row>
    <row r="206" spans="1:64" x14ac:dyDescent="0.25">
      <c r="A206" s="45">
        <v>198</v>
      </c>
      <c r="B206" s="35">
        <f t="shared" si="239"/>
        <v>2.2800925925925846E-2</v>
      </c>
      <c r="C206" s="36">
        <v>92.21093878819012</v>
      </c>
      <c r="D206" s="29">
        <v>90</v>
      </c>
      <c r="E206" s="29">
        <v>3</v>
      </c>
      <c r="F206" s="37">
        <f t="shared" si="226"/>
        <v>0.5</v>
      </c>
      <c r="G206" s="38">
        <f t="shared" si="240"/>
        <v>90</v>
      </c>
      <c r="H206" s="31">
        <v>5</v>
      </c>
      <c r="I206" s="31">
        <v>20</v>
      </c>
      <c r="J206" s="36">
        <v>5.9945610891190704</v>
      </c>
      <c r="K206" s="37">
        <f t="shared" si="228"/>
        <v>1.4986402722797676</v>
      </c>
      <c r="L206" s="30">
        <f t="shared" si="229"/>
        <v>1.4986402722797676</v>
      </c>
      <c r="M206" s="37">
        <f t="shared" si="230"/>
        <v>91.498640272279772</v>
      </c>
      <c r="N206" s="37">
        <f t="shared" si="231"/>
        <v>91.498640272279772</v>
      </c>
      <c r="O206" s="37">
        <f t="shared" si="232"/>
        <v>2.2109387881901199</v>
      </c>
      <c r="Q206" s="64">
        <f t="shared" ref="Q206:AT206" ca="1" si="245">IF(AND(ABS(SLOPE($L176:$L206,$A176:$A206)) &gt; $Q$3,
      ABS(SLOPE(OFFSET($O176:$O206, Q$7, 0),$A176:$A206)) &gt; $Q$3),
(MAX(0,(CORREL( $L176:$L206, OFFSET($O176:$O206, Q$7, 0) )))),
(1-ABS(SLOPE($L176:$L206, $A176:$A206)-SLOPE(OFFSET($O176:$O206, Q$7, 0),$A176:$A206)))
)</f>
        <v>0.88951783090157954</v>
      </c>
      <c r="R206" s="64">
        <f t="shared" ca="1" si="245"/>
        <v>0.92358441881649134</v>
      </c>
      <c r="S206" s="64">
        <f t="shared" ca="1" si="245"/>
        <v>0.94674178308270163</v>
      </c>
      <c r="T206" s="64">
        <f t="shared" ca="1" si="245"/>
        <v>0.9630126981124435</v>
      </c>
      <c r="U206" s="64">
        <f t="shared" ca="1" si="245"/>
        <v>0.96805349827134179</v>
      </c>
      <c r="V206" s="64">
        <f t="shared" ca="1" si="245"/>
        <v>0.97709461023128674</v>
      </c>
      <c r="W206" s="64">
        <f t="shared" ca="1" si="245"/>
        <v>0.9779276184510266</v>
      </c>
      <c r="X206" s="64">
        <f t="shared" ca="1" si="245"/>
        <v>0.97008388763711428</v>
      </c>
      <c r="Y206" s="64">
        <f t="shared" ca="1" si="245"/>
        <v>0.9622018370843185</v>
      </c>
      <c r="Z206" s="64">
        <f t="shared" ca="1" si="245"/>
        <v>0.95572563890293039</v>
      </c>
      <c r="AA206" s="64">
        <f t="shared" ca="1" si="245"/>
        <v>0.95440567315719638</v>
      </c>
      <c r="AB206" s="64">
        <f t="shared" ca="1" si="245"/>
        <v>0.95461415295576413</v>
      </c>
      <c r="AC206" s="64">
        <f t="shared" ca="1" si="245"/>
        <v>0.953530331003691</v>
      </c>
      <c r="AD206" s="64">
        <f t="shared" ca="1" si="245"/>
        <v>0.9590132401041771</v>
      </c>
      <c r="AE206" s="64">
        <f t="shared" ca="1" si="245"/>
        <v>0.95894846584137683</v>
      </c>
      <c r="AF206" s="64">
        <f t="shared" ca="1" si="245"/>
        <v>0.95709084318084858</v>
      </c>
      <c r="AG206" s="64">
        <f t="shared" ca="1" si="245"/>
        <v>0.94520181624186428</v>
      </c>
      <c r="AH206" s="64">
        <f t="shared" ca="1" si="245"/>
        <v>0.94138159603682647</v>
      </c>
      <c r="AI206" s="64">
        <f t="shared" ca="1" si="245"/>
        <v>0.94166991932032751</v>
      </c>
      <c r="AJ206" s="64">
        <f t="shared" ca="1" si="245"/>
        <v>0.93991328479464553</v>
      </c>
      <c r="AK206" s="64">
        <f t="shared" ca="1" si="245"/>
        <v>0.9386171420085091</v>
      </c>
      <c r="AL206" s="64">
        <f t="shared" ca="1" si="245"/>
        <v>0.93904620531921346</v>
      </c>
      <c r="AM206" s="64">
        <f t="shared" ca="1" si="245"/>
        <v>0.93757855703547022</v>
      </c>
      <c r="AN206" s="64">
        <f t="shared" ca="1" si="245"/>
        <v>0.93606928102858278</v>
      </c>
      <c r="AO206" s="64">
        <f t="shared" ca="1" si="245"/>
        <v>0.93768108441870968</v>
      </c>
      <c r="AP206" s="64">
        <f t="shared" ca="1" si="245"/>
        <v>0.93322078804575581</v>
      </c>
      <c r="AQ206" s="64">
        <f t="shared" ca="1" si="245"/>
        <v>0.93072857108482532</v>
      </c>
      <c r="AR206" s="64">
        <f t="shared" ca="1" si="245"/>
        <v>0.93482872234664105</v>
      </c>
      <c r="AS206" s="64">
        <f t="shared" ca="1" si="245"/>
        <v>0.93174556426441879</v>
      </c>
      <c r="AT206" s="64">
        <f t="shared" ca="1" si="245"/>
        <v>0.92940007892842791</v>
      </c>
      <c r="AV206" s="40">
        <f t="shared" ca="1" si="187"/>
        <v>0.9779276184510266</v>
      </c>
      <c r="AW206" s="41">
        <f t="shared" ca="1" si="188"/>
        <v>6</v>
      </c>
      <c r="AX206" t="str">
        <f t="shared" ca="1" si="191"/>
        <v>+60s</v>
      </c>
      <c r="AY206">
        <f t="shared" ca="1" si="192"/>
        <v>50</v>
      </c>
      <c r="AZ206" s="5">
        <f t="shared" ca="1" si="193"/>
        <v>0.83333333333333337</v>
      </c>
      <c r="BB206">
        <f t="shared" si="234"/>
        <v>0.14245970318207046</v>
      </c>
      <c r="BC206">
        <f t="shared" si="235"/>
        <v>0.85754029681792954</v>
      </c>
      <c r="BE206" s="33">
        <f t="shared" si="236"/>
        <v>1.4986402722797676</v>
      </c>
      <c r="BF206" s="32">
        <f t="shared" si="237"/>
        <v>0.22815164058107318</v>
      </c>
      <c r="BG206" s="33"/>
      <c r="BH206" s="34">
        <f t="shared" si="238"/>
        <v>0.77184835941892682</v>
      </c>
      <c r="BI206" s="34"/>
      <c r="BJ206" s="34">
        <f t="shared" si="243"/>
        <v>0.77184835941892682</v>
      </c>
      <c r="BK206" s="34"/>
      <c r="BL206" s="5">
        <f t="shared" ca="1" si="189"/>
        <v>0.86103643706776234</v>
      </c>
    </row>
    <row r="207" spans="1:64" x14ac:dyDescent="0.25">
      <c r="A207" s="45">
        <v>199</v>
      </c>
      <c r="B207" s="35">
        <f t="shared" si="239"/>
        <v>2.2916666666666585E-2</v>
      </c>
      <c r="C207" s="36">
        <v>92.315325530566099</v>
      </c>
      <c r="D207" s="29">
        <v>90</v>
      </c>
      <c r="E207" s="29">
        <v>3</v>
      </c>
      <c r="F207" s="37">
        <f t="shared" si="226"/>
        <v>0.5</v>
      </c>
      <c r="G207" s="38">
        <f t="shared" si="240"/>
        <v>90</v>
      </c>
      <c r="H207" s="31">
        <v>5</v>
      </c>
      <c r="I207" s="31">
        <v>20</v>
      </c>
      <c r="J207" s="36">
        <v>5.105097359930971</v>
      </c>
      <c r="K207" s="37">
        <f t="shared" si="228"/>
        <v>1.2762743399827428</v>
      </c>
      <c r="L207" s="30">
        <f t="shared" si="229"/>
        <v>1.2762743399827428</v>
      </c>
      <c r="M207" s="37">
        <f t="shared" si="230"/>
        <v>91.276274339982749</v>
      </c>
      <c r="N207" s="37">
        <f t="shared" si="231"/>
        <v>91.276274339982749</v>
      </c>
      <c r="O207" s="37">
        <f t="shared" si="232"/>
        <v>2.3153255305660991</v>
      </c>
      <c r="Q207" s="64">
        <f t="shared" ref="Q207:AT207" ca="1" si="246">IF(AND(ABS(SLOPE($L177:$L207,$A177:$A207)) &gt; $Q$3,
      ABS(SLOPE(OFFSET($O177:$O207, Q$7, 0),$A177:$A207)) &gt; $Q$3),
(MAX(0,(CORREL( $L177:$L207, OFFSET($O177:$O207, Q$7, 0) )))),
(1-ABS(SLOPE($L177:$L207, $A177:$A207)-SLOPE(OFFSET($O177:$O207, Q$7, 0),$A177:$A207)))
)</f>
        <v>0.91681018317442498</v>
      </c>
      <c r="R207" s="64">
        <f t="shared" ca="1" si="246"/>
        <v>0.94245499648202635</v>
      </c>
      <c r="S207" s="64">
        <f t="shared" ca="1" si="246"/>
        <v>0.96120257157818245</v>
      </c>
      <c r="T207" s="64">
        <f t="shared" ca="1" si="246"/>
        <v>0.96759895345810198</v>
      </c>
      <c r="U207" s="64">
        <f t="shared" ca="1" si="246"/>
        <v>0.97844974888396685</v>
      </c>
      <c r="V207" s="64">
        <f t="shared" ca="1" si="246"/>
        <v>0.97989436654161099</v>
      </c>
      <c r="W207" s="64">
        <f t="shared" ca="1" si="246"/>
        <v>0.97340567411274714</v>
      </c>
      <c r="X207" s="64">
        <f t="shared" ca="1" si="246"/>
        <v>0.96694353917739739</v>
      </c>
      <c r="Y207" s="64">
        <f t="shared" ca="1" si="246"/>
        <v>0.96145080910318037</v>
      </c>
      <c r="Z207" s="64">
        <f t="shared" ca="1" si="246"/>
        <v>0.96035765264538209</v>
      </c>
      <c r="AA207" s="64">
        <f t="shared" ca="1" si="246"/>
        <v>0.96056465001299973</v>
      </c>
      <c r="AB207" s="64">
        <f t="shared" ca="1" si="246"/>
        <v>0.9596074944749462</v>
      </c>
      <c r="AC207" s="64">
        <f t="shared" ca="1" si="246"/>
        <v>0.96462919105784639</v>
      </c>
      <c r="AD207" s="64">
        <f t="shared" ca="1" si="246"/>
        <v>0.96458340171134582</v>
      </c>
      <c r="AE207" s="64">
        <f t="shared" ca="1" si="246"/>
        <v>0.96302742916370188</v>
      </c>
      <c r="AF207" s="64">
        <f t="shared" ca="1" si="246"/>
        <v>0.95216193659760517</v>
      </c>
      <c r="AG207" s="64">
        <f t="shared" ca="1" si="246"/>
        <v>0.94866403416725353</v>
      </c>
      <c r="AH207" s="64">
        <f t="shared" ca="1" si="246"/>
        <v>0.9489276337817345</v>
      </c>
      <c r="AI207" s="64">
        <f t="shared" ca="1" si="246"/>
        <v>0.94729011482393111</v>
      </c>
      <c r="AJ207" s="64">
        <f t="shared" ca="1" si="246"/>
        <v>0.94607799350382771</v>
      </c>
      <c r="AK207" s="64">
        <f t="shared" ca="1" si="246"/>
        <v>0.94647736121582782</v>
      </c>
      <c r="AL207" s="64">
        <f t="shared" ca="1" si="246"/>
        <v>0.94510508393981185</v>
      </c>
      <c r="AM207" s="64">
        <f t="shared" ca="1" si="246"/>
        <v>0.94369922687841079</v>
      </c>
      <c r="AN207" s="64">
        <f t="shared" ca="1" si="246"/>
        <v>0.94501275374285554</v>
      </c>
      <c r="AO207" s="64">
        <f t="shared" ca="1" si="246"/>
        <v>0.94089112180803192</v>
      </c>
      <c r="AP207" s="64">
        <f t="shared" ca="1" si="246"/>
        <v>0.93862896604893731</v>
      </c>
      <c r="AQ207" s="64">
        <f t="shared" ca="1" si="246"/>
        <v>0.9422441781068448</v>
      </c>
      <c r="AR207" s="64">
        <f t="shared" ca="1" si="246"/>
        <v>0.9393618439956305</v>
      </c>
      <c r="AS207" s="64">
        <f t="shared" ca="1" si="246"/>
        <v>0.93716214819993837</v>
      </c>
      <c r="AT207" s="64">
        <f t="shared" ca="1" si="246"/>
        <v>0.93901856395747063</v>
      </c>
      <c r="AV207" s="40">
        <f t="shared" ca="1" si="187"/>
        <v>0.97989436654161099</v>
      </c>
      <c r="AW207" s="41">
        <f t="shared" ca="1" si="188"/>
        <v>5</v>
      </c>
      <c r="AX207" t="str">
        <f t="shared" ca="1" si="191"/>
        <v>+50s</v>
      </c>
      <c r="AY207">
        <f t="shared" ca="1" si="192"/>
        <v>40</v>
      </c>
      <c r="AZ207" s="5">
        <f t="shared" ca="1" si="193"/>
        <v>0.8666666666666667</v>
      </c>
      <c r="BB207">
        <f t="shared" si="234"/>
        <v>0.20781023811667126</v>
      </c>
      <c r="BC207">
        <f t="shared" si="235"/>
        <v>0.79218976188332868</v>
      </c>
      <c r="BE207" s="33">
        <f t="shared" si="236"/>
        <v>1.2762743399827428</v>
      </c>
      <c r="BF207" s="32">
        <f t="shared" si="237"/>
        <v>0.33281163512791301</v>
      </c>
      <c r="BG207" s="33"/>
      <c r="BH207" s="34">
        <f t="shared" si="238"/>
        <v>0.66718836487208699</v>
      </c>
      <c r="BI207" s="34"/>
      <c r="BJ207" s="34">
        <f t="shared" si="243"/>
        <v>0.66718836487208699</v>
      </c>
      <c r="BK207" s="34"/>
      <c r="BL207" s="5">
        <f t="shared" ca="1" si="189"/>
        <v>0.83791646602678826</v>
      </c>
    </row>
    <row r="208" spans="1:64" x14ac:dyDescent="0.25">
      <c r="A208" s="45">
        <v>200</v>
      </c>
      <c r="B208" s="35">
        <f t="shared" si="239"/>
        <v>2.3032407407407324E-2</v>
      </c>
      <c r="C208" s="36">
        <v>92.259176442409256</v>
      </c>
      <c r="D208" s="29">
        <v>90</v>
      </c>
      <c r="E208" s="29">
        <v>3</v>
      </c>
      <c r="F208" s="37">
        <f t="shared" si="226"/>
        <v>0.5</v>
      </c>
      <c r="G208" s="38">
        <f t="shared" si="240"/>
        <v>90</v>
      </c>
      <c r="H208" s="31">
        <v>5</v>
      </c>
      <c r="I208" s="31">
        <v>20</v>
      </c>
      <c r="J208" s="36">
        <v>4.2046935896074853</v>
      </c>
      <c r="K208" s="37">
        <f t="shared" si="228"/>
        <v>1.0511733974018713</v>
      </c>
      <c r="L208" s="30">
        <f t="shared" si="229"/>
        <v>1.0511733974018713</v>
      </c>
      <c r="M208" s="37">
        <f t="shared" si="230"/>
        <v>91.051173397401868</v>
      </c>
      <c r="N208" s="37">
        <f t="shared" si="231"/>
        <v>91.051173397401868</v>
      </c>
      <c r="O208" s="37">
        <f t="shared" si="232"/>
        <v>2.259176442409256</v>
      </c>
      <c r="Q208" s="64">
        <f t="shared" ref="Q208:AT208" ca="1" si="247">IF(AND(ABS(SLOPE($L178:$L208,$A178:$A208)) &gt; $Q$3,
      ABS(SLOPE(OFFSET($O178:$O208, Q$7, 0),$A178:$A208)) &gt; $Q$3),
(MAX(0,(CORREL( $L178:$L208, OFFSET($O178:$O208, Q$7, 0) )))),
(1-ABS(SLOPE($L178:$L208, $A178:$A208)-SLOPE(OFFSET($O178:$O208, Q$7, 0),$A178:$A208)))
)</f>
        <v>0.93812105129630841</v>
      </c>
      <c r="R208" s="64">
        <f t="shared" ca="1" si="247"/>
        <v>0.95906016373331016</v>
      </c>
      <c r="S208" s="64">
        <f t="shared" ca="1" si="247"/>
        <v>0.96665821096413973</v>
      </c>
      <c r="T208" s="64">
        <f t="shared" ca="1" si="247"/>
        <v>0.97911193151405762</v>
      </c>
      <c r="U208" s="64">
        <f t="shared" ca="1" si="247"/>
        <v>0.98109951416330377</v>
      </c>
      <c r="V208" s="64">
        <f t="shared" ca="1" si="247"/>
        <v>0.97581914992254937</v>
      </c>
      <c r="W208" s="64">
        <f t="shared" ca="1" si="247"/>
        <v>0.97062300911896482</v>
      </c>
      <c r="X208" s="64">
        <f t="shared" ca="1" si="247"/>
        <v>0.96600770134477343</v>
      </c>
      <c r="Y208" s="64">
        <f t="shared" ca="1" si="247"/>
        <v>0.96511680141946188</v>
      </c>
      <c r="Z208" s="64">
        <f t="shared" ca="1" si="247"/>
        <v>0.96532236599781363</v>
      </c>
      <c r="AA208" s="64">
        <f t="shared" ca="1" si="247"/>
        <v>0.96447835712442931</v>
      </c>
      <c r="AB208" s="64">
        <f t="shared" ca="1" si="247"/>
        <v>0.96908721659607733</v>
      </c>
      <c r="AC208" s="64">
        <f t="shared" ca="1" si="247"/>
        <v>0.96905833164265065</v>
      </c>
      <c r="AD208" s="64">
        <f t="shared" ca="1" si="247"/>
        <v>0.96777141134456324</v>
      </c>
      <c r="AE208" s="64">
        <f t="shared" ca="1" si="247"/>
        <v>0.95782194262854659</v>
      </c>
      <c r="AF208" s="64">
        <f t="shared" ca="1" si="247"/>
        <v>0.95461254450253918</v>
      </c>
      <c r="AG208" s="64">
        <f t="shared" ca="1" si="247"/>
        <v>0.9548540167521975</v>
      </c>
      <c r="AH208" s="64">
        <f t="shared" ca="1" si="247"/>
        <v>0.9533233085178866</v>
      </c>
      <c r="AI208" s="64">
        <f t="shared" ca="1" si="247"/>
        <v>0.95218656074121866</v>
      </c>
      <c r="AJ208" s="64">
        <f t="shared" ca="1" si="247"/>
        <v>0.9525593053787843</v>
      </c>
      <c r="AK208" s="64">
        <f t="shared" ca="1" si="247"/>
        <v>0.95127258105118195</v>
      </c>
      <c r="AL208" s="64">
        <f t="shared" ca="1" si="247"/>
        <v>0.94995945077478183</v>
      </c>
      <c r="AM208" s="64">
        <f t="shared" ca="1" si="247"/>
        <v>0.95100705921632556</v>
      </c>
      <c r="AN208" s="64">
        <f t="shared" ca="1" si="247"/>
        <v>0.94718881089490892</v>
      </c>
      <c r="AO208" s="64">
        <f t="shared" ca="1" si="247"/>
        <v>0.94513245117356492</v>
      </c>
      <c r="AP208" s="64">
        <f t="shared" ca="1" si="247"/>
        <v>0.94831451135502209</v>
      </c>
      <c r="AQ208" s="64">
        <f t="shared" ca="1" si="247"/>
        <v>0.94561232315783028</v>
      </c>
      <c r="AR208" s="64">
        <f t="shared" ca="1" si="247"/>
        <v>0.94354346500209008</v>
      </c>
      <c r="AS208" s="64">
        <f t="shared" ca="1" si="247"/>
        <v>0.94526258171324362</v>
      </c>
      <c r="AT208" s="64">
        <f t="shared" ca="1" si="247"/>
        <v>0.94689249932931829</v>
      </c>
      <c r="AV208" s="40">
        <f t="shared" ca="1" si="187"/>
        <v>0.98109951416330377</v>
      </c>
      <c r="AW208" s="41">
        <f t="shared" ca="1" si="188"/>
        <v>4</v>
      </c>
      <c r="AX208" t="str">
        <f t="shared" ca="1" si="191"/>
        <v>+40s</v>
      </c>
      <c r="AY208">
        <f t="shared" ca="1" si="192"/>
        <v>30</v>
      </c>
      <c r="AZ208" s="5">
        <f t="shared" ca="1" si="193"/>
        <v>0.9</v>
      </c>
      <c r="BB208">
        <f t="shared" si="234"/>
        <v>0.24160060900147692</v>
      </c>
      <c r="BC208">
        <f t="shared" si="235"/>
        <v>0.75839939099852305</v>
      </c>
      <c r="BE208" s="33">
        <f t="shared" si="236"/>
        <v>1.0511733974018713</v>
      </c>
      <c r="BF208" s="32">
        <f t="shared" si="237"/>
        <v>0.38692748951347522</v>
      </c>
      <c r="BG208" s="33"/>
      <c r="BH208" s="34">
        <f t="shared" si="238"/>
        <v>0.61307251048652478</v>
      </c>
      <c r="BI208" s="34"/>
      <c r="BJ208" s="34">
        <f t="shared" si="243"/>
        <v>0.61307251048652478</v>
      </c>
      <c r="BK208" s="34"/>
      <c r="BL208" s="5">
        <f t="shared" ca="1" si="189"/>
        <v>0.83139067488327623</v>
      </c>
    </row>
    <row r="209" spans="1:64" x14ac:dyDescent="0.25">
      <c r="A209" s="45">
        <v>201</v>
      </c>
      <c r="B209" s="35">
        <f t="shared" si="239"/>
        <v>2.3148148148148064E-2</v>
      </c>
      <c r="C209" s="36">
        <v>92.077345713496285</v>
      </c>
      <c r="D209" s="29">
        <v>90</v>
      </c>
      <c r="E209" s="29">
        <v>3</v>
      </c>
      <c r="F209" s="37">
        <f t="shared" si="226"/>
        <v>0.5</v>
      </c>
      <c r="G209" s="38">
        <f t="shared" si="240"/>
        <v>90</v>
      </c>
      <c r="H209" s="31">
        <v>5</v>
      </c>
      <c r="I209" s="31">
        <v>20</v>
      </c>
      <c r="J209" s="36">
        <v>3.29527931123903</v>
      </c>
      <c r="K209" s="37">
        <f t="shared" si="228"/>
        <v>0.82381982780975738</v>
      </c>
      <c r="L209" s="30">
        <f t="shared" si="229"/>
        <v>0.82381982780975738</v>
      </c>
      <c r="M209" s="37">
        <f t="shared" si="230"/>
        <v>90.823819827809757</v>
      </c>
      <c r="N209" s="37">
        <f t="shared" si="231"/>
        <v>90.823819827809757</v>
      </c>
      <c r="O209" s="37">
        <f t="shared" si="232"/>
        <v>2.0773457134962854</v>
      </c>
      <c r="Q209" s="64">
        <f t="shared" ref="Q209:AT209" ca="1" si="248">IF(AND(ABS(SLOPE($L179:$L209,$A179:$A209)) &gt; $Q$3,
      ABS(SLOPE(OFFSET($O179:$O209, Q$7, 0),$A179:$A209)) &gt; $Q$3),
(MAX(0,(CORREL( $L179:$L209, OFFSET($O179:$O209, Q$7, 0) )))),
(1-ABS(SLOPE($L179:$L209, $A179:$A209)-SLOPE(OFFSET($O179:$O209, Q$7, 0),$A179:$A209)))
)</f>
        <v>0.9567106335021579</v>
      </c>
      <c r="R209" s="64">
        <f t="shared" ca="1" si="248"/>
        <v>0.96538397752972527</v>
      </c>
      <c r="S209" s="64">
        <f t="shared" ca="1" si="248"/>
        <v>0.97927102687551082</v>
      </c>
      <c r="T209" s="64">
        <f t="shared" ca="1" si="248"/>
        <v>0.98174511836358924</v>
      </c>
      <c r="U209" s="64">
        <f t="shared" ca="1" si="248"/>
        <v>0.97755175755312829</v>
      </c>
      <c r="V209" s="64">
        <f t="shared" ca="1" si="248"/>
        <v>0.97349434656767642</v>
      </c>
      <c r="W209" s="64">
        <f t="shared" ca="1" si="248"/>
        <v>0.96966870887384626</v>
      </c>
      <c r="X209" s="64">
        <f t="shared" ca="1" si="248"/>
        <v>0.96895976061606193</v>
      </c>
      <c r="Y209" s="64">
        <f t="shared" ca="1" si="248"/>
        <v>0.96916394765719971</v>
      </c>
      <c r="Z209" s="64">
        <f t="shared" ca="1" si="248"/>
        <v>0.96842188013193664</v>
      </c>
      <c r="AA209" s="64">
        <f t="shared" ca="1" si="248"/>
        <v>0.97265810727864777</v>
      </c>
      <c r="AB209" s="64">
        <f t="shared" ca="1" si="248"/>
        <v>0.97264440939568086</v>
      </c>
      <c r="AC209" s="64">
        <f t="shared" ca="1" si="248"/>
        <v>0.97159957601019586</v>
      </c>
      <c r="AD209" s="64">
        <f t="shared" ca="1" si="248"/>
        <v>0.96247679962176835</v>
      </c>
      <c r="AE209" s="64">
        <f t="shared" ca="1" si="248"/>
        <v>0.95952780427814399</v>
      </c>
      <c r="AF209" s="64">
        <f t="shared" ca="1" si="248"/>
        <v>0.95974930654057466</v>
      </c>
      <c r="AG209" s="64">
        <f t="shared" ca="1" si="248"/>
        <v>0.95831515750319995</v>
      </c>
      <c r="AH209" s="64">
        <f t="shared" ca="1" si="248"/>
        <v>0.95724657418450954</v>
      </c>
      <c r="AI209" s="64">
        <f t="shared" ca="1" si="248"/>
        <v>0.95759525489751096</v>
      </c>
      <c r="AJ209" s="64">
        <f t="shared" ca="1" si="248"/>
        <v>0.95638589925015693</v>
      </c>
      <c r="AK209" s="64">
        <f t="shared" ca="1" si="248"/>
        <v>0.95515658898839972</v>
      </c>
      <c r="AL209" s="64">
        <f t="shared" ca="1" si="248"/>
        <v>0.95596502999477495</v>
      </c>
      <c r="AM209" s="64">
        <f t="shared" ca="1" si="248"/>
        <v>0.95242081156193503</v>
      </c>
      <c r="AN209" s="64">
        <f t="shared" ca="1" si="248"/>
        <v>0.95055009890804321</v>
      </c>
      <c r="AO209" s="64">
        <f t="shared" ca="1" si="248"/>
        <v>0.95334192557038644</v>
      </c>
      <c r="AP209" s="64">
        <f t="shared" ca="1" si="248"/>
        <v>0.95080264674256876</v>
      </c>
      <c r="AQ209" s="64">
        <f t="shared" ca="1" si="248"/>
        <v>0.94885215480629603</v>
      </c>
      <c r="AR209" s="64">
        <f t="shared" ca="1" si="248"/>
        <v>0.95044726071152852</v>
      </c>
      <c r="AS209" s="64">
        <f t="shared" ca="1" si="248"/>
        <v>0.95186194227217724</v>
      </c>
      <c r="AT209" s="64">
        <f t="shared" ca="1" si="248"/>
        <v>0.95278628231073959</v>
      </c>
      <c r="AV209" s="40">
        <f t="shared" ca="1" si="187"/>
        <v>0.98174511836358924</v>
      </c>
      <c r="AW209" s="41">
        <f t="shared" ca="1" si="188"/>
        <v>3</v>
      </c>
      <c r="AX209" t="str">
        <f t="shared" ca="1" si="191"/>
        <v>+30s</v>
      </c>
      <c r="AY209">
        <f t="shared" ca="1" si="192"/>
        <v>20</v>
      </c>
      <c r="AZ209" s="5">
        <f t="shared" ca="1" si="193"/>
        <v>0.93333333333333335</v>
      </c>
      <c r="BB209">
        <f t="shared" si="234"/>
        <v>0.25070517713730556</v>
      </c>
      <c r="BC209">
        <f t="shared" si="235"/>
        <v>0.74929482286269444</v>
      </c>
      <c r="BE209" s="33">
        <f t="shared" si="236"/>
        <v>0.82381982780975738</v>
      </c>
      <c r="BF209" s="32">
        <f t="shared" si="237"/>
        <v>0.40150861042397351</v>
      </c>
      <c r="BG209" s="33"/>
      <c r="BH209" s="34">
        <f t="shared" si="238"/>
        <v>0.59849138957602643</v>
      </c>
      <c r="BI209" s="34"/>
      <c r="BJ209" s="34">
        <f t="shared" si="243"/>
        <v>0.59849138957602643</v>
      </c>
      <c r="BK209" s="34"/>
      <c r="BL209" s="5">
        <f t="shared" ca="1" si="189"/>
        <v>0.83785661375764964</v>
      </c>
    </row>
    <row r="210" spans="1:64" x14ac:dyDescent="0.25">
      <c r="A210" s="45">
        <v>202</v>
      </c>
      <c r="B210" s="35">
        <f t="shared" si="239"/>
        <v>2.3263888888888803E-2</v>
      </c>
      <c r="C210" s="36">
        <v>91.795360267671683</v>
      </c>
      <c r="D210" s="29">
        <v>90</v>
      </c>
      <c r="E210" s="29">
        <v>3</v>
      </c>
      <c r="F210" s="37">
        <f t="shared" si="226"/>
        <v>0.5</v>
      </c>
      <c r="G210" s="38">
        <f t="shared" si="240"/>
        <v>90</v>
      </c>
      <c r="H210" s="31">
        <v>5</v>
      </c>
      <c r="I210" s="31">
        <v>20</v>
      </c>
      <c r="J210" s="36">
        <v>2.3788033671126398</v>
      </c>
      <c r="K210" s="37">
        <f t="shared" si="228"/>
        <v>0.59470084177815996</v>
      </c>
      <c r="L210" s="30">
        <f t="shared" si="229"/>
        <v>0.59470084177815996</v>
      </c>
      <c r="M210" s="37">
        <f t="shared" si="230"/>
        <v>90.594700841778163</v>
      </c>
      <c r="N210" s="37">
        <f t="shared" si="231"/>
        <v>90.594700841778163</v>
      </c>
      <c r="O210" s="37">
        <f t="shared" si="232"/>
        <v>1.7953602676716827</v>
      </c>
      <c r="Q210" s="64">
        <f t="shared" ref="Q210:AT210" ca="1" si="249">IF(AND(ABS(SLOPE($L180:$L210,$A180:$A210)) &gt; $Q$3,
      ABS(SLOPE(OFFSET($O180:$O210, Q$7, 0),$A180:$A210)) &gt; $Q$3),
(MAX(0,(CORREL( $L180:$L210, OFFSET($O180:$O210, Q$7, 0) )))),
(1-ABS(SLOPE($L180:$L210, $A180:$A210)-SLOPE(OFFSET($O180:$O210, Q$7, 0),$A180:$A210)))
)</f>
        <v>0.96387968202497532</v>
      </c>
      <c r="R210" s="64">
        <f t="shared" ca="1" si="249"/>
        <v>0.97905970344679805</v>
      </c>
      <c r="S210" s="64">
        <f t="shared" ca="1" si="249"/>
        <v>0.98197347585083095</v>
      </c>
      <c r="T210" s="64">
        <f t="shared" ca="1" si="249"/>
        <v>0.97876601919712936</v>
      </c>
      <c r="U210" s="64">
        <f t="shared" ca="1" si="249"/>
        <v>0.97574130606478737</v>
      </c>
      <c r="V210" s="64">
        <f t="shared" ca="1" si="249"/>
        <v>0.97263217618294939</v>
      </c>
      <c r="W210" s="64">
        <f t="shared" ca="1" si="249"/>
        <v>0.97208825930698073</v>
      </c>
      <c r="X210" s="64">
        <f t="shared" ca="1" si="249"/>
        <v>0.97229112475659862</v>
      </c>
      <c r="Y210" s="64">
        <f t="shared" ca="1" si="249"/>
        <v>0.97164164387739282</v>
      </c>
      <c r="Z210" s="64">
        <f t="shared" ca="1" si="249"/>
        <v>0.97553888051734439</v>
      </c>
      <c r="AA210" s="64">
        <f t="shared" ca="1" si="249"/>
        <v>0.9755389409046995</v>
      </c>
      <c r="AB210" s="64">
        <f t="shared" ca="1" si="249"/>
        <v>0.97471371883580127</v>
      </c>
      <c r="AC210" s="64">
        <f t="shared" ca="1" si="249"/>
        <v>0.96634289978180599</v>
      </c>
      <c r="AD210" s="64">
        <f t="shared" ca="1" si="249"/>
        <v>0.96363079353372516</v>
      </c>
      <c r="AE210" s="64">
        <f t="shared" ca="1" si="249"/>
        <v>0.96383413073488122</v>
      </c>
      <c r="AF210" s="64">
        <f t="shared" ca="1" si="249"/>
        <v>0.96248794547874084</v>
      </c>
      <c r="AG210" s="64">
        <f t="shared" ca="1" si="249"/>
        <v>0.96148147920314297</v>
      </c>
      <c r="AH210" s="64">
        <f t="shared" ca="1" si="249"/>
        <v>0.96180824125953512</v>
      </c>
      <c r="AI210" s="64">
        <f t="shared" ca="1" si="249"/>
        <v>0.96066938902049281</v>
      </c>
      <c r="AJ210" s="64">
        <f t="shared" ca="1" si="249"/>
        <v>0.95951643168988932</v>
      </c>
      <c r="AK210" s="64">
        <f t="shared" ca="1" si="249"/>
        <v>0.96010799102892064</v>
      </c>
      <c r="AL210" s="64">
        <f t="shared" ca="1" si="249"/>
        <v>0.95681321831810673</v>
      </c>
      <c r="AM210" s="64">
        <f t="shared" ca="1" si="249"/>
        <v>0.95511130520283993</v>
      </c>
      <c r="AN210" s="64">
        <f t="shared" ca="1" si="249"/>
        <v>0.95754872605145702</v>
      </c>
      <c r="AO210" s="64">
        <f t="shared" ca="1" si="249"/>
        <v>0.95515789830787512</v>
      </c>
      <c r="AP210" s="64">
        <f t="shared" ca="1" si="249"/>
        <v>0.95331530582390034</v>
      </c>
      <c r="AQ210" s="64">
        <f t="shared" ca="1" si="249"/>
        <v>0.9547975295583665</v>
      </c>
      <c r="AR210" s="64">
        <f t="shared" ca="1" si="249"/>
        <v>0.95601678151471592</v>
      </c>
      <c r="AS210" s="64">
        <f t="shared" ca="1" si="249"/>
        <v>0.95685412548700488</v>
      </c>
      <c r="AT210" s="64">
        <f t="shared" ca="1" si="249"/>
        <v>0.96195037805664718</v>
      </c>
      <c r="AV210" s="40">
        <f t="shared" ca="1" si="187"/>
        <v>0.98197347585083095</v>
      </c>
      <c r="AW210" s="41">
        <f t="shared" ca="1" si="188"/>
        <v>2</v>
      </c>
      <c r="AX210" t="str">
        <f t="shared" ca="1" si="191"/>
        <v>+20s</v>
      </c>
      <c r="AY210">
        <f t="shared" ca="1" si="192"/>
        <v>10</v>
      </c>
      <c r="AZ210" s="5">
        <f t="shared" ca="1" si="193"/>
        <v>0.96666666666666667</v>
      </c>
      <c r="BB210">
        <f t="shared" si="234"/>
        <v>0.24013188517870451</v>
      </c>
      <c r="BC210">
        <f t="shared" si="235"/>
        <v>0.75986811482129546</v>
      </c>
      <c r="BE210" s="33">
        <f t="shared" si="236"/>
        <v>0.59470084177815996</v>
      </c>
      <c r="BF210" s="32">
        <f t="shared" si="237"/>
        <v>0.3845753033005237</v>
      </c>
      <c r="BG210" s="33"/>
      <c r="BH210" s="34">
        <f t="shared" si="238"/>
        <v>0.6154246966994763</v>
      </c>
      <c r="BI210" s="34"/>
      <c r="BJ210" s="34">
        <f t="shared" si="243"/>
        <v>0.6154246966994763</v>
      </c>
      <c r="BK210" s="34"/>
      <c r="BL210" s="5">
        <f t="shared" ca="1" si="189"/>
        <v>0.85468827973899131</v>
      </c>
    </row>
    <row r="211" spans="1:64" x14ac:dyDescent="0.25">
      <c r="A211" s="45">
        <v>203</v>
      </c>
      <c r="B211" s="35">
        <f t="shared" si="239"/>
        <v>2.3379629629629542E-2</v>
      </c>
      <c r="C211" s="36">
        <v>91.228524096343833</v>
      </c>
      <c r="D211" s="29">
        <v>90</v>
      </c>
      <c r="E211" s="29">
        <v>3</v>
      </c>
      <c r="F211" s="37">
        <f t="shared" si="226"/>
        <v>0.5</v>
      </c>
      <c r="G211" s="38">
        <f t="shared" si="240"/>
        <v>90</v>
      </c>
      <c r="H211" s="31">
        <v>5</v>
      </c>
      <c r="I211" s="31">
        <v>20</v>
      </c>
      <c r="J211" s="36">
        <v>1.457229732412614</v>
      </c>
      <c r="K211" s="37">
        <f t="shared" si="228"/>
        <v>0.3643074331031535</v>
      </c>
      <c r="L211" s="30">
        <f t="shared" si="229"/>
        <v>0.3643074331031535</v>
      </c>
      <c r="M211" s="37">
        <f t="shared" si="230"/>
        <v>90.36430743310315</v>
      </c>
      <c r="N211" s="37">
        <f t="shared" si="231"/>
        <v>90.36430743310315</v>
      </c>
      <c r="O211" s="37">
        <f t="shared" si="232"/>
        <v>1.2285240963438326</v>
      </c>
      <c r="Q211" s="64">
        <f t="shared" ref="Q211:AT211" ca="1" si="250">IF(AND(ABS(SLOPE($L181:$L211,$A181:$A211)) &gt; $Q$3,
      ABS(SLOPE(OFFSET($O181:$O211, Q$7, 0),$A181:$A211)) &gt; $Q$3),
(MAX(0,(CORREL( $L181:$L211, OFFSET($O181:$O211, Q$7, 0) )))),
(1-ABS(SLOPE($L181:$L211, $A181:$A211)-SLOPE(OFFSET($O181:$O211, Q$7, 0),$A181:$A211)))
)</f>
        <v>0.97857186116024242</v>
      </c>
      <c r="R211" s="64">
        <f t="shared" ca="1" si="250"/>
        <v>0.9818861745441898</v>
      </c>
      <c r="S211" s="64">
        <f t="shared" ca="1" si="250"/>
        <v>0.97957979205515577</v>
      </c>
      <c r="T211" s="64">
        <f t="shared" ca="1" si="250"/>
        <v>0.97749881962047258</v>
      </c>
      <c r="U211" s="64">
        <f t="shared" ca="1" si="250"/>
        <v>0.97504478156248109</v>
      </c>
      <c r="V211" s="64">
        <f t="shared" ca="1" si="250"/>
        <v>0.97465169841368748</v>
      </c>
      <c r="W211" s="64">
        <f t="shared" ca="1" si="250"/>
        <v>0.97485329617397276</v>
      </c>
      <c r="X211" s="64">
        <f t="shared" ca="1" si="250"/>
        <v>0.97428854042682556</v>
      </c>
      <c r="Y211" s="64">
        <f t="shared" ca="1" si="250"/>
        <v>0.9778751125482712</v>
      </c>
      <c r="Z211" s="64">
        <f t="shared" ca="1" si="250"/>
        <v>0.97788773390468742</v>
      </c>
      <c r="AA211" s="64">
        <f t="shared" ca="1" si="250"/>
        <v>0.97726326053325396</v>
      </c>
      <c r="AB211" s="64">
        <f t="shared" ca="1" si="250"/>
        <v>0.96958148281611778</v>
      </c>
      <c r="AC211" s="64">
        <f t="shared" ca="1" si="250"/>
        <v>0.96708646784433439</v>
      </c>
      <c r="AD211" s="64">
        <f t="shared" ca="1" si="250"/>
        <v>0.96727315951003656</v>
      </c>
      <c r="AE211" s="64">
        <f t="shared" ca="1" si="250"/>
        <v>0.96600768867449405</v>
      </c>
      <c r="AF211" s="64">
        <f t="shared" ca="1" si="250"/>
        <v>0.96505823700770321</v>
      </c>
      <c r="AG211" s="64">
        <f t="shared" ca="1" si="250"/>
        <v>0.9653648894040594</v>
      </c>
      <c r="AH211" s="64">
        <f t="shared" ca="1" si="250"/>
        <v>0.96429074821096261</v>
      </c>
      <c r="AI211" s="64">
        <f t="shared" ca="1" si="250"/>
        <v>0.96320784665603099</v>
      </c>
      <c r="AJ211" s="64">
        <f t="shared" ca="1" si="250"/>
        <v>0.96360121978818636</v>
      </c>
      <c r="AK211" s="64">
        <f t="shared" ca="1" si="250"/>
        <v>0.96053517777615871</v>
      </c>
      <c r="AL211" s="64">
        <f t="shared" ca="1" si="250"/>
        <v>0.95898788743678287</v>
      </c>
      <c r="AM211" s="64">
        <f t="shared" ca="1" si="250"/>
        <v>0.96110100966336631</v>
      </c>
      <c r="AN211" s="64">
        <f t="shared" ca="1" si="250"/>
        <v>0.95884643453292895</v>
      </c>
      <c r="AO211" s="64">
        <f t="shared" ca="1" si="250"/>
        <v>0.95710290680888033</v>
      </c>
      <c r="AP211" s="64">
        <f t="shared" ca="1" si="250"/>
        <v>0.95848162522398228</v>
      </c>
      <c r="AQ211" s="64">
        <f t="shared" ca="1" si="250"/>
        <v>0.95952208714682641</v>
      </c>
      <c r="AR211" s="64">
        <f t="shared" ca="1" si="250"/>
        <v>0.96027975347154904</v>
      </c>
      <c r="AS211" s="64">
        <f t="shared" ca="1" si="250"/>
        <v>0.96492832956132146</v>
      </c>
      <c r="AT211" s="64">
        <f t="shared" ca="1" si="250"/>
        <v>0.96667506962771965</v>
      </c>
      <c r="AV211" s="40">
        <f t="shared" ca="1" si="187"/>
        <v>0.9818861745441898</v>
      </c>
      <c r="AW211" s="41">
        <f t="shared" ca="1" si="188"/>
        <v>1</v>
      </c>
      <c r="AX211" t="str">
        <f t="shared" ca="1" si="191"/>
        <v>+10s</v>
      </c>
      <c r="AY211">
        <f t="shared" ca="1" si="192"/>
        <v>0</v>
      </c>
      <c r="AZ211" s="5">
        <f t="shared" ca="1" si="193"/>
        <v>1</v>
      </c>
      <c r="BB211">
        <f t="shared" si="234"/>
        <v>0.17284333264813584</v>
      </c>
      <c r="BC211">
        <f t="shared" si="235"/>
        <v>0.82715666735186422</v>
      </c>
      <c r="BE211" s="33">
        <f t="shared" si="236"/>
        <v>0.3643074331031535</v>
      </c>
      <c r="BF211" s="32">
        <f t="shared" si="237"/>
        <v>0.2768115405713934</v>
      </c>
      <c r="BG211" s="33"/>
      <c r="BH211" s="34">
        <f t="shared" si="238"/>
        <v>0.72318845942860666</v>
      </c>
      <c r="BI211" s="34"/>
      <c r="BJ211" s="34">
        <f t="shared" si="243"/>
        <v>0.72318845942860666</v>
      </c>
      <c r="BK211" s="34"/>
      <c r="BL211" s="5">
        <f t="shared" ca="1" si="189"/>
        <v>0.90169154465759893</v>
      </c>
    </row>
    <row r="212" spans="1:64" x14ac:dyDescent="0.25">
      <c r="A212" s="45">
        <v>204</v>
      </c>
      <c r="B212" s="35">
        <f t="shared" si="239"/>
        <v>2.3495370370370281E-2</v>
      </c>
      <c r="C212" s="36">
        <v>90.902628802705493</v>
      </c>
      <c r="D212" s="29">
        <v>90</v>
      </c>
      <c r="E212" s="29">
        <v>3</v>
      </c>
      <c r="F212" s="37">
        <f t="shared" si="226"/>
        <v>0.5</v>
      </c>
      <c r="G212" s="38">
        <f t="shared" si="240"/>
        <v>90</v>
      </c>
      <c r="H212" s="31">
        <v>5</v>
      </c>
      <c r="I212" s="31">
        <v>20</v>
      </c>
      <c r="J212" s="36">
        <v>0.53253330649190911</v>
      </c>
      <c r="K212" s="37">
        <f t="shared" si="228"/>
        <v>0.13313332662297728</v>
      </c>
      <c r="L212" s="30">
        <f t="shared" si="229"/>
        <v>0.13313332662297728</v>
      </c>
      <c r="M212" s="37">
        <f t="shared" si="230"/>
        <v>90.133133326622982</v>
      </c>
      <c r="N212" s="37">
        <f t="shared" si="231"/>
        <v>90.133133326622982</v>
      </c>
      <c r="O212" s="37">
        <f t="shared" si="232"/>
        <v>0.90262880270549317</v>
      </c>
      <c r="Q212" s="64">
        <f t="shared" ref="Q212:AT212" ca="1" si="251">IF(AND(ABS(SLOPE($L182:$L212,$A182:$A212)) &gt; $Q$3,
      ABS(SLOPE(OFFSET($O182:$O212, Q$7, 0),$A182:$A212)) &gt; $Q$3),
(MAX(0,(CORREL( $L182:$L212, OFFSET($O182:$O212, Q$7, 0) )))),
(1-ABS(SLOPE($L182:$L212, $A182:$A212)-SLOPE(OFFSET($O182:$O212, Q$7, 0),$A182:$A212)))
)</f>
        <v>0.9815565904367598</v>
      </c>
      <c r="R212" s="64">
        <f t="shared" ca="1" si="251"/>
        <v>0.9800796665034025</v>
      </c>
      <c r="S212" s="64">
        <f t="shared" ca="1" si="251"/>
        <v>0.97886734315296919</v>
      </c>
      <c r="T212" s="64">
        <f t="shared" ca="1" si="251"/>
        <v>0.97701652883508716</v>
      </c>
      <c r="U212" s="64">
        <f t="shared" ca="1" si="251"/>
        <v>0.97676229322413788</v>
      </c>
      <c r="V212" s="64">
        <f t="shared" ca="1" si="251"/>
        <v>0.97696267369134226</v>
      </c>
      <c r="W212" s="64">
        <f t="shared" ca="1" si="251"/>
        <v>0.97647599761095893</v>
      </c>
      <c r="X212" s="64">
        <f t="shared" ca="1" si="251"/>
        <v>0.9797758875501491</v>
      </c>
      <c r="Y212" s="64">
        <f t="shared" ca="1" si="251"/>
        <v>0.97980006018776866</v>
      </c>
      <c r="Z212" s="64">
        <f t="shared" ca="1" si="251"/>
        <v>0.97936040848923944</v>
      </c>
      <c r="AA212" s="64">
        <f t="shared" ca="1" si="251"/>
        <v>0.97231441092488702</v>
      </c>
      <c r="AB212" s="64">
        <f t="shared" ca="1" si="251"/>
        <v>0.97001972559596361</v>
      </c>
      <c r="AC212" s="64">
        <f t="shared" ca="1" si="251"/>
        <v>0.97019105810069872</v>
      </c>
      <c r="AD212" s="64">
        <f t="shared" ca="1" si="251"/>
        <v>0.96900015548545826</v>
      </c>
      <c r="AE212" s="64">
        <f t="shared" ca="1" si="251"/>
        <v>0.96810339101249654</v>
      </c>
      <c r="AF212" s="64">
        <f t="shared" ca="1" si="251"/>
        <v>0.96839146724095826</v>
      </c>
      <c r="AG212" s="64">
        <f t="shared" ca="1" si="251"/>
        <v>0.96737712463555048</v>
      </c>
      <c r="AH212" s="64">
        <f t="shared" ca="1" si="251"/>
        <v>0.96635894036032399</v>
      </c>
      <c r="AI212" s="64">
        <f t="shared" ca="1" si="251"/>
        <v>0.96656990765425077</v>
      </c>
      <c r="AJ212" s="64">
        <f t="shared" ca="1" si="251"/>
        <v>0.96371504703602595</v>
      </c>
      <c r="AK212" s="64">
        <f t="shared" ca="1" si="251"/>
        <v>0.96231038270120683</v>
      </c>
      <c r="AL212" s="64">
        <f t="shared" ca="1" si="251"/>
        <v>0.96412465518823331</v>
      </c>
      <c r="AM212" s="64">
        <f t="shared" ca="1" si="251"/>
        <v>0.96199598742462289</v>
      </c>
      <c r="AN212" s="64">
        <f t="shared" ca="1" si="251"/>
        <v>0.96034402925428364</v>
      </c>
      <c r="AO212" s="64">
        <f t="shared" ca="1" si="251"/>
        <v>0.96162718598537145</v>
      </c>
      <c r="AP212" s="64">
        <f t="shared" ca="1" si="251"/>
        <v>0.96250291978866565</v>
      </c>
      <c r="AQ212" s="64">
        <f t="shared" ca="1" si="251"/>
        <v>0.96318710051146894</v>
      </c>
      <c r="AR212" s="64">
        <f t="shared" ca="1" si="251"/>
        <v>0.96742269131497494</v>
      </c>
      <c r="AS212" s="64">
        <f t="shared" ca="1" si="251"/>
        <v>0.9690576793766541</v>
      </c>
      <c r="AT212" s="64">
        <f t="shared" ca="1" si="251"/>
        <v>0.9728019271419277</v>
      </c>
      <c r="AV212" s="40">
        <f t="shared" ca="1" si="187"/>
        <v>0.9815565904367598</v>
      </c>
      <c r="AW212" s="41">
        <f t="shared" ca="1" si="188"/>
        <v>0</v>
      </c>
      <c r="AX212" t="str">
        <f t="shared" ca="1" si="191"/>
        <v>No Time Shift</v>
      </c>
      <c r="AY212">
        <f t="shared" ca="1" si="192"/>
        <v>0</v>
      </c>
      <c r="AZ212" s="5">
        <f t="shared" ca="1" si="193"/>
        <v>1</v>
      </c>
      <c r="BB212">
        <f t="shared" si="234"/>
        <v>0.15389909521650319</v>
      </c>
      <c r="BC212">
        <f t="shared" si="235"/>
        <v>0.84610090478349687</v>
      </c>
      <c r="BE212" s="33">
        <f t="shared" si="236"/>
        <v>0.13313332662297728</v>
      </c>
      <c r="BF212" s="32">
        <f t="shared" si="237"/>
        <v>0.24647202172471691</v>
      </c>
      <c r="BG212" s="33"/>
      <c r="BH212" s="34">
        <f t="shared" si="238"/>
        <v>0.75352797827528306</v>
      </c>
      <c r="BI212" s="34"/>
      <c r="BJ212" s="34">
        <f t="shared" si="243"/>
        <v>0.75352797827528306</v>
      </c>
      <c r="BK212" s="34"/>
      <c r="BL212" s="5">
        <f t="shared" ca="1" si="189"/>
        <v>0.91169485623734758</v>
      </c>
    </row>
    <row r="213" spans="1:64" x14ac:dyDescent="0.25">
      <c r="A213" s="45">
        <v>205</v>
      </c>
      <c r="B213" s="35">
        <f t="shared" si="239"/>
        <v>2.361111111111102E-2</v>
      </c>
      <c r="C213" s="36">
        <v>91.576959519919143</v>
      </c>
      <c r="D213" s="29">
        <v>90</v>
      </c>
      <c r="E213" s="29">
        <v>3</v>
      </c>
      <c r="F213" s="37">
        <f t="shared" si="226"/>
        <v>0.5</v>
      </c>
      <c r="G213" s="38">
        <f t="shared" si="240"/>
        <v>90</v>
      </c>
      <c r="H213" s="31">
        <v>5</v>
      </c>
      <c r="I213" s="31">
        <v>20</v>
      </c>
      <c r="J213" s="36">
        <v>-0.39330431926653664</v>
      </c>
      <c r="K213" s="37">
        <f t="shared" si="228"/>
        <v>-9.832607981663416E-2</v>
      </c>
      <c r="L213" s="30">
        <f t="shared" si="229"/>
        <v>-9.832607981663416E-2</v>
      </c>
      <c r="M213" s="37">
        <f t="shared" si="230"/>
        <v>89.90167392018337</v>
      </c>
      <c r="N213" s="37">
        <f t="shared" si="231"/>
        <v>89.90167392018337</v>
      </c>
      <c r="O213" s="37">
        <f t="shared" si="232"/>
        <v>1.5769595199191428</v>
      </c>
      <c r="Q213" s="64">
        <f t="shared" ref="Q213:AT213" ca="1" si="252">IF(AND(ABS(SLOPE($L183:$L213,$A183:$A213)) &gt; $Q$3,
      ABS(SLOPE(OFFSET($O183:$O213, Q$7, 0),$A183:$A213)) &gt; $Q$3),
(MAX(0,(CORREL( $L183:$L213, OFFSET($O183:$O213, Q$7, 0) )))),
(1-ABS(SLOPE($L183:$L213, $A183:$A213)-SLOPE(OFFSET($O183:$O213, Q$7, 0),$A183:$A213)))
)</f>
        <v>0.98032998517640979</v>
      </c>
      <c r="R213" s="64">
        <f t="shared" ca="1" si="252"/>
        <v>0.97992258809444333</v>
      </c>
      <c r="S213" s="64">
        <f t="shared" ca="1" si="252"/>
        <v>0.97863096490914558</v>
      </c>
      <c r="T213" s="64">
        <f t="shared" ca="1" si="252"/>
        <v>0.97850540430749011</v>
      </c>
      <c r="U213" s="64">
        <f t="shared" ca="1" si="252"/>
        <v>0.97870461365498318</v>
      </c>
      <c r="V213" s="64">
        <f t="shared" ca="1" si="252"/>
        <v>0.97829037141606823</v>
      </c>
      <c r="W213" s="64">
        <f t="shared" ca="1" si="252"/>
        <v>0.98132398033327972</v>
      </c>
      <c r="X213" s="64">
        <f t="shared" ca="1" si="252"/>
        <v>0.98135884812098662</v>
      </c>
      <c r="Y213" s="64">
        <f t="shared" ca="1" si="252"/>
        <v>0.98109049929093939</v>
      </c>
      <c r="Z213" s="64">
        <f t="shared" ca="1" si="252"/>
        <v>0.97463497877586847</v>
      </c>
      <c r="AA213" s="64">
        <f t="shared" ca="1" si="252"/>
        <v>0.97252636459585518</v>
      </c>
      <c r="AB213" s="64">
        <f t="shared" ca="1" si="252"/>
        <v>0.97268343212873887</v>
      </c>
      <c r="AC213" s="64">
        <f t="shared" ca="1" si="252"/>
        <v>0.97156186342489859</v>
      </c>
      <c r="AD213" s="64">
        <f t="shared" ca="1" si="252"/>
        <v>0.97071409978015377</v>
      </c>
      <c r="AE213" s="64">
        <f t="shared" ca="1" si="252"/>
        <v>0.97098490565908691</v>
      </c>
      <c r="AF213" s="64">
        <f t="shared" ca="1" si="252"/>
        <v>0.97002617696138949</v>
      </c>
      <c r="AG213" s="64">
        <f t="shared" ca="1" si="252"/>
        <v>0.96906816380171623</v>
      </c>
      <c r="AH213" s="64">
        <f t="shared" ca="1" si="252"/>
        <v>0.96911011574574091</v>
      </c>
      <c r="AI213" s="64">
        <f t="shared" ca="1" si="252"/>
        <v>0.96645150026216409</v>
      </c>
      <c r="AJ213" s="64">
        <f t="shared" ca="1" si="252"/>
        <v>0.96517926078591976</v>
      </c>
      <c r="AK213" s="64">
        <f t="shared" ca="1" si="252"/>
        <v>0.9667163034391083</v>
      </c>
      <c r="AL213" s="64">
        <f t="shared" ca="1" si="252"/>
        <v>0.96470473056647743</v>
      </c>
      <c r="AM213" s="64">
        <f t="shared" ca="1" si="252"/>
        <v>0.96313795537376412</v>
      </c>
      <c r="AN213" s="64">
        <f t="shared" ca="1" si="252"/>
        <v>0.96433231111443407</v>
      </c>
      <c r="AO213" s="64">
        <f t="shared" ca="1" si="252"/>
        <v>0.96505526082692661</v>
      </c>
      <c r="AP213" s="64">
        <f t="shared" ca="1" si="252"/>
        <v>0.96567122049758403</v>
      </c>
      <c r="AQ213" s="64">
        <f t="shared" ca="1" si="252"/>
        <v>0.96952332774473338</v>
      </c>
      <c r="AR213" s="64">
        <f t="shared" ca="1" si="252"/>
        <v>0.97105444073010028</v>
      </c>
      <c r="AS213" s="64">
        <f t="shared" ca="1" si="252"/>
        <v>0.97423001136905396</v>
      </c>
      <c r="AT213" s="64">
        <f t="shared" ca="1" si="252"/>
        <v>0.97169314137713436</v>
      </c>
      <c r="AV213" s="40">
        <f t="shared" ca="1" si="187"/>
        <v>0.98135884812098662</v>
      </c>
      <c r="AW213" s="41">
        <f t="shared" ca="1" si="188"/>
        <v>7</v>
      </c>
      <c r="AX213" t="str">
        <f t="shared" ca="1" si="191"/>
        <v>+70s</v>
      </c>
      <c r="AY213">
        <f t="shared" ca="1" si="192"/>
        <v>60</v>
      </c>
      <c r="AZ213" s="5">
        <f t="shared" ca="1" si="193"/>
        <v>0.8</v>
      </c>
      <c r="BB213">
        <f t="shared" si="234"/>
        <v>0.33505711994715537</v>
      </c>
      <c r="BC213">
        <f t="shared" si="235"/>
        <v>0.66494288005284463</v>
      </c>
      <c r="BE213" s="33">
        <f t="shared" si="236"/>
        <v>9.832607981663416E-2</v>
      </c>
      <c r="BF213" s="32">
        <f t="shared" si="237"/>
        <v>0.53659968325649232</v>
      </c>
      <c r="BG213" s="33"/>
      <c r="BH213" s="34">
        <f t="shared" si="238"/>
        <v>0.46340031674350768</v>
      </c>
      <c r="BI213" s="34"/>
      <c r="BJ213" s="34">
        <f t="shared" si="243"/>
        <v>0.46340031674350768</v>
      </c>
      <c r="BK213" s="34"/>
      <c r="BL213" s="5">
        <f t="shared" ca="1" si="189"/>
        <v>0.74825305495483152</v>
      </c>
    </row>
    <row r="214" spans="1:64" x14ac:dyDescent="0.25">
      <c r="A214" s="45">
        <v>206</v>
      </c>
      <c r="B214" s="35">
        <f t="shared" si="239"/>
        <v>2.3726851851851759E-2</v>
      </c>
      <c r="C214" s="36">
        <v>91.360740498035511</v>
      </c>
      <c r="D214" s="29">
        <v>90</v>
      </c>
      <c r="E214" s="29">
        <v>3</v>
      </c>
      <c r="F214" s="37">
        <f t="shared" si="226"/>
        <v>0.5</v>
      </c>
      <c r="G214" s="38">
        <f t="shared" si="240"/>
        <v>90</v>
      </c>
      <c r="H214" s="31">
        <v>5</v>
      </c>
      <c r="I214" s="31">
        <v>20</v>
      </c>
      <c r="J214" s="36">
        <v>-1.3182991079294371</v>
      </c>
      <c r="K214" s="37">
        <f t="shared" si="228"/>
        <v>-0.32957477698235926</v>
      </c>
      <c r="L214" s="30">
        <f t="shared" si="229"/>
        <v>-0.32957477698235926</v>
      </c>
      <c r="M214" s="37">
        <f t="shared" si="230"/>
        <v>89.670425223017645</v>
      </c>
      <c r="N214" s="37">
        <f t="shared" si="231"/>
        <v>89.670425223017645</v>
      </c>
      <c r="O214" s="37">
        <f t="shared" si="232"/>
        <v>1.3607404980355113</v>
      </c>
      <c r="Q214" s="64">
        <f t="shared" ref="Q214:AT214" ca="1" si="253">IF(AND(ABS(SLOPE($L184:$L214,$A184:$A214)) &gt; $Q$3,
      ABS(SLOPE(OFFSET($O184:$O214, Q$7, 0),$A184:$A214)) &gt; $Q$3),
(MAX(0,(CORREL( $L184:$L214, OFFSET($O184:$O214, Q$7, 0) )))),
(1-ABS(SLOPE($L184:$L214, $A184:$A214)-SLOPE(OFFSET($O184:$O214, Q$7, 0),$A184:$A214)))
)</f>
        <v>0.98072223208853548</v>
      </c>
      <c r="R214" s="64">
        <f t="shared" ca="1" si="253"/>
        <v>0.97995225869783165</v>
      </c>
      <c r="S214" s="64">
        <f t="shared" ca="1" si="253"/>
        <v>0.97994670221550095</v>
      </c>
      <c r="T214" s="64">
        <f t="shared" ca="1" si="253"/>
        <v>0.98014478210901934</v>
      </c>
      <c r="U214" s="64">
        <f t="shared" ca="1" si="253"/>
        <v>0.97979815730231501</v>
      </c>
      <c r="V214" s="64">
        <f t="shared" ca="1" si="253"/>
        <v>0.98258290712546192</v>
      </c>
      <c r="W214" s="64">
        <f t="shared" ca="1" si="253"/>
        <v>0.98262774083967452</v>
      </c>
      <c r="X214" s="64">
        <f t="shared" ca="1" si="253"/>
        <v>0.98251917050028681</v>
      </c>
      <c r="Y214" s="64">
        <f t="shared" ca="1" si="253"/>
        <v>0.97661544292119074</v>
      </c>
      <c r="Z214" s="64">
        <f t="shared" ca="1" si="253"/>
        <v>0.97468072373432935</v>
      </c>
      <c r="AA214" s="64">
        <f t="shared" ca="1" si="253"/>
        <v>0.97482446063181138</v>
      </c>
      <c r="AB214" s="64">
        <f t="shared" ca="1" si="253"/>
        <v>0.9737677519209772</v>
      </c>
      <c r="AC214" s="64">
        <f t="shared" ca="1" si="253"/>
        <v>0.97296583758632416</v>
      </c>
      <c r="AD214" s="64">
        <f t="shared" ca="1" si="253"/>
        <v>0.9732204891327183</v>
      </c>
      <c r="AE214" s="64">
        <f t="shared" ca="1" si="253"/>
        <v>0.97231379685191122</v>
      </c>
      <c r="AF214" s="64">
        <f t="shared" ca="1" si="253"/>
        <v>0.97141206925418666</v>
      </c>
      <c r="AG214" s="64">
        <f t="shared" ca="1" si="253"/>
        <v>0.97129641823918211</v>
      </c>
      <c r="AH214" s="64">
        <f t="shared" ca="1" si="253"/>
        <v>0.9688212877247625</v>
      </c>
      <c r="AI214" s="64">
        <f t="shared" ca="1" si="253"/>
        <v>0.96767276450293449</v>
      </c>
      <c r="AJ214" s="64">
        <f t="shared" ca="1" si="253"/>
        <v>0.96895102052198756</v>
      </c>
      <c r="AK214" s="64">
        <f t="shared" ca="1" si="253"/>
        <v>0.9670490088241267</v>
      </c>
      <c r="AL214" s="64">
        <f t="shared" ca="1" si="253"/>
        <v>0.9655619555093744</v>
      </c>
      <c r="AM214" s="64">
        <f t="shared" ca="1" si="253"/>
        <v>0.96667328586922341</v>
      </c>
      <c r="AN214" s="64">
        <f t="shared" ca="1" si="253"/>
        <v>0.96725363906548123</v>
      </c>
      <c r="AO214" s="64">
        <f t="shared" ca="1" si="253"/>
        <v>0.96780587149929131</v>
      </c>
      <c r="AP214" s="64">
        <f t="shared" ca="1" si="253"/>
        <v>0.97129968249467724</v>
      </c>
      <c r="AQ214" s="64">
        <f t="shared" ca="1" si="253"/>
        <v>0.97273365122612676</v>
      </c>
      <c r="AR214" s="64">
        <f t="shared" ca="1" si="253"/>
        <v>0.97537837271777561</v>
      </c>
      <c r="AS214" s="64">
        <f t="shared" ca="1" si="253"/>
        <v>0.97313916457314276</v>
      </c>
      <c r="AT214" s="64">
        <f t="shared" ca="1" si="253"/>
        <v>0.97352903449694472</v>
      </c>
      <c r="AV214" s="40">
        <f t="shared" ca="1" si="187"/>
        <v>0.98262774083967452</v>
      </c>
      <c r="AW214" s="41">
        <f t="shared" ca="1" si="188"/>
        <v>6</v>
      </c>
      <c r="AX214" t="str">
        <f t="shared" ca="1" si="191"/>
        <v>+60s</v>
      </c>
      <c r="AY214">
        <f t="shared" ca="1" si="192"/>
        <v>50</v>
      </c>
      <c r="AZ214" s="5">
        <f t="shared" ca="1" si="193"/>
        <v>0.83333333333333337</v>
      </c>
      <c r="BB214">
        <f t="shared" si="234"/>
        <v>0.33806305500357414</v>
      </c>
      <c r="BC214">
        <f t="shared" si="235"/>
        <v>0.66193694499642586</v>
      </c>
      <c r="BE214" s="33">
        <f t="shared" si="236"/>
        <v>0.32957477698235926</v>
      </c>
      <c r="BF214" s="32">
        <f t="shared" si="237"/>
        <v>0.54141373943717663</v>
      </c>
      <c r="BG214" s="33"/>
      <c r="BH214" s="34">
        <f t="shared" si="238"/>
        <v>0.45858626056282337</v>
      </c>
      <c r="BI214" s="34"/>
      <c r="BJ214" s="34">
        <f t="shared" si="243"/>
        <v>0.45858626056282337</v>
      </c>
      <c r="BK214" s="34"/>
      <c r="BL214" s="5">
        <f t="shared" ca="1" si="189"/>
        <v>0.75818244491194375</v>
      </c>
    </row>
    <row r="215" spans="1:64" x14ac:dyDescent="0.25">
      <c r="A215" s="45">
        <v>207</v>
      </c>
      <c r="B215" s="35">
        <f t="shared" si="239"/>
        <v>2.3842592592592499E-2</v>
      </c>
      <c r="C215" s="36">
        <v>91.079182031922699</v>
      </c>
      <c r="D215" s="29">
        <v>90</v>
      </c>
      <c r="E215" s="29">
        <v>3</v>
      </c>
      <c r="F215" s="37">
        <f t="shared" si="226"/>
        <v>0.5</v>
      </c>
      <c r="G215" s="38">
        <f t="shared" si="240"/>
        <v>90</v>
      </c>
      <c r="H215" s="31">
        <v>5</v>
      </c>
      <c r="I215" s="31">
        <v>20</v>
      </c>
      <c r="J215" s="36">
        <v>-2.2404688287331638</v>
      </c>
      <c r="K215" s="37">
        <f t="shared" si="228"/>
        <v>-0.56011720718329094</v>
      </c>
      <c r="L215" s="30">
        <f t="shared" si="229"/>
        <v>-0.56011720718329094</v>
      </c>
      <c r="M215" s="37">
        <f t="shared" si="230"/>
        <v>89.439882792816704</v>
      </c>
      <c r="N215" s="37">
        <f t="shared" si="231"/>
        <v>89.439882792816704</v>
      </c>
      <c r="O215" s="37">
        <f t="shared" si="232"/>
        <v>1.0791820319226986</v>
      </c>
      <c r="Q215" s="64">
        <f t="shared" ref="Q215:AT215" ca="1" si="254">IF(AND(ABS(SLOPE($L185:$L215,$A185:$A215)) &gt; $Q$3,
      ABS(SLOPE(OFFSET($O185:$O215, Q$7, 0),$A185:$A215)) &gt; $Q$3),
(MAX(0,(CORREL( $L185:$L215, OFFSET($O185:$O215, Q$7, 0) )))),
(1-ABS(SLOPE($L185:$L215, $A185:$A215)-SLOPE(OFFSET($O185:$O215, Q$7, 0),$A185:$A215)))
)</f>
        <v>0.98103018117673735</v>
      </c>
      <c r="R215" s="64">
        <f t="shared" ca="1" si="254"/>
        <v>0.98113721296565792</v>
      </c>
      <c r="S215" s="64">
        <f t="shared" ca="1" si="254"/>
        <v>0.98133420052351816</v>
      </c>
      <c r="T215" s="64">
        <f t="shared" ca="1" si="254"/>
        <v>0.98105107130343705</v>
      </c>
      <c r="U215" s="64">
        <f t="shared" ca="1" si="254"/>
        <v>0.98360188304925034</v>
      </c>
      <c r="V215" s="64">
        <f t="shared" ca="1" si="254"/>
        <v>0.98365605935495315</v>
      </c>
      <c r="W215" s="64">
        <f t="shared" ca="1" si="254"/>
        <v>0.98369741043196601</v>
      </c>
      <c r="X215" s="64">
        <f t="shared" ca="1" si="254"/>
        <v>0.97831234685958191</v>
      </c>
      <c r="Y215" s="64">
        <f t="shared" ca="1" si="254"/>
        <v>0.9765410944790951</v>
      </c>
      <c r="Z215" s="64">
        <f t="shared" ca="1" si="254"/>
        <v>0.97667230091197232</v>
      </c>
      <c r="AA215" s="64">
        <f t="shared" ca="1" si="254"/>
        <v>0.9756766179466313</v>
      </c>
      <c r="AB215" s="64">
        <f t="shared" ca="1" si="254"/>
        <v>0.97491785156997046</v>
      </c>
      <c r="AC215" s="64">
        <f t="shared" ca="1" si="254"/>
        <v>0.97515730516820509</v>
      </c>
      <c r="AD215" s="64">
        <f t="shared" ca="1" si="254"/>
        <v>0.97429958285291562</v>
      </c>
      <c r="AE215" s="64">
        <f t="shared" ca="1" si="254"/>
        <v>0.97345081093126928</v>
      </c>
      <c r="AF215" s="64">
        <f t="shared" ca="1" si="254"/>
        <v>0.97318731657493851</v>
      </c>
      <c r="AG215" s="64">
        <f t="shared" ca="1" si="254"/>
        <v>0.9708847393191733</v>
      </c>
      <c r="AH215" s="64">
        <f t="shared" ca="1" si="254"/>
        <v>0.96985247568800259</v>
      </c>
      <c r="AI215" s="64">
        <f t="shared" ca="1" si="254"/>
        <v>0.97088772825240433</v>
      </c>
      <c r="AJ215" s="64">
        <f t="shared" ca="1" si="254"/>
        <v>0.96908882024882281</v>
      </c>
      <c r="AK215" s="64">
        <f t="shared" ca="1" si="254"/>
        <v>0.96767680705140979</v>
      </c>
      <c r="AL215" s="64">
        <f t="shared" ca="1" si="254"/>
        <v>0.96871005996262649</v>
      </c>
      <c r="AM215" s="64">
        <f t="shared" ca="1" si="254"/>
        <v>0.9691565339451591</v>
      </c>
      <c r="AN215" s="64">
        <f t="shared" ca="1" si="254"/>
        <v>0.96964888662813709</v>
      </c>
      <c r="AO215" s="64">
        <f t="shared" ca="1" si="254"/>
        <v>0.97280596906247452</v>
      </c>
      <c r="AP215" s="64">
        <f t="shared" ca="1" si="254"/>
        <v>0.97414856083747658</v>
      </c>
      <c r="AQ215" s="64">
        <f t="shared" ca="1" si="254"/>
        <v>0.97629480549043435</v>
      </c>
      <c r="AR215" s="64">
        <f t="shared" ca="1" si="254"/>
        <v>0.97433523193445204</v>
      </c>
      <c r="AS215" s="64">
        <f t="shared" ca="1" si="254"/>
        <v>0.9747843994573967</v>
      </c>
      <c r="AT215" s="64">
        <f t="shared" ca="1" si="254"/>
        <v>0.97866739162191752</v>
      </c>
      <c r="AV215" s="40">
        <f t="shared" ca="1" si="187"/>
        <v>0.98369741043196601</v>
      </c>
      <c r="AW215" s="41">
        <f t="shared" ca="1" si="188"/>
        <v>6</v>
      </c>
      <c r="AX215" t="str">
        <f t="shared" ca="1" si="191"/>
        <v>+60s</v>
      </c>
      <c r="AY215">
        <f t="shared" ca="1" si="192"/>
        <v>50</v>
      </c>
      <c r="AZ215" s="5">
        <f t="shared" ca="1" si="193"/>
        <v>0.83333333333333337</v>
      </c>
      <c r="BB215">
        <f t="shared" si="234"/>
        <v>0.32785984782119793</v>
      </c>
      <c r="BC215">
        <f t="shared" si="235"/>
        <v>0.67214015217880207</v>
      </c>
      <c r="BE215" s="33">
        <f t="shared" si="236"/>
        <v>0.56011720718329094</v>
      </c>
      <c r="BF215" s="32">
        <f t="shared" si="237"/>
        <v>0.52507312938499517</v>
      </c>
      <c r="BG215" s="33"/>
      <c r="BH215" s="34">
        <f t="shared" si="238"/>
        <v>0.47492687061500483</v>
      </c>
      <c r="BI215" s="34"/>
      <c r="BJ215" s="34">
        <f t="shared" si="243"/>
        <v>0.47492687061500483</v>
      </c>
      <c r="BK215" s="34"/>
      <c r="BL215" s="5">
        <f t="shared" ca="1" si="189"/>
        <v>0.76398587146010144</v>
      </c>
    </row>
    <row r="216" spans="1:64" x14ac:dyDescent="0.25">
      <c r="A216" s="45">
        <v>208</v>
      </c>
      <c r="B216" s="35">
        <f t="shared" si="239"/>
        <v>2.3958333333333238E-2</v>
      </c>
      <c r="C216" s="36">
        <v>90.492268996897778</v>
      </c>
      <c r="D216" s="29">
        <v>90</v>
      </c>
      <c r="E216" s="29">
        <v>3</v>
      </c>
      <c r="F216" s="37">
        <f t="shared" si="226"/>
        <v>0.5</v>
      </c>
      <c r="G216" s="38">
        <f t="shared" si="240"/>
        <v>90</v>
      </c>
      <c r="H216" s="31">
        <v>5</v>
      </c>
      <c r="I216" s="31">
        <v>20</v>
      </c>
      <c r="J216" s="36">
        <v>-3.1578373049335502</v>
      </c>
      <c r="K216" s="37">
        <f t="shared" si="228"/>
        <v>-0.78945932623338755</v>
      </c>
      <c r="L216" s="30">
        <f t="shared" si="229"/>
        <v>-0.78945932623338755</v>
      </c>
      <c r="M216" s="37">
        <f t="shared" si="230"/>
        <v>89.210540673766616</v>
      </c>
      <c r="N216" s="37">
        <f t="shared" si="231"/>
        <v>89.210540673766616</v>
      </c>
      <c r="O216" s="37">
        <f t="shared" si="232"/>
        <v>0.49226899689777781</v>
      </c>
      <c r="Q216" s="64">
        <f t="shared" ref="Q216:AT216" ca="1" si="255">IF(AND(ABS(SLOPE($L186:$L216,$A186:$A216)) &gt; $Q$3,
      ABS(SLOPE(OFFSET($O186:$O216, Q$7, 0),$A186:$A216)) &gt; $Q$3),
(MAX(0,(CORREL( $L186:$L216, OFFSET($O186:$O216, Q$7, 0) )))),
(1-ABS(SLOPE($L186:$L216, $A186:$A216)-SLOPE(OFFSET($O186:$O216, Q$7, 0),$A186:$A216)))
)</f>
        <v>0.98211692178365362</v>
      </c>
      <c r="R216" s="64">
        <f t="shared" ca="1" si="255"/>
        <v>0.98231284966929922</v>
      </c>
      <c r="S216" s="64">
        <f t="shared" ca="1" si="255"/>
        <v>0.98208968121045415</v>
      </c>
      <c r="T216" s="64">
        <f t="shared" ca="1" si="255"/>
        <v>0.98441935741624875</v>
      </c>
      <c r="U216" s="64">
        <f t="shared" ca="1" si="255"/>
        <v>0.98448234216656005</v>
      </c>
      <c r="V216" s="64">
        <f t="shared" ca="1" si="255"/>
        <v>0.98466516447098418</v>
      </c>
      <c r="W216" s="64">
        <f t="shared" ca="1" si="255"/>
        <v>0.97977034079761627</v>
      </c>
      <c r="X216" s="64">
        <f t="shared" ca="1" si="255"/>
        <v>0.97815360767524762</v>
      </c>
      <c r="Y216" s="64">
        <f t="shared" ca="1" si="255"/>
        <v>0.9782729701825319</v>
      </c>
      <c r="Z216" s="64">
        <f t="shared" ca="1" si="255"/>
        <v>0.97733502164528141</v>
      </c>
      <c r="AA216" s="64">
        <f t="shared" ca="1" si="255"/>
        <v>0.97661708414153092</v>
      </c>
      <c r="AB216" s="64">
        <f t="shared" ca="1" si="255"/>
        <v>0.97684216071372942</v>
      </c>
      <c r="AC216" s="64">
        <f t="shared" ca="1" si="255"/>
        <v>0.97603077585999587</v>
      </c>
      <c r="AD216" s="64">
        <f t="shared" ca="1" si="255"/>
        <v>0.97523210130911686</v>
      </c>
      <c r="AE216" s="64">
        <f t="shared" ca="1" si="255"/>
        <v>0.97482912930210852</v>
      </c>
      <c r="AF216" s="64">
        <f t="shared" ca="1" si="255"/>
        <v>0.97268972381926677</v>
      </c>
      <c r="AG216" s="64">
        <f t="shared" ca="1" si="255"/>
        <v>0.97176732284569023</v>
      </c>
      <c r="AH216" s="64">
        <f t="shared" ca="1" si="255"/>
        <v>0.97257310713539746</v>
      </c>
      <c r="AI216" s="64">
        <f t="shared" ca="1" si="255"/>
        <v>0.97087175920420898</v>
      </c>
      <c r="AJ216" s="64">
        <f t="shared" ca="1" si="255"/>
        <v>0.96953076646249081</v>
      </c>
      <c r="AK216" s="64">
        <f t="shared" ca="1" si="255"/>
        <v>0.97049018815325316</v>
      </c>
      <c r="AL216" s="64">
        <f t="shared" ca="1" si="255"/>
        <v>0.97081025808264421</v>
      </c>
      <c r="AM216" s="64">
        <f t="shared" ca="1" si="255"/>
        <v>0.97124603152922773</v>
      </c>
      <c r="AN216" s="64">
        <f t="shared" ca="1" si="255"/>
        <v>0.97408488865569587</v>
      </c>
      <c r="AO216" s="64">
        <f t="shared" ca="1" si="255"/>
        <v>0.97534105345834443</v>
      </c>
      <c r="AP216" s="64">
        <f t="shared" ca="1" si="255"/>
        <v>0.97701658288851301</v>
      </c>
      <c r="AQ216" s="64">
        <f t="shared" ca="1" si="255"/>
        <v>0.97532118096352227</v>
      </c>
      <c r="AR216" s="64">
        <f t="shared" ca="1" si="255"/>
        <v>0.97582624041651611</v>
      </c>
      <c r="AS216" s="64">
        <f t="shared" ca="1" si="255"/>
        <v>0.97929083490348112</v>
      </c>
      <c r="AT216" s="64">
        <f t="shared" ca="1" si="255"/>
        <v>0.98257998541384672</v>
      </c>
      <c r="AV216" s="40">
        <f t="shared" ca="1" si="187"/>
        <v>0.98466516447098418</v>
      </c>
      <c r="AW216" s="41">
        <f t="shared" ca="1" si="188"/>
        <v>5</v>
      </c>
      <c r="AX216" t="str">
        <f t="shared" ca="1" si="191"/>
        <v>+50s</v>
      </c>
      <c r="AY216">
        <f t="shared" ca="1" si="192"/>
        <v>40</v>
      </c>
      <c r="AZ216" s="5">
        <f t="shared" ca="1" si="193"/>
        <v>0.8666666666666667</v>
      </c>
      <c r="BB216">
        <f t="shared" si="234"/>
        <v>0.25634566462623309</v>
      </c>
      <c r="BC216">
        <f t="shared" si="235"/>
        <v>0.74365433537376691</v>
      </c>
      <c r="BE216" s="33">
        <f t="shared" si="236"/>
        <v>0.78945932623338755</v>
      </c>
      <c r="BF216" s="32">
        <f t="shared" si="237"/>
        <v>0.41054194718890502</v>
      </c>
      <c r="BG216" s="33"/>
      <c r="BH216" s="34">
        <f t="shared" si="238"/>
        <v>0.58945805281109498</v>
      </c>
      <c r="BI216" s="34"/>
      <c r="BJ216" s="34">
        <f t="shared" si="243"/>
        <v>0.58945805281109498</v>
      </c>
      <c r="BK216" s="34"/>
      <c r="BL216" s="5">
        <f t="shared" ca="1" si="189"/>
        <v>0.81359662798291532</v>
      </c>
    </row>
    <row r="217" spans="1:64" x14ac:dyDescent="0.25">
      <c r="A217" s="45">
        <v>209</v>
      </c>
      <c r="B217" s="35">
        <f t="shared" si="239"/>
        <v>2.4074074074073977E-2</v>
      </c>
      <c r="C217" s="36">
        <v>90.41296541106604</v>
      </c>
      <c r="D217" s="29">
        <v>90</v>
      </c>
      <c r="E217" s="29">
        <v>3</v>
      </c>
      <c r="F217" s="37">
        <f t="shared" si="226"/>
        <v>0.5</v>
      </c>
      <c r="G217" s="38">
        <f t="shared" si="240"/>
        <v>90</v>
      </c>
      <c r="H217" s="31">
        <v>5</v>
      </c>
      <c r="I217" s="31">
        <v>20</v>
      </c>
      <c r="J217" s="36">
        <v>-4.0684386486819699</v>
      </c>
      <c r="K217" s="37">
        <f t="shared" si="228"/>
        <v>-1.0171096621704925</v>
      </c>
      <c r="L217" s="30">
        <f t="shared" si="229"/>
        <v>-1.0171096621704925</v>
      </c>
      <c r="M217" s="37">
        <f t="shared" si="230"/>
        <v>88.982890337829502</v>
      </c>
      <c r="N217" s="37">
        <f t="shared" si="231"/>
        <v>88.982890337829502</v>
      </c>
      <c r="O217" s="37">
        <f t="shared" si="232"/>
        <v>0.41296541106603968</v>
      </c>
      <c r="Q217" s="64">
        <f t="shared" ref="Q217:AT217" ca="1" si="256">IF(AND(ABS(SLOPE($L187:$L217,$A187:$A217)) &gt; $Q$3,
      ABS(SLOPE(OFFSET($O187:$O217, Q$7, 0),$A187:$A217)) &gt; $Q$3),
(MAX(0,(CORREL( $L187:$L217, OFFSET($O187:$O217, Q$7, 0) )))),
(1-ABS(SLOPE($L187:$L217, $A187:$A217)-SLOPE(OFFSET($O187:$O217, Q$7, 0),$A187:$A217)))
)</f>
        <v>0.98311227722688943</v>
      </c>
      <c r="R217" s="64">
        <f t="shared" ca="1" si="256"/>
        <v>0.98294603544790193</v>
      </c>
      <c r="S217" s="64">
        <f t="shared" ca="1" si="256"/>
        <v>0.98506556762380681</v>
      </c>
      <c r="T217" s="64">
        <f t="shared" ca="1" si="256"/>
        <v>0.98513690250335184</v>
      </c>
      <c r="U217" s="64">
        <f t="shared" ca="1" si="256"/>
        <v>0.98545394411745824</v>
      </c>
      <c r="V217" s="64">
        <f t="shared" ca="1" si="256"/>
        <v>0.98102495753692076</v>
      </c>
      <c r="W217" s="64">
        <f t="shared" ca="1" si="256"/>
        <v>0.97955506185023244</v>
      </c>
      <c r="X217" s="64">
        <f t="shared" ca="1" si="256"/>
        <v>0.97966316984473523</v>
      </c>
      <c r="Y217" s="64">
        <f t="shared" ca="1" si="256"/>
        <v>0.97878012942735482</v>
      </c>
      <c r="Z217" s="64">
        <f t="shared" ca="1" si="256"/>
        <v>0.97810102926328513</v>
      </c>
      <c r="AA217" s="64">
        <f t="shared" ca="1" si="256"/>
        <v>0.97831243373368304</v>
      </c>
      <c r="AB217" s="64">
        <f t="shared" ca="1" si="256"/>
        <v>0.97754512566333074</v>
      </c>
      <c r="AC217" s="64">
        <f t="shared" ca="1" si="256"/>
        <v>0.97679409403653239</v>
      </c>
      <c r="AD217" s="64">
        <f t="shared" ca="1" si="256"/>
        <v>0.97625882340363523</v>
      </c>
      <c r="AE217" s="64">
        <f t="shared" ca="1" si="256"/>
        <v>0.97427453456472957</v>
      </c>
      <c r="AF217" s="64">
        <f t="shared" ca="1" si="256"/>
        <v>0.97345650462616984</v>
      </c>
      <c r="AG217" s="64">
        <f t="shared" ca="1" si="256"/>
        <v>0.97404443834233478</v>
      </c>
      <c r="AH217" s="64">
        <f t="shared" ca="1" si="256"/>
        <v>0.97243588987820651</v>
      </c>
      <c r="AI217" s="64">
        <f t="shared" ca="1" si="256"/>
        <v>0.97116246551098939</v>
      </c>
      <c r="AJ217" s="64">
        <f t="shared" ca="1" si="256"/>
        <v>0.97205170186156875</v>
      </c>
      <c r="AK217" s="64">
        <f t="shared" ca="1" si="256"/>
        <v>0.97225178370799725</v>
      </c>
      <c r="AL217" s="64">
        <f t="shared" ca="1" si="256"/>
        <v>0.97263381126715853</v>
      </c>
      <c r="AM217" s="64">
        <f t="shared" ca="1" si="256"/>
        <v>0.97517032800069281</v>
      </c>
      <c r="AN217" s="64">
        <f t="shared" ca="1" si="256"/>
        <v>0.97634431620128792</v>
      </c>
      <c r="AO217" s="64">
        <f t="shared" ca="1" si="256"/>
        <v>0.97757295917800047</v>
      </c>
      <c r="AP217" s="64">
        <f t="shared" ca="1" si="256"/>
        <v>0.97612845519095859</v>
      </c>
      <c r="AQ217" s="64">
        <f t="shared" ca="1" si="256"/>
        <v>0.97668648457493934</v>
      </c>
      <c r="AR217" s="64">
        <f t="shared" ca="1" si="256"/>
        <v>0.97975360186364224</v>
      </c>
      <c r="AS217" s="64">
        <f t="shared" ca="1" si="256"/>
        <v>0.98277641405960947</v>
      </c>
      <c r="AT217" s="64">
        <f t="shared" ca="1" si="256"/>
        <v>0.98243102983267749</v>
      </c>
      <c r="AV217" s="40">
        <f t="shared" ca="1" si="187"/>
        <v>0.98545394411745824</v>
      </c>
      <c r="AW217" s="41">
        <f t="shared" ca="1" si="188"/>
        <v>4</v>
      </c>
      <c r="AX217" t="str">
        <f t="shared" ca="1" si="191"/>
        <v>+40s</v>
      </c>
      <c r="AY217">
        <f t="shared" ca="1" si="192"/>
        <v>30</v>
      </c>
      <c r="AZ217" s="5">
        <f t="shared" ca="1" si="193"/>
        <v>0.9</v>
      </c>
      <c r="BB217">
        <f t="shared" si="234"/>
        <v>0.28601501464730644</v>
      </c>
      <c r="BC217">
        <f t="shared" si="235"/>
        <v>0.71398498535269361</v>
      </c>
      <c r="BE217" s="33">
        <f t="shared" si="236"/>
        <v>1.0171096621704925</v>
      </c>
      <c r="BF217" s="32">
        <f t="shared" si="237"/>
        <v>0.45805791648466249</v>
      </c>
      <c r="BG217" s="33"/>
      <c r="BH217" s="34">
        <f t="shared" si="238"/>
        <v>0.54194208351533746</v>
      </c>
      <c r="BI217" s="34"/>
      <c r="BJ217" s="34">
        <f t="shared" si="243"/>
        <v>0.54194208351533746</v>
      </c>
      <c r="BK217" s="34"/>
      <c r="BL217" s="5">
        <f t="shared" ca="1" si="189"/>
        <v>0.80913200921093187</v>
      </c>
    </row>
    <row r="218" spans="1:64" x14ac:dyDescent="0.25">
      <c r="A218" s="45">
        <v>210</v>
      </c>
      <c r="B218" s="35">
        <f t="shared" si="239"/>
        <v>2.4189814814814716E-2</v>
      </c>
      <c r="C218" s="36">
        <v>90.410502029634074</v>
      </c>
      <c r="D218" s="29">
        <v>90</v>
      </c>
      <c r="E218" s="29">
        <v>3</v>
      </c>
      <c r="F218" s="37">
        <f t="shared" si="226"/>
        <v>0.5</v>
      </c>
      <c r="G218" s="38">
        <f t="shared" si="240"/>
        <v>90</v>
      </c>
      <c r="H218" s="31">
        <v>5</v>
      </c>
      <c r="I218" s="31">
        <v>20</v>
      </c>
      <c r="J218" s="36">
        <v>-4.9703214738527182</v>
      </c>
      <c r="K218" s="37">
        <f t="shared" si="228"/>
        <v>-1.2425803684631795</v>
      </c>
      <c r="L218" s="30">
        <f t="shared" si="229"/>
        <v>-1.2425803684631795</v>
      </c>
      <c r="M218" s="37">
        <f t="shared" si="230"/>
        <v>88.75741963153682</v>
      </c>
      <c r="N218" s="37">
        <f t="shared" si="231"/>
        <v>88.75741963153682</v>
      </c>
      <c r="O218" s="37">
        <f t="shared" si="232"/>
        <v>0.41050202963407401</v>
      </c>
      <c r="Q218" s="64">
        <f t="shared" ref="Q218:AT218" ca="1" si="257">IF(AND(ABS(SLOPE($L188:$L218,$A188:$A218)) &gt; $Q$3,
      ABS(SLOPE(OFFSET($O188:$O218, Q$7, 0),$A188:$A218)) &gt; $Q$3),
(MAX(0,(CORREL( $L188:$L218, OFFSET($O188:$O218, Q$7, 0) )))),
(1-ABS(SLOPE($L188:$L218, $A188:$A218)-SLOPE(OFFSET($O188:$O218, Q$7, 0),$A188:$A218)))
)</f>
        <v>0.98364558873289853</v>
      </c>
      <c r="R218" s="64">
        <f t="shared" ca="1" si="257"/>
        <v>0.98556440567473513</v>
      </c>
      <c r="S218" s="64">
        <f t="shared" ca="1" si="257"/>
        <v>0.98564369745721603</v>
      </c>
      <c r="T218" s="64">
        <f t="shared" ca="1" si="257"/>
        <v>0.9860887367315323</v>
      </c>
      <c r="U218" s="64">
        <f t="shared" ca="1" si="257"/>
        <v>0.98210465377420186</v>
      </c>
      <c r="V218" s="64">
        <f t="shared" ca="1" si="257"/>
        <v>0.98077500585618305</v>
      </c>
      <c r="W218" s="64">
        <f t="shared" ca="1" si="257"/>
        <v>0.98087236495363861</v>
      </c>
      <c r="X218" s="64">
        <f t="shared" ca="1" si="257"/>
        <v>0.98004180832921928</v>
      </c>
      <c r="Y218" s="64">
        <f t="shared" ca="1" si="257"/>
        <v>0.97939983724974744</v>
      </c>
      <c r="Z218" s="64">
        <f t="shared" ca="1" si="257"/>
        <v>0.97959817428630258</v>
      </c>
      <c r="AA218" s="64">
        <f t="shared" ca="1" si="257"/>
        <v>0.97887300388121046</v>
      </c>
      <c r="AB218" s="64">
        <f t="shared" ca="1" si="257"/>
        <v>0.97816750981673428</v>
      </c>
      <c r="AC218" s="64">
        <f t="shared" ca="1" si="257"/>
        <v>0.97750609976974412</v>
      </c>
      <c r="AD218" s="64">
        <f t="shared" ca="1" si="257"/>
        <v>0.97567001787472352</v>
      </c>
      <c r="AE218" s="64">
        <f t="shared" ca="1" si="257"/>
        <v>0.97495164800996847</v>
      </c>
      <c r="AF218" s="64">
        <f t="shared" ca="1" si="257"/>
        <v>0.97533169785332563</v>
      </c>
      <c r="AG218" s="64">
        <f t="shared" ca="1" si="257"/>
        <v>0.97381186539866604</v>
      </c>
      <c r="AH218" s="64">
        <f t="shared" ca="1" si="257"/>
        <v>0.97260304839631151</v>
      </c>
      <c r="AI218" s="64">
        <f t="shared" ca="1" si="257"/>
        <v>0.97342522685150823</v>
      </c>
      <c r="AJ218" s="64">
        <f t="shared" ca="1" si="257"/>
        <v>0.97351082486269847</v>
      </c>
      <c r="AK218" s="64">
        <f t="shared" ca="1" si="257"/>
        <v>0.97384153712679411</v>
      </c>
      <c r="AL218" s="64">
        <f t="shared" ca="1" si="257"/>
        <v>0.9760893401864259</v>
      </c>
      <c r="AM218" s="64">
        <f t="shared" ca="1" si="257"/>
        <v>0.97718479770106037</v>
      </c>
      <c r="AN218" s="64">
        <f t="shared" ca="1" si="257"/>
        <v>0.97798699665875</v>
      </c>
      <c r="AO218" s="64">
        <f t="shared" ca="1" si="257"/>
        <v>0.97678200359850997</v>
      </c>
      <c r="AP218" s="64">
        <f t="shared" ca="1" si="257"/>
        <v>0.97739049584478499</v>
      </c>
      <c r="AQ218" s="64">
        <f t="shared" ca="1" si="257"/>
        <v>0.98007808248680262</v>
      </c>
      <c r="AR218" s="64">
        <f t="shared" ca="1" si="257"/>
        <v>0.98284646633148398</v>
      </c>
      <c r="AS218" s="64">
        <f t="shared" ca="1" si="257"/>
        <v>0.98255627909310217</v>
      </c>
      <c r="AT218" s="64">
        <f t="shared" ca="1" si="257"/>
        <v>0.98323039164215376</v>
      </c>
      <c r="AV218" s="40">
        <f t="shared" ca="1" si="187"/>
        <v>0.9860887367315323</v>
      </c>
      <c r="AW218" s="41">
        <f t="shared" ca="1" si="188"/>
        <v>3</v>
      </c>
      <c r="AX218" t="str">
        <f t="shared" ca="1" si="191"/>
        <v>+30s</v>
      </c>
      <c r="AY218">
        <f t="shared" ca="1" si="192"/>
        <v>20</v>
      </c>
      <c r="AZ218" s="5">
        <f t="shared" ca="1" si="193"/>
        <v>0.93333333333333335</v>
      </c>
      <c r="BB218">
        <f t="shared" si="234"/>
        <v>0.33061647961945073</v>
      </c>
      <c r="BC218">
        <f t="shared" si="235"/>
        <v>0.66938352038054927</v>
      </c>
      <c r="BE218" s="33">
        <f t="shared" si="236"/>
        <v>1.2425803684631795</v>
      </c>
      <c r="BF218" s="32">
        <f t="shared" si="237"/>
        <v>0.52948792215236129</v>
      </c>
      <c r="BG218" s="33"/>
      <c r="BH218" s="34">
        <f t="shared" si="238"/>
        <v>0.47051207784763871</v>
      </c>
      <c r="BI218" s="34"/>
      <c r="BJ218" s="34">
        <f t="shared" si="243"/>
        <v>0.47051207784763871</v>
      </c>
      <c r="BK218" s="34"/>
      <c r="BL218" s="5">
        <f t="shared" ca="1" si="189"/>
        <v>0.79664471597083475</v>
      </c>
    </row>
    <row r="219" spans="1:64" x14ac:dyDescent="0.25">
      <c r="A219" s="45">
        <v>211</v>
      </c>
      <c r="B219" s="35">
        <f t="shared" si="239"/>
        <v>2.4305555555555455E-2</v>
      </c>
      <c r="C219" s="36">
        <v>90.038333810777829</v>
      </c>
      <c r="D219" s="29">
        <v>90</v>
      </c>
      <c r="E219" s="29">
        <v>3</v>
      </c>
      <c r="F219" s="37">
        <f t="shared" si="226"/>
        <v>0.5</v>
      </c>
      <c r="G219" s="38">
        <f t="shared" si="240"/>
        <v>90</v>
      </c>
      <c r="H219" s="31">
        <v>5</v>
      </c>
      <c r="I219" s="31">
        <v>20</v>
      </c>
      <c r="J219" s="36">
        <v>-5.8615530777937135</v>
      </c>
      <c r="K219" s="37">
        <f t="shared" si="228"/>
        <v>-1.4653882694484284</v>
      </c>
      <c r="L219" s="30">
        <f t="shared" si="229"/>
        <v>-1.4653882694484284</v>
      </c>
      <c r="M219" s="37">
        <f t="shared" si="230"/>
        <v>88.534611730551575</v>
      </c>
      <c r="N219" s="37">
        <f t="shared" si="231"/>
        <v>88.534611730551575</v>
      </c>
      <c r="O219" s="37">
        <f t="shared" si="232"/>
        <v>3.8333810777828603E-2</v>
      </c>
      <c r="Q219" s="64">
        <f t="shared" ref="Q219:AT219" ca="1" si="258">IF(AND(ABS(SLOPE($L189:$L219,$A189:$A219)) &gt; $Q$3,
      ABS(SLOPE(OFFSET($O189:$O219, Q$7, 0),$A189:$A219)) &gt; $Q$3),
(MAX(0,(CORREL( $L189:$L219, OFFSET($O189:$O219, Q$7, 0) )))),
(1-ABS(SLOPE($L189:$L219, $A189:$A219)-SLOPE(OFFSET($O189:$O219, Q$7, 0),$A189:$A219)))
)</f>
        <v>0.98593479631954117</v>
      </c>
      <c r="R219" s="64">
        <f t="shared" ca="1" si="258"/>
        <v>0.98602170818942858</v>
      </c>
      <c r="S219" s="64">
        <f t="shared" ca="1" si="258"/>
        <v>0.98658941788629295</v>
      </c>
      <c r="T219" s="64">
        <f t="shared" ca="1" si="258"/>
        <v>0.98303232714809685</v>
      </c>
      <c r="U219" s="64">
        <f t="shared" ca="1" si="258"/>
        <v>0.98183728882573451</v>
      </c>
      <c r="V219" s="64">
        <f t="shared" ca="1" si="258"/>
        <v>0.98192433164591619</v>
      </c>
      <c r="W219" s="64">
        <f t="shared" ca="1" si="258"/>
        <v>0.98114418533221459</v>
      </c>
      <c r="X219" s="64">
        <f t="shared" ca="1" si="258"/>
        <v>0.98053788242974405</v>
      </c>
      <c r="Y219" s="64">
        <f t="shared" ca="1" si="258"/>
        <v>0.98072366921429488</v>
      </c>
      <c r="Z219" s="64">
        <f t="shared" ca="1" si="258"/>
        <v>0.98003897812347907</v>
      </c>
      <c r="AA219" s="64">
        <f t="shared" ca="1" si="258"/>
        <v>0.97937722090749857</v>
      </c>
      <c r="AB219" s="64">
        <f t="shared" ca="1" si="258"/>
        <v>0.97859494573445749</v>
      </c>
      <c r="AC219" s="64">
        <f t="shared" ca="1" si="258"/>
        <v>0.97690115981213244</v>
      </c>
      <c r="AD219" s="64">
        <f t="shared" ca="1" si="258"/>
        <v>0.97627841874573562</v>
      </c>
      <c r="AE219" s="64">
        <f t="shared" ca="1" si="258"/>
        <v>0.97645911608945202</v>
      </c>
      <c r="AF219" s="64">
        <f t="shared" ca="1" si="258"/>
        <v>0.97502450741835434</v>
      </c>
      <c r="AG219" s="64">
        <f t="shared" ca="1" si="258"/>
        <v>0.97387776573457152</v>
      </c>
      <c r="AH219" s="64">
        <f t="shared" ca="1" si="258"/>
        <v>0.97463556171849719</v>
      </c>
      <c r="AI219" s="64">
        <f t="shared" ca="1" si="258"/>
        <v>0.97461138775100076</v>
      </c>
      <c r="AJ219" s="64">
        <f t="shared" ca="1" si="258"/>
        <v>0.97489286472516179</v>
      </c>
      <c r="AK219" s="64">
        <f t="shared" ca="1" si="258"/>
        <v>0.97686361440683733</v>
      </c>
      <c r="AL219" s="64">
        <f t="shared" ca="1" si="258"/>
        <v>0.97788365987675674</v>
      </c>
      <c r="AM219" s="64">
        <f t="shared" ca="1" si="258"/>
        <v>0.9782769132350978</v>
      </c>
      <c r="AN219" s="64">
        <f t="shared" ca="1" si="258"/>
        <v>0.97730168574778054</v>
      </c>
      <c r="AO219" s="64">
        <f t="shared" ca="1" si="258"/>
        <v>0.97795849320354455</v>
      </c>
      <c r="AP219" s="64">
        <f t="shared" ca="1" si="258"/>
        <v>0.9802819065804268</v>
      </c>
      <c r="AQ219" s="64">
        <f t="shared" ca="1" si="258"/>
        <v>0.98280605148873401</v>
      </c>
      <c r="AR219" s="64">
        <f t="shared" ca="1" si="258"/>
        <v>0.98256881672000462</v>
      </c>
      <c r="AS219" s="64">
        <f t="shared" ca="1" si="258"/>
        <v>0.98322869192084139</v>
      </c>
      <c r="AT219" s="64">
        <f t="shared" ca="1" si="258"/>
        <v>0.98221213560006015</v>
      </c>
      <c r="AV219" s="40">
        <f t="shared" ca="1" si="187"/>
        <v>0.98658941788629295</v>
      </c>
      <c r="AW219" s="41">
        <f t="shared" ca="1" si="188"/>
        <v>2</v>
      </c>
      <c r="AX219" t="str">
        <f t="shared" ca="1" si="191"/>
        <v>+20s</v>
      </c>
      <c r="AY219">
        <f t="shared" ca="1" si="192"/>
        <v>10</v>
      </c>
      <c r="AZ219" s="5">
        <f t="shared" ca="1" si="193"/>
        <v>0.96666666666666667</v>
      </c>
      <c r="BB219">
        <f t="shared" si="234"/>
        <v>0.30074441604525137</v>
      </c>
      <c r="BC219">
        <f t="shared" si="235"/>
        <v>0.69925558395474863</v>
      </c>
      <c r="BE219" s="33">
        <f t="shared" si="236"/>
        <v>1.4653882694484284</v>
      </c>
      <c r="BF219" s="32">
        <f t="shared" si="237"/>
        <v>0.4816473036492796</v>
      </c>
      <c r="BG219" s="33"/>
      <c r="BH219" s="34">
        <f t="shared" si="238"/>
        <v>0.51835269635072034</v>
      </c>
      <c r="BI219" s="34"/>
      <c r="BJ219" s="34">
        <f t="shared" si="243"/>
        <v>0.51835269635072034</v>
      </c>
      <c r="BK219" s="34"/>
      <c r="BL219" s="5">
        <f t="shared" ca="1" si="189"/>
        <v>0.82386959363456003</v>
      </c>
    </row>
    <row r="220" spans="1:64" x14ac:dyDescent="0.25">
      <c r="A220" s="45">
        <v>212</v>
      </c>
      <c r="B220" s="35">
        <f t="shared" si="239"/>
        <v>2.4421296296296195E-2</v>
      </c>
      <c r="C220" s="36">
        <v>89.621893114280141</v>
      </c>
      <c r="D220" s="29">
        <v>90</v>
      </c>
      <c r="E220" s="29">
        <v>3</v>
      </c>
      <c r="F220" s="37">
        <f t="shared" si="226"/>
        <v>0.5</v>
      </c>
      <c r="G220" s="38">
        <f t="shared" si="240"/>
        <v>90</v>
      </c>
      <c r="H220" s="31">
        <v>5</v>
      </c>
      <c r="I220" s="31">
        <v>20</v>
      </c>
      <c r="J220" s="36">
        <v>-6.7402235830391897</v>
      </c>
      <c r="K220" s="37">
        <f t="shared" si="228"/>
        <v>-1.6850558957597976</v>
      </c>
      <c r="L220" s="30">
        <f t="shared" si="229"/>
        <v>-1.6850558957597976</v>
      </c>
      <c r="M220" s="37">
        <f t="shared" si="230"/>
        <v>88.314944104240197</v>
      </c>
      <c r="N220" s="37">
        <f t="shared" si="231"/>
        <v>88.314944104240197</v>
      </c>
      <c r="O220" s="37">
        <f t="shared" si="232"/>
        <v>-0.37810688571985906</v>
      </c>
      <c r="Q220" s="64">
        <f t="shared" ref="Q220:AT220" ca="1" si="259">IF(AND(ABS(SLOPE($L190:$L220,$A190:$A220)) &gt; $Q$3,
      ABS(SLOPE(OFFSET($O190:$O220, Q$7, 0),$A190:$A220)) &gt; $Q$3),
(MAX(0,(CORREL( $L190:$L220, OFFSET($O190:$O220, Q$7, 0) )))),
(1-ABS(SLOPE($L190:$L220, $A190:$A220)-SLOPE(OFFSET($O190:$O220, Q$7, 0),$A190:$A220)))
)</f>
        <v>0.98628596785922251</v>
      </c>
      <c r="R220" s="64">
        <f t="shared" ca="1" si="259"/>
        <v>0.98697180500182535</v>
      </c>
      <c r="S220" s="64">
        <f t="shared" ca="1" si="259"/>
        <v>0.98382645401578417</v>
      </c>
      <c r="T220" s="64">
        <f t="shared" ca="1" si="259"/>
        <v>0.98276122440362756</v>
      </c>
      <c r="U220" s="64">
        <f t="shared" ca="1" si="259"/>
        <v>0.9828383193396133</v>
      </c>
      <c r="V220" s="64">
        <f t="shared" ca="1" si="259"/>
        <v>0.98210681914901377</v>
      </c>
      <c r="W220" s="64">
        <f t="shared" ca="1" si="259"/>
        <v>0.98153494166349942</v>
      </c>
      <c r="X220" s="64">
        <f t="shared" ca="1" si="259"/>
        <v>0.98170861826708988</v>
      </c>
      <c r="Y220" s="64">
        <f t="shared" ca="1" si="259"/>
        <v>0.98106299575566436</v>
      </c>
      <c r="Z220" s="64">
        <f t="shared" ca="1" si="259"/>
        <v>0.98044344321736121</v>
      </c>
      <c r="AA220" s="64">
        <f t="shared" ca="1" si="259"/>
        <v>0.97954480162974367</v>
      </c>
      <c r="AB220" s="64">
        <f t="shared" ca="1" si="259"/>
        <v>0.97798828028837081</v>
      </c>
      <c r="AC220" s="64">
        <f t="shared" ca="1" si="259"/>
        <v>0.97745773446715678</v>
      </c>
      <c r="AD220" s="64">
        <f t="shared" ca="1" si="259"/>
        <v>0.97744635031897587</v>
      </c>
      <c r="AE220" s="64">
        <f t="shared" ca="1" si="259"/>
        <v>0.97609399461677637</v>
      </c>
      <c r="AF220" s="64">
        <f t="shared" ca="1" si="259"/>
        <v>0.97500717468602449</v>
      </c>
      <c r="AG220" s="64">
        <f t="shared" ca="1" si="259"/>
        <v>0.97570286554321062</v>
      </c>
      <c r="AH220" s="64">
        <f t="shared" ca="1" si="259"/>
        <v>0.97557293585743043</v>
      </c>
      <c r="AI220" s="64">
        <f t="shared" ca="1" si="259"/>
        <v>0.97580694930267475</v>
      </c>
      <c r="AJ220" s="64">
        <f t="shared" ca="1" si="259"/>
        <v>0.97751057633119642</v>
      </c>
      <c r="AK220" s="64">
        <f t="shared" ca="1" si="259"/>
        <v>0.97845786381922251</v>
      </c>
      <c r="AL220" s="64">
        <f t="shared" ca="1" si="259"/>
        <v>0.97845708481232041</v>
      </c>
      <c r="AM220" s="64">
        <f t="shared" ca="1" si="259"/>
        <v>0.97770332035894458</v>
      </c>
      <c r="AN220" s="64">
        <f t="shared" ca="1" si="259"/>
        <v>0.97840660981476824</v>
      </c>
      <c r="AO220" s="64">
        <f t="shared" ca="1" si="259"/>
        <v>0.98037893044749747</v>
      </c>
      <c r="AP220" s="64">
        <f t="shared" ca="1" si="259"/>
        <v>0.98266751120050022</v>
      </c>
      <c r="AQ220" s="64">
        <f t="shared" ca="1" si="259"/>
        <v>0.98248131673803485</v>
      </c>
      <c r="AR220" s="64">
        <f t="shared" ca="1" si="259"/>
        <v>0.98312740830349954</v>
      </c>
      <c r="AS220" s="64">
        <f t="shared" ca="1" si="259"/>
        <v>0.98231207823646349</v>
      </c>
      <c r="AT220" s="64">
        <f t="shared" ca="1" si="259"/>
        <v>0.98307618501687755</v>
      </c>
      <c r="AV220" s="40">
        <f t="shared" ca="1" si="187"/>
        <v>0.98697180500182535</v>
      </c>
      <c r="AW220" s="41">
        <f t="shared" ca="1" si="188"/>
        <v>1</v>
      </c>
      <c r="AX220" t="str">
        <f t="shared" ca="1" si="191"/>
        <v>+10s</v>
      </c>
      <c r="AY220">
        <f t="shared" ca="1" si="192"/>
        <v>0</v>
      </c>
      <c r="AZ220" s="5">
        <f t="shared" ca="1" si="193"/>
        <v>1</v>
      </c>
      <c r="BB220">
        <f t="shared" si="234"/>
        <v>0.26138980200798773</v>
      </c>
      <c r="BC220">
        <f t="shared" si="235"/>
        <v>0.73861019799201233</v>
      </c>
      <c r="BE220" s="33">
        <f t="shared" si="236"/>
        <v>1.6850558957597976</v>
      </c>
      <c r="BF220" s="32">
        <f t="shared" si="237"/>
        <v>0.41862021910200053</v>
      </c>
      <c r="BG220" s="33"/>
      <c r="BH220" s="34">
        <f t="shared" si="238"/>
        <v>0.58137978089799947</v>
      </c>
      <c r="BI220" s="34"/>
      <c r="BJ220" s="34">
        <f t="shared" si="243"/>
        <v>0.58137978089799947</v>
      </c>
      <c r="BK220" s="34"/>
      <c r="BL220" s="5">
        <f t="shared" ca="1" si="189"/>
        <v>0.85611719529994146</v>
      </c>
    </row>
    <row r="221" spans="1:64" x14ac:dyDescent="0.25">
      <c r="A221" s="45">
        <v>213</v>
      </c>
      <c r="B221" s="35">
        <f t="shared" si="239"/>
        <v>2.4537037037036934E-2</v>
      </c>
      <c r="C221" s="36">
        <v>89.426621328568842</v>
      </c>
      <c r="D221" s="29">
        <v>90</v>
      </c>
      <c r="E221" s="29">
        <v>3</v>
      </c>
      <c r="F221" s="37">
        <f t="shared" si="226"/>
        <v>0.5</v>
      </c>
      <c r="G221" s="38">
        <f t="shared" si="240"/>
        <v>90</v>
      </c>
      <c r="H221" s="31">
        <v>5</v>
      </c>
      <c r="I221" s="31">
        <v>20</v>
      </c>
      <c r="J221" s="36">
        <v>-7.6044500301088283</v>
      </c>
      <c r="K221" s="37">
        <f t="shared" si="228"/>
        <v>-1.9011125075272068</v>
      </c>
      <c r="L221" s="30">
        <f t="shared" si="229"/>
        <v>-1.9011125075272068</v>
      </c>
      <c r="M221" s="37">
        <f t="shared" si="230"/>
        <v>88.098887492472798</v>
      </c>
      <c r="N221" s="37">
        <f t="shared" si="231"/>
        <v>88.098887492472798</v>
      </c>
      <c r="O221" s="37">
        <f t="shared" si="232"/>
        <v>-0.57337867143115773</v>
      </c>
      <c r="Q221" s="64">
        <f t="shared" ref="Q221:AT221" ca="1" si="260">IF(AND(ABS(SLOPE($L191:$L221,$A191:$A221)) &gt; $Q$3,
      ABS(SLOPE(OFFSET($O191:$O221, Q$7, 0),$A191:$A221)) &gt; $Q$3),
(MAX(0,(CORREL( $L191:$L221, OFFSET($O191:$O221, Q$7, 0) )))),
(1-ABS(SLOPE($L191:$L221, $A191:$A221)-SLOPE(OFFSET($O191:$O221, Q$7, 0),$A191:$A221)))
)</f>
        <v>0.98724844868026596</v>
      </c>
      <c r="R221" s="64">
        <f t="shared" ca="1" si="260"/>
        <v>0.98450194913802036</v>
      </c>
      <c r="S221" s="64">
        <f t="shared" ca="1" si="260"/>
        <v>0.98356247192624946</v>
      </c>
      <c r="T221" s="64">
        <f t="shared" ca="1" si="260"/>
        <v>0.98362993026311951</v>
      </c>
      <c r="U221" s="64">
        <f t="shared" ca="1" si="260"/>
        <v>0.98294558756337291</v>
      </c>
      <c r="V221" s="64">
        <f t="shared" ca="1" si="260"/>
        <v>0.98240708716997693</v>
      </c>
      <c r="W221" s="64">
        <f t="shared" ca="1" si="260"/>
        <v>0.98256902497753373</v>
      </c>
      <c r="X221" s="64">
        <f t="shared" ca="1" si="260"/>
        <v>0.98196128100589952</v>
      </c>
      <c r="Y221" s="64">
        <f t="shared" ca="1" si="260"/>
        <v>0.9813826402001492</v>
      </c>
      <c r="Z221" s="64">
        <f t="shared" ca="1" si="260"/>
        <v>0.98037144404849663</v>
      </c>
      <c r="AA221" s="64">
        <f t="shared" ca="1" si="260"/>
        <v>0.97894793873919461</v>
      </c>
      <c r="AB221" s="64">
        <f t="shared" ca="1" si="260"/>
        <v>0.9785066858012027</v>
      </c>
      <c r="AC221" s="64">
        <f t="shared" ca="1" si="260"/>
        <v>0.97830937279220742</v>
      </c>
      <c r="AD221" s="64">
        <f t="shared" ca="1" si="260"/>
        <v>0.97703676395692607</v>
      </c>
      <c r="AE221" s="64">
        <f t="shared" ca="1" si="260"/>
        <v>0.97600804969645139</v>
      </c>
      <c r="AF221" s="64">
        <f t="shared" ca="1" si="260"/>
        <v>0.97664355848601747</v>
      </c>
      <c r="AG221" s="64">
        <f t="shared" ca="1" si="260"/>
        <v>0.97641127229591052</v>
      </c>
      <c r="AH221" s="64">
        <f t="shared" ca="1" si="260"/>
        <v>0.97659932009863737</v>
      </c>
      <c r="AI221" s="64">
        <f t="shared" ca="1" si="260"/>
        <v>0.97804421788871054</v>
      </c>
      <c r="AJ221" s="64">
        <f t="shared" ca="1" si="260"/>
        <v>0.97892098778547509</v>
      </c>
      <c r="AK221" s="64">
        <f t="shared" ca="1" si="260"/>
        <v>0.97853879566670277</v>
      </c>
      <c r="AL221" s="64">
        <f t="shared" ca="1" si="260"/>
        <v>0.97799947313403257</v>
      </c>
      <c r="AM221" s="64">
        <f t="shared" ca="1" si="260"/>
        <v>0.97874768934570788</v>
      </c>
      <c r="AN221" s="64">
        <f t="shared" ca="1" si="260"/>
        <v>0.98037997439989277</v>
      </c>
      <c r="AO221" s="64">
        <f t="shared" ca="1" si="260"/>
        <v>0.98244031831445378</v>
      </c>
      <c r="AP221" s="64">
        <f t="shared" ca="1" si="260"/>
        <v>0.98230354719294</v>
      </c>
      <c r="AQ221" s="64">
        <f t="shared" ca="1" si="260"/>
        <v>0.98293623534905916</v>
      </c>
      <c r="AR221" s="64">
        <f t="shared" ca="1" si="260"/>
        <v>0.98231576435266676</v>
      </c>
      <c r="AS221" s="64">
        <f t="shared" ca="1" si="260"/>
        <v>0.98299746341276417</v>
      </c>
      <c r="AT221" s="64">
        <f t="shared" ca="1" si="260"/>
        <v>0.98338743313140542</v>
      </c>
      <c r="AV221" s="40">
        <f t="shared" ca="1" si="187"/>
        <v>0.98724844868026596</v>
      </c>
      <c r="AW221" s="41">
        <f t="shared" ca="1" si="188"/>
        <v>0</v>
      </c>
      <c r="AX221" t="str">
        <f t="shared" ca="1" si="191"/>
        <v>No Time Shift</v>
      </c>
      <c r="AY221">
        <f t="shared" ca="1" si="192"/>
        <v>0</v>
      </c>
      <c r="AZ221" s="5">
        <f t="shared" ca="1" si="193"/>
        <v>1</v>
      </c>
      <c r="BB221">
        <f t="shared" si="234"/>
        <v>0.26554676721920983</v>
      </c>
      <c r="BC221">
        <f t="shared" si="235"/>
        <v>0.73445323278079022</v>
      </c>
      <c r="BE221" s="33">
        <f t="shared" si="236"/>
        <v>1.9011125075272068</v>
      </c>
      <c r="BF221" s="32">
        <f t="shared" si="237"/>
        <v>0.42527766967640362</v>
      </c>
      <c r="BG221" s="33"/>
      <c r="BH221" s="34">
        <f t="shared" si="238"/>
        <v>0.57472233032359643</v>
      </c>
      <c r="BI221" s="34"/>
      <c r="BJ221" s="34">
        <f t="shared" si="243"/>
        <v>0.57472233032359643</v>
      </c>
      <c r="BK221" s="34"/>
      <c r="BL221" s="5">
        <f t="shared" ca="1" si="189"/>
        <v>0.85399025966795417</v>
      </c>
    </row>
    <row r="222" spans="1:64" x14ac:dyDescent="0.25">
      <c r="A222" s="45">
        <v>214</v>
      </c>
      <c r="B222" s="35">
        <f t="shared" si="239"/>
        <v>2.4652777777777673E-2</v>
      </c>
      <c r="C222" s="36">
        <v>90.089477660040671</v>
      </c>
      <c r="D222" s="29">
        <v>90</v>
      </c>
      <c r="E222" s="29">
        <v>3</v>
      </c>
      <c r="F222" s="37">
        <f t="shared" si="226"/>
        <v>0.5</v>
      </c>
      <c r="G222" s="38">
        <f t="shared" si="240"/>
        <v>90</v>
      </c>
      <c r="H222" s="31">
        <v>5</v>
      </c>
      <c r="I222" s="31">
        <v>20</v>
      </c>
      <c r="J222" s="36">
        <v>-8.4523804126226061</v>
      </c>
      <c r="K222" s="37">
        <f t="shared" si="228"/>
        <v>-2.1130951031556515</v>
      </c>
      <c r="L222" s="30">
        <f t="shared" si="229"/>
        <v>-2.1130951031556515</v>
      </c>
      <c r="M222" s="37">
        <f t="shared" si="230"/>
        <v>87.886904896844342</v>
      </c>
      <c r="N222" s="37">
        <f t="shared" si="231"/>
        <v>87.886904896844342</v>
      </c>
      <c r="O222" s="37">
        <f t="shared" si="232"/>
        <v>8.9477660040671481E-2</v>
      </c>
      <c r="Q222" s="64">
        <f t="shared" ref="Q222:AT222" ca="1" si="261">IF(AND(ABS(SLOPE($L192:$L222,$A192:$A222)) &gt; $Q$3,
      ABS(SLOPE(OFFSET($O192:$O222, Q$7, 0),$A192:$A222)) &gt; $Q$3),
(MAX(0,(CORREL( $L192:$L222, OFFSET($O192:$O222, Q$7, 0) )))),
(1-ABS(SLOPE($L192:$L222, $A192:$A222)-SLOPE(OFFSET($O192:$O222, Q$7, 0),$A192:$A222)))
)</f>
        <v>0.98507081866174451</v>
      </c>
      <c r="R222" s="64">
        <f t="shared" ca="1" si="261"/>
        <v>0.98425370707475079</v>
      </c>
      <c r="S222" s="64">
        <f t="shared" ca="1" si="261"/>
        <v>0.98431178875161085</v>
      </c>
      <c r="T222" s="64">
        <f t="shared" ca="1" si="261"/>
        <v>0.98367336316580789</v>
      </c>
      <c r="U222" s="64">
        <f t="shared" ca="1" si="261"/>
        <v>0.98316736678958239</v>
      </c>
      <c r="V222" s="64">
        <f t="shared" ca="1" si="261"/>
        <v>0.98331787531694936</v>
      </c>
      <c r="W222" s="64">
        <f t="shared" ca="1" si="261"/>
        <v>0.98274701875945647</v>
      </c>
      <c r="X222" s="64">
        <f t="shared" ca="1" si="261"/>
        <v>0.98220821224440202</v>
      </c>
      <c r="Y222" s="64">
        <f t="shared" ca="1" si="261"/>
        <v>0.9810876583734921</v>
      </c>
      <c r="Z222" s="64">
        <f t="shared" ca="1" si="261"/>
        <v>0.97979362510247969</v>
      </c>
      <c r="AA222" s="64">
        <f t="shared" ca="1" si="261"/>
        <v>0.97943924002054983</v>
      </c>
      <c r="AB222" s="64">
        <f t="shared" ca="1" si="261"/>
        <v>0.97906114737288741</v>
      </c>
      <c r="AC222" s="64">
        <f t="shared" ca="1" si="261"/>
        <v>0.97786619814084896</v>
      </c>
      <c r="AD222" s="64">
        <f t="shared" ca="1" si="261"/>
        <v>0.97689407778229453</v>
      </c>
      <c r="AE222" s="64">
        <f t="shared" ca="1" si="261"/>
        <v>0.97747100872027359</v>
      </c>
      <c r="AF222" s="64">
        <f t="shared" ca="1" si="261"/>
        <v>0.97713921179784413</v>
      </c>
      <c r="AG222" s="64">
        <f t="shared" ca="1" si="261"/>
        <v>0.97728254579270146</v>
      </c>
      <c r="AH222" s="64">
        <f t="shared" ca="1" si="261"/>
        <v>0.97847572607856159</v>
      </c>
      <c r="AI222" s="64">
        <f t="shared" ca="1" si="261"/>
        <v>0.97928384629708676</v>
      </c>
      <c r="AJ222" s="64">
        <f t="shared" ca="1" si="261"/>
        <v>0.97853080212587462</v>
      </c>
      <c r="AK222" s="64">
        <f t="shared" ca="1" si="261"/>
        <v>0.97820005116962572</v>
      </c>
      <c r="AL222" s="64">
        <f t="shared" ca="1" si="261"/>
        <v>0.97899188730428854</v>
      </c>
      <c r="AM222" s="64">
        <f t="shared" ca="1" si="261"/>
        <v>0.9802933758020288</v>
      </c>
      <c r="AN222" s="64">
        <f t="shared" ca="1" si="261"/>
        <v>0.98213159802931804</v>
      </c>
      <c r="AO222" s="64">
        <f t="shared" ca="1" si="261"/>
        <v>0.98204289840006898</v>
      </c>
      <c r="AP222" s="64">
        <f t="shared" ca="1" si="261"/>
        <v>0.9826624965359807</v>
      </c>
      <c r="AQ222" s="64">
        <f t="shared" ca="1" si="261"/>
        <v>0.98223156199958905</v>
      </c>
      <c r="AR222" s="64">
        <f t="shared" ca="1" si="261"/>
        <v>0.9828330668498223</v>
      </c>
      <c r="AS222" s="64">
        <f t="shared" ca="1" si="261"/>
        <v>0.98319592969851755</v>
      </c>
      <c r="AT222" s="64">
        <f t="shared" ca="1" si="261"/>
        <v>0.98233267988809181</v>
      </c>
      <c r="AV222" s="40">
        <f t="shared" ca="1" si="187"/>
        <v>0.98507081866174451</v>
      </c>
      <c r="AW222" s="41">
        <f t="shared" ca="1" si="188"/>
        <v>0</v>
      </c>
      <c r="AX222" t="str">
        <f t="shared" ca="1" si="191"/>
        <v>No Time Shift</v>
      </c>
      <c r="AY222">
        <f t="shared" ca="1" si="192"/>
        <v>0</v>
      </c>
      <c r="AZ222" s="5">
        <f t="shared" ca="1" si="193"/>
        <v>1</v>
      </c>
      <c r="BB222">
        <f t="shared" si="234"/>
        <v>0.44051455263926459</v>
      </c>
      <c r="BC222">
        <f t="shared" si="235"/>
        <v>0.55948544736073536</v>
      </c>
      <c r="BE222" s="33">
        <f t="shared" si="236"/>
        <v>2.1130951031556515</v>
      </c>
      <c r="BF222" s="32">
        <f t="shared" si="237"/>
        <v>0.70549155753916293</v>
      </c>
      <c r="BG222" s="33"/>
      <c r="BH222" s="34">
        <f t="shared" si="238"/>
        <v>0.29450844246083707</v>
      </c>
      <c r="BI222" s="34"/>
      <c r="BJ222" s="34">
        <f t="shared" si="243"/>
        <v>0.29450844246083707</v>
      </c>
      <c r="BK222" s="34"/>
      <c r="BL222" s="5">
        <f t="shared" ca="1" si="189"/>
        <v>0.75985975370752712</v>
      </c>
    </row>
    <row r="223" spans="1:64" x14ac:dyDescent="0.25">
      <c r="A223" s="45">
        <v>215</v>
      </c>
      <c r="B223" s="35">
        <f t="shared" si="239"/>
        <v>2.4768518518518412E-2</v>
      </c>
      <c r="C223" s="36">
        <v>89.59801588154879</v>
      </c>
      <c r="D223" s="29">
        <v>90</v>
      </c>
      <c r="E223" s="29">
        <v>3</v>
      </c>
      <c r="F223" s="37">
        <f t="shared" si="226"/>
        <v>0.5</v>
      </c>
      <c r="G223" s="38">
        <f t="shared" si="240"/>
        <v>90</v>
      </c>
      <c r="H223" s="31">
        <v>5</v>
      </c>
      <c r="I223" s="31">
        <v>20</v>
      </c>
      <c r="J223" s="36">
        <v>-9.2821976460842563</v>
      </c>
      <c r="K223" s="37">
        <f t="shared" si="228"/>
        <v>-2.3205494115210641</v>
      </c>
      <c r="L223" s="30">
        <f t="shared" si="229"/>
        <v>-2.3205494115210641</v>
      </c>
      <c r="M223" s="37">
        <f t="shared" si="230"/>
        <v>87.679450588478943</v>
      </c>
      <c r="N223" s="37">
        <f t="shared" si="231"/>
        <v>87.679450588478943</v>
      </c>
      <c r="O223" s="37">
        <f t="shared" si="232"/>
        <v>-0.40198411845121029</v>
      </c>
      <c r="Q223" s="64">
        <f t="shared" ref="Q223:AT223" ca="1" si="262">IF(AND(ABS(SLOPE($L193:$L223,$A193:$A223)) &gt; $Q$3,
      ABS(SLOPE(OFFSET($O193:$O223, Q$7, 0),$A193:$A223)) &gt; $Q$3),
(MAX(0,(CORREL( $L193:$L223, OFFSET($O193:$O223, Q$7, 0) )))),
(1-ABS(SLOPE($L193:$L223, $A193:$A223)-SLOPE(OFFSET($O193:$O223, Q$7, 0),$A193:$A223)))
)</f>
        <v>0.98484513371260718</v>
      </c>
      <c r="R223" s="64">
        <f t="shared" ca="1" si="262"/>
        <v>0.98489405195466251</v>
      </c>
      <c r="S223" s="64">
        <f t="shared" ca="1" si="262"/>
        <v>0.98430052944104807</v>
      </c>
      <c r="T223" s="64">
        <f t="shared" ca="1" si="262"/>
        <v>0.98382632385648627</v>
      </c>
      <c r="U223" s="64">
        <f t="shared" ca="1" si="262"/>
        <v>0.98396565622470644</v>
      </c>
      <c r="V223" s="64">
        <f t="shared" ca="1" si="262"/>
        <v>0.98343087738507062</v>
      </c>
      <c r="W223" s="64">
        <f t="shared" ca="1" si="262"/>
        <v>0.98293102417337008</v>
      </c>
      <c r="X223" s="64">
        <f t="shared" ca="1" si="262"/>
        <v>0.98170375231966067</v>
      </c>
      <c r="Y223" s="64">
        <f t="shared" ca="1" si="262"/>
        <v>0.98053628874938703</v>
      </c>
      <c r="Z223" s="64">
        <f t="shared" ca="1" si="262"/>
        <v>0.98026678052251104</v>
      </c>
      <c r="AA223" s="64">
        <f t="shared" ca="1" si="262"/>
        <v>0.97971214658267203</v>
      </c>
      <c r="AB223" s="64">
        <f t="shared" ca="1" si="262"/>
        <v>0.97859315170312222</v>
      </c>
      <c r="AC223" s="64">
        <f t="shared" ca="1" si="262"/>
        <v>0.97767639117460881</v>
      </c>
      <c r="AD223" s="64">
        <f t="shared" ca="1" si="262"/>
        <v>0.97819605811007482</v>
      </c>
      <c r="AE223" s="64">
        <f t="shared" ca="1" si="262"/>
        <v>0.97776709398714101</v>
      </c>
      <c r="AF223" s="64">
        <f t="shared" ca="1" si="262"/>
        <v>0.97786674233366433</v>
      </c>
      <c r="AG223" s="64">
        <f t="shared" ca="1" si="262"/>
        <v>0.97881396030647616</v>
      </c>
      <c r="AH223" s="64">
        <f t="shared" ca="1" si="262"/>
        <v>0.9795549593700148</v>
      </c>
      <c r="AI223" s="64">
        <f t="shared" ca="1" si="262"/>
        <v>0.97843975578632969</v>
      </c>
      <c r="AJ223" s="64">
        <f t="shared" ca="1" si="262"/>
        <v>0.97831275172525489</v>
      </c>
      <c r="AK223" s="64">
        <f t="shared" ca="1" si="262"/>
        <v>0.97914712552438754</v>
      </c>
      <c r="AL223" s="64">
        <f t="shared" ca="1" si="262"/>
        <v>0.98012540336898391</v>
      </c>
      <c r="AM223" s="64">
        <f t="shared" ca="1" si="262"/>
        <v>0.9817465156263524</v>
      </c>
      <c r="AN223" s="64">
        <f t="shared" ca="1" si="262"/>
        <v>0.98170477655940813</v>
      </c>
      <c r="AO223" s="64">
        <f t="shared" ca="1" si="262"/>
        <v>0.98231153653331282</v>
      </c>
      <c r="AP223" s="64">
        <f t="shared" ca="1" si="262"/>
        <v>0.98206576518618394</v>
      </c>
      <c r="AQ223" s="64">
        <f t="shared" ca="1" si="262"/>
        <v>0.98258889053116016</v>
      </c>
      <c r="AR223" s="64">
        <f t="shared" ca="1" si="262"/>
        <v>0.98292524633612799</v>
      </c>
      <c r="AS223" s="64">
        <f t="shared" ca="1" si="262"/>
        <v>0.98249906389168873</v>
      </c>
      <c r="AT223" s="64">
        <f t="shared" ca="1" si="262"/>
        <v>0.98429193857353126</v>
      </c>
      <c r="AV223" s="40">
        <f t="shared" ca="1" si="187"/>
        <v>0.98489405195466251</v>
      </c>
      <c r="AW223" s="41">
        <f t="shared" ca="1" si="188"/>
        <v>1</v>
      </c>
      <c r="AX223" t="str">
        <f t="shared" ca="1" si="191"/>
        <v>+10s</v>
      </c>
      <c r="AY223">
        <f t="shared" ca="1" si="192"/>
        <v>0</v>
      </c>
      <c r="AZ223" s="5">
        <f t="shared" ca="1" si="193"/>
        <v>1</v>
      </c>
      <c r="BB223">
        <f t="shared" si="234"/>
        <v>0.38371305861397076</v>
      </c>
      <c r="BC223">
        <f t="shared" si="235"/>
        <v>0.61628694138602924</v>
      </c>
      <c r="BE223" s="33">
        <f t="shared" si="236"/>
        <v>2.3205494115210641</v>
      </c>
      <c r="BF223" s="32">
        <f t="shared" si="237"/>
        <v>0.61452299758951789</v>
      </c>
      <c r="BG223" s="33"/>
      <c r="BH223" s="34">
        <f t="shared" si="238"/>
        <v>0.38547700241048211</v>
      </c>
      <c r="BI223" s="34"/>
      <c r="BJ223" s="34">
        <f t="shared" si="243"/>
        <v>0.38547700241048211</v>
      </c>
      <c r="BK223" s="34"/>
      <c r="BL223" s="5">
        <f t="shared" ca="1" si="189"/>
        <v>0.79012368478838158</v>
      </c>
    </row>
    <row r="224" spans="1:64" x14ac:dyDescent="0.25">
      <c r="A224" s="45">
        <v>216</v>
      </c>
      <c r="B224" s="35">
        <f t="shared" si="239"/>
        <v>2.4884259259259151E-2</v>
      </c>
      <c r="C224" s="36">
        <v>89.460241327034197</v>
      </c>
      <c r="D224" s="29">
        <v>90</v>
      </c>
      <c r="E224" s="29">
        <v>3</v>
      </c>
      <c r="F224" s="37">
        <f t="shared" si="226"/>
        <v>0.5</v>
      </c>
      <c r="G224" s="38">
        <f t="shared" si="240"/>
        <v>90</v>
      </c>
      <c r="H224" s="31">
        <v>5</v>
      </c>
      <c r="I224" s="31">
        <v>20</v>
      </c>
      <c r="J224" s="36">
        <v>-10.092123461828365</v>
      </c>
      <c r="K224" s="37">
        <f t="shared" si="228"/>
        <v>-2.5230308654570912</v>
      </c>
      <c r="L224" s="30">
        <f t="shared" si="229"/>
        <v>-2.5230308654570912</v>
      </c>
      <c r="M224" s="37">
        <f t="shared" si="230"/>
        <v>87.476969134542912</v>
      </c>
      <c r="N224" s="37">
        <f t="shared" si="231"/>
        <v>87.476969134542912</v>
      </c>
      <c r="O224" s="37">
        <f t="shared" si="232"/>
        <v>-0.53975867296580304</v>
      </c>
      <c r="Q224" s="64">
        <f t="shared" ref="Q224:AT224" ca="1" si="263">IF(AND(ABS(SLOPE($L194:$L224,$A194:$A224)) &gt; $Q$3,
      ABS(SLOPE(OFFSET($O194:$O224, Q$7, 0),$A194:$A224)) &gt; $Q$3),
(MAX(0,(CORREL( $L194:$L224, OFFSET($O194:$O224, Q$7, 0) )))),
(1-ABS(SLOPE($L194:$L224, $A194:$A224)-SLOPE(OFFSET($O194:$O224, Q$7, 0),$A194:$A224)))
)</f>
        <v>0.98538479903031118</v>
      </c>
      <c r="R224" s="64">
        <f t="shared" ca="1" si="263"/>
        <v>0.98483537452647207</v>
      </c>
      <c r="S224" s="64">
        <f t="shared" ca="1" si="263"/>
        <v>0.98439239417062452</v>
      </c>
      <c r="T224" s="64">
        <f t="shared" ca="1" si="263"/>
        <v>0.98452075144138762</v>
      </c>
      <c r="U224" s="64">
        <f t="shared" ca="1" si="263"/>
        <v>0.98402140821613127</v>
      </c>
      <c r="V224" s="64">
        <f t="shared" ca="1" si="263"/>
        <v>0.98355980869078408</v>
      </c>
      <c r="W224" s="64">
        <f t="shared" ca="1" si="263"/>
        <v>0.98222794765502031</v>
      </c>
      <c r="X224" s="64">
        <f t="shared" ca="1" si="263"/>
        <v>0.98118474323910965</v>
      </c>
      <c r="Y224" s="64">
        <f t="shared" ca="1" si="263"/>
        <v>0.98099852049486436</v>
      </c>
      <c r="Z224" s="64">
        <f t="shared" ca="1" si="263"/>
        <v>0.98027074636140865</v>
      </c>
      <c r="AA224" s="64">
        <f t="shared" ca="1" si="263"/>
        <v>0.97922635345360265</v>
      </c>
      <c r="AB224" s="64">
        <f t="shared" ca="1" si="263"/>
        <v>0.97836397532759423</v>
      </c>
      <c r="AC224" s="64">
        <f t="shared" ca="1" si="263"/>
        <v>0.97882742431906278</v>
      </c>
      <c r="AD224" s="64">
        <f t="shared" ca="1" si="263"/>
        <v>0.97830317504239839</v>
      </c>
      <c r="AE224" s="64">
        <f t="shared" ca="1" si="263"/>
        <v>0.97835996000217529</v>
      </c>
      <c r="AF224" s="64">
        <f t="shared" ca="1" si="263"/>
        <v>0.97906581367950729</v>
      </c>
      <c r="AG224" s="64">
        <f t="shared" ca="1" si="263"/>
        <v>0.97974090693794424</v>
      </c>
      <c r="AH224" s="64">
        <f t="shared" ca="1" si="263"/>
        <v>0.97827051916113561</v>
      </c>
      <c r="AI224" s="64">
        <f t="shared" ca="1" si="263"/>
        <v>0.9783433994350389</v>
      </c>
      <c r="AJ224" s="64">
        <f t="shared" ca="1" si="263"/>
        <v>0.97921943416574531</v>
      </c>
      <c r="AK224" s="64">
        <f t="shared" ca="1" si="263"/>
        <v>0.979880565217085</v>
      </c>
      <c r="AL224" s="64">
        <f t="shared" ca="1" si="263"/>
        <v>0.98128856203568593</v>
      </c>
      <c r="AM224" s="64">
        <f t="shared" ca="1" si="263"/>
        <v>0.98129289428792754</v>
      </c>
      <c r="AN224" s="64">
        <f t="shared" ca="1" si="263"/>
        <v>0.98188701057335215</v>
      </c>
      <c r="AO224" s="64">
        <f t="shared" ca="1" si="263"/>
        <v>0.98182290280584639</v>
      </c>
      <c r="AP224" s="64">
        <f t="shared" ca="1" si="263"/>
        <v>0.98226909579679478</v>
      </c>
      <c r="AQ224" s="64">
        <f t="shared" ca="1" si="263"/>
        <v>0.98257942094441886</v>
      </c>
      <c r="AR224" s="64">
        <f t="shared" ca="1" si="263"/>
        <v>0.98258203265817157</v>
      </c>
      <c r="AS224" s="64">
        <f t="shared" ca="1" si="263"/>
        <v>0.9846435196366895</v>
      </c>
      <c r="AT224" s="64">
        <f t="shared" ca="1" si="263"/>
        <v>0.98473022911644303</v>
      </c>
      <c r="AV224" s="40">
        <f t="shared" ca="1" si="187"/>
        <v>0.98538479903031118</v>
      </c>
      <c r="AW224" s="41">
        <f t="shared" ca="1" si="188"/>
        <v>0</v>
      </c>
      <c r="AX224" t="str">
        <f t="shared" ca="1" si="191"/>
        <v>No Time Shift</v>
      </c>
      <c r="AY224">
        <f t="shared" ca="1" si="192"/>
        <v>0</v>
      </c>
      <c r="AZ224" s="5">
        <f t="shared" ca="1" si="193"/>
        <v>1</v>
      </c>
      <c r="BB224">
        <f t="shared" si="234"/>
        <v>0.39665443849825766</v>
      </c>
      <c r="BC224">
        <f t="shared" si="235"/>
        <v>0.60334556150174234</v>
      </c>
      <c r="BE224" s="33">
        <f t="shared" si="236"/>
        <v>2.5230308654570912</v>
      </c>
      <c r="BF224" s="32">
        <f t="shared" si="237"/>
        <v>0.63524883785193509</v>
      </c>
      <c r="BG224" s="33"/>
      <c r="BH224" s="34">
        <f t="shared" si="238"/>
        <v>0.36475116214806491</v>
      </c>
      <c r="BI224" s="34"/>
      <c r="BJ224" s="34">
        <f t="shared" si="243"/>
        <v>0.36475116214806491</v>
      </c>
      <c r="BK224" s="34"/>
      <c r="BL224" s="5">
        <f t="shared" ca="1" si="189"/>
        <v>0.78337865372612525</v>
      </c>
    </row>
    <row r="225" spans="1:64" x14ac:dyDescent="0.25">
      <c r="A225" s="45">
        <v>217</v>
      </c>
      <c r="B225" s="35">
        <f t="shared" si="239"/>
        <v>2.499999999999989E-2</v>
      </c>
      <c r="C225" s="36">
        <v>89.495424226821243</v>
      </c>
      <c r="D225" s="29">
        <v>90</v>
      </c>
      <c r="E225" s="29">
        <v>3</v>
      </c>
      <c r="F225" s="37">
        <f t="shared" si="226"/>
        <v>0.5</v>
      </c>
      <c r="G225" s="38">
        <f t="shared" si="240"/>
        <v>90</v>
      </c>
      <c r="H225" s="31">
        <v>5</v>
      </c>
      <c r="I225" s="31">
        <v>20</v>
      </c>
      <c r="J225" s="36">
        <v>-10.880422217786652</v>
      </c>
      <c r="K225" s="37">
        <f t="shared" si="228"/>
        <v>-2.720105554446663</v>
      </c>
      <c r="L225" s="30">
        <f t="shared" si="229"/>
        <v>-2.720105554446663</v>
      </c>
      <c r="M225" s="37">
        <f t="shared" si="230"/>
        <v>87.279894445553339</v>
      </c>
      <c r="N225" s="37">
        <f t="shared" si="231"/>
        <v>87.279894445553339</v>
      </c>
      <c r="O225" s="37">
        <f t="shared" si="232"/>
        <v>-0.50457577317875746</v>
      </c>
      <c r="Q225" s="64">
        <f t="shared" ref="Q225:AT225" ca="1" si="264">IF(AND(ABS(SLOPE($L195:$L225,$A195:$A225)) &gt; $Q$3,
      ABS(SLOPE(OFFSET($O195:$O225, Q$7, 0),$A195:$A225)) &gt; $Q$3),
(MAX(0,(CORREL( $L195:$L225, OFFSET($O195:$O225, Q$7, 0) )))),
(1-ABS(SLOPE($L195:$L225, $A195:$A225)-SLOPE(OFFSET($O195:$O225, Q$7, 0),$A195:$A225)))
)</f>
        <v>0.98528438954186737</v>
      </c>
      <c r="R225" s="64">
        <f t="shared" ca="1" si="264"/>
        <v>0.98487220710540757</v>
      </c>
      <c r="S225" s="64">
        <f t="shared" ca="1" si="264"/>
        <v>0.9849897416331872</v>
      </c>
      <c r="T225" s="64">
        <f t="shared" ca="1" si="264"/>
        <v>0.98452534882846154</v>
      </c>
      <c r="U225" s="64">
        <f t="shared" ca="1" si="264"/>
        <v>0.98410147308236362</v>
      </c>
      <c r="V225" s="64">
        <f t="shared" ca="1" si="264"/>
        <v>0.98266667688600429</v>
      </c>
      <c r="W225" s="64">
        <f t="shared" ca="1" si="264"/>
        <v>0.9817459742407374</v>
      </c>
      <c r="X225" s="64">
        <f t="shared" ca="1" si="264"/>
        <v>0.98164181849868892</v>
      </c>
      <c r="Y225" s="64">
        <f t="shared" ca="1" si="264"/>
        <v>0.98074352544206778</v>
      </c>
      <c r="Z225" s="64">
        <f t="shared" ca="1" si="264"/>
        <v>0.9797727124928497</v>
      </c>
      <c r="AA225" s="64">
        <f t="shared" ca="1" si="264"/>
        <v>0.9789639797491877</v>
      </c>
      <c r="AB225" s="64">
        <f t="shared" ca="1" si="264"/>
        <v>0.97937200655516776</v>
      </c>
      <c r="AC225" s="64">
        <f t="shared" ca="1" si="264"/>
        <v>0.97875392449060716</v>
      </c>
      <c r="AD225" s="64">
        <f t="shared" ca="1" si="264"/>
        <v>0.97876847625180885</v>
      </c>
      <c r="AE225" s="64">
        <f t="shared" ca="1" si="264"/>
        <v>0.97923648368733263</v>
      </c>
      <c r="AF225" s="64">
        <f t="shared" ca="1" si="264"/>
        <v>0.97984659360461834</v>
      </c>
      <c r="AG225" s="64">
        <f t="shared" ca="1" si="264"/>
        <v>0.97802639718867324</v>
      </c>
      <c r="AH225" s="64">
        <f t="shared" ca="1" si="264"/>
        <v>0.97829619633400988</v>
      </c>
      <c r="AI225" s="64">
        <f t="shared" ca="1" si="264"/>
        <v>0.9792132058173203</v>
      </c>
      <c r="AJ225" s="64">
        <f t="shared" ca="1" si="264"/>
        <v>0.97956183378256467</v>
      </c>
      <c r="AK225" s="64">
        <f t="shared" ca="1" si="264"/>
        <v>0.98075975938701621</v>
      </c>
      <c r="AL225" s="64">
        <f t="shared" ca="1" si="264"/>
        <v>0.98080948043524707</v>
      </c>
      <c r="AM225" s="64">
        <f t="shared" ca="1" si="264"/>
        <v>0.98139109324726048</v>
      </c>
      <c r="AN225" s="64">
        <f t="shared" ca="1" si="264"/>
        <v>0.98150596422868619</v>
      </c>
      <c r="AO225" s="64">
        <f t="shared" ca="1" si="264"/>
        <v>0.98187632870861241</v>
      </c>
      <c r="AP225" s="64">
        <f t="shared" ca="1" si="264"/>
        <v>0.98216098408631336</v>
      </c>
      <c r="AQ225" s="64">
        <f t="shared" ca="1" si="264"/>
        <v>0.98258604057376531</v>
      </c>
      <c r="AR225" s="64">
        <f t="shared" ca="1" si="264"/>
        <v>0.98491199940762431</v>
      </c>
      <c r="AS225" s="64">
        <f t="shared" ca="1" si="264"/>
        <v>0.98498657392134648</v>
      </c>
      <c r="AT225" s="64">
        <f t="shared" ca="1" si="264"/>
        <v>0.9838693818753077</v>
      </c>
      <c r="AV225" s="40">
        <f t="shared" ca="1" si="187"/>
        <v>0.98528438954186737</v>
      </c>
      <c r="AW225" s="41">
        <f t="shared" ca="1" si="188"/>
        <v>0</v>
      </c>
      <c r="AX225" t="str">
        <f t="shared" ca="1" si="191"/>
        <v>No Time Shift</v>
      </c>
      <c r="AY225">
        <f t="shared" ca="1" si="192"/>
        <v>0</v>
      </c>
      <c r="AZ225" s="5">
        <f t="shared" ca="1" si="193"/>
        <v>1</v>
      </c>
      <c r="BB225">
        <f t="shared" si="234"/>
        <v>0.44310595625358112</v>
      </c>
      <c r="BC225">
        <f t="shared" si="235"/>
        <v>0.55689404374641893</v>
      </c>
      <c r="BE225" s="33">
        <f t="shared" si="236"/>
        <v>2.720105554446663</v>
      </c>
      <c r="BF225" s="32">
        <f t="shared" si="237"/>
        <v>0.70964173455629753</v>
      </c>
      <c r="BG225" s="33"/>
      <c r="BH225" s="34">
        <f t="shared" si="238"/>
        <v>0.29035826544370247</v>
      </c>
      <c r="BI225" s="34"/>
      <c r="BJ225" s="34">
        <f t="shared" si="243"/>
        <v>0.29035826544370247</v>
      </c>
      <c r="BK225" s="34"/>
      <c r="BL225" s="5">
        <f t="shared" ca="1" si="189"/>
        <v>0.75854755166185661</v>
      </c>
    </row>
    <row r="226" spans="1:64" x14ac:dyDescent="0.25">
      <c r="A226" s="45">
        <v>218</v>
      </c>
      <c r="B226" s="35">
        <f t="shared" si="239"/>
        <v>2.511574074074063E-2</v>
      </c>
      <c r="C226" s="36">
        <v>89.474172097140283</v>
      </c>
      <c r="D226" s="29">
        <v>90</v>
      </c>
      <c r="E226" s="29">
        <v>3</v>
      </c>
      <c r="F226" s="37">
        <f t="shared" si="226"/>
        <v>0.5</v>
      </c>
      <c r="G226" s="38">
        <f t="shared" si="240"/>
        <v>90</v>
      </c>
      <c r="H226" s="31">
        <v>5</v>
      </c>
      <c r="I226" s="31">
        <v>20</v>
      </c>
      <c r="J226" s="36">
        <v>-11.645404617906705</v>
      </c>
      <c r="K226" s="37">
        <f t="shared" si="228"/>
        <v>-2.9113511544766761</v>
      </c>
      <c r="L226" s="30">
        <f t="shared" si="229"/>
        <v>-2.9113511544766761</v>
      </c>
      <c r="M226" s="37">
        <f t="shared" si="230"/>
        <v>87.088648845523323</v>
      </c>
      <c r="N226" s="37">
        <f t="shared" si="231"/>
        <v>87.088648845523323</v>
      </c>
      <c r="O226" s="37">
        <f t="shared" si="232"/>
        <v>-0.52582790285971726</v>
      </c>
      <c r="Q226" s="64">
        <f t="shared" ref="Q226:AT226" ca="1" si="265">IF(AND(ABS(SLOPE($L196:$L226,$A196:$A226)) &gt; $Q$3,
      ABS(SLOPE(OFFSET($O196:$O226, Q$7, 0),$A196:$A226)) &gt; $Q$3),
(MAX(0,(CORREL( $L196:$L226, OFFSET($O196:$O226, Q$7, 0) )))),
(1-ABS(SLOPE($L196:$L226, $A196:$A226)-SLOPE(OFFSET($O196:$O226, Q$7, 0),$A196:$A226)))
)</f>
        <v>0.98527081030995323</v>
      </c>
      <c r="R226" s="64">
        <f t="shared" ca="1" si="265"/>
        <v>0.98537762822727559</v>
      </c>
      <c r="S226" s="64">
        <f t="shared" ca="1" si="265"/>
        <v>0.98494784965913895</v>
      </c>
      <c r="T226" s="64">
        <f t="shared" ca="1" si="265"/>
        <v>0.98456132885351721</v>
      </c>
      <c r="U226" s="64">
        <f t="shared" ca="1" si="265"/>
        <v>0.98302480417014415</v>
      </c>
      <c r="V226" s="64">
        <f t="shared" ca="1" si="265"/>
        <v>0.98222537033499979</v>
      </c>
      <c r="W226" s="64">
        <f t="shared" ca="1" si="265"/>
        <v>0.9822024159914815</v>
      </c>
      <c r="X226" s="64">
        <f t="shared" ca="1" si="265"/>
        <v>0.98113548869845901</v>
      </c>
      <c r="Y226" s="64">
        <f t="shared" ca="1" si="265"/>
        <v>0.98023754742104341</v>
      </c>
      <c r="Z226" s="64">
        <f t="shared" ca="1" si="265"/>
        <v>0.97948195146425421</v>
      </c>
      <c r="AA226" s="64">
        <f t="shared" ca="1" si="265"/>
        <v>0.97983511455819972</v>
      </c>
      <c r="AB226" s="64">
        <f t="shared" ca="1" si="265"/>
        <v>0.97912424637104245</v>
      </c>
      <c r="AC226" s="64">
        <f t="shared" ca="1" si="265"/>
        <v>0.97909701340666389</v>
      </c>
      <c r="AD226" s="64">
        <f t="shared" ca="1" si="265"/>
        <v>0.97932967045124442</v>
      </c>
      <c r="AE226" s="64">
        <f t="shared" ca="1" si="265"/>
        <v>0.97987544166987983</v>
      </c>
      <c r="AF226" s="64">
        <f t="shared" ca="1" si="265"/>
        <v>0.97770930118299915</v>
      </c>
      <c r="AG226" s="64">
        <f t="shared" ca="1" si="265"/>
        <v>0.97817390203412535</v>
      </c>
      <c r="AH226" s="64">
        <f t="shared" ca="1" si="265"/>
        <v>0.97913137921148941</v>
      </c>
      <c r="AI226" s="64">
        <f t="shared" ca="1" si="265"/>
        <v>0.97917080393238687</v>
      </c>
      <c r="AJ226" s="64">
        <f t="shared" ca="1" si="265"/>
        <v>0.98016080209058565</v>
      </c>
      <c r="AK226" s="64">
        <f t="shared" ca="1" si="265"/>
        <v>0.98025542490219741</v>
      </c>
      <c r="AL226" s="64">
        <f t="shared" ca="1" si="265"/>
        <v>0.98082462240600987</v>
      </c>
      <c r="AM226" s="64">
        <f t="shared" ca="1" si="265"/>
        <v>0.98111655792537555</v>
      </c>
      <c r="AN226" s="64">
        <f t="shared" ca="1" si="265"/>
        <v>0.98141187251535611</v>
      </c>
      <c r="AO226" s="64">
        <f t="shared" ca="1" si="265"/>
        <v>0.98167110939750246</v>
      </c>
      <c r="AP226" s="64">
        <f t="shared" ca="1" si="265"/>
        <v>0.98251408063930723</v>
      </c>
      <c r="AQ226" s="64">
        <f t="shared" ca="1" si="265"/>
        <v>0.98510151614027686</v>
      </c>
      <c r="AR226" s="64">
        <f t="shared" ca="1" si="265"/>
        <v>0.98516407910944037</v>
      </c>
      <c r="AS226" s="64">
        <f t="shared" ca="1" si="265"/>
        <v>0.98425758928069351</v>
      </c>
      <c r="AT226" s="64">
        <f t="shared" ca="1" si="265"/>
        <v>0.98257856379068131</v>
      </c>
      <c r="AV226" s="40">
        <f t="shared" ca="1" si="187"/>
        <v>0.98537762822727559</v>
      </c>
      <c r="AW226" s="41">
        <f t="shared" ca="1" si="188"/>
        <v>1</v>
      </c>
      <c r="AX226" t="str">
        <f t="shared" ca="1" si="191"/>
        <v>+10s</v>
      </c>
      <c r="AY226">
        <f t="shared" ca="1" si="192"/>
        <v>0</v>
      </c>
      <c r="AZ226" s="5">
        <f t="shared" ca="1" si="193"/>
        <v>1</v>
      </c>
      <c r="BB226">
        <f t="shared" si="234"/>
        <v>0.47710465032339178</v>
      </c>
      <c r="BC226">
        <f t="shared" si="235"/>
        <v>0.52289534967660822</v>
      </c>
      <c r="BE226" s="33">
        <f t="shared" si="236"/>
        <v>2.9113511544766761</v>
      </c>
      <c r="BF226" s="32">
        <f t="shared" si="237"/>
        <v>0.76409122207016422</v>
      </c>
      <c r="BG226" s="33"/>
      <c r="BH226" s="34">
        <f t="shared" si="238"/>
        <v>0.23590877792983578</v>
      </c>
      <c r="BI226" s="34"/>
      <c r="BJ226" s="34">
        <f t="shared" si="243"/>
        <v>0.23590877792983578</v>
      </c>
      <c r="BK226" s="34"/>
      <c r="BL226" s="5">
        <f t="shared" ca="1" si="189"/>
        <v>0.74042880205237049</v>
      </c>
    </row>
    <row r="227" spans="1:64" x14ac:dyDescent="0.25">
      <c r="A227" s="45">
        <v>219</v>
      </c>
      <c r="B227" s="35">
        <f t="shared" si="239"/>
        <v>2.5231481481481369E-2</v>
      </c>
      <c r="C227" s="36">
        <v>89.236252121467061</v>
      </c>
      <c r="D227" s="29">
        <v>90</v>
      </c>
      <c r="E227" s="29">
        <v>3</v>
      </c>
      <c r="F227" s="37">
        <f t="shared" si="226"/>
        <v>0.5</v>
      </c>
      <c r="G227" s="38">
        <f t="shared" si="240"/>
        <v>90</v>
      </c>
      <c r="H227" s="31">
        <v>5</v>
      </c>
      <c r="I227" s="31">
        <v>20</v>
      </c>
      <c r="J227" s="36">
        <v>-12.385431332253145</v>
      </c>
      <c r="K227" s="37">
        <f t="shared" si="228"/>
        <v>-3.0963578330632862</v>
      </c>
      <c r="L227" s="30">
        <f t="shared" si="229"/>
        <v>-3.0963578330632862</v>
      </c>
      <c r="M227" s="37">
        <f t="shared" si="230"/>
        <v>86.90364216693672</v>
      </c>
      <c r="N227" s="37">
        <f t="shared" si="231"/>
        <v>86.90364216693672</v>
      </c>
      <c r="O227" s="37">
        <f t="shared" si="232"/>
        <v>-0.76374787853293924</v>
      </c>
      <c r="Q227" s="64">
        <f t="shared" ref="Q227:AT227" ca="1" si="266">IF(AND(ABS(SLOPE($L197:$L227,$A197:$A227)) &gt; $Q$3,
      ABS(SLOPE(OFFSET($O197:$O227, Q$7, 0),$A197:$A227)) &gt; $Q$3),
(MAX(0,(CORREL( $L197:$L227, OFFSET($O197:$O227, Q$7, 0) )))),
(1-ABS(SLOPE($L197:$L227, $A197:$A227)-SLOPE(OFFSET($O197:$O227, Q$7, 0),$A197:$A227)))
)</f>
        <v>0.98568799476885893</v>
      </c>
      <c r="R227" s="64">
        <f t="shared" ca="1" si="266"/>
        <v>0.98529263788057297</v>
      </c>
      <c r="S227" s="64">
        <f t="shared" ca="1" si="266"/>
        <v>0.98494325833012719</v>
      </c>
      <c r="T227" s="64">
        <f t="shared" ca="1" si="266"/>
        <v>0.98330578414306624</v>
      </c>
      <c r="U227" s="64">
        <f t="shared" ca="1" si="266"/>
        <v>0.98262689075446241</v>
      </c>
      <c r="V227" s="64">
        <f t="shared" ca="1" si="266"/>
        <v>0.98268461110451721</v>
      </c>
      <c r="W227" s="64">
        <f t="shared" ca="1" si="266"/>
        <v>0.98145022823509509</v>
      </c>
      <c r="X227" s="64">
        <f t="shared" ca="1" si="266"/>
        <v>0.98062475272773342</v>
      </c>
      <c r="Y227" s="64">
        <f t="shared" ca="1" si="266"/>
        <v>0.97992200525536277</v>
      </c>
      <c r="Z227" s="64">
        <f t="shared" ca="1" si="266"/>
        <v>0.98022063480701815</v>
      </c>
      <c r="AA227" s="64">
        <f t="shared" ca="1" si="266"/>
        <v>0.97941763844485741</v>
      </c>
      <c r="AB227" s="64">
        <f t="shared" ca="1" si="266"/>
        <v>0.97934889475909659</v>
      </c>
      <c r="AC227" s="64">
        <f t="shared" ca="1" si="266"/>
        <v>0.97934771534639187</v>
      </c>
      <c r="AD227" s="64">
        <f t="shared" ca="1" si="266"/>
        <v>0.97982952503941545</v>
      </c>
      <c r="AE227" s="64">
        <f t="shared" ca="1" si="266"/>
        <v>0.97731985671890964</v>
      </c>
      <c r="AF227" s="64">
        <f t="shared" ca="1" si="266"/>
        <v>0.97797795616232619</v>
      </c>
      <c r="AG227" s="64">
        <f t="shared" ca="1" si="266"/>
        <v>0.97897556480108716</v>
      </c>
      <c r="AH227" s="64">
        <f t="shared" ca="1" si="266"/>
        <v>0.9787077955461948</v>
      </c>
      <c r="AI227" s="64">
        <f t="shared" ca="1" si="266"/>
        <v>0.97949114408536897</v>
      </c>
      <c r="AJ227" s="64">
        <f t="shared" ca="1" si="266"/>
        <v>0.97963036924179236</v>
      </c>
      <c r="AK227" s="64">
        <f t="shared" ca="1" si="266"/>
        <v>0.98018718891437262</v>
      </c>
      <c r="AL227" s="64">
        <f t="shared" ca="1" si="266"/>
        <v>0.98065501443151704</v>
      </c>
      <c r="AM227" s="64">
        <f t="shared" ca="1" si="266"/>
        <v>0.98087574507404074</v>
      </c>
      <c r="AN227" s="64">
        <f t="shared" ca="1" si="266"/>
        <v>0.98110970915193974</v>
      </c>
      <c r="AO227" s="64">
        <f t="shared" ca="1" si="266"/>
        <v>0.98236781123610351</v>
      </c>
      <c r="AP227" s="64">
        <f t="shared" ca="1" si="266"/>
        <v>0.98521482480956823</v>
      </c>
      <c r="AQ227" s="64">
        <f t="shared" ca="1" si="266"/>
        <v>0.98526544964272988</v>
      </c>
      <c r="AR227" s="64">
        <f t="shared" ca="1" si="266"/>
        <v>0.98456835979036483</v>
      </c>
      <c r="AS227" s="64">
        <f t="shared" ca="1" si="266"/>
        <v>0.98312071093150821</v>
      </c>
      <c r="AT227" s="64">
        <f t="shared" ca="1" si="266"/>
        <v>0.97669193387254205</v>
      </c>
      <c r="AV227" s="40">
        <f t="shared" ca="1" si="187"/>
        <v>0.98568799476885893</v>
      </c>
      <c r="AW227" s="41">
        <f t="shared" ca="1" si="188"/>
        <v>0</v>
      </c>
      <c r="AX227" t="str">
        <f t="shared" ca="1" si="191"/>
        <v>No Time Shift</v>
      </c>
      <c r="AY227">
        <f t="shared" ca="1" si="192"/>
        <v>0</v>
      </c>
      <c r="AZ227" s="5">
        <f t="shared" ca="1" si="193"/>
        <v>1</v>
      </c>
      <c r="BB227">
        <f t="shared" si="234"/>
        <v>0.46652199090606938</v>
      </c>
      <c r="BC227">
        <f t="shared" si="235"/>
        <v>0.53347800909393062</v>
      </c>
      <c r="BE227" s="33">
        <f t="shared" si="236"/>
        <v>3.0963578330632862</v>
      </c>
      <c r="BF227" s="32">
        <f t="shared" si="237"/>
        <v>0.74714291280205447</v>
      </c>
      <c r="BG227" s="33"/>
      <c r="BH227" s="34">
        <f t="shared" si="238"/>
        <v>0.25285708719794553</v>
      </c>
      <c r="BI227" s="34"/>
      <c r="BJ227" s="34">
        <f t="shared" si="243"/>
        <v>0.25285708719794553</v>
      </c>
      <c r="BK227" s="34"/>
      <c r="BL227" s="5">
        <f t="shared" ca="1" si="189"/>
        <v>0.74618169398893475</v>
      </c>
    </row>
    <row r="228" spans="1:64" x14ac:dyDescent="0.25">
      <c r="A228" s="45">
        <v>220</v>
      </c>
      <c r="B228" s="35">
        <f t="shared" si="239"/>
        <v>2.5347222222222108E-2</v>
      </c>
      <c r="C228" s="36">
        <v>89.116086220424961</v>
      </c>
      <c r="D228" s="29">
        <v>90</v>
      </c>
      <c r="E228" s="29">
        <v>3</v>
      </c>
      <c r="F228" s="37">
        <f t="shared" si="226"/>
        <v>0.5</v>
      </c>
      <c r="G228" s="38">
        <f t="shared" si="240"/>
        <v>90</v>
      </c>
      <c r="H228" s="31">
        <v>5</v>
      </c>
      <c r="I228" s="31">
        <v>20</v>
      </c>
      <c r="J228" s="36">
        <v>-13.098916510033042</v>
      </c>
      <c r="K228" s="37">
        <f t="shared" si="228"/>
        <v>-3.2747291275082602</v>
      </c>
      <c r="L228" s="30">
        <f t="shared" si="229"/>
        <v>-3.2747291275082602</v>
      </c>
      <c r="M228" s="37">
        <f t="shared" si="230"/>
        <v>86.725270872491734</v>
      </c>
      <c r="N228" s="37">
        <f t="shared" si="231"/>
        <v>86.725270872491734</v>
      </c>
      <c r="O228" s="37">
        <f t="shared" si="232"/>
        <v>-0.88391377957503892</v>
      </c>
      <c r="Q228" s="64">
        <f t="shared" ref="Q228:AT228" ca="1" si="267">IF(AND(ABS(SLOPE($L198:$L228,$A198:$A228)) &gt; $Q$3,
      ABS(SLOPE(OFFSET($O198:$O228, Q$7, 0),$A198:$A228)) &gt; $Q$3),
(MAX(0,(CORREL( $L198:$L228, OFFSET($O198:$O228, Q$7, 0) )))),
(1-ABS(SLOPE($L198:$L228, $A198:$A228)-SLOPE(OFFSET($O198:$O228, Q$7, 0),$A198:$A228)))
)</f>
        <v>0.98556212814717148</v>
      </c>
      <c r="R228" s="64">
        <f t="shared" ca="1" si="267"/>
        <v>0.98524982793606974</v>
      </c>
      <c r="S228" s="64">
        <f t="shared" ca="1" si="267"/>
        <v>0.98351176808883467</v>
      </c>
      <c r="T228" s="64">
        <f t="shared" ca="1" si="267"/>
        <v>0.98295317980781105</v>
      </c>
      <c r="U228" s="64">
        <f t="shared" ca="1" si="267"/>
        <v>0.98309137863648677</v>
      </c>
      <c r="V228" s="64">
        <f t="shared" ca="1" si="267"/>
        <v>0.98169003172220326</v>
      </c>
      <c r="W228" s="64">
        <f t="shared" ca="1" si="267"/>
        <v>0.98093691205206979</v>
      </c>
      <c r="X228" s="64">
        <f t="shared" ca="1" si="267"/>
        <v>0.98028694050603149</v>
      </c>
      <c r="Y228" s="64">
        <f t="shared" ca="1" si="267"/>
        <v>0.98053114362787652</v>
      </c>
      <c r="Z228" s="64">
        <f t="shared" ca="1" si="267"/>
        <v>0.9796362988783246</v>
      </c>
      <c r="AA228" s="64">
        <f t="shared" ca="1" si="267"/>
        <v>0.97952614838383611</v>
      </c>
      <c r="AB228" s="64">
        <f t="shared" ca="1" si="267"/>
        <v>0.97929168868773186</v>
      </c>
      <c r="AC228" s="64">
        <f t="shared" ca="1" si="267"/>
        <v>0.9797096525416995</v>
      </c>
      <c r="AD228" s="64">
        <f t="shared" ca="1" si="267"/>
        <v>0.976857463033728</v>
      </c>
      <c r="AE228" s="64">
        <f t="shared" ca="1" si="267"/>
        <v>0.97770855116630995</v>
      </c>
      <c r="AF228" s="64">
        <f t="shared" ca="1" si="267"/>
        <v>0.97874612042115916</v>
      </c>
      <c r="AG228" s="64">
        <f t="shared" ca="1" si="267"/>
        <v>0.97817190796678699</v>
      </c>
      <c r="AH228" s="64">
        <f t="shared" ca="1" si="267"/>
        <v>0.97874903910573863</v>
      </c>
      <c r="AI228" s="64">
        <f t="shared" ca="1" si="267"/>
        <v>0.97893275001447677</v>
      </c>
      <c r="AJ228" s="64">
        <f t="shared" ca="1" si="267"/>
        <v>0.97947717920159749</v>
      </c>
      <c r="AK228" s="64">
        <f t="shared" ca="1" si="267"/>
        <v>0.98012044107101914</v>
      </c>
      <c r="AL228" s="64">
        <f t="shared" ca="1" si="267"/>
        <v>0.98026674844864248</v>
      </c>
      <c r="AM228" s="64">
        <f t="shared" ca="1" si="267"/>
        <v>0.98047548213807656</v>
      </c>
      <c r="AN228" s="64">
        <f t="shared" ca="1" si="267"/>
        <v>0.98214763274542927</v>
      </c>
      <c r="AO228" s="64">
        <f t="shared" ca="1" si="267"/>
        <v>0.98525339188568928</v>
      </c>
      <c r="AP228" s="64">
        <f t="shared" ca="1" si="267"/>
        <v>0.98529210314612281</v>
      </c>
      <c r="AQ228" s="64">
        <f t="shared" ca="1" si="267"/>
        <v>0.98480396799046177</v>
      </c>
      <c r="AR228" s="64">
        <f t="shared" ca="1" si="267"/>
        <v>0.98358725495512533</v>
      </c>
      <c r="AS228" s="64">
        <f t="shared" ca="1" si="267"/>
        <v>0.97750708124128349</v>
      </c>
      <c r="AT228" s="64">
        <f t="shared" ca="1" si="267"/>
        <v>0.97145429267471872</v>
      </c>
      <c r="AV228" s="40">
        <f t="shared" ca="1" si="187"/>
        <v>0.98556212814717148</v>
      </c>
      <c r="AW228" s="41">
        <f t="shared" ca="1" si="188"/>
        <v>0</v>
      </c>
      <c r="AX228" t="str">
        <f t="shared" ca="1" si="191"/>
        <v>No Time Shift</v>
      </c>
      <c r="AY228">
        <f t="shared" ca="1" si="192"/>
        <v>0</v>
      </c>
      <c r="AZ228" s="5">
        <f t="shared" ca="1" si="193"/>
        <v>1</v>
      </c>
      <c r="BB228">
        <f t="shared" si="234"/>
        <v>0.47816306958664423</v>
      </c>
      <c r="BC228">
        <f t="shared" si="235"/>
        <v>0.52183693041335577</v>
      </c>
      <c r="BE228" s="33">
        <f t="shared" si="236"/>
        <v>3.2747291275082602</v>
      </c>
      <c r="BF228" s="32">
        <f t="shared" si="237"/>
        <v>0.76578629854400082</v>
      </c>
      <c r="BG228" s="33"/>
      <c r="BH228" s="34">
        <f t="shared" si="238"/>
        <v>0.23421370145599918</v>
      </c>
      <c r="BI228" s="34"/>
      <c r="BJ228" s="34">
        <f t="shared" si="243"/>
        <v>0.23421370145599918</v>
      </c>
      <c r="BK228" s="34"/>
      <c r="BL228" s="5">
        <f t="shared" ca="1" si="189"/>
        <v>0.73992527653439011</v>
      </c>
    </row>
    <row r="229" spans="1:64" x14ac:dyDescent="0.25">
      <c r="A229" s="45">
        <v>221</v>
      </c>
      <c r="B229" s="35">
        <f t="shared" si="239"/>
        <v>2.5462962962962847E-2</v>
      </c>
      <c r="C229" s="36">
        <v>88.813617530104906</v>
      </c>
      <c r="D229" s="29">
        <v>90</v>
      </c>
      <c r="E229" s="29">
        <v>3</v>
      </c>
      <c r="F229" s="37">
        <f t="shared" si="226"/>
        <v>0.5</v>
      </c>
      <c r="G229" s="38">
        <f t="shared" si="240"/>
        <v>90</v>
      </c>
      <c r="H229" s="31">
        <v>5</v>
      </c>
      <c r="I229" s="31">
        <v>20</v>
      </c>
      <c r="J229" s="36">
        <v>-13.784331178017471</v>
      </c>
      <c r="K229" s="37">
        <f t="shared" si="228"/>
        <v>-3.4460827945043677</v>
      </c>
      <c r="L229" s="30">
        <f t="shared" si="229"/>
        <v>-3.4460827945043677</v>
      </c>
      <c r="M229" s="37">
        <f t="shared" si="230"/>
        <v>86.553917205495637</v>
      </c>
      <c r="N229" s="37">
        <f t="shared" si="231"/>
        <v>86.553917205495637</v>
      </c>
      <c r="O229" s="37">
        <f t="shared" si="232"/>
        <v>-1.1863824698950935</v>
      </c>
      <c r="Q229" s="64">
        <f t="shared" ref="Q229:AT229" ca="1" si="268">IF(AND(ABS(SLOPE($L199:$L229,$A199:$A229)) &gt; $Q$3,
      ABS(SLOPE(OFFSET($O199:$O229, Q$7, 0),$A199:$A229)) &gt; $Q$3),
(MAX(0,(CORREL( $L199:$L229, OFFSET($O199:$O229, Q$7, 0) )))),
(1-ABS(SLOPE($L199:$L229, $A199:$A229)-SLOPE(OFFSET($O199:$O229, Q$7, 0),$A199:$A229)))
)</f>
        <v>0.98548235443566801</v>
      </c>
      <c r="R229" s="64">
        <f t="shared" ca="1" si="268"/>
        <v>0.98364366349503951</v>
      </c>
      <c r="S229" s="64">
        <f t="shared" ca="1" si="268"/>
        <v>0.98320563430991081</v>
      </c>
      <c r="T229" s="64">
        <f t="shared" ca="1" si="268"/>
        <v>0.98342444277549268</v>
      </c>
      <c r="U229" s="64">
        <f t="shared" ca="1" si="268"/>
        <v>0.98185594408668087</v>
      </c>
      <c r="V229" s="64">
        <f t="shared" ca="1" si="268"/>
        <v>0.98117536459052457</v>
      </c>
      <c r="W229" s="64">
        <f t="shared" ca="1" si="268"/>
        <v>0.98057831104412341</v>
      </c>
      <c r="X229" s="64">
        <f t="shared" ca="1" si="268"/>
        <v>0.9807679734747522</v>
      </c>
      <c r="Y229" s="64">
        <f t="shared" ca="1" si="268"/>
        <v>0.97978118644909618</v>
      </c>
      <c r="Z229" s="64">
        <f t="shared" ca="1" si="268"/>
        <v>0.97962956461967066</v>
      </c>
      <c r="AA229" s="64">
        <f t="shared" ca="1" si="268"/>
        <v>0.97916143187991445</v>
      </c>
      <c r="AB229" s="64">
        <f t="shared" ca="1" si="268"/>
        <v>0.97951540590432906</v>
      </c>
      <c r="AC229" s="64">
        <f t="shared" ca="1" si="268"/>
        <v>0.97632030837486683</v>
      </c>
      <c r="AD229" s="64">
        <f t="shared" ca="1" si="268"/>
        <v>0.9773646603765711</v>
      </c>
      <c r="AE229" s="64">
        <f t="shared" ca="1" si="268"/>
        <v>0.97844218202399835</v>
      </c>
      <c r="AF229" s="64">
        <f t="shared" ca="1" si="268"/>
        <v>0.97756103058243493</v>
      </c>
      <c r="AG229" s="64">
        <f t="shared" ca="1" si="268"/>
        <v>0.97793153774734298</v>
      </c>
      <c r="AH229" s="64">
        <f t="shared" ca="1" si="268"/>
        <v>0.97815979878423009</v>
      </c>
      <c r="AI229" s="64">
        <f t="shared" ca="1" si="268"/>
        <v>0.97869177446923861</v>
      </c>
      <c r="AJ229" s="64">
        <f t="shared" ca="1" si="268"/>
        <v>0.97951073271591937</v>
      </c>
      <c r="AK229" s="64">
        <f t="shared" ca="1" si="268"/>
        <v>0.97958247478897464</v>
      </c>
      <c r="AL229" s="64">
        <f t="shared" ca="1" si="268"/>
        <v>0.97976591789048673</v>
      </c>
      <c r="AM229" s="64">
        <f t="shared" ca="1" si="268"/>
        <v>0.98185271905129634</v>
      </c>
      <c r="AN229" s="64">
        <f t="shared" ca="1" si="268"/>
        <v>0.98521744397549171</v>
      </c>
      <c r="AO229" s="64">
        <f t="shared" ca="1" si="268"/>
        <v>0.98524421776820148</v>
      </c>
      <c r="AP229" s="64">
        <f t="shared" ca="1" si="268"/>
        <v>0.98496544196302649</v>
      </c>
      <c r="AQ229" s="64">
        <f t="shared" ca="1" si="268"/>
        <v>0.98398016323841886</v>
      </c>
      <c r="AR229" s="64">
        <f t="shared" ca="1" si="268"/>
        <v>0.97824966657902801</v>
      </c>
      <c r="AS229" s="64">
        <f t="shared" ca="1" si="268"/>
        <v>0.97245979157415752</v>
      </c>
      <c r="AT229" s="64">
        <f t="shared" ca="1" si="268"/>
        <v>0.96870499133732002</v>
      </c>
      <c r="AV229" s="40">
        <f t="shared" ca="1" si="187"/>
        <v>0.98548235443566801</v>
      </c>
      <c r="AW229" s="41">
        <f t="shared" ca="1" si="188"/>
        <v>0</v>
      </c>
      <c r="AX229" t="str">
        <f t="shared" ca="1" si="191"/>
        <v>No Time Shift</v>
      </c>
      <c r="AY229">
        <f t="shared" ca="1" si="192"/>
        <v>0</v>
      </c>
      <c r="AZ229" s="5">
        <f t="shared" ca="1" si="193"/>
        <v>1</v>
      </c>
      <c r="BB229">
        <f t="shared" si="234"/>
        <v>0.45194006492185484</v>
      </c>
      <c r="BC229">
        <f t="shared" si="235"/>
        <v>0.54805993507814521</v>
      </c>
      <c r="BE229" s="33">
        <f t="shared" si="236"/>
        <v>3.4460827945043677</v>
      </c>
      <c r="BF229" s="32">
        <f t="shared" si="237"/>
        <v>0.72378971002387371</v>
      </c>
      <c r="BG229" s="33"/>
      <c r="BH229" s="34">
        <f t="shared" si="238"/>
        <v>0.27621028997612629</v>
      </c>
      <c r="BI229" s="34"/>
      <c r="BJ229" s="34">
        <f t="shared" si="243"/>
        <v>0.27621028997612629</v>
      </c>
      <c r="BK229" s="34"/>
      <c r="BL229" s="5">
        <f t="shared" ca="1" si="189"/>
        <v>0.75389754813726473</v>
      </c>
    </row>
    <row r="230" spans="1:64" x14ac:dyDescent="0.25">
      <c r="A230" s="45">
        <v>222</v>
      </c>
      <c r="B230" s="35">
        <f t="shared" si="239"/>
        <v>2.5578703703703586E-2</v>
      </c>
      <c r="C230" s="36">
        <v>88.009541223537994</v>
      </c>
      <c r="D230" s="29">
        <v>90</v>
      </c>
      <c r="E230" s="29">
        <v>3</v>
      </c>
      <c r="F230" s="37">
        <f t="shared" si="226"/>
        <v>0.5</v>
      </c>
      <c r="G230" s="38">
        <f t="shared" si="240"/>
        <v>90</v>
      </c>
      <c r="H230" s="31">
        <v>5</v>
      </c>
      <c r="I230" s="31">
        <v>20</v>
      </c>
      <c r="J230" s="36">
        <v>-14.44020651707647</v>
      </c>
      <c r="K230" s="37">
        <f t="shared" si="228"/>
        <v>-3.6100516292691176</v>
      </c>
      <c r="L230" s="30">
        <f t="shared" si="229"/>
        <v>-3.6100516292691176</v>
      </c>
      <c r="M230" s="37">
        <f t="shared" si="230"/>
        <v>86.389948370730878</v>
      </c>
      <c r="N230" s="37">
        <f t="shared" si="231"/>
        <v>86.389948370730878</v>
      </c>
      <c r="O230" s="37">
        <f t="shared" si="232"/>
        <v>-1.9904587764620061</v>
      </c>
      <c r="Q230" s="64">
        <f t="shared" ref="Q230:AT230" ca="1" si="269">IF(AND(ABS(SLOPE($L200:$L230,$A200:$A230)) &gt; $Q$3,
      ABS(SLOPE(OFFSET($O200:$O230, Q$7, 0),$A200:$A230)) &gt; $Q$3),
(MAX(0,(CORREL( $L200:$L230, OFFSET($O200:$O230, Q$7, 0) )))),
(1-ABS(SLOPE($L200:$L230, $A200:$A230)-SLOPE(OFFSET($O200:$O230, Q$7, 0),$A200:$A230)))
)</f>
        <v>0.98370115018338589</v>
      </c>
      <c r="R230" s="64">
        <f t="shared" ca="1" si="269"/>
        <v>0.98338442746818555</v>
      </c>
      <c r="S230" s="64">
        <f t="shared" ca="1" si="269"/>
        <v>0.98368430617517588</v>
      </c>
      <c r="T230" s="64">
        <f t="shared" ca="1" si="269"/>
        <v>0.98194778581812792</v>
      </c>
      <c r="U230" s="64">
        <f t="shared" ca="1" si="269"/>
        <v>0.98134022806632981</v>
      </c>
      <c r="V230" s="64">
        <f t="shared" ca="1" si="269"/>
        <v>0.98079645151245431</v>
      </c>
      <c r="W230" s="64">
        <f t="shared" ca="1" si="269"/>
        <v>0.98093123579118924</v>
      </c>
      <c r="X230" s="64">
        <f t="shared" ca="1" si="269"/>
        <v>0.97985203748295924</v>
      </c>
      <c r="Y230" s="64">
        <f t="shared" ca="1" si="269"/>
        <v>0.979658710335928</v>
      </c>
      <c r="Z230" s="64">
        <f t="shared" ca="1" si="269"/>
        <v>0.97895555664091316</v>
      </c>
      <c r="AA230" s="64">
        <f t="shared" ca="1" si="269"/>
        <v>0.97924513486201337</v>
      </c>
      <c r="AB230" s="64">
        <f t="shared" ca="1" si="269"/>
        <v>0.97570534301341139</v>
      </c>
      <c r="AC230" s="64">
        <f t="shared" ca="1" si="269"/>
        <v>0.97694402346657794</v>
      </c>
      <c r="AD230" s="64">
        <f t="shared" ca="1" si="269"/>
        <v>0.97806165171903359</v>
      </c>
      <c r="AE230" s="64">
        <f t="shared" ca="1" si="269"/>
        <v>0.97687181110530719</v>
      </c>
      <c r="AF230" s="64">
        <f t="shared" ca="1" si="269"/>
        <v>0.97703444245006943</v>
      </c>
      <c r="AG230" s="64">
        <f t="shared" ca="1" si="269"/>
        <v>0.97730749997055633</v>
      </c>
      <c r="AH230" s="64">
        <f t="shared" ca="1" si="269"/>
        <v>0.97782690774577008</v>
      </c>
      <c r="AI230" s="64">
        <f t="shared" ca="1" si="269"/>
        <v>0.9788225401551931</v>
      </c>
      <c r="AJ230" s="64">
        <f t="shared" ca="1" si="269"/>
        <v>0.97881926990102308</v>
      </c>
      <c r="AK230" s="64">
        <f t="shared" ca="1" si="269"/>
        <v>0.97897725863392193</v>
      </c>
      <c r="AL230" s="64">
        <f t="shared" ca="1" si="269"/>
        <v>0.98148100618766421</v>
      </c>
      <c r="AM230" s="64">
        <f t="shared" ca="1" si="269"/>
        <v>0.98510597316289317</v>
      </c>
      <c r="AN230" s="64">
        <f t="shared" ca="1" si="269"/>
        <v>0.98512073675353573</v>
      </c>
      <c r="AO230" s="64">
        <f t="shared" ca="1" si="269"/>
        <v>0.98505258133054308</v>
      </c>
      <c r="AP230" s="64">
        <f t="shared" ca="1" si="269"/>
        <v>0.98430018267040142</v>
      </c>
      <c r="AQ230" s="64">
        <f t="shared" ca="1" si="269"/>
        <v>0.97892187171851908</v>
      </c>
      <c r="AR230" s="64">
        <f t="shared" ca="1" si="269"/>
        <v>0.97339690969698167</v>
      </c>
      <c r="AS230" s="64">
        <f t="shared" ca="1" si="269"/>
        <v>0.96979799268756162</v>
      </c>
      <c r="AT230" s="64">
        <f t="shared" ca="1" si="269"/>
        <v>0.96338561354913288</v>
      </c>
      <c r="AV230" s="40">
        <f t="shared" ca="1" si="187"/>
        <v>0.98512073675353573</v>
      </c>
      <c r="AW230" s="41">
        <f t="shared" ca="1" si="188"/>
        <v>23</v>
      </c>
      <c r="AX230" t="str">
        <f t="shared" ca="1" si="191"/>
        <v>+230s</v>
      </c>
      <c r="AY230">
        <f t="shared" ca="1" si="192"/>
        <v>220</v>
      </c>
      <c r="AZ230" s="5">
        <f t="shared" ca="1" si="193"/>
        <v>0.26666666666666666</v>
      </c>
      <c r="BB230">
        <f t="shared" si="234"/>
        <v>0.32391857056142231</v>
      </c>
      <c r="BC230">
        <f t="shared" si="235"/>
        <v>0.67608142943857774</v>
      </c>
      <c r="BE230" s="33">
        <f t="shared" si="236"/>
        <v>3.6100516292691176</v>
      </c>
      <c r="BF230" s="32">
        <f t="shared" si="237"/>
        <v>0.51876110673776665</v>
      </c>
      <c r="BG230" s="33"/>
      <c r="BH230" s="34">
        <f t="shared" si="238"/>
        <v>0.48123889326223335</v>
      </c>
      <c r="BI230" s="34"/>
      <c r="BJ230" s="34">
        <f t="shared" si="243"/>
        <v>0.48123889326223335</v>
      </c>
      <c r="BK230" s="34"/>
      <c r="BL230" s="5">
        <f t="shared" ca="1" si="189"/>
        <v>0.57767543222747852</v>
      </c>
    </row>
    <row r="231" spans="1:64" x14ac:dyDescent="0.25">
      <c r="A231" s="45">
        <v>223</v>
      </c>
      <c r="B231" s="35">
        <f t="shared" si="239"/>
        <v>2.5694444444444325E-2</v>
      </c>
      <c r="C231" s="36">
        <v>88.562632449768103</v>
      </c>
      <c r="D231" s="29">
        <v>90</v>
      </c>
      <c r="E231" s="29">
        <v>3</v>
      </c>
      <c r="F231" s="37">
        <f t="shared" si="226"/>
        <v>0.5</v>
      </c>
      <c r="G231" s="38">
        <f t="shared" si="240"/>
        <v>90</v>
      </c>
      <c r="H231" s="31">
        <v>5</v>
      </c>
      <c r="I231" s="31">
        <v>20</v>
      </c>
      <c r="J231" s="36">
        <v>-15.065137009805946</v>
      </c>
      <c r="K231" s="37">
        <f t="shared" si="228"/>
        <v>-3.7662842524514866</v>
      </c>
      <c r="L231" s="30">
        <f t="shared" si="229"/>
        <v>-3.7662842524514866</v>
      </c>
      <c r="M231" s="37">
        <f t="shared" si="230"/>
        <v>86.233715747548516</v>
      </c>
      <c r="N231" s="37">
        <f t="shared" si="231"/>
        <v>86.233715747548516</v>
      </c>
      <c r="O231" s="37">
        <f t="shared" si="232"/>
        <v>-1.4373675502318974</v>
      </c>
      <c r="Q231" s="64">
        <f t="shared" ref="Q231:AT231" ca="1" si="270">IF(AND(ABS(SLOPE($L201:$L231,$A201:$A231)) &gt; $Q$3,
      ABS(SLOPE(OFFSET($O201:$O231, Q$7, 0),$A201:$A231)) &gt; $Q$3),
(MAX(0,(CORREL( $L201:$L231, OFFSET($O201:$O231, Q$7, 0) )))),
(1-ABS(SLOPE($L201:$L231, $A201:$A231)-SLOPE(OFFSET($O201:$O231, Q$7, 0),$A201:$A231)))
)</f>
        <v>0.98348849009067452</v>
      </c>
      <c r="R231" s="64">
        <f t="shared" ca="1" si="270"/>
        <v>0.98387023641996962</v>
      </c>
      <c r="S231" s="64">
        <f t="shared" ca="1" si="270"/>
        <v>0.98196412857280346</v>
      </c>
      <c r="T231" s="64">
        <f t="shared" ca="1" si="270"/>
        <v>0.98143037909584718</v>
      </c>
      <c r="U231" s="64">
        <f t="shared" ca="1" si="270"/>
        <v>0.98094046121294431</v>
      </c>
      <c r="V231" s="64">
        <f t="shared" ca="1" si="270"/>
        <v>0.98101980128529265</v>
      </c>
      <c r="W231" s="64">
        <f t="shared" ca="1" si="270"/>
        <v>0.97984734015900132</v>
      </c>
      <c r="X231" s="64">
        <f t="shared" ca="1" si="270"/>
        <v>0.97961190053436431</v>
      </c>
      <c r="Y231" s="64">
        <f t="shared" ca="1" si="270"/>
        <v>0.97867140135825814</v>
      </c>
      <c r="Z231" s="64">
        <f t="shared" ca="1" si="270"/>
        <v>0.97889590932058013</v>
      </c>
      <c r="AA231" s="64">
        <f t="shared" ca="1" si="270"/>
        <v>0.97500820912559616</v>
      </c>
      <c r="AB231" s="64">
        <f t="shared" ca="1" si="270"/>
        <v>0.97644308891988485</v>
      </c>
      <c r="AC231" s="64">
        <f t="shared" ca="1" si="270"/>
        <v>0.97760114281077992</v>
      </c>
      <c r="AD231" s="64">
        <f t="shared" ca="1" si="270"/>
        <v>0.97609958059319313</v>
      </c>
      <c r="AE231" s="64">
        <f t="shared" ca="1" si="270"/>
        <v>0.97605221901074668</v>
      </c>
      <c r="AF231" s="64">
        <f t="shared" ca="1" si="270"/>
        <v>0.97637050526280067</v>
      </c>
      <c r="AG231" s="64">
        <f t="shared" ca="1" si="270"/>
        <v>0.97687717746840785</v>
      </c>
      <c r="AH231" s="64">
        <f t="shared" ca="1" si="270"/>
        <v>0.97805119512286964</v>
      </c>
      <c r="AI231" s="64">
        <f t="shared" ca="1" si="270"/>
        <v>0.97797215340222865</v>
      </c>
      <c r="AJ231" s="64">
        <f t="shared" ca="1" si="270"/>
        <v>0.97810441778014556</v>
      </c>
      <c r="AK231" s="64">
        <f t="shared" ca="1" si="270"/>
        <v>0.98102913784346224</v>
      </c>
      <c r="AL231" s="64">
        <f t="shared" ca="1" si="270"/>
        <v>0.98491669930762116</v>
      </c>
      <c r="AM231" s="64">
        <f t="shared" ca="1" si="270"/>
        <v>0.9849193299607707</v>
      </c>
      <c r="AN231" s="64">
        <f t="shared" ca="1" si="270"/>
        <v>0.98506393245841328</v>
      </c>
      <c r="AO231" s="64">
        <f t="shared" ca="1" si="270"/>
        <v>0.98454683000627319</v>
      </c>
      <c r="AP231" s="64">
        <f t="shared" ca="1" si="270"/>
        <v>0.97952468875884313</v>
      </c>
      <c r="AQ231" s="64">
        <f t="shared" ca="1" si="270"/>
        <v>0.97426775161902213</v>
      </c>
      <c r="AR231" s="64">
        <f t="shared" ca="1" si="270"/>
        <v>0.970826576051804</v>
      </c>
      <c r="AS231" s="64">
        <f t="shared" ca="1" si="270"/>
        <v>0.96464194192441577</v>
      </c>
      <c r="AT231" s="64">
        <f t="shared" ca="1" si="270"/>
        <v>0.93253080973714353</v>
      </c>
      <c r="AV231" s="40">
        <f t="shared" ref="AV231:AV294" ca="1" si="271">MAX(Q231:AT231)</f>
        <v>0.98506393245841328</v>
      </c>
      <c r="AW231" s="41">
        <f t="shared" ref="AW231:AW294" ca="1" si="272">MATCH(AV231, Q231:AT231, 0)-1</f>
        <v>23</v>
      </c>
      <c r="AX231" t="str">
        <f t="shared" ca="1" si="191"/>
        <v>+230s</v>
      </c>
      <c r="AY231">
        <f t="shared" ca="1" si="192"/>
        <v>220</v>
      </c>
      <c r="AZ231" s="5">
        <f t="shared" ca="1" si="193"/>
        <v>0.26666666666666666</v>
      </c>
      <c r="BB231">
        <f t="shared" si="234"/>
        <v>0.46578334044391784</v>
      </c>
      <c r="BC231">
        <f t="shared" si="235"/>
        <v>0.53421665955608222</v>
      </c>
      <c r="BE231" s="33">
        <f t="shared" si="236"/>
        <v>3.7662842524514866</v>
      </c>
      <c r="BF231" s="32">
        <f t="shared" si="237"/>
        <v>0.74595995150849859</v>
      </c>
      <c r="BG231" s="33"/>
      <c r="BH231" s="34">
        <f t="shared" si="238"/>
        <v>0.25404004849150141</v>
      </c>
      <c r="BI231" s="34"/>
      <c r="BJ231" s="34">
        <f t="shared" si="243"/>
        <v>0.25404004849150141</v>
      </c>
      <c r="BK231" s="34"/>
      <c r="BL231" s="5">
        <f t="shared" ref="BL231:BL294" ca="1" si="273">($BL$2*AV231+$BL$3*AZ231+BJ231*$BL$4)/SUM($BL$2:$BL$4)</f>
        <v>0.50192354920552706</v>
      </c>
    </row>
    <row r="232" spans="1:64" x14ac:dyDescent="0.25">
      <c r="A232" s="45">
        <v>224</v>
      </c>
      <c r="B232" s="35">
        <f t="shared" si="239"/>
        <v>2.5810185185185065E-2</v>
      </c>
      <c r="C232" s="36">
        <v>88.110611768137488</v>
      </c>
      <c r="D232" s="29">
        <v>90</v>
      </c>
      <c r="E232" s="29">
        <v>3</v>
      </c>
      <c r="F232" s="37">
        <f t="shared" si="226"/>
        <v>0.5</v>
      </c>
      <c r="G232" s="38">
        <f t="shared" si="240"/>
        <v>90</v>
      </c>
      <c r="H232" s="31">
        <v>5</v>
      </c>
      <c r="I232" s="31">
        <v>20</v>
      </c>
      <c r="J232" s="36">
        <v>-15.657783452501214</v>
      </c>
      <c r="K232" s="37">
        <f t="shared" si="228"/>
        <v>-3.914445863125303</v>
      </c>
      <c r="L232" s="30">
        <f t="shared" si="229"/>
        <v>-3.914445863125303</v>
      </c>
      <c r="M232" s="37">
        <f t="shared" si="230"/>
        <v>86.085554136874691</v>
      </c>
      <c r="N232" s="37">
        <f t="shared" si="231"/>
        <v>86.085554136874691</v>
      </c>
      <c r="O232" s="37">
        <f t="shared" si="232"/>
        <v>-1.8893882318625117</v>
      </c>
      <c r="Q232" s="64">
        <f t="shared" ref="Q232:AT232" ca="1" si="274">IF(AND(ABS(SLOPE($L202:$L232,$A202:$A232)) &gt; $Q$3,
      ABS(SLOPE(OFFSET($O202:$O232, Q$7, 0),$A202:$A232)) &gt; $Q$3),
(MAX(0,(CORREL( $L202:$L232, OFFSET($O202:$O232, Q$7, 0) )))),
(1-ABS(SLOPE($L202:$L232, $A202:$A232)-SLOPE(OFFSET($O202:$O232, Q$7, 0),$A202:$A232)))
)</f>
        <v>0.98398020838647948</v>
      </c>
      <c r="R232" s="64">
        <f t="shared" ca="1" si="274"/>
        <v>0.98190222622566303</v>
      </c>
      <c r="S232" s="64">
        <f t="shared" ca="1" si="274"/>
        <v>0.98144338925993968</v>
      </c>
      <c r="T232" s="64">
        <f t="shared" ca="1" si="274"/>
        <v>0.98100814384781598</v>
      </c>
      <c r="U232" s="64">
        <f t="shared" ca="1" si="274"/>
        <v>0.98103123592338837</v>
      </c>
      <c r="V232" s="64">
        <f t="shared" ca="1" si="274"/>
        <v>0.97976426429267605</v>
      </c>
      <c r="W232" s="64">
        <f t="shared" ca="1" si="274"/>
        <v>0.97948612530688972</v>
      </c>
      <c r="X232" s="64">
        <f t="shared" ca="1" si="274"/>
        <v>0.97830494209561736</v>
      </c>
      <c r="Y232" s="64">
        <f t="shared" ca="1" si="274"/>
        <v>0.97846342595600988</v>
      </c>
      <c r="Z232" s="64">
        <f t="shared" ca="1" si="274"/>
        <v>0.97422312418914825</v>
      </c>
      <c r="AA232" s="64">
        <f t="shared" ca="1" si="274"/>
        <v>0.975856910565432</v>
      </c>
      <c r="AB232" s="64">
        <f t="shared" ca="1" si="274"/>
        <v>0.97705587897982182</v>
      </c>
      <c r="AC232" s="64">
        <f t="shared" ca="1" si="274"/>
        <v>0.97523823169978374</v>
      </c>
      <c r="AD232" s="64">
        <f t="shared" ca="1" si="274"/>
        <v>0.97497786066455927</v>
      </c>
      <c r="AE232" s="64">
        <f t="shared" ca="1" si="274"/>
        <v>0.97534200073130839</v>
      </c>
      <c r="AF232" s="64">
        <f t="shared" ca="1" si="274"/>
        <v>0.97583571369861155</v>
      </c>
      <c r="AG232" s="64">
        <f t="shared" ca="1" si="274"/>
        <v>0.97719058846884943</v>
      </c>
      <c r="AH232" s="64">
        <f t="shared" ca="1" si="274"/>
        <v>0.97703469178418667</v>
      </c>
      <c r="AI232" s="64">
        <f t="shared" ca="1" si="274"/>
        <v>0.9771408512450841</v>
      </c>
      <c r="AJ232" s="64">
        <f t="shared" ca="1" si="274"/>
        <v>0.98049236488217251</v>
      </c>
      <c r="AK232" s="64">
        <f t="shared" ca="1" si="274"/>
        <v>0.98464598700973793</v>
      </c>
      <c r="AL232" s="64">
        <f t="shared" ca="1" si="274"/>
        <v>0.98463631000811935</v>
      </c>
      <c r="AM232" s="64">
        <f t="shared" ca="1" si="274"/>
        <v>0.984996718948985</v>
      </c>
      <c r="AN232" s="64">
        <f t="shared" ca="1" si="274"/>
        <v>0.98471833827827326</v>
      </c>
      <c r="AO232" s="64">
        <f t="shared" ca="1" si="274"/>
        <v>0.9800578908721268</v>
      </c>
      <c r="AP232" s="64">
        <f t="shared" ca="1" si="274"/>
        <v>0.97507325373647702</v>
      </c>
      <c r="AQ232" s="64">
        <f t="shared" ca="1" si="274"/>
        <v>0.97179236341779252</v>
      </c>
      <c r="AR232" s="64">
        <f t="shared" ca="1" si="274"/>
        <v>0.96583924422491585</v>
      </c>
      <c r="AS232" s="64">
        <f t="shared" ca="1" si="274"/>
        <v>0.93449425949180653</v>
      </c>
      <c r="AT232" s="64">
        <f t="shared" ca="1" si="274"/>
        <v>0.90770812563362391</v>
      </c>
      <c r="AV232" s="40">
        <f t="shared" ca="1" si="271"/>
        <v>0.984996718948985</v>
      </c>
      <c r="AW232" s="41">
        <f t="shared" ca="1" si="272"/>
        <v>22</v>
      </c>
      <c r="AX232" t="str">
        <f t="shared" ref="AX232:AX295" ca="1" si="275">OFFSET($Q$6, 0, AW232)</f>
        <v>+220s</v>
      </c>
      <c r="AY232">
        <f t="shared" ref="AY232:AY295" ca="1" si="276">MAX(AW232-1,0) * 10</f>
        <v>210</v>
      </c>
      <c r="AZ232" s="5">
        <f t="shared" ref="AZ232:AZ295" ca="1" si="277">ABS( 5*60 - AY232 ) / (5*60)</f>
        <v>0.3</v>
      </c>
      <c r="BB232">
        <f t="shared" si="234"/>
        <v>0.40501152625255826</v>
      </c>
      <c r="BC232">
        <f t="shared" si="235"/>
        <v>0.59498847374744179</v>
      </c>
      <c r="BE232" s="33">
        <f t="shared" si="236"/>
        <v>3.914445863125303</v>
      </c>
      <c r="BF232" s="32">
        <f t="shared" si="237"/>
        <v>0.64863285620263211</v>
      </c>
      <c r="BG232" s="33"/>
      <c r="BH232" s="34">
        <f t="shared" si="238"/>
        <v>0.35136714379736789</v>
      </c>
      <c r="BI232" s="34"/>
      <c r="BJ232" s="34">
        <f t="shared" si="243"/>
        <v>0.35136714379736789</v>
      </c>
      <c r="BK232" s="34"/>
      <c r="BL232" s="5">
        <f t="shared" ca="1" si="273"/>
        <v>0.54545462091545094</v>
      </c>
    </row>
    <row r="233" spans="1:64" x14ac:dyDescent="0.25">
      <c r="A233" s="45">
        <v>225</v>
      </c>
      <c r="B233" s="35">
        <f t="shared" si="239"/>
        <v>2.5925925925925804E-2</v>
      </c>
      <c r="C233" s="36">
        <v>87.596243622739181</v>
      </c>
      <c r="D233" s="29">
        <v>90</v>
      </c>
      <c r="E233" s="29">
        <v>3</v>
      </c>
      <c r="F233" s="37">
        <f t="shared" si="226"/>
        <v>0.5</v>
      </c>
      <c r="G233" s="38">
        <f t="shared" si="240"/>
        <v>90</v>
      </c>
      <c r="H233" s="31">
        <v>5</v>
      </c>
      <c r="I233" s="31">
        <v>20</v>
      </c>
      <c r="J233" s="36">
        <v>-16.216875825022647</v>
      </c>
      <c r="K233" s="37">
        <f t="shared" si="228"/>
        <v>-4.0542189562556619</v>
      </c>
      <c r="L233" s="30">
        <f t="shared" si="229"/>
        <v>-4.0542189562556619</v>
      </c>
      <c r="M233" s="37">
        <f t="shared" si="230"/>
        <v>85.945781043744333</v>
      </c>
      <c r="N233" s="37">
        <f t="shared" si="231"/>
        <v>85.945781043744333</v>
      </c>
      <c r="O233" s="37">
        <f t="shared" si="232"/>
        <v>-2.4037563772608195</v>
      </c>
      <c r="Q233" s="64">
        <f t="shared" ref="Q233:AT233" ca="1" si="278">IF(AND(ABS(SLOPE($L203:$L233,$A203:$A233)) &gt; $Q$3,
      ABS(SLOPE(OFFSET($O203:$O233, Q$7, 0),$A203:$A233)) &gt; $Q$3),
(MAX(0,(CORREL( $L203:$L233, OFFSET($O203:$O233, Q$7, 0) )))),
(1-ABS(SLOPE($L203:$L233, $A203:$A233)-SLOPE(OFFSET($O203:$O233, Q$7, 0),$A203:$A233)))
)</f>
        <v>0.9817578968040902</v>
      </c>
      <c r="R233" s="64">
        <f t="shared" ca="1" si="278"/>
        <v>0.98137541248609339</v>
      </c>
      <c r="S233" s="64">
        <f t="shared" ca="1" si="278"/>
        <v>0.98099589888966565</v>
      </c>
      <c r="T233" s="64">
        <f t="shared" ca="1" si="278"/>
        <v>0.98096168824635954</v>
      </c>
      <c r="U233" s="64">
        <f t="shared" ca="1" si="278"/>
        <v>0.97959854199195373</v>
      </c>
      <c r="V233" s="64">
        <f t="shared" ca="1" si="278"/>
        <v>0.97927692744863259</v>
      </c>
      <c r="W233" s="64">
        <f t="shared" ca="1" si="278"/>
        <v>0.97785065300811169</v>
      </c>
      <c r="X233" s="64">
        <f t="shared" ca="1" si="278"/>
        <v>0.97794186385626036</v>
      </c>
      <c r="Y233" s="64">
        <f t="shared" ca="1" si="278"/>
        <v>0.97334271172084819</v>
      </c>
      <c r="Z233" s="64">
        <f t="shared" ca="1" si="278"/>
        <v>0.97517899245161921</v>
      </c>
      <c r="AA233" s="64">
        <f t="shared" ca="1" si="278"/>
        <v>0.97641954196488201</v>
      </c>
      <c r="AB233" s="64">
        <f t="shared" ca="1" si="278"/>
        <v>0.97428004380214439</v>
      </c>
      <c r="AC233" s="64">
        <f t="shared" ca="1" si="278"/>
        <v>0.97380269790140161</v>
      </c>
      <c r="AD233" s="64">
        <f t="shared" ca="1" si="278"/>
        <v>0.97421351990410554</v>
      </c>
      <c r="AE233" s="64">
        <f t="shared" ca="1" si="278"/>
        <v>0.97469399020829839</v>
      </c>
      <c r="AF233" s="64">
        <f t="shared" ca="1" si="278"/>
        <v>0.97623299511394224</v>
      </c>
      <c r="AG233" s="64">
        <f t="shared" ca="1" si="278"/>
        <v>0.97599881785052456</v>
      </c>
      <c r="AH233" s="64">
        <f t="shared" ca="1" si="278"/>
        <v>0.97607837499430572</v>
      </c>
      <c r="AI233" s="64">
        <f t="shared" ca="1" si="278"/>
        <v>0.97986439323781371</v>
      </c>
      <c r="AJ233" s="64">
        <f t="shared" ca="1" si="278"/>
        <v>0.98428871218711622</v>
      </c>
      <c r="AK233" s="64">
        <f t="shared" ca="1" si="278"/>
        <v>0.98426649796554244</v>
      </c>
      <c r="AL233" s="64">
        <f t="shared" ca="1" si="278"/>
        <v>0.98484672283472408</v>
      </c>
      <c r="AM233" s="64">
        <f t="shared" ca="1" si="278"/>
        <v>0.98481155521414632</v>
      </c>
      <c r="AN233" s="64">
        <f t="shared" ca="1" si="278"/>
        <v>0.98051995731094099</v>
      </c>
      <c r="AO233" s="64">
        <f t="shared" ca="1" si="278"/>
        <v>0.97581312946147913</v>
      </c>
      <c r="AP233" s="64">
        <f t="shared" ca="1" si="278"/>
        <v>0.97269579604626222</v>
      </c>
      <c r="AQ233" s="64">
        <f t="shared" ca="1" si="278"/>
        <v>0.96697901784105544</v>
      </c>
      <c r="AR233" s="64">
        <f t="shared" ca="1" si="278"/>
        <v>0.93641711508584324</v>
      </c>
      <c r="AS233" s="64">
        <f t="shared" ca="1" si="278"/>
        <v>0.91053048580474061</v>
      </c>
      <c r="AT233" s="64">
        <f t="shared" ca="1" si="278"/>
        <v>0.88830130487000503</v>
      </c>
      <c r="AV233" s="40">
        <f t="shared" ca="1" si="271"/>
        <v>0.98484672283472408</v>
      </c>
      <c r="AW233" s="41">
        <f t="shared" ca="1" si="272"/>
        <v>21</v>
      </c>
      <c r="AX233" t="str">
        <f t="shared" ca="1" si="275"/>
        <v>+210s</v>
      </c>
      <c r="AY233">
        <f t="shared" ca="1" si="276"/>
        <v>200</v>
      </c>
      <c r="AZ233" s="5">
        <f t="shared" ca="1" si="277"/>
        <v>0.33333333333333331</v>
      </c>
      <c r="BB233">
        <f t="shared" si="234"/>
        <v>0.33009251579896848</v>
      </c>
      <c r="BC233">
        <f t="shared" si="235"/>
        <v>0.66990748420103152</v>
      </c>
      <c r="BE233" s="33">
        <f t="shared" si="236"/>
        <v>4.0542189562556619</v>
      </c>
      <c r="BF233" s="32">
        <f t="shared" si="237"/>
        <v>0.52864878517132075</v>
      </c>
      <c r="BG233" s="33"/>
      <c r="BH233" s="34">
        <f t="shared" si="238"/>
        <v>0.47135121482867925</v>
      </c>
      <c r="BI233" s="34"/>
      <c r="BJ233" s="34">
        <f t="shared" si="243"/>
        <v>0.47135121482867925</v>
      </c>
      <c r="BK233" s="34"/>
      <c r="BL233" s="5">
        <f t="shared" ca="1" si="273"/>
        <v>0.59651042366557894</v>
      </c>
    </row>
    <row r="234" spans="1:64" x14ac:dyDescent="0.25">
      <c r="A234" s="45">
        <v>226</v>
      </c>
      <c r="B234" s="35">
        <f t="shared" si="239"/>
        <v>2.6041666666666543E-2</v>
      </c>
      <c r="C234" s="36">
        <v>88.099189167539976</v>
      </c>
      <c r="D234" s="29">
        <v>90</v>
      </c>
      <c r="E234" s="29">
        <v>3</v>
      </c>
      <c r="F234" s="37">
        <f t="shared" si="226"/>
        <v>0.5</v>
      </c>
      <c r="G234" s="38">
        <f t="shared" si="240"/>
        <v>90</v>
      </c>
      <c r="H234" s="31">
        <v>5</v>
      </c>
      <c r="I234" s="31">
        <v>20</v>
      </c>
      <c r="J234" s="36">
        <v>-16.741216012403438</v>
      </c>
      <c r="K234" s="37">
        <f t="shared" si="228"/>
        <v>-4.1853040031008595</v>
      </c>
      <c r="L234" s="30">
        <f t="shared" si="229"/>
        <v>-4.1853040031008595</v>
      </c>
      <c r="M234" s="37">
        <f t="shared" si="230"/>
        <v>85.814695996899147</v>
      </c>
      <c r="N234" s="37">
        <f t="shared" si="231"/>
        <v>85.814695996899147</v>
      </c>
      <c r="O234" s="37">
        <f t="shared" si="232"/>
        <v>-1.9008108324600244</v>
      </c>
      <c r="Q234" s="64">
        <f t="shared" ref="Q234:AT234" ca="1" si="279">IF(AND(ABS(SLOPE($L204:$L234,$A204:$A234)) &gt; $Q$3,
      ABS(SLOPE(OFFSET($O204:$O234, Q$7, 0),$A204:$A234)) &gt; $Q$3),
(MAX(0,(CORREL( $L204:$L234, OFFSET($O204:$O234, Q$7, 0) )))),
(1-ABS(SLOPE($L204:$L234, $A204:$A234)-SLOPE(OFFSET($O204:$O234, Q$7, 0),$A204:$A234)))
)</f>
        <v>0.98122101621872471</v>
      </c>
      <c r="R234" s="64">
        <f t="shared" ca="1" si="279"/>
        <v>0.98089855720183405</v>
      </c>
      <c r="S234" s="64">
        <f t="shared" ca="1" si="279"/>
        <v>0.98080572048522008</v>
      </c>
      <c r="T234" s="64">
        <f t="shared" ca="1" si="279"/>
        <v>0.979344291429733</v>
      </c>
      <c r="U234" s="64">
        <f t="shared" ca="1" si="279"/>
        <v>0.97897822286181346</v>
      </c>
      <c r="V234" s="64">
        <f t="shared" ca="1" si="279"/>
        <v>0.97730130769181267</v>
      </c>
      <c r="W234" s="64">
        <f t="shared" ca="1" si="279"/>
        <v>0.97732368056028063</v>
      </c>
      <c r="X234" s="64">
        <f t="shared" ca="1" si="279"/>
        <v>0.97235776983533684</v>
      </c>
      <c r="Y234" s="64">
        <f t="shared" ca="1" si="279"/>
        <v>0.97440107303824364</v>
      </c>
      <c r="Z234" s="64">
        <f t="shared" ca="1" si="279"/>
        <v>0.97568405882109899</v>
      </c>
      <c r="AA234" s="64">
        <f t="shared" ca="1" si="279"/>
        <v>0.97321544528140569</v>
      </c>
      <c r="AB234" s="64">
        <f t="shared" ca="1" si="279"/>
        <v>0.97251614374725026</v>
      </c>
      <c r="AC234" s="64">
        <f t="shared" ca="1" si="279"/>
        <v>0.9729746926543299</v>
      </c>
      <c r="AD234" s="64">
        <f t="shared" ca="1" si="279"/>
        <v>0.97344157224485983</v>
      </c>
      <c r="AE234" s="64">
        <f t="shared" ca="1" si="279"/>
        <v>0.97516883605203597</v>
      </c>
      <c r="AF234" s="64">
        <f t="shared" ca="1" si="279"/>
        <v>0.9748545865963385</v>
      </c>
      <c r="AG234" s="64">
        <f t="shared" ca="1" si="279"/>
        <v>0.97490691881524827</v>
      </c>
      <c r="AH234" s="64">
        <f t="shared" ca="1" si="279"/>
        <v>0.9791371712578395</v>
      </c>
      <c r="AI234" s="64">
        <f t="shared" ca="1" si="279"/>
        <v>0.98383806998880319</v>
      </c>
      <c r="AJ234" s="64">
        <f t="shared" ca="1" si="279"/>
        <v>0.98380303028496807</v>
      </c>
      <c r="AK234" s="64">
        <f t="shared" ca="1" si="279"/>
        <v>0.98460810871423909</v>
      </c>
      <c r="AL234" s="64">
        <f t="shared" ca="1" si="279"/>
        <v>0.98482178652316255</v>
      </c>
      <c r="AM234" s="64">
        <f t="shared" ca="1" si="279"/>
        <v>0.98090794644262758</v>
      </c>
      <c r="AN234" s="64">
        <f t="shared" ca="1" si="279"/>
        <v>0.97648576490782235</v>
      </c>
      <c r="AO234" s="64">
        <f t="shared" ca="1" si="279"/>
        <v>0.97353604355007373</v>
      </c>
      <c r="AP234" s="64">
        <f t="shared" ca="1" si="279"/>
        <v>0.96806157086437117</v>
      </c>
      <c r="AQ234" s="64">
        <f t="shared" ca="1" si="279"/>
        <v>0.93830351734613737</v>
      </c>
      <c r="AR234" s="64">
        <f t="shared" ca="1" si="279"/>
        <v>0.91333945037798447</v>
      </c>
      <c r="AS234" s="64">
        <f t="shared" ca="1" si="279"/>
        <v>0.89153844690458162</v>
      </c>
      <c r="AT234" s="64">
        <f t="shared" ca="1" si="279"/>
        <v>0.8425460803101521</v>
      </c>
      <c r="AV234" s="40">
        <f t="shared" ca="1" si="271"/>
        <v>0.98482178652316255</v>
      </c>
      <c r="AW234" s="41">
        <f t="shared" ca="1" si="272"/>
        <v>21</v>
      </c>
      <c r="AX234" t="str">
        <f t="shared" ca="1" si="275"/>
        <v>+210s</v>
      </c>
      <c r="AY234">
        <f t="shared" ca="1" si="276"/>
        <v>200</v>
      </c>
      <c r="AZ234" s="5">
        <f t="shared" ca="1" si="277"/>
        <v>0.33333333333333331</v>
      </c>
      <c r="BB234">
        <f t="shared" si="234"/>
        <v>0.456898634128167</v>
      </c>
      <c r="BC234">
        <f t="shared" si="235"/>
        <v>0.543101365871833</v>
      </c>
      <c r="BE234" s="33">
        <f t="shared" si="236"/>
        <v>4.1853040031008595</v>
      </c>
      <c r="BF234" s="32">
        <f t="shared" si="237"/>
        <v>0.73173094304686448</v>
      </c>
      <c r="BG234" s="33"/>
      <c r="BH234" s="34">
        <f t="shared" si="238"/>
        <v>0.26826905695313552</v>
      </c>
      <c r="BI234" s="34"/>
      <c r="BJ234" s="34">
        <f t="shared" si="243"/>
        <v>0.26826905695313552</v>
      </c>
      <c r="BK234" s="34"/>
      <c r="BL234" s="5">
        <f t="shared" ca="1" si="273"/>
        <v>0.52880805893654381</v>
      </c>
    </row>
    <row r="235" spans="1:64" x14ac:dyDescent="0.25">
      <c r="A235" s="45">
        <v>227</v>
      </c>
      <c r="B235" s="35">
        <f t="shared" si="239"/>
        <v>2.6157407407407282E-2</v>
      </c>
      <c r="C235" s="36">
        <v>87.920653634250996</v>
      </c>
      <c r="D235" s="29">
        <v>90</v>
      </c>
      <c r="E235" s="29">
        <v>3</v>
      </c>
      <c r="F235" s="37">
        <f t="shared" si="226"/>
        <v>0.5</v>
      </c>
      <c r="G235" s="38">
        <f t="shared" si="240"/>
        <v>90</v>
      </c>
      <c r="H235" s="31">
        <v>5</v>
      </c>
      <c r="I235" s="31">
        <v>20</v>
      </c>
      <c r="J235" s="36">
        <v>-17.229680372367206</v>
      </c>
      <c r="K235" s="37">
        <f t="shared" si="228"/>
        <v>-4.3074200930918014</v>
      </c>
      <c r="L235" s="30">
        <f t="shared" si="229"/>
        <v>-4.3074200930918014</v>
      </c>
      <c r="M235" s="37">
        <f t="shared" si="230"/>
        <v>85.692579906908193</v>
      </c>
      <c r="N235" s="37">
        <f t="shared" si="231"/>
        <v>85.692579906908193</v>
      </c>
      <c r="O235" s="37">
        <f t="shared" si="232"/>
        <v>-2.0793463657490037</v>
      </c>
      <c r="Q235" s="64">
        <f t="shared" ref="Q235:AT235" ca="1" si="280">IF(AND(ABS(SLOPE($L205:$L235,$A205:$A235)) &gt; $Q$3,
      ABS(SLOPE(OFFSET($O205:$O235, Q$7, 0),$A205:$A235)) &gt; $Q$3),
(MAX(0,(CORREL( $L205:$L235, OFFSET($O205:$O235, Q$7, 0) )))),
(1-ABS(SLOPE($L205:$L235, $A205:$A235)-SLOPE(OFFSET($O205:$O235, Q$7, 0),$A205:$A235)))
)</f>
        <v>0.98070914969535572</v>
      </c>
      <c r="R235" s="64">
        <f t="shared" ca="1" si="280"/>
        <v>0.98055607209162543</v>
      </c>
      <c r="S235" s="64">
        <f t="shared" ca="1" si="280"/>
        <v>0.97899377207678939</v>
      </c>
      <c r="T235" s="64">
        <f t="shared" ca="1" si="280"/>
        <v>0.97858205196865655</v>
      </c>
      <c r="U235" s="64">
        <f t="shared" ca="1" si="280"/>
        <v>0.97664770897058772</v>
      </c>
      <c r="V235" s="64">
        <f t="shared" ca="1" si="280"/>
        <v>0.97659933579560965</v>
      </c>
      <c r="W235" s="64">
        <f t="shared" ca="1" si="280"/>
        <v>0.97125696390822458</v>
      </c>
      <c r="X235" s="64">
        <f t="shared" ca="1" si="280"/>
        <v>0.97351283557265078</v>
      </c>
      <c r="Y235" s="64">
        <f t="shared" ca="1" si="280"/>
        <v>0.97483931573079174</v>
      </c>
      <c r="Z235" s="64">
        <f t="shared" ca="1" si="280"/>
        <v>0.97203269899699696</v>
      </c>
      <c r="AA235" s="64">
        <f t="shared" ca="1" si="280"/>
        <v>0.97110535990891234</v>
      </c>
      <c r="AB235" s="64">
        <f t="shared" ca="1" si="280"/>
        <v>0.97161291543137995</v>
      </c>
      <c r="AC235" s="64">
        <f t="shared" ca="1" si="280"/>
        <v>0.97206578546296785</v>
      </c>
      <c r="AD235" s="64">
        <f t="shared" ca="1" si="280"/>
        <v>0.97398636341922329</v>
      </c>
      <c r="AE235" s="64">
        <f t="shared" ca="1" si="280"/>
        <v>0.97358985331814762</v>
      </c>
      <c r="AF235" s="64">
        <f t="shared" ca="1" si="280"/>
        <v>0.97361420202485915</v>
      </c>
      <c r="AG235" s="64">
        <f t="shared" ca="1" si="280"/>
        <v>0.97830060345493064</v>
      </c>
      <c r="AH235" s="64">
        <f t="shared" ca="1" si="280"/>
        <v>0.98328531176354306</v>
      </c>
      <c r="AI235" s="64">
        <f t="shared" ca="1" si="280"/>
        <v>0.98323709465065845</v>
      </c>
      <c r="AJ235" s="64">
        <f t="shared" ca="1" si="280"/>
        <v>0.98427317916255652</v>
      </c>
      <c r="AK235" s="64">
        <f t="shared" ca="1" si="280"/>
        <v>0.98474257310717483</v>
      </c>
      <c r="AL235" s="64">
        <f t="shared" ca="1" si="280"/>
        <v>0.9812173070175102</v>
      </c>
      <c r="AM235" s="64">
        <f t="shared" ca="1" si="280"/>
        <v>0.97708805615633076</v>
      </c>
      <c r="AN235" s="64">
        <f t="shared" ca="1" si="280"/>
        <v>0.97431085654637528</v>
      </c>
      <c r="AO235" s="64">
        <f t="shared" ca="1" si="280"/>
        <v>0.96908589725820471</v>
      </c>
      <c r="AP235" s="64">
        <f t="shared" ca="1" si="280"/>
        <v>0.9401566616978897</v>
      </c>
      <c r="AQ235" s="64">
        <f t="shared" ca="1" si="280"/>
        <v>0.91614297597466154</v>
      </c>
      <c r="AR235" s="64">
        <f t="shared" ca="1" si="280"/>
        <v>0.89478399189442959</v>
      </c>
      <c r="AS235" s="64">
        <f t="shared" ca="1" si="280"/>
        <v>0.84671212253452433</v>
      </c>
      <c r="AT235" s="64">
        <f t="shared" ca="1" si="280"/>
        <v>0.7895685576478918</v>
      </c>
      <c r="AV235" s="40">
        <f t="shared" ca="1" si="271"/>
        <v>0.98474257310717483</v>
      </c>
      <c r="AW235" s="41">
        <f t="shared" ca="1" si="272"/>
        <v>20</v>
      </c>
      <c r="AX235" t="str">
        <f t="shared" ca="1" si="275"/>
        <v>+200s</v>
      </c>
      <c r="AY235">
        <f t="shared" ca="1" si="276"/>
        <v>190</v>
      </c>
      <c r="AZ235" s="5">
        <f t="shared" ca="1" si="277"/>
        <v>0.36666666666666664</v>
      </c>
      <c r="BB235">
        <f t="shared" si="234"/>
        <v>0.44561474546855956</v>
      </c>
      <c r="BC235">
        <f t="shared" si="235"/>
        <v>0.5543852545314405</v>
      </c>
      <c r="BE235" s="33">
        <f t="shared" si="236"/>
        <v>4.3074200930918014</v>
      </c>
      <c r="BF235" s="32">
        <f t="shared" si="237"/>
        <v>0.71365960320605804</v>
      </c>
      <c r="BG235" s="33"/>
      <c r="BH235" s="34">
        <f t="shared" si="238"/>
        <v>0.28634039679394196</v>
      </c>
      <c r="BI235" s="34"/>
      <c r="BJ235" s="34">
        <f t="shared" si="243"/>
        <v>0.28634039679394196</v>
      </c>
      <c r="BK235" s="34"/>
      <c r="BL235" s="5">
        <f t="shared" ca="1" si="273"/>
        <v>0.5459165455225945</v>
      </c>
    </row>
    <row r="236" spans="1:64" x14ac:dyDescent="0.25">
      <c r="A236" s="45">
        <v>228</v>
      </c>
      <c r="B236" s="35">
        <f t="shared" si="239"/>
        <v>2.6273148148148021E-2</v>
      </c>
      <c r="C236" s="36">
        <v>87.814397154008773</v>
      </c>
      <c r="D236" s="29">
        <v>90</v>
      </c>
      <c r="E236" s="29">
        <v>3</v>
      </c>
      <c r="F236" s="37">
        <f t="shared" si="226"/>
        <v>0.5</v>
      </c>
      <c r="G236" s="38">
        <f t="shared" si="240"/>
        <v>90</v>
      </c>
      <c r="H236" s="31">
        <v>5</v>
      </c>
      <c r="I236" s="31">
        <v>20</v>
      </c>
      <c r="J236" s="36">
        <v>-17.681222143253091</v>
      </c>
      <c r="K236" s="37">
        <f t="shared" si="228"/>
        <v>-4.4203055358132728</v>
      </c>
      <c r="L236" s="30">
        <f t="shared" si="229"/>
        <v>-4.4203055358132728</v>
      </c>
      <c r="M236" s="37">
        <f t="shared" si="230"/>
        <v>85.57969446418673</v>
      </c>
      <c r="N236" s="37">
        <f t="shared" si="231"/>
        <v>85.57969446418673</v>
      </c>
      <c r="O236" s="37">
        <f t="shared" si="232"/>
        <v>-2.1856028459912267</v>
      </c>
      <c r="Q236" s="64">
        <f t="shared" ref="Q236:AT236" ca="1" si="281">IF(AND(ABS(SLOPE($L206:$L236,$A206:$A236)) &gt; $Q$3,
      ABS(SLOPE(OFFSET($O206:$O236, Q$7, 0),$A206:$A236)) &gt; $Q$3),
(MAX(0,(CORREL( $L206:$L236, OFFSET($O206:$O236, Q$7, 0) )))),
(1-ABS(SLOPE($L206:$L236, $A206:$A236)-SLOPE(OFFSET($O206:$O236, Q$7, 0),$A206:$A236)))
)</f>
        <v>0.98020333929802694</v>
      </c>
      <c r="R236" s="64">
        <f t="shared" ca="1" si="281"/>
        <v>0.97853705468384744</v>
      </c>
      <c r="S236" s="64">
        <f t="shared" ca="1" si="281"/>
        <v>0.97807824526964737</v>
      </c>
      <c r="T236" s="64">
        <f t="shared" ca="1" si="281"/>
        <v>0.97587832939183561</v>
      </c>
      <c r="U236" s="64">
        <f t="shared" ca="1" si="281"/>
        <v>0.97575692494080291</v>
      </c>
      <c r="V236" s="64">
        <f t="shared" ca="1" si="281"/>
        <v>0.97002642414488682</v>
      </c>
      <c r="W236" s="64">
        <f t="shared" ca="1" si="281"/>
        <v>0.97250152615513175</v>
      </c>
      <c r="X236" s="64">
        <f t="shared" ca="1" si="281"/>
        <v>0.97387278000202837</v>
      </c>
      <c r="Y236" s="64">
        <f t="shared" ca="1" si="281"/>
        <v>0.97071749145850739</v>
      </c>
      <c r="Z236" s="64">
        <f t="shared" ca="1" si="281"/>
        <v>0.9695548235077549</v>
      </c>
      <c r="AA236" s="64">
        <f t="shared" ca="1" si="281"/>
        <v>0.97011292272381688</v>
      </c>
      <c r="AB236" s="64">
        <f t="shared" ca="1" si="281"/>
        <v>0.97055128585529471</v>
      </c>
      <c r="AC236" s="64">
        <f t="shared" ca="1" si="281"/>
        <v>0.97267124910404013</v>
      </c>
      <c r="AD236" s="64">
        <f t="shared" ca="1" si="281"/>
        <v>0.97218985414863601</v>
      </c>
      <c r="AE236" s="64">
        <f t="shared" ca="1" si="281"/>
        <v>0.9721853112092137</v>
      </c>
      <c r="AF236" s="64">
        <f t="shared" ca="1" si="281"/>
        <v>0.97734217227667297</v>
      </c>
      <c r="AG236" s="64">
        <f t="shared" ca="1" si="281"/>
        <v>0.98261939360072059</v>
      </c>
      <c r="AH236" s="64">
        <f t="shared" ca="1" si="281"/>
        <v>0.98255757722192061</v>
      </c>
      <c r="AI236" s="64">
        <f t="shared" ca="1" si="281"/>
        <v>0.98383204467491581</v>
      </c>
      <c r="AJ236" s="64">
        <f t="shared" ca="1" si="281"/>
        <v>0.9845653863379884</v>
      </c>
      <c r="AK236" s="64">
        <f t="shared" ca="1" si="281"/>
        <v>0.98144161321957812</v>
      </c>
      <c r="AL236" s="64">
        <f t="shared" ca="1" si="281"/>
        <v>0.97761517473269721</v>
      </c>
      <c r="AM236" s="64">
        <f t="shared" ca="1" si="281"/>
        <v>0.97501635015860955</v>
      </c>
      <c r="AN236" s="64">
        <f t="shared" ca="1" si="281"/>
        <v>0.9700494867918098</v>
      </c>
      <c r="AO236" s="64">
        <f t="shared" ca="1" si="281"/>
        <v>0.94197869938774081</v>
      </c>
      <c r="AP236" s="64">
        <f t="shared" ca="1" si="281"/>
        <v>0.91894848363198411</v>
      </c>
      <c r="AQ236" s="64">
        <f t="shared" ca="1" si="281"/>
        <v>0.89804789572115418</v>
      </c>
      <c r="AR236" s="64">
        <f t="shared" ca="1" si="281"/>
        <v>0.85093097596790601</v>
      </c>
      <c r="AS236" s="64">
        <f t="shared" ca="1" si="281"/>
        <v>0.79489402776416163</v>
      </c>
      <c r="AT236" s="64">
        <f t="shared" ca="1" si="281"/>
        <v>0.73245013602906983</v>
      </c>
      <c r="AV236" s="40">
        <f t="shared" ca="1" si="271"/>
        <v>0.9845653863379884</v>
      </c>
      <c r="AW236" s="41">
        <f t="shared" ca="1" si="272"/>
        <v>19</v>
      </c>
      <c r="AX236" t="str">
        <f t="shared" ca="1" si="275"/>
        <v>+190s</v>
      </c>
      <c r="AY236">
        <f t="shared" ca="1" si="276"/>
        <v>180</v>
      </c>
      <c r="AZ236" s="5">
        <f t="shared" ca="1" si="277"/>
        <v>0.4</v>
      </c>
      <c r="BB236">
        <f t="shared" si="234"/>
        <v>0.44694053796440925</v>
      </c>
      <c r="BC236">
        <f t="shared" si="235"/>
        <v>0.55305946203559075</v>
      </c>
      <c r="BE236" s="33">
        <f t="shared" si="236"/>
        <v>4.4203055358132728</v>
      </c>
      <c r="BF236" s="32">
        <f t="shared" si="237"/>
        <v>0.71578288246497657</v>
      </c>
      <c r="BG236" s="33"/>
      <c r="BH236" s="34">
        <f t="shared" si="238"/>
        <v>0.28421711753502343</v>
      </c>
      <c r="BI236" s="34"/>
      <c r="BJ236" s="34">
        <f t="shared" si="243"/>
        <v>0.28421711753502343</v>
      </c>
      <c r="BK236" s="34"/>
      <c r="BL236" s="5">
        <f t="shared" ca="1" si="273"/>
        <v>0.55626083462433729</v>
      </c>
    </row>
    <row r="237" spans="1:64" x14ac:dyDescent="0.25">
      <c r="A237" s="45">
        <v>229</v>
      </c>
      <c r="B237" s="35">
        <f t="shared" si="239"/>
        <v>2.638888888888876E-2</v>
      </c>
      <c r="C237" s="36">
        <v>87.099862037194484</v>
      </c>
      <c r="D237" s="29">
        <v>90</v>
      </c>
      <c r="E237" s="29">
        <v>3</v>
      </c>
      <c r="F237" s="37">
        <f t="shared" si="226"/>
        <v>0.5</v>
      </c>
      <c r="G237" s="38">
        <f t="shared" si="240"/>
        <v>90</v>
      </c>
      <c r="H237" s="31">
        <v>5</v>
      </c>
      <c r="I237" s="31">
        <v>20</v>
      </c>
      <c r="J237" s="36">
        <v>-18.094873687188688</v>
      </c>
      <c r="K237" s="37">
        <f t="shared" si="228"/>
        <v>-4.523718421797172</v>
      </c>
      <c r="L237" s="30">
        <f t="shared" si="229"/>
        <v>-4.523718421797172</v>
      </c>
      <c r="M237" s="37">
        <f t="shared" si="230"/>
        <v>85.47628157820283</v>
      </c>
      <c r="N237" s="37">
        <f t="shared" si="231"/>
        <v>85.47628157820283</v>
      </c>
      <c r="O237" s="37">
        <f t="shared" si="232"/>
        <v>-2.9001379628055162</v>
      </c>
      <c r="Q237" s="64">
        <f t="shared" ref="Q237:AT237" ca="1" si="282">IF(AND(ABS(SLOPE($L207:$L237,$A207:$A237)) &gt; $Q$3,
      ABS(SLOPE(OFFSET($O207:$O237, Q$7, 0),$A207:$A237)) &gt; $Q$3),
(MAX(0,(CORREL( $L207:$L237, OFFSET($O207:$O237, Q$7, 0) )))),
(1-ABS(SLOPE($L207:$L237, $A207:$A237)-SLOPE(OFFSET($O207:$O237, Q$7, 0),$A207:$A237)))
)</f>
        <v>0.97796158251766685</v>
      </c>
      <c r="R237" s="64">
        <f t="shared" ca="1" si="282"/>
        <v>0.9774539793634861</v>
      </c>
      <c r="S237" s="64">
        <f t="shared" ca="1" si="282"/>
        <v>0.97497883767556726</v>
      </c>
      <c r="T237" s="64">
        <f t="shared" ca="1" si="282"/>
        <v>0.97478169715170038</v>
      </c>
      <c r="U237" s="64">
        <f t="shared" ca="1" si="282"/>
        <v>0.96864922148284704</v>
      </c>
      <c r="V237" s="64">
        <f t="shared" ca="1" si="282"/>
        <v>0.97135145379179766</v>
      </c>
      <c r="W237" s="64">
        <f t="shared" ca="1" si="282"/>
        <v>0.97276900471190675</v>
      </c>
      <c r="X237" s="64">
        <f t="shared" ca="1" si="282"/>
        <v>0.96925239875066893</v>
      </c>
      <c r="Y237" s="64">
        <f t="shared" ca="1" si="282"/>
        <v>0.96784576649074272</v>
      </c>
      <c r="Z237" s="64">
        <f t="shared" ca="1" si="282"/>
        <v>0.96845623204325459</v>
      </c>
      <c r="AA237" s="64">
        <f t="shared" ca="1" si="282"/>
        <v>0.96887950290054536</v>
      </c>
      <c r="AB237" s="64">
        <f t="shared" ca="1" si="282"/>
        <v>0.97120604991160764</v>
      </c>
      <c r="AC237" s="64">
        <f t="shared" ca="1" si="282"/>
        <v>0.97063666168151197</v>
      </c>
      <c r="AD237" s="64">
        <f t="shared" ca="1" si="282"/>
        <v>0.97060215253864868</v>
      </c>
      <c r="AE237" s="64">
        <f t="shared" ca="1" si="282"/>
        <v>0.97624644230773638</v>
      </c>
      <c r="AF237" s="64">
        <f t="shared" ca="1" si="282"/>
        <v>0.98182651197605564</v>
      </c>
      <c r="AG237" s="64">
        <f t="shared" ca="1" si="282"/>
        <v>0.98175059674448562</v>
      </c>
      <c r="AH237" s="64">
        <f t="shared" ca="1" si="282"/>
        <v>0.9832721845979997</v>
      </c>
      <c r="AI237" s="64">
        <f t="shared" ca="1" si="282"/>
        <v>0.98427921895233828</v>
      </c>
      <c r="AJ237" s="64">
        <f t="shared" ca="1" si="282"/>
        <v>0.9815722028135937</v>
      </c>
      <c r="AK237" s="64">
        <f t="shared" ca="1" si="282"/>
        <v>0.97806024197356511</v>
      </c>
      <c r="AL237" s="64">
        <f t="shared" ca="1" si="282"/>
        <v>0.97564669985395069</v>
      </c>
      <c r="AM237" s="64">
        <f t="shared" ca="1" si="282"/>
        <v>0.97094805242176729</v>
      </c>
      <c r="AN237" s="64">
        <f t="shared" ca="1" si="282"/>
        <v>0.94377057434425982</v>
      </c>
      <c r="AO237" s="64">
        <f t="shared" ca="1" si="282"/>
        <v>0.92176281748198596</v>
      </c>
      <c r="AP237" s="64">
        <f t="shared" ca="1" si="282"/>
        <v>0.90133985572103148</v>
      </c>
      <c r="AQ237" s="64">
        <f t="shared" ca="1" si="282"/>
        <v>0.85521831812867699</v>
      </c>
      <c r="AR237" s="64">
        <f t="shared" ca="1" si="282"/>
        <v>0.80033499016318477</v>
      </c>
      <c r="AS237" s="64">
        <f t="shared" ca="1" si="282"/>
        <v>0.73862852612408103</v>
      </c>
      <c r="AT237" s="64">
        <f t="shared" ca="1" si="282"/>
        <v>0.61129523500848459</v>
      </c>
      <c r="AV237" s="40">
        <f t="shared" ca="1" si="271"/>
        <v>0.98427921895233828</v>
      </c>
      <c r="AW237" s="41">
        <f t="shared" ca="1" si="272"/>
        <v>18</v>
      </c>
      <c r="AX237" t="str">
        <f t="shared" ca="1" si="275"/>
        <v>+180s</v>
      </c>
      <c r="AY237">
        <f t="shared" ca="1" si="276"/>
        <v>170</v>
      </c>
      <c r="AZ237" s="5">
        <f t="shared" ca="1" si="277"/>
        <v>0.43333333333333335</v>
      </c>
      <c r="BB237">
        <f t="shared" si="234"/>
        <v>0.32471609179833116</v>
      </c>
      <c r="BC237">
        <f t="shared" si="235"/>
        <v>0.67528390820166884</v>
      </c>
      <c r="BE237" s="33">
        <f t="shared" si="236"/>
        <v>4.523718421797172</v>
      </c>
      <c r="BF237" s="32">
        <f t="shared" si="237"/>
        <v>0.52003835057960213</v>
      </c>
      <c r="BG237" s="33"/>
      <c r="BH237" s="34">
        <f t="shared" si="238"/>
        <v>0.47996164942039787</v>
      </c>
      <c r="BI237" s="34"/>
      <c r="BJ237" s="34">
        <f t="shared" si="243"/>
        <v>0.47996164942039787</v>
      </c>
      <c r="BK237" s="34"/>
      <c r="BL237" s="5">
        <f t="shared" ca="1" si="273"/>
        <v>0.63252473390202313</v>
      </c>
    </row>
    <row r="238" spans="1:64" x14ac:dyDescent="0.25">
      <c r="A238" s="45">
        <v>230</v>
      </c>
      <c r="B238" s="35">
        <f t="shared" si="239"/>
        <v>2.65046296296295E-2</v>
      </c>
      <c r="C238" s="36">
        <v>87.285605687437737</v>
      </c>
      <c r="D238" s="29">
        <v>90</v>
      </c>
      <c r="E238" s="29">
        <v>3</v>
      </c>
      <c r="F238" s="37">
        <f t="shared" si="226"/>
        <v>0.5</v>
      </c>
      <c r="G238" s="38">
        <f t="shared" si="240"/>
        <v>90</v>
      </c>
      <c r="H238" s="31">
        <v>5</v>
      </c>
      <c r="I238" s="31">
        <v>20</v>
      </c>
      <c r="J238" s="36">
        <v>-18.469748563703355</v>
      </c>
      <c r="K238" s="37">
        <f t="shared" si="228"/>
        <v>-4.6174371409258388</v>
      </c>
      <c r="L238" s="30">
        <f t="shared" si="229"/>
        <v>-4.6174371409258388</v>
      </c>
      <c r="M238" s="37">
        <f t="shared" si="230"/>
        <v>85.382562859074156</v>
      </c>
      <c r="N238" s="37">
        <f t="shared" si="231"/>
        <v>85.382562859074156</v>
      </c>
      <c r="O238" s="37">
        <f t="shared" si="232"/>
        <v>-2.7143943125622627</v>
      </c>
      <c r="Q238" s="64">
        <f t="shared" ref="Q238:AT238" ca="1" si="283">IF(AND(ABS(SLOPE($L208:$L238,$A208:$A238)) &gt; $Q$3,
      ABS(SLOPE(OFFSET($O208:$O238, Q$7, 0),$A208:$A238)) &gt; $Q$3),
(MAX(0,(CORREL( $L208:$L238, OFFSET($O208:$O238, Q$7, 0) )))),
(1-ABS(SLOPE($L208:$L238, $A208:$A238)-SLOPE(OFFSET($O208:$O238, Q$7, 0),$A208:$A238)))
)</f>
        <v>0.97669319036004043</v>
      </c>
      <c r="R238" s="64">
        <f t="shared" ca="1" si="283"/>
        <v>0.97393147669363223</v>
      </c>
      <c r="S238" s="64">
        <f t="shared" ca="1" si="283"/>
        <v>0.97365542334087396</v>
      </c>
      <c r="T238" s="64">
        <f t="shared" ca="1" si="283"/>
        <v>0.96710468511563008</v>
      </c>
      <c r="U238" s="64">
        <f t="shared" ca="1" si="283"/>
        <v>0.97004333682047272</v>
      </c>
      <c r="V238" s="64">
        <f t="shared" ca="1" si="283"/>
        <v>0.97150898057737312</v>
      </c>
      <c r="W238" s="64">
        <f t="shared" ca="1" si="283"/>
        <v>0.96761619202427351</v>
      </c>
      <c r="X238" s="64">
        <f t="shared" ca="1" si="283"/>
        <v>0.96595544930692323</v>
      </c>
      <c r="Y238" s="64">
        <f t="shared" ca="1" si="283"/>
        <v>0.96662042427086425</v>
      </c>
      <c r="Z238" s="64">
        <f t="shared" ca="1" si="283"/>
        <v>0.96702791767906238</v>
      </c>
      <c r="AA238" s="64">
        <f t="shared" ca="1" si="283"/>
        <v>0.96956951203434394</v>
      </c>
      <c r="AB238" s="64">
        <f t="shared" ca="1" si="283"/>
        <v>0.96890847799930802</v>
      </c>
      <c r="AC238" s="64">
        <f t="shared" ca="1" si="283"/>
        <v>0.96884274081658561</v>
      </c>
      <c r="AD238" s="64">
        <f t="shared" ca="1" si="283"/>
        <v>0.97499441142308374</v>
      </c>
      <c r="AE238" s="64">
        <f t="shared" ca="1" si="283"/>
        <v>0.98088949242385626</v>
      </c>
      <c r="AF238" s="64">
        <f t="shared" ca="1" si="283"/>
        <v>0.98079889138141341</v>
      </c>
      <c r="AG238" s="64">
        <f t="shared" ca="1" si="283"/>
        <v>0.98257786613702125</v>
      </c>
      <c r="AH238" s="64">
        <f t="shared" ca="1" si="283"/>
        <v>0.98387004004419021</v>
      </c>
      <c r="AI238" s="64">
        <f t="shared" ca="1" si="283"/>
        <v>0.98159768911631973</v>
      </c>
      <c r="AJ238" s="64">
        <f t="shared" ca="1" si="283"/>
        <v>0.97841388474965829</v>
      </c>
      <c r="AK238" s="64">
        <f t="shared" ca="1" si="283"/>
        <v>0.97619372312131414</v>
      </c>
      <c r="AL238" s="64">
        <f t="shared" ca="1" si="283"/>
        <v>0.97177515016280402</v>
      </c>
      <c r="AM238" s="64">
        <f t="shared" ca="1" si="283"/>
        <v>0.9455317761885883</v>
      </c>
      <c r="AN238" s="64">
        <f t="shared" ca="1" si="283"/>
        <v>0.92459214546524304</v>
      </c>
      <c r="AO238" s="64">
        <f t="shared" ca="1" si="283"/>
        <v>0.90466928561864823</v>
      </c>
      <c r="AP238" s="64">
        <f t="shared" ca="1" si="283"/>
        <v>0.85959037127881077</v>
      </c>
      <c r="AQ238" s="64">
        <f t="shared" ca="1" si="283"/>
        <v>0.80591557578962902</v>
      </c>
      <c r="AR238" s="64">
        <f t="shared" ca="1" si="283"/>
        <v>0.74498464130367137</v>
      </c>
      <c r="AS238" s="64">
        <f t="shared" ca="1" si="283"/>
        <v>0.61890189590699296</v>
      </c>
      <c r="AT238" s="64">
        <f t="shared" ca="1" si="283"/>
        <v>0.84393785043131764</v>
      </c>
      <c r="AV238" s="40">
        <f t="shared" ca="1" si="271"/>
        <v>0.98387004004419021</v>
      </c>
      <c r="AW238" s="41">
        <f t="shared" ca="1" si="272"/>
        <v>17</v>
      </c>
      <c r="AX238" t="str">
        <f t="shared" ca="1" si="275"/>
        <v>+170s</v>
      </c>
      <c r="AY238">
        <f t="shared" ca="1" si="276"/>
        <v>160</v>
      </c>
      <c r="AZ238" s="5">
        <f t="shared" ca="1" si="277"/>
        <v>0.46666666666666667</v>
      </c>
      <c r="BB238">
        <f t="shared" si="234"/>
        <v>0.38060856567271523</v>
      </c>
      <c r="BC238">
        <f t="shared" si="235"/>
        <v>0.61939143432728483</v>
      </c>
      <c r="BE238" s="33">
        <f t="shared" si="236"/>
        <v>4.6174371409258388</v>
      </c>
      <c r="BF238" s="32">
        <f t="shared" si="237"/>
        <v>0.60955109927793305</v>
      </c>
      <c r="BG238" s="33"/>
      <c r="BH238" s="34">
        <f t="shared" si="238"/>
        <v>0.39044890072206695</v>
      </c>
      <c r="BI238" s="34"/>
      <c r="BJ238" s="34">
        <f t="shared" si="243"/>
        <v>0.39044890072206695</v>
      </c>
      <c r="BK238" s="34"/>
      <c r="BL238" s="5">
        <f t="shared" ca="1" si="273"/>
        <v>0.61366186914430798</v>
      </c>
    </row>
    <row r="239" spans="1:64" x14ac:dyDescent="0.25">
      <c r="A239" s="45">
        <v>231</v>
      </c>
      <c r="B239" s="35">
        <f t="shared" si="239"/>
        <v>2.6620370370370239E-2</v>
      </c>
      <c r="C239" s="36">
        <v>86.799890568905596</v>
      </c>
      <c r="D239" s="29">
        <v>90</v>
      </c>
      <c r="E239" s="29">
        <v>3</v>
      </c>
      <c r="F239" s="37">
        <f t="shared" si="226"/>
        <v>0.5</v>
      </c>
      <c r="G239" s="38">
        <f t="shared" si="240"/>
        <v>90</v>
      </c>
      <c r="H239" s="31">
        <v>5</v>
      </c>
      <c r="I239" s="31">
        <v>20</v>
      </c>
      <c r="J239" s="36">
        <v>-18.805043429338482</v>
      </c>
      <c r="K239" s="37">
        <f t="shared" si="228"/>
        <v>-4.7012608573346206</v>
      </c>
      <c r="L239" s="30">
        <f t="shared" si="229"/>
        <v>-4.7012608573346206</v>
      </c>
      <c r="M239" s="37">
        <f t="shared" si="230"/>
        <v>85.298739142665383</v>
      </c>
      <c r="N239" s="37">
        <f t="shared" si="231"/>
        <v>85.298739142665383</v>
      </c>
      <c r="O239" s="37">
        <f t="shared" si="232"/>
        <v>-3.200109431094404</v>
      </c>
      <c r="Q239" s="64">
        <f t="shared" ref="Q239:AT239" ca="1" si="284">IF(AND(ABS(SLOPE($L209:$L239,$A209:$A239)) &gt; $Q$3,
      ABS(SLOPE(OFFSET($O209:$O239, Q$7, 0),$A209:$A239)) &gt; $Q$3),
(MAX(0,(CORREL( $L209:$L239, OFFSET($O209:$O239, Q$7, 0) )))),
(1-ABS(SLOPE($L209:$L239, $A209:$A239)-SLOPE(OFFSET($O209:$O239, Q$7, 0),$A209:$A239)))
)</f>
        <v>0.9727142450009546</v>
      </c>
      <c r="R239" s="64">
        <f t="shared" ca="1" si="284"/>
        <v>0.97235556553299951</v>
      </c>
      <c r="S239" s="64">
        <f t="shared" ca="1" si="284"/>
        <v>0.96536751073074056</v>
      </c>
      <c r="T239" s="64">
        <f t="shared" ca="1" si="284"/>
        <v>0.96855344620818062</v>
      </c>
      <c r="U239" s="64">
        <f t="shared" ca="1" si="284"/>
        <v>0.97006928580144514</v>
      </c>
      <c r="V239" s="64">
        <f t="shared" ca="1" si="284"/>
        <v>0.96578293103070445</v>
      </c>
      <c r="W239" s="64">
        <f t="shared" ca="1" si="284"/>
        <v>0.96385621575257374</v>
      </c>
      <c r="X239" s="64">
        <f t="shared" ca="1" si="284"/>
        <v>0.96457820659436566</v>
      </c>
      <c r="Y239" s="64">
        <f t="shared" ca="1" si="284"/>
        <v>0.96496912306455307</v>
      </c>
      <c r="Z239" s="64">
        <f t="shared" ca="1" si="284"/>
        <v>0.9677356632221461</v>
      </c>
      <c r="AA239" s="64">
        <f t="shared" ca="1" si="284"/>
        <v>0.96697871293181881</v>
      </c>
      <c r="AB239" s="64">
        <f t="shared" ca="1" si="284"/>
        <v>0.96688027289040612</v>
      </c>
      <c r="AC239" s="64">
        <f t="shared" ca="1" si="284"/>
        <v>0.97356265954436705</v>
      </c>
      <c r="AD239" s="64">
        <f t="shared" ca="1" si="284"/>
        <v>0.97978698367750905</v>
      </c>
      <c r="AE239" s="64">
        <f t="shared" ca="1" si="284"/>
        <v>0.97968101061399782</v>
      </c>
      <c r="AF239" s="64">
        <f t="shared" ca="1" si="284"/>
        <v>0.98172937537980709</v>
      </c>
      <c r="AG239" s="64">
        <f t="shared" ca="1" si="284"/>
        <v>0.98332006988643172</v>
      </c>
      <c r="AH239" s="64">
        <f t="shared" ca="1" si="284"/>
        <v>0.98150330543341624</v>
      </c>
      <c r="AI239" s="64">
        <f t="shared" ca="1" si="284"/>
        <v>0.97866363344619212</v>
      </c>
      <c r="AJ239" s="64">
        <f t="shared" ca="1" si="284"/>
        <v>0.9766463092357317</v>
      </c>
      <c r="AK239" s="64">
        <f t="shared" ca="1" si="284"/>
        <v>0.97252165569352134</v>
      </c>
      <c r="AL239" s="64">
        <f t="shared" ca="1" si="284"/>
        <v>0.94725998079686902</v>
      </c>
      <c r="AM239" s="64">
        <f t="shared" ca="1" si="284"/>
        <v>0.9274417812802771</v>
      </c>
      <c r="AN239" s="64">
        <f t="shared" ca="1" si="284"/>
        <v>0.90804522920161701</v>
      </c>
      <c r="AO239" s="64">
        <f t="shared" ca="1" si="284"/>
        <v>0.86406400971031183</v>
      </c>
      <c r="AP239" s="64">
        <f t="shared" ca="1" si="284"/>
        <v>0.81166175713675892</v>
      </c>
      <c r="AQ239" s="64">
        <f t="shared" ca="1" si="284"/>
        <v>0.75155069565740584</v>
      </c>
      <c r="AR239" s="64">
        <f t="shared" ca="1" si="284"/>
        <v>0.62679343303786383</v>
      </c>
      <c r="AS239" s="64">
        <f t="shared" ca="1" si="284"/>
        <v>0.84886766434472205</v>
      </c>
      <c r="AT239" s="64">
        <f t="shared" ca="1" si="284"/>
        <v>0.83536413592387559</v>
      </c>
      <c r="AV239" s="40">
        <f t="shared" ca="1" si="271"/>
        <v>0.98332006988643172</v>
      </c>
      <c r="AW239" s="41">
        <f t="shared" ca="1" si="272"/>
        <v>16</v>
      </c>
      <c r="AX239" t="str">
        <f t="shared" ca="1" si="275"/>
        <v>+160s</v>
      </c>
      <c r="AY239">
        <f t="shared" ca="1" si="276"/>
        <v>150</v>
      </c>
      <c r="AZ239" s="5">
        <f t="shared" ca="1" si="277"/>
        <v>0.5</v>
      </c>
      <c r="BB239">
        <f t="shared" si="234"/>
        <v>0.30023028524804329</v>
      </c>
      <c r="BC239">
        <f t="shared" si="235"/>
        <v>0.69976971475195671</v>
      </c>
      <c r="BE239" s="33">
        <f t="shared" si="236"/>
        <v>4.7012608573346206</v>
      </c>
      <c r="BF239" s="32">
        <f t="shared" si="237"/>
        <v>0.48082391442245831</v>
      </c>
      <c r="BG239" s="33"/>
      <c r="BH239" s="34">
        <f t="shared" si="238"/>
        <v>0.51917608557754169</v>
      </c>
      <c r="BI239" s="34"/>
      <c r="BJ239" s="34">
        <f t="shared" si="243"/>
        <v>0.51917608557754169</v>
      </c>
      <c r="BK239" s="34"/>
      <c r="BL239" s="5">
        <f t="shared" ca="1" si="273"/>
        <v>0.66749871848799114</v>
      </c>
    </row>
    <row r="240" spans="1:64" x14ac:dyDescent="0.25">
      <c r="A240" s="45">
        <v>232</v>
      </c>
      <c r="B240" s="35">
        <f t="shared" si="239"/>
        <v>2.6736111111110978E-2</v>
      </c>
      <c r="C240" s="36">
        <v>87.053133241418834</v>
      </c>
      <c r="D240" s="29">
        <v>90</v>
      </c>
      <c r="E240" s="29">
        <v>3</v>
      </c>
      <c r="F240" s="37">
        <f t="shared" si="226"/>
        <v>0.5</v>
      </c>
      <c r="G240" s="38">
        <f t="shared" si="240"/>
        <v>90</v>
      </c>
      <c r="H240" s="31">
        <v>5</v>
      </c>
      <c r="I240" s="31">
        <v>20</v>
      </c>
      <c r="J240" s="36">
        <v>-19.100039759183783</v>
      </c>
      <c r="K240" s="37">
        <f t="shared" si="228"/>
        <v>-4.7750099397959458</v>
      </c>
      <c r="L240" s="30">
        <f t="shared" si="229"/>
        <v>-4.7750099397959458</v>
      </c>
      <c r="M240" s="37">
        <f t="shared" si="230"/>
        <v>85.22499006020405</v>
      </c>
      <c r="N240" s="37">
        <f t="shared" si="231"/>
        <v>85.22499006020405</v>
      </c>
      <c r="O240" s="37">
        <f t="shared" si="232"/>
        <v>-2.9468667585811659</v>
      </c>
      <c r="Q240" s="64">
        <f t="shared" ref="Q240:AT240" ca="1" si="285">IF(AND(ABS(SLOPE($L210:$L240,$A210:$A240)) &gt; $Q$3,
      ABS(SLOPE(OFFSET($O210:$O240, Q$7, 0),$A210:$A240)) &gt; $Q$3),
(MAX(0,(CORREL( $L210:$L240, OFFSET($O210:$O240, Q$7, 0) )))),
(1-ABS(SLOPE($L210:$L240, $A210:$A240)-SLOPE(OFFSET($O210:$O240, Q$7, 0),$A210:$A240)))
)</f>
        <v>0.97085417965145859</v>
      </c>
      <c r="R240" s="64">
        <f t="shared" ca="1" si="285"/>
        <v>0.96340658837239657</v>
      </c>
      <c r="S240" s="64">
        <f t="shared" ca="1" si="285"/>
        <v>0.96685247645419492</v>
      </c>
      <c r="T240" s="64">
        <f t="shared" ca="1" si="285"/>
        <v>0.96842096494763175</v>
      </c>
      <c r="U240" s="64">
        <f t="shared" ca="1" si="285"/>
        <v>0.96372077380466759</v>
      </c>
      <c r="V240" s="64">
        <f t="shared" ca="1" si="285"/>
        <v>0.96151425503993815</v>
      </c>
      <c r="W240" s="64">
        <f t="shared" ca="1" si="285"/>
        <v>0.96229618451159316</v>
      </c>
      <c r="X240" s="64">
        <f t="shared" ca="1" si="285"/>
        <v>0.96266959231010729</v>
      </c>
      <c r="Y240" s="64">
        <f t="shared" ca="1" si="285"/>
        <v>0.96567262063663473</v>
      </c>
      <c r="Z240" s="64">
        <f t="shared" ca="1" si="285"/>
        <v>0.96481477479427125</v>
      </c>
      <c r="AA240" s="64">
        <f t="shared" ca="1" si="285"/>
        <v>0.96468191241328471</v>
      </c>
      <c r="AB240" s="64">
        <f t="shared" ca="1" si="285"/>
        <v>0.97192222591079858</v>
      </c>
      <c r="AC240" s="64">
        <f t="shared" ca="1" si="285"/>
        <v>0.97849239050021297</v>
      </c>
      <c r="AD240" s="64">
        <f t="shared" ca="1" si="285"/>
        <v>0.97837024531588124</v>
      </c>
      <c r="AE240" s="64">
        <f t="shared" ca="1" si="285"/>
        <v>0.98070199551137716</v>
      </c>
      <c r="AF240" s="64">
        <f t="shared" ca="1" si="285"/>
        <v>0.98260681208965328</v>
      </c>
      <c r="AG240" s="64">
        <f t="shared" ca="1" si="285"/>
        <v>0.98127002328250856</v>
      </c>
      <c r="AH240" s="64">
        <f t="shared" ca="1" si="285"/>
        <v>0.97879310648767393</v>
      </c>
      <c r="AI240" s="64">
        <f t="shared" ca="1" si="285"/>
        <v>0.97698964316504899</v>
      </c>
      <c r="AJ240" s="64">
        <f t="shared" ca="1" si="285"/>
        <v>0.97317504638698538</v>
      </c>
      <c r="AK240" s="64">
        <f t="shared" ca="1" si="285"/>
        <v>0.94895053657977479</v>
      </c>
      <c r="AL240" s="64">
        <f t="shared" ca="1" si="285"/>
        <v>0.93031589602463072</v>
      </c>
      <c r="AM240" s="64">
        <f t="shared" ca="1" si="285"/>
        <v>0.91147618661763752</v>
      </c>
      <c r="AN240" s="64">
        <f t="shared" ca="1" si="285"/>
        <v>0.86865682828031021</v>
      </c>
      <c r="AO240" s="64">
        <f t="shared" ca="1" si="285"/>
        <v>0.81760169885119482</v>
      </c>
      <c r="AP240" s="64">
        <f t="shared" ca="1" si="285"/>
        <v>0.75836215546674224</v>
      </c>
      <c r="AQ240" s="64">
        <f t="shared" ca="1" si="285"/>
        <v>0.63501763181585291</v>
      </c>
      <c r="AR240" s="64">
        <f t="shared" ca="1" si="285"/>
        <v>0.85420414797761957</v>
      </c>
      <c r="AS240" s="64">
        <f t="shared" ca="1" si="285"/>
        <v>0.84070061955677322</v>
      </c>
      <c r="AT240" s="64">
        <f t="shared" ca="1" si="285"/>
        <v>0.8227181877004941</v>
      </c>
      <c r="AV240" s="40">
        <f t="shared" ca="1" si="271"/>
        <v>0.98260681208965328</v>
      </c>
      <c r="AW240" s="41">
        <f t="shared" ca="1" si="272"/>
        <v>15</v>
      </c>
      <c r="AX240" t="str">
        <f t="shared" ca="1" si="275"/>
        <v>+150s</v>
      </c>
      <c r="AY240">
        <f t="shared" ca="1" si="276"/>
        <v>140</v>
      </c>
      <c r="AZ240" s="5">
        <f t="shared" ca="1" si="277"/>
        <v>0.53333333333333333</v>
      </c>
      <c r="BB240">
        <f t="shared" si="234"/>
        <v>0.365628636242956</v>
      </c>
      <c r="BC240">
        <f t="shared" si="235"/>
        <v>0.63437136375704406</v>
      </c>
      <c r="BE240" s="33">
        <f t="shared" si="236"/>
        <v>4.7750099397959458</v>
      </c>
      <c r="BF240" s="32">
        <f t="shared" si="237"/>
        <v>0.58556048720414344</v>
      </c>
      <c r="BG240" s="33"/>
      <c r="BH240" s="34">
        <f t="shared" si="238"/>
        <v>0.41443951279585656</v>
      </c>
      <c r="BI240" s="34"/>
      <c r="BJ240" s="34">
        <f t="shared" si="243"/>
        <v>0.41443951279585656</v>
      </c>
      <c r="BK240" s="34"/>
      <c r="BL240" s="5">
        <f t="shared" ca="1" si="273"/>
        <v>0.6434598860729478</v>
      </c>
    </row>
    <row r="241" spans="1:64" x14ac:dyDescent="0.25">
      <c r="A241" s="45">
        <v>233</v>
      </c>
      <c r="B241" s="35">
        <f t="shared" si="239"/>
        <v>2.6851851851851717E-2</v>
      </c>
      <c r="C241" s="36">
        <v>86.089562683225026</v>
      </c>
      <c r="D241" s="29">
        <v>90</v>
      </c>
      <c r="E241" s="29">
        <v>3</v>
      </c>
      <c r="F241" s="37">
        <f t="shared" si="226"/>
        <v>0.5</v>
      </c>
      <c r="G241" s="38">
        <f t="shared" si="240"/>
        <v>90</v>
      </c>
      <c r="H241" s="31">
        <v>5</v>
      </c>
      <c r="I241" s="31">
        <v>20</v>
      </c>
      <c r="J241" s="36">
        <v>-19.354105386650499</v>
      </c>
      <c r="K241" s="37">
        <f t="shared" si="228"/>
        <v>-4.8385263466626247</v>
      </c>
      <c r="L241" s="30">
        <f t="shared" si="229"/>
        <v>-4.8385263466626247</v>
      </c>
      <c r="M241" s="37">
        <f t="shared" si="230"/>
        <v>85.161473653337382</v>
      </c>
      <c r="N241" s="37">
        <f t="shared" si="231"/>
        <v>85.161473653337382</v>
      </c>
      <c r="O241" s="37">
        <f t="shared" si="232"/>
        <v>-3.9104373167749742</v>
      </c>
      <c r="Q241" s="64">
        <f t="shared" ref="Q241:AT241" ca="1" si="286">IF(AND(ABS(SLOPE($L211:$L241,$A211:$A241)) &gt; $Q$3,
      ABS(SLOPE(OFFSET($O211:$O241, Q$7, 0),$A211:$A241)) &gt; $Q$3),
(MAX(0,(CORREL( $L211:$L241, OFFSET($O211:$O241, Q$7, 0) )))),
(1-ABS(SLOPE($L211:$L241, $A211:$A241)-SLOPE(OFFSET($O211:$O241, Q$7, 0),$A211:$A241)))
)</f>
        <v>0.96118344972949354</v>
      </c>
      <c r="R241" s="64">
        <f t="shared" ca="1" si="286"/>
        <v>0.9649040462883951</v>
      </c>
      <c r="S241" s="64">
        <f t="shared" ca="1" si="286"/>
        <v>0.96652803944391141</v>
      </c>
      <c r="T241" s="64">
        <f t="shared" ca="1" si="286"/>
        <v>0.96139040122757757</v>
      </c>
      <c r="U241" s="64">
        <f t="shared" ca="1" si="286"/>
        <v>0.95888796712549773</v>
      </c>
      <c r="V241" s="64">
        <f t="shared" ca="1" si="286"/>
        <v>0.95973323948853173</v>
      </c>
      <c r="W241" s="64">
        <f t="shared" ca="1" si="286"/>
        <v>0.96008805240519024</v>
      </c>
      <c r="X241" s="64">
        <f t="shared" ca="1" si="286"/>
        <v>0.9633410129506792</v>
      </c>
      <c r="Y241" s="64">
        <f t="shared" ca="1" si="286"/>
        <v>0.96237647119928038</v>
      </c>
      <c r="Z241" s="64">
        <f t="shared" ca="1" si="286"/>
        <v>0.96220718320778442</v>
      </c>
      <c r="AA241" s="64">
        <f t="shared" ca="1" si="286"/>
        <v>0.97003711725621067</v>
      </c>
      <c r="AB241" s="64">
        <f t="shared" ca="1" si="286"/>
        <v>0.97697245061140059</v>
      </c>
      <c r="AC241" s="64">
        <f t="shared" ca="1" si="286"/>
        <v>0.9768332012495371</v>
      </c>
      <c r="AD241" s="64">
        <f t="shared" ca="1" si="286"/>
        <v>0.97946464019113633</v>
      </c>
      <c r="AE241" s="64">
        <f t="shared" ca="1" si="286"/>
        <v>0.98170175414491812</v>
      </c>
      <c r="AF241" s="64">
        <f t="shared" ca="1" si="286"/>
        <v>0.98087336050031748</v>
      </c>
      <c r="AG241" s="64">
        <f t="shared" ca="1" si="286"/>
        <v>0.97878090144424179</v>
      </c>
      <c r="AH241" s="64">
        <f t="shared" ca="1" si="286"/>
        <v>0.97720414600696481</v>
      </c>
      <c r="AI241" s="64">
        <f t="shared" ca="1" si="286"/>
        <v>0.97371841466218867</v>
      </c>
      <c r="AJ241" s="64">
        <f t="shared" ca="1" si="286"/>
        <v>0.95059573506178052</v>
      </c>
      <c r="AK241" s="64">
        <f t="shared" ca="1" si="286"/>
        <v>0.93321707183936464</v>
      </c>
      <c r="AL241" s="64">
        <f t="shared" ca="1" si="286"/>
        <v>0.91496981290151291</v>
      </c>
      <c r="AM241" s="64">
        <f t="shared" ca="1" si="286"/>
        <v>0.87338714731688061</v>
      </c>
      <c r="AN241" s="64">
        <f t="shared" ca="1" si="286"/>
        <v>0.82376611950689249</v>
      </c>
      <c r="AO241" s="64">
        <f t="shared" ca="1" si="286"/>
        <v>0.76545836231305331</v>
      </c>
      <c r="AP241" s="64">
        <f t="shared" ca="1" si="286"/>
        <v>0.64362843921859669</v>
      </c>
      <c r="AQ241" s="64">
        <f t="shared" ca="1" si="286"/>
        <v>0.85993586543636391</v>
      </c>
      <c r="AR241" s="64">
        <f t="shared" ca="1" si="286"/>
        <v>0.84643233701551746</v>
      </c>
      <c r="AS241" s="64">
        <f t="shared" ca="1" si="286"/>
        <v>0.82844990515923844</v>
      </c>
      <c r="AT241" s="64">
        <f t="shared" ca="1" si="286"/>
        <v>0.81129132666019743</v>
      </c>
      <c r="AV241" s="40">
        <f t="shared" ca="1" si="271"/>
        <v>0.98170175414491812</v>
      </c>
      <c r="AW241" s="41">
        <f t="shared" ca="1" si="272"/>
        <v>14</v>
      </c>
      <c r="AX241" t="str">
        <f t="shared" ca="1" si="275"/>
        <v>+140s</v>
      </c>
      <c r="AY241">
        <f t="shared" ca="1" si="276"/>
        <v>130</v>
      </c>
      <c r="AZ241" s="5">
        <f t="shared" ca="1" si="277"/>
        <v>0.56666666666666665</v>
      </c>
      <c r="BB241">
        <f t="shared" si="234"/>
        <v>0.18561780597753011</v>
      </c>
      <c r="BC241">
        <f t="shared" si="235"/>
        <v>0.81438219402246992</v>
      </c>
      <c r="BE241" s="33">
        <f t="shared" si="236"/>
        <v>4.8385263466626247</v>
      </c>
      <c r="BF241" s="32">
        <f t="shared" si="237"/>
        <v>0.29727007714391152</v>
      </c>
      <c r="BG241" s="33"/>
      <c r="BH241" s="34">
        <f t="shared" si="238"/>
        <v>0.70272992285608848</v>
      </c>
      <c r="BI241" s="34"/>
      <c r="BJ241" s="34">
        <f t="shared" si="243"/>
        <v>0.70272992285608848</v>
      </c>
      <c r="BK241" s="34"/>
      <c r="BL241" s="5">
        <f t="shared" ca="1" si="273"/>
        <v>0.75036611455589108</v>
      </c>
    </row>
    <row r="242" spans="1:64" x14ac:dyDescent="0.25">
      <c r="A242" s="45">
        <v>234</v>
      </c>
      <c r="B242" s="35">
        <f t="shared" si="239"/>
        <v>2.6967592592592456E-2</v>
      </c>
      <c r="C242" s="36">
        <v>86.730217948201741</v>
      </c>
      <c r="D242" s="29">
        <v>90</v>
      </c>
      <c r="E242" s="29">
        <v>3</v>
      </c>
      <c r="F242" s="37">
        <f t="shared" si="226"/>
        <v>0.5</v>
      </c>
      <c r="G242" s="38">
        <f t="shared" si="240"/>
        <v>90</v>
      </c>
      <c r="H242" s="31">
        <v>5</v>
      </c>
      <c r="I242" s="31">
        <v>20</v>
      </c>
      <c r="J242" s="36">
        <v>-19.566695858181809</v>
      </c>
      <c r="K242" s="37">
        <f t="shared" si="228"/>
        <v>-4.8916739645454523</v>
      </c>
      <c r="L242" s="30">
        <f t="shared" si="229"/>
        <v>-4.8916739645454523</v>
      </c>
      <c r="M242" s="37">
        <f t="shared" si="230"/>
        <v>85.108326035454553</v>
      </c>
      <c r="N242" s="37">
        <f t="shared" si="231"/>
        <v>85.108326035454553</v>
      </c>
      <c r="O242" s="37">
        <f t="shared" si="232"/>
        <v>-3.2697820517982592</v>
      </c>
      <c r="Q242" s="64">
        <f t="shared" ref="Q242:AT242" ca="1" si="287">IF(AND(ABS(SLOPE($L212:$L242,$A212:$A242)) &gt; $Q$3,
      ABS(SLOPE(OFFSET($O212:$O242, Q$7, 0),$A212:$A242)) &gt; $Q$3),
(MAX(0,(CORREL( $L212:$L242, OFFSET($O212:$O242, Q$7, 0) )))),
(1-ABS(SLOPE($L212:$L242, $A212:$A242)-SLOPE(OFFSET($O212:$O242, Q$7, 0),$A212:$A242)))
)</f>
        <v>0.96266268954032608</v>
      </c>
      <c r="R242" s="64">
        <f t="shared" ca="1" si="287"/>
        <v>0.96434551062655016</v>
      </c>
      <c r="S242" s="64">
        <f t="shared" ca="1" si="287"/>
        <v>0.95874291226011976</v>
      </c>
      <c r="T242" s="64">
        <f t="shared" ca="1" si="287"/>
        <v>0.95592578350656054</v>
      </c>
      <c r="U242" s="64">
        <f t="shared" ca="1" si="287"/>
        <v>0.95683836521026111</v>
      </c>
      <c r="V242" s="64">
        <f t="shared" ca="1" si="287"/>
        <v>0.95717331485655821</v>
      </c>
      <c r="W242" s="64">
        <f t="shared" ca="1" si="287"/>
        <v>0.96069187223488994</v>
      </c>
      <c r="X242" s="64">
        <f t="shared" ca="1" si="287"/>
        <v>0.9596138742008985</v>
      </c>
      <c r="Y242" s="64">
        <f t="shared" ca="1" si="287"/>
        <v>0.95940582503247085</v>
      </c>
      <c r="Z242" s="64">
        <f t="shared" ca="1" si="287"/>
        <v>0.96786230749001956</v>
      </c>
      <c r="AA242" s="64">
        <f t="shared" ca="1" si="287"/>
        <v>0.97518532026911631</v>
      </c>
      <c r="AB242" s="64">
        <f t="shared" ca="1" si="287"/>
        <v>0.97502788033783394</v>
      </c>
      <c r="AC242" s="64">
        <f t="shared" ca="1" si="287"/>
        <v>0.97797801005930818</v>
      </c>
      <c r="AD242" s="64">
        <f t="shared" ca="1" si="287"/>
        <v>0.980568608404774</v>
      </c>
      <c r="AE242" s="64">
        <f t="shared" ca="1" si="287"/>
        <v>0.9802817580446419</v>
      </c>
      <c r="AF242" s="64">
        <f t="shared" ca="1" si="287"/>
        <v>0.97859907681308456</v>
      </c>
      <c r="AG242" s="64">
        <f t="shared" ca="1" si="287"/>
        <v>0.97726401920567341</v>
      </c>
      <c r="AH242" s="64">
        <f t="shared" ca="1" si="287"/>
        <v>0.97412910462506141</v>
      </c>
      <c r="AI242" s="64">
        <f t="shared" ca="1" si="287"/>
        <v>0.95218377489417261</v>
      </c>
      <c r="AJ242" s="64">
        <f t="shared" ca="1" si="287"/>
        <v>0.93614562519589273</v>
      </c>
      <c r="AK242" s="64">
        <f t="shared" ca="1" si="287"/>
        <v>0.91853242628834941</v>
      </c>
      <c r="AL242" s="64">
        <f t="shared" ca="1" si="287"/>
        <v>0.87827391256644438</v>
      </c>
      <c r="AM242" s="64">
        <f t="shared" ca="1" si="287"/>
        <v>0.83018864786992996</v>
      </c>
      <c r="AN242" s="64">
        <f t="shared" ca="1" si="287"/>
        <v>0.77288322617555005</v>
      </c>
      <c r="AO242" s="64">
        <f t="shared" ca="1" si="287"/>
        <v>0.65268724627195474</v>
      </c>
      <c r="AP242" s="64">
        <f t="shared" ca="1" si="287"/>
        <v>0.86605053385534936</v>
      </c>
      <c r="AQ242" s="64">
        <f t="shared" ca="1" si="287"/>
        <v>0.85254700543450301</v>
      </c>
      <c r="AR242" s="64">
        <f t="shared" ca="1" si="287"/>
        <v>0.83456457357822389</v>
      </c>
      <c r="AS242" s="64">
        <f t="shared" ca="1" si="287"/>
        <v>0.81740599507918288</v>
      </c>
      <c r="AT242" s="64">
        <f t="shared" ca="1" si="287"/>
        <v>0.79617250086724112</v>
      </c>
      <c r="AV242" s="40">
        <f t="shared" ca="1" si="271"/>
        <v>0.980568608404774</v>
      </c>
      <c r="AW242" s="41">
        <f t="shared" ca="1" si="272"/>
        <v>13</v>
      </c>
      <c r="AX242" t="str">
        <f t="shared" ca="1" si="275"/>
        <v>+130s</v>
      </c>
      <c r="AY242">
        <f t="shared" ca="1" si="276"/>
        <v>120</v>
      </c>
      <c r="AZ242" s="5">
        <f t="shared" ca="1" si="277"/>
        <v>0.6</v>
      </c>
      <c r="BB242">
        <f t="shared" si="234"/>
        <v>0.32437838254943863</v>
      </c>
      <c r="BC242">
        <f t="shared" si="235"/>
        <v>0.67562161745056137</v>
      </c>
      <c r="BE242" s="33">
        <f t="shared" si="236"/>
        <v>4.8916739645454523</v>
      </c>
      <c r="BF242" s="32">
        <f t="shared" si="237"/>
        <v>0.51949750346667667</v>
      </c>
      <c r="BG242" s="33"/>
      <c r="BH242" s="34">
        <f t="shared" si="238"/>
        <v>0.48050249653332333</v>
      </c>
      <c r="BI242" s="34"/>
      <c r="BJ242" s="34">
        <f t="shared" si="243"/>
        <v>0.48050249653332333</v>
      </c>
      <c r="BK242" s="34"/>
      <c r="BL242" s="5">
        <f t="shared" ca="1" si="273"/>
        <v>0.68702370164603244</v>
      </c>
    </row>
    <row r="243" spans="1:64" x14ac:dyDescent="0.25">
      <c r="A243" s="45">
        <v>235</v>
      </c>
      <c r="B243" s="35">
        <f t="shared" si="239"/>
        <v>2.7083333333333195E-2</v>
      </c>
      <c r="C243" s="36">
        <v>85.928596336787109</v>
      </c>
      <c r="D243" s="29">
        <v>90</v>
      </c>
      <c r="E243" s="29">
        <v>3</v>
      </c>
      <c r="F243" s="37">
        <f t="shared" si="226"/>
        <v>0.5</v>
      </c>
      <c r="G243" s="38">
        <f t="shared" si="240"/>
        <v>90</v>
      </c>
      <c r="H243" s="31">
        <v>5</v>
      </c>
      <c r="I243" s="31">
        <v>20</v>
      </c>
      <c r="J243" s="36">
        <v>-19.737355599997311</v>
      </c>
      <c r="K243" s="37">
        <f t="shared" si="228"/>
        <v>-4.9343388999993278</v>
      </c>
      <c r="L243" s="30">
        <f t="shared" si="229"/>
        <v>-4.9343388999993278</v>
      </c>
      <c r="M243" s="37">
        <f t="shared" si="230"/>
        <v>85.065661100000668</v>
      </c>
      <c r="N243" s="37">
        <f t="shared" si="231"/>
        <v>85.065661100000668</v>
      </c>
      <c r="O243" s="37">
        <f t="shared" si="232"/>
        <v>-4.0714036632128909</v>
      </c>
      <c r="Q243" s="64">
        <f t="shared" ref="Q243:AT243" ca="1" si="288">IF(AND(ABS(SLOPE($L213:$L243,$A213:$A243)) &gt; $Q$3,
      ABS(SLOPE(OFFSET($O213:$O243, Q$7, 0),$A213:$A243)) &gt; $Q$3),
(MAX(0,(CORREL( $L213:$L243, OFFSET($O213:$O243, Q$7, 0) )))),
(1-ABS(SLOPE($L213:$L243, $A213:$A243)-SLOPE(OFFSET($O213:$O243, Q$7, 0),$A213:$A243)))
)</f>
        <v>0.96181665426053686</v>
      </c>
      <c r="R243" s="64">
        <f t="shared" ca="1" si="288"/>
        <v>0.95571698195059474</v>
      </c>
      <c r="S243" s="64">
        <f t="shared" ca="1" si="288"/>
        <v>0.95256323080367722</v>
      </c>
      <c r="T243" s="64">
        <f t="shared" ca="1" si="288"/>
        <v>0.95354775071375808</v>
      </c>
      <c r="U243" s="64">
        <f t="shared" ca="1" si="288"/>
        <v>0.9538613517922726</v>
      </c>
      <c r="V243" s="64">
        <f t="shared" ca="1" si="288"/>
        <v>0.95766378737752877</v>
      </c>
      <c r="W243" s="64">
        <f t="shared" ca="1" si="288"/>
        <v>0.95646443980125506</v>
      </c>
      <c r="X243" s="64">
        <f t="shared" ca="1" si="288"/>
        <v>0.95621490116847152</v>
      </c>
      <c r="Y243" s="64">
        <f t="shared" ca="1" si="288"/>
        <v>0.96534102734815386</v>
      </c>
      <c r="Z243" s="64">
        <f t="shared" ca="1" si="288"/>
        <v>0.97307797221697501</v>
      </c>
      <c r="AA243" s="64">
        <f t="shared" ca="1" si="288"/>
        <v>0.9729010731415495</v>
      </c>
      <c r="AB243" s="64">
        <f t="shared" ca="1" si="288"/>
        <v>0.97619208063679852</v>
      </c>
      <c r="AC243" s="64">
        <f t="shared" ca="1" si="288"/>
        <v>0.9791609072439823</v>
      </c>
      <c r="AD243" s="64">
        <f t="shared" ca="1" si="288"/>
        <v>0.97945434834996292</v>
      </c>
      <c r="AE243" s="64">
        <f t="shared" ca="1" si="288"/>
        <v>0.97821105448270973</v>
      </c>
      <c r="AF243" s="64">
        <f t="shared" ca="1" si="288"/>
        <v>0.97713522683094434</v>
      </c>
      <c r="AG243" s="64">
        <f t="shared" ca="1" si="288"/>
        <v>0.9743768126912653</v>
      </c>
      <c r="AH243" s="64">
        <f t="shared" ca="1" si="288"/>
        <v>0.95369728345308424</v>
      </c>
      <c r="AI243" s="64">
        <f t="shared" ca="1" si="288"/>
        <v>0.939098589159999</v>
      </c>
      <c r="AJ243" s="64">
        <f t="shared" ca="1" si="288"/>
        <v>0.92216822927015363</v>
      </c>
      <c r="AK243" s="64">
        <f t="shared" ca="1" si="288"/>
        <v>0.88333642218149755</v>
      </c>
      <c r="AL243" s="64">
        <f t="shared" ca="1" si="288"/>
        <v>0.83690613957310267</v>
      </c>
      <c r="AM243" s="64">
        <f t="shared" ca="1" si="288"/>
        <v>0.78068598099884567</v>
      </c>
      <c r="AN243" s="64">
        <f t="shared" ca="1" si="288"/>
        <v>0.66226441488812515</v>
      </c>
      <c r="AO243" s="64">
        <f t="shared" ca="1" si="288"/>
        <v>0.87253504971875329</v>
      </c>
      <c r="AP243" s="64">
        <f t="shared" ca="1" si="288"/>
        <v>0.85903152129790683</v>
      </c>
      <c r="AQ243" s="64">
        <f t="shared" ca="1" si="288"/>
        <v>0.84104908944162782</v>
      </c>
      <c r="AR243" s="64">
        <f t="shared" ca="1" si="288"/>
        <v>0.82389051094258681</v>
      </c>
      <c r="AS243" s="64">
        <f t="shared" ca="1" si="288"/>
        <v>0.80265701673064493</v>
      </c>
      <c r="AT243" s="64">
        <f t="shared" ca="1" si="288"/>
        <v>0.78943547896932331</v>
      </c>
      <c r="AV243" s="40">
        <f t="shared" ca="1" si="271"/>
        <v>0.97945434834996292</v>
      </c>
      <c r="AW243" s="41">
        <f t="shared" ca="1" si="272"/>
        <v>13</v>
      </c>
      <c r="AX243" t="str">
        <f t="shared" ca="1" si="275"/>
        <v>+130s</v>
      </c>
      <c r="AY243">
        <f t="shared" ca="1" si="276"/>
        <v>120</v>
      </c>
      <c r="AZ243" s="5">
        <f t="shared" ca="1" si="277"/>
        <v>0.6</v>
      </c>
      <c r="BB243">
        <f t="shared" si="234"/>
        <v>0.17258704735728739</v>
      </c>
      <c r="BC243">
        <f t="shared" si="235"/>
        <v>0.82741295264271264</v>
      </c>
      <c r="BE243" s="33">
        <f t="shared" si="236"/>
        <v>4.9343388999993278</v>
      </c>
      <c r="BF243" s="32">
        <f t="shared" si="237"/>
        <v>0.27640109531383772</v>
      </c>
      <c r="BG243" s="33"/>
      <c r="BH243" s="34">
        <f t="shared" si="238"/>
        <v>0.72359890468616228</v>
      </c>
      <c r="BI243" s="34"/>
      <c r="BJ243" s="34">
        <f t="shared" si="243"/>
        <v>0.72359890468616228</v>
      </c>
      <c r="BK243" s="34"/>
      <c r="BL243" s="5">
        <f t="shared" ca="1" si="273"/>
        <v>0.76768441767870843</v>
      </c>
    </row>
    <row r="244" spans="1:64" x14ac:dyDescent="0.25">
      <c r="A244" s="45">
        <v>236</v>
      </c>
      <c r="B244" s="35">
        <f t="shared" si="239"/>
        <v>2.7199074074073935E-2</v>
      </c>
      <c r="C244" s="36">
        <v>85.66367110142788</v>
      </c>
      <c r="D244" s="29">
        <v>90</v>
      </c>
      <c r="E244" s="29">
        <v>3</v>
      </c>
      <c r="F244" s="37">
        <f t="shared" si="226"/>
        <v>0.5</v>
      </c>
      <c r="G244" s="38">
        <f t="shared" si="240"/>
        <v>90</v>
      </c>
      <c r="H244" s="31">
        <v>5</v>
      </c>
      <c r="I244" s="31">
        <v>20</v>
      </c>
      <c r="J244" s="36">
        <v>-19.865718894371373</v>
      </c>
      <c r="K244" s="37">
        <f t="shared" si="228"/>
        <v>-4.9664297235928432</v>
      </c>
      <c r="L244" s="30">
        <f t="shared" si="229"/>
        <v>-4.9664297235928432</v>
      </c>
      <c r="M244" s="37">
        <f t="shared" si="230"/>
        <v>85.033570276407161</v>
      </c>
      <c r="N244" s="37">
        <f t="shared" si="231"/>
        <v>85.033570276407161</v>
      </c>
      <c r="O244" s="37">
        <f t="shared" si="232"/>
        <v>-4.3363288985721198</v>
      </c>
      <c r="Q244" s="64">
        <f t="shared" ref="Q244:AT244" ca="1" si="289">IF(AND(ABS(SLOPE($L214:$L244,$A214:$A244)) &gt; $Q$3,
      ABS(SLOPE(OFFSET($O214:$O244, Q$7, 0),$A214:$A244)) &gt; $Q$3),
(MAX(0,(CORREL( $L214:$L244, OFFSET($O214:$O244, Q$7, 0) )))),
(1-ABS(SLOPE($L214:$L244, $A214:$A244)-SLOPE(OFFSET($O214:$O244, Q$7, 0),$A214:$A244)))
)</f>
        <v>0.95223497851075167</v>
      </c>
      <c r="R244" s="64">
        <f t="shared" ca="1" si="289"/>
        <v>0.94871892697335314</v>
      </c>
      <c r="S244" s="64">
        <f t="shared" ca="1" si="289"/>
        <v>0.94978080154728661</v>
      </c>
      <c r="T244" s="64">
        <f t="shared" ca="1" si="289"/>
        <v>0.95007130799640016</v>
      </c>
      <c r="U244" s="64">
        <f t="shared" ca="1" si="289"/>
        <v>0.95417901479705081</v>
      </c>
      <c r="V244" s="64">
        <f t="shared" ca="1" si="289"/>
        <v>0.95284907527042106</v>
      </c>
      <c r="W244" s="64">
        <f t="shared" ca="1" si="289"/>
        <v>0.95255485044720001</v>
      </c>
      <c r="X244" s="64">
        <f t="shared" ca="1" si="289"/>
        <v>0.96240104874836652</v>
      </c>
      <c r="Y244" s="64">
        <f t="shared" ca="1" si="289"/>
        <v>0.97058261769434717</v>
      </c>
      <c r="Z244" s="64">
        <f t="shared" ca="1" si="289"/>
        <v>0.97038477386744459</v>
      </c>
      <c r="AA244" s="64">
        <f t="shared" ca="1" si="289"/>
        <v>0.9740426394475129</v>
      </c>
      <c r="AB244" s="64">
        <f t="shared" ca="1" si="289"/>
        <v>0.9774186776166186</v>
      </c>
      <c r="AC244" s="64">
        <f t="shared" ca="1" si="289"/>
        <v>0.97833785285191821</v>
      </c>
      <c r="AD244" s="64">
        <f t="shared" ca="1" si="289"/>
        <v>0.97756869024925641</v>
      </c>
      <c r="AE244" s="64">
        <f t="shared" ca="1" si="289"/>
        <v>0.97677266912900318</v>
      </c>
      <c r="AF244" s="64">
        <f t="shared" ca="1" si="289"/>
        <v>0.97442091418089272</v>
      </c>
      <c r="AG244" s="64">
        <f t="shared" ca="1" si="289"/>
        <v>0.9551111903821472</v>
      </c>
      <c r="AH244" s="64">
        <f t="shared" ca="1" si="289"/>
        <v>0.94206818357576638</v>
      </c>
      <c r="AI244" s="64">
        <f t="shared" ca="1" si="289"/>
        <v>0.92587809024249179</v>
      </c>
      <c r="AJ244" s="64">
        <f t="shared" ca="1" si="289"/>
        <v>0.88859376895626274</v>
      </c>
      <c r="AK244" s="64">
        <f t="shared" ca="1" si="289"/>
        <v>0.84395888957266307</v>
      </c>
      <c r="AL244" s="64">
        <f t="shared" ca="1" si="289"/>
        <v>0.78892197546743392</v>
      </c>
      <c r="AM244" s="64">
        <f t="shared" ca="1" si="289"/>
        <v>0.67244108950397907</v>
      </c>
      <c r="AN244" s="64">
        <f t="shared" ca="1" si="289"/>
        <v>0.87937551694090155</v>
      </c>
      <c r="AO244" s="64">
        <f t="shared" ca="1" si="289"/>
        <v>0.86587198852005509</v>
      </c>
      <c r="AP244" s="64">
        <f t="shared" ca="1" si="289"/>
        <v>0.84788955666377608</v>
      </c>
      <c r="AQ244" s="64">
        <f t="shared" ca="1" si="289"/>
        <v>0.83073097816473496</v>
      </c>
      <c r="AR244" s="64">
        <f t="shared" ca="1" si="289"/>
        <v>0.8094974839527932</v>
      </c>
      <c r="AS244" s="64">
        <f t="shared" ca="1" si="289"/>
        <v>0.79627594619147157</v>
      </c>
      <c r="AT244" s="64">
        <f t="shared" ca="1" si="289"/>
        <v>0</v>
      </c>
      <c r="AV244" s="40">
        <f t="shared" ca="1" si="271"/>
        <v>0.97833785285191821</v>
      </c>
      <c r="AW244" s="41">
        <f t="shared" ca="1" si="272"/>
        <v>12</v>
      </c>
      <c r="AX244" t="str">
        <f t="shared" ca="1" si="275"/>
        <v>+120s</v>
      </c>
      <c r="AY244">
        <f t="shared" ca="1" si="276"/>
        <v>110</v>
      </c>
      <c r="AZ244" s="5">
        <f t="shared" ca="1" si="277"/>
        <v>0.6333333333333333</v>
      </c>
      <c r="BB244">
        <f t="shared" si="234"/>
        <v>0.12602016500414467</v>
      </c>
      <c r="BC244">
        <f t="shared" si="235"/>
        <v>0.8739798349958553</v>
      </c>
      <c r="BE244" s="33">
        <f t="shared" si="236"/>
        <v>4.9664297235928432</v>
      </c>
      <c r="BF244" s="32">
        <f t="shared" si="237"/>
        <v>0.2018234402415332</v>
      </c>
      <c r="BG244" s="33"/>
      <c r="BH244" s="34">
        <f t="shared" si="238"/>
        <v>0.7981765597584668</v>
      </c>
      <c r="BI244" s="34"/>
      <c r="BJ244" s="34">
        <f t="shared" si="243"/>
        <v>0.7981765597584668</v>
      </c>
      <c r="BK244" s="34"/>
      <c r="BL244" s="5">
        <f t="shared" ca="1" si="273"/>
        <v>0.80328258198123947</v>
      </c>
    </row>
    <row r="245" spans="1:64" x14ac:dyDescent="0.25">
      <c r="A245" s="45">
        <v>237</v>
      </c>
      <c r="B245" s="35">
        <f t="shared" si="239"/>
        <v>2.7314814814814674E-2</v>
      </c>
      <c r="C245" s="36">
        <v>85.681038649675031</v>
      </c>
      <c r="D245" s="29">
        <v>90</v>
      </c>
      <c r="E245" s="29">
        <v>3</v>
      </c>
      <c r="F245" s="37">
        <f t="shared" si="226"/>
        <v>0.5</v>
      </c>
      <c r="G245" s="38">
        <f t="shared" si="240"/>
        <v>90</v>
      </c>
      <c r="H245" s="31">
        <v>5</v>
      </c>
      <c r="I245" s="31">
        <v>20</v>
      </c>
      <c r="J245" s="36">
        <v>-19.95151066335313</v>
      </c>
      <c r="K245" s="37">
        <f t="shared" si="228"/>
        <v>-4.9878776658382824</v>
      </c>
      <c r="L245" s="30">
        <f t="shared" si="229"/>
        <v>-4.9878776658382824</v>
      </c>
      <c r="M245" s="37">
        <f t="shared" si="230"/>
        <v>85.012122334161717</v>
      </c>
      <c r="N245" s="37">
        <f t="shared" si="231"/>
        <v>85.012122334161717</v>
      </c>
      <c r="O245" s="37">
        <f t="shared" si="232"/>
        <v>-4.3189613503249689</v>
      </c>
      <c r="Q245" s="64">
        <f t="shared" ref="Q245:AT245" ca="1" si="290">IF(AND(ABS(SLOPE($L215:$L245,$A215:$A245)) &gt; $Q$3,
      ABS(SLOPE(OFFSET($O215:$O245, Q$7, 0),$A215:$A245)) &gt; $Q$3),
(MAX(0,(CORREL( $L215:$L245, OFFSET($O215:$O245, Q$7, 0) )))),
(1-ABS(SLOPE($L215:$L245, $A215:$A245)-SLOPE(OFFSET($O215:$O245, Q$7, 0),$A215:$A245)))
)</f>
        <v>0.94428905138996921</v>
      </c>
      <c r="R245" s="64">
        <f t="shared" ca="1" si="290"/>
        <v>0.94543464194085092</v>
      </c>
      <c r="S245" s="64">
        <f t="shared" ca="1" si="290"/>
        <v>0.94569999111205605</v>
      </c>
      <c r="T245" s="64">
        <f t="shared" ca="1" si="290"/>
        <v>0.9501380956044142</v>
      </c>
      <c r="U245" s="64">
        <f t="shared" ca="1" si="290"/>
        <v>0.94866670031782874</v>
      </c>
      <c r="V245" s="64">
        <f t="shared" ca="1" si="290"/>
        <v>0.94832402863065457</v>
      </c>
      <c r="W245" s="64">
        <f t="shared" ca="1" si="290"/>
        <v>0.95894952502460906</v>
      </c>
      <c r="X245" s="64">
        <f t="shared" ca="1" si="290"/>
        <v>0.96761172294584463</v>
      </c>
      <c r="Y245" s="64">
        <f t="shared" ca="1" si="290"/>
        <v>0.96739118783702338</v>
      </c>
      <c r="Z245" s="64">
        <f t="shared" ca="1" si="290"/>
        <v>0.97144645108361893</v>
      </c>
      <c r="AA245" s="64">
        <f t="shared" ca="1" si="290"/>
        <v>0.97526378374145806</v>
      </c>
      <c r="AB245" s="64">
        <f t="shared" ca="1" si="290"/>
        <v>0.97686221438200704</v>
      </c>
      <c r="AC245" s="64">
        <f t="shared" ca="1" si="290"/>
        <v>0.97660813148877346</v>
      </c>
      <c r="AD245" s="64">
        <f t="shared" ca="1" si="290"/>
        <v>0.97611617448563959</v>
      </c>
      <c r="AE245" s="64">
        <f t="shared" ca="1" si="290"/>
        <v>0.97420665514928195</v>
      </c>
      <c r="AF245" s="64">
        <f t="shared" ca="1" si="290"/>
        <v>0.95638963741227823</v>
      </c>
      <c r="AG245" s="64">
        <f t="shared" ca="1" si="290"/>
        <v>0.94503950538485382</v>
      </c>
      <c r="AH245" s="64">
        <f t="shared" ca="1" si="290"/>
        <v>0.92965764445000343</v>
      </c>
      <c r="AI245" s="64">
        <f t="shared" ca="1" si="290"/>
        <v>0.89406381317968997</v>
      </c>
      <c r="AJ245" s="64">
        <f t="shared" ca="1" si="290"/>
        <v>0.85139062200627902</v>
      </c>
      <c r="AK245" s="64">
        <f t="shared" ca="1" si="290"/>
        <v>0.79765343378441111</v>
      </c>
      <c r="AL245" s="64">
        <f t="shared" ca="1" si="290"/>
        <v>0.68331132527343263</v>
      </c>
      <c r="AM245" s="64">
        <f t="shared" ca="1" si="290"/>
        <v>0.8865572766450831</v>
      </c>
      <c r="AN245" s="64">
        <f t="shared" ca="1" si="290"/>
        <v>0.87305374822423676</v>
      </c>
      <c r="AO245" s="64">
        <f t="shared" ca="1" si="290"/>
        <v>0.85507131636795775</v>
      </c>
      <c r="AP245" s="64">
        <f t="shared" ca="1" si="290"/>
        <v>0.83791273786891662</v>
      </c>
      <c r="AQ245" s="64">
        <f t="shared" ca="1" si="290"/>
        <v>0.81667924365697486</v>
      </c>
      <c r="AR245" s="64">
        <f t="shared" ca="1" si="290"/>
        <v>0.80345770589565313</v>
      </c>
      <c r="AS245" s="64">
        <f t="shared" ca="1" si="290"/>
        <v>0</v>
      </c>
      <c r="AT245" s="64">
        <f t="shared" ca="1" si="290"/>
        <v>0</v>
      </c>
      <c r="AV245" s="40">
        <f t="shared" ca="1" si="271"/>
        <v>0.97686221438200704</v>
      </c>
      <c r="AW245" s="41">
        <f t="shared" ca="1" si="272"/>
        <v>11</v>
      </c>
      <c r="AX245" t="str">
        <f t="shared" ca="1" si="275"/>
        <v>+110s</v>
      </c>
      <c r="AY245">
        <f t="shared" ca="1" si="276"/>
        <v>100</v>
      </c>
      <c r="AZ245" s="5">
        <f t="shared" ca="1" si="277"/>
        <v>0.66666666666666663</v>
      </c>
      <c r="BB245">
        <f t="shared" si="234"/>
        <v>0.1337832631026627</v>
      </c>
      <c r="BC245">
        <f t="shared" si="235"/>
        <v>0.86621673689733725</v>
      </c>
      <c r="BE245" s="33">
        <f t="shared" si="236"/>
        <v>4.9878776658382824</v>
      </c>
      <c r="BF245" s="32">
        <f t="shared" si="237"/>
        <v>0.21425617404349168</v>
      </c>
      <c r="BG245" s="33"/>
      <c r="BH245" s="34">
        <f t="shared" si="238"/>
        <v>0.78574382595650838</v>
      </c>
      <c r="BI245" s="34"/>
      <c r="BJ245" s="34">
        <f t="shared" si="243"/>
        <v>0.78574382595650838</v>
      </c>
      <c r="BK245" s="34"/>
      <c r="BL245" s="5">
        <f t="shared" ca="1" si="273"/>
        <v>0.80975756900172735</v>
      </c>
    </row>
    <row r="246" spans="1:64" x14ac:dyDescent="0.25">
      <c r="A246" s="45">
        <v>238</v>
      </c>
      <c r="B246" s="35">
        <f t="shared" si="239"/>
        <v>2.7430555555555413E-2</v>
      </c>
      <c r="C246" s="36">
        <v>86.087129034162331</v>
      </c>
      <c r="D246" s="29">
        <v>90</v>
      </c>
      <c r="E246" s="29">
        <v>3</v>
      </c>
      <c r="F246" s="37">
        <f t="shared" si="226"/>
        <v>0.5</v>
      </c>
      <c r="G246" s="38">
        <f t="shared" si="240"/>
        <v>90</v>
      </c>
      <c r="H246" s="31">
        <v>5</v>
      </c>
      <c r="I246" s="31">
        <v>20</v>
      </c>
      <c r="J246" s="36">
        <v>-19.99454705824871</v>
      </c>
      <c r="K246" s="37">
        <f t="shared" si="228"/>
        <v>-4.9986367645621774</v>
      </c>
      <c r="L246" s="30">
        <f t="shared" si="229"/>
        <v>-4.9986367645621774</v>
      </c>
      <c r="M246" s="37">
        <f t="shared" si="230"/>
        <v>85.001363235437822</v>
      </c>
      <c r="N246" s="37">
        <f t="shared" si="231"/>
        <v>85.001363235437822</v>
      </c>
      <c r="O246" s="37">
        <f t="shared" si="232"/>
        <v>-3.9128709658376692</v>
      </c>
      <c r="Q246" s="64">
        <f t="shared" ref="Q246:AT246" ca="1" si="291">IF(AND(ABS(SLOPE($L216:$L246,$A216:$A246)) &gt; $Q$3,
      ABS(SLOPE(OFFSET($O216:$O246, Q$7, 0),$A216:$A246)) &gt; $Q$3),
(MAX(0,(CORREL( $L216:$L246, OFFSET($O216:$O246, Q$7, 0) )))),
(1-ABS(SLOPE($L216:$L246, $A216:$A246)-SLOPE(OFFSET($O216:$O246, Q$7, 0),$A216:$A246)))
)</f>
        <v>0.94037641152051799</v>
      </c>
      <c r="R246" s="64">
        <f t="shared" ca="1" si="291"/>
        <v>0.94061415249915459</v>
      </c>
      <c r="S246" s="64">
        <f t="shared" ca="1" si="291"/>
        <v>0.94541230099089368</v>
      </c>
      <c r="T246" s="64">
        <f t="shared" ca="1" si="291"/>
        <v>0.94378661967284572</v>
      </c>
      <c r="U246" s="64">
        <f t="shared" ca="1" si="291"/>
        <v>0.94339105516656419</v>
      </c>
      <c r="V246" s="64">
        <f t="shared" ca="1" si="291"/>
        <v>0.9548657248847916</v>
      </c>
      <c r="W246" s="64">
        <f t="shared" ca="1" si="291"/>
        <v>0.96405097034756893</v>
      </c>
      <c r="X246" s="64">
        <f t="shared" ca="1" si="291"/>
        <v>0.96380568084807494</v>
      </c>
      <c r="Y246" s="64">
        <f t="shared" ca="1" si="291"/>
        <v>0.96829441154009854</v>
      </c>
      <c r="Z246" s="64">
        <f t="shared" ca="1" si="291"/>
        <v>0.97259331283563166</v>
      </c>
      <c r="AA246" s="64">
        <f t="shared" ca="1" si="291"/>
        <v>0.97493436268072808</v>
      </c>
      <c r="AB246" s="64">
        <f t="shared" ca="1" si="291"/>
        <v>0.97524387874759144</v>
      </c>
      <c r="AC246" s="64">
        <f t="shared" ca="1" si="291"/>
        <v>0.97508473768514736</v>
      </c>
      <c r="AD246" s="64">
        <f t="shared" ca="1" si="291"/>
        <v>0.9736596541839746</v>
      </c>
      <c r="AE246" s="64">
        <f t="shared" ca="1" si="291"/>
        <v>0.95748143244378958</v>
      </c>
      <c r="AF246" s="64">
        <f t="shared" ca="1" si="291"/>
        <v>0.94798701382558226</v>
      </c>
      <c r="AG246" s="64">
        <f t="shared" ca="1" si="291"/>
        <v>0.93349432644867247</v>
      </c>
      <c r="AH246" s="64">
        <f t="shared" ca="1" si="291"/>
        <v>0.89976137862597827</v>
      </c>
      <c r="AI246" s="64">
        <f t="shared" ca="1" si="291"/>
        <v>0.8592480439268767</v>
      </c>
      <c r="AJ246" s="64">
        <f t="shared" ca="1" si="291"/>
        <v>0.80695004949301763</v>
      </c>
      <c r="AK246" s="64">
        <f t="shared" ca="1" si="291"/>
        <v>0.69498453641010693</v>
      </c>
      <c r="AL246" s="64">
        <f t="shared" ca="1" si="291"/>
        <v>0.89406493857699976</v>
      </c>
      <c r="AM246" s="64">
        <f t="shared" ca="1" si="291"/>
        <v>0.88056141015615341</v>
      </c>
      <c r="AN246" s="64">
        <f t="shared" ca="1" si="291"/>
        <v>0.86257897829987429</v>
      </c>
      <c r="AO246" s="64">
        <f t="shared" ca="1" si="291"/>
        <v>0.84542039980083328</v>
      </c>
      <c r="AP246" s="64">
        <f t="shared" ca="1" si="291"/>
        <v>0.82418690558889152</v>
      </c>
      <c r="AQ246" s="64">
        <f t="shared" ca="1" si="291"/>
        <v>0.81096536782756978</v>
      </c>
      <c r="AR246" s="64">
        <f t="shared" ca="1" si="291"/>
        <v>0</v>
      </c>
      <c r="AS246" s="64">
        <f t="shared" ca="1" si="291"/>
        <v>0</v>
      </c>
      <c r="AT246" s="64">
        <f t="shared" ca="1" si="291"/>
        <v>0</v>
      </c>
      <c r="AV246" s="40">
        <f t="shared" ca="1" si="271"/>
        <v>0.97524387874759144</v>
      </c>
      <c r="AW246" s="41">
        <f t="shared" ca="1" si="272"/>
        <v>11</v>
      </c>
      <c r="AX246" t="str">
        <f t="shared" ca="1" si="275"/>
        <v>+110s</v>
      </c>
      <c r="AY246">
        <f t="shared" ca="1" si="276"/>
        <v>100</v>
      </c>
      <c r="AZ246" s="5">
        <f t="shared" ca="1" si="277"/>
        <v>0.66666666666666663</v>
      </c>
      <c r="BB246">
        <f t="shared" si="234"/>
        <v>0.21715315974490162</v>
      </c>
      <c r="BC246">
        <f t="shared" si="235"/>
        <v>0.78284684025509832</v>
      </c>
      <c r="BE246" s="33">
        <f t="shared" si="236"/>
        <v>4.9986367645621774</v>
      </c>
      <c r="BF246" s="32">
        <f t="shared" si="237"/>
        <v>0.34777448321539534</v>
      </c>
      <c r="BG246" s="33"/>
      <c r="BH246" s="34">
        <f t="shared" si="238"/>
        <v>0.65222551678460472</v>
      </c>
      <c r="BI246" s="34"/>
      <c r="BJ246" s="34">
        <f t="shared" si="243"/>
        <v>0.65222551678460472</v>
      </c>
      <c r="BK246" s="34"/>
      <c r="BL246" s="5">
        <f t="shared" ca="1" si="273"/>
        <v>0.7647120207329543</v>
      </c>
    </row>
    <row r="247" spans="1:64" x14ac:dyDescent="0.25">
      <c r="A247" s="45">
        <v>239</v>
      </c>
      <c r="B247" s="35">
        <f t="shared" si="239"/>
        <v>2.7546296296296152E-2</v>
      </c>
      <c r="C247" s="36">
        <v>85.279327248051516</v>
      </c>
      <c r="D247" s="29">
        <v>90</v>
      </c>
      <c r="E247" s="29">
        <v>3</v>
      </c>
      <c r="F247" s="37">
        <f t="shared" si="226"/>
        <v>0.5</v>
      </c>
      <c r="G247" s="38">
        <f t="shared" si="240"/>
        <v>90</v>
      </c>
      <c r="H247" s="31">
        <v>5</v>
      </c>
      <c r="I247" s="31">
        <v>20</v>
      </c>
      <c r="J247" s="36">
        <v>-19.9947358536024</v>
      </c>
      <c r="K247" s="37">
        <f t="shared" si="228"/>
        <v>-4.9986839634005999</v>
      </c>
      <c r="L247" s="30">
        <f t="shared" si="229"/>
        <v>-4.9986839634005999</v>
      </c>
      <c r="M247" s="37">
        <f t="shared" si="230"/>
        <v>85.001316036599405</v>
      </c>
      <c r="N247" s="37">
        <f t="shared" si="231"/>
        <v>85.001316036599405</v>
      </c>
      <c r="O247" s="37">
        <f t="shared" si="232"/>
        <v>-4.7206727519484843</v>
      </c>
      <c r="Q247" s="64">
        <f t="shared" ref="Q247:AT247" ca="1" si="292">IF(AND(ABS(SLOPE($L217:$L247,$A217:$A247)) &gt; $Q$3,
      ABS(SLOPE(OFFSET($O217:$O247, Q$7, 0),$A217:$A247)) &gt; $Q$3),
(MAX(0,(CORREL( $L217:$L247, OFFSET($O217:$O247, Q$7, 0) )))),
(1-ABS(SLOPE($L217:$L247, $A217:$A247)-SLOPE(OFFSET($O217:$O247, Q$7, 0),$A217:$A247)))
)</f>
        <v>0.9346395098879805</v>
      </c>
      <c r="R247" s="64">
        <f t="shared" ca="1" si="292"/>
        <v>0.93983286937376043</v>
      </c>
      <c r="S247" s="64">
        <f t="shared" ca="1" si="292"/>
        <v>0.9380376649240032</v>
      </c>
      <c r="T247" s="64">
        <f t="shared" ca="1" si="292"/>
        <v>0.9375839210794914</v>
      </c>
      <c r="U247" s="64">
        <f t="shared" ca="1" si="292"/>
        <v>0.94999064494109375</v>
      </c>
      <c r="V247" s="64">
        <f t="shared" ca="1" si="292"/>
        <v>0.95974916508117658</v>
      </c>
      <c r="W247" s="64">
        <f t="shared" ca="1" si="292"/>
        <v>0.95947667043482776</v>
      </c>
      <c r="X247" s="64">
        <f t="shared" ca="1" si="292"/>
        <v>0.96444170785861449</v>
      </c>
      <c r="Y247" s="64">
        <f t="shared" ca="1" si="292"/>
        <v>0.96927003834622871</v>
      </c>
      <c r="Z247" s="64">
        <f t="shared" ca="1" si="292"/>
        <v>0.97242917958398212</v>
      </c>
      <c r="AA247" s="64">
        <f t="shared" ca="1" si="292"/>
        <v>0.97336014344275223</v>
      </c>
      <c r="AB247" s="64">
        <f t="shared" ca="1" si="292"/>
        <v>0.97356811209255223</v>
      </c>
      <c r="AC247" s="64">
        <f t="shared" ca="1" si="292"/>
        <v>0.97267784529684298</v>
      </c>
      <c r="AD247" s="64">
        <f t="shared" ca="1" si="292"/>
        <v>0.95831326836494368</v>
      </c>
      <c r="AE247" s="64">
        <f t="shared" ca="1" si="292"/>
        <v>0.95086912450958738</v>
      </c>
      <c r="AF247" s="64">
        <f t="shared" ca="1" si="292"/>
        <v>0.93736270151138479</v>
      </c>
      <c r="AG247" s="64">
        <f t="shared" ca="1" si="292"/>
        <v>0.90569515387440003</v>
      </c>
      <c r="AH247" s="64">
        <f t="shared" ca="1" si="292"/>
        <v>0.86757957948699704</v>
      </c>
      <c r="AI247" s="64">
        <f t="shared" ca="1" si="292"/>
        <v>0.81688914038591409</v>
      </c>
      <c r="AJ247" s="64">
        <f t="shared" ca="1" si="292"/>
        <v>0.70758819898744418</v>
      </c>
      <c r="AK247" s="64">
        <f t="shared" ca="1" si="292"/>
        <v>0.90188241408552972</v>
      </c>
      <c r="AL247" s="64">
        <f t="shared" ca="1" si="292"/>
        <v>0.88837888566468326</v>
      </c>
      <c r="AM247" s="64">
        <f t="shared" ca="1" si="292"/>
        <v>0.87039645380840414</v>
      </c>
      <c r="AN247" s="64">
        <f t="shared" ca="1" si="292"/>
        <v>0.85323787530936313</v>
      </c>
      <c r="AO247" s="64">
        <f t="shared" ca="1" si="292"/>
        <v>0.83200438109742136</v>
      </c>
      <c r="AP247" s="64">
        <f t="shared" ca="1" si="292"/>
        <v>0.81878284333609974</v>
      </c>
      <c r="AQ247" s="64">
        <f t="shared" ca="1" si="292"/>
        <v>0</v>
      </c>
      <c r="AR247" s="64">
        <f t="shared" ca="1" si="292"/>
        <v>0</v>
      </c>
      <c r="AS247" s="64">
        <f t="shared" ca="1" si="292"/>
        <v>0</v>
      </c>
      <c r="AT247" s="64">
        <f t="shared" ca="1" si="292"/>
        <v>0</v>
      </c>
      <c r="AV247" s="40">
        <f t="shared" ca="1" si="271"/>
        <v>0.97356811209255223</v>
      </c>
      <c r="AW247" s="41">
        <f t="shared" ca="1" si="272"/>
        <v>11</v>
      </c>
      <c r="AX247" t="str">
        <f t="shared" ca="1" si="275"/>
        <v>+110s</v>
      </c>
      <c r="AY247">
        <f t="shared" ca="1" si="276"/>
        <v>100</v>
      </c>
      <c r="AZ247" s="5">
        <f t="shared" ca="1" si="277"/>
        <v>0.66666666666666663</v>
      </c>
      <c r="BB247">
        <f t="shared" si="234"/>
        <v>5.5602242290423119E-2</v>
      </c>
      <c r="BC247">
        <f t="shared" si="235"/>
        <v>0.9443977577095769</v>
      </c>
      <c r="BE247" s="33">
        <f t="shared" si="236"/>
        <v>4.9986839634005999</v>
      </c>
      <c r="BF247" s="32">
        <f t="shared" si="237"/>
        <v>8.9047937874286914E-2</v>
      </c>
      <c r="BG247" s="33"/>
      <c r="BH247" s="34">
        <f t="shared" si="238"/>
        <v>0.91095206212571311</v>
      </c>
      <c r="BI247" s="34"/>
      <c r="BJ247" s="34">
        <f t="shared" si="243"/>
        <v>0.91095206212571311</v>
      </c>
      <c r="BK247" s="34"/>
      <c r="BL247" s="5">
        <f t="shared" ca="1" si="273"/>
        <v>0.85039561362831062</v>
      </c>
    </row>
    <row r="248" spans="1:64" x14ac:dyDescent="0.25">
      <c r="A248" s="45">
        <v>240</v>
      </c>
      <c r="B248" s="35">
        <f t="shared" si="239"/>
        <v>2.7662037037036891E-2</v>
      </c>
      <c r="C248" s="36">
        <v>85.646271064566847</v>
      </c>
      <c r="D248" s="29">
        <v>90</v>
      </c>
      <c r="E248" s="29">
        <v>3</v>
      </c>
      <c r="F248" s="37">
        <f t="shared" si="226"/>
        <v>0.5</v>
      </c>
      <c r="G248" s="38">
        <f t="shared" si="240"/>
        <v>90</v>
      </c>
      <c r="H248" s="31">
        <v>5</v>
      </c>
      <c r="I248" s="31">
        <v>20</v>
      </c>
      <c r="J248" s="36">
        <v>-19.952076644832502</v>
      </c>
      <c r="K248" s="37">
        <f t="shared" si="228"/>
        <v>-4.9880191612081255</v>
      </c>
      <c r="L248" s="30">
        <f t="shared" si="229"/>
        <v>-4.9880191612081255</v>
      </c>
      <c r="M248" s="37">
        <f t="shared" si="230"/>
        <v>85.011980838791871</v>
      </c>
      <c r="N248" s="37">
        <f t="shared" si="231"/>
        <v>85.011980838791871</v>
      </c>
      <c r="O248" s="37">
        <f t="shared" si="232"/>
        <v>-4.3537289354331534</v>
      </c>
      <c r="Q248" s="64">
        <f t="shared" ref="Q248:AT248" ca="1" si="293">IF(AND(ABS(SLOPE($L218:$L248,$A218:$A248)) &gt; $Q$3,
      ABS(SLOPE(OFFSET($O218:$O248, Q$7, 0),$A218:$A248)) &gt; $Q$3),
(MAX(0,(CORREL( $L218:$L248, OFFSET($O218:$O248, Q$7, 0) )))),
(1-ABS(SLOPE($L218:$L248, $A218:$A248)-SLOPE(OFFSET($O218:$O248, Q$7, 0),$A218:$A248)))
)</f>
        <v>0.93317542553063948</v>
      </c>
      <c r="R248" s="64">
        <f t="shared" ca="1" si="293"/>
        <v>0.93119248828800805</v>
      </c>
      <c r="S248" s="64">
        <f t="shared" ca="1" si="293"/>
        <v>0.9306742378533901</v>
      </c>
      <c r="T248" s="64">
        <f t="shared" ca="1" si="293"/>
        <v>0.94411191877621214</v>
      </c>
      <c r="U248" s="64">
        <f t="shared" ca="1" si="293"/>
        <v>0.95450352585935505</v>
      </c>
      <c r="V248" s="64">
        <f t="shared" ca="1" si="293"/>
        <v>0.95420089629583749</v>
      </c>
      <c r="W248" s="64">
        <f t="shared" ca="1" si="293"/>
        <v>0.9596934416976507</v>
      </c>
      <c r="X248" s="64">
        <f t="shared" ca="1" si="293"/>
        <v>0.96510844396621276</v>
      </c>
      <c r="Y248" s="64">
        <f t="shared" ca="1" si="293"/>
        <v>0.96917619115000786</v>
      </c>
      <c r="Z248" s="64">
        <f t="shared" ca="1" si="293"/>
        <v>0.97079806435017968</v>
      </c>
      <c r="AA248" s="64">
        <f t="shared" ca="1" si="293"/>
        <v>0.97141433982083236</v>
      </c>
      <c r="AB248" s="64">
        <f t="shared" ca="1" si="293"/>
        <v>0.97111947875172744</v>
      </c>
      <c r="AC248" s="64">
        <f t="shared" ca="1" si="293"/>
        <v>0.95877945006220455</v>
      </c>
      <c r="AD248" s="64">
        <f t="shared" ca="1" si="293"/>
        <v>0.95361978698381356</v>
      </c>
      <c r="AE248" s="64">
        <f t="shared" ca="1" si="293"/>
        <v>0.9412170471970166</v>
      </c>
      <c r="AF248" s="64">
        <f t="shared" ca="1" si="293"/>
        <v>0.91186241522677725</v>
      </c>
      <c r="AG248" s="64">
        <f t="shared" ca="1" si="293"/>
        <v>0.87643259429155651</v>
      </c>
      <c r="AH248" s="64">
        <f t="shared" ca="1" si="293"/>
        <v>0.82755483816296793</v>
      </c>
      <c r="AI248" s="64">
        <f t="shared" ca="1" si="293"/>
        <v>0.72127058803973298</v>
      </c>
      <c r="AJ248" s="64">
        <f t="shared" ca="1" si="293"/>
        <v>0.90999295060013241</v>
      </c>
      <c r="AK248" s="64">
        <f t="shared" ca="1" si="293"/>
        <v>0.89648942217928607</v>
      </c>
      <c r="AL248" s="64">
        <f t="shared" ca="1" si="293"/>
        <v>0.87850699032300694</v>
      </c>
      <c r="AM248" s="64">
        <f t="shared" ca="1" si="293"/>
        <v>0.86134841182396593</v>
      </c>
      <c r="AN248" s="64">
        <f t="shared" ca="1" si="293"/>
        <v>0.84011491761202417</v>
      </c>
      <c r="AO248" s="64">
        <f t="shared" ca="1" si="293"/>
        <v>0.82689337985070244</v>
      </c>
      <c r="AP248" s="64">
        <f t="shared" ca="1" si="293"/>
        <v>0</v>
      </c>
      <c r="AQ248" s="64">
        <f t="shared" ca="1" si="293"/>
        <v>0</v>
      </c>
      <c r="AR248" s="64">
        <f t="shared" ca="1" si="293"/>
        <v>0</v>
      </c>
      <c r="AS248" s="64">
        <f t="shared" ca="1" si="293"/>
        <v>0</v>
      </c>
      <c r="AT248" s="64">
        <f t="shared" ca="1" si="293"/>
        <v>0</v>
      </c>
      <c r="AV248" s="40">
        <f t="shared" ca="1" si="271"/>
        <v>0.97141433982083236</v>
      </c>
      <c r="AW248" s="41">
        <f t="shared" ca="1" si="272"/>
        <v>10</v>
      </c>
      <c r="AX248" t="str">
        <f t="shared" ca="1" si="275"/>
        <v>+100s</v>
      </c>
      <c r="AY248">
        <f t="shared" ca="1" si="276"/>
        <v>90</v>
      </c>
      <c r="AZ248" s="5">
        <f t="shared" ca="1" si="277"/>
        <v>0.7</v>
      </c>
      <c r="BB248">
        <f t="shared" si="234"/>
        <v>0.12685804515499441</v>
      </c>
      <c r="BC248">
        <f t="shared" si="235"/>
        <v>0.87314195484500556</v>
      </c>
      <c r="BE248" s="33">
        <f t="shared" si="236"/>
        <v>4.9880191612081255</v>
      </c>
      <c r="BF248" s="32">
        <f t="shared" si="237"/>
        <v>0.20316531957131367</v>
      </c>
      <c r="BG248" s="33"/>
      <c r="BH248" s="34">
        <f t="shared" si="238"/>
        <v>0.79683468042868633</v>
      </c>
      <c r="BI248" s="34"/>
      <c r="BJ248" s="34">
        <f t="shared" si="243"/>
        <v>0.79683468042868633</v>
      </c>
      <c r="BK248" s="34"/>
      <c r="BL248" s="5">
        <f t="shared" ca="1" si="273"/>
        <v>0.82274967341650618</v>
      </c>
    </row>
    <row r="249" spans="1:64" x14ac:dyDescent="0.25">
      <c r="A249" s="45">
        <v>241</v>
      </c>
      <c r="B249" s="35">
        <f t="shared" si="239"/>
        <v>2.7777777777777631E-2</v>
      </c>
      <c r="C249" s="36">
        <v>84.973944239755227</v>
      </c>
      <c r="D249" s="29">
        <v>90</v>
      </c>
      <c r="E249" s="29">
        <v>3</v>
      </c>
      <c r="F249" s="37">
        <f t="shared" si="226"/>
        <v>0.5</v>
      </c>
      <c r="G249" s="38">
        <f t="shared" si="240"/>
        <v>90</v>
      </c>
      <c r="H249" s="31">
        <v>5</v>
      </c>
      <c r="I249" s="31">
        <v>20</v>
      </c>
      <c r="J249" s="36">
        <v>-19.866660849098349</v>
      </c>
      <c r="K249" s="37">
        <f t="shared" si="228"/>
        <v>-4.9666652122745871</v>
      </c>
      <c r="L249" s="30">
        <f t="shared" si="229"/>
        <v>-4.9666652122745871</v>
      </c>
      <c r="M249" s="37">
        <f t="shared" si="230"/>
        <v>85.033334787725408</v>
      </c>
      <c r="N249" s="37">
        <f t="shared" si="231"/>
        <v>85.033334787725408</v>
      </c>
      <c r="O249" s="37">
        <f t="shared" si="232"/>
        <v>-5.0260557602447733</v>
      </c>
      <c r="Q249" s="64">
        <f t="shared" ref="Q249:AT249" ca="1" si="294">IF(AND(ABS(SLOPE($L219:$L249,$A219:$A249)) &gt; $Q$3,
      ABS(SLOPE(OFFSET($O219:$O249, Q$7, 0),$A219:$A249)) &gt; $Q$3),
(MAX(0,(CORREL( $L219:$L249, OFFSET($O219:$O249, Q$7, 0) )))),
(1-ABS(SLOPE($L219:$L249, $A219:$A249)-SLOPE(OFFSET($O219:$O249, Q$7, 0),$A219:$A249)))
)</f>
        <v>0.92294445752561038</v>
      </c>
      <c r="R249" s="64">
        <f t="shared" ca="1" si="294"/>
        <v>0.92235407281120674</v>
      </c>
      <c r="S249" s="64">
        <f t="shared" ca="1" si="294"/>
        <v>0.93694151609423171</v>
      </c>
      <c r="T249" s="64">
        <f t="shared" ca="1" si="294"/>
        <v>0.94803787807337991</v>
      </c>
      <c r="U249" s="64">
        <f t="shared" ca="1" si="294"/>
        <v>0.94770158665882742</v>
      </c>
      <c r="V249" s="64">
        <f t="shared" ca="1" si="294"/>
        <v>0.95378326120525592</v>
      </c>
      <c r="W249" s="64">
        <f t="shared" ca="1" si="294"/>
        <v>0.9598538850314231</v>
      </c>
      <c r="X249" s="64">
        <f t="shared" ca="1" si="294"/>
        <v>0.96493962267054745</v>
      </c>
      <c r="Y249" s="64">
        <f t="shared" ca="1" si="294"/>
        <v>0.9673364671699165</v>
      </c>
      <c r="Z249" s="64">
        <f t="shared" ca="1" si="294"/>
        <v>0.96841093349175567</v>
      </c>
      <c r="AA249" s="64">
        <f t="shared" ca="1" si="294"/>
        <v>0.9687849388009262</v>
      </c>
      <c r="AB249" s="64">
        <f t="shared" ca="1" si="294"/>
        <v>0.95872606764502788</v>
      </c>
      <c r="AC249" s="64">
        <f t="shared" ca="1" si="294"/>
        <v>0.95613516666873311</v>
      </c>
      <c r="AD249" s="64">
        <f t="shared" ca="1" si="294"/>
        <v>0.94497941599613844</v>
      </c>
      <c r="AE249" s="64">
        <f t="shared" ca="1" si="294"/>
        <v>0.91824004005736826</v>
      </c>
      <c r="AF249" s="64">
        <f t="shared" ca="1" si="294"/>
        <v>0.88584785796591181</v>
      </c>
      <c r="AG249" s="64">
        <f t="shared" ca="1" si="294"/>
        <v>0.83903530393450942</v>
      </c>
      <c r="AH249" s="64">
        <f t="shared" ca="1" si="294"/>
        <v>0.73620299909830178</v>
      </c>
      <c r="AI249" s="64">
        <f t="shared" ca="1" si="294"/>
        <v>0.91837916753100846</v>
      </c>
      <c r="AJ249" s="64">
        <f t="shared" ca="1" si="294"/>
        <v>0.904875639110162</v>
      </c>
      <c r="AK249" s="64">
        <f t="shared" ca="1" si="294"/>
        <v>0.88689320725388299</v>
      </c>
      <c r="AL249" s="64">
        <f t="shared" ca="1" si="294"/>
        <v>0.86973462875484198</v>
      </c>
      <c r="AM249" s="64">
        <f t="shared" ca="1" si="294"/>
        <v>0.8485011345429001</v>
      </c>
      <c r="AN249" s="64">
        <f t="shared" ca="1" si="294"/>
        <v>0.83527959678157848</v>
      </c>
      <c r="AO249" s="64">
        <f t="shared" ca="1" si="294"/>
        <v>0</v>
      </c>
      <c r="AP249" s="64">
        <f t="shared" ca="1" si="294"/>
        <v>0</v>
      </c>
      <c r="AQ249" s="64">
        <f t="shared" ca="1" si="294"/>
        <v>0</v>
      </c>
      <c r="AR249" s="64">
        <f t="shared" ca="1" si="294"/>
        <v>0</v>
      </c>
      <c r="AS249" s="64">
        <f t="shared" ca="1" si="294"/>
        <v>0</v>
      </c>
      <c r="AT249" s="64">
        <f t="shared" ca="1" si="294"/>
        <v>0</v>
      </c>
      <c r="AV249" s="40">
        <f t="shared" ca="1" si="271"/>
        <v>0.9687849388009262</v>
      </c>
      <c r="AW249" s="41">
        <f t="shared" ca="1" si="272"/>
        <v>10</v>
      </c>
      <c r="AX249" t="str">
        <f t="shared" ca="1" si="275"/>
        <v>+100s</v>
      </c>
      <c r="AY249">
        <f t="shared" ca="1" si="276"/>
        <v>90</v>
      </c>
      <c r="AZ249" s="5">
        <f t="shared" ca="1" si="277"/>
        <v>0.7</v>
      </c>
      <c r="BB249">
        <f t="shared" si="234"/>
        <v>1.1878109594037234E-2</v>
      </c>
      <c r="BC249">
        <f t="shared" si="235"/>
        <v>0.98812189040596277</v>
      </c>
      <c r="BE249" s="33">
        <f t="shared" si="236"/>
        <v>4.9666652122745871</v>
      </c>
      <c r="BF249" s="32">
        <f t="shared" si="237"/>
        <v>1.9022994786236883E-2</v>
      </c>
      <c r="BG249" s="33"/>
      <c r="BH249" s="34">
        <f t="shared" si="238"/>
        <v>0.98097700521376308</v>
      </c>
      <c r="BI249" s="34"/>
      <c r="BJ249" s="34">
        <f t="shared" si="243"/>
        <v>0.98097700521376308</v>
      </c>
      <c r="BK249" s="34"/>
      <c r="BL249" s="5">
        <f t="shared" ca="1" si="273"/>
        <v>0.88325398133822974</v>
      </c>
    </row>
    <row r="250" spans="1:64" x14ac:dyDescent="0.25">
      <c r="A250" s="45">
        <v>242</v>
      </c>
      <c r="B250" s="35">
        <f t="shared" si="239"/>
        <v>2.789351851851837E-2</v>
      </c>
      <c r="C250" s="36">
        <v>84.597888239712603</v>
      </c>
      <c r="D250" s="29">
        <v>90</v>
      </c>
      <c r="E250" s="29">
        <v>3</v>
      </c>
      <c r="F250" s="37">
        <f t="shared" si="226"/>
        <v>0.5</v>
      </c>
      <c r="G250" s="38">
        <f t="shared" si="240"/>
        <v>90</v>
      </c>
      <c r="H250" s="31">
        <v>5</v>
      </c>
      <c r="I250" s="31">
        <v>20</v>
      </c>
      <c r="J250" s="36">
        <v>-19.738671509396585</v>
      </c>
      <c r="K250" s="37">
        <f t="shared" si="228"/>
        <v>-4.9346678773491464</v>
      </c>
      <c r="L250" s="30">
        <f t="shared" si="229"/>
        <v>-4.9346678773491464</v>
      </c>
      <c r="M250" s="37">
        <f t="shared" si="230"/>
        <v>85.065332122650858</v>
      </c>
      <c r="N250" s="37">
        <f t="shared" si="231"/>
        <v>85.065332122650858</v>
      </c>
      <c r="O250" s="37">
        <f t="shared" si="232"/>
        <v>-5.4021117602873971</v>
      </c>
      <c r="Q250" s="64">
        <f t="shared" ref="Q250:AT250" ca="1" si="295">IF(AND(ABS(SLOPE($L220:$L250,$A220:$A250)) &gt; $Q$3,
      ABS(SLOPE(OFFSET($O220:$O250, Q$7, 0),$A220:$A250)) &gt; $Q$3),
(MAX(0,(CORREL( $L220:$L250, OFFSET($O220:$O250, Q$7, 0) )))),
(1-ABS(SLOPE($L220:$L250, $A220:$A250)-SLOPE(OFFSET($O220:$O250, Q$7, 0),$A220:$A250)))
)</f>
        <v>0.91220128095546515</v>
      </c>
      <c r="R250" s="64">
        <f t="shared" ca="1" si="295"/>
        <v>0.92808219744094456</v>
      </c>
      <c r="S250" s="64">
        <f t="shared" ca="1" si="295"/>
        <v>0.93996974114757836</v>
      </c>
      <c r="T250" s="64">
        <f t="shared" ca="1" si="295"/>
        <v>0.93959551041603595</v>
      </c>
      <c r="U250" s="64">
        <f t="shared" ca="1" si="295"/>
        <v>0.94634102447399304</v>
      </c>
      <c r="V250" s="64">
        <f t="shared" ca="1" si="295"/>
        <v>0.95315095030175667</v>
      </c>
      <c r="W250" s="64">
        <f t="shared" ca="1" si="295"/>
        <v>0.95938795682146816</v>
      </c>
      <c r="X250" s="64">
        <f t="shared" ca="1" si="295"/>
        <v>0.96266237152557921</v>
      </c>
      <c r="Y250" s="64">
        <f t="shared" ca="1" si="295"/>
        <v>0.96425595307622392</v>
      </c>
      <c r="Z250" s="64">
        <f t="shared" ca="1" si="295"/>
        <v>0.9653886832225036</v>
      </c>
      <c r="AA250" s="64">
        <f t="shared" ca="1" si="295"/>
        <v>0.95792617087059784</v>
      </c>
      <c r="AB250" s="64">
        <f t="shared" ca="1" si="295"/>
        <v>0.95825223643670121</v>
      </c>
      <c r="AC250" s="64">
        <f t="shared" ca="1" si="295"/>
        <v>0.94852014132843898</v>
      </c>
      <c r="AD250" s="64">
        <f t="shared" ca="1" si="295"/>
        <v>0.9247691141576776</v>
      </c>
      <c r="AE250" s="64">
        <f t="shared" ca="1" si="295"/>
        <v>0.89584894969681239</v>
      </c>
      <c r="AF250" s="64">
        <f t="shared" ca="1" si="295"/>
        <v>0.85141603603769023</v>
      </c>
      <c r="AG250" s="64">
        <f t="shared" ca="1" si="295"/>
        <v>0.75258021343904802</v>
      </c>
      <c r="AH250" s="64">
        <f t="shared" ca="1" si="295"/>
        <v>0.92702309351508161</v>
      </c>
      <c r="AI250" s="64">
        <f t="shared" ca="1" si="295"/>
        <v>0.91351956509423515</v>
      </c>
      <c r="AJ250" s="64">
        <f t="shared" ca="1" si="295"/>
        <v>0.89553713323795614</v>
      </c>
      <c r="AK250" s="64">
        <f t="shared" ca="1" si="295"/>
        <v>0.87837855473891513</v>
      </c>
      <c r="AL250" s="64">
        <f t="shared" ca="1" si="295"/>
        <v>0.85714506052697326</v>
      </c>
      <c r="AM250" s="64">
        <f t="shared" ca="1" si="295"/>
        <v>0.84392352276565163</v>
      </c>
      <c r="AN250" s="64">
        <f t="shared" ca="1" si="295"/>
        <v>0</v>
      </c>
      <c r="AO250" s="64">
        <f t="shared" ca="1" si="295"/>
        <v>0</v>
      </c>
      <c r="AP250" s="64">
        <f t="shared" ca="1" si="295"/>
        <v>0</v>
      </c>
      <c r="AQ250" s="64">
        <f t="shared" ca="1" si="295"/>
        <v>0</v>
      </c>
      <c r="AR250" s="64">
        <f t="shared" ca="1" si="295"/>
        <v>0</v>
      </c>
      <c r="AS250" s="64">
        <f t="shared" ca="1" si="295"/>
        <v>0</v>
      </c>
      <c r="AT250" s="64">
        <f t="shared" ca="1" si="295"/>
        <v>0</v>
      </c>
      <c r="AV250" s="40">
        <f t="shared" ca="1" si="271"/>
        <v>0.9653886832225036</v>
      </c>
      <c r="AW250" s="41">
        <f t="shared" ca="1" si="272"/>
        <v>9</v>
      </c>
      <c r="AX250" t="str">
        <f t="shared" ca="1" si="275"/>
        <v>+90s</v>
      </c>
      <c r="AY250">
        <f t="shared" ca="1" si="276"/>
        <v>80</v>
      </c>
      <c r="AZ250" s="5">
        <f t="shared" ca="1" si="277"/>
        <v>0.73333333333333328</v>
      </c>
      <c r="BB250">
        <f t="shared" si="234"/>
        <v>9.348877658765016E-2</v>
      </c>
      <c r="BC250">
        <f t="shared" si="235"/>
        <v>0.9065112234123498</v>
      </c>
      <c r="BE250" s="33">
        <f t="shared" si="236"/>
        <v>4.9346678773491464</v>
      </c>
      <c r="BF250" s="32">
        <f t="shared" si="237"/>
        <v>0.14972386771808385</v>
      </c>
      <c r="BG250" s="33"/>
      <c r="BH250" s="34">
        <f t="shared" si="238"/>
        <v>0.85027613228191612</v>
      </c>
      <c r="BI250" s="34"/>
      <c r="BJ250" s="34">
        <f t="shared" si="243"/>
        <v>0.85027613228191612</v>
      </c>
      <c r="BK250" s="34"/>
      <c r="BL250" s="5">
        <f t="shared" ca="1" si="273"/>
        <v>0.8496660496125843</v>
      </c>
    </row>
    <row r="251" spans="1:64" x14ac:dyDescent="0.25">
      <c r="A251" s="45">
        <v>243</v>
      </c>
      <c r="B251" s="35">
        <f t="shared" si="239"/>
        <v>2.8009259259259109E-2</v>
      </c>
      <c r="C251" s="36">
        <v>85.262615365067646</v>
      </c>
      <c r="D251" s="29">
        <v>90</v>
      </c>
      <c r="E251" s="29">
        <v>3</v>
      </c>
      <c r="F251" s="37">
        <f t="shared" si="226"/>
        <v>0.5</v>
      </c>
      <c r="G251" s="38">
        <f t="shared" si="240"/>
        <v>90</v>
      </c>
      <c r="H251" s="31">
        <v>5</v>
      </c>
      <c r="I251" s="31">
        <v>20</v>
      </c>
      <c r="J251" s="36">
        <v>-19.568382902306585</v>
      </c>
      <c r="K251" s="37">
        <f t="shared" si="228"/>
        <v>-4.8920957255766462</v>
      </c>
      <c r="L251" s="30">
        <f t="shared" si="229"/>
        <v>-4.8920957255766462</v>
      </c>
      <c r="M251" s="37">
        <f t="shared" si="230"/>
        <v>85.107904274423348</v>
      </c>
      <c r="N251" s="37">
        <f t="shared" si="231"/>
        <v>85.107904274423348</v>
      </c>
      <c r="O251" s="37">
        <f t="shared" si="232"/>
        <v>-4.7373846349323543</v>
      </c>
      <c r="Q251" s="64">
        <f t="shared" ref="Q251:AT251" ca="1" si="296">IF(AND(ABS(SLOPE($L221:$L251,$A221:$A251)) &gt; $Q$3,
      ABS(SLOPE(OFFSET($O221:$O251, Q$7, 0),$A221:$A251)) &gt; $Q$3),
(MAX(0,(CORREL( $L221:$L251, OFFSET($O221:$O251, Q$7, 0) )))),
(1-ABS(SLOPE($L221:$L251, $A221:$A251)-SLOPE(OFFSET($O221:$O251, Q$7, 0),$A221:$A251)))
)</f>
        <v>0.91697613911077114</v>
      </c>
      <c r="R251" s="64">
        <f t="shared" ca="1" si="296"/>
        <v>0.92975974249027016</v>
      </c>
      <c r="S251" s="64">
        <f t="shared" ca="1" si="296"/>
        <v>0.92934234538900795</v>
      </c>
      <c r="T251" s="64">
        <f t="shared" ca="1" si="296"/>
        <v>0.93684295927965333</v>
      </c>
      <c r="U251" s="64">
        <f t="shared" ca="1" si="296"/>
        <v>0.94449453130170213</v>
      </c>
      <c r="V251" s="64">
        <f t="shared" ca="1" si="296"/>
        <v>0.95204659455457452</v>
      </c>
      <c r="W251" s="64">
        <f t="shared" ca="1" si="296"/>
        <v>0.95632492435888572</v>
      </c>
      <c r="X251" s="64">
        <f t="shared" ca="1" si="296"/>
        <v>0.95851270578520231</v>
      </c>
      <c r="Y251" s="64">
        <f t="shared" ca="1" si="296"/>
        <v>0.96051511146162838</v>
      </c>
      <c r="Z251" s="64">
        <f t="shared" ca="1" si="296"/>
        <v>0.95604008957302367</v>
      </c>
      <c r="AA251" s="64">
        <f t="shared" ca="1" si="296"/>
        <v>0.95971374995577441</v>
      </c>
      <c r="AB251" s="64">
        <f t="shared" ca="1" si="296"/>
        <v>0.95162547829593691</v>
      </c>
      <c r="AC251" s="64">
        <f t="shared" ca="1" si="296"/>
        <v>0.93132830475750217</v>
      </c>
      <c r="AD251" s="64">
        <f t="shared" ca="1" si="296"/>
        <v>0.90642234441237302</v>
      </c>
      <c r="AE251" s="64">
        <f t="shared" ca="1" si="296"/>
        <v>0.86476554386074467</v>
      </c>
      <c r="AF251" s="64">
        <f t="shared" ca="1" si="296"/>
        <v>0.7706165266850038</v>
      </c>
      <c r="AG251" s="64">
        <f t="shared" ca="1" si="296"/>
        <v>0.93590620492798804</v>
      </c>
      <c r="AH251" s="64">
        <f t="shared" ca="1" si="296"/>
        <v>0.92240267650714158</v>
      </c>
      <c r="AI251" s="64">
        <f t="shared" ca="1" si="296"/>
        <v>0.90442024465086257</v>
      </c>
      <c r="AJ251" s="64">
        <f t="shared" ca="1" si="296"/>
        <v>0.88726166615182145</v>
      </c>
      <c r="AK251" s="64">
        <f t="shared" ca="1" si="296"/>
        <v>0.86602817193987969</v>
      </c>
      <c r="AL251" s="64">
        <f t="shared" ca="1" si="296"/>
        <v>0.85280663417855807</v>
      </c>
      <c r="AM251" s="64">
        <f t="shared" ca="1" si="296"/>
        <v>0</v>
      </c>
      <c r="AN251" s="64">
        <f t="shared" ca="1" si="296"/>
        <v>0</v>
      </c>
      <c r="AO251" s="64">
        <f t="shared" ca="1" si="296"/>
        <v>0</v>
      </c>
      <c r="AP251" s="64">
        <f t="shared" ca="1" si="296"/>
        <v>0</v>
      </c>
      <c r="AQ251" s="64">
        <f t="shared" ca="1" si="296"/>
        <v>0</v>
      </c>
      <c r="AR251" s="64">
        <f t="shared" ca="1" si="296"/>
        <v>0</v>
      </c>
      <c r="AS251" s="64">
        <f t="shared" ca="1" si="296"/>
        <v>0</v>
      </c>
      <c r="AT251" s="64">
        <f t="shared" ca="1" si="296"/>
        <v>0</v>
      </c>
      <c r="AV251" s="40">
        <f t="shared" ca="1" si="271"/>
        <v>0.96051511146162838</v>
      </c>
      <c r="AW251" s="41">
        <f t="shared" ca="1" si="272"/>
        <v>8</v>
      </c>
      <c r="AX251" t="str">
        <f t="shared" ca="1" si="275"/>
        <v>+80s</v>
      </c>
      <c r="AY251">
        <f t="shared" ca="1" si="276"/>
        <v>70</v>
      </c>
      <c r="AZ251" s="5">
        <f t="shared" ca="1" si="277"/>
        <v>0.76666666666666672</v>
      </c>
      <c r="BB251">
        <f t="shared" si="234"/>
        <v>3.0942218128858379E-2</v>
      </c>
      <c r="BC251">
        <f t="shared" si="235"/>
        <v>0.96905778187114167</v>
      </c>
      <c r="BE251" s="33">
        <f t="shared" si="236"/>
        <v>4.8920957255766462</v>
      </c>
      <c r="BF251" s="32">
        <f t="shared" si="237"/>
        <v>4.9554489245945257E-2</v>
      </c>
      <c r="BG251" s="33"/>
      <c r="BH251" s="34">
        <f t="shared" si="238"/>
        <v>0.9504455107540547</v>
      </c>
      <c r="BI251" s="34"/>
      <c r="BJ251" s="34">
        <f t="shared" si="243"/>
        <v>0.9504455107540547</v>
      </c>
      <c r="BK251" s="34"/>
      <c r="BL251" s="5">
        <f t="shared" ca="1" si="273"/>
        <v>0.8925424296274499</v>
      </c>
    </row>
    <row r="252" spans="1:64" x14ac:dyDescent="0.25">
      <c r="A252" s="45">
        <v>244</v>
      </c>
      <c r="B252" s="35">
        <f t="shared" si="239"/>
        <v>2.8124999999999848E-2</v>
      </c>
      <c r="C252" s="36">
        <v>84.590935863864857</v>
      </c>
      <c r="D252" s="29">
        <v>90</v>
      </c>
      <c r="E252" s="29">
        <v>3</v>
      </c>
      <c r="F252" s="37">
        <f t="shared" si="226"/>
        <v>0.5</v>
      </c>
      <c r="G252" s="38">
        <f t="shared" si="240"/>
        <v>90</v>
      </c>
      <c r="H252" s="31">
        <v>5</v>
      </c>
      <c r="I252" s="31">
        <v>20</v>
      </c>
      <c r="J252" s="36">
        <v>-19.356159950225532</v>
      </c>
      <c r="K252" s="37">
        <f t="shared" si="228"/>
        <v>-4.839039987556383</v>
      </c>
      <c r="L252" s="30">
        <f t="shared" si="229"/>
        <v>-4.839039987556383</v>
      </c>
      <c r="M252" s="37">
        <f t="shared" si="230"/>
        <v>85.16096001244361</v>
      </c>
      <c r="N252" s="37">
        <f t="shared" si="231"/>
        <v>85.16096001244361</v>
      </c>
      <c r="O252" s="37">
        <f t="shared" si="232"/>
        <v>-5.409064136135143</v>
      </c>
      <c r="Q252" s="64">
        <f t="shared" ref="Q252:AT252" ca="1" si="297">IF(AND(ABS(SLOPE($L222:$L252,$A222:$A252)) &gt; $Q$3,
      ABS(SLOPE(OFFSET($O222:$O252, Q$7, 0),$A222:$A252)) &gt; $Q$3),
(MAX(0,(CORREL( $L222:$L252, OFFSET($O222:$O252, Q$7, 0) )))),
(1-ABS(SLOPE($L222:$L252, $A222:$A252)-SLOPE(OFFSET($O222:$O252, Q$7, 0),$A222:$A252)))
)</f>
        <v>0.91663248609132386</v>
      </c>
      <c r="R252" s="64">
        <f t="shared" ca="1" si="297"/>
        <v>0.91616548965799927</v>
      </c>
      <c r="S252" s="64">
        <f t="shared" ca="1" si="297"/>
        <v>0.92453346348837995</v>
      </c>
      <c r="T252" s="64">
        <f t="shared" ca="1" si="297"/>
        <v>0.93315277036447963</v>
      </c>
      <c r="U252" s="64">
        <f t="shared" ca="1" si="297"/>
        <v>0.94222287710455432</v>
      </c>
      <c r="V252" s="64">
        <f t="shared" ca="1" si="297"/>
        <v>0.94766210002113638</v>
      </c>
      <c r="W252" s="64">
        <f t="shared" ca="1" si="297"/>
        <v>0.95053746135801565</v>
      </c>
      <c r="X252" s="64">
        <f t="shared" ca="1" si="297"/>
        <v>0.95354784226968192</v>
      </c>
      <c r="Y252" s="64">
        <f t="shared" ca="1" si="297"/>
        <v>0.95255080227168643</v>
      </c>
      <c r="Z252" s="64">
        <f t="shared" ca="1" si="297"/>
        <v>0.96010988142209408</v>
      </c>
      <c r="AA252" s="64">
        <f t="shared" ca="1" si="297"/>
        <v>0.95394295364732851</v>
      </c>
      <c r="AB252" s="64">
        <f t="shared" ca="1" si="297"/>
        <v>0.93768721671363986</v>
      </c>
      <c r="AC252" s="64">
        <f t="shared" ca="1" si="297"/>
        <v>0.91748015802583704</v>
      </c>
      <c r="AD252" s="64">
        <f t="shared" ca="1" si="297"/>
        <v>0.87910614434781342</v>
      </c>
      <c r="AE252" s="64">
        <f t="shared" ca="1" si="297"/>
        <v>0.79053165702703965</v>
      </c>
      <c r="AF252" s="64">
        <f t="shared" ca="1" si="297"/>
        <v>0.94500946557954046</v>
      </c>
      <c r="AG252" s="64">
        <f t="shared" ca="1" si="297"/>
        <v>0.93150593715869401</v>
      </c>
      <c r="AH252" s="64">
        <f t="shared" ca="1" si="297"/>
        <v>0.913523505302415</v>
      </c>
      <c r="AI252" s="64">
        <f t="shared" ca="1" si="297"/>
        <v>0.89636492680337398</v>
      </c>
      <c r="AJ252" s="64">
        <f t="shared" ca="1" si="297"/>
        <v>0.87513143259143211</v>
      </c>
      <c r="AK252" s="64">
        <f t="shared" ca="1" si="297"/>
        <v>0.86190989483011049</v>
      </c>
      <c r="AL252" s="64">
        <f t="shared" ca="1" si="297"/>
        <v>0</v>
      </c>
      <c r="AM252" s="64">
        <f t="shared" ca="1" si="297"/>
        <v>0</v>
      </c>
      <c r="AN252" s="64">
        <f t="shared" ca="1" si="297"/>
        <v>0</v>
      </c>
      <c r="AO252" s="64">
        <f t="shared" ca="1" si="297"/>
        <v>0</v>
      </c>
      <c r="AP252" s="64">
        <f t="shared" ca="1" si="297"/>
        <v>0</v>
      </c>
      <c r="AQ252" s="64">
        <f t="shared" ca="1" si="297"/>
        <v>0</v>
      </c>
      <c r="AR252" s="64">
        <f t="shared" ca="1" si="297"/>
        <v>0</v>
      </c>
      <c r="AS252" s="64">
        <f t="shared" ca="1" si="297"/>
        <v>0</v>
      </c>
      <c r="AT252" s="64">
        <f t="shared" ca="1" si="297"/>
        <v>0</v>
      </c>
      <c r="AV252" s="40">
        <f t="shared" ca="1" si="271"/>
        <v>0.96010988142209408</v>
      </c>
      <c r="AW252" s="41">
        <f t="shared" ca="1" si="272"/>
        <v>9</v>
      </c>
      <c r="AX252" t="str">
        <f t="shared" ca="1" si="275"/>
        <v>+90s</v>
      </c>
      <c r="AY252">
        <f t="shared" ca="1" si="276"/>
        <v>80</v>
      </c>
      <c r="AZ252" s="5">
        <f t="shared" ca="1" si="277"/>
        <v>0.73333333333333328</v>
      </c>
      <c r="BB252">
        <f t="shared" si="234"/>
        <v>0.11400482971575202</v>
      </c>
      <c r="BC252">
        <f t="shared" si="235"/>
        <v>0.88599517028424801</v>
      </c>
      <c r="BE252" s="33">
        <f t="shared" si="236"/>
        <v>4.839039987556383</v>
      </c>
      <c r="BF252" s="32">
        <f t="shared" si="237"/>
        <v>0.1825806761689806</v>
      </c>
      <c r="BG252" s="33"/>
      <c r="BH252" s="34">
        <f t="shared" si="238"/>
        <v>0.81741932383101945</v>
      </c>
      <c r="BI252" s="34"/>
      <c r="BJ252" s="34">
        <f t="shared" si="243"/>
        <v>0.81741932383101945</v>
      </c>
      <c r="BK252" s="34"/>
      <c r="BL252" s="5">
        <f t="shared" ca="1" si="273"/>
        <v>0.83695417952881568</v>
      </c>
    </row>
    <row r="253" spans="1:64" x14ac:dyDescent="0.25">
      <c r="A253" s="45">
        <v>245</v>
      </c>
      <c r="B253" s="35">
        <f t="shared" si="239"/>
        <v>2.8240740740740587E-2</v>
      </c>
      <c r="C253" s="36">
        <v>84.50050161756397</v>
      </c>
      <c r="D253" s="29">
        <v>90</v>
      </c>
      <c r="E253" s="29">
        <v>3</v>
      </c>
      <c r="F253" s="37">
        <f t="shared" si="226"/>
        <v>0.5</v>
      </c>
      <c r="G253" s="38">
        <f t="shared" si="240"/>
        <v>90</v>
      </c>
      <c r="H253" s="31">
        <v>5</v>
      </c>
      <c r="I253" s="31">
        <v>20</v>
      </c>
      <c r="J253" s="36">
        <v>-19.102457439352779</v>
      </c>
      <c r="K253" s="37">
        <f t="shared" si="228"/>
        <v>-4.7756143598381948</v>
      </c>
      <c r="L253" s="30">
        <f t="shared" si="229"/>
        <v>-4.7756143598381948</v>
      </c>
      <c r="M253" s="37">
        <f t="shared" si="230"/>
        <v>85.224385640161799</v>
      </c>
      <c r="N253" s="37">
        <f t="shared" si="231"/>
        <v>85.224385640161799</v>
      </c>
      <c r="O253" s="37">
        <f t="shared" si="232"/>
        <v>-5.4994983824360304</v>
      </c>
      <c r="Q253" s="64">
        <f t="shared" ref="Q253:AT253" ca="1" si="298">IF(AND(ABS(SLOPE($L223:$L253,$A223:$A253)) &gt; $Q$3,
      ABS(SLOPE(OFFSET($O223:$O253, Q$7, 0),$A223:$A253)) &gt; $Q$3),
(MAX(0,(CORREL( $L223:$L253, OFFSET($O223:$O253, Q$7, 0) )))),
(1-ABS(SLOPE($L223:$L253, $A223:$A253)-SLOPE(OFFSET($O223:$O253, Q$7, 0),$A223:$A253)))
)</f>
        <v>0.89892629556446246</v>
      </c>
      <c r="R253" s="64">
        <f t="shared" ca="1" si="298"/>
        <v>0.90830047424304661</v>
      </c>
      <c r="S253" s="64">
        <f t="shared" ca="1" si="298"/>
        <v>0.9180437709564615</v>
      </c>
      <c r="T253" s="64">
        <f t="shared" ca="1" si="298"/>
        <v>0.9288853630404188</v>
      </c>
      <c r="U253" s="64">
        <f t="shared" ca="1" si="298"/>
        <v>0.93568209588696871</v>
      </c>
      <c r="V253" s="64">
        <f t="shared" ca="1" si="298"/>
        <v>0.93936213848128403</v>
      </c>
      <c r="W253" s="64">
        <f t="shared" ca="1" si="298"/>
        <v>0.9435544177348888</v>
      </c>
      <c r="X253" s="64">
        <f t="shared" ca="1" si="298"/>
        <v>0.94665678605731407</v>
      </c>
      <c r="Y253" s="64">
        <f t="shared" ca="1" si="298"/>
        <v>0.95877927343371006</v>
      </c>
      <c r="Z253" s="64">
        <f t="shared" ca="1" si="298"/>
        <v>0.95488749784752625</v>
      </c>
      <c r="AA253" s="64">
        <f t="shared" ca="1" si="298"/>
        <v>0.94342356048205789</v>
      </c>
      <c r="AB253" s="64">
        <f t="shared" ca="1" si="298"/>
        <v>0.92879028257449869</v>
      </c>
      <c r="AC253" s="64">
        <f t="shared" ca="1" si="298"/>
        <v>0.89435567949778905</v>
      </c>
      <c r="AD253" s="64">
        <f t="shared" ca="1" si="298"/>
        <v>0.81251456600658956</v>
      </c>
      <c r="AE253" s="64">
        <f t="shared" ca="1" si="298"/>
        <v>0.95431336750760376</v>
      </c>
      <c r="AF253" s="64">
        <f t="shared" ca="1" si="298"/>
        <v>0.9408098390867573</v>
      </c>
      <c r="AG253" s="64">
        <f t="shared" ca="1" si="298"/>
        <v>0.92282740723047829</v>
      </c>
      <c r="AH253" s="64">
        <f t="shared" ca="1" si="298"/>
        <v>0.90566882873143728</v>
      </c>
      <c r="AI253" s="64">
        <f t="shared" ca="1" si="298"/>
        <v>0.88443533451949541</v>
      </c>
      <c r="AJ253" s="64">
        <f t="shared" ca="1" si="298"/>
        <v>0.87121379675817379</v>
      </c>
      <c r="AK253" s="64">
        <f t="shared" ca="1" si="298"/>
        <v>0</v>
      </c>
      <c r="AL253" s="64">
        <f t="shared" ca="1" si="298"/>
        <v>0</v>
      </c>
      <c r="AM253" s="64">
        <f t="shared" ca="1" si="298"/>
        <v>0</v>
      </c>
      <c r="AN253" s="64">
        <f t="shared" ca="1" si="298"/>
        <v>0</v>
      </c>
      <c r="AO253" s="64">
        <f t="shared" ca="1" si="298"/>
        <v>0</v>
      </c>
      <c r="AP253" s="64">
        <f t="shared" ca="1" si="298"/>
        <v>0</v>
      </c>
      <c r="AQ253" s="64">
        <f t="shared" ca="1" si="298"/>
        <v>0</v>
      </c>
      <c r="AR253" s="64">
        <f t="shared" ca="1" si="298"/>
        <v>0</v>
      </c>
      <c r="AS253" s="64">
        <f t="shared" ca="1" si="298"/>
        <v>0</v>
      </c>
      <c r="AT253" s="64">
        <f t="shared" ca="1" si="298"/>
        <v>0</v>
      </c>
      <c r="AV253" s="40">
        <f t="shared" ca="1" si="271"/>
        <v>0.95877927343371006</v>
      </c>
      <c r="AW253" s="41">
        <f t="shared" ca="1" si="272"/>
        <v>8</v>
      </c>
      <c r="AX253" t="str">
        <f t="shared" ca="1" si="275"/>
        <v>+80s</v>
      </c>
      <c r="AY253">
        <f t="shared" ca="1" si="276"/>
        <v>70</v>
      </c>
      <c r="AZ253" s="5">
        <f t="shared" ca="1" si="277"/>
        <v>0.76666666666666672</v>
      </c>
      <c r="BB253">
        <f t="shared" si="234"/>
        <v>0.14477680451956712</v>
      </c>
      <c r="BC253">
        <f t="shared" si="235"/>
        <v>0.85522319548043291</v>
      </c>
      <c r="BE253" s="33">
        <f t="shared" si="236"/>
        <v>4.7756143598381948</v>
      </c>
      <c r="BF253" s="32">
        <f t="shared" si="237"/>
        <v>0.231862517830809</v>
      </c>
      <c r="BG253" s="33"/>
      <c r="BH253" s="34">
        <f t="shared" si="238"/>
        <v>0.76813748216919098</v>
      </c>
      <c r="BI253" s="34"/>
      <c r="BJ253" s="34">
        <f t="shared" si="243"/>
        <v>0.76813748216919098</v>
      </c>
      <c r="BK253" s="34"/>
      <c r="BL253" s="5">
        <f t="shared" ca="1" si="273"/>
        <v>0.83119447408985592</v>
      </c>
    </row>
    <row r="254" spans="1:64" x14ac:dyDescent="0.25">
      <c r="A254" s="45">
        <v>246</v>
      </c>
      <c r="B254" s="35">
        <f t="shared" si="239"/>
        <v>2.8356481481481326E-2</v>
      </c>
      <c r="C254" s="36">
        <v>84.616842096782108</v>
      </c>
      <c r="D254" s="29">
        <v>90</v>
      </c>
      <c r="E254" s="29">
        <v>3</v>
      </c>
      <c r="F254" s="37">
        <f t="shared" si="226"/>
        <v>0.5</v>
      </c>
      <c r="G254" s="38">
        <f t="shared" si="240"/>
        <v>90</v>
      </c>
      <c r="H254" s="31">
        <v>5</v>
      </c>
      <c r="I254" s="31">
        <v>20</v>
      </c>
      <c r="J254" s="36">
        <v>-18.807819045099269</v>
      </c>
      <c r="K254" s="37">
        <f t="shared" si="228"/>
        <v>-4.7019547612748172</v>
      </c>
      <c r="L254" s="30">
        <f t="shared" si="229"/>
        <v>-4.7019547612748172</v>
      </c>
      <c r="M254" s="37">
        <f t="shared" si="230"/>
        <v>85.29804523872518</v>
      </c>
      <c r="N254" s="37">
        <f t="shared" si="231"/>
        <v>85.29804523872518</v>
      </c>
      <c r="O254" s="37">
        <f t="shared" si="232"/>
        <v>-5.3831579032178922</v>
      </c>
      <c r="Q254" s="64">
        <f t="shared" ref="Q254:AT254" ca="1" si="299">IF(AND(ABS(SLOPE($L224:$L254,$A224:$A254)) &gt; $Q$3,
      ABS(SLOPE(OFFSET($O224:$O254, Q$7, 0),$A224:$A254)) &gt; $Q$3),
(MAX(0,(CORREL( $L224:$L254, OFFSET($O224:$O254, Q$7, 0) )))),
(1-ABS(SLOPE($L224:$L254, $A224:$A254)-SLOPE(OFFSET($O224:$O254, Q$7, 0),$A224:$A254)))
)</f>
        <v>0.88647479741477675</v>
      </c>
      <c r="R254" s="64">
        <f t="shared" ca="1" si="299"/>
        <v>0.89753619376091287</v>
      </c>
      <c r="S254" s="64">
        <f t="shared" ca="1" si="299"/>
        <v>0.91046720552308291</v>
      </c>
      <c r="T254" s="64">
        <f t="shared" ca="1" si="299"/>
        <v>0.91886910360720919</v>
      </c>
      <c r="U254" s="64">
        <f t="shared" ca="1" si="299"/>
        <v>0.92350155575501525</v>
      </c>
      <c r="V254" s="64">
        <f t="shared" ca="1" si="299"/>
        <v>0.92909593848650507</v>
      </c>
      <c r="W254" s="64">
        <f t="shared" ca="1" si="299"/>
        <v>0.93709191016822069</v>
      </c>
      <c r="X254" s="64">
        <f t="shared" ca="1" si="299"/>
        <v>0.95463884290308199</v>
      </c>
      <c r="Y254" s="64">
        <f t="shared" ca="1" si="299"/>
        <v>0.95347792029043565</v>
      </c>
      <c r="Z254" s="64">
        <f t="shared" ca="1" si="299"/>
        <v>0.94777424187971038</v>
      </c>
      <c r="AA254" s="64">
        <f t="shared" ca="1" si="299"/>
        <v>0.93984470125718622</v>
      </c>
      <c r="AB254" s="64">
        <f t="shared" ca="1" si="299"/>
        <v>0.9102121943626692</v>
      </c>
      <c r="AC254" s="64">
        <f t="shared" ca="1" si="299"/>
        <v>0.83664010059748928</v>
      </c>
      <c r="AD254" s="64">
        <f t="shared" ca="1" si="299"/>
        <v>0.96379797278296009</v>
      </c>
      <c r="AE254" s="64">
        <f t="shared" ca="1" si="299"/>
        <v>0.95029444436211363</v>
      </c>
      <c r="AF254" s="64">
        <f t="shared" ca="1" si="299"/>
        <v>0.93231201250583462</v>
      </c>
      <c r="AG254" s="64">
        <f t="shared" ca="1" si="299"/>
        <v>0.9151534340067935</v>
      </c>
      <c r="AH254" s="64">
        <f t="shared" ca="1" si="299"/>
        <v>0.89391993979485174</v>
      </c>
      <c r="AI254" s="64">
        <f t="shared" ca="1" si="299"/>
        <v>0.88069840203353011</v>
      </c>
      <c r="AJ254" s="64">
        <f t="shared" ca="1" si="299"/>
        <v>0</v>
      </c>
      <c r="AK254" s="64">
        <f t="shared" ca="1" si="299"/>
        <v>0</v>
      </c>
      <c r="AL254" s="64">
        <f t="shared" ca="1" si="299"/>
        <v>0</v>
      </c>
      <c r="AM254" s="64">
        <f t="shared" ca="1" si="299"/>
        <v>0</v>
      </c>
      <c r="AN254" s="64">
        <f t="shared" ca="1" si="299"/>
        <v>0</v>
      </c>
      <c r="AO254" s="64">
        <f t="shared" ca="1" si="299"/>
        <v>0</v>
      </c>
      <c r="AP254" s="64">
        <f t="shared" ca="1" si="299"/>
        <v>0</v>
      </c>
      <c r="AQ254" s="64">
        <f t="shared" ca="1" si="299"/>
        <v>0</v>
      </c>
      <c r="AR254" s="64">
        <f t="shared" ca="1" si="299"/>
        <v>0</v>
      </c>
      <c r="AS254" s="64">
        <f t="shared" ca="1" si="299"/>
        <v>0</v>
      </c>
      <c r="AT254" s="64">
        <f t="shared" ca="1" si="299"/>
        <v>0</v>
      </c>
      <c r="AV254" s="40">
        <f t="shared" ca="1" si="271"/>
        <v>0.96379797278296009</v>
      </c>
      <c r="AW254" s="41">
        <f t="shared" ca="1" si="272"/>
        <v>13</v>
      </c>
      <c r="AX254" t="str">
        <f t="shared" ca="1" si="275"/>
        <v>+130s</v>
      </c>
      <c r="AY254">
        <f t="shared" ca="1" si="276"/>
        <v>120</v>
      </c>
      <c r="AZ254" s="5">
        <f t="shared" ca="1" si="277"/>
        <v>0.6</v>
      </c>
      <c r="BB254">
        <f t="shared" si="234"/>
        <v>0.136240628388615</v>
      </c>
      <c r="BC254">
        <f t="shared" si="235"/>
        <v>0.86375937161138494</v>
      </c>
      <c r="BE254" s="33">
        <f t="shared" si="236"/>
        <v>4.7019547612748172</v>
      </c>
      <c r="BF254" s="32">
        <f t="shared" si="237"/>
        <v>0.21819168639522285</v>
      </c>
      <c r="BG254" s="33"/>
      <c r="BH254" s="34">
        <f t="shared" si="238"/>
        <v>0.78180831360477709</v>
      </c>
      <c r="BI254" s="34"/>
      <c r="BJ254" s="34">
        <f t="shared" si="243"/>
        <v>0.78180831360477709</v>
      </c>
      <c r="BK254" s="34"/>
      <c r="BL254" s="5">
        <f t="shared" ca="1" si="273"/>
        <v>0.78186876212924572</v>
      </c>
    </row>
    <row r="255" spans="1:64" x14ac:dyDescent="0.25">
      <c r="A255" s="45">
        <v>247</v>
      </c>
      <c r="B255" s="35">
        <f t="shared" si="239"/>
        <v>2.8472222222222066E-2</v>
      </c>
      <c r="C255" s="36">
        <v>84.567273566542525</v>
      </c>
      <c r="D255" s="29">
        <v>90</v>
      </c>
      <c r="E255" s="29">
        <v>3</v>
      </c>
      <c r="F255" s="37">
        <f t="shared" si="226"/>
        <v>0.5</v>
      </c>
      <c r="G255" s="38">
        <f t="shared" si="240"/>
        <v>90</v>
      </c>
      <c r="H255" s="31">
        <v>5</v>
      </c>
      <c r="I255" s="31">
        <v>20</v>
      </c>
      <c r="J255" s="36">
        <v>-18.472876167010604</v>
      </c>
      <c r="K255" s="37">
        <f t="shared" si="228"/>
        <v>-4.618219041752651</v>
      </c>
      <c r="L255" s="30">
        <f t="shared" si="229"/>
        <v>-4.618219041752651</v>
      </c>
      <c r="M255" s="37">
        <f t="shared" si="230"/>
        <v>85.381780958247347</v>
      </c>
      <c r="N255" s="37">
        <f t="shared" si="231"/>
        <v>85.381780958247347</v>
      </c>
      <c r="O255" s="37">
        <f t="shared" si="232"/>
        <v>-5.432726433457475</v>
      </c>
      <c r="Q255" s="64">
        <f t="shared" ref="Q255:AT255" ca="1" si="300">IF(AND(ABS(SLOPE($L225:$L255,$A225:$A255)) &gt; $Q$3,
      ABS(SLOPE(OFFSET($O225:$O255, Q$7, 0),$A225:$A255)) &gt; $Q$3),
(MAX(0,(CORREL( $L225:$L255, OFFSET($O225:$O255, Q$7, 0) )))),
(1-ABS(SLOPE($L225:$L255, $A225:$A255)-SLOPE(OFFSET($O225:$O255, Q$7, 0),$A225:$A255)))
)</f>
        <v>0.86912709002134281</v>
      </c>
      <c r="R255" s="64">
        <f t="shared" ca="1" si="300"/>
        <v>0.88454583645036178</v>
      </c>
      <c r="S255" s="64">
        <f t="shared" ca="1" si="300"/>
        <v>0.89486486976380997</v>
      </c>
      <c r="T255" s="64">
        <f t="shared" ca="1" si="300"/>
        <v>0.90063621042891839</v>
      </c>
      <c r="U255" s="64">
        <f t="shared" ca="1" si="300"/>
        <v>0.90791199926283539</v>
      </c>
      <c r="V255" s="64">
        <f t="shared" ca="1" si="300"/>
        <v>0.92182132061275734</v>
      </c>
      <c r="W255" s="64">
        <f t="shared" ca="1" si="300"/>
        <v>0.94588922564434474</v>
      </c>
      <c r="X255" s="64">
        <f t="shared" ca="1" si="300"/>
        <v>0.94805013256233173</v>
      </c>
      <c r="Y255" s="64">
        <f t="shared" ca="1" si="300"/>
        <v>0.94936595898937659</v>
      </c>
      <c r="Z255" s="64">
        <f t="shared" ca="1" si="300"/>
        <v>0.94961068791650871</v>
      </c>
      <c r="AA255" s="64">
        <f t="shared" ca="1" si="300"/>
        <v>0.92592700252406501</v>
      </c>
      <c r="AB255" s="64">
        <f t="shared" ca="1" si="300"/>
        <v>0.86268640149071296</v>
      </c>
      <c r="AC255" s="64">
        <f t="shared" ca="1" si="300"/>
        <v>0.97344295623557842</v>
      </c>
      <c r="AD255" s="64">
        <f t="shared" ca="1" si="300"/>
        <v>0.95993942781473196</v>
      </c>
      <c r="AE255" s="64">
        <f t="shared" ca="1" si="300"/>
        <v>0.94195699595845295</v>
      </c>
      <c r="AF255" s="64">
        <f t="shared" ca="1" si="300"/>
        <v>0.92479841745941183</v>
      </c>
      <c r="AG255" s="64">
        <f t="shared" ca="1" si="300"/>
        <v>0.90356492324747006</v>
      </c>
      <c r="AH255" s="64">
        <f t="shared" ca="1" si="300"/>
        <v>0.89034338548614844</v>
      </c>
      <c r="AI255" s="64">
        <f t="shared" ca="1" si="300"/>
        <v>0</v>
      </c>
      <c r="AJ255" s="64">
        <f t="shared" ca="1" si="300"/>
        <v>0</v>
      </c>
      <c r="AK255" s="64">
        <f t="shared" ca="1" si="300"/>
        <v>0</v>
      </c>
      <c r="AL255" s="64">
        <f t="shared" ca="1" si="300"/>
        <v>0</v>
      </c>
      <c r="AM255" s="64">
        <f t="shared" ca="1" si="300"/>
        <v>0</v>
      </c>
      <c r="AN255" s="64">
        <f t="shared" ca="1" si="300"/>
        <v>0</v>
      </c>
      <c r="AO255" s="64">
        <f t="shared" ca="1" si="300"/>
        <v>0</v>
      </c>
      <c r="AP255" s="64">
        <f t="shared" ca="1" si="300"/>
        <v>0</v>
      </c>
      <c r="AQ255" s="64">
        <f t="shared" ca="1" si="300"/>
        <v>0</v>
      </c>
      <c r="AR255" s="64">
        <f t="shared" ca="1" si="300"/>
        <v>0</v>
      </c>
      <c r="AS255" s="64">
        <f t="shared" ca="1" si="300"/>
        <v>0</v>
      </c>
      <c r="AT255" s="64">
        <f t="shared" ca="1" si="300"/>
        <v>0</v>
      </c>
      <c r="AV255" s="40">
        <f t="shared" ca="1" si="271"/>
        <v>0.97344295623557842</v>
      </c>
      <c r="AW255" s="41">
        <f t="shared" ca="1" si="272"/>
        <v>12</v>
      </c>
      <c r="AX255" t="str">
        <f t="shared" ca="1" si="275"/>
        <v>+120s</v>
      </c>
      <c r="AY255">
        <f t="shared" ca="1" si="276"/>
        <v>110</v>
      </c>
      <c r="AZ255" s="5">
        <f t="shared" ca="1" si="277"/>
        <v>0.6333333333333333</v>
      </c>
      <c r="BB255">
        <f t="shared" si="234"/>
        <v>0.1629014783409648</v>
      </c>
      <c r="BC255">
        <f t="shared" si="235"/>
        <v>0.8370985216590352</v>
      </c>
      <c r="BE255" s="33">
        <f t="shared" si="236"/>
        <v>4.618219041752651</v>
      </c>
      <c r="BF255" s="32">
        <f t="shared" si="237"/>
        <v>0.26088949159941044</v>
      </c>
      <c r="BG255" s="33"/>
      <c r="BH255" s="34">
        <f t="shared" si="238"/>
        <v>0.73911050840058956</v>
      </c>
      <c r="BI255" s="34"/>
      <c r="BJ255" s="34">
        <f t="shared" si="243"/>
        <v>0.73911050840058956</v>
      </c>
      <c r="BK255" s="34"/>
      <c r="BL255" s="5">
        <f t="shared" ca="1" si="273"/>
        <v>0.78196226598983376</v>
      </c>
    </row>
    <row r="256" spans="1:64" x14ac:dyDescent="0.25">
      <c r="A256" s="45">
        <v>248</v>
      </c>
      <c r="B256" s="35">
        <f t="shared" si="239"/>
        <v>2.8587962962962805E-2</v>
      </c>
      <c r="C256" s="36">
        <v>84.974441468221897</v>
      </c>
      <c r="D256" s="29">
        <v>90</v>
      </c>
      <c r="E256" s="29">
        <v>3</v>
      </c>
      <c r="F256" s="37">
        <f t="shared" si="226"/>
        <v>0.5</v>
      </c>
      <c r="G256" s="38">
        <f t="shared" si="240"/>
        <v>90</v>
      </c>
      <c r="H256" s="31">
        <v>5</v>
      </c>
      <c r="I256" s="31">
        <v>20</v>
      </c>
      <c r="J256" s="36">
        <v>-18.098346575700308</v>
      </c>
      <c r="K256" s="37">
        <f t="shared" si="228"/>
        <v>-4.524586643925077</v>
      </c>
      <c r="L256" s="30">
        <f t="shared" si="229"/>
        <v>-4.524586643925077</v>
      </c>
      <c r="M256" s="37">
        <f t="shared" si="230"/>
        <v>85.475413356074924</v>
      </c>
      <c r="N256" s="37">
        <f t="shared" si="231"/>
        <v>85.475413356074924</v>
      </c>
      <c r="O256" s="37">
        <f t="shared" si="232"/>
        <v>-5.0255585317781026</v>
      </c>
      <c r="Q256" s="64">
        <f t="shared" ref="Q256:AT256" ca="1" si="301">IF(AND(ABS(SLOPE($L226:$L256,$A226:$A256)) &gt; $Q$3,
      ABS(SLOPE(OFFSET($O226:$O256, Q$7, 0),$A226:$A256)) &gt; $Q$3),
(MAX(0,(CORREL( $L226:$L256, OFFSET($O226:$O256, Q$7, 0) )))),
(1-ABS(SLOPE($L226:$L256, $A226:$A256)-SLOPE(OFFSET($O226:$O256, Q$7, 0),$A226:$A256)))
)</f>
        <v>0.84733402332893815</v>
      </c>
      <c r="R256" s="64">
        <f t="shared" ca="1" si="301"/>
        <v>0.85995857417770494</v>
      </c>
      <c r="S256" s="64">
        <f t="shared" ca="1" si="301"/>
        <v>0.86710164045420612</v>
      </c>
      <c r="T256" s="64">
        <f t="shared" ca="1" si="301"/>
        <v>0.87640992678244123</v>
      </c>
      <c r="U256" s="64">
        <f t="shared" ca="1" si="301"/>
        <v>0.89753622726749516</v>
      </c>
      <c r="V256" s="64">
        <f t="shared" ca="1" si="301"/>
        <v>0.92951120874970949</v>
      </c>
      <c r="W256" s="64">
        <f t="shared" ca="1" si="301"/>
        <v>0.93575959533260267</v>
      </c>
      <c r="X256" s="64">
        <f t="shared" ca="1" si="301"/>
        <v>0.94573202459592842</v>
      </c>
      <c r="Y256" s="64">
        <f t="shared" ca="1" si="301"/>
        <v>0.9560650298426685</v>
      </c>
      <c r="Z256" s="64">
        <f t="shared" ca="1" si="301"/>
        <v>0.93986380218347676</v>
      </c>
      <c r="AA256" s="64">
        <f t="shared" ca="1" si="301"/>
        <v>0.88974858360166476</v>
      </c>
      <c r="AB256" s="64">
        <f t="shared" ca="1" si="301"/>
        <v>0.98322764901072734</v>
      </c>
      <c r="AC256" s="64">
        <f t="shared" ca="1" si="301"/>
        <v>0.96972412058988089</v>
      </c>
      <c r="AD256" s="64">
        <f t="shared" ca="1" si="301"/>
        <v>0.95174168873360188</v>
      </c>
      <c r="AE256" s="64">
        <f t="shared" ca="1" si="301"/>
        <v>0.93458311023456087</v>
      </c>
      <c r="AF256" s="64">
        <f t="shared" ca="1" si="301"/>
        <v>0.91334961602261899</v>
      </c>
      <c r="AG256" s="64">
        <f t="shared" ca="1" si="301"/>
        <v>0.90012807826129737</v>
      </c>
      <c r="AH256" s="64">
        <f t="shared" ca="1" si="301"/>
        <v>0</v>
      </c>
      <c r="AI256" s="64">
        <f t="shared" ca="1" si="301"/>
        <v>0</v>
      </c>
      <c r="AJ256" s="64">
        <f t="shared" ca="1" si="301"/>
        <v>0</v>
      </c>
      <c r="AK256" s="64">
        <f t="shared" ca="1" si="301"/>
        <v>0</v>
      </c>
      <c r="AL256" s="64">
        <f t="shared" ca="1" si="301"/>
        <v>0</v>
      </c>
      <c r="AM256" s="64">
        <f t="shared" ca="1" si="301"/>
        <v>0</v>
      </c>
      <c r="AN256" s="64">
        <f t="shared" ca="1" si="301"/>
        <v>0</v>
      </c>
      <c r="AO256" s="64">
        <f t="shared" ca="1" si="301"/>
        <v>0</v>
      </c>
      <c r="AP256" s="64">
        <f t="shared" ca="1" si="301"/>
        <v>0</v>
      </c>
      <c r="AQ256" s="64">
        <f t="shared" ca="1" si="301"/>
        <v>0</v>
      </c>
      <c r="AR256" s="64">
        <f t="shared" ca="1" si="301"/>
        <v>0</v>
      </c>
      <c r="AS256" s="64">
        <f t="shared" ca="1" si="301"/>
        <v>0</v>
      </c>
      <c r="AT256" s="64">
        <f t="shared" ca="1" si="301"/>
        <v>0</v>
      </c>
      <c r="AV256" s="40">
        <f t="shared" ca="1" si="271"/>
        <v>0.98322764901072734</v>
      </c>
      <c r="AW256" s="41">
        <f t="shared" ca="1" si="272"/>
        <v>11</v>
      </c>
      <c r="AX256" t="str">
        <f t="shared" ca="1" si="275"/>
        <v>+110s</v>
      </c>
      <c r="AY256">
        <f t="shared" ca="1" si="276"/>
        <v>100</v>
      </c>
      <c r="AZ256" s="5">
        <f t="shared" ca="1" si="277"/>
        <v>0.66666666666666663</v>
      </c>
      <c r="BB256">
        <f t="shared" si="234"/>
        <v>0.10019437757060512</v>
      </c>
      <c r="BC256">
        <f t="shared" si="235"/>
        <v>0.89980562242939488</v>
      </c>
      <c r="BE256" s="33">
        <f t="shared" si="236"/>
        <v>4.524586643925077</v>
      </c>
      <c r="BF256" s="32">
        <f t="shared" si="237"/>
        <v>0.16046300188143356</v>
      </c>
      <c r="BG256" s="33"/>
      <c r="BH256" s="34">
        <f t="shared" si="238"/>
        <v>0.83953699811856641</v>
      </c>
      <c r="BI256" s="34"/>
      <c r="BJ256" s="34">
        <f t="shared" si="243"/>
        <v>0.83953699811856641</v>
      </c>
      <c r="BK256" s="34"/>
      <c r="BL256" s="5">
        <f t="shared" ca="1" si="273"/>
        <v>0.82981043793198683</v>
      </c>
    </row>
    <row r="257" spans="1:64" x14ac:dyDescent="0.25">
      <c r="A257" s="45">
        <v>249</v>
      </c>
      <c r="B257" s="35">
        <f t="shared" si="239"/>
        <v>2.8703703703703544E-2</v>
      </c>
      <c r="C257" s="36">
        <v>84.881778692934077</v>
      </c>
      <c r="D257" s="29">
        <v>90</v>
      </c>
      <c r="E257" s="29">
        <v>3</v>
      </c>
      <c r="F257" s="37">
        <f t="shared" si="226"/>
        <v>0.5</v>
      </c>
      <c r="G257" s="38">
        <f t="shared" si="240"/>
        <v>90</v>
      </c>
      <c r="H257" s="31">
        <v>5</v>
      </c>
      <c r="I257" s="31">
        <v>20</v>
      </c>
      <c r="J257" s="36">
        <v>-17.685032874693157</v>
      </c>
      <c r="K257" s="37">
        <f t="shared" si="228"/>
        <v>-4.4212582186732892</v>
      </c>
      <c r="L257" s="30">
        <f t="shared" si="229"/>
        <v>-4.4212582186732892</v>
      </c>
      <c r="M257" s="37">
        <f t="shared" si="230"/>
        <v>85.578741781326713</v>
      </c>
      <c r="N257" s="37">
        <f t="shared" si="231"/>
        <v>85.578741781326713</v>
      </c>
      <c r="O257" s="37">
        <f t="shared" si="232"/>
        <v>-5.118221307065923</v>
      </c>
      <c r="Q257" s="64">
        <f t="shared" ref="Q257:AT257" ca="1" si="302">IF(AND(ABS(SLOPE($L227:$L257,$A227:$A257)) &gt; $Q$3,
      ABS(SLOPE(OFFSET($O227:$O257, Q$7, 0),$A227:$A257)) &gt; $Q$3),
(MAX(0,(CORREL( $L227:$L257, OFFSET($O227:$O257, Q$7, 0) )))),
(1-ABS(SLOPE($L227:$L257, $A227:$A257)-SLOPE(OFFSET($O227:$O257, Q$7, 0),$A227:$A257)))
)</f>
        <v>0.88343492834897996</v>
      </c>
      <c r="R257" s="64">
        <f t="shared" ca="1" si="302"/>
        <v>0.88937676898431139</v>
      </c>
      <c r="S257" s="64">
        <f t="shared" ca="1" si="302"/>
        <v>0.89756631845162127</v>
      </c>
      <c r="T257" s="64">
        <f t="shared" ca="1" si="302"/>
        <v>0.91170397781411616</v>
      </c>
      <c r="U257" s="64">
        <f t="shared" ca="1" si="302"/>
        <v>0.92045410786574844</v>
      </c>
      <c r="V257" s="64">
        <f t="shared" ca="1" si="302"/>
        <v>0.93163686416659719</v>
      </c>
      <c r="W257" s="64">
        <f t="shared" ca="1" si="302"/>
        <v>0.9451404391581113</v>
      </c>
      <c r="X257" s="64">
        <f t="shared" ca="1" si="302"/>
        <v>0.95687107833354446</v>
      </c>
      <c r="Y257" s="64">
        <f t="shared" ca="1" si="302"/>
        <v>0.97143080878498134</v>
      </c>
      <c r="Z257" s="64">
        <f t="shared" ca="1" si="302"/>
        <v>0.99074264726781036</v>
      </c>
      <c r="AA257" s="64">
        <f t="shared" ca="1" si="302"/>
        <v>0.99313108286159202</v>
      </c>
      <c r="AB257" s="64">
        <f t="shared" ca="1" si="302"/>
        <v>0.97962755444074556</v>
      </c>
      <c r="AC257" s="64">
        <f t="shared" ca="1" si="302"/>
        <v>0.96164512258446655</v>
      </c>
      <c r="AD257" s="64">
        <f t="shared" ca="1" si="302"/>
        <v>0.94448654408542554</v>
      </c>
      <c r="AE257" s="64">
        <f t="shared" ca="1" si="302"/>
        <v>0.92325304987348367</v>
      </c>
      <c r="AF257" s="64">
        <f t="shared" ca="1" si="302"/>
        <v>0.91003151211216204</v>
      </c>
      <c r="AG257" s="64">
        <f t="shared" ca="1" si="302"/>
        <v>0.8892939052914115</v>
      </c>
      <c r="AH257" s="64">
        <f t="shared" ca="1" si="302"/>
        <v>0.87639772271260896</v>
      </c>
      <c r="AI257" s="64">
        <f t="shared" ca="1" si="302"/>
        <v>0.86496597989527824</v>
      </c>
      <c r="AJ257" s="64">
        <f t="shared" ca="1" si="302"/>
        <v>0.85447201845142029</v>
      </c>
      <c r="AK257" s="64">
        <f t="shared" ca="1" si="302"/>
        <v>0.84012218238530667</v>
      </c>
      <c r="AL257" s="64">
        <f t="shared" ca="1" si="302"/>
        <v>0.83052072662273879</v>
      </c>
      <c r="AM257" s="64">
        <f t="shared" ca="1" si="302"/>
        <v>0.81805059609690367</v>
      </c>
      <c r="AN257" s="64">
        <f t="shared" ca="1" si="302"/>
        <v>0.80938887528201431</v>
      </c>
      <c r="AO257" s="64">
        <f t="shared" ca="1" si="302"/>
        <v>0.8016757498341357</v>
      </c>
      <c r="AP257" s="64">
        <f t="shared" ca="1" si="302"/>
        <v>0.79186327182752214</v>
      </c>
      <c r="AQ257" s="64">
        <f t="shared" ca="1" si="302"/>
        <v>0.78617101241506138</v>
      </c>
      <c r="AR257" s="64">
        <f t="shared" ca="1" si="302"/>
        <v>0.78682298114124527</v>
      </c>
      <c r="AS257" s="64">
        <f t="shared" ca="1" si="302"/>
        <v>0.78608225487837946</v>
      </c>
      <c r="AT257" s="64">
        <f t="shared" ca="1" si="302"/>
        <v>0.78327026826166957</v>
      </c>
      <c r="AV257" s="40">
        <f t="shared" ca="1" si="271"/>
        <v>0.99313108286159202</v>
      </c>
      <c r="AW257" s="41">
        <f t="shared" ca="1" si="272"/>
        <v>10</v>
      </c>
      <c r="AX257" t="str">
        <f t="shared" ca="1" si="275"/>
        <v>+100s</v>
      </c>
      <c r="AY257">
        <f t="shared" ca="1" si="276"/>
        <v>90</v>
      </c>
      <c r="AZ257" s="5">
        <f t="shared" ca="1" si="277"/>
        <v>0.7</v>
      </c>
      <c r="BB257">
        <f t="shared" si="234"/>
        <v>0.13939261767852679</v>
      </c>
      <c r="BC257">
        <f t="shared" si="235"/>
        <v>0.86060738232147327</v>
      </c>
      <c r="BE257" s="33">
        <f t="shared" si="236"/>
        <v>4.4212582186732892</v>
      </c>
      <c r="BF257" s="32">
        <f t="shared" si="237"/>
        <v>0.22323965091799217</v>
      </c>
      <c r="BG257" s="33"/>
      <c r="BH257" s="34">
        <f t="shared" si="238"/>
        <v>0.77676034908200786</v>
      </c>
      <c r="BI257" s="34"/>
      <c r="BJ257" s="34">
        <f t="shared" si="243"/>
        <v>0.77676034908200786</v>
      </c>
      <c r="BK257" s="34"/>
      <c r="BL257" s="5">
        <f t="shared" ca="1" si="273"/>
        <v>0.82329714398119991</v>
      </c>
    </row>
    <row r="258" spans="1:64" x14ac:dyDescent="0.25">
      <c r="A258" s="45">
        <v>250</v>
      </c>
      <c r="B258" s="35">
        <f t="shared" si="239"/>
        <v>2.8819444444444283E-2</v>
      </c>
      <c r="C258" s="36">
        <v>84.569698831708507</v>
      </c>
      <c r="D258" s="29">
        <v>90</v>
      </c>
      <c r="E258" s="29">
        <v>3</v>
      </c>
      <c r="F258" s="37">
        <f t="shared" si="226"/>
        <v>0.5</v>
      </c>
      <c r="G258" s="38">
        <f t="shared" si="240"/>
        <v>90</v>
      </c>
      <c r="H258" s="31">
        <v>5</v>
      </c>
      <c r="I258" s="31">
        <v>20</v>
      </c>
      <c r="J258" s="36">
        <v>-17.233820780474474</v>
      </c>
      <c r="K258" s="37">
        <f t="shared" si="228"/>
        <v>-4.3084551951186185</v>
      </c>
      <c r="L258" s="30">
        <f t="shared" si="229"/>
        <v>-4.3084551951186185</v>
      </c>
      <c r="M258" s="37">
        <f t="shared" si="230"/>
        <v>85.691544804881374</v>
      </c>
      <c r="N258" s="37">
        <f t="shared" si="231"/>
        <v>85.691544804881374</v>
      </c>
      <c r="O258" s="37">
        <f t="shared" si="232"/>
        <v>-5.4303011682914928</v>
      </c>
      <c r="Q258" s="64">
        <f t="shared" ref="Q258:AT258" ca="1" si="303">IF(AND(ABS(SLOPE($L228:$L258,$A228:$A258)) &gt; $Q$3,
      ABS(SLOPE(OFFSET($O228:$O258, Q$7, 0),$A228:$A258)) &gt; $Q$3),
(MAX(0,(CORREL( $L228:$L258, OFFSET($O228:$O258, Q$7, 0) )))),
(1-ABS(SLOPE($L228:$L258, $A228:$A258)-SLOPE(OFFSET($O228:$O258, Q$7, 0),$A228:$A258)))
)</f>
        <v>0.87937581676242615</v>
      </c>
      <c r="R258" s="64">
        <f t="shared" ca="1" si="303"/>
        <v>0.88756536622973603</v>
      </c>
      <c r="S258" s="64">
        <f t="shared" ca="1" si="303"/>
        <v>0.90170302559223092</v>
      </c>
      <c r="T258" s="64">
        <f t="shared" ca="1" si="303"/>
        <v>0.9104531556438632</v>
      </c>
      <c r="U258" s="64">
        <f t="shared" ca="1" si="303"/>
        <v>0.92163591194471195</v>
      </c>
      <c r="V258" s="64">
        <f t="shared" ca="1" si="303"/>
        <v>0.93513948693622606</v>
      </c>
      <c r="W258" s="64">
        <f t="shared" ca="1" si="303"/>
        <v>0.94687012611165922</v>
      </c>
      <c r="X258" s="64">
        <f t="shared" ca="1" si="303"/>
        <v>0.9614298565630961</v>
      </c>
      <c r="Y258" s="64">
        <f t="shared" ca="1" si="303"/>
        <v>0.98074169504592512</v>
      </c>
      <c r="Z258" s="64">
        <f t="shared" ca="1" si="303"/>
        <v>0.99686796491652274</v>
      </c>
      <c r="AA258" s="64">
        <f t="shared" ca="1" si="303"/>
        <v>0.9896285066626308</v>
      </c>
      <c r="AB258" s="64">
        <f t="shared" ca="1" si="303"/>
        <v>0.97164607480635179</v>
      </c>
      <c r="AC258" s="64">
        <f t="shared" ca="1" si="303"/>
        <v>0.95448749630731078</v>
      </c>
      <c r="AD258" s="64">
        <f t="shared" ca="1" si="303"/>
        <v>0.93325400209536891</v>
      </c>
      <c r="AE258" s="64">
        <f t="shared" ca="1" si="303"/>
        <v>0.92003246433404728</v>
      </c>
      <c r="AF258" s="64">
        <f t="shared" ca="1" si="303"/>
        <v>0.89929485751329674</v>
      </c>
      <c r="AG258" s="64">
        <f t="shared" ca="1" si="303"/>
        <v>0.8863986749344942</v>
      </c>
      <c r="AH258" s="64">
        <f t="shared" ca="1" si="303"/>
        <v>0.87496693211716348</v>
      </c>
      <c r="AI258" s="64">
        <f t="shared" ca="1" si="303"/>
        <v>0.86447297067330542</v>
      </c>
      <c r="AJ258" s="64">
        <f t="shared" ca="1" si="303"/>
        <v>0.8501231346071918</v>
      </c>
      <c r="AK258" s="64">
        <f t="shared" ca="1" si="303"/>
        <v>0.84052167884462403</v>
      </c>
      <c r="AL258" s="64">
        <f t="shared" ca="1" si="303"/>
        <v>0.82805154831878891</v>
      </c>
      <c r="AM258" s="64">
        <f t="shared" ca="1" si="303"/>
        <v>0.81938982750389955</v>
      </c>
      <c r="AN258" s="64">
        <f t="shared" ca="1" si="303"/>
        <v>0.81167670205602094</v>
      </c>
      <c r="AO258" s="64">
        <f t="shared" ca="1" si="303"/>
        <v>0.80186422404940738</v>
      </c>
      <c r="AP258" s="64">
        <f t="shared" ca="1" si="303"/>
        <v>0.79617196463694662</v>
      </c>
      <c r="AQ258" s="64">
        <f t="shared" ca="1" si="303"/>
        <v>0.7968239333631304</v>
      </c>
      <c r="AR258" s="64">
        <f t="shared" ca="1" si="303"/>
        <v>0.7960832071002647</v>
      </c>
      <c r="AS258" s="64">
        <f t="shared" ca="1" si="303"/>
        <v>0.79327122048355481</v>
      </c>
      <c r="AT258" s="64">
        <f t="shared" ca="1" si="303"/>
        <v>0.79155994092177639</v>
      </c>
      <c r="AV258" s="40">
        <f t="shared" ca="1" si="271"/>
        <v>0.99686796491652274</v>
      </c>
      <c r="AW258" s="41">
        <f t="shared" ca="1" si="272"/>
        <v>9</v>
      </c>
      <c r="AX258" t="str">
        <f t="shared" ca="1" si="275"/>
        <v>+90s</v>
      </c>
      <c r="AY258">
        <f t="shared" ca="1" si="276"/>
        <v>80</v>
      </c>
      <c r="AZ258" s="5">
        <f t="shared" ca="1" si="277"/>
        <v>0.73333333333333328</v>
      </c>
      <c r="BB258">
        <f t="shared" si="234"/>
        <v>0.22436919463457486</v>
      </c>
      <c r="BC258">
        <f t="shared" si="235"/>
        <v>0.77563080536542517</v>
      </c>
      <c r="BE258" s="33">
        <f t="shared" si="236"/>
        <v>4.3084551951186185</v>
      </c>
      <c r="BF258" s="32">
        <f t="shared" si="237"/>
        <v>0.35933108597249286</v>
      </c>
      <c r="BG258" s="33"/>
      <c r="BH258" s="34">
        <f t="shared" si="238"/>
        <v>0.64066891402750714</v>
      </c>
      <c r="BI258" s="34"/>
      <c r="BJ258" s="34">
        <f t="shared" si="243"/>
        <v>0.64066891402750714</v>
      </c>
      <c r="BK258" s="34"/>
      <c r="BL258" s="5">
        <f t="shared" ca="1" si="273"/>
        <v>0.79029007075912105</v>
      </c>
    </row>
    <row r="259" spans="1:64" x14ac:dyDescent="0.25">
      <c r="A259" s="45">
        <v>251</v>
      </c>
      <c r="B259" s="35">
        <f t="shared" si="239"/>
        <v>2.8935185185185022E-2</v>
      </c>
      <c r="C259" s="36">
        <v>84.758393433723271</v>
      </c>
      <c r="D259" s="29">
        <v>90</v>
      </c>
      <c r="E259" s="29">
        <v>3</v>
      </c>
      <c r="F259" s="37">
        <f t="shared" si="226"/>
        <v>0.5</v>
      </c>
      <c r="G259" s="38">
        <f t="shared" si="240"/>
        <v>90</v>
      </c>
      <c r="H259" s="31">
        <v>5</v>
      </c>
      <c r="I259" s="31">
        <v>20</v>
      </c>
      <c r="J259" s="36">
        <v>-16.745677224431358</v>
      </c>
      <c r="K259" s="37">
        <f t="shared" si="228"/>
        <v>-4.1864193061078394</v>
      </c>
      <c r="L259" s="30">
        <f t="shared" si="229"/>
        <v>-4.1864193061078394</v>
      </c>
      <c r="M259" s="37">
        <f t="shared" si="230"/>
        <v>85.813580693892163</v>
      </c>
      <c r="N259" s="37">
        <f t="shared" si="231"/>
        <v>85.813580693892163</v>
      </c>
      <c r="O259" s="37">
        <f t="shared" si="232"/>
        <v>-5.2416065662767295</v>
      </c>
      <c r="Q259" s="64">
        <f t="shared" ref="Q259:AT259" ca="1" si="304">IF(AND(ABS(SLOPE($L229:$L259,$A229:$A259)) &gt; $Q$3,
      ABS(SLOPE(OFFSET($O229:$O259, Q$7, 0),$A229:$A259)) &gt; $Q$3),
(MAX(0,(CORREL( $L229:$L259, OFFSET($O229:$O259, Q$7, 0) )))),
(1-ABS(SLOPE($L229:$L259, $A229:$A259)-SLOPE(OFFSET($O229:$O259, Q$7, 0),$A229:$A259)))
)</f>
        <v>0.87748832731990833</v>
      </c>
      <c r="R259" s="64">
        <f t="shared" ca="1" si="304"/>
        <v>0.89162598668240323</v>
      </c>
      <c r="S259" s="64">
        <f t="shared" ca="1" si="304"/>
        <v>0.90037611673403539</v>
      </c>
      <c r="T259" s="64">
        <f t="shared" ca="1" si="304"/>
        <v>0.91155887303488425</v>
      </c>
      <c r="U259" s="64">
        <f t="shared" ca="1" si="304"/>
        <v>0.92506244802639825</v>
      </c>
      <c r="V259" s="64">
        <f t="shared" ca="1" si="304"/>
        <v>0.93679308720183152</v>
      </c>
      <c r="W259" s="64">
        <f t="shared" ca="1" si="304"/>
        <v>0.9513528176532684</v>
      </c>
      <c r="X259" s="64">
        <f t="shared" ca="1" si="304"/>
        <v>0.97066465613609731</v>
      </c>
      <c r="Y259" s="64">
        <f t="shared" ca="1" si="304"/>
        <v>0.98679092600669505</v>
      </c>
      <c r="Z259" s="64">
        <f t="shared" ca="1" si="304"/>
        <v>0.99970554557245861</v>
      </c>
      <c r="AA259" s="64">
        <f t="shared" ca="1" si="304"/>
        <v>0.98172311371617949</v>
      </c>
      <c r="AB259" s="64">
        <f t="shared" ca="1" si="304"/>
        <v>0.96456453521713847</v>
      </c>
      <c r="AC259" s="64">
        <f t="shared" ca="1" si="304"/>
        <v>0.94333104100519671</v>
      </c>
      <c r="AD259" s="64">
        <f t="shared" ca="1" si="304"/>
        <v>0.93010950324387498</v>
      </c>
      <c r="AE259" s="64">
        <f t="shared" ca="1" si="304"/>
        <v>0.90937189642312444</v>
      </c>
      <c r="AF259" s="64">
        <f t="shared" ca="1" si="304"/>
        <v>0.89647571384432201</v>
      </c>
      <c r="AG259" s="64">
        <f t="shared" ca="1" si="304"/>
        <v>0.88504397102699128</v>
      </c>
      <c r="AH259" s="64">
        <f t="shared" ca="1" si="304"/>
        <v>0.87455000958313323</v>
      </c>
      <c r="AI259" s="64">
        <f t="shared" ca="1" si="304"/>
        <v>0.86020017351701961</v>
      </c>
      <c r="AJ259" s="64">
        <f t="shared" ca="1" si="304"/>
        <v>0.85059871775445173</v>
      </c>
      <c r="AK259" s="64">
        <f t="shared" ca="1" si="304"/>
        <v>0.83812858722861672</v>
      </c>
      <c r="AL259" s="64">
        <f t="shared" ca="1" si="304"/>
        <v>0.82946686641372724</v>
      </c>
      <c r="AM259" s="64">
        <f t="shared" ca="1" si="304"/>
        <v>0.82175374096584863</v>
      </c>
      <c r="AN259" s="64">
        <f t="shared" ca="1" si="304"/>
        <v>0.81194126295923519</v>
      </c>
      <c r="AO259" s="64">
        <f t="shared" ca="1" si="304"/>
        <v>0.80624900354677431</v>
      </c>
      <c r="AP259" s="64">
        <f t="shared" ca="1" si="304"/>
        <v>0.80690097227295821</v>
      </c>
      <c r="AQ259" s="64">
        <f t="shared" ca="1" si="304"/>
        <v>0.8061602460100924</v>
      </c>
      <c r="AR259" s="64">
        <f t="shared" ca="1" si="304"/>
        <v>0.8033482593933825</v>
      </c>
      <c r="AS259" s="64">
        <f t="shared" ca="1" si="304"/>
        <v>0.80163697983160409</v>
      </c>
      <c r="AT259" s="64">
        <f t="shared" ca="1" si="304"/>
        <v>0.79841341434964708</v>
      </c>
      <c r="AV259" s="40">
        <f t="shared" ca="1" si="271"/>
        <v>0.99970554557245861</v>
      </c>
      <c r="AW259" s="41">
        <f t="shared" ca="1" si="272"/>
        <v>9</v>
      </c>
      <c r="AX259" t="str">
        <f t="shared" ca="1" si="275"/>
        <v>+90s</v>
      </c>
      <c r="AY259">
        <f t="shared" ca="1" si="276"/>
        <v>80</v>
      </c>
      <c r="AZ259" s="5">
        <f t="shared" ca="1" si="277"/>
        <v>0.73333333333333328</v>
      </c>
      <c r="BB259">
        <f t="shared" si="234"/>
        <v>0.21103745203377802</v>
      </c>
      <c r="BC259">
        <f t="shared" si="235"/>
        <v>0.78896254796622201</v>
      </c>
      <c r="BE259" s="33">
        <f t="shared" si="236"/>
        <v>4.1864193061078394</v>
      </c>
      <c r="BF259" s="32">
        <f t="shared" si="237"/>
        <v>0.3379800731721293</v>
      </c>
      <c r="BG259" s="33"/>
      <c r="BH259" s="34">
        <f t="shared" si="238"/>
        <v>0.6620199268278707</v>
      </c>
      <c r="BI259" s="34"/>
      <c r="BJ259" s="34">
        <f t="shared" si="243"/>
        <v>0.6620199268278707</v>
      </c>
      <c r="BK259" s="34"/>
      <c r="BL259" s="5">
        <f t="shared" ca="1" si="273"/>
        <v>0.7983529352445542</v>
      </c>
    </row>
    <row r="260" spans="1:64" x14ac:dyDescent="0.25">
      <c r="A260" s="45">
        <v>252</v>
      </c>
      <c r="B260" s="35">
        <f t="shared" si="239"/>
        <v>2.9050925925925761E-2</v>
      </c>
      <c r="C260" s="36">
        <v>85.773934686955144</v>
      </c>
      <c r="D260" s="29">
        <v>90</v>
      </c>
      <c r="E260" s="29">
        <v>3</v>
      </c>
      <c r="F260" s="37">
        <f t="shared" si="226"/>
        <v>0.5</v>
      </c>
      <c r="G260" s="38">
        <f t="shared" si="240"/>
        <v>90</v>
      </c>
      <c r="H260" s="31">
        <v>5</v>
      </c>
      <c r="I260" s="31">
        <v>20</v>
      </c>
      <c r="J260" s="36">
        <v>-16.22164828075331</v>
      </c>
      <c r="K260" s="37">
        <f t="shared" si="228"/>
        <v>-4.0554120701883276</v>
      </c>
      <c r="L260" s="30">
        <f t="shared" si="229"/>
        <v>-4.0554120701883276</v>
      </c>
      <c r="M260" s="37">
        <f t="shared" si="230"/>
        <v>85.944587929811675</v>
      </c>
      <c r="N260" s="37">
        <f t="shared" si="231"/>
        <v>85.944587929811675</v>
      </c>
      <c r="O260" s="37">
        <f t="shared" si="232"/>
        <v>-4.226065313044856</v>
      </c>
      <c r="Q260" s="64">
        <f t="shared" ref="Q260:AT260" ca="1" si="305">IF(AND(ABS(SLOPE($L230:$L260,$A230:$A260)) &gt; $Q$3,
      ABS(SLOPE(OFFSET($O230:$O260, Q$7, 0),$A230:$A260)) &gt; $Q$3),
(MAX(0,(CORREL( $L230:$L260, OFFSET($O230:$O260, Q$7, 0) )))),
(1-ABS(SLOPE($L230:$L260, $A230:$A260)-SLOPE(OFFSET($O230:$O260, Q$7, 0),$A230:$A260)))
)</f>
        <v>0.88149445581876318</v>
      </c>
      <c r="R260" s="64">
        <f t="shared" ca="1" si="305"/>
        <v>0.89024458587039534</v>
      </c>
      <c r="S260" s="64">
        <f t="shared" ca="1" si="305"/>
        <v>0.90142734217124421</v>
      </c>
      <c r="T260" s="64">
        <f t="shared" ca="1" si="305"/>
        <v>0.91493091716275821</v>
      </c>
      <c r="U260" s="64">
        <f t="shared" ca="1" si="305"/>
        <v>0.92666155633819147</v>
      </c>
      <c r="V260" s="64">
        <f t="shared" ca="1" si="305"/>
        <v>0.94122128678962835</v>
      </c>
      <c r="W260" s="64">
        <f t="shared" ca="1" si="305"/>
        <v>0.96053312527245727</v>
      </c>
      <c r="X260" s="64">
        <f t="shared" ca="1" si="305"/>
        <v>0.976659395143055</v>
      </c>
      <c r="Y260" s="64">
        <f t="shared" ca="1" si="305"/>
        <v>0.99016292356390134</v>
      </c>
      <c r="Z260" s="64">
        <f t="shared" ca="1" si="305"/>
        <v>0.99185464457981953</v>
      </c>
      <c r="AA260" s="64">
        <f t="shared" ca="1" si="305"/>
        <v>0.97469606608077852</v>
      </c>
      <c r="AB260" s="64">
        <f t="shared" ca="1" si="305"/>
        <v>0.95346257186883676</v>
      </c>
      <c r="AC260" s="64">
        <f t="shared" ca="1" si="305"/>
        <v>0.94024103410751503</v>
      </c>
      <c r="AD260" s="64">
        <f t="shared" ca="1" si="305"/>
        <v>0.91950342728676449</v>
      </c>
      <c r="AE260" s="64">
        <f t="shared" ca="1" si="305"/>
        <v>0.90660724470796206</v>
      </c>
      <c r="AF260" s="64">
        <f t="shared" ca="1" si="305"/>
        <v>0.89517550189063122</v>
      </c>
      <c r="AG260" s="64">
        <f t="shared" ca="1" si="305"/>
        <v>0.88468154044677327</v>
      </c>
      <c r="AH260" s="64">
        <f t="shared" ca="1" si="305"/>
        <v>0.87033170438065965</v>
      </c>
      <c r="AI260" s="64">
        <f t="shared" ca="1" si="305"/>
        <v>0.86073024861809178</v>
      </c>
      <c r="AJ260" s="64">
        <f t="shared" ca="1" si="305"/>
        <v>0.84826011809225665</v>
      </c>
      <c r="AK260" s="64">
        <f t="shared" ca="1" si="305"/>
        <v>0.83959839727736729</v>
      </c>
      <c r="AL260" s="64">
        <f t="shared" ca="1" si="305"/>
        <v>0.83188527182948868</v>
      </c>
      <c r="AM260" s="64">
        <f t="shared" ca="1" si="305"/>
        <v>0.82207279382287513</v>
      </c>
      <c r="AN260" s="64">
        <f t="shared" ca="1" si="305"/>
        <v>0.81638053441041436</v>
      </c>
      <c r="AO260" s="64">
        <f t="shared" ca="1" si="305"/>
        <v>0.81703250313659825</v>
      </c>
      <c r="AP260" s="64">
        <f t="shared" ca="1" si="305"/>
        <v>0.81629177687373244</v>
      </c>
      <c r="AQ260" s="64">
        <f t="shared" ca="1" si="305"/>
        <v>0.81347979025702255</v>
      </c>
      <c r="AR260" s="64">
        <f t="shared" ca="1" si="305"/>
        <v>0.81176851069524414</v>
      </c>
      <c r="AS260" s="64">
        <f t="shared" ca="1" si="305"/>
        <v>0.80854494521328713</v>
      </c>
      <c r="AT260" s="64">
        <f t="shared" ca="1" si="305"/>
        <v>0.80756904277553421</v>
      </c>
      <c r="AV260" s="40">
        <f t="shared" ca="1" si="271"/>
        <v>0.99185464457981953</v>
      </c>
      <c r="AW260" s="41">
        <f t="shared" ca="1" si="272"/>
        <v>9</v>
      </c>
      <c r="AX260" t="str">
        <f t="shared" ca="1" si="275"/>
        <v>+90s</v>
      </c>
      <c r="AY260">
        <f t="shared" ca="1" si="276"/>
        <v>80</v>
      </c>
      <c r="AZ260" s="5">
        <f t="shared" ca="1" si="277"/>
        <v>0.73333333333333328</v>
      </c>
      <c r="BB260">
        <f t="shared" si="234"/>
        <v>3.4130648571305676E-2</v>
      </c>
      <c r="BC260">
        <f t="shared" si="235"/>
        <v>0.96586935142869434</v>
      </c>
      <c r="BE260" s="33">
        <f t="shared" si="236"/>
        <v>4.0554120701883276</v>
      </c>
      <c r="BF260" s="32">
        <f t="shared" si="237"/>
        <v>5.4660814895053741E-2</v>
      </c>
      <c r="BG260" s="33"/>
      <c r="BH260" s="34">
        <f t="shared" si="238"/>
        <v>0.9453391851049463</v>
      </c>
      <c r="BI260" s="34"/>
      <c r="BJ260" s="34">
        <f t="shared" si="243"/>
        <v>0.9453391851049463</v>
      </c>
      <c r="BK260" s="34"/>
      <c r="BL260" s="5">
        <f t="shared" ca="1" si="273"/>
        <v>0.89017572100603293</v>
      </c>
    </row>
    <row r="261" spans="1:64" x14ac:dyDescent="0.25">
      <c r="A261" s="45">
        <v>253</v>
      </c>
      <c r="B261" s="35">
        <f t="shared" si="239"/>
        <v>2.9166666666666501E-2</v>
      </c>
      <c r="C261" s="36">
        <v>85.538232378353896</v>
      </c>
      <c r="D261" s="29">
        <v>90</v>
      </c>
      <c r="E261" s="29">
        <v>3</v>
      </c>
      <c r="F261" s="37">
        <f t="shared" si="226"/>
        <v>0.5</v>
      </c>
      <c r="G261" s="38">
        <f t="shared" si="240"/>
        <v>90</v>
      </c>
      <c r="H261" s="31">
        <v>5</v>
      </c>
      <c r="I261" s="31">
        <v>20</v>
      </c>
      <c r="J261" s="36">
        <v>-15.662856924732617</v>
      </c>
      <c r="K261" s="37">
        <f t="shared" si="228"/>
        <v>-3.9157142311831543</v>
      </c>
      <c r="L261" s="30">
        <f t="shared" si="229"/>
        <v>-3.9157142311831543</v>
      </c>
      <c r="M261" s="37">
        <f t="shared" si="230"/>
        <v>86.084285768816841</v>
      </c>
      <c r="N261" s="37">
        <f t="shared" si="231"/>
        <v>86.084285768816841</v>
      </c>
      <c r="O261" s="37">
        <f t="shared" si="232"/>
        <v>-4.4617676216461035</v>
      </c>
      <c r="Q261" s="64">
        <f t="shared" ref="Q261:AT261" ca="1" si="306">IF(AND(ABS(SLOPE($L231:$L261,$A231:$A261)) &gt; $Q$3,
      ABS(SLOPE(OFFSET($O231:$O261, Q$7, 0),$A231:$A261)) &gt; $Q$3),
(MAX(0,(CORREL( $L231:$L261, OFFSET($O231:$O261, Q$7, 0) )))),
(1-ABS(SLOPE($L231:$L261, $A231:$A261)-SLOPE(OFFSET($O231:$O261, Q$7, 0),$A231:$A261)))
)</f>
        <v>0.88008027456138216</v>
      </c>
      <c r="R261" s="64">
        <f t="shared" ca="1" si="306"/>
        <v>0.89126303086223091</v>
      </c>
      <c r="S261" s="64">
        <f t="shared" ca="1" si="306"/>
        <v>0.90476660585374491</v>
      </c>
      <c r="T261" s="64">
        <f t="shared" ca="1" si="306"/>
        <v>0.91649724502917818</v>
      </c>
      <c r="U261" s="64">
        <f t="shared" ca="1" si="306"/>
        <v>0.93105697548061506</v>
      </c>
      <c r="V261" s="64">
        <f t="shared" ca="1" si="306"/>
        <v>0.95036881396344408</v>
      </c>
      <c r="W261" s="64">
        <f t="shared" ca="1" si="306"/>
        <v>0.9664950838340417</v>
      </c>
      <c r="X261" s="64">
        <f t="shared" ca="1" si="306"/>
        <v>0.97999861225488816</v>
      </c>
      <c r="Y261" s="64">
        <f t="shared" ca="1" si="306"/>
        <v>0.99798104411116717</v>
      </c>
      <c r="Z261" s="64">
        <f t="shared" ca="1" si="306"/>
        <v>0.98486037738979182</v>
      </c>
      <c r="AA261" s="64">
        <f t="shared" ca="1" si="306"/>
        <v>0.96362688317784995</v>
      </c>
      <c r="AB261" s="64">
        <f t="shared" ca="1" si="306"/>
        <v>0.95040534541652832</v>
      </c>
      <c r="AC261" s="64">
        <f t="shared" ca="1" si="306"/>
        <v>0.92966773859577778</v>
      </c>
      <c r="AD261" s="64">
        <f t="shared" ca="1" si="306"/>
        <v>0.91677155601697524</v>
      </c>
      <c r="AE261" s="64">
        <f t="shared" ca="1" si="306"/>
        <v>0.90533981319964452</v>
      </c>
      <c r="AF261" s="64">
        <f t="shared" ca="1" si="306"/>
        <v>0.89484585175578657</v>
      </c>
      <c r="AG261" s="64">
        <f t="shared" ca="1" si="306"/>
        <v>0.88049601568967295</v>
      </c>
      <c r="AH261" s="64">
        <f t="shared" ca="1" si="306"/>
        <v>0.87089455992710507</v>
      </c>
      <c r="AI261" s="64">
        <f t="shared" ca="1" si="306"/>
        <v>0.85842442940126995</v>
      </c>
      <c r="AJ261" s="64">
        <f t="shared" ca="1" si="306"/>
        <v>0.84976270858638059</v>
      </c>
      <c r="AK261" s="64">
        <f t="shared" ca="1" si="306"/>
        <v>0.84204958313850198</v>
      </c>
      <c r="AL261" s="64">
        <f t="shared" ca="1" si="306"/>
        <v>0.83223710513188842</v>
      </c>
      <c r="AM261" s="64">
        <f t="shared" ca="1" si="306"/>
        <v>0.82654484571942766</v>
      </c>
      <c r="AN261" s="64">
        <f t="shared" ca="1" si="306"/>
        <v>0.82719681444561155</v>
      </c>
      <c r="AO261" s="64">
        <f t="shared" ca="1" si="306"/>
        <v>0.82645608818274574</v>
      </c>
      <c r="AP261" s="64">
        <f t="shared" ca="1" si="306"/>
        <v>0.82364410156603585</v>
      </c>
      <c r="AQ261" s="64">
        <f t="shared" ca="1" si="306"/>
        <v>0.82193282200425744</v>
      </c>
      <c r="AR261" s="64">
        <f t="shared" ca="1" si="306"/>
        <v>0.81870925652230042</v>
      </c>
      <c r="AS261" s="64">
        <f t="shared" ca="1" si="306"/>
        <v>0.81773335408454739</v>
      </c>
      <c r="AT261" s="64">
        <f t="shared" ca="1" si="306"/>
        <v>0.82237242601499538</v>
      </c>
      <c r="AV261" s="40">
        <f t="shared" ca="1" si="271"/>
        <v>0.99798104411116717</v>
      </c>
      <c r="AW261" s="41">
        <f t="shared" ca="1" si="272"/>
        <v>8</v>
      </c>
      <c r="AX261" t="str">
        <f t="shared" ca="1" si="275"/>
        <v>+80s</v>
      </c>
      <c r="AY261">
        <f t="shared" ca="1" si="276"/>
        <v>70</v>
      </c>
      <c r="AZ261" s="5">
        <f t="shared" ca="1" si="277"/>
        <v>0.76666666666666672</v>
      </c>
      <c r="BB261">
        <f t="shared" si="234"/>
        <v>0.10921067809258984</v>
      </c>
      <c r="BC261">
        <f t="shared" si="235"/>
        <v>0.89078932190741011</v>
      </c>
      <c r="BE261" s="33">
        <f t="shared" si="236"/>
        <v>3.9157142311831543</v>
      </c>
      <c r="BF261" s="32">
        <f t="shared" si="237"/>
        <v>0.17490276070525862</v>
      </c>
      <c r="BG261" s="33"/>
      <c r="BH261" s="34">
        <f t="shared" si="238"/>
        <v>0.82509723929474132</v>
      </c>
      <c r="BI261" s="34"/>
      <c r="BJ261" s="34">
        <f t="shared" si="243"/>
        <v>0.82509723929474132</v>
      </c>
      <c r="BK261" s="34"/>
      <c r="BL261" s="5">
        <f t="shared" ca="1" si="273"/>
        <v>0.86324831669085844</v>
      </c>
    </row>
    <row r="262" spans="1:64" x14ac:dyDescent="0.25">
      <c r="A262" s="45">
        <v>254</v>
      </c>
      <c r="B262" s="35">
        <f t="shared" si="239"/>
        <v>2.928240740740724E-2</v>
      </c>
      <c r="C262" s="36">
        <v>85.185708687233316</v>
      </c>
      <c r="D262" s="29">
        <v>90</v>
      </c>
      <c r="E262" s="29">
        <v>3</v>
      </c>
      <c r="F262" s="37">
        <f t="shared" si="226"/>
        <v>0.5</v>
      </c>
      <c r="G262" s="38">
        <f t="shared" si="240"/>
        <v>90</v>
      </c>
      <c r="H262" s="31">
        <v>5</v>
      </c>
      <c r="I262" s="31">
        <v>20</v>
      </c>
      <c r="J262" s="36">
        <v>-15.070500626268482</v>
      </c>
      <c r="K262" s="37">
        <f t="shared" si="228"/>
        <v>-3.7676251565671199</v>
      </c>
      <c r="L262" s="30">
        <f t="shared" si="229"/>
        <v>-3.7676251565671199</v>
      </c>
      <c r="M262" s="37">
        <f t="shared" si="230"/>
        <v>86.232374843432879</v>
      </c>
      <c r="N262" s="37">
        <f t="shared" si="231"/>
        <v>86.232374843432879</v>
      </c>
      <c r="O262" s="37">
        <f t="shared" si="232"/>
        <v>-4.8142913127666844</v>
      </c>
      <c r="Q262" s="64">
        <f t="shared" ref="Q262:AT262" ca="1" si="307">IF(AND(ABS(SLOPE($L232:$L262,$A232:$A262)) &gt; $Q$3,
      ABS(SLOPE(OFFSET($O232:$O262, Q$7, 0),$A232:$A262)) &gt; $Q$3),
(MAX(0,(CORREL( $L232:$L262, OFFSET($O232:$O262, Q$7, 0) )))),
(1-ABS(SLOPE($L232:$L262, $A232:$A262)-SLOPE(OFFSET($O232:$O262, Q$7, 0),$A232:$A262)))
)</f>
        <v>0.88108772086360609</v>
      </c>
      <c r="R262" s="64">
        <f t="shared" ca="1" si="307"/>
        <v>0.89459129585512009</v>
      </c>
      <c r="S262" s="64">
        <f t="shared" ca="1" si="307"/>
        <v>0.90632193503055336</v>
      </c>
      <c r="T262" s="64">
        <f t="shared" ca="1" si="307"/>
        <v>0.92088166548199024</v>
      </c>
      <c r="U262" s="64">
        <f t="shared" ca="1" si="307"/>
        <v>0.94019350396481927</v>
      </c>
      <c r="V262" s="64">
        <f t="shared" ca="1" si="307"/>
        <v>0.95631977383541689</v>
      </c>
      <c r="W262" s="64">
        <f t="shared" ca="1" si="307"/>
        <v>0.96982330225626334</v>
      </c>
      <c r="X262" s="64">
        <f t="shared" ca="1" si="307"/>
        <v>0.98780573411254236</v>
      </c>
      <c r="Y262" s="64">
        <f t="shared" ca="1" si="307"/>
        <v>0.99503568738841663</v>
      </c>
      <c r="Z262" s="64">
        <f t="shared" ca="1" si="307"/>
        <v>0.97380219317647476</v>
      </c>
      <c r="AA262" s="64">
        <f t="shared" ca="1" si="307"/>
        <v>0.96058065541515314</v>
      </c>
      <c r="AB262" s="64">
        <f t="shared" ca="1" si="307"/>
        <v>0.9398430485944026</v>
      </c>
      <c r="AC262" s="64">
        <f t="shared" ca="1" si="307"/>
        <v>0.92694686601560006</v>
      </c>
      <c r="AD262" s="64">
        <f t="shared" ca="1" si="307"/>
        <v>0.91551512319826933</v>
      </c>
      <c r="AE262" s="64">
        <f t="shared" ca="1" si="307"/>
        <v>0.90502116175441139</v>
      </c>
      <c r="AF262" s="64">
        <f t="shared" ca="1" si="307"/>
        <v>0.89067132568829777</v>
      </c>
      <c r="AG262" s="64">
        <f t="shared" ca="1" si="307"/>
        <v>0.88106986992572989</v>
      </c>
      <c r="AH262" s="64">
        <f t="shared" ca="1" si="307"/>
        <v>0.86859973939989477</v>
      </c>
      <c r="AI262" s="64">
        <f t="shared" ca="1" si="307"/>
        <v>0.8599380185850054</v>
      </c>
      <c r="AJ262" s="64">
        <f t="shared" ca="1" si="307"/>
        <v>0.85222489313712679</v>
      </c>
      <c r="AK262" s="64">
        <f t="shared" ca="1" si="307"/>
        <v>0.84241241513051324</v>
      </c>
      <c r="AL262" s="64">
        <f t="shared" ca="1" si="307"/>
        <v>0.83672015571805247</v>
      </c>
      <c r="AM262" s="64">
        <f t="shared" ca="1" si="307"/>
        <v>0.83737212444423637</v>
      </c>
      <c r="AN262" s="64">
        <f t="shared" ca="1" si="307"/>
        <v>0.83663139818137056</v>
      </c>
      <c r="AO262" s="64">
        <f t="shared" ca="1" si="307"/>
        <v>0.83381941156466066</v>
      </c>
      <c r="AP262" s="64">
        <f t="shared" ca="1" si="307"/>
        <v>0.83210813200288225</v>
      </c>
      <c r="AQ262" s="64">
        <f t="shared" ca="1" si="307"/>
        <v>0.82888456652092524</v>
      </c>
      <c r="AR262" s="64">
        <f t="shared" ca="1" si="307"/>
        <v>0.82790866408317221</v>
      </c>
      <c r="AS262" s="64">
        <f t="shared" ca="1" si="307"/>
        <v>0.8325477360136202</v>
      </c>
      <c r="AT262" s="64">
        <f t="shared" ca="1" si="307"/>
        <v>0.82861075406706053</v>
      </c>
      <c r="AV262" s="40">
        <f t="shared" ca="1" si="271"/>
        <v>0.99503568738841663</v>
      </c>
      <c r="AW262" s="41">
        <f t="shared" ca="1" si="272"/>
        <v>8</v>
      </c>
      <c r="AX262" t="str">
        <f t="shared" ca="1" si="275"/>
        <v>+80s</v>
      </c>
      <c r="AY262">
        <f t="shared" ca="1" si="276"/>
        <v>70</v>
      </c>
      <c r="AZ262" s="5">
        <f t="shared" ca="1" si="277"/>
        <v>0.76666666666666672</v>
      </c>
      <c r="BB262">
        <f t="shared" si="234"/>
        <v>0.2093332312399129</v>
      </c>
      <c r="BC262">
        <f t="shared" si="235"/>
        <v>0.79066676876008712</v>
      </c>
      <c r="BE262" s="33">
        <f t="shared" si="236"/>
        <v>3.7676251565671199</v>
      </c>
      <c r="BF262" s="32">
        <f t="shared" si="237"/>
        <v>0.33525073454971355</v>
      </c>
      <c r="BG262" s="33"/>
      <c r="BH262" s="34">
        <f t="shared" si="238"/>
        <v>0.66474926545028645</v>
      </c>
      <c r="BI262" s="34"/>
      <c r="BJ262" s="34">
        <f t="shared" si="243"/>
        <v>0.66474926545028645</v>
      </c>
      <c r="BK262" s="34"/>
      <c r="BL262" s="5">
        <f t="shared" ca="1" si="273"/>
        <v>0.8088172065017899</v>
      </c>
    </row>
    <row r="263" spans="1:64" x14ac:dyDescent="0.25">
      <c r="A263" s="45">
        <v>255</v>
      </c>
      <c r="B263" s="35">
        <f t="shared" si="239"/>
        <v>2.9398148148147979E-2</v>
      </c>
      <c r="C263" s="36">
        <v>85.826444520326973</v>
      </c>
      <c r="D263" s="29">
        <v>90</v>
      </c>
      <c r="E263" s="29">
        <v>3</v>
      </c>
      <c r="F263" s="37">
        <f t="shared" si="226"/>
        <v>0.5</v>
      </c>
      <c r="G263" s="38">
        <f t="shared" si="240"/>
        <v>90</v>
      </c>
      <c r="H263" s="31">
        <v>5</v>
      </c>
      <c r="I263" s="31">
        <v>20</v>
      </c>
      <c r="J263" s="36">
        <v>-14.445848783731803</v>
      </c>
      <c r="K263" s="37">
        <f t="shared" si="228"/>
        <v>-3.6114621959329503</v>
      </c>
      <c r="L263" s="30">
        <f t="shared" si="229"/>
        <v>-3.6114621959329503</v>
      </c>
      <c r="M263" s="37">
        <f t="shared" si="230"/>
        <v>86.388537804067056</v>
      </c>
      <c r="N263" s="37">
        <f t="shared" si="231"/>
        <v>86.388537804067056</v>
      </c>
      <c r="O263" s="37">
        <f t="shared" si="232"/>
        <v>-4.173555479673027</v>
      </c>
      <c r="Q263" s="64">
        <f t="shared" ref="Q263:AT263" ca="1" si="308">IF(AND(ABS(SLOPE($L233:$L263,$A233:$A263)) &gt; $Q$3,
      ABS(SLOPE(OFFSET($O233:$O263, Q$7, 0),$A233:$A263)) &gt; $Q$3),
(MAX(0,(CORREL( $L233:$L263, OFFSET($O233:$O263, Q$7, 0) )))),
(1-ABS(SLOPE($L233:$L263, $A233:$A263)-SLOPE(OFFSET($O233:$O263, Q$7, 0),$A233:$A263)))
)</f>
        <v>0.88442679249244405</v>
      </c>
      <c r="R263" s="64">
        <f t="shared" ca="1" si="308"/>
        <v>0.89615743166787731</v>
      </c>
      <c r="S263" s="64">
        <f t="shared" ca="1" si="308"/>
        <v>0.91071716211931419</v>
      </c>
      <c r="T263" s="64">
        <f t="shared" ca="1" si="308"/>
        <v>0.93002900060214311</v>
      </c>
      <c r="U263" s="64">
        <f t="shared" ca="1" si="308"/>
        <v>0.94615527047274084</v>
      </c>
      <c r="V263" s="64">
        <f t="shared" ca="1" si="308"/>
        <v>0.95965879889358718</v>
      </c>
      <c r="W263" s="64">
        <f t="shared" ca="1" si="308"/>
        <v>0.97764123074986631</v>
      </c>
      <c r="X263" s="64">
        <f t="shared" ca="1" si="308"/>
        <v>0.99479980924890732</v>
      </c>
      <c r="Y263" s="64">
        <f t="shared" ca="1" si="308"/>
        <v>0.98396669653915092</v>
      </c>
      <c r="Z263" s="64">
        <f t="shared" ca="1" si="308"/>
        <v>0.97074515877782919</v>
      </c>
      <c r="AA263" s="64">
        <f t="shared" ca="1" si="308"/>
        <v>0.95000755195707864</v>
      </c>
      <c r="AB263" s="64">
        <f t="shared" ca="1" si="308"/>
        <v>0.93711136937827622</v>
      </c>
      <c r="AC263" s="64">
        <f t="shared" ca="1" si="308"/>
        <v>0.92567962656094538</v>
      </c>
      <c r="AD263" s="64">
        <f t="shared" ca="1" si="308"/>
        <v>0.91518566511708743</v>
      </c>
      <c r="AE263" s="64">
        <f t="shared" ca="1" si="308"/>
        <v>0.90083582905097381</v>
      </c>
      <c r="AF263" s="64">
        <f t="shared" ca="1" si="308"/>
        <v>0.89123437328840593</v>
      </c>
      <c r="AG263" s="64">
        <f t="shared" ca="1" si="308"/>
        <v>0.87876424276257092</v>
      </c>
      <c r="AH263" s="64">
        <f t="shared" ca="1" si="308"/>
        <v>0.87010252194768145</v>
      </c>
      <c r="AI263" s="64">
        <f t="shared" ca="1" si="308"/>
        <v>0.86238939649980284</v>
      </c>
      <c r="AJ263" s="64">
        <f t="shared" ca="1" si="308"/>
        <v>0.85257691849318928</v>
      </c>
      <c r="AK263" s="64">
        <f t="shared" ca="1" si="308"/>
        <v>0.84688465908072852</v>
      </c>
      <c r="AL263" s="64">
        <f t="shared" ca="1" si="308"/>
        <v>0.84753662780691241</v>
      </c>
      <c r="AM263" s="64">
        <f t="shared" ca="1" si="308"/>
        <v>0.8467959015440466</v>
      </c>
      <c r="AN263" s="64">
        <f t="shared" ca="1" si="308"/>
        <v>0.84398391492733671</v>
      </c>
      <c r="AO263" s="64">
        <f t="shared" ca="1" si="308"/>
        <v>0.8422726353655583</v>
      </c>
      <c r="AP263" s="64">
        <f t="shared" ca="1" si="308"/>
        <v>0.83904906988360128</v>
      </c>
      <c r="AQ263" s="64">
        <f t="shared" ca="1" si="308"/>
        <v>0.83807316744584825</v>
      </c>
      <c r="AR263" s="64">
        <f t="shared" ca="1" si="308"/>
        <v>0.84271223937629625</v>
      </c>
      <c r="AS263" s="64">
        <f t="shared" ca="1" si="308"/>
        <v>0.83877525742973658</v>
      </c>
      <c r="AT263" s="64">
        <f t="shared" ca="1" si="308"/>
        <v>0.83582762019653989</v>
      </c>
      <c r="AV263" s="40">
        <f t="shared" ca="1" si="271"/>
        <v>0.99479980924890732</v>
      </c>
      <c r="AW263" s="41">
        <f t="shared" ca="1" si="272"/>
        <v>7</v>
      </c>
      <c r="AX263" t="str">
        <f t="shared" ca="1" si="275"/>
        <v>+70s</v>
      </c>
      <c r="AY263">
        <f t="shared" ca="1" si="276"/>
        <v>60</v>
      </c>
      <c r="AZ263" s="5">
        <f t="shared" ca="1" si="277"/>
        <v>0.8</v>
      </c>
      <c r="BB263">
        <f t="shared" si="234"/>
        <v>0.11241865674801535</v>
      </c>
      <c r="BC263">
        <f t="shared" si="235"/>
        <v>0.88758134325198468</v>
      </c>
      <c r="BE263" s="33">
        <f t="shared" si="236"/>
        <v>3.6114621959329503</v>
      </c>
      <c r="BF263" s="32">
        <f t="shared" si="237"/>
        <v>0.18004039315033668</v>
      </c>
      <c r="BG263" s="33"/>
      <c r="BH263" s="34">
        <f t="shared" si="238"/>
        <v>0.81995960684966329</v>
      </c>
      <c r="BI263" s="34"/>
      <c r="BJ263" s="34">
        <f t="shared" si="243"/>
        <v>0.81995960684966329</v>
      </c>
      <c r="BK263" s="34"/>
      <c r="BL263" s="5">
        <f t="shared" ca="1" si="273"/>
        <v>0.87158647203285688</v>
      </c>
    </row>
    <row r="264" spans="1:64" x14ac:dyDescent="0.25">
      <c r="A264" s="45">
        <v>256</v>
      </c>
      <c r="B264" s="35">
        <f t="shared" si="239"/>
        <v>2.9513888888888718E-2</v>
      </c>
      <c r="C264" s="36">
        <v>85.929700670639107</v>
      </c>
      <c r="D264" s="29">
        <v>90</v>
      </c>
      <c r="E264" s="29">
        <v>3</v>
      </c>
      <c r="F264" s="37">
        <f t="shared" si="226"/>
        <v>0.5</v>
      </c>
      <c r="G264" s="38">
        <f t="shared" si="240"/>
        <v>90</v>
      </c>
      <c r="H264" s="31">
        <v>5</v>
      </c>
      <c r="I264" s="31">
        <v>20</v>
      </c>
      <c r="J264" s="36">
        <v>-13.79024000368987</v>
      </c>
      <c r="K264" s="37">
        <f t="shared" si="228"/>
        <v>-3.4475600009224676</v>
      </c>
      <c r="L264" s="30">
        <f t="shared" si="229"/>
        <v>-3.4475600009224676</v>
      </c>
      <c r="M264" s="37">
        <f t="shared" si="230"/>
        <v>86.552439999077535</v>
      </c>
      <c r="N264" s="37">
        <f t="shared" si="231"/>
        <v>86.552439999077535</v>
      </c>
      <c r="O264" s="37">
        <f t="shared" si="232"/>
        <v>-4.0702993293608927</v>
      </c>
      <c r="Q264" s="64">
        <f t="shared" ref="Q264:AT264" ca="1" si="309">IF(AND(ABS(SLOPE($L234:$L264,$A234:$A264)) &gt; $Q$3,
      ABS(SLOPE(OFFSET($O234:$O264, Q$7, 0),$A234:$A264)) &gt; $Q$3),
(MAX(0,(CORREL( $L234:$L264, OFFSET($O234:$O264, Q$7, 0) )))),
(1-ABS(SLOPE($L234:$L264, $A234:$A264)-SLOPE(OFFSET($O234:$O264, Q$7, 0),$A234:$A264)))
)</f>
        <v>0.88602551710847577</v>
      </c>
      <c r="R264" s="64">
        <f t="shared" ca="1" si="309"/>
        <v>0.90058524755991265</v>
      </c>
      <c r="S264" s="64">
        <f t="shared" ca="1" si="309"/>
        <v>0.91989708604274156</v>
      </c>
      <c r="T264" s="64">
        <f t="shared" ca="1" si="309"/>
        <v>0.93602335591333929</v>
      </c>
      <c r="U264" s="64">
        <f t="shared" ca="1" si="309"/>
        <v>0.94952688433418575</v>
      </c>
      <c r="V264" s="64">
        <f t="shared" ca="1" si="309"/>
        <v>0.96750931619046476</v>
      </c>
      <c r="W264" s="64">
        <f t="shared" ca="1" si="309"/>
        <v>0.98466789468950577</v>
      </c>
      <c r="X264" s="64">
        <f t="shared" ca="1" si="309"/>
        <v>0.99409861109855246</v>
      </c>
      <c r="Y264" s="64">
        <f t="shared" ca="1" si="309"/>
        <v>0.98087707333723073</v>
      </c>
      <c r="Z264" s="64">
        <f t="shared" ca="1" si="309"/>
        <v>0.96013946651648019</v>
      </c>
      <c r="AA264" s="64">
        <f t="shared" ca="1" si="309"/>
        <v>0.94724328393767765</v>
      </c>
      <c r="AB264" s="64">
        <f t="shared" ca="1" si="309"/>
        <v>0.93581154112034692</v>
      </c>
      <c r="AC264" s="64">
        <f t="shared" ca="1" si="309"/>
        <v>0.92531757967648898</v>
      </c>
      <c r="AD264" s="64">
        <f t="shared" ca="1" si="309"/>
        <v>0.91096774361037536</v>
      </c>
      <c r="AE264" s="64">
        <f t="shared" ca="1" si="309"/>
        <v>0.90136628784780748</v>
      </c>
      <c r="AF264" s="64">
        <f t="shared" ca="1" si="309"/>
        <v>0.88889615732197247</v>
      </c>
      <c r="AG264" s="64">
        <f t="shared" ca="1" si="309"/>
        <v>0.880234436507083</v>
      </c>
      <c r="AH264" s="64">
        <f t="shared" ca="1" si="309"/>
        <v>0.87252131105920439</v>
      </c>
      <c r="AI264" s="64">
        <f t="shared" ca="1" si="309"/>
        <v>0.86270883305259094</v>
      </c>
      <c r="AJ264" s="64">
        <f t="shared" ca="1" si="309"/>
        <v>0.85701657364013006</v>
      </c>
      <c r="AK264" s="64">
        <f t="shared" ca="1" si="309"/>
        <v>0.85766854236631396</v>
      </c>
      <c r="AL264" s="64">
        <f t="shared" ca="1" si="309"/>
        <v>0.85692781610344815</v>
      </c>
      <c r="AM264" s="64">
        <f t="shared" ca="1" si="309"/>
        <v>0.85411582948673825</v>
      </c>
      <c r="AN264" s="64">
        <f t="shared" ca="1" si="309"/>
        <v>0.85240454992495984</v>
      </c>
      <c r="AO264" s="64">
        <f t="shared" ca="1" si="309"/>
        <v>0.84918098444300283</v>
      </c>
      <c r="AP264" s="64">
        <f t="shared" ca="1" si="309"/>
        <v>0.8482050820052498</v>
      </c>
      <c r="AQ264" s="64">
        <f t="shared" ca="1" si="309"/>
        <v>0.85284415393569779</v>
      </c>
      <c r="AR264" s="64">
        <f t="shared" ca="1" si="309"/>
        <v>0.84890717198913812</v>
      </c>
      <c r="AS264" s="64">
        <f t="shared" ca="1" si="309"/>
        <v>0.84595953475594143</v>
      </c>
      <c r="AT264" s="64">
        <f t="shared" ca="1" si="309"/>
        <v>0.85028915246960513</v>
      </c>
      <c r="AV264" s="40">
        <f t="shared" ca="1" si="271"/>
        <v>0.99409861109855246</v>
      </c>
      <c r="AW264" s="41">
        <f t="shared" ca="1" si="272"/>
        <v>7</v>
      </c>
      <c r="AX264" t="str">
        <f t="shared" ca="1" si="275"/>
        <v>+70s</v>
      </c>
      <c r="AY264">
        <f t="shared" ca="1" si="276"/>
        <v>60</v>
      </c>
      <c r="AZ264" s="5">
        <f t="shared" ca="1" si="277"/>
        <v>0.8</v>
      </c>
      <c r="BB264">
        <f t="shared" si="234"/>
        <v>0.12454786568768501</v>
      </c>
      <c r="BC264">
        <f t="shared" si="235"/>
        <v>0.87545213431231494</v>
      </c>
      <c r="BE264" s="33">
        <f t="shared" si="236"/>
        <v>3.4475600009224676</v>
      </c>
      <c r="BF264" s="32">
        <f t="shared" si="237"/>
        <v>0.19946552781455473</v>
      </c>
      <c r="BG264" s="33"/>
      <c r="BH264" s="34">
        <f t="shared" si="238"/>
        <v>0.80053447218544527</v>
      </c>
      <c r="BI264" s="34"/>
      <c r="BJ264" s="34">
        <f t="shared" si="243"/>
        <v>0.80053447218544527</v>
      </c>
      <c r="BK264" s="34"/>
      <c r="BL264" s="5">
        <f t="shared" ca="1" si="273"/>
        <v>0.86487769442799933</v>
      </c>
    </row>
    <row r="265" spans="1:64" x14ac:dyDescent="0.25">
      <c r="A265" s="45">
        <v>257</v>
      </c>
      <c r="B265" s="35">
        <f t="shared" si="239"/>
        <v>2.9629629629629457E-2</v>
      </c>
      <c r="C265" s="36">
        <v>85.749865650344191</v>
      </c>
      <c r="D265" s="29">
        <v>90</v>
      </c>
      <c r="E265" s="29">
        <v>3</v>
      </c>
      <c r="F265" s="37">
        <f t="shared" ref="F265:F328" si="310">E265/6</f>
        <v>0.5</v>
      </c>
      <c r="G265" s="38">
        <f t="shared" si="240"/>
        <v>90</v>
      </c>
      <c r="H265" s="31">
        <v>5</v>
      </c>
      <c r="I265" s="31">
        <v>20</v>
      </c>
      <c r="J265" s="36">
        <v>-13.105079232320335</v>
      </c>
      <c r="K265" s="37">
        <f t="shared" si="228"/>
        <v>-3.2762698080800838</v>
      </c>
      <c r="L265" s="30">
        <f t="shared" si="229"/>
        <v>-3.2762698080800838</v>
      </c>
      <c r="M265" s="37">
        <f t="shared" si="230"/>
        <v>86.723730191919913</v>
      </c>
      <c r="N265" s="37">
        <f t="shared" si="231"/>
        <v>86.723730191919913</v>
      </c>
      <c r="O265" s="37">
        <f t="shared" si="232"/>
        <v>-4.2501343496558093</v>
      </c>
      <c r="Q265" s="64">
        <f t="shared" ref="Q265:AT265" ca="1" si="311">IF(AND(ABS(SLOPE($L235:$L265,$A235:$A265)) &gt; $Q$3,
      ABS(SLOPE(OFFSET($O235:$O265, Q$7, 0),$A235:$A265)) &gt; $Q$3),
(MAX(0,(CORREL( $L235:$L265, OFFSET($O235:$O265, Q$7, 0) )))),
(1-ABS(SLOPE($L235:$L265, $A235:$A265)-SLOPE(OFFSET($O235:$O265, Q$7, 0),$A235:$A265)))
)</f>
        <v>0.89050763413447109</v>
      </c>
      <c r="R265" s="64">
        <f t="shared" ca="1" si="311"/>
        <v>0.90981947261730001</v>
      </c>
      <c r="S265" s="64">
        <f t="shared" ca="1" si="311"/>
        <v>0.92594574248789763</v>
      </c>
      <c r="T265" s="64">
        <f t="shared" ca="1" si="311"/>
        <v>0.93944927090874408</v>
      </c>
      <c r="U265" s="64">
        <f t="shared" ca="1" si="311"/>
        <v>0.9574317027650231</v>
      </c>
      <c r="V265" s="64">
        <f t="shared" ca="1" si="311"/>
        <v>0.97459028126406411</v>
      </c>
      <c r="W265" s="64">
        <f t="shared" ca="1" si="311"/>
        <v>0.99582377547600598</v>
      </c>
      <c r="X265" s="64">
        <f t="shared" ca="1" si="311"/>
        <v>0.9909546867626724</v>
      </c>
      <c r="Y265" s="64">
        <f t="shared" ca="1" si="311"/>
        <v>0.97021707994192186</v>
      </c>
      <c r="Z265" s="64">
        <f t="shared" ca="1" si="311"/>
        <v>0.95732089736311932</v>
      </c>
      <c r="AA265" s="64">
        <f t="shared" ca="1" si="311"/>
        <v>0.94588915454578859</v>
      </c>
      <c r="AB265" s="64">
        <f t="shared" ca="1" si="311"/>
        <v>0.93539519310193053</v>
      </c>
      <c r="AC265" s="64">
        <f t="shared" ca="1" si="311"/>
        <v>0.92104535703581691</v>
      </c>
      <c r="AD265" s="64">
        <f t="shared" ca="1" si="311"/>
        <v>0.91144390127324915</v>
      </c>
      <c r="AE265" s="64">
        <f t="shared" ca="1" si="311"/>
        <v>0.89897377074741402</v>
      </c>
      <c r="AF265" s="64">
        <f t="shared" ca="1" si="311"/>
        <v>0.89031204993252455</v>
      </c>
      <c r="AG265" s="64">
        <f t="shared" ca="1" si="311"/>
        <v>0.88259892448464605</v>
      </c>
      <c r="AH265" s="64">
        <f t="shared" ca="1" si="311"/>
        <v>0.8727864464780325</v>
      </c>
      <c r="AI265" s="64">
        <f t="shared" ca="1" si="311"/>
        <v>0.86709418706557173</v>
      </c>
      <c r="AJ265" s="64">
        <f t="shared" ca="1" si="311"/>
        <v>0.86774615579175551</v>
      </c>
      <c r="AK265" s="64">
        <f t="shared" ca="1" si="311"/>
        <v>0.86700542952888981</v>
      </c>
      <c r="AL265" s="64">
        <f t="shared" ca="1" si="311"/>
        <v>0.86419344291217981</v>
      </c>
      <c r="AM265" s="64">
        <f t="shared" ca="1" si="311"/>
        <v>0.86248216335040151</v>
      </c>
      <c r="AN265" s="64">
        <f t="shared" ca="1" si="311"/>
        <v>0.85925859786844438</v>
      </c>
      <c r="AO265" s="64">
        <f t="shared" ca="1" si="311"/>
        <v>0.85828269543069147</v>
      </c>
      <c r="AP265" s="64">
        <f t="shared" ca="1" si="311"/>
        <v>0.86292176736113935</v>
      </c>
      <c r="AQ265" s="64">
        <f t="shared" ca="1" si="311"/>
        <v>0.85898478541457968</v>
      </c>
      <c r="AR265" s="64">
        <f t="shared" ca="1" si="311"/>
        <v>0.85603714818138299</v>
      </c>
      <c r="AS265" s="64">
        <f t="shared" ca="1" si="311"/>
        <v>0.86036676589504679</v>
      </c>
      <c r="AT265" s="64">
        <f t="shared" ca="1" si="311"/>
        <v>0.86104243054148977</v>
      </c>
      <c r="AV265" s="40">
        <f t="shared" ca="1" si="271"/>
        <v>0.99582377547600598</v>
      </c>
      <c r="AW265" s="41">
        <f t="shared" ca="1" si="272"/>
        <v>6</v>
      </c>
      <c r="AX265" t="str">
        <f t="shared" ca="1" si="275"/>
        <v>+60s</v>
      </c>
      <c r="AY265">
        <f t="shared" ca="1" si="276"/>
        <v>50</v>
      </c>
      <c r="AZ265" s="5">
        <f t="shared" ca="1" si="277"/>
        <v>0.83333333333333337</v>
      </c>
      <c r="BB265">
        <f t="shared" si="234"/>
        <v>0.1947729083151451</v>
      </c>
      <c r="BC265">
        <f t="shared" si="235"/>
        <v>0.80522709168485496</v>
      </c>
      <c r="BE265" s="33">
        <f t="shared" si="236"/>
        <v>3.2762698080800838</v>
      </c>
      <c r="BF265" s="32">
        <f t="shared" si="237"/>
        <v>0.31193212943911358</v>
      </c>
      <c r="BG265" s="33"/>
      <c r="BH265" s="34">
        <f t="shared" si="238"/>
        <v>0.68806787056088647</v>
      </c>
      <c r="BI265" s="34"/>
      <c r="BJ265" s="34">
        <f t="shared" si="243"/>
        <v>0.68806787056088647</v>
      </c>
      <c r="BK265" s="34"/>
      <c r="BL265" s="5">
        <f t="shared" ca="1" si="273"/>
        <v>0.8390749931234085</v>
      </c>
    </row>
    <row r="266" spans="1:64" x14ac:dyDescent="0.25">
      <c r="A266" s="45">
        <v>258</v>
      </c>
      <c r="B266" s="35">
        <f t="shared" si="239"/>
        <v>2.9745370370370196E-2</v>
      </c>
      <c r="C266" s="36">
        <v>86.569363845896206</v>
      </c>
      <c r="D266" s="29">
        <v>90</v>
      </c>
      <c r="E266" s="29">
        <v>3</v>
      </c>
      <c r="F266" s="37">
        <f t="shared" si="310"/>
        <v>0.5</v>
      </c>
      <c r="G266" s="38">
        <f t="shared" si="240"/>
        <v>90</v>
      </c>
      <c r="H266" s="31">
        <v>5</v>
      </c>
      <c r="I266" s="31">
        <v>20</v>
      </c>
      <c r="J266" s="36">
        <v>-12.391834744661811</v>
      </c>
      <c r="K266" s="37">
        <f t="shared" ref="K266:K329" si="312">H266 * J266 / I266</f>
        <v>-3.0979586861654527</v>
      </c>
      <c r="L266" s="30">
        <f t="shared" ref="L266:L329" si="313">K266</f>
        <v>-3.0979586861654527</v>
      </c>
      <c r="M266" s="37">
        <f t="shared" ref="M266:M329" si="314">D266 + K266</f>
        <v>86.902041313834545</v>
      </c>
      <c r="N266" s="37">
        <f t="shared" ref="N266:N329" si="315">G266 + L266</f>
        <v>86.902041313834545</v>
      </c>
      <c r="O266" s="37">
        <f t="shared" ref="O266:O329" si="316">C266 - G266</f>
        <v>-3.4306361541037944</v>
      </c>
      <c r="Q266" s="64">
        <f t="shared" ref="Q266:AT266" ca="1" si="317">IF(AND(ABS(SLOPE($L236:$L266,$A236:$A266)) &gt; $Q$3,
      ABS(SLOPE(OFFSET($O236:$O266, Q$7, 0),$A236:$A266)) &gt; $Q$3),
(MAX(0,(CORREL( $L236:$L266, OFFSET($O236:$O266, Q$7, 0) )))),
(1-ABS(SLOPE($L236:$L266, $A236:$A266)-SLOPE(OFFSET($O236:$O266, Q$7, 0),$A236:$A266)))
)</f>
        <v>0.89981775629111493</v>
      </c>
      <c r="R266" s="64">
        <f t="shared" ca="1" si="317"/>
        <v>0.91594402616171267</v>
      </c>
      <c r="S266" s="64">
        <f t="shared" ca="1" si="317"/>
        <v>0.92944755458255912</v>
      </c>
      <c r="T266" s="64">
        <f t="shared" ca="1" si="317"/>
        <v>0.94742998643883813</v>
      </c>
      <c r="U266" s="64">
        <f t="shared" ca="1" si="317"/>
        <v>0.96458856493787914</v>
      </c>
      <c r="V266" s="64">
        <f t="shared" ca="1" si="317"/>
        <v>0.98582205914982091</v>
      </c>
      <c r="W266" s="64">
        <f t="shared" ca="1" si="317"/>
        <v>0.99904359691114264</v>
      </c>
      <c r="X266" s="64">
        <f t="shared" ca="1" si="317"/>
        <v>0.98021879626810682</v>
      </c>
      <c r="Y266" s="64">
        <f t="shared" ca="1" si="317"/>
        <v>0.96732261368930439</v>
      </c>
      <c r="Z266" s="64">
        <f t="shared" ca="1" si="317"/>
        <v>0.95589087087197355</v>
      </c>
      <c r="AA266" s="64">
        <f t="shared" ca="1" si="317"/>
        <v>0.94539690942811561</v>
      </c>
      <c r="AB266" s="64">
        <f t="shared" ca="1" si="317"/>
        <v>0.93104707336200199</v>
      </c>
      <c r="AC266" s="64">
        <f t="shared" ca="1" si="317"/>
        <v>0.92144561759943411</v>
      </c>
      <c r="AD266" s="64">
        <f t="shared" ca="1" si="317"/>
        <v>0.9089754870735991</v>
      </c>
      <c r="AE266" s="64">
        <f t="shared" ca="1" si="317"/>
        <v>0.90031376625870962</v>
      </c>
      <c r="AF266" s="64">
        <f t="shared" ca="1" si="317"/>
        <v>0.89260064081083101</v>
      </c>
      <c r="AG266" s="64">
        <f t="shared" ca="1" si="317"/>
        <v>0.88278816280421757</v>
      </c>
      <c r="AH266" s="64">
        <f t="shared" ca="1" si="317"/>
        <v>0.87709590339175669</v>
      </c>
      <c r="AI266" s="64">
        <f t="shared" ca="1" si="317"/>
        <v>0.87774787211794059</v>
      </c>
      <c r="AJ266" s="64">
        <f t="shared" ca="1" si="317"/>
        <v>0.87700714585507478</v>
      </c>
      <c r="AK266" s="64">
        <f t="shared" ca="1" si="317"/>
        <v>0.87419515923836488</v>
      </c>
      <c r="AL266" s="64">
        <f t="shared" ca="1" si="317"/>
        <v>0.87248387967658647</v>
      </c>
      <c r="AM266" s="64">
        <f t="shared" ca="1" si="317"/>
        <v>0.86926031419462946</v>
      </c>
      <c r="AN266" s="64">
        <f t="shared" ca="1" si="317"/>
        <v>0.86828441175687643</v>
      </c>
      <c r="AO266" s="64">
        <f t="shared" ca="1" si="317"/>
        <v>0.87292348368732442</v>
      </c>
      <c r="AP266" s="64">
        <f t="shared" ca="1" si="317"/>
        <v>0.86898650174076475</v>
      </c>
      <c r="AQ266" s="64">
        <f t="shared" ca="1" si="317"/>
        <v>0.86603886450756806</v>
      </c>
      <c r="AR266" s="64">
        <f t="shared" ca="1" si="317"/>
        <v>0.87036848222123175</v>
      </c>
      <c r="AS266" s="64">
        <f t="shared" ca="1" si="317"/>
        <v>0.87104414686767484</v>
      </c>
      <c r="AT266" s="64">
        <f t="shared" ca="1" si="317"/>
        <v>0.86985901739108606</v>
      </c>
      <c r="AV266" s="40">
        <f t="shared" ca="1" si="271"/>
        <v>0.99904359691114264</v>
      </c>
      <c r="AW266" s="41">
        <f t="shared" ca="1" si="272"/>
        <v>6</v>
      </c>
      <c r="AX266" t="str">
        <f t="shared" ca="1" si="275"/>
        <v>+60s</v>
      </c>
      <c r="AY266">
        <f t="shared" ca="1" si="276"/>
        <v>50</v>
      </c>
      <c r="AZ266" s="5">
        <f t="shared" ca="1" si="277"/>
        <v>0.83333333333333337</v>
      </c>
      <c r="BB266">
        <f t="shared" ref="BB266:BB329" si="318">ABS(O266 - L266) / H266</f>
        <v>6.6535493587668346E-2</v>
      </c>
      <c r="BC266">
        <f t="shared" ref="BC266:BC329" si="319" xml:space="preserve"> MIN( MAX(1 - BB266, 0), 1 )</f>
        <v>0.9334645064123317</v>
      </c>
      <c r="BE266" s="33">
        <f t="shared" ref="BE266:BE329" si="320">ABS(L266)</f>
        <v>3.0979586861654527</v>
      </c>
      <c r="BF266" s="32">
        <f t="shared" ref="BF266:BF329" si="321" xml:space="preserve"> ABS(O266 - L266 ) / $BF$7</f>
        <v>0.10655772600829438</v>
      </c>
      <c r="BG266" s="33"/>
      <c r="BH266" s="34">
        <f t="shared" ref="BH266:BH329" si="322">MIN( MAX(1 - BF266,  0), 1 )</f>
        <v>0.89344227399170562</v>
      </c>
      <c r="BI266" s="34"/>
      <c r="BJ266" s="34">
        <f t="shared" si="243"/>
        <v>0.89344227399170562</v>
      </c>
      <c r="BK266" s="34"/>
      <c r="BL266" s="5">
        <f t="shared" ca="1" si="273"/>
        <v>0.90860640141206062</v>
      </c>
    </row>
    <row r="267" spans="1:64" x14ac:dyDescent="0.25">
      <c r="A267" s="45">
        <v>259</v>
      </c>
      <c r="B267" s="35">
        <f t="shared" ref="B267:B330" si="323">B266 + TIME(0,0,10)</f>
        <v>2.9861111111110936E-2</v>
      </c>
      <c r="C267" s="36">
        <v>86.065937428375349</v>
      </c>
      <c r="D267" s="29">
        <v>90</v>
      </c>
      <c r="E267" s="29">
        <v>3</v>
      </c>
      <c r="F267" s="37">
        <f t="shared" si="310"/>
        <v>0.5</v>
      </c>
      <c r="G267" s="38">
        <f t="shared" ref="G267:G330" si="324">IF( ABS(D267 - G266) &lt; F267, D267, G266 + SIGN( D267 - G266 ) * F267 )</f>
        <v>90</v>
      </c>
      <c r="H267" s="31">
        <v>5</v>
      </c>
      <c r="I267" s="31">
        <v>20</v>
      </c>
      <c r="J267" s="36">
        <v>-11.65203499815285</v>
      </c>
      <c r="K267" s="37">
        <f t="shared" si="312"/>
        <v>-2.9130087495382124</v>
      </c>
      <c r="L267" s="30">
        <f t="shared" si="313"/>
        <v>-2.9130087495382124</v>
      </c>
      <c r="M267" s="37">
        <f t="shared" si="314"/>
        <v>87.086991250461793</v>
      </c>
      <c r="N267" s="37">
        <f t="shared" si="315"/>
        <v>87.086991250461793</v>
      </c>
      <c r="O267" s="37">
        <f t="shared" si="316"/>
        <v>-3.9340625716246507</v>
      </c>
      <c r="Q267" s="64">
        <f t="shared" ref="Q267:AT267" ca="1" si="325">IF(AND(ABS(SLOPE($L237:$L267,$A237:$A267)) &gt; $Q$3,
      ABS(SLOPE(OFFSET($O237:$O267, Q$7, 0),$A237:$A267)) &gt; $Q$3),
(MAX(0,(CORREL( $L237:$L267, OFFSET($O237:$O267, Q$7, 0) )))),
(1-ABS(SLOPE($L237:$L267, $A237:$A267)-SLOPE(OFFSET($O237:$O267, Q$7, 0),$A237:$A267)))
)</f>
        <v>0.90603964025531036</v>
      </c>
      <c r="R267" s="64">
        <f t="shared" ca="1" si="325"/>
        <v>0.91954316867615682</v>
      </c>
      <c r="S267" s="64">
        <f t="shared" ca="1" si="325"/>
        <v>0.93752560053243583</v>
      </c>
      <c r="T267" s="64">
        <f t="shared" ca="1" si="325"/>
        <v>0.95468417903147695</v>
      </c>
      <c r="U267" s="64">
        <f t="shared" ca="1" si="325"/>
        <v>0.97591767324341872</v>
      </c>
      <c r="V267" s="64">
        <f t="shared" ca="1" si="325"/>
        <v>0.98913921100474034</v>
      </c>
      <c r="W267" s="64">
        <f t="shared" ca="1" si="325"/>
        <v>0.92670441542054327</v>
      </c>
      <c r="X267" s="64">
        <f t="shared" ca="1" si="325"/>
        <v>0.94372916860278178</v>
      </c>
      <c r="Y267" s="64">
        <f t="shared" ca="1" si="325"/>
        <v>0.94741496852449147</v>
      </c>
      <c r="Z267" s="64">
        <f t="shared" ca="1" si="325"/>
        <v>0.93695564233115869</v>
      </c>
      <c r="AA267" s="64">
        <f t="shared" ca="1" si="325"/>
        <v>0.92358977307543333</v>
      </c>
      <c r="AB267" s="64">
        <f t="shared" ca="1" si="325"/>
        <v>0.90718448165402799</v>
      </c>
      <c r="AC267" s="64">
        <f t="shared" ca="1" si="325"/>
        <v>0.88552982605449515</v>
      </c>
      <c r="AD267" s="64">
        <f t="shared" ca="1" si="325"/>
        <v>0.87105023297563533</v>
      </c>
      <c r="AE267" s="64">
        <f t="shared" ca="1" si="325"/>
        <v>0.86964323684735378</v>
      </c>
      <c r="AF267" s="64">
        <f t="shared" ca="1" si="325"/>
        <v>0.84946719514421598</v>
      </c>
      <c r="AG267" s="64">
        <f t="shared" ca="1" si="325"/>
        <v>0.84333732466473521</v>
      </c>
      <c r="AH267" s="64">
        <f t="shared" ca="1" si="325"/>
        <v>0.82040823110943761</v>
      </c>
      <c r="AI267" s="64">
        <f t="shared" ca="1" si="325"/>
        <v>0.80548749616491866</v>
      </c>
      <c r="AJ267" s="64">
        <f t="shared" ca="1" si="325"/>
        <v>0.80871407624180647</v>
      </c>
      <c r="AK267" s="64">
        <f t="shared" ca="1" si="325"/>
        <v>0.79367365607611828</v>
      </c>
      <c r="AL267" s="64">
        <f t="shared" ca="1" si="325"/>
        <v>0.7956893812165966</v>
      </c>
      <c r="AM267" s="64">
        <f t="shared" ca="1" si="325"/>
        <v>0.8124160208955622</v>
      </c>
      <c r="AN267" s="64">
        <f t="shared" ca="1" si="325"/>
        <v>0.8071753092137377</v>
      </c>
      <c r="AO267" s="64">
        <f t="shared" ca="1" si="325"/>
        <v>0.79525875576974314</v>
      </c>
      <c r="AP267" s="64">
        <f t="shared" ca="1" si="325"/>
        <v>0.7959824832268485</v>
      </c>
      <c r="AQ267" s="64">
        <f t="shared" ca="1" si="325"/>
        <v>0.79446018051546718</v>
      </c>
      <c r="AR267" s="64">
        <f t="shared" ca="1" si="325"/>
        <v>0.7854262750963199</v>
      </c>
      <c r="AS267" s="64">
        <f t="shared" ca="1" si="325"/>
        <v>0.78770399980336703</v>
      </c>
      <c r="AT267" s="64">
        <f t="shared" ca="1" si="325"/>
        <v>0.80543628465702199</v>
      </c>
      <c r="AV267" s="40">
        <f t="shared" ca="1" si="271"/>
        <v>0.98913921100474034</v>
      </c>
      <c r="AW267" s="41">
        <f t="shared" ca="1" si="272"/>
        <v>5</v>
      </c>
      <c r="AX267" t="str">
        <f t="shared" ca="1" si="275"/>
        <v>+50s</v>
      </c>
      <c r="AY267">
        <f t="shared" ca="1" si="276"/>
        <v>40</v>
      </c>
      <c r="AZ267" s="5">
        <f t="shared" ca="1" si="277"/>
        <v>0.8666666666666667</v>
      </c>
      <c r="BB267">
        <f t="shared" si="318"/>
        <v>0.20421076441728764</v>
      </c>
      <c r="BC267">
        <f t="shared" si="319"/>
        <v>0.79578923558271231</v>
      </c>
      <c r="BE267" s="33">
        <f t="shared" si="320"/>
        <v>2.9130087495382124</v>
      </c>
      <c r="BF267" s="32">
        <f t="shared" si="321"/>
        <v>0.32704701670319797</v>
      </c>
      <c r="BG267" s="33"/>
      <c r="BH267" s="34">
        <f t="shared" si="322"/>
        <v>0.67295298329680198</v>
      </c>
      <c r="BI267" s="34"/>
      <c r="BJ267" s="34">
        <f t="shared" si="243"/>
        <v>0.67295298329680198</v>
      </c>
      <c r="BK267" s="34"/>
      <c r="BL267" s="5">
        <f t="shared" ca="1" si="273"/>
        <v>0.84291962032273637</v>
      </c>
    </row>
    <row r="268" spans="1:64" x14ac:dyDescent="0.25">
      <c r="A268" s="45">
        <v>260</v>
      </c>
      <c r="B268" s="35">
        <f t="shared" si="323"/>
        <v>2.9976851851851675E-2</v>
      </c>
      <c r="C268" s="36">
        <v>86.277917651576161</v>
      </c>
      <c r="D268" s="29">
        <v>90</v>
      </c>
      <c r="E268" s="29">
        <v>3</v>
      </c>
      <c r="F268" s="37">
        <f t="shared" si="310"/>
        <v>0.5</v>
      </c>
      <c r="G268" s="38">
        <f t="shared" si="324"/>
        <v>90</v>
      </c>
      <c r="H268" s="31">
        <v>5</v>
      </c>
      <c r="I268" s="31">
        <v>20</v>
      </c>
      <c r="J268" s="36">
        <v>-10.887265357202441</v>
      </c>
      <c r="K268" s="37">
        <f t="shared" si="312"/>
        <v>-2.7218163393006103</v>
      </c>
      <c r="L268" s="30">
        <f t="shared" si="313"/>
        <v>-2.7218163393006103</v>
      </c>
      <c r="M268" s="37">
        <f t="shared" si="314"/>
        <v>87.278183660699383</v>
      </c>
      <c r="N268" s="37">
        <f t="shared" si="315"/>
        <v>87.278183660699383</v>
      </c>
      <c r="O268" s="37">
        <f t="shared" si="316"/>
        <v>-3.7220823484238394</v>
      </c>
      <c r="Q268" s="64">
        <f t="shared" ref="Q268:AT268" ca="1" si="326">IF(AND(ABS(SLOPE($L238:$L268,$A238:$A268)) &gt; $Q$3,
      ABS(SLOPE(OFFSET($O238:$O268, Q$7, 0),$A238:$A268)) &gt; $Q$3),
(MAX(0,(CORREL( $L238:$L268, OFFSET($O238:$O268, Q$7, 0) )))),
(1-ABS(SLOPE($L238:$L268, $A238:$A268)-SLOPE(OFFSET($O238:$O268, Q$7, 0),$A238:$A268)))
)</f>
        <v>0.90975733793445357</v>
      </c>
      <c r="R268" s="64">
        <f t="shared" ca="1" si="326"/>
        <v>0.92773976979073258</v>
      </c>
      <c r="S268" s="64">
        <f t="shared" ca="1" si="326"/>
        <v>0.94489834828977359</v>
      </c>
      <c r="T268" s="64">
        <f t="shared" ca="1" si="326"/>
        <v>0.96613184250171547</v>
      </c>
      <c r="U268" s="64">
        <f t="shared" ca="1" si="326"/>
        <v>0.97935338026303709</v>
      </c>
      <c r="V268" s="64">
        <f t="shared" ca="1" si="326"/>
        <v>0.90762585111237537</v>
      </c>
      <c r="W268" s="64">
        <f t="shared" ca="1" si="326"/>
        <v>0.93408994996692885</v>
      </c>
      <c r="X268" s="64">
        <f t="shared" ca="1" si="326"/>
        <v>0.9454763057837402</v>
      </c>
      <c r="Y268" s="64">
        <f t="shared" ca="1" si="326"/>
        <v>0.94333745012326931</v>
      </c>
      <c r="Z268" s="64">
        <f t="shared" ca="1" si="326"/>
        <v>0.94056705799919493</v>
      </c>
      <c r="AA268" s="64">
        <f t="shared" ca="1" si="326"/>
        <v>0.92961919853537411</v>
      </c>
      <c r="AB268" s="64">
        <f t="shared" ca="1" si="326"/>
        <v>0.9150915467946581</v>
      </c>
      <c r="AC268" s="64">
        <f t="shared" ca="1" si="326"/>
        <v>0.90387740401619565</v>
      </c>
      <c r="AD268" s="64">
        <f t="shared" ca="1" si="326"/>
        <v>0.9029985456058286</v>
      </c>
      <c r="AE268" s="64">
        <f t="shared" ca="1" si="326"/>
        <v>0.88698473323746485</v>
      </c>
      <c r="AF268" s="64">
        <f t="shared" ca="1" si="326"/>
        <v>0.88187051414834006</v>
      </c>
      <c r="AG268" s="64">
        <f t="shared" ca="1" si="326"/>
        <v>0.86157442829229203</v>
      </c>
      <c r="AH268" s="64">
        <f t="shared" ca="1" si="326"/>
        <v>0.84846766282893105</v>
      </c>
      <c r="AI268" s="64">
        <f t="shared" ca="1" si="326"/>
        <v>0.85128203292580806</v>
      </c>
      <c r="AJ268" s="64">
        <f t="shared" ca="1" si="326"/>
        <v>0.83812486301375033</v>
      </c>
      <c r="AK268" s="64">
        <f t="shared" ca="1" si="326"/>
        <v>0.83985354874386886</v>
      </c>
      <c r="AL268" s="64">
        <f t="shared" ca="1" si="326"/>
        <v>0.85457517332446387</v>
      </c>
      <c r="AM268" s="64">
        <f t="shared" ca="1" si="326"/>
        <v>0.8498467466205627</v>
      </c>
      <c r="AN268" s="64">
        <f t="shared" ca="1" si="326"/>
        <v>0.83958442855995929</v>
      </c>
      <c r="AO268" s="64">
        <f t="shared" ca="1" si="326"/>
        <v>0.84019568999837657</v>
      </c>
      <c r="AP268" s="64">
        <f t="shared" ca="1" si="326"/>
        <v>0.83882666801093264</v>
      </c>
      <c r="AQ268" s="64">
        <f t="shared" ca="1" si="326"/>
        <v>0.83078818826286904</v>
      </c>
      <c r="AR268" s="64">
        <f t="shared" ca="1" si="326"/>
        <v>0.8327621262454038</v>
      </c>
      <c r="AS268" s="64">
        <f t="shared" ca="1" si="326"/>
        <v>0.84840239137700502</v>
      </c>
      <c r="AT268" s="64">
        <f t="shared" ca="1" si="326"/>
        <v>0.84477212248257494</v>
      </c>
      <c r="AV268" s="40">
        <f t="shared" ca="1" si="271"/>
        <v>0.97935338026303709</v>
      </c>
      <c r="AW268" s="41">
        <f t="shared" ca="1" si="272"/>
        <v>4</v>
      </c>
      <c r="AX268" t="str">
        <f t="shared" ca="1" si="275"/>
        <v>+40s</v>
      </c>
      <c r="AY268">
        <f t="shared" ca="1" si="276"/>
        <v>30</v>
      </c>
      <c r="AZ268" s="5">
        <f t="shared" ca="1" si="277"/>
        <v>0.9</v>
      </c>
      <c r="BB268">
        <f t="shared" si="318"/>
        <v>0.20005320182464584</v>
      </c>
      <c r="BC268">
        <f t="shared" si="319"/>
        <v>0.79994679817535419</v>
      </c>
      <c r="BE268" s="33">
        <f t="shared" si="320"/>
        <v>2.7218163393006103</v>
      </c>
      <c r="BF268" s="32">
        <f t="shared" si="321"/>
        <v>0.32038860941227842</v>
      </c>
      <c r="BG268" s="33"/>
      <c r="BH268" s="34">
        <f t="shared" si="322"/>
        <v>0.67961139058772158</v>
      </c>
      <c r="BI268" s="34"/>
      <c r="BJ268" s="34">
        <f t="shared" ref="BJ268:BJ331" si="327">BH268</f>
        <v>0.67961139058772158</v>
      </c>
      <c r="BK268" s="34"/>
      <c r="BL268" s="5">
        <f t="shared" ca="1" si="273"/>
        <v>0.85298825695025293</v>
      </c>
    </row>
    <row r="269" spans="1:64" x14ac:dyDescent="0.25">
      <c r="A269" s="45">
        <v>261</v>
      </c>
      <c r="B269" s="35">
        <f t="shared" si="323"/>
        <v>3.0092592592592414E-2</v>
      </c>
      <c r="C269" s="36">
        <v>86.765506833600327</v>
      </c>
      <c r="D269" s="29">
        <v>90</v>
      </c>
      <c r="E269" s="29">
        <v>3</v>
      </c>
      <c r="F269" s="37">
        <f t="shared" si="310"/>
        <v>0.5</v>
      </c>
      <c r="G269" s="38">
        <f t="shared" si="324"/>
        <v>90</v>
      </c>
      <c r="H269" s="31">
        <v>5</v>
      </c>
      <c r="I269" s="31">
        <v>20</v>
      </c>
      <c r="J269" s="36">
        <v>-10.099164695810675</v>
      </c>
      <c r="K269" s="37">
        <f t="shared" si="312"/>
        <v>-2.5247911739526687</v>
      </c>
      <c r="L269" s="30">
        <f t="shared" si="313"/>
        <v>-2.5247911739526687</v>
      </c>
      <c r="M269" s="37">
        <f t="shared" si="314"/>
        <v>87.475208826047336</v>
      </c>
      <c r="N269" s="37">
        <f t="shared" si="315"/>
        <v>87.475208826047336</v>
      </c>
      <c r="O269" s="37">
        <f t="shared" si="316"/>
        <v>-3.2344931663996732</v>
      </c>
      <c r="Q269" s="64">
        <f t="shared" ref="Q269:AT269" ca="1" si="328">IF(AND(ABS(SLOPE($L239:$L269,$A239:$A269)) &gt; $Q$3,
      ABS(SLOPE(OFFSET($O239:$O269, Q$7, 0),$A239:$A269)) &gt; $Q$3),
(MAX(0,(CORREL( $L239:$L269, OFFSET($O239:$O269, Q$7, 0) )))),
(1-ABS(SLOPE($L239:$L269, $A239:$A269)-SLOPE(OFFSET($O239:$O269, Q$7, 0),$A239:$A269)))
)</f>
        <v>0.91809346489916488</v>
      </c>
      <c r="R269" s="64">
        <f t="shared" ca="1" si="328"/>
        <v>0.93525204339820589</v>
      </c>
      <c r="S269" s="64">
        <f t="shared" ca="1" si="328"/>
        <v>0.95648553761014776</v>
      </c>
      <c r="T269" s="64">
        <f t="shared" ca="1" si="328"/>
        <v>0.96970707537146938</v>
      </c>
      <c r="U269" s="64">
        <f t="shared" ca="1" si="328"/>
        <v>0.88781910201664127</v>
      </c>
      <c r="V269" s="64">
        <f t="shared" ca="1" si="328"/>
        <v>0.92180261086732029</v>
      </c>
      <c r="W269" s="64">
        <f t="shared" ca="1" si="328"/>
        <v>0.93937217630669423</v>
      </c>
      <c r="X269" s="64">
        <f t="shared" ca="1" si="328"/>
        <v>0.94398354574383392</v>
      </c>
      <c r="Y269" s="64">
        <f t="shared" ca="1" si="328"/>
        <v>0.94980926841772639</v>
      </c>
      <c r="Z269" s="64">
        <f t="shared" ca="1" si="328"/>
        <v>0.94333468006671328</v>
      </c>
      <c r="AA269" s="64">
        <f t="shared" ca="1" si="328"/>
        <v>0.93464989621348848</v>
      </c>
      <c r="AB269" s="64">
        <f t="shared" ca="1" si="328"/>
        <v>0.92613469412064764</v>
      </c>
      <c r="AC269" s="64">
        <f t="shared" ca="1" si="328"/>
        <v>0.92568786615413112</v>
      </c>
      <c r="AD269" s="64">
        <f t="shared" ca="1" si="328"/>
        <v>0.91312244252973673</v>
      </c>
      <c r="AE269" s="64">
        <f t="shared" ca="1" si="328"/>
        <v>0.90885547196667849</v>
      </c>
      <c r="AF269" s="64">
        <f t="shared" ca="1" si="328"/>
        <v>0.89078956830052947</v>
      </c>
      <c r="AG269" s="64">
        <f t="shared" ca="1" si="328"/>
        <v>0.87921505186446358</v>
      </c>
      <c r="AH269" s="64">
        <f t="shared" ca="1" si="328"/>
        <v>0.8816820172750407</v>
      </c>
      <c r="AI269" s="64">
        <f t="shared" ca="1" si="328"/>
        <v>0.87011345874292101</v>
      </c>
      <c r="AJ269" s="64">
        <f t="shared" ca="1" si="328"/>
        <v>0.87160133982603993</v>
      </c>
      <c r="AK269" s="64">
        <f t="shared" ca="1" si="328"/>
        <v>0.88462821599695263</v>
      </c>
      <c r="AL269" s="64">
        <f t="shared" ca="1" si="328"/>
        <v>0.88033743762401051</v>
      </c>
      <c r="AM269" s="64">
        <f t="shared" ca="1" si="328"/>
        <v>0.87146433691001779</v>
      </c>
      <c r="AN269" s="64">
        <f t="shared" ca="1" si="328"/>
        <v>0.87198156452746312</v>
      </c>
      <c r="AO269" s="64">
        <f t="shared" ca="1" si="328"/>
        <v>0.87074327176725563</v>
      </c>
      <c r="AP269" s="64">
        <f t="shared" ca="1" si="328"/>
        <v>0.86354967910530223</v>
      </c>
      <c r="AQ269" s="64">
        <f t="shared" ca="1" si="328"/>
        <v>0.8652680703089084</v>
      </c>
      <c r="AR269" s="64">
        <f t="shared" ca="1" si="328"/>
        <v>0.87913870419049067</v>
      </c>
      <c r="AS269" s="64">
        <f t="shared" ca="1" si="328"/>
        <v>0.87598641605703143</v>
      </c>
      <c r="AT269" s="64">
        <f t="shared" ca="1" si="328"/>
        <v>0.87905979363999642</v>
      </c>
      <c r="AV269" s="40">
        <f t="shared" ca="1" si="271"/>
        <v>0.96970707537146938</v>
      </c>
      <c r="AW269" s="41">
        <f t="shared" ca="1" si="272"/>
        <v>3</v>
      </c>
      <c r="AX269" t="str">
        <f t="shared" ca="1" si="275"/>
        <v>+30s</v>
      </c>
      <c r="AY269">
        <f t="shared" ca="1" si="276"/>
        <v>20</v>
      </c>
      <c r="AZ269" s="5">
        <f t="shared" ca="1" si="277"/>
        <v>0.93333333333333335</v>
      </c>
      <c r="BB269">
        <f t="shared" si="318"/>
        <v>0.1419403984894009</v>
      </c>
      <c r="BC269">
        <f t="shared" si="319"/>
        <v>0.85805960151059912</v>
      </c>
      <c r="BE269" s="33">
        <f t="shared" si="320"/>
        <v>2.5247911739526687</v>
      </c>
      <c r="BF269" s="32">
        <f t="shared" si="321"/>
        <v>0.22731996527256446</v>
      </c>
      <c r="BG269" s="33"/>
      <c r="BH269" s="34">
        <f t="shared" si="322"/>
        <v>0.77268003472743552</v>
      </c>
      <c r="BI269" s="34"/>
      <c r="BJ269" s="34">
        <f t="shared" si="327"/>
        <v>0.77268003472743552</v>
      </c>
      <c r="BK269" s="34"/>
      <c r="BL269" s="5">
        <f t="shared" ca="1" si="273"/>
        <v>0.89190681447741271</v>
      </c>
    </row>
    <row r="270" spans="1:64" x14ac:dyDescent="0.25">
      <c r="A270" s="45">
        <v>262</v>
      </c>
      <c r="B270" s="35">
        <f t="shared" si="323"/>
        <v>3.0208333333333153E-2</v>
      </c>
      <c r="C270" s="36">
        <v>87.112719281382098</v>
      </c>
      <c r="D270" s="29">
        <v>90</v>
      </c>
      <c r="E270" s="29">
        <v>3</v>
      </c>
      <c r="F270" s="37">
        <f t="shared" si="310"/>
        <v>0.5</v>
      </c>
      <c r="G270" s="38">
        <f t="shared" si="324"/>
        <v>90</v>
      </c>
      <c r="H270" s="31">
        <v>5</v>
      </c>
      <c r="I270" s="31">
        <v>20</v>
      </c>
      <c r="J270" s="36">
        <v>-9.289421885520353</v>
      </c>
      <c r="K270" s="37">
        <f t="shared" si="312"/>
        <v>-2.3223554713800882</v>
      </c>
      <c r="L270" s="30">
        <f t="shared" si="313"/>
        <v>-2.3223554713800882</v>
      </c>
      <c r="M270" s="37">
        <f t="shared" si="314"/>
        <v>87.677644528619908</v>
      </c>
      <c r="N270" s="37">
        <f t="shared" si="315"/>
        <v>87.677644528619908</v>
      </c>
      <c r="O270" s="37">
        <f t="shared" si="316"/>
        <v>-2.8872807186179017</v>
      </c>
      <c r="Q270" s="64">
        <f t="shared" ref="Q270:AT270" ca="1" si="329">IF(AND(ABS(SLOPE($L240:$L270,$A240:$A270)) &gt; $Q$3,
      ABS(SLOPE(OFFSET($O240:$O270, Q$7, 0),$A240:$A270)) &gt; $Q$3),
(MAX(0,(CORREL( $L240:$L270, OFFSET($O240:$O270, Q$7, 0) )))),
(1-ABS(SLOPE($L240:$L270, $A240:$A270)-SLOPE(OFFSET($O240:$O270, Q$7, 0),$A240:$A270)))
)</f>
        <v>0.92576593604330149</v>
      </c>
      <c r="R270" s="64">
        <f t="shared" ca="1" si="329"/>
        <v>0.94699943025524325</v>
      </c>
      <c r="S270" s="64">
        <f t="shared" ca="1" si="329"/>
        <v>0.96022096801656487</v>
      </c>
      <c r="T270" s="64">
        <f t="shared" ca="1" si="329"/>
        <v>0.86865857455281448</v>
      </c>
      <c r="U270" s="64">
        <f t="shared" ca="1" si="329"/>
        <v>0.90872190935321751</v>
      </c>
      <c r="V270" s="64">
        <f t="shared" ca="1" si="329"/>
        <v>0.93132430908461539</v>
      </c>
      <c r="W270" s="64">
        <f t="shared" ca="1" si="329"/>
        <v>0.9414769307092703</v>
      </c>
      <c r="X270" s="64">
        <f t="shared" ca="1" si="329"/>
        <v>0.95435934451314774</v>
      </c>
      <c r="Y270" s="64">
        <f t="shared" ca="1" si="329"/>
        <v>0.9515875352689328</v>
      </c>
      <c r="Z270" s="64">
        <f t="shared" ca="1" si="329"/>
        <v>0.94773995649416087</v>
      </c>
      <c r="AA270" s="64">
        <f t="shared" ca="1" si="329"/>
        <v>0.94147365433795938</v>
      </c>
      <c r="AB270" s="64">
        <f t="shared" ca="1" si="329"/>
        <v>0.94138386785629291</v>
      </c>
      <c r="AC270" s="64">
        <f t="shared" ca="1" si="329"/>
        <v>0.93169724966785206</v>
      </c>
      <c r="AD270" s="64">
        <f t="shared" ca="1" si="329"/>
        <v>0.92814138159949255</v>
      </c>
      <c r="AE270" s="64">
        <f t="shared" ca="1" si="329"/>
        <v>0.91196928481691608</v>
      </c>
      <c r="AF270" s="64">
        <f t="shared" ca="1" si="329"/>
        <v>0.90169321413935977</v>
      </c>
      <c r="AG270" s="64">
        <f t="shared" ca="1" si="329"/>
        <v>0.90386629108448513</v>
      </c>
      <c r="AH270" s="64">
        <f t="shared" ca="1" si="329"/>
        <v>0.89364255085793132</v>
      </c>
      <c r="AI270" s="64">
        <f t="shared" ca="1" si="329"/>
        <v>0.89492743711902611</v>
      </c>
      <c r="AJ270" s="64">
        <f t="shared" ca="1" si="329"/>
        <v>0.90651743992716649</v>
      </c>
      <c r="AK270" s="64">
        <f t="shared" ca="1" si="329"/>
        <v>0.90260069969349888</v>
      </c>
      <c r="AL270" s="64">
        <f t="shared" ca="1" si="329"/>
        <v>0.8948996205982146</v>
      </c>
      <c r="AM270" s="64">
        <f t="shared" ca="1" si="329"/>
        <v>0.89533778438341116</v>
      </c>
      <c r="AN270" s="64">
        <f t="shared" ca="1" si="329"/>
        <v>0.89421108026447371</v>
      </c>
      <c r="AO270" s="64">
        <f t="shared" ca="1" si="329"/>
        <v>0.88773606636651659</v>
      </c>
      <c r="AP270" s="64">
        <f t="shared" ca="1" si="329"/>
        <v>0.88923858658635102</v>
      </c>
      <c r="AQ270" s="64">
        <f t="shared" ca="1" si="329"/>
        <v>0.90160799539376657</v>
      </c>
      <c r="AR270" s="64">
        <f t="shared" ca="1" si="329"/>
        <v>0.8988592784540399</v>
      </c>
      <c r="AS270" s="64">
        <f t="shared" ca="1" si="329"/>
        <v>0.90167217345216433</v>
      </c>
      <c r="AT270" s="64">
        <f t="shared" ca="1" si="329"/>
        <v>0.90796425137998105</v>
      </c>
      <c r="AV270" s="40">
        <f t="shared" ca="1" si="271"/>
        <v>0.96022096801656487</v>
      </c>
      <c r="AW270" s="41">
        <f t="shared" ca="1" si="272"/>
        <v>2</v>
      </c>
      <c r="AX270" t="str">
        <f t="shared" ca="1" si="275"/>
        <v>+20s</v>
      </c>
      <c r="AY270">
        <f t="shared" ca="1" si="276"/>
        <v>10</v>
      </c>
      <c r="AZ270" s="5">
        <f t="shared" ca="1" si="277"/>
        <v>0.96666666666666667</v>
      </c>
      <c r="BB270">
        <f t="shared" si="318"/>
        <v>0.11298504944756269</v>
      </c>
      <c r="BC270">
        <f t="shared" si="319"/>
        <v>0.88701495055243729</v>
      </c>
      <c r="BE270" s="33">
        <f t="shared" si="320"/>
        <v>2.3223554713800882</v>
      </c>
      <c r="BF270" s="32">
        <f t="shared" si="321"/>
        <v>0.18094748070371811</v>
      </c>
      <c r="BG270" s="33"/>
      <c r="BH270" s="34">
        <f t="shared" si="322"/>
        <v>0.81905251929628187</v>
      </c>
      <c r="BI270" s="34"/>
      <c r="BJ270" s="34">
        <f t="shared" si="327"/>
        <v>0.81905251929628187</v>
      </c>
      <c r="BK270" s="34"/>
      <c r="BL270" s="5">
        <f t="shared" ca="1" si="273"/>
        <v>0.91531338465983791</v>
      </c>
    </row>
    <row r="271" spans="1:64" x14ac:dyDescent="0.25">
      <c r="A271" s="45">
        <v>263</v>
      </c>
      <c r="B271" s="35">
        <f t="shared" si="323"/>
        <v>3.0324074074073892E-2</v>
      </c>
      <c r="C271" s="36">
        <v>87.537168409399342</v>
      </c>
      <c r="D271" s="29">
        <v>90</v>
      </c>
      <c r="E271" s="29">
        <v>3</v>
      </c>
      <c r="F271" s="37">
        <f t="shared" si="310"/>
        <v>0.5</v>
      </c>
      <c r="G271" s="38">
        <f t="shared" si="324"/>
        <v>90</v>
      </c>
      <c r="H271" s="31">
        <v>5</v>
      </c>
      <c r="I271" s="31">
        <v>20</v>
      </c>
      <c r="J271" s="36">
        <v>-8.4597721762256768</v>
      </c>
      <c r="K271" s="37">
        <f t="shared" si="312"/>
        <v>-2.1149430440564192</v>
      </c>
      <c r="L271" s="30">
        <f t="shared" si="313"/>
        <v>-2.1149430440564192</v>
      </c>
      <c r="M271" s="37">
        <f t="shared" si="314"/>
        <v>87.885056955943583</v>
      </c>
      <c r="N271" s="37">
        <f t="shared" si="315"/>
        <v>87.885056955943583</v>
      </c>
      <c r="O271" s="37">
        <f t="shared" si="316"/>
        <v>-2.4628315906006577</v>
      </c>
      <c r="Q271" s="64">
        <f t="shared" ref="Q271:AT271" ca="1" si="330">IF(AND(ABS(SLOPE($L241:$L271,$A241:$A271)) &gt; $Q$3,
      ABS(SLOPE(OFFSET($O241:$O271, Q$7, 0),$A241:$A271)) &gt; $Q$3),
(MAX(0,(CORREL( $L241:$L271, OFFSET($O241:$O271, Q$7, 0) )))),
(1-ABS(SLOPE($L241:$L271, $A241:$A271)-SLOPE(OFFSET($O241:$O271, Q$7, 0),$A241:$A271)))
)</f>
        <v>0.93769384882593587</v>
      </c>
      <c r="R271" s="64">
        <f t="shared" ca="1" si="330"/>
        <v>0.95091538658725749</v>
      </c>
      <c r="S271" s="64">
        <f t="shared" ca="1" si="330"/>
        <v>0.85069923032726835</v>
      </c>
      <c r="T271" s="64">
        <f t="shared" ca="1" si="330"/>
        <v>0.89575705724827304</v>
      </c>
      <c r="U271" s="64">
        <f t="shared" ca="1" si="330"/>
        <v>0.92251741879490445</v>
      </c>
      <c r="V271" s="64">
        <f t="shared" ca="1" si="330"/>
        <v>0.93728090356886506</v>
      </c>
      <c r="W271" s="64">
        <f t="shared" ca="1" si="330"/>
        <v>0.9560352781094662</v>
      </c>
      <c r="X271" s="64">
        <f t="shared" ca="1" si="330"/>
        <v>0.95636585818083775</v>
      </c>
      <c r="Y271" s="64">
        <f t="shared" ca="1" si="330"/>
        <v>0.95657165774798214</v>
      </c>
      <c r="Z271" s="64">
        <f t="shared" ca="1" si="330"/>
        <v>0.95219982837087302</v>
      </c>
      <c r="AA271" s="64">
        <f t="shared" ca="1" si="330"/>
        <v>0.95240879472905449</v>
      </c>
      <c r="AB271" s="64">
        <f t="shared" ca="1" si="330"/>
        <v>0.94515099582017692</v>
      </c>
      <c r="AC271" s="64">
        <f t="shared" ca="1" si="330"/>
        <v>0.94219767228221996</v>
      </c>
      <c r="AD271" s="64">
        <f t="shared" ca="1" si="330"/>
        <v>0.92764522057577414</v>
      </c>
      <c r="AE271" s="64">
        <f t="shared" ca="1" si="330"/>
        <v>0.91847781168928189</v>
      </c>
      <c r="AF271" s="64">
        <f t="shared" ca="1" si="330"/>
        <v>0.92040029643749344</v>
      </c>
      <c r="AG271" s="64">
        <f t="shared" ca="1" si="330"/>
        <v>0.91132387728126707</v>
      </c>
      <c r="AH271" s="64">
        <f t="shared" ca="1" si="330"/>
        <v>0.91243615637899655</v>
      </c>
      <c r="AI271" s="64">
        <f t="shared" ca="1" si="330"/>
        <v>0.92279881555204579</v>
      </c>
      <c r="AJ271" s="64">
        <f t="shared" ca="1" si="330"/>
        <v>0.91920357680310161</v>
      </c>
      <c r="AK271" s="64">
        <f t="shared" ca="1" si="330"/>
        <v>0.91249970187902141</v>
      </c>
      <c r="AL271" s="64">
        <f t="shared" ca="1" si="330"/>
        <v>0.91287077635423719</v>
      </c>
      <c r="AM271" s="64">
        <f t="shared" ca="1" si="330"/>
        <v>0.911839894127776</v>
      </c>
      <c r="AN271" s="64">
        <f t="shared" ca="1" si="330"/>
        <v>0.90598018767317623</v>
      </c>
      <c r="AO271" s="64">
        <f t="shared" ca="1" si="330"/>
        <v>0.90729884843369202</v>
      </c>
      <c r="AP271" s="64">
        <f t="shared" ca="1" si="330"/>
        <v>0.91838536517764069</v>
      </c>
      <c r="AQ271" s="64">
        <f t="shared" ca="1" si="330"/>
        <v>0.91598023944277085</v>
      </c>
      <c r="AR271" s="64">
        <f t="shared" ca="1" si="330"/>
        <v>0.91856904856255539</v>
      </c>
      <c r="AS271" s="64">
        <f t="shared" ca="1" si="330"/>
        <v>0.92432934024901736</v>
      </c>
      <c r="AT271" s="64">
        <f t="shared" ca="1" si="330"/>
        <v>0.92661591489028561</v>
      </c>
      <c r="AV271" s="40">
        <f t="shared" ca="1" si="271"/>
        <v>0.95657165774798214</v>
      </c>
      <c r="AW271" s="41">
        <f t="shared" ca="1" si="272"/>
        <v>8</v>
      </c>
      <c r="AX271" t="str">
        <f t="shared" ca="1" si="275"/>
        <v>+80s</v>
      </c>
      <c r="AY271">
        <f t="shared" ca="1" si="276"/>
        <v>70</v>
      </c>
      <c r="AZ271" s="5">
        <f t="shared" ca="1" si="277"/>
        <v>0.76666666666666672</v>
      </c>
      <c r="BB271">
        <f t="shared" si="318"/>
        <v>6.9577709308847699E-2</v>
      </c>
      <c r="BC271">
        <f t="shared" si="319"/>
        <v>0.93042229069115234</v>
      </c>
      <c r="BE271" s="33">
        <f t="shared" si="320"/>
        <v>2.1149430440564192</v>
      </c>
      <c r="BF271" s="32">
        <f t="shared" si="321"/>
        <v>0.11142988629141337</v>
      </c>
      <c r="BG271" s="33"/>
      <c r="BH271" s="34">
        <f t="shared" si="322"/>
        <v>0.88857011370858663</v>
      </c>
      <c r="BI271" s="34"/>
      <c r="BJ271" s="34">
        <f t="shared" si="327"/>
        <v>0.88857011370858663</v>
      </c>
      <c r="BK271" s="34"/>
      <c r="BL271" s="5">
        <f t="shared" ca="1" si="273"/>
        <v>0.87060281270774509</v>
      </c>
    </row>
    <row r="272" spans="1:64" x14ac:dyDescent="0.25">
      <c r="A272" s="45">
        <v>264</v>
      </c>
      <c r="B272" s="35">
        <f t="shared" si="323"/>
        <v>3.0439814814814631E-2</v>
      </c>
      <c r="C272" s="36">
        <v>87.272602549502238</v>
      </c>
      <c r="D272" s="29">
        <v>90</v>
      </c>
      <c r="E272" s="29">
        <v>3</v>
      </c>
      <c r="F272" s="37">
        <f t="shared" si="310"/>
        <v>0.5</v>
      </c>
      <c r="G272" s="38">
        <f t="shared" si="324"/>
        <v>90</v>
      </c>
      <c r="H272" s="31">
        <v>5</v>
      </c>
      <c r="I272" s="31">
        <v>20</v>
      </c>
      <c r="J272" s="36">
        <v>-7.6119934775937264</v>
      </c>
      <c r="K272" s="37">
        <f t="shared" si="312"/>
        <v>-1.9029983693984316</v>
      </c>
      <c r="L272" s="30">
        <f t="shared" si="313"/>
        <v>-1.9029983693984316</v>
      </c>
      <c r="M272" s="37">
        <f t="shared" si="314"/>
        <v>88.097001630601568</v>
      </c>
      <c r="N272" s="37">
        <f t="shared" si="315"/>
        <v>88.097001630601568</v>
      </c>
      <c r="O272" s="37">
        <f t="shared" si="316"/>
        <v>-2.7273974504977616</v>
      </c>
      <c r="Q272" s="64">
        <f t="shared" ref="Q272:AT272" ca="1" si="331">IF(AND(ABS(SLOPE($L242:$L272,$A242:$A272)) &gt; $Q$3,
      ABS(SLOPE(OFFSET($O242:$O272, Q$7, 0),$A242:$A272)) &gt; $Q$3),
(MAX(0,(CORREL( $L242:$L272, OFFSET($O242:$O272, Q$7, 0) )))),
(1-ABS(SLOPE($L242:$L272, $A242:$A272)-SLOPE(OFFSET($O242:$O272, Q$7, 0),$A242:$A272)))
)</f>
        <v>0.94181027261187611</v>
      </c>
      <c r="R272" s="64">
        <f t="shared" ca="1" si="331"/>
        <v>0.83410176732412478</v>
      </c>
      <c r="S272" s="64">
        <f t="shared" ca="1" si="331"/>
        <v>0.88332657505400169</v>
      </c>
      <c r="T272" s="64">
        <f t="shared" ca="1" si="331"/>
        <v>0.91357311805349173</v>
      </c>
      <c r="U272" s="64">
        <f t="shared" ca="1" si="331"/>
        <v>0.93222627363434485</v>
      </c>
      <c r="V272" s="64">
        <f t="shared" ca="1" si="331"/>
        <v>0.95593424122100856</v>
      </c>
      <c r="W272" s="64">
        <f t="shared" ca="1" si="331"/>
        <v>0.95889726273480302</v>
      </c>
      <c r="X272" s="64">
        <f t="shared" ca="1" si="331"/>
        <v>0.96254279788492447</v>
      </c>
      <c r="Y272" s="64">
        <f t="shared" ca="1" si="331"/>
        <v>0.95978575572599645</v>
      </c>
      <c r="Z272" s="64">
        <f t="shared" ca="1" si="331"/>
        <v>0.96024793779244511</v>
      </c>
      <c r="AA272" s="64">
        <f t="shared" ca="1" si="331"/>
        <v>0.9550630194987304</v>
      </c>
      <c r="AB272" s="64">
        <f t="shared" ca="1" si="331"/>
        <v>0.95262577569949036</v>
      </c>
      <c r="AC272" s="64">
        <f t="shared" ca="1" si="331"/>
        <v>0.93947108978298155</v>
      </c>
      <c r="AD272" s="64">
        <f t="shared" ca="1" si="331"/>
        <v>0.9312591993017274</v>
      </c>
      <c r="AE272" s="64">
        <f t="shared" ca="1" si="331"/>
        <v>0.93296594547825418</v>
      </c>
      <c r="AF272" s="64">
        <f t="shared" ca="1" si="331"/>
        <v>0.92487770950184367</v>
      </c>
      <c r="AG272" s="64">
        <f t="shared" ca="1" si="331"/>
        <v>0.92584172619639515</v>
      </c>
      <c r="AH272" s="64">
        <f t="shared" ca="1" si="331"/>
        <v>0.9351462382551865</v>
      </c>
      <c r="AI272" s="64">
        <f t="shared" ca="1" si="331"/>
        <v>0.93182958354839573</v>
      </c>
      <c r="AJ272" s="64">
        <f t="shared" ca="1" si="331"/>
        <v>0.92598270851552378</v>
      </c>
      <c r="AK272" s="64">
        <f t="shared" ca="1" si="331"/>
        <v>0.92629625364841994</v>
      </c>
      <c r="AL272" s="64">
        <f t="shared" ca="1" si="331"/>
        <v>0.92534833719748488</v>
      </c>
      <c r="AM272" s="64">
        <f t="shared" ca="1" si="331"/>
        <v>0.92002017339349229</v>
      </c>
      <c r="AN272" s="64">
        <f t="shared" ca="1" si="331"/>
        <v>0.92118069317766016</v>
      </c>
      <c r="AO272" s="64">
        <f t="shared" ca="1" si="331"/>
        <v>0.93116076596207964</v>
      </c>
      <c r="AP272" s="64">
        <f t="shared" ca="1" si="331"/>
        <v>0.92905107522923125</v>
      </c>
      <c r="AQ272" s="64">
        <f t="shared" ca="1" si="331"/>
        <v>0.9314455796884008</v>
      </c>
      <c r="AR272" s="64">
        <f t="shared" ca="1" si="331"/>
        <v>0.93674537078281017</v>
      </c>
      <c r="AS272" s="64">
        <f t="shared" ca="1" si="331"/>
        <v>0.93883212930443904</v>
      </c>
      <c r="AT272" s="64">
        <f t="shared" ca="1" si="331"/>
        <v>0.92666223963258576</v>
      </c>
      <c r="AV272" s="40">
        <f t="shared" ca="1" si="271"/>
        <v>0.96254279788492447</v>
      </c>
      <c r="AW272" s="41">
        <f t="shared" ca="1" si="272"/>
        <v>7</v>
      </c>
      <c r="AX272" t="str">
        <f t="shared" ca="1" si="275"/>
        <v>+70s</v>
      </c>
      <c r="AY272">
        <f t="shared" ca="1" si="276"/>
        <v>60</v>
      </c>
      <c r="AZ272" s="5">
        <f t="shared" ca="1" si="277"/>
        <v>0.8</v>
      </c>
      <c r="BB272">
        <f t="shared" si="318"/>
        <v>0.164879816219866</v>
      </c>
      <c r="BC272">
        <f t="shared" si="319"/>
        <v>0.83512018378013397</v>
      </c>
      <c r="BE272" s="33">
        <f t="shared" si="320"/>
        <v>1.9029983693984316</v>
      </c>
      <c r="BF272" s="32">
        <f t="shared" si="321"/>
        <v>0.26405783340142958</v>
      </c>
      <c r="BG272" s="33"/>
      <c r="BH272" s="34">
        <f t="shared" si="322"/>
        <v>0.73594216659857037</v>
      </c>
      <c r="BI272" s="34"/>
      <c r="BJ272" s="34">
        <f t="shared" si="327"/>
        <v>0.73594216659857037</v>
      </c>
      <c r="BK272" s="34"/>
      <c r="BL272" s="5">
        <f t="shared" ca="1" si="273"/>
        <v>0.83282832149449837</v>
      </c>
    </row>
    <row r="273" spans="1:64" x14ac:dyDescent="0.25">
      <c r="A273" s="45">
        <v>265</v>
      </c>
      <c r="B273" s="35">
        <f t="shared" si="323"/>
        <v>3.0555555555555371E-2</v>
      </c>
      <c r="C273" s="36">
        <v>87.910763009104471</v>
      </c>
      <c r="D273" s="29">
        <v>90</v>
      </c>
      <c r="E273" s="29">
        <v>3</v>
      </c>
      <c r="F273" s="37">
        <f t="shared" si="310"/>
        <v>0.5</v>
      </c>
      <c r="G273" s="38">
        <f t="shared" si="324"/>
        <v>90</v>
      </c>
      <c r="H273" s="31">
        <v>5</v>
      </c>
      <c r="I273" s="31">
        <v>20</v>
      </c>
      <c r="J273" s="36">
        <v>-6.7479025490676321</v>
      </c>
      <c r="K273" s="37">
        <f t="shared" si="312"/>
        <v>-1.686975637266908</v>
      </c>
      <c r="L273" s="30">
        <f t="shared" si="313"/>
        <v>-1.686975637266908</v>
      </c>
      <c r="M273" s="37">
        <f t="shared" si="314"/>
        <v>88.313024362733088</v>
      </c>
      <c r="N273" s="37">
        <f t="shared" si="315"/>
        <v>88.313024362733088</v>
      </c>
      <c r="O273" s="37">
        <f t="shared" si="316"/>
        <v>-2.0892369908955288</v>
      </c>
      <c r="Q273" s="64">
        <f t="shared" ref="Q273:AT273" ca="1" si="332">IF(AND(ABS(SLOPE($L243:$L273,$A243:$A273)) &gt; $Q$3,
      ABS(SLOPE(OFFSET($O243:$O273, Q$7, 0),$A243:$A273)) &gt; $Q$3),
(MAX(0,(CORREL( $L243:$L273, OFFSET($O243:$O273, Q$7, 0) )))),
(1-ABS(SLOPE($L243:$L273, $A243:$A273)-SLOPE(OFFSET($O243:$O273, Q$7, 0),$A243:$A273)))
)</f>
        <v>0.81884520225604052</v>
      </c>
      <c r="R273" s="64">
        <f t="shared" ca="1" si="332"/>
        <v>0.87159755037584563</v>
      </c>
      <c r="S273" s="64">
        <f t="shared" ca="1" si="332"/>
        <v>0.90480810893565378</v>
      </c>
      <c r="T273" s="64">
        <f t="shared" ca="1" si="332"/>
        <v>0.92678600530111555</v>
      </c>
      <c r="U273" s="64">
        <f t="shared" ca="1" si="332"/>
        <v>0.95472816878947608</v>
      </c>
      <c r="V273" s="64">
        <f t="shared" ca="1" si="332"/>
        <v>0.95995261030946144</v>
      </c>
      <c r="W273" s="64">
        <f t="shared" ca="1" si="332"/>
        <v>0.96655334276670268</v>
      </c>
      <c r="X273" s="64">
        <f t="shared" ca="1" si="332"/>
        <v>0.96518885220856787</v>
      </c>
      <c r="Y273" s="64">
        <f t="shared" ca="1" si="332"/>
        <v>0.96586835385110514</v>
      </c>
      <c r="Z273" s="64">
        <f t="shared" ca="1" si="332"/>
        <v>0.96247296202286658</v>
      </c>
      <c r="AA273" s="64">
        <f t="shared" ca="1" si="332"/>
        <v>0.960482594100451</v>
      </c>
      <c r="AB273" s="64">
        <f t="shared" ca="1" si="332"/>
        <v>0.94854591265347921</v>
      </c>
      <c r="AC273" s="64">
        <f t="shared" ca="1" si="332"/>
        <v>0.94116574100623984</v>
      </c>
      <c r="AD273" s="64">
        <f t="shared" ca="1" si="332"/>
        <v>0.94268487279447499</v>
      </c>
      <c r="AE273" s="64">
        <f t="shared" ca="1" si="332"/>
        <v>0.93545631486733782</v>
      </c>
      <c r="AF273" s="64">
        <f t="shared" ca="1" si="332"/>
        <v>0.93629164157312683</v>
      </c>
      <c r="AG273" s="64">
        <f t="shared" ca="1" si="332"/>
        <v>0.94467485637338555</v>
      </c>
      <c r="AH273" s="64">
        <f t="shared" ca="1" si="332"/>
        <v>0.94160177154809088</v>
      </c>
      <c r="AI273" s="64">
        <f t="shared" ca="1" si="332"/>
        <v>0.93649908360488376</v>
      </c>
      <c r="AJ273" s="64">
        <f t="shared" ca="1" si="332"/>
        <v>0.93676276480660126</v>
      </c>
      <c r="AK273" s="64">
        <f t="shared" ca="1" si="332"/>
        <v>0.935887339857152</v>
      </c>
      <c r="AL273" s="64">
        <f t="shared" ca="1" si="332"/>
        <v>0.9310227403375132</v>
      </c>
      <c r="AM273" s="64">
        <f t="shared" ca="1" si="332"/>
        <v>0.93204584079519193</v>
      </c>
      <c r="AN273" s="64">
        <f t="shared" ca="1" si="332"/>
        <v>0.94106227198371373</v>
      </c>
      <c r="AO273" s="64">
        <f t="shared" ca="1" si="332"/>
        <v>0.93920923625916619</v>
      </c>
      <c r="AP273" s="64">
        <f t="shared" ca="1" si="332"/>
        <v>0.94143376236783172</v>
      </c>
      <c r="AQ273" s="64">
        <f t="shared" ca="1" si="332"/>
        <v>0.94633114526263495</v>
      </c>
      <c r="AR273" s="64">
        <f t="shared" ca="1" si="332"/>
        <v>0.94824354379579168</v>
      </c>
      <c r="AS273" s="64">
        <f t="shared" ca="1" si="332"/>
        <v>0.93702693812591331</v>
      </c>
      <c r="AT273" s="64">
        <f t="shared" ca="1" si="332"/>
        <v>0.92614998118157554</v>
      </c>
      <c r="AV273" s="40">
        <f t="shared" ca="1" si="271"/>
        <v>0.96655334276670268</v>
      </c>
      <c r="AW273" s="41">
        <f t="shared" ca="1" si="272"/>
        <v>6</v>
      </c>
      <c r="AX273" t="str">
        <f t="shared" ca="1" si="275"/>
        <v>+60s</v>
      </c>
      <c r="AY273">
        <f t="shared" ca="1" si="276"/>
        <v>50</v>
      </c>
      <c r="AZ273" s="5">
        <f t="shared" ca="1" si="277"/>
        <v>0.83333333333333337</v>
      </c>
      <c r="BB273">
        <f t="shared" si="318"/>
        <v>8.0452270725724168E-2</v>
      </c>
      <c r="BC273">
        <f t="shared" si="319"/>
        <v>0.91954772927427586</v>
      </c>
      <c r="BE273" s="33">
        <f t="shared" si="320"/>
        <v>1.686975637266908</v>
      </c>
      <c r="BF273" s="32">
        <f t="shared" si="321"/>
        <v>0.12884568158258494</v>
      </c>
      <c r="BG273" s="33"/>
      <c r="BH273" s="34">
        <f t="shared" si="322"/>
        <v>0.87115431841741509</v>
      </c>
      <c r="BI273" s="34"/>
      <c r="BJ273" s="34">
        <f t="shared" si="327"/>
        <v>0.87115431841741509</v>
      </c>
      <c r="BK273" s="34"/>
      <c r="BL273" s="5">
        <f t="shared" ca="1" si="273"/>
        <v>0.89034699817248375</v>
      </c>
    </row>
    <row r="274" spans="1:64" x14ac:dyDescent="0.25">
      <c r="A274" s="45">
        <v>266</v>
      </c>
      <c r="B274" s="35">
        <f t="shared" si="323"/>
        <v>3.067129629629611E-2</v>
      </c>
      <c r="C274" s="36">
        <v>87.548080257338171</v>
      </c>
      <c r="D274" s="29">
        <v>90</v>
      </c>
      <c r="E274" s="29">
        <v>3</v>
      </c>
      <c r="F274" s="37">
        <f t="shared" si="310"/>
        <v>0.5</v>
      </c>
      <c r="G274" s="38">
        <f t="shared" si="324"/>
        <v>90</v>
      </c>
      <c r="H274" s="31">
        <v>5</v>
      </c>
      <c r="I274" s="31">
        <v>20</v>
      </c>
      <c r="J274" s="36">
        <v>-5.8693511066160244</v>
      </c>
      <c r="K274" s="37">
        <f t="shared" si="312"/>
        <v>-1.4673377766540061</v>
      </c>
      <c r="L274" s="30">
        <f t="shared" si="313"/>
        <v>-1.4673377766540061</v>
      </c>
      <c r="M274" s="37">
        <f t="shared" si="314"/>
        <v>88.532662223345994</v>
      </c>
      <c r="N274" s="37">
        <f t="shared" si="315"/>
        <v>88.532662223345994</v>
      </c>
      <c r="O274" s="37">
        <f t="shared" si="316"/>
        <v>-2.4519197426618291</v>
      </c>
      <c r="Q274" s="64">
        <f t="shared" ref="Q274:AT274" ca="1" si="333">IF(AND(ABS(SLOPE($L244:$L274,$A244:$A274)) &gt; $Q$3,
      ABS(SLOPE(OFFSET($O244:$O274, Q$7, 0),$A244:$A274)) &gt; $Q$3),
(MAX(0,(CORREL( $L244:$L274, OFFSET($O244:$O274, Q$7, 0) )))),
(1-ABS(SLOPE($L244:$L274, $A244:$A274)-SLOPE(OFFSET($O244:$O274, Q$7, 0),$A244:$A274)))
)</f>
        <v>0.86061017944544549</v>
      </c>
      <c r="R274" s="64">
        <f t="shared" ca="1" si="333"/>
        <v>0.89637363338303933</v>
      </c>
      <c r="S274" s="64">
        <f t="shared" ca="1" si="333"/>
        <v>0.92122859676409896</v>
      </c>
      <c r="T274" s="64">
        <f t="shared" ca="1" si="333"/>
        <v>0.95283486697061615</v>
      </c>
      <c r="U274" s="64">
        <f t="shared" ca="1" si="333"/>
        <v>0.9600248123214512</v>
      </c>
      <c r="V274" s="64">
        <f t="shared" ca="1" si="333"/>
        <v>0.96919424217910666</v>
      </c>
      <c r="W274" s="64">
        <f t="shared" ca="1" si="333"/>
        <v>0.96904412556820152</v>
      </c>
      <c r="X274" s="64">
        <f t="shared" ca="1" si="333"/>
        <v>0.96991235302188628</v>
      </c>
      <c r="Y274" s="64">
        <f t="shared" ca="1" si="333"/>
        <v>0.96807896595107878</v>
      </c>
      <c r="Z274" s="64">
        <f t="shared" ca="1" si="333"/>
        <v>0.96647966606738012</v>
      </c>
      <c r="AA274" s="64">
        <f t="shared" ca="1" si="333"/>
        <v>0.95561462619483795</v>
      </c>
      <c r="AB274" s="64">
        <f t="shared" ca="1" si="333"/>
        <v>0.94896554864388905</v>
      </c>
      <c r="AC274" s="64">
        <f t="shared" ca="1" si="333"/>
        <v>0.95031989293629904</v>
      </c>
      <c r="AD274" s="64">
        <f t="shared" ca="1" si="333"/>
        <v>0.94384665294169756</v>
      </c>
      <c r="AE274" s="64">
        <f t="shared" ca="1" si="333"/>
        <v>0.94456912967845263</v>
      </c>
      <c r="AF274" s="64">
        <f t="shared" ca="1" si="333"/>
        <v>0.95214232579466829</v>
      </c>
      <c r="AG274" s="64">
        <f t="shared" ca="1" si="333"/>
        <v>0.94928414747018119</v>
      </c>
      <c r="AH274" s="64">
        <f t="shared" ca="1" si="333"/>
        <v>0.94483428732182773</v>
      </c>
      <c r="AI274" s="64">
        <f t="shared" ca="1" si="333"/>
        <v>0.94505429511658312</v>
      </c>
      <c r="AJ274" s="64">
        <f t="shared" ca="1" si="333"/>
        <v>0.94424279625932739</v>
      </c>
      <c r="AK274" s="64">
        <f t="shared" ca="1" si="333"/>
        <v>0.93978634010133022</v>
      </c>
      <c r="AL274" s="64">
        <f t="shared" ca="1" si="333"/>
        <v>0.9406888200053789</v>
      </c>
      <c r="AM274" s="64">
        <f t="shared" ca="1" si="333"/>
        <v>0.94885778392720987</v>
      </c>
      <c r="AN274" s="64">
        <f t="shared" ca="1" si="333"/>
        <v>0.94722997751906635</v>
      </c>
      <c r="AO274" s="64">
        <f t="shared" ca="1" si="333"/>
        <v>0.94930445783741224</v>
      </c>
      <c r="AP274" s="64">
        <f t="shared" ca="1" si="333"/>
        <v>0.9538469466864441</v>
      </c>
      <c r="AQ274" s="64">
        <f t="shared" ca="1" si="333"/>
        <v>0.95560575767949807</v>
      </c>
      <c r="AR274" s="64">
        <f t="shared" ca="1" si="333"/>
        <v>0.94522953764984619</v>
      </c>
      <c r="AS274" s="64">
        <f t="shared" ca="1" si="333"/>
        <v>0.93530984063911382</v>
      </c>
      <c r="AT274" s="64">
        <f t="shared" ca="1" si="333"/>
        <v>0.93727736102692993</v>
      </c>
      <c r="AV274" s="40">
        <f t="shared" ca="1" si="271"/>
        <v>0.96991235302188628</v>
      </c>
      <c r="AW274" s="41">
        <f t="shared" ca="1" si="272"/>
        <v>7</v>
      </c>
      <c r="AX274" t="str">
        <f t="shared" ca="1" si="275"/>
        <v>+70s</v>
      </c>
      <c r="AY274">
        <f t="shared" ca="1" si="276"/>
        <v>60</v>
      </c>
      <c r="AZ274" s="5">
        <f t="shared" ca="1" si="277"/>
        <v>0.8</v>
      </c>
      <c r="BB274">
        <f t="shared" si="318"/>
        <v>0.19691639320156459</v>
      </c>
      <c r="BC274">
        <f t="shared" si="319"/>
        <v>0.80308360679843538</v>
      </c>
      <c r="BE274" s="33">
        <f t="shared" si="320"/>
        <v>1.4673377766540061</v>
      </c>
      <c r="BF274" s="32">
        <f t="shared" si="321"/>
        <v>0.31536495698594857</v>
      </c>
      <c r="BG274" s="33"/>
      <c r="BH274" s="34">
        <f t="shared" si="322"/>
        <v>0.68463504301405143</v>
      </c>
      <c r="BI274" s="34"/>
      <c r="BJ274" s="34">
        <f t="shared" si="327"/>
        <v>0.68463504301405143</v>
      </c>
      <c r="BK274" s="34"/>
      <c r="BL274" s="5">
        <f t="shared" ca="1" si="273"/>
        <v>0.81818246534531258</v>
      </c>
    </row>
    <row r="275" spans="1:64" x14ac:dyDescent="0.25">
      <c r="A275" s="45">
        <v>267</v>
      </c>
      <c r="B275" s="35">
        <f t="shared" si="323"/>
        <v>3.0787037037036849E-2</v>
      </c>
      <c r="C275" s="36">
        <v>87.6965120625281</v>
      </c>
      <c r="D275" s="29">
        <v>90</v>
      </c>
      <c r="E275" s="29">
        <v>3</v>
      </c>
      <c r="F275" s="37">
        <f t="shared" si="310"/>
        <v>0.5</v>
      </c>
      <c r="G275" s="38">
        <f t="shared" si="324"/>
        <v>90</v>
      </c>
      <c r="H275" s="31">
        <v>5</v>
      </c>
      <c r="I275" s="31">
        <v>20</v>
      </c>
      <c r="J275" s="36">
        <v>-4.9782218545719097</v>
      </c>
      <c r="K275" s="37">
        <f t="shared" si="312"/>
        <v>-1.2445554636429774</v>
      </c>
      <c r="L275" s="30">
        <f t="shared" si="313"/>
        <v>-1.2445554636429774</v>
      </c>
      <c r="M275" s="37">
        <f t="shared" si="314"/>
        <v>88.755444536357018</v>
      </c>
      <c r="N275" s="37">
        <f t="shared" si="315"/>
        <v>88.755444536357018</v>
      </c>
      <c r="O275" s="37">
        <f t="shared" si="316"/>
        <v>-2.3034879374718997</v>
      </c>
      <c r="Q275" s="64">
        <f t="shared" ref="Q275:AT275" ca="1" si="334">IF(AND(ABS(SLOPE($L245:$L275,$A245:$A275)) &gt; $Q$3,
      ABS(SLOPE(OFFSET($O245:$O275, Q$7, 0),$A245:$A275)) &gt; $Q$3),
(MAX(0,(CORREL( $L245:$L275, OFFSET($O245:$O275, Q$7, 0) )))),
(1-ABS(SLOPE($L245:$L275, $A245:$A275)-SLOPE(OFFSET($O245:$O275, Q$7, 0),$A245:$A275)))
)</f>
        <v>0.88833114561497595</v>
      </c>
      <c r="R275" s="64">
        <f t="shared" ca="1" si="334"/>
        <v>0.91570430145120585</v>
      </c>
      <c r="S275" s="64">
        <f t="shared" ca="1" si="334"/>
        <v>0.95051766407018823</v>
      </c>
      <c r="T275" s="64">
        <f t="shared" ca="1" si="334"/>
        <v>0.95943461113585926</v>
      </c>
      <c r="U275" s="64">
        <f t="shared" ca="1" si="334"/>
        <v>0.97086119697514905</v>
      </c>
      <c r="V275" s="64">
        <f t="shared" ca="1" si="334"/>
        <v>0.97178122493175401</v>
      </c>
      <c r="W275" s="64">
        <f t="shared" ca="1" si="334"/>
        <v>0.97281515632184878</v>
      </c>
      <c r="X275" s="64">
        <f t="shared" ca="1" si="334"/>
        <v>0.97235937415605944</v>
      </c>
      <c r="Y275" s="64">
        <f t="shared" ca="1" si="334"/>
        <v>0.97110575201883065</v>
      </c>
      <c r="Z275" s="64">
        <f t="shared" ca="1" si="334"/>
        <v>0.96119238583198074</v>
      </c>
      <c r="AA275" s="64">
        <f t="shared" ca="1" si="334"/>
        <v>0.95519203820657295</v>
      </c>
      <c r="AB275" s="64">
        <f t="shared" ca="1" si="334"/>
        <v>0.95640025806930928</v>
      </c>
      <c r="AC275" s="64">
        <f t="shared" ca="1" si="334"/>
        <v>0.95059697301467794</v>
      </c>
      <c r="AD275" s="64">
        <f t="shared" ca="1" si="334"/>
        <v>0.95121952026488399</v>
      </c>
      <c r="AE275" s="64">
        <f t="shared" ca="1" si="334"/>
        <v>0.95807381289978777</v>
      </c>
      <c r="AF275" s="64">
        <f t="shared" ca="1" si="334"/>
        <v>0.95540694541245785</v>
      </c>
      <c r="AG275" s="64">
        <f t="shared" ca="1" si="334"/>
        <v>0.95153535327914718</v>
      </c>
      <c r="AH275" s="64">
        <f t="shared" ca="1" si="334"/>
        <v>0.95171672853345268</v>
      </c>
      <c r="AI275" s="64">
        <f t="shared" ca="1" si="334"/>
        <v>0.95096211064873648</v>
      </c>
      <c r="AJ275" s="64">
        <f t="shared" ca="1" si="334"/>
        <v>0.94686832396903031</v>
      </c>
      <c r="AK275" s="64">
        <f t="shared" ca="1" si="334"/>
        <v>0.9476639047662796</v>
      </c>
      <c r="AL275" s="64">
        <f t="shared" ca="1" si="334"/>
        <v>0.95508056174337896</v>
      </c>
      <c r="AM275" s="64">
        <f t="shared" ca="1" si="334"/>
        <v>0.95365232415272161</v>
      </c>
      <c r="AN275" s="64">
        <f t="shared" ca="1" si="334"/>
        <v>0.95559317920916165</v>
      </c>
      <c r="AO275" s="64">
        <f t="shared" ca="1" si="334"/>
        <v>0.95981986047879808</v>
      </c>
      <c r="AP275" s="64">
        <f t="shared" ca="1" si="334"/>
        <v>0.96144214039224252</v>
      </c>
      <c r="AQ275" s="64">
        <f t="shared" ca="1" si="334"/>
        <v>0.95181349059588083</v>
      </c>
      <c r="AR275" s="64">
        <f t="shared" ca="1" si="334"/>
        <v>0.94274403637356863</v>
      </c>
      <c r="AS275" s="64">
        <f t="shared" ca="1" si="334"/>
        <v>0.94450410957307607</v>
      </c>
      <c r="AT275" s="64">
        <f t="shared" ca="1" si="334"/>
        <v>0.93954971064303705</v>
      </c>
      <c r="AV275" s="40">
        <f t="shared" ca="1" si="271"/>
        <v>0.97281515632184878</v>
      </c>
      <c r="AW275" s="41">
        <f t="shared" ca="1" si="272"/>
        <v>6</v>
      </c>
      <c r="AX275" t="str">
        <f t="shared" ca="1" si="275"/>
        <v>+60s</v>
      </c>
      <c r="AY275">
        <f t="shared" ca="1" si="276"/>
        <v>50</v>
      </c>
      <c r="AZ275" s="5">
        <f t="shared" ca="1" si="277"/>
        <v>0.83333333333333337</v>
      </c>
      <c r="BB275">
        <f t="shared" si="318"/>
        <v>0.21178649476578446</v>
      </c>
      <c r="BC275">
        <f t="shared" si="319"/>
        <v>0.78821350523421552</v>
      </c>
      <c r="BE275" s="33">
        <f t="shared" si="320"/>
        <v>1.2445554636429774</v>
      </c>
      <c r="BF275" s="32">
        <f t="shared" si="321"/>
        <v>0.33917967786282688</v>
      </c>
      <c r="BG275" s="33"/>
      <c r="BH275" s="34">
        <f t="shared" si="322"/>
        <v>0.66082032213717312</v>
      </c>
      <c r="BI275" s="34"/>
      <c r="BJ275" s="34">
        <f t="shared" si="327"/>
        <v>0.66082032213717312</v>
      </c>
      <c r="BK275" s="34"/>
      <c r="BL275" s="5">
        <f t="shared" ca="1" si="273"/>
        <v>0.82232293726411843</v>
      </c>
    </row>
    <row r="276" spans="1:64" x14ac:dyDescent="0.25">
      <c r="A276" s="45">
        <v>268</v>
      </c>
      <c r="B276" s="35">
        <f t="shared" si="323"/>
        <v>3.0902777777777588E-2</v>
      </c>
      <c r="C276" s="36">
        <v>87.658462888056988</v>
      </c>
      <c r="D276" s="29">
        <v>90</v>
      </c>
      <c r="E276" s="29">
        <v>3</v>
      </c>
      <c r="F276" s="37">
        <f t="shared" si="310"/>
        <v>0.5</v>
      </c>
      <c r="G276" s="38">
        <f t="shared" si="324"/>
        <v>90</v>
      </c>
      <c r="H276" s="31">
        <v>5</v>
      </c>
      <c r="I276" s="31">
        <v>20</v>
      </c>
      <c r="J276" s="36">
        <v>-4.0764244510646002</v>
      </c>
      <c r="K276" s="37">
        <f t="shared" si="312"/>
        <v>-1.01910611276615</v>
      </c>
      <c r="L276" s="30">
        <f t="shared" si="313"/>
        <v>-1.01910611276615</v>
      </c>
      <c r="M276" s="37">
        <f t="shared" si="314"/>
        <v>88.980893887233847</v>
      </c>
      <c r="N276" s="37">
        <f t="shared" si="315"/>
        <v>88.980893887233847</v>
      </c>
      <c r="O276" s="37">
        <f t="shared" si="316"/>
        <v>-2.341537111943012</v>
      </c>
      <c r="Q276" s="64">
        <f t="shared" ref="Q276:AT276" ca="1" si="335">IF(AND(ABS(SLOPE($L246:$L276,$A246:$A276)) &gt; $Q$3,
      ABS(SLOPE(OFFSET($O246:$O276, Q$7, 0),$A246:$A276)) &gt; $Q$3),
(MAX(0,(CORREL( $L246:$L276, OFFSET($O246:$O276, Q$7, 0) )))),
(1-ABS(SLOPE($L246:$L276, $A246:$A276)-SLOPE(OFFSET($O246:$O276, Q$7, 0),$A246:$A276)))
)</f>
        <v>0.9102942363411084</v>
      </c>
      <c r="R276" s="64">
        <f t="shared" ca="1" si="335"/>
        <v>0.94794427893902589</v>
      </c>
      <c r="S276" s="64">
        <f t="shared" ca="1" si="335"/>
        <v>0.95839404006452078</v>
      </c>
      <c r="T276" s="64">
        <f t="shared" ca="1" si="335"/>
        <v>0.97182410482194015</v>
      </c>
      <c r="U276" s="64">
        <f t="shared" ca="1" si="335"/>
        <v>0.97369642059888695</v>
      </c>
      <c r="V276" s="64">
        <f t="shared" ca="1" si="335"/>
        <v>0.97487732807388738</v>
      </c>
      <c r="W276" s="64">
        <f t="shared" ca="1" si="335"/>
        <v>0.97564831351513182</v>
      </c>
      <c r="X276" s="64">
        <f t="shared" ca="1" si="335"/>
        <v>0.97470313166869071</v>
      </c>
      <c r="Y276" s="64">
        <f t="shared" ca="1" si="335"/>
        <v>0.9656423913154486</v>
      </c>
      <c r="Z276" s="64">
        <f t="shared" ca="1" si="335"/>
        <v>0.96022284881510456</v>
      </c>
      <c r="AA276" s="64">
        <f t="shared" ca="1" si="335"/>
        <v>0.96130032105734897</v>
      </c>
      <c r="AB276" s="64">
        <f t="shared" ca="1" si="335"/>
        <v>0.95609663259571676</v>
      </c>
      <c r="AC276" s="64">
        <f t="shared" ca="1" si="335"/>
        <v>0.95662987540039879</v>
      </c>
      <c r="AD276" s="64">
        <f t="shared" ca="1" si="335"/>
        <v>0.96284042682925919</v>
      </c>
      <c r="AE276" s="64">
        <f t="shared" ca="1" si="335"/>
        <v>0.96034532088710656</v>
      </c>
      <c r="AF276" s="64">
        <f t="shared" ca="1" si="335"/>
        <v>0.95699065665205962</v>
      </c>
      <c r="AG276" s="64">
        <f t="shared" ca="1" si="335"/>
        <v>0.95713753882249608</v>
      </c>
      <c r="AH276" s="64">
        <f t="shared" ca="1" si="335"/>
        <v>0.95643396890743848</v>
      </c>
      <c r="AI276" s="64">
        <f t="shared" ca="1" si="335"/>
        <v>0.95266527558206304</v>
      </c>
      <c r="AJ276" s="64">
        <f t="shared" ca="1" si="335"/>
        <v>0.9533652537745928</v>
      </c>
      <c r="AK276" s="64">
        <f t="shared" ca="1" si="335"/>
        <v>0.96010812752183594</v>
      </c>
      <c r="AL276" s="64">
        <f t="shared" ca="1" si="335"/>
        <v>0.95885833881309834</v>
      </c>
      <c r="AM276" s="64">
        <f t="shared" ca="1" si="335"/>
        <v>0.96067918129833574</v>
      </c>
      <c r="AN276" s="64">
        <f t="shared" ca="1" si="335"/>
        <v>0.96462242041792623</v>
      </c>
      <c r="AO276" s="64">
        <f t="shared" ca="1" si="335"/>
        <v>0.96612227165893494</v>
      </c>
      <c r="AP276" s="64">
        <f t="shared" ca="1" si="335"/>
        <v>0.95716437542189825</v>
      </c>
      <c r="AQ276" s="64">
        <f t="shared" ca="1" si="335"/>
        <v>0.94885678699136256</v>
      </c>
      <c r="AR276" s="64">
        <f t="shared" ca="1" si="335"/>
        <v>0.95043121880490966</v>
      </c>
      <c r="AS276" s="64">
        <f t="shared" ca="1" si="335"/>
        <v>0.9459798539148575</v>
      </c>
      <c r="AT276" s="64">
        <f t="shared" ca="1" si="335"/>
        <v>0.93992608048707083</v>
      </c>
      <c r="AV276" s="40">
        <f t="shared" ca="1" si="271"/>
        <v>0.97564831351513182</v>
      </c>
      <c r="AW276" s="41">
        <f t="shared" ca="1" si="272"/>
        <v>6</v>
      </c>
      <c r="AX276" t="str">
        <f t="shared" ca="1" si="275"/>
        <v>+60s</v>
      </c>
      <c r="AY276">
        <f t="shared" ca="1" si="276"/>
        <v>50</v>
      </c>
      <c r="AZ276" s="5">
        <f t="shared" ca="1" si="277"/>
        <v>0.83333333333333337</v>
      </c>
      <c r="BB276">
        <f t="shared" si="318"/>
        <v>0.26448619983537236</v>
      </c>
      <c r="BC276">
        <f t="shared" si="319"/>
        <v>0.73551380016462764</v>
      </c>
      <c r="BE276" s="33">
        <f t="shared" si="320"/>
        <v>1.01910611276615</v>
      </c>
      <c r="BF276" s="32">
        <f t="shared" si="321"/>
        <v>0.42357915295087006</v>
      </c>
      <c r="BG276" s="33"/>
      <c r="BH276" s="34">
        <f t="shared" si="322"/>
        <v>0.57642084704912988</v>
      </c>
      <c r="BI276" s="34"/>
      <c r="BJ276" s="34">
        <f t="shared" si="327"/>
        <v>0.57642084704912988</v>
      </c>
      <c r="BK276" s="34"/>
      <c r="BL276" s="5">
        <f t="shared" ca="1" si="273"/>
        <v>0.79513416463253161</v>
      </c>
    </row>
    <row r="277" spans="1:64" x14ac:dyDescent="0.25">
      <c r="A277" s="45">
        <v>269</v>
      </c>
      <c r="B277" s="35">
        <f t="shared" si="323"/>
        <v>3.1018518518518327E-2</v>
      </c>
      <c r="C277" s="36">
        <v>87.994632698042267</v>
      </c>
      <c r="D277" s="29">
        <v>90</v>
      </c>
      <c r="E277" s="29">
        <v>3</v>
      </c>
      <c r="F277" s="37">
        <f t="shared" si="310"/>
        <v>0.5</v>
      </c>
      <c r="G277" s="38">
        <f t="shared" si="324"/>
        <v>90</v>
      </c>
      <c r="H277" s="31">
        <v>5</v>
      </c>
      <c r="I277" s="31">
        <v>20</v>
      </c>
      <c r="J277" s="36">
        <v>-3.1658914156906386</v>
      </c>
      <c r="K277" s="37">
        <f t="shared" si="312"/>
        <v>-0.79147285392265965</v>
      </c>
      <c r="L277" s="30">
        <f t="shared" si="313"/>
        <v>-0.79147285392265965</v>
      </c>
      <c r="M277" s="37">
        <f t="shared" si="314"/>
        <v>89.208527146077344</v>
      </c>
      <c r="N277" s="37">
        <f t="shared" si="315"/>
        <v>89.208527146077344</v>
      </c>
      <c r="O277" s="37">
        <f t="shared" si="316"/>
        <v>-2.0053673019577332</v>
      </c>
      <c r="Q277" s="64">
        <f t="shared" ref="Q277:AT277" ca="1" si="336">IF(AND(ABS(SLOPE($L247:$L277,$A247:$A277)) &gt; $Q$3,
      ABS(SLOPE(OFFSET($O247:$O277, Q$7, 0),$A247:$A277)) &gt; $Q$3),
(MAX(0,(CORREL( $L247:$L277, OFFSET($O247:$O277, Q$7, 0) )))),
(1-ABS(SLOPE($L247:$L277, $A247:$A277)-SLOPE(OFFSET($O247:$O277, Q$7, 0),$A247:$A277)))
)</f>
        <v>0.94522221162304554</v>
      </c>
      <c r="R277" s="64">
        <f t="shared" ca="1" si="336"/>
        <v>0.95704517386847043</v>
      </c>
      <c r="S277" s="64">
        <f t="shared" ca="1" si="336"/>
        <v>0.97227019252335223</v>
      </c>
      <c r="T277" s="64">
        <f t="shared" ca="1" si="336"/>
        <v>0.9749976274005463</v>
      </c>
      <c r="U277" s="64">
        <f t="shared" ca="1" si="336"/>
        <v>0.97631012903313352</v>
      </c>
      <c r="V277" s="64">
        <f t="shared" ca="1" si="336"/>
        <v>0.97818341439043799</v>
      </c>
      <c r="W277" s="64">
        <f t="shared" ca="1" si="336"/>
        <v>0.97751587006089036</v>
      </c>
      <c r="X277" s="64">
        <f t="shared" ca="1" si="336"/>
        <v>0.96922538957850679</v>
      </c>
      <c r="Y277" s="64">
        <f t="shared" ca="1" si="336"/>
        <v>0.96433022007839753</v>
      </c>
      <c r="Z277" s="64">
        <f t="shared" ca="1" si="336"/>
        <v>0.96528970990077301</v>
      </c>
      <c r="AA277" s="64">
        <f t="shared" ca="1" si="336"/>
        <v>0.96062719127325202</v>
      </c>
      <c r="AB277" s="64">
        <f t="shared" ca="1" si="336"/>
        <v>0.96107993611237452</v>
      </c>
      <c r="AC277" s="64">
        <f t="shared" ca="1" si="336"/>
        <v>0.96670920552296336</v>
      </c>
      <c r="AD277" s="64">
        <f t="shared" ca="1" si="336"/>
        <v>0.96436955755227094</v>
      </c>
      <c r="AE277" s="64">
        <f t="shared" ca="1" si="336"/>
        <v>0.96148096165632224</v>
      </c>
      <c r="AF277" s="64">
        <f t="shared" ca="1" si="336"/>
        <v>0.96159677766590357</v>
      </c>
      <c r="AG277" s="64">
        <f t="shared" ca="1" si="336"/>
        <v>0.96093939386590477</v>
      </c>
      <c r="AH277" s="64">
        <f t="shared" ca="1" si="336"/>
        <v>0.9574645244889074</v>
      </c>
      <c r="AI277" s="64">
        <f t="shared" ca="1" si="336"/>
        <v>0.95807827190536232</v>
      </c>
      <c r="AJ277" s="64">
        <f t="shared" ca="1" si="336"/>
        <v>0.9642126318023565</v>
      </c>
      <c r="AK277" s="64">
        <f t="shared" ca="1" si="336"/>
        <v>0.96312377431005813</v>
      </c>
      <c r="AL277" s="64">
        <f t="shared" ca="1" si="336"/>
        <v>0.96483596236249469</v>
      </c>
      <c r="AM277" s="64">
        <f t="shared" ca="1" si="336"/>
        <v>0.9685227387840426</v>
      </c>
      <c r="AN277" s="64">
        <f t="shared" ca="1" si="336"/>
        <v>0.969911902494897</v>
      </c>
      <c r="AO277" s="64">
        <f t="shared" ca="1" si="336"/>
        <v>0.96156075288538945</v>
      </c>
      <c r="AP277" s="64">
        <f t="shared" ca="1" si="336"/>
        <v>0.95394152315324932</v>
      </c>
      <c r="AQ277" s="64">
        <f t="shared" ca="1" si="336"/>
        <v>0.95534841894844269</v>
      </c>
      <c r="AR277" s="64">
        <f t="shared" ca="1" si="336"/>
        <v>0.95135110771468978</v>
      </c>
      <c r="AS277" s="64">
        <f t="shared" ca="1" si="336"/>
        <v>0.94565108257292141</v>
      </c>
      <c r="AT277" s="64">
        <f t="shared" ca="1" si="336"/>
        <v>0.948673694305885</v>
      </c>
      <c r="AV277" s="40">
        <f t="shared" ca="1" si="271"/>
        <v>0.97818341439043799</v>
      </c>
      <c r="AW277" s="41">
        <f t="shared" ca="1" si="272"/>
        <v>5</v>
      </c>
      <c r="AX277" t="str">
        <f t="shared" ca="1" si="275"/>
        <v>+50s</v>
      </c>
      <c r="AY277">
        <f t="shared" ca="1" si="276"/>
        <v>40</v>
      </c>
      <c r="AZ277" s="5">
        <f t="shared" ca="1" si="277"/>
        <v>0.8666666666666667</v>
      </c>
      <c r="BB277">
        <f t="shared" si="318"/>
        <v>0.24277888960701471</v>
      </c>
      <c r="BC277">
        <f t="shared" si="319"/>
        <v>0.75722111039298534</v>
      </c>
      <c r="BE277" s="33">
        <f t="shared" si="320"/>
        <v>0.79147285392265965</v>
      </c>
      <c r="BF277" s="32">
        <f t="shared" si="321"/>
        <v>0.38881452596809096</v>
      </c>
      <c r="BG277" s="33"/>
      <c r="BH277" s="34">
        <f t="shared" si="322"/>
        <v>0.61118547403190904</v>
      </c>
      <c r="BI277" s="34"/>
      <c r="BJ277" s="34">
        <f t="shared" si="327"/>
        <v>0.61118547403190904</v>
      </c>
      <c r="BK277" s="34"/>
      <c r="BL277" s="5">
        <f t="shared" ca="1" si="273"/>
        <v>0.81867851836300465</v>
      </c>
    </row>
    <row r="278" spans="1:64" x14ac:dyDescent="0.25">
      <c r="A278" s="45">
        <v>270</v>
      </c>
      <c r="B278" s="35">
        <f t="shared" si="323"/>
        <v>3.1134259259259067E-2</v>
      </c>
      <c r="C278" s="36">
        <v>88.198389303966223</v>
      </c>
      <c r="D278" s="29">
        <v>90</v>
      </c>
      <c r="E278" s="29">
        <v>3</v>
      </c>
      <c r="F278" s="37">
        <f t="shared" si="310"/>
        <v>0.5</v>
      </c>
      <c r="G278" s="38">
        <f t="shared" si="324"/>
        <v>90</v>
      </c>
      <c r="H278" s="31">
        <v>5</v>
      </c>
      <c r="I278" s="31">
        <v>20</v>
      </c>
      <c r="J278" s="36">
        <v>-2.2485739881932583</v>
      </c>
      <c r="K278" s="37">
        <f t="shared" si="312"/>
        <v>-0.56214349704831457</v>
      </c>
      <c r="L278" s="30">
        <f t="shared" si="313"/>
        <v>-0.56214349704831457</v>
      </c>
      <c r="M278" s="37">
        <f t="shared" si="314"/>
        <v>89.437856502951689</v>
      </c>
      <c r="N278" s="37">
        <f t="shared" si="315"/>
        <v>89.437856502951689</v>
      </c>
      <c r="O278" s="37">
        <f t="shared" si="316"/>
        <v>-1.8016106960337765</v>
      </c>
      <c r="Q278" s="64">
        <f t="shared" ref="Q278:AT278" ca="1" si="337">IF(AND(ABS(SLOPE($L248:$L278,$A248:$A278)) &gt; $Q$3,
      ABS(SLOPE(OFFSET($O248:$O278, Q$7, 0),$A248:$A278)) &gt; $Q$3),
(MAX(0,(CORREL( $L248:$L278, OFFSET($O248:$O278, Q$7, 0) )))),
(1-ABS(SLOPE($L248:$L278, $A248:$A278)-SLOPE(OFFSET($O248:$O278, Q$7, 0),$A248:$A278)))
)</f>
        <v>0.95548424075419935</v>
      </c>
      <c r="R278" s="64">
        <f t="shared" ca="1" si="337"/>
        <v>0.9723313148904732</v>
      </c>
      <c r="S278" s="64">
        <f t="shared" ca="1" si="337"/>
        <v>0.97583309793371631</v>
      </c>
      <c r="T278" s="64">
        <f t="shared" ca="1" si="337"/>
        <v>0.97726444863498008</v>
      </c>
      <c r="U278" s="64">
        <f t="shared" ca="1" si="337"/>
        <v>0.98013649534102742</v>
      </c>
      <c r="V278" s="64">
        <f t="shared" ca="1" si="337"/>
        <v>0.97972091249272109</v>
      </c>
      <c r="W278" s="64">
        <f t="shared" ca="1" si="337"/>
        <v>0.97213173150710408</v>
      </c>
      <c r="X278" s="64">
        <f t="shared" ca="1" si="337"/>
        <v>0.96771372415724299</v>
      </c>
      <c r="Y278" s="64">
        <f t="shared" ca="1" si="337"/>
        <v>0.96856590397708653</v>
      </c>
      <c r="Z278" s="64">
        <f t="shared" ca="1" si="337"/>
        <v>0.96439569453944829</v>
      </c>
      <c r="AA278" s="64">
        <f t="shared" ca="1" si="337"/>
        <v>0.96477529437012266</v>
      </c>
      <c r="AB278" s="64">
        <f t="shared" ca="1" si="337"/>
        <v>0.96987554467230841</v>
      </c>
      <c r="AC278" s="64">
        <f t="shared" ca="1" si="337"/>
        <v>0.96767767204978983</v>
      </c>
      <c r="AD278" s="64">
        <f t="shared" ca="1" si="337"/>
        <v>0.96521266661611271</v>
      </c>
      <c r="AE278" s="64">
        <f t="shared" ca="1" si="337"/>
        <v>0.96530027495566062</v>
      </c>
      <c r="AF278" s="64">
        <f t="shared" ca="1" si="337"/>
        <v>0.96468499888334913</v>
      </c>
      <c r="AG278" s="64">
        <f t="shared" ca="1" si="337"/>
        <v>0.96147775808265845</v>
      </c>
      <c r="AH278" s="64">
        <f t="shared" ca="1" si="337"/>
        <v>0.96201310586638733</v>
      </c>
      <c r="AI278" s="64">
        <f t="shared" ca="1" si="337"/>
        <v>0.96759357799568113</v>
      </c>
      <c r="AJ278" s="64">
        <f t="shared" ca="1" si="337"/>
        <v>0.96665101659701302</v>
      </c>
      <c r="AK278" s="64">
        <f t="shared" ca="1" si="337"/>
        <v>0.96826408626189819</v>
      </c>
      <c r="AL278" s="64">
        <f t="shared" ca="1" si="337"/>
        <v>0.97171703362233408</v>
      </c>
      <c r="AM278" s="64">
        <f t="shared" ca="1" si="337"/>
        <v>0.97300534966391428</v>
      </c>
      <c r="AN278" s="64">
        <f t="shared" ca="1" si="337"/>
        <v>0.965207268335602</v>
      </c>
      <c r="AO278" s="64">
        <f t="shared" ca="1" si="337"/>
        <v>0.95821484368568988</v>
      </c>
      <c r="AP278" s="64">
        <f t="shared" ca="1" si="337"/>
        <v>0.95946934270094197</v>
      </c>
      <c r="AQ278" s="64">
        <f t="shared" ca="1" si="337"/>
        <v>0.95588512008491489</v>
      </c>
      <c r="AR278" s="64">
        <f t="shared" ca="1" si="337"/>
        <v>0.95050784090705465</v>
      </c>
      <c r="AS278" s="64">
        <f t="shared" ca="1" si="337"/>
        <v>0.95320318934625248</v>
      </c>
      <c r="AT278" s="64">
        <f t="shared" ca="1" si="337"/>
        <v>0.95217116714515981</v>
      </c>
      <c r="AV278" s="40">
        <f t="shared" ca="1" si="271"/>
        <v>0.98013649534102742</v>
      </c>
      <c r="AW278" s="41">
        <f t="shared" ca="1" si="272"/>
        <v>4</v>
      </c>
      <c r="AX278" t="str">
        <f t="shared" ca="1" si="275"/>
        <v>+40s</v>
      </c>
      <c r="AY278">
        <f t="shared" ca="1" si="276"/>
        <v>30</v>
      </c>
      <c r="AZ278" s="5">
        <f t="shared" ca="1" si="277"/>
        <v>0.9</v>
      </c>
      <c r="BB278">
        <f t="shared" si="318"/>
        <v>0.24789343979709239</v>
      </c>
      <c r="BC278">
        <f t="shared" si="319"/>
        <v>0.75210656020290756</v>
      </c>
      <c r="BE278" s="33">
        <f t="shared" si="320"/>
        <v>0.56214349704831457</v>
      </c>
      <c r="BF278" s="32">
        <f t="shared" si="321"/>
        <v>0.39700556519276992</v>
      </c>
      <c r="BG278" s="33"/>
      <c r="BH278" s="34">
        <f t="shared" si="322"/>
        <v>0.60299443480723003</v>
      </c>
      <c r="BI278" s="34"/>
      <c r="BJ278" s="34">
        <f t="shared" si="327"/>
        <v>0.60299443480723003</v>
      </c>
      <c r="BK278" s="34"/>
      <c r="BL278" s="5">
        <f t="shared" ca="1" si="273"/>
        <v>0.8277103100494192</v>
      </c>
    </row>
    <row r="279" spans="1:64" x14ac:dyDescent="0.25">
      <c r="A279" s="45">
        <v>271</v>
      </c>
      <c r="B279" s="35">
        <f t="shared" si="323"/>
        <v>3.1249999999999806E-2</v>
      </c>
      <c r="C279" s="36">
        <v>88.475874264271042</v>
      </c>
      <c r="D279" s="29">
        <v>90</v>
      </c>
      <c r="E279" s="29">
        <v>3</v>
      </c>
      <c r="F279" s="37">
        <f t="shared" si="310"/>
        <v>0.5</v>
      </c>
      <c r="G279" s="38">
        <f t="shared" si="324"/>
        <v>90</v>
      </c>
      <c r="H279" s="31">
        <v>5</v>
      </c>
      <c r="I279" s="31">
        <v>20</v>
      </c>
      <c r="J279" s="36">
        <v>-1.3264379470255736</v>
      </c>
      <c r="K279" s="37">
        <f t="shared" si="312"/>
        <v>-0.3316094867563934</v>
      </c>
      <c r="L279" s="30">
        <f t="shared" si="313"/>
        <v>-0.3316094867563934</v>
      </c>
      <c r="M279" s="37">
        <f t="shared" si="314"/>
        <v>89.668390513243608</v>
      </c>
      <c r="N279" s="37">
        <f t="shared" si="315"/>
        <v>89.668390513243608</v>
      </c>
      <c r="O279" s="37">
        <f t="shared" si="316"/>
        <v>-1.5241257357289584</v>
      </c>
      <c r="Q279" s="64">
        <f t="shared" ref="Q279:AT279" ca="1" si="338">IF(AND(ABS(SLOPE($L249:$L279,$A249:$A279)) &gt; $Q$3,
      ABS(SLOPE(OFFSET($O249:$O279, Q$7, 0),$A249:$A279)) &gt; $Q$3),
(MAX(0,(CORREL( $L249:$L279, OFFSET($O249:$O279, Q$7, 0) )))),
(1-ABS(SLOPE($L249:$L279, $A249:$A279)-SLOPE(OFFSET($O249:$O279, Q$7, 0),$A249:$A279)))
)</f>
        <v>0.97210156263728542</v>
      </c>
      <c r="R279" s="64">
        <f t="shared" ca="1" si="338"/>
        <v>0.97631005717311381</v>
      </c>
      <c r="S279" s="64">
        <f t="shared" ca="1" si="338"/>
        <v>0.97784961330738063</v>
      </c>
      <c r="T279" s="64">
        <f t="shared" ca="1" si="338"/>
        <v>0.98163366604979951</v>
      </c>
      <c r="U279" s="64">
        <f t="shared" ca="1" si="338"/>
        <v>0.98144849348205909</v>
      </c>
      <c r="V279" s="64">
        <f t="shared" ca="1" si="338"/>
        <v>0.97450251674536292</v>
      </c>
      <c r="W279" s="64">
        <f t="shared" ca="1" si="338"/>
        <v>0.97052192467662857</v>
      </c>
      <c r="X279" s="64">
        <f t="shared" ca="1" si="338"/>
        <v>0.97127577478523675</v>
      </c>
      <c r="Y279" s="64">
        <f t="shared" ca="1" si="338"/>
        <v>0.96755675195783342</v>
      </c>
      <c r="Z279" s="64">
        <f t="shared" ca="1" si="338"/>
        <v>0.96786938707746328</v>
      </c>
      <c r="AA279" s="64">
        <f t="shared" ca="1" si="338"/>
        <v>0.97248462537801517</v>
      </c>
      <c r="AB279" s="64">
        <f t="shared" ca="1" si="338"/>
        <v>0.97041697845487018</v>
      </c>
      <c r="AC279" s="64">
        <f t="shared" ca="1" si="338"/>
        <v>0.96833985107151554</v>
      </c>
      <c r="AD279" s="64">
        <f t="shared" ca="1" si="338"/>
        <v>0.96840165237987463</v>
      </c>
      <c r="AE279" s="64">
        <f t="shared" ca="1" si="338"/>
        <v>0.96782504273781256</v>
      </c>
      <c r="AF279" s="64">
        <f t="shared" ca="1" si="338"/>
        <v>0.96486335169145598</v>
      </c>
      <c r="AG279" s="64">
        <f t="shared" ca="1" si="338"/>
        <v>0.96532688638313691</v>
      </c>
      <c r="AH279" s="64">
        <f t="shared" ca="1" si="338"/>
        <v>0.97039947594655662</v>
      </c>
      <c r="AI279" s="64">
        <f t="shared" ca="1" si="338"/>
        <v>0.96959090338550513</v>
      </c>
      <c r="AJ279" s="64">
        <f t="shared" ca="1" si="338"/>
        <v>0.97111290681885754</v>
      </c>
      <c r="AK279" s="64">
        <f t="shared" ca="1" si="338"/>
        <v>0.97435112439137173</v>
      </c>
      <c r="AL279" s="64">
        <f t="shared" ca="1" si="338"/>
        <v>0.97554688906400955</v>
      </c>
      <c r="AM279" s="64">
        <f t="shared" ca="1" si="338"/>
        <v>0.96825659271635156</v>
      </c>
      <c r="AN279" s="64">
        <f t="shared" ca="1" si="338"/>
        <v>0.96183911048319182</v>
      </c>
      <c r="AO279" s="64">
        <f t="shared" ca="1" si="338"/>
        <v>0.96295395311467857</v>
      </c>
      <c r="AP279" s="64">
        <f t="shared" ca="1" si="338"/>
        <v>0.95974833881820909</v>
      </c>
      <c r="AQ279" s="64">
        <f t="shared" ca="1" si="338"/>
        <v>0.95466762312006348</v>
      </c>
      <c r="AR279" s="64">
        <f t="shared" ca="1" si="338"/>
        <v>0.95706306712474665</v>
      </c>
      <c r="AS279" s="64">
        <f t="shared" ca="1" si="338"/>
        <v>0.95606610356171806</v>
      </c>
      <c r="AT279" s="64">
        <f t="shared" ca="1" si="338"/>
        <v>0.96073928136786135</v>
      </c>
      <c r="AV279" s="40">
        <f t="shared" ca="1" si="271"/>
        <v>0.98163366604979951</v>
      </c>
      <c r="AW279" s="41">
        <f t="shared" ca="1" si="272"/>
        <v>3</v>
      </c>
      <c r="AX279" t="str">
        <f t="shared" ca="1" si="275"/>
        <v>+30s</v>
      </c>
      <c r="AY279">
        <f t="shared" ca="1" si="276"/>
        <v>20</v>
      </c>
      <c r="AZ279" s="5">
        <f t="shared" ca="1" si="277"/>
        <v>0.93333333333333335</v>
      </c>
      <c r="BB279">
        <f t="shared" si="318"/>
        <v>0.23850324979451298</v>
      </c>
      <c r="BC279">
        <f t="shared" si="319"/>
        <v>0.76149675020548702</v>
      </c>
      <c r="BE279" s="33">
        <f t="shared" si="320"/>
        <v>0.3316094867563934</v>
      </c>
      <c r="BF279" s="32">
        <f t="shared" si="321"/>
        <v>0.38196701599883814</v>
      </c>
      <c r="BG279" s="33"/>
      <c r="BH279" s="34">
        <f t="shared" si="322"/>
        <v>0.6180329840011618</v>
      </c>
      <c r="BI279" s="34"/>
      <c r="BJ279" s="34">
        <f t="shared" si="327"/>
        <v>0.6180329840011618</v>
      </c>
      <c r="BK279" s="34"/>
      <c r="BL279" s="5">
        <f t="shared" ca="1" si="273"/>
        <v>0.84433332779476489</v>
      </c>
    </row>
    <row r="280" spans="1:64" x14ac:dyDescent="0.25">
      <c r="A280" s="45">
        <v>272</v>
      </c>
      <c r="B280" s="35">
        <f t="shared" si="323"/>
        <v>3.1365740740740548E-2</v>
      </c>
      <c r="C280" s="36">
        <v>88.752006018507359</v>
      </c>
      <c r="D280" s="29">
        <v>90</v>
      </c>
      <c r="E280" s="29">
        <v>3</v>
      </c>
      <c r="F280" s="37">
        <f t="shared" si="310"/>
        <v>0.5</v>
      </c>
      <c r="G280" s="38">
        <f t="shared" si="324"/>
        <v>90</v>
      </c>
      <c r="H280" s="31">
        <v>5</v>
      </c>
      <c r="I280" s="31">
        <v>20</v>
      </c>
      <c r="J280" s="36">
        <v>-0.40145939675745951</v>
      </c>
      <c r="K280" s="37">
        <f t="shared" si="312"/>
        <v>-0.10036484918936488</v>
      </c>
      <c r="L280" s="30">
        <f t="shared" si="313"/>
        <v>-0.10036484918936488</v>
      </c>
      <c r="M280" s="37">
        <f t="shared" si="314"/>
        <v>89.899635150810639</v>
      </c>
      <c r="N280" s="37">
        <f t="shared" si="315"/>
        <v>89.899635150810639</v>
      </c>
      <c r="O280" s="37">
        <f t="shared" si="316"/>
        <v>-1.2479939814926411</v>
      </c>
      <c r="Q280" s="64">
        <f t="shared" ref="Q280:AT280" ca="1" si="339">IF(AND(ABS(SLOPE($L250:$L280,$A250:$A280)) &gt; $Q$3,
      ABS(SLOPE(OFFSET($O250:$O280, Q$7, 0),$A250:$A280)) &gt; $Q$3),
(MAX(0,(CORREL( $L250:$L280, OFFSET($O250:$O280, Q$7, 0) )))),
(1-ABS(SLOPE($L250:$L280, $A250:$A280)-SLOPE(OFFSET($O250:$O280, Q$7, 0),$A250:$A280)))
)</f>
        <v>0.97650702827211422</v>
      </c>
      <c r="R280" s="64">
        <f t="shared" ca="1" si="339"/>
        <v>0.97814583936254307</v>
      </c>
      <c r="S280" s="64">
        <f t="shared" ca="1" si="339"/>
        <v>0.98276873984609159</v>
      </c>
      <c r="T280" s="64">
        <f t="shared" ca="1" si="339"/>
        <v>0.98279577788351102</v>
      </c>
      <c r="U280" s="64">
        <f t="shared" ca="1" si="339"/>
        <v>0.9764437949250705</v>
      </c>
      <c r="V280" s="64">
        <f t="shared" ca="1" si="339"/>
        <v>0.97286696788141602</v>
      </c>
      <c r="W280" s="64">
        <f t="shared" ca="1" si="339"/>
        <v>0.97353008773619443</v>
      </c>
      <c r="X280" s="64">
        <f t="shared" ca="1" si="339"/>
        <v>0.97022744585137488</v>
      </c>
      <c r="Y280" s="64">
        <f t="shared" ca="1" si="339"/>
        <v>0.97047834146496048</v>
      </c>
      <c r="Z280" s="64">
        <f t="shared" ca="1" si="339"/>
        <v>0.97464582963224167</v>
      </c>
      <c r="AA280" s="64">
        <f t="shared" ca="1" si="339"/>
        <v>0.97269860913538175</v>
      </c>
      <c r="AB280" s="64">
        <f t="shared" ca="1" si="339"/>
        <v>0.97097916003361318</v>
      </c>
      <c r="AC280" s="64">
        <f t="shared" ca="1" si="339"/>
        <v>0.97101718257260605</v>
      </c>
      <c r="AD280" s="64">
        <f t="shared" ca="1" si="339"/>
        <v>0.97047632051724853</v>
      </c>
      <c r="AE280" s="64">
        <f t="shared" ca="1" si="339"/>
        <v>0.96774146953661422</v>
      </c>
      <c r="AF280" s="64">
        <f t="shared" ca="1" si="339"/>
        <v>0.96813876283483125</v>
      </c>
      <c r="AG280" s="64">
        <f t="shared" ca="1" si="339"/>
        <v>0.97274242929657717</v>
      </c>
      <c r="AH280" s="64">
        <f t="shared" ca="1" si="339"/>
        <v>0.9720574359348032</v>
      </c>
      <c r="AI280" s="64">
        <f t="shared" ca="1" si="339"/>
        <v>0.97349520684115887</v>
      </c>
      <c r="AJ280" s="64">
        <f t="shared" ca="1" si="339"/>
        <v>0.97653489515280167</v>
      </c>
      <c r="AK280" s="64">
        <f t="shared" ca="1" si="339"/>
        <v>0.97764514070399888</v>
      </c>
      <c r="AL280" s="64">
        <f t="shared" ca="1" si="339"/>
        <v>0.9708242278052055</v>
      </c>
      <c r="AM280" s="64">
        <f t="shared" ca="1" si="339"/>
        <v>0.96493775188500597</v>
      </c>
      <c r="AN280" s="64">
        <f t="shared" ca="1" si="339"/>
        <v>0.96592372058544729</v>
      </c>
      <c r="AO280" s="64">
        <f t="shared" ca="1" si="339"/>
        <v>0.96306752886012614</v>
      </c>
      <c r="AP280" s="64">
        <f t="shared" ca="1" si="339"/>
        <v>0.95826115302547954</v>
      </c>
      <c r="AQ280" s="64">
        <f t="shared" ca="1" si="339"/>
        <v>0.96037984697975953</v>
      </c>
      <c r="AR280" s="64">
        <f t="shared" ca="1" si="339"/>
        <v>0.95941541319158241</v>
      </c>
      <c r="AS280" s="64">
        <f t="shared" ca="1" si="339"/>
        <v>0.96357902754909963</v>
      </c>
      <c r="AT280" s="64">
        <f t="shared" ca="1" si="339"/>
        <v>0.96497751757381389</v>
      </c>
      <c r="AV280" s="40">
        <f t="shared" ca="1" si="271"/>
        <v>0.98279577788351102</v>
      </c>
      <c r="AW280" s="41">
        <f t="shared" ca="1" si="272"/>
        <v>3</v>
      </c>
      <c r="AX280" t="str">
        <f t="shared" ca="1" si="275"/>
        <v>+30s</v>
      </c>
      <c r="AY280">
        <f t="shared" ca="1" si="276"/>
        <v>20</v>
      </c>
      <c r="AZ280" s="5">
        <f t="shared" ca="1" si="277"/>
        <v>0.93333333333333335</v>
      </c>
      <c r="BB280">
        <f t="shared" si="318"/>
        <v>0.22952582646065522</v>
      </c>
      <c r="BC280">
        <f t="shared" si="319"/>
        <v>0.77047417353934478</v>
      </c>
      <c r="BE280" s="33">
        <f t="shared" si="320"/>
        <v>0.10036484918936488</v>
      </c>
      <c r="BF280" s="32">
        <f t="shared" si="321"/>
        <v>0.36758951965383496</v>
      </c>
      <c r="BG280" s="33"/>
      <c r="BH280" s="34">
        <f t="shared" si="322"/>
        <v>0.63241048034616498</v>
      </c>
      <c r="BI280" s="34"/>
      <c r="BJ280" s="34">
        <f t="shared" si="327"/>
        <v>0.63241048034616498</v>
      </c>
      <c r="BK280" s="34"/>
      <c r="BL280" s="5">
        <f t="shared" ca="1" si="273"/>
        <v>0.84951319718766971</v>
      </c>
    </row>
    <row r="281" spans="1:64" x14ac:dyDescent="0.25">
      <c r="A281" s="45">
        <v>273</v>
      </c>
      <c r="B281" s="35">
        <f t="shared" si="323"/>
        <v>3.1481481481481291E-2</v>
      </c>
      <c r="C281" s="36">
        <v>89.24816876979051</v>
      </c>
      <c r="D281" s="29">
        <v>90</v>
      </c>
      <c r="E281" s="29">
        <v>3</v>
      </c>
      <c r="F281" s="37">
        <f t="shared" si="310"/>
        <v>0.5</v>
      </c>
      <c r="G281" s="38">
        <f t="shared" si="324"/>
        <v>90</v>
      </c>
      <c r="H281" s="31">
        <v>5</v>
      </c>
      <c r="I281" s="31">
        <v>20</v>
      </c>
      <c r="J281" s="36">
        <v>0.52437946664575485</v>
      </c>
      <c r="K281" s="37">
        <f t="shared" si="312"/>
        <v>0.13109486666143871</v>
      </c>
      <c r="L281" s="30">
        <f t="shared" si="313"/>
        <v>0.13109486666143871</v>
      </c>
      <c r="M281" s="37">
        <f t="shared" si="314"/>
        <v>90.131094866661442</v>
      </c>
      <c r="N281" s="37">
        <f t="shared" si="315"/>
        <v>90.131094866661442</v>
      </c>
      <c r="O281" s="37">
        <f t="shared" si="316"/>
        <v>-0.75183123020948983</v>
      </c>
      <c r="Q281" s="64">
        <f t="shared" ref="Q281:AT281" ca="1" si="340">IF(AND(ABS(SLOPE($L251:$L281,$A251:$A281)) &gt; $Q$3,
      ABS(SLOPE(OFFSET($O251:$O281, Q$7, 0),$A251:$A281)) &gt; $Q$3),
(MAX(0,(CORREL( $L251:$L281, OFFSET($O251:$O281, Q$7, 0) )))),
(1-ABS(SLOPE($L251:$L281, $A251:$A281)-SLOPE(OFFSET($O251:$O281, Q$7, 0),$A251:$A281)))
)</f>
        <v>0.97821262245642548</v>
      </c>
      <c r="R281" s="64">
        <f t="shared" ca="1" si="340"/>
        <v>0.9836123391413516</v>
      </c>
      <c r="S281" s="64">
        <f t="shared" ca="1" si="340"/>
        <v>0.98383613793148317</v>
      </c>
      <c r="T281" s="64">
        <f t="shared" ca="1" si="340"/>
        <v>0.97803626949365363</v>
      </c>
      <c r="U281" s="64">
        <f t="shared" ca="1" si="340"/>
        <v>0.97483458274323798</v>
      </c>
      <c r="V281" s="64">
        <f t="shared" ca="1" si="340"/>
        <v>0.97541343451107154</v>
      </c>
      <c r="W281" s="64">
        <f t="shared" ca="1" si="340"/>
        <v>0.97249757241278323</v>
      </c>
      <c r="X281" s="64">
        <f t="shared" ca="1" si="340"/>
        <v>0.97269116842970327</v>
      </c>
      <c r="Y281" s="64">
        <f t="shared" ca="1" si="340"/>
        <v>0.9764426067784765</v>
      </c>
      <c r="Z281" s="64">
        <f t="shared" ca="1" si="340"/>
        <v>0.9746074622437324</v>
      </c>
      <c r="AA281" s="64">
        <f t="shared" ca="1" si="340"/>
        <v>0.97322002601171997</v>
      </c>
      <c r="AB281" s="64">
        <f t="shared" ca="1" si="340"/>
        <v>0.97323599225409785</v>
      </c>
      <c r="AC281" s="64">
        <f t="shared" ca="1" si="340"/>
        <v>0.97272839112300269</v>
      </c>
      <c r="AD281" s="64">
        <f t="shared" ca="1" si="340"/>
        <v>0.97020445264535782</v>
      </c>
      <c r="AE281" s="64">
        <f t="shared" ca="1" si="340"/>
        <v>0.97054024098074743</v>
      </c>
      <c r="AF281" s="64">
        <f t="shared" ca="1" si="340"/>
        <v>0.97470813286560387</v>
      </c>
      <c r="AG281" s="64">
        <f t="shared" ca="1" si="340"/>
        <v>0.9741378705287842</v>
      </c>
      <c r="AH281" s="64">
        <f t="shared" ca="1" si="340"/>
        <v>0.97549723355240259</v>
      </c>
      <c r="AI281" s="64">
        <f t="shared" ca="1" si="340"/>
        <v>0.97835219499634352</v>
      </c>
      <c r="AJ281" s="64">
        <f t="shared" ca="1" si="340"/>
        <v>0.97938290931383976</v>
      </c>
      <c r="AK281" s="64">
        <f t="shared" ca="1" si="340"/>
        <v>0.97299866906567756</v>
      </c>
      <c r="AL281" s="64">
        <f t="shared" ca="1" si="340"/>
        <v>0.96760580532205609</v>
      </c>
      <c r="AM281" s="64">
        <f t="shared" ca="1" si="340"/>
        <v>0.96847206963582599</v>
      </c>
      <c r="AN281" s="64">
        <f t="shared" ca="1" si="340"/>
        <v>0.96594047748866518</v>
      </c>
      <c r="AO281" s="64">
        <f t="shared" ca="1" si="340"/>
        <v>0.96138949730900469</v>
      </c>
      <c r="AP281" s="64">
        <f t="shared" ca="1" si="340"/>
        <v>0.963251132038764</v>
      </c>
      <c r="AQ281" s="64">
        <f t="shared" ca="1" si="340"/>
        <v>0.96231706556783458</v>
      </c>
      <c r="AR281" s="64">
        <f t="shared" ca="1" si="340"/>
        <v>0.96600731621841873</v>
      </c>
      <c r="AS281" s="64">
        <f t="shared" ca="1" si="340"/>
        <v>0.96729725118737508</v>
      </c>
      <c r="AT281" s="64">
        <f t="shared" ca="1" si="340"/>
        <v>0.96952042996373877</v>
      </c>
      <c r="AV281" s="40">
        <f t="shared" ca="1" si="271"/>
        <v>0.98383613793148317</v>
      </c>
      <c r="AW281" s="41">
        <f t="shared" ca="1" si="272"/>
        <v>2</v>
      </c>
      <c r="AX281" t="str">
        <f t="shared" ca="1" si="275"/>
        <v>+20s</v>
      </c>
      <c r="AY281">
        <f t="shared" ca="1" si="276"/>
        <v>10</v>
      </c>
      <c r="AZ281" s="5">
        <f t="shared" ca="1" si="277"/>
        <v>0.96666666666666667</v>
      </c>
      <c r="BB281">
        <f t="shared" si="318"/>
        <v>0.1765852193741857</v>
      </c>
      <c r="BC281">
        <f t="shared" si="319"/>
        <v>0.8234147806258143</v>
      </c>
      <c r="BE281" s="33">
        <f t="shared" si="320"/>
        <v>0.13109486666143871</v>
      </c>
      <c r="BF281" s="32">
        <f t="shared" si="321"/>
        <v>0.28280423588345455</v>
      </c>
      <c r="BG281" s="33"/>
      <c r="BH281" s="34">
        <f t="shared" si="322"/>
        <v>0.7171957641165454</v>
      </c>
      <c r="BI281" s="34"/>
      <c r="BJ281" s="34">
        <f t="shared" si="327"/>
        <v>0.7171957641165454</v>
      </c>
      <c r="BK281" s="34"/>
      <c r="BL281" s="5">
        <f t="shared" ca="1" si="273"/>
        <v>0.88923285623823178</v>
      </c>
    </row>
    <row r="282" spans="1:64" x14ac:dyDescent="0.25">
      <c r="A282" s="45">
        <v>274</v>
      </c>
      <c r="B282" s="35">
        <f t="shared" si="323"/>
        <v>3.1597222222222034E-2</v>
      </c>
      <c r="C282" s="36">
        <v>89.196238161127837</v>
      </c>
      <c r="D282" s="29">
        <v>90</v>
      </c>
      <c r="E282" s="29">
        <v>3</v>
      </c>
      <c r="F282" s="37">
        <f t="shared" si="310"/>
        <v>0.5</v>
      </c>
      <c r="G282" s="38">
        <f t="shared" si="324"/>
        <v>90</v>
      </c>
      <c r="H282" s="31">
        <v>5</v>
      </c>
      <c r="I282" s="31">
        <v>20</v>
      </c>
      <c r="J282" s="36">
        <v>1.4490946035984484</v>
      </c>
      <c r="K282" s="37">
        <f t="shared" si="312"/>
        <v>0.36227365089961211</v>
      </c>
      <c r="L282" s="30">
        <f t="shared" si="313"/>
        <v>0.36227365089961211</v>
      </c>
      <c r="M282" s="37">
        <f t="shared" si="314"/>
        <v>90.36227365089961</v>
      </c>
      <c r="N282" s="37">
        <f t="shared" si="315"/>
        <v>90.36227365089961</v>
      </c>
      <c r="O282" s="37">
        <f t="shared" si="316"/>
        <v>-0.80376183887216257</v>
      </c>
      <c r="Q282" s="64">
        <f t="shared" ref="Q282:AT282" ca="1" si="341">IF(AND(ABS(SLOPE($L252:$L282,$A252:$A282)) &gt; $Q$3,
      ABS(SLOPE(OFFSET($O252:$O282, Q$7, 0),$A252:$A282)) &gt; $Q$3),
(MAX(0,(CORREL( $L252:$L282, OFFSET($O252:$O282, Q$7, 0) )))),
(1-ABS(SLOPE($L252:$L282, $A252:$A282)-SLOPE(OFFSET($O252:$O282, Q$7, 0),$A252:$A282)))
)</f>
        <v>0.98421817841851689</v>
      </c>
      <c r="R282" s="64">
        <f t="shared" ca="1" si="341"/>
        <v>0.98462556598001316</v>
      </c>
      <c r="S282" s="64">
        <f t="shared" ca="1" si="341"/>
        <v>0.9793420370761613</v>
      </c>
      <c r="T282" s="64">
        <f t="shared" ca="1" si="341"/>
        <v>0.97649104655680252</v>
      </c>
      <c r="U282" s="64">
        <f t="shared" ca="1" si="341"/>
        <v>0.97699114702030943</v>
      </c>
      <c r="V282" s="64">
        <f t="shared" ca="1" si="341"/>
        <v>0.97443679116205761</v>
      </c>
      <c r="W282" s="64">
        <f t="shared" ca="1" si="341"/>
        <v>0.97457687571568319</v>
      </c>
      <c r="X282" s="64">
        <f t="shared" ca="1" si="341"/>
        <v>0.97793933695553192</v>
      </c>
      <c r="Y282" s="64">
        <f t="shared" ca="1" si="341"/>
        <v>0.97620912762965872</v>
      </c>
      <c r="Z282" s="64">
        <f t="shared" ca="1" si="341"/>
        <v>0.97513180357980922</v>
      </c>
      <c r="AA282" s="64">
        <f t="shared" ca="1" si="341"/>
        <v>0.97512718249180741</v>
      </c>
      <c r="AB282" s="64">
        <f t="shared" ca="1" si="341"/>
        <v>0.97465071628551891</v>
      </c>
      <c r="AC282" s="64">
        <f t="shared" ca="1" si="341"/>
        <v>0.97232408084206778</v>
      </c>
      <c r="AD282" s="64">
        <f t="shared" ca="1" si="341"/>
        <v>0.97260240675768717</v>
      </c>
      <c r="AE282" s="64">
        <f t="shared" ca="1" si="341"/>
        <v>0.97636283626345366</v>
      </c>
      <c r="AF282" s="64">
        <f t="shared" ca="1" si="341"/>
        <v>0.97589975366111581</v>
      </c>
      <c r="AG282" s="64">
        <f t="shared" ca="1" si="341"/>
        <v>0.97718569051428494</v>
      </c>
      <c r="AH282" s="64">
        <f t="shared" ca="1" si="341"/>
        <v>0.97986772600975103</v>
      </c>
      <c r="AI282" s="64">
        <f t="shared" ca="1" si="341"/>
        <v>0.98082402640307242</v>
      </c>
      <c r="AJ282" s="64">
        <f t="shared" ca="1" si="341"/>
        <v>0.97484849556131248</v>
      </c>
      <c r="AK282" s="64">
        <f t="shared" ca="1" si="341"/>
        <v>0.96991729803454763</v>
      </c>
      <c r="AL282" s="64">
        <f t="shared" ca="1" si="341"/>
        <v>0.97067168653768332</v>
      </c>
      <c r="AM282" s="64">
        <f t="shared" ca="1" si="341"/>
        <v>0.96844349908309846</v>
      </c>
      <c r="AN282" s="64">
        <f t="shared" ca="1" si="341"/>
        <v>0.96413171049848678</v>
      </c>
      <c r="AO282" s="64">
        <f t="shared" ca="1" si="341"/>
        <v>0.96575309722821667</v>
      </c>
      <c r="AP282" s="64">
        <f t="shared" ca="1" si="341"/>
        <v>0.96484754385496507</v>
      </c>
      <c r="AQ282" s="64">
        <f t="shared" ca="1" si="341"/>
        <v>0.96809533959942629</v>
      </c>
      <c r="AR282" s="64">
        <f t="shared" ca="1" si="341"/>
        <v>0.96928372588429856</v>
      </c>
      <c r="AS282" s="64">
        <f t="shared" ca="1" si="341"/>
        <v>0.97129539710941348</v>
      </c>
      <c r="AT282" s="64">
        <f t="shared" ca="1" si="341"/>
        <v>0.97226670049447528</v>
      </c>
      <c r="AV282" s="40">
        <f t="shared" ca="1" si="271"/>
        <v>0.98462556598001316</v>
      </c>
      <c r="AW282" s="41">
        <f t="shared" ca="1" si="272"/>
        <v>1</v>
      </c>
      <c r="AX282" t="str">
        <f t="shared" ca="1" si="275"/>
        <v>+10s</v>
      </c>
      <c r="AY282">
        <f t="shared" ca="1" si="276"/>
        <v>0</v>
      </c>
      <c r="AZ282" s="5">
        <f t="shared" ca="1" si="277"/>
        <v>1</v>
      </c>
      <c r="BB282">
        <f t="shared" si="318"/>
        <v>0.23320709795435493</v>
      </c>
      <c r="BC282">
        <f t="shared" si="319"/>
        <v>0.7667929020456451</v>
      </c>
      <c r="BE282" s="33">
        <f t="shared" si="320"/>
        <v>0.36227365089961211</v>
      </c>
      <c r="BF282" s="32">
        <f t="shared" si="321"/>
        <v>0.37348513863907534</v>
      </c>
      <c r="BG282" s="33"/>
      <c r="BH282" s="34">
        <f t="shared" si="322"/>
        <v>0.6265148613609246</v>
      </c>
      <c r="BI282" s="34"/>
      <c r="BJ282" s="34">
        <f t="shared" si="327"/>
        <v>0.6265148613609246</v>
      </c>
      <c r="BK282" s="34"/>
      <c r="BL282" s="5">
        <f t="shared" ca="1" si="273"/>
        <v>0.87038014244697914</v>
      </c>
    </row>
    <row r="283" spans="1:64" x14ac:dyDescent="0.25">
      <c r="A283" s="45">
        <v>275</v>
      </c>
      <c r="B283" s="35">
        <f t="shared" si="323"/>
        <v>3.1712962962962776E-2</v>
      </c>
      <c r="C283" s="36">
        <v>89.493728341248243</v>
      </c>
      <c r="D283" s="29">
        <v>90</v>
      </c>
      <c r="E283" s="29">
        <v>3</v>
      </c>
      <c r="F283" s="37">
        <f t="shared" si="310"/>
        <v>0.5</v>
      </c>
      <c r="G283" s="38">
        <f t="shared" si="324"/>
        <v>90</v>
      </c>
      <c r="H283" s="31">
        <v>5</v>
      </c>
      <c r="I283" s="31">
        <v>20</v>
      </c>
      <c r="J283" s="36">
        <v>2.3707043826207164</v>
      </c>
      <c r="K283" s="37">
        <f t="shared" si="312"/>
        <v>0.59267609565517909</v>
      </c>
      <c r="L283" s="30">
        <f t="shared" si="313"/>
        <v>0.59267609565517909</v>
      </c>
      <c r="M283" s="37">
        <f t="shared" si="314"/>
        <v>90.592676095655179</v>
      </c>
      <c r="N283" s="37">
        <f t="shared" si="315"/>
        <v>90.592676095655179</v>
      </c>
      <c r="O283" s="37">
        <f t="shared" si="316"/>
        <v>-0.50627165875175706</v>
      </c>
      <c r="Q283" s="64">
        <f t="shared" ref="Q283:AT283" ca="1" si="342">IF(AND(ABS(SLOPE($L253:$L283,$A253:$A283)) &gt; $Q$3,
      ABS(SLOPE(OFFSET($O253:$O283, Q$7, 0),$A253:$A283)) &gt; $Q$3),
(MAX(0,(CORREL( $L253:$L283, OFFSET($O253:$O283, Q$7, 0) )))),
(1-ABS(SLOPE($L253:$L283, $A253:$A283)-SLOPE(OFFSET($O253:$O283, Q$7, 0),$A253:$A283)))
)</f>
        <v>0.98520717489675003</v>
      </c>
      <c r="R283" s="64">
        <f t="shared" ca="1" si="342"/>
        <v>0.98040933942281128</v>
      </c>
      <c r="S283" s="64">
        <f t="shared" ca="1" si="342"/>
        <v>0.97788811079983951</v>
      </c>
      <c r="T283" s="64">
        <f t="shared" ca="1" si="342"/>
        <v>0.97831418362947509</v>
      </c>
      <c r="U283" s="64">
        <f t="shared" ca="1" si="342"/>
        <v>0.97609969203964386</v>
      </c>
      <c r="V283" s="64">
        <f t="shared" ca="1" si="342"/>
        <v>0.976189507247466</v>
      </c>
      <c r="W283" s="64">
        <f t="shared" ca="1" si="342"/>
        <v>0.97918617836540445</v>
      </c>
      <c r="X283" s="64">
        <f t="shared" ca="1" si="342"/>
        <v>0.97755478250944583</v>
      </c>
      <c r="Y283" s="64">
        <f t="shared" ca="1" si="342"/>
        <v>0.97676882481806337</v>
      </c>
      <c r="Z283" s="64">
        <f t="shared" ca="1" si="342"/>
        <v>0.97674487321951398</v>
      </c>
      <c r="AA283" s="64">
        <f t="shared" ca="1" si="342"/>
        <v>0.97629771959740475</v>
      </c>
      <c r="AB283" s="64">
        <f t="shared" ca="1" si="342"/>
        <v>0.9741567266289588</v>
      </c>
      <c r="AC283" s="64">
        <f t="shared" ca="1" si="342"/>
        <v>0.97438105088184312</v>
      </c>
      <c r="AD283" s="64">
        <f t="shared" ca="1" si="342"/>
        <v>0.97775826828593926</v>
      </c>
      <c r="AE283" s="64">
        <f t="shared" ca="1" si="342"/>
        <v>0.97739590127495324</v>
      </c>
      <c r="AF283" s="64">
        <f t="shared" ca="1" si="342"/>
        <v>0.97861268331051121</v>
      </c>
      <c r="AG283" s="64">
        <f t="shared" ca="1" si="342"/>
        <v>0.98113190849900944</v>
      </c>
      <c r="AH283" s="64">
        <f t="shared" ca="1" si="342"/>
        <v>0.98201818003541375</v>
      </c>
      <c r="AI283" s="64">
        <f t="shared" ca="1" si="342"/>
        <v>0.97642739141263035</v>
      </c>
      <c r="AJ283" s="64">
        <f t="shared" ca="1" si="342"/>
        <v>0.97193049258765107</v>
      </c>
      <c r="AK283" s="64">
        <f t="shared" ca="1" si="342"/>
        <v>0.97257970870488675</v>
      </c>
      <c r="AL283" s="64">
        <f t="shared" ca="1" si="342"/>
        <v>0.9706367759650979</v>
      </c>
      <c r="AM283" s="64">
        <f t="shared" ca="1" si="342"/>
        <v>0.96655028460678161</v>
      </c>
      <c r="AN283" s="64">
        <f t="shared" ca="1" si="342"/>
        <v>0.96794581840067617</v>
      </c>
      <c r="AO283" s="64">
        <f t="shared" ca="1" si="342"/>
        <v>0.96706718532238611</v>
      </c>
      <c r="AP283" s="64">
        <f t="shared" ca="1" si="342"/>
        <v>0.96989899451831207</v>
      </c>
      <c r="AQ283" s="64">
        <f t="shared" ca="1" si="342"/>
        <v>0.97099183509532405</v>
      </c>
      <c r="AR283" s="64">
        <f t="shared" ca="1" si="342"/>
        <v>0.97280457704254075</v>
      </c>
      <c r="AS283" s="64">
        <f t="shared" ca="1" si="342"/>
        <v>0.97368569373045377</v>
      </c>
      <c r="AT283" s="64">
        <f t="shared" ca="1" si="342"/>
        <v>0.97122136935675829</v>
      </c>
      <c r="AV283" s="40">
        <f t="shared" ca="1" si="271"/>
        <v>0.98520717489675003</v>
      </c>
      <c r="AW283" s="41">
        <f t="shared" ca="1" si="272"/>
        <v>0</v>
      </c>
      <c r="AX283" t="str">
        <f t="shared" ca="1" si="275"/>
        <v>No Time Shift</v>
      </c>
      <c r="AY283">
        <f t="shared" ca="1" si="276"/>
        <v>0</v>
      </c>
      <c r="AZ283" s="5">
        <f t="shared" ca="1" si="277"/>
        <v>1</v>
      </c>
      <c r="BB283">
        <f t="shared" si="318"/>
        <v>0.21978955088138724</v>
      </c>
      <c r="BC283">
        <f t="shared" si="319"/>
        <v>0.78021044911861281</v>
      </c>
      <c r="BE283" s="33">
        <f t="shared" si="320"/>
        <v>0.59267609565517909</v>
      </c>
      <c r="BF283" s="32">
        <f t="shared" si="321"/>
        <v>0.35199670851537262</v>
      </c>
      <c r="BG283" s="33"/>
      <c r="BH283" s="34">
        <f t="shared" si="322"/>
        <v>0.64800329148462743</v>
      </c>
      <c r="BI283" s="34"/>
      <c r="BJ283" s="34">
        <f t="shared" si="327"/>
        <v>0.64800329148462743</v>
      </c>
      <c r="BK283" s="34"/>
      <c r="BL283" s="5">
        <f t="shared" ca="1" si="273"/>
        <v>0.87773682212712567</v>
      </c>
    </row>
    <row r="284" spans="1:64" x14ac:dyDescent="0.25">
      <c r="A284" s="45">
        <v>276</v>
      </c>
      <c r="B284" s="35">
        <f t="shared" si="323"/>
        <v>3.1828703703703519E-2</v>
      </c>
      <c r="C284" s="36">
        <v>88.868131983538831</v>
      </c>
      <c r="D284" s="29">
        <v>90</v>
      </c>
      <c r="E284" s="29">
        <v>3</v>
      </c>
      <c r="F284" s="37">
        <f t="shared" si="310"/>
        <v>0.5</v>
      </c>
      <c r="G284" s="38">
        <f t="shared" si="324"/>
        <v>90</v>
      </c>
      <c r="H284" s="31">
        <v>5</v>
      </c>
      <c r="I284" s="31">
        <v>20</v>
      </c>
      <c r="J284" s="36">
        <v>3.2872338269035768</v>
      </c>
      <c r="K284" s="37">
        <f t="shared" si="312"/>
        <v>0.82180845672589409</v>
      </c>
      <c r="L284" s="30">
        <f t="shared" si="313"/>
        <v>0.82180845672589409</v>
      </c>
      <c r="M284" s="37">
        <f t="shared" si="314"/>
        <v>90.82180845672589</v>
      </c>
      <c r="N284" s="37">
        <f t="shared" si="315"/>
        <v>90.82180845672589</v>
      </c>
      <c r="O284" s="37">
        <f t="shared" si="316"/>
        <v>-1.1318680164611692</v>
      </c>
      <c r="Q284" s="64">
        <f t="shared" ref="Q284:AT284" ca="1" si="343">IF(AND(ABS(SLOPE($L254:$L284,$A254:$A284)) &gt; $Q$3,
      ABS(SLOPE(OFFSET($O254:$O284, Q$7, 0),$A254:$A284)) &gt; $Q$3),
(MAX(0,(CORREL( $L254:$L284, OFFSET($O254:$O284, Q$7, 0) )))),
(1-ABS(SLOPE($L254:$L284, $A254:$A284)-SLOPE(OFFSET($O254:$O284, Q$7, 0),$A254:$A284)))
)</f>
        <v>0.98127596119333671</v>
      </c>
      <c r="R284" s="64">
        <f t="shared" ca="1" si="343"/>
        <v>0.97906653365125107</v>
      </c>
      <c r="S284" s="64">
        <f t="shared" ca="1" si="343"/>
        <v>0.97942263101209448</v>
      </c>
      <c r="T284" s="64">
        <f t="shared" ca="1" si="343"/>
        <v>0.97752943727106534</v>
      </c>
      <c r="U284" s="64">
        <f t="shared" ca="1" si="343"/>
        <v>0.97757176357344056</v>
      </c>
      <c r="V284" s="64">
        <f t="shared" ca="1" si="343"/>
        <v>0.98022253886148691</v>
      </c>
      <c r="W284" s="64">
        <f t="shared" ca="1" si="343"/>
        <v>0.97868470080307968</v>
      </c>
      <c r="X284" s="64">
        <f t="shared" ca="1" si="343"/>
        <v>0.97817403201551589</v>
      </c>
      <c r="Y284" s="64">
        <f t="shared" ca="1" si="343"/>
        <v>0.97813182752738037</v>
      </c>
      <c r="Z284" s="64">
        <f t="shared" ca="1" si="343"/>
        <v>0.97771242211178255</v>
      </c>
      <c r="AA284" s="64">
        <f t="shared" ca="1" si="343"/>
        <v>0.97574706447203841</v>
      </c>
      <c r="AB284" s="64">
        <f t="shared" ca="1" si="343"/>
        <v>0.97592035550593026</v>
      </c>
      <c r="AC284" s="64">
        <f t="shared" ca="1" si="343"/>
        <v>0.97893516833974004</v>
      </c>
      <c r="AD284" s="64">
        <f t="shared" ca="1" si="343"/>
        <v>0.97866797255943228</v>
      </c>
      <c r="AE284" s="64">
        <f t="shared" ca="1" si="343"/>
        <v>0.97981926714944789</v>
      </c>
      <c r="AF284" s="64">
        <f t="shared" ca="1" si="343"/>
        <v>0.98218436588827041</v>
      </c>
      <c r="AG284" s="64">
        <f t="shared" ca="1" si="343"/>
        <v>0.98300437216752923</v>
      </c>
      <c r="AH284" s="64">
        <f t="shared" ca="1" si="343"/>
        <v>0.9777777523966239</v>
      </c>
      <c r="AI284" s="64">
        <f t="shared" ca="1" si="343"/>
        <v>0.97369166739184332</v>
      </c>
      <c r="AJ284" s="64">
        <f t="shared" ca="1" si="343"/>
        <v>0.9742414617783659</v>
      </c>
      <c r="AK284" s="64">
        <f t="shared" ca="1" si="343"/>
        <v>0.97256821274597915</v>
      </c>
      <c r="AL284" s="64">
        <f t="shared" ca="1" si="343"/>
        <v>0.96869508844841234</v>
      </c>
      <c r="AM284" s="64">
        <f t="shared" ca="1" si="343"/>
        <v>0.96987711838027779</v>
      </c>
      <c r="AN284" s="64">
        <f t="shared" ca="1" si="343"/>
        <v>0.96902403637326651</v>
      </c>
      <c r="AO284" s="64">
        <f t="shared" ca="1" si="343"/>
        <v>0.9714625664247325</v>
      </c>
      <c r="AP284" s="64">
        <f t="shared" ca="1" si="343"/>
        <v>0.97246501303977539</v>
      </c>
      <c r="AQ284" s="64">
        <f t="shared" ca="1" si="343"/>
        <v>0.97408961851577225</v>
      </c>
      <c r="AR284" s="64">
        <f t="shared" ca="1" si="343"/>
        <v>0.9748854329902904</v>
      </c>
      <c r="AS284" s="64">
        <f t="shared" ca="1" si="343"/>
        <v>0.97269811714061216</v>
      </c>
      <c r="AT284" s="64">
        <f t="shared" ca="1" si="343"/>
        <v>0.97192945397138175</v>
      </c>
      <c r="AV284" s="40">
        <f t="shared" ca="1" si="271"/>
        <v>0.98300437216752923</v>
      </c>
      <c r="AW284" s="41">
        <f t="shared" ca="1" si="272"/>
        <v>16</v>
      </c>
      <c r="AX284" t="str">
        <f t="shared" ca="1" si="275"/>
        <v>+160s</v>
      </c>
      <c r="AY284">
        <f t="shared" ca="1" si="276"/>
        <v>150</v>
      </c>
      <c r="AZ284" s="5">
        <f t="shared" ca="1" si="277"/>
        <v>0.5</v>
      </c>
      <c r="BB284">
        <f t="shared" si="318"/>
        <v>0.39073529463741263</v>
      </c>
      <c r="BC284">
        <f t="shared" si="319"/>
        <v>0.60926470536258737</v>
      </c>
      <c r="BE284" s="33">
        <f t="shared" si="320"/>
        <v>0.82180845672589409</v>
      </c>
      <c r="BF284" s="32">
        <f t="shared" si="321"/>
        <v>0.62576922816216041</v>
      </c>
      <c r="BG284" s="33"/>
      <c r="BH284" s="34">
        <f t="shared" si="322"/>
        <v>0.37423077183783959</v>
      </c>
      <c r="BI284" s="34"/>
      <c r="BJ284" s="34">
        <f t="shared" si="327"/>
        <v>0.37423077183783959</v>
      </c>
      <c r="BK284" s="34"/>
      <c r="BL284" s="5">
        <f t="shared" ca="1" si="273"/>
        <v>0.61907838133512294</v>
      </c>
    </row>
    <row r="285" spans="1:64" x14ac:dyDescent="0.25">
      <c r="A285" s="45">
        <v>277</v>
      </c>
      <c r="B285" s="35">
        <f t="shared" si="323"/>
        <v>3.1944444444444262E-2</v>
      </c>
      <c r="C285" s="36">
        <v>89.265469734960675</v>
      </c>
      <c r="D285" s="29">
        <v>90</v>
      </c>
      <c r="E285" s="29">
        <v>3</v>
      </c>
      <c r="F285" s="37">
        <f t="shared" si="310"/>
        <v>0.5</v>
      </c>
      <c r="G285" s="38">
        <f t="shared" si="324"/>
        <v>90</v>
      </c>
      <c r="H285" s="31">
        <v>5</v>
      </c>
      <c r="I285" s="31">
        <v>20</v>
      </c>
      <c r="J285" s="36">
        <v>4.1967188466137717</v>
      </c>
      <c r="K285" s="37">
        <f t="shared" si="312"/>
        <v>1.0491797116534429</v>
      </c>
      <c r="L285" s="30">
        <f t="shared" si="313"/>
        <v>1.0491797116534429</v>
      </c>
      <c r="M285" s="37">
        <f t="shared" si="314"/>
        <v>91.049179711653437</v>
      </c>
      <c r="N285" s="37">
        <f t="shared" si="315"/>
        <v>91.049179711653437</v>
      </c>
      <c r="O285" s="37">
        <f t="shared" si="316"/>
        <v>-0.73453026503932506</v>
      </c>
      <c r="Q285" s="64">
        <f t="shared" ref="Q285:AT285" ca="1" si="344">IF(AND(ABS(SLOPE($L255:$L285,$A255:$A285)) &gt; $Q$3,
      ABS(SLOPE(OFFSET($O255:$O285, Q$7, 0),$A255:$A285)) &gt; $Q$3),
(MAX(0,(CORREL( $L255:$L285, OFFSET($O255:$O285, Q$7, 0) )))),
(1-ABS(SLOPE($L255:$L285, $A255:$A285)-SLOPE(OFFSET($O255:$O285, Q$7, 0),$A255:$A285)))
)</f>
        <v>0.98005864598572967</v>
      </c>
      <c r="R285" s="64">
        <f t="shared" ca="1" si="344"/>
        <v>0.98034824621316918</v>
      </c>
      <c r="S285" s="64">
        <f t="shared" ca="1" si="344"/>
        <v>0.97876041274516046</v>
      </c>
      <c r="T285" s="64">
        <f t="shared" ca="1" si="344"/>
        <v>0.97875763656548542</v>
      </c>
      <c r="U285" s="64">
        <f t="shared" ca="1" si="344"/>
        <v>0.98107959430980385</v>
      </c>
      <c r="V285" s="64">
        <f t="shared" ca="1" si="344"/>
        <v>0.97963080116024115</v>
      </c>
      <c r="W285" s="64">
        <f t="shared" ca="1" si="344"/>
        <v>0.97938162179766319</v>
      </c>
      <c r="X285" s="64">
        <f t="shared" ca="1" si="344"/>
        <v>0.97932208925057307</v>
      </c>
      <c r="Y285" s="64">
        <f t="shared" ca="1" si="344"/>
        <v>0.97892908880973639</v>
      </c>
      <c r="Z285" s="64">
        <f t="shared" ca="1" si="344"/>
        <v>0.97713077498164658</v>
      </c>
      <c r="AA285" s="64">
        <f t="shared" ca="1" si="344"/>
        <v>0.97725558075698338</v>
      </c>
      <c r="AB285" s="64">
        <f t="shared" ca="1" si="344"/>
        <v>0.97992585161077228</v>
      </c>
      <c r="AC285" s="64">
        <f t="shared" ca="1" si="344"/>
        <v>0.97974906814266438</v>
      </c>
      <c r="AD285" s="64">
        <f t="shared" ca="1" si="344"/>
        <v>0.98083802445711044</v>
      </c>
      <c r="AE285" s="64">
        <f t="shared" ca="1" si="344"/>
        <v>0.98305645307372092</v>
      </c>
      <c r="AF285" s="64">
        <f t="shared" ca="1" si="344"/>
        <v>0.98381342540075611</v>
      </c>
      <c r="AG285" s="64">
        <f t="shared" ca="1" si="344"/>
        <v>0.97893330983435889</v>
      </c>
      <c r="AH285" s="64">
        <f t="shared" ca="1" si="344"/>
        <v>0.97523787670420392</v>
      </c>
      <c r="AI285" s="64">
        <f t="shared" ca="1" si="344"/>
        <v>0.97569318572216912</v>
      </c>
      <c r="AJ285" s="64">
        <f t="shared" ca="1" si="344"/>
        <v>0.97427625399202544</v>
      </c>
      <c r="AK285" s="64">
        <f t="shared" ca="1" si="344"/>
        <v>0.97060625215455021</v>
      </c>
      <c r="AL285" s="64">
        <f t="shared" ca="1" si="344"/>
        <v>0.97158537867069994</v>
      </c>
      <c r="AM285" s="64">
        <f t="shared" ca="1" si="344"/>
        <v>0.97075667140310784</v>
      </c>
      <c r="AN285" s="64">
        <f t="shared" ca="1" si="344"/>
        <v>0.97282141471168693</v>
      </c>
      <c r="AO285" s="64">
        <f t="shared" ca="1" si="344"/>
        <v>0.97373789032243863</v>
      </c>
      <c r="AP285" s="64">
        <f t="shared" ca="1" si="344"/>
        <v>0.97518362468482311</v>
      </c>
      <c r="AQ285" s="64">
        <f t="shared" ca="1" si="344"/>
        <v>0.97589833023750283</v>
      </c>
      <c r="AR285" s="64">
        <f t="shared" ca="1" si="344"/>
        <v>0.97397435423100664</v>
      </c>
      <c r="AS285" s="64">
        <f t="shared" ca="1" si="344"/>
        <v>0.97327842410276144</v>
      </c>
      <c r="AT285" s="64">
        <f t="shared" ca="1" si="344"/>
        <v>0.97091359332821481</v>
      </c>
      <c r="AV285" s="40">
        <f t="shared" ca="1" si="271"/>
        <v>0.98381342540075611</v>
      </c>
      <c r="AW285" s="41">
        <f t="shared" ca="1" si="272"/>
        <v>15</v>
      </c>
      <c r="AX285" t="str">
        <f t="shared" ca="1" si="275"/>
        <v>+150s</v>
      </c>
      <c r="AY285">
        <f t="shared" ca="1" si="276"/>
        <v>140</v>
      </c>
      <c r="AZ285" s="5">
        <f t="shared" ca="1" si="277"/>
        <v>0.53333333333333333</v>
      </c>
      <c r="BB285">
        <f t="shared" si="318"/>
        <v>0.35674199533855361</v>
      </c>
      <c r="BC285">
        <f t="shared" si="319"/>
        <v>0.64325800466144645</v>
      </c>
      <c r="BE285" s="33">
        <f t="shared" si="320"/>
        <v>1.0491797116534429</v>
      </c>
      <c r="BF285" s="32">
        <f t="shared" si="321"/>
        <v>0.57132838046583978</v>
      </c>
      <c r="BG285" s="33"/>
      <c r="BH285" s="34">
        <f t="shared" si="322"/>
        <v>0.42867161953416022</v>
      </c>
      <c r="BI285" s="34"/>
      <c r="BJ285" s="34">
        <f t="shared" si="327"/>
        <v>0.42867161953416022</v>
      </c>
      <c r="BK285" s="34"/>
      <c r="BL285" s="5">
        <f t="shared" ca="1" si="273"/>
        <v>0.64860612608941659</v>
      </c>
    </row>
    <row r="286" spans="1:64" x14ac:dyDescent="0.25">
      <c r="A286" s="45">
        <v>278</v>
      </c>
      <c r="B286" s="35">
        <f t="shared" si="323"/>
        <v>3.2060185185185004E-2</v>
      </c>
      <c r="C286" s="36">
        <v>89.970699721597029</v>
      </c>
      <c r="D286" s="29">
        <v>90</v>
      </c>
      <c r="E286" s="29">
        <v>3</v>
      </c>
      <c r="F286" s="37">
        <f t="shared" si="310"/>
        <v>0.5</v>
      </c>
      <c r="G286" s="38">
        <f t="shared" si="324"/>
        <v>90</v>
      </c>
      <c r="H286" s="31">
        <v>5</v>
      </c>
      <c r="I286" s="31">
        <v>20</v>
      </c>
      <c r="J286" s="36">
        <v>5.0972104478681715</v>
      </c>
      <c r="K286" s="37">
        <f t="shared" si="312"/>
        <v>1.2743026119670429</v>
      </c>
      <c r="L286" s="30">
        <f t="shared" si="313"/>
        <v>1.2743026119670429</v>
      </c>
      <c r="M286" s="37">
        <f t="shared" si="314"/>
        <v>91.274302611967045</v>
      </c>
      <c r="N286" s="37">
        <f t="shared" si="315"/>
        <v>91.274302611967045</v>
      </c>
      <c r="O286" s="37">
        <f t="shared" si="316"/>
        <v>-2.9300278402971003E-2</v>
      </c>
      <c r="Q286" s="64">
        <f t="shared" ref="Q286:AT286" ca="1" si="345">IF(AND(ABS(SLOPE($L256:$L286,$A256:$A286)) &gt; $Q$3,
      ABS(SLOPE(OFFSET($O256:$O286, Q$7, 0),$A256:$A286)) &gt; $Q$3),
(MAX(0,(CORREL( $L256:$L286, OFFSET($O256:$O286, Q$7, 0) )))),
(1-ABS(SLOPE($L256:$L286, $A256:$A286)-SLOPE(OFFSET($O256:$O286, Q$7, 0),$A256:$A286)))
)</f>
        <v>0.98111632344734157</v>
      </c>
      <c r="R286" s="64">
        <f t="shared" ca="1" si="345"/>
        <v>0.97982018093355072</v>
      </c>
      <c r="S286" s="64">
        <f t="shared" ca="1" si="345"/>
        <v>0.97977434923131868</v>
      </c>
      <c r="T286" s="64">
        <f t="shared" ca="1" si="345"/>
        <v>0.98178213666212277</v>
      </c>
      <c r="U286" s="64">
        <f t="shared" ca="1" si="345"/>
        <v>0.98041851854017414</v>
      </c>
      <c r="V286" s="64">
        <f t="shared" ca="1" si="345"/>
        <v>0.98041899226474338</v>
      </c>
      <c r="W286" s="64">
        <f t="shared" ca="1" si="345"/>
        <v>0.98034292497658415</v>
      </c>
      <c r="X286" s="64">
        <f t="shared" ca="1" si="345"/>
        <v>0.97997517763790176</v>
      </c>
      <c r="Y286" s="64">
        <f t="shared" ca="1" si="345"/>
        <v>0.97833653954635069</v>
      </c>
      <c r="Z286" s="64">
        <f t="shared" ca="1" si="345"/>
        <v>0.97841504548836278</v>
      </c>
      <c r="AA286" s="64">
        <f t="shared" ca="1" si="345"/>
        <v>0.98075609407662401</v>
      </c>
      <c r="AB286" s="64">
        <f t="shared" ca="1" si="345"/>
        <v>0.98066564108145526</v>
      </c>
      <c r="AC286" s="64">
        <f t="shared" ca="1" si="345"/>
        <v>0.98169495953208774</v>
      </c>
      <c r="AD286" s="64">
        <f t="shared" ca="1" si="345"/>
        <v>0.98377311208566598</v>
      </c>
      <c r="AE286" s="64">
        <f t="shared" ca="1" si="345"/>
        <v>0.98446982156518292</v>
      </c>
      <c r="AF286" s="64">
        <f t="shared" ca="1" si="345"/>
        <v>0.97992106188276529</v>
      </c>
      <c r="AG286" s="64">
        <f t="shared" ca="1" si="345"/>
        <v>0.97659898938408907</v>
      </c>
      <c r="AH286" s="64">
        <f t="shared" ca="1" si="345"/>
        <v>0.97696404687258331</v>
      </c>
      <c r="AI286" s="64">
        <f t="shared" ca="1" si="345"/>
        <v>0.97579196842612892</v>
      </c>
      <c r="AJ286" s="64">
        <f t="shared" ca="1" si="345"/>
        <v>0.97231630440133965</v>
      </c>
      <c r="AK286" s="64">
        <f t="shared" ca="1" si="345"/>
        <v>0.97310161933449157</v>
      </c>
      <c r="AL286" s="64">
        <f t="shared" ca="1" si="345"/>
        <v>0.97229627840937682</v>
      </c>
      <c r="AM286" s="64">
        <f t="shared" ca="1" si="345"/>
        <v>0.97400395310279764</v>
      </c>
      <c r="AN286" s="64">
        <f t="shared" ca="1" si="345"/>
        <v>0.97483825083943798</v>
      </c>
      <c r="AO286" s="64">
        <f t="shared" ca="1" si="345"/>
        <v>0.9761130604074475</v>
      </c>
      <c r="AP286" s="64">
        <f t="shared" ca="1" si="345"/>
        <v>0.97675025331892096</v>
      </c>
      <c r="AQ286" s="64">
        <f t="shared" ca="1" si="345"/>
        <v>0.97507789422873781</v>
      </c>
      <c r="AR286" s="64">
        <f t="shared" ca="1" si="345"/>
        <v>0.97445147872362436</v>
      </c>
      <c r="AS286" s="64">
        <f t="shared" ca="1" si="345"/>
        <v>0.97232373323189636</v>
      </c>
      <c r="AT286" s="64">
        <f t="shared" ca="1" si="345"/>
        <v>0.97378787434481306</v>
      </c>
      <c r="AV286" s="40">
        <f t="shared" ca="1" si="271"/>
        <v>0.98446982156518292</v>
      </c>
      <c r="AW286" s="41">
        <f t="shared" ca="1" si="272"/>
        <v>14</v>
      </c>
      <c r="AX286" t="str">
        <f t="shared" ca="1" si="275"/>
        <v>+140s</v>
      </c>
      <c r="AY286">
        <f t="shared" ca="1" si="276"/>
        <v>130</v>
      </c>
      <c r="AZ286" s="5">
        <f t="shared" ca="1" si="277"/>
        <v>0.56666666666666665</v>
      </c>
      <c r="BB286">
        <f t="shared" si="318"/>
        <v>0.26072057807400278</v>
      </c>
      <c r="BC286">
        <f t="shared" si="319"/>
        <v>0.73927942192599727</v>
      </c>
      <c r="BE286" s="33">
        <f t="shared" si="320"/>
        <v>1.2743026119670429</v>
      </c>
      <c r="BF286" s="32">
        <f t="shared" si="321"/>
        <v>0.41754844557556231</v>
      </c>
      <c r="BG286" s="33"/>
      <c r="BH286" s="34">
        <f t="shared" si="322"/>
        <v>0.58245155442443775</v>
      </c>
      <c r="BI286" s="34"/>
      <c r="BJ286" s="34">
        <f t="shared" si="327"/>
        <v>0.58245155442443775</v>
      </c>
      <c r="BK286" s="34"/>
      <c r="BL286" s="5">
        <f t="shared" ca="1" si="273"/>
        <v>0.71119601421876244</v>
      </c>
    </row>
    <row r="287" spans="1:64" x14ac:dyDescent="0.25">
      <c r="A287" s="45">
        <v>279</v>
      </c>
      <c r="B287" s="35">
        <f t="shared" si="323"/>
        <v>3.2175925925925747E-2</v>
      </c>
      <c r="C287" s="36">
        <v>89.714632137060661</v>
      </c>
      <c r="D287" s="29">
        <v>90</v>
      </c>
      <c r="E287" s="29">
        <v>3</v>
      </c>
      <c r="F287" s="37">
        <f t="shared" si="310"/>
        <v>0.5</v>
      </c>
      <c r="G287" s="38">
        <f t="shared" si="324"/>
        <v>90</v>
      </c>
      <c r="H287" s="31">
        <v>5</v>
      </c>
      <c r="I287" s="31">
        <v>20</v>
      </c>
      <c r="J287" s="36">
        <v>5.986778909357775</v>
      </c>
      <c r="K287" s="37">
        <f t="shared" si="312"/>
        <v>1.4966947273394438</v>
      </c>
      <c r="L287" s="30">
        <f t="shared" si="313"/>
        <v>1.4966947273394438</v>
      </c>
      <c r="M287" s="37">
        <f t="shared" si="314"/>
        <v>91.496694727339445</v>
      </c>
      <c r="N287" s="37">
        <f t="shared" si="315"/>
        <v>91.496694727339445</v>
      </c>
      <c r="O287" s="37">
        <f t="shared" si="316"/>
        <v>-0.28536786293933858</v>
      </c>
      <c r="Q287" s="64">
        <f t="shared" ref="Q287:AT287" ca="1" si="346">IF(AND(ABS(SLOPE($L257:$L287,$A257:$A287)) &gt; $Q$3,
      ABS(SLOPE(OFFSET($O257:$O287, Q$7, 0),$A257:$A287)) &gt; $Q$3),
(MAX(0,(CORREL( $L257:$L287, OFFSET($O257:$O287, Q$7, 0) )))),
(1-ABS(SLOPE($L257:$L287, $A257:$A287)-SLOPE(OFFSET($O257:$O287, Q$7, 0),$A257:$A287)))
)</f>
        <v>0.98073093434886316</v>
      </c>
      <c r="R287" s="64">
        <f t="shared" ca="1" si="346"/>
        <v>0.98064379877215102</v>
      </c>
      <c r="S287" s="64">
        <f t="shared" ca="1" si="346"/>
        <v>0.98234994398785991</v>
      </c>
      <c r="T287" s="64">
        <f t="shared" ca="1" si="346"/>
        <v>0.98106819303925663</v>
      </c>
      <c r="U287" s="64">
        <f t="shared" ca="1" si="346"/>
        <v>0.98130819180136064</v>
      </c>
      <c r="V287" s="64">
        <f t="shared" ca="1" si="346"/>
        <v>0.98121626878915968</v>
      </c>
      <c r="W287" s="64">
        <f t="shared" ca="1" si="346"/>
        <v>0.98087278986974213</v>
      </c>
      <c r="X287" s="64">
        <f t="shared" ca="1" si="346"/>
        <v>0.97938752705287424</v>
      </c>
      <c r="Y287" s="64">
        <f t="shared" ca="1" si="346"/>
        <v>0.97942160297177316</v>
      </c>
      <c r="Z287" s="64">
        <f t="shared" ca="1" si="346"/>
        <v>0.98144653196420828</v>
      </c>
      <c r="AA287" s="64">
        <f t="shared" ca="1" si="346"/>
        <v>0.98143891694998409</v>
      </c>
      <c r="AB287" s="64">
        <f t="shared" ca="1" si="346"/>
        <v>0.98241090556507049</v>
      </c>
      <c r="AC287" s="64">
        <f t="shared" ca="1" si="346"/>
        <v>0.98435424794810977</v>
      </c>
      <c r="AD287" s="64">
        <f t="shared" ca="1" si="346"/>
        <v>0.98499306395296826</v>
      </c>
      <c r="AE287" s="64">
        <f t="shared" ca="1" si="346"/>
        <v>0.98076270981374558</v>
      </c>
      <c r="AF287" s="64">
        <f t="shared" ca="1" si="346"/>
        <v>0.97779921081094434</v>
      </c>
      <c r="AG287" s="64">
        <f t="shared" ca="1" si="346"/>
        <v>0.97807763861883645</v>
      </c>
      <c r="AH287" s="64">
        <f t="shared" ca="1" si="346"/>
        <v>0.97714060700269534</v>
      </c>
      <c r="AI287" s="64">
        <f t="shared" ca="1" si="346"/>
        <v>0.97385177292369385</v>
      </c>
      <c r="AJ287" s="64">
        <f t="shared" ca="1" si="346"/>
        <v>0.97445105390269127</v>
      </c>
      <c r="AK287" s="64">
        <f t="shared" ca="1" si="346"/>
        <v>0.9736682185297435</v>
      </c>
      <c r="AL287" s="64">
        <f t="shared" ca="1" si="346"/>
        <v>0.97503312549088916</v>
      </c>
      <c r="AM287" s="64">
        <f t="shared" ca="1" si="346"/>
        <v>0.97578848889360137</v>
      </c>
      <c r="AN287" s="64">
        <f t="shared" ca="1" si="346"/>
        <v>0.97689916985230485</v>
      </c>
      <c r="AO287" s="64">
        <f t="shared" ca="1" si="346"/>
        <v>0.97746192573004254</v>
      </c>
      <c r="AP287" s="64">
        <f t="shared" ca="1" si="346"/>
        <v>0.97603115684684394</v>
      </c>
      <c r="AQ287" s="64">
        <f t="shared" ca="1" si="346"/>
        <v>0.97547150365712176</v>
      </c>
      <c r="AR287" s="64">
        <f t="shared" ca="1" si="346"/>
        <v>0.97357145553762692</v>
      </c>
      <c r="AS287" s="64">
        <f t="shared" ca="1" si="346"/>
        <v>0.97495939772916906</v>
      </c>
      <c r="AT287" s="64">
        <f t="shared" ca="1" si="346"/>
        <v>0.9769595693210773</v>
      </c>
      <c r="AV287" s="40">
        <f t="shared" ca="1" si="271"/>
        <v>0.98499306395296826</v>
      </c>
      <c r="AW287" s="41">
        <f t="shared" ca="1" si="272"/>
        <v>13</v>
      </c>
      <c r="AX287" t="str">
        <f t="shared" ca="1" si="275"/>
        <v>+130s</v>
      </c>
      <c r="AY287">
        <f t="shared" ca="1" si="276"/>
        <v>120</v>
      </c>
      <c r="AZ287" s="5">
        <f t="shared" ca="1" si="277"/>
        <v>0.6</v>
      </c>
      <c r="BB287">
        <f t="shared" si="318"/>
        <v>0.35641251805575647</v>
      </c>
      <c r="BC287">
        <f t="shared" si="319"/>
        <v>0.64358748194424353</v>
      </c>
      <c r="BE287" s="33">
        <f t="shared" si="320"/>
        <v>1.4966947273394438</v>
      </c>
      <c r="BF287" s="32">
        <f t="shared" si="321"/>
        <v>0.57080071698679768</v>
      </c>
      <c r="BG287" s="33"/>
      <c r="BH287" s="34">
        <f t="shared" si="322"/>
        <v>0.42919928301320232</v>
      </c>
      <c r="BI287" s="34"/>
      <c r="BJ287" s="34">
        <f t="shared" si="327"/>
        <v>0.42919928301320232</v>
      </c>
      <c r="BK287" s="34"/>
      <c r="BL287" s="5">
        <f t="shared" ca="1" si="273"/>
        <v>0.67139744898872344</v>
      </c>
    </row>
    <row r="288" spans="1:64" x14ac:dyDescent="0.25">
      <c r="A288" s="45">
        <v>280</v>
      </c>
      <c r="B288" s="35">
        <f t="shared" si="323"/>
        <v>3.2291666666666489E-2</v>
      </c>
      <c r="C288" s="36">
        <v>90.379516414093118</v>
      </c>
      <c r="D288" s="29">
        <v>90</v>
      </c>
      <c r="E288" s="29">
        <v>3</v>
      </c>
      <c r="F288" s="37">
        <f t="shared" si="310"/>
        <v>0.5</v>
      </c>
      <c r="G288" s="38">
        <f t="shared" si="324"/>
        <v>90</v>
      </c>
      <c r="H288" s="31">
        <v>5</v>
      </c>
      <c r="I288" s="31">
        <v>20</v>
      </c>
      <c r="J288" s="36">
        <v>6.8635179176716008</v>
      </c>
      <c r="K288" s="37">
        <f t="shared" si="312"/>
        <v>1.7158794794179002</v>
      </c>
      <c r="L288" s="30">
        <f t="shared" si="313"/>
        <v>1.7158794794179002</v>
      </c>
      <c r="M288" s="37">
        <f t="shared" si="314"/>
        <v>91.715879479417907</v>
      </c>
      <c r="N288" s="37">
        <f t="shared" si="315"/>
        <v>91.715879479417907</v>
      </c>
      <c r="O288" s="37">
        <f t="shared" si="316"/>
        <v>0.37951641409311776</v>
      </c>
      <c r="Q288" s="64">
        <f t="shared" ref="Q288:AT288" ca="1" si="347">IF(AND(ABS(SLOPE($L258:$L288,$A258:$A288)) &gt; $Q$3,
      ABS(SLOPE(OFFSET($O258:$O288, Q$7, 0),$A258:$A288)) &gt; $Q$3),
(MAX(0,(CORREL( $L258:$L288, OFFSET($O258:$O288, Q$7, 0) )))),
(1-ABS(SLOPE($L258:$L288, $A258:$A288)-SLOPE(OFFSET($O258:$O288, Q$7, 0),$A258:$A288)))
)</f>
        <v>0.98138363966721476</v>
      </c>
      <c r="R288" s="64">
        <f t="shared" ca="1" si="347"/>
        <v>0.98279880484411253</v>
      </c>
      <c r="S288" s="64">
        <f t="shared" ca="1" si="347"/>
        <v>0.98159610943730891</v>
      </c>
      <c r="T288" s="64">
        <f t="shared" ca="1" si="347"/>
        <v>0.98206700672497482</v>
      </c>
      <c r="U288" s="64">
        <f t="shared" ca="1" si="347"/>
        <v>0.98195980666208593</v>
      </c>
      <c r="V288" s="64">
        <f t="shared" ca="1" si="347"/>
        <v>0.98163975903195733</v>
      </c>
      <c r="W288" s="64">
        <f t="shared" ca="1" si="347"/>
        <v>0.98030251209413266</v>
      </c>
      <c r="X288" s="64">
        <f t="shared" ca="1" si="347"/>
        <v>0.98029375025559518</v>
      </c>
      <c r="Y288" s="64">
        <f t="shared" ca="1" si="347"/>
        <v>0.98201370979524305</v>
      </c>
      <c r="Z288" s="64">
        <f t="shared" ca="1" si="347"/>
        <v>0.98208595843704438</v>
      </c>
      <c r="AA288" s="64">
        <f t="shared" ca="1" si="347"/>
        <v>0.98300257867746088</v>
      </c>
      <c r="AB288" s="64">
        <f t="shared" ca="1" si="347"/>
        <v>0.98481575757154438</v>
      </c>
      <c r="AC288" s="64">
        <f t="shared" ca="1" si="347"/>
        <v>0.98539869523089385</v>
      </c>
      <c r="AD288" s="64">
        <f t="shared" ca="1" si="347"/>
        <v>0.9814757356515833</v>
      </c>
      <c r="AE288" s="64">
        <f t="shared" ca="1" si="347"/>
        <v>0.97885822945057677</v>
      </c>
      <c r="AF288" s="64">
        <f t="shared" ca="1" si="347"/>
        <v>0.97905311091077474</v>
      </c>
      <c r="AG288" s="64">
        <f t="shared" ca="1" si="347"/>
        <v>0.97834277853094764</v>
      </c>
      <c r="AH288" s="64">
        <f t="shared" ca="1" si="347"/>
        <v>0.97523439443527538</v>
      </c>
      <c r="AI288" s="64">
        <f t="shared" ca="1" si="347"/>
        <v>0.97565426266339506</v>
      </c>
      <c r="AJ288" s="64">
        <f t="shared" ca="1" si="347"/>
        <v>0.97489320310350547</v>
      </c>
      <c r="AK288" s="64">
        <f t="shared" ca="1" si="347"/>
        <v>0.97592751574775694</v>
      </c>
      <c r="AL288" s="64">
        <f t="shared" ca="1" si="347"/>
        <v>0.97660670392612692</v>
      </c>
      <c r="AM288" s="64">
        <f t="shared" ca="1" si="347"/>
        <v>0.97755903945214728</v>
      </c>
      <c r="AN288" s="64">
        <f t="shared" ca="1" si="347"/>
        <v>0.97804997521050085</v>
      </c>
      <c r="AO288" s="64">
        <f t="shared" ca="1" si="347"/>
        <v>0.97685226347187659</v>
      </c>
      <c r="AP288" s="64">
        <f t="shared" ca="1" si="347"/>
        <v>0.97635703100597904</v>
      </c>
      <c r="AQ288" s="64">
        <f t="shared" ca="1" si="347"/>
        <v>0.97467669323150763</v>
      </c>
      <c r="AR288" s="64">
        <f t="shared" ca="1" si="347"/>
        <v>0.97599103390689645</v>
      </c>
      <c r="AS288" s="64">
        <f t="shared" ca="1" si="347"/>
        <v>0.9778568289430648</v>
      </c>
      <c r="AT288" s="64">
        <f t="shared" ca="1" si="347"/>
        <v>0.97775828111489294</v>
      </c>
      <c r="AV288" s="40">
        <f t="shared" ca="1" si="271"/>
        <v>0.98539869523089385</v>
      </c>
      <c r="AW288" s="41">
        <f t="shared" ca="1" si="272"/>
        <v>12</v>
      </c>
      <c r="AX288" t="str">
        <f t="shared" ca="1" si="275"/>
        <v>+120s</v>
      </c>
      <c r="AY288">
        <f t="shared" ca="1" si="276"/>
        <v>110</v>
      </c>
      <c r="AZ288" s="5">
        <f t="shared" ca="1" si="277"/>
        <v>0.6333333333333333</v>
      </c>
      <c r="BB288">
        <f t="shared" si="318"/>
        <v>0.26727261306495648</v>
      </c>
      <c r="BC288">
        <f t="shared" si="319"/>
        <v>0.73272738693504347</v>
      </c>
      <c r="BE288" s="33">
        <f t="shared" si="320"/>
        <v>1.7158794794179002</v>
      </c>
      <c r="BF288" s="32">
        <f t="shared" si="321"/>
        <v>0.42804164118765892</v>
      </c>
      <c r="BG288" s="33"/>
      <c r="BH288" s="34">
        <f t="shared" si="322"/>
        <v>0.57195835881234114</v>
      </c>
      <c r="BI288" s="34"/>
      <c r="BJ288" s="34">
        <f t="shared" si="327"/>
        <v>0.57195835881234114</v>
      </c>
      <c r="BK288" s="34"/>
      <c r="BL288" s="5">
        <f t="shared" ca="1" si="273"/>
        <v>0.73023012912552276</v>
      </c>
    </row>
    <row r="289" spans="1:64" x14ac:dyDescent="0.25">
      <c r="A289" s="45">
        <v>281</v>
      </c>
      <c r="B289" s="35">
        <f t="shared" si="323"/>
        <v>3.2407407407407232E-2</v>
      </c>
      <c r="C289" s="36">
        <v>90.707303824169273</v>
      </c>
      <c r="D289" s="29">
        <v>90</v>
      </c>
      <c r="E289" s="29">
        <v>3</v>
      </c>
      <c r="F289" s="37">
        <f t="shared" si="310"/>
        <v>0.5</v>
      </c>
      <c r="G289" s="38">
        <f t="shared" si="324"/>
        <v>90</v>
      </c>
      <c r="H289" s="31">
        <v>5</v>
      </c>
      <c r="I289" s="31">
        <v>20</v>
      </c>
      <c r="J289" s="36">
        <v>7.7255486524582695</v>
      </c>
      <c r="K289" s="37">
        <f t="shared" si="312"/>
        <v>1.9313871631145674</v>
      </c>
      <c r="L289" s="30">
        <f t="shared" si="313"/>
        <v>1.9313871631145674</v>
      </c>
      <c r="M289" s="37">
        <f t="shared" si="314"/>
        <v>91.931387163114564</v>
      </c>
      <c r="N289" s="37">
        <f t="shared" si="315"/>
        <v>91.931387163114564</v>
      </c>
      <c r="O289" s="37">
        <f t="shared" si="316"/>
        <v>0.70730382416927284</v>
      </c>
      <c r="Q289" s="64">
        <f t="shared" ref="Q289:AT289" ca="1" si="348">IF(AND(ABS(SLOPE($L259:$L289,$A259:$A289)) &gt; $Q$3,
      ABS(SLOPE(OFFSET($O259:$O289, Q$7, 0),$A259:$A289)) &gt; $Q$3),
(MAX(0,(CORREL( $L259:$L289, OFFSET($O259:$O289, Q$7, 0) )))),
(1-ABS(SLOPE($L259:$L289, $A259:$A289)-SLOPE(OFFSET($O259:$O289, Q$7, 0),$A259:$A289)))
)</f>
        <v>0.98314128924988298</v>
      </c>
      <c r="R289" s="64">
        <f t="shared" ca="1" si="348"/>
        <v>0.9820152805577369</v>
      </c>
      <c r="S289" s="64">
        <f t="shared" ca="1" si="348"/>
        <v>0.98270978364211237</v>
      </c>
      <c r="T289" s="64">
        <f t="shared" ca="1" si="348"/>
        <v>0.98258779618145187</v>
      </c>
      <c r="U289" s="64">
        <f t="shared" ca="1" si="348"/>
        <v>0.98229047432359706</v>
      </c>
      <c r="V289" s="64">
        <f t="shared" ca="1" si="348"/>
        <v>0.98109672222602828</v>
      </c>
      <c r="W289" s="64">
        <f t="shared" ca="1" si="348"/>
        <v>0.98104646824253128</v>
      </c>
      <c r="X289" s="64">
        <f t="shared" ca="1" si="348"/>
        <v>0.98247087061615845</v>
      </c>
      <c r="Y289" s="64">
        <f t="shared" ca="1" si="348"/>
        <v>0.98262046899983313</v>
      </c>
      <c r="Z289" s="64">
        <f t="shared" ca="1" si="348"/>
        <v>0.98348337295299082</v>
      </c>
      <c r="AA289" s="64">
        <f t="shared" ca="1" si="348"/>
        <v>0.9851703042731268</v>
      </c>
      <c r="AB289" s="64">
        <f t="shared" ca="1" si="348"/>
        <v>0.98569906301674315</v>
      </c>
      <c r="AC289" s="64">
        <f t="shared" ca="1" si="348"/>
        <v>0.98207421644341575</v>
      </c>
      <c r="AD289" s="64">
        <f t="shared" ca="1" si="348"/>
        <v>0.97979208720704059</v>
      </c>
      <c r="AE289" s="64">
        <f t="shared" ca="1" si="348"/>
        <v>0.97990602675934901</v>
      </c>
      <c r="AF289" s="64">
        <f t="shared" ca="1" si="348"/>
        <v>0.97941534363203608</v>
      </c>
      <c r="AG289" s="64">
        <f t="shared" ca="1" si="348"/>
        <v>0.9764820366002519</v>
      </c>
      <c r="AH289" s="64">
        <f t="shared" ca="1" si="348"/>
        <v>0.97672808488909779</v>
      </c>
      <c r="AI289" s="64">
        <f t="shared" ca="1" si="348"/>
        <v>0.97598818900634454</v>
      </c>
      <c r="AJ289" s="64">
        <f t="shared" ca="1" si="348"/>
        <v>0.97670218843501111</v>
      </c>
      <c r="AK289" s="64">
        <f t="shared" ca="1" si="348"/>
        <v>0.97730752895316286</v>
      </c>
      <c r="AL289" s="64">
        <f t="shared" ca="1" si="348"/>
        <v>0.97810640050057496</v>
      </c>
      <c r="AM289" s="64">
        <f t="shared" ca="1" si="348"/>
        <v>0.97852772466252524</v>
      </c>
      <c r="AN289" s="64">
        <f t="shared" ca="1" si="348"/>
        <v>0.97755586625851376</v>
      </c>
      <c r="AO289" s="64">
        <f t="shared" ca="1" si="348"/>
        <v>0.97712307868338888</v>
      </c>
      <c r="AP289" s="64">
        <f t="shared" ca="1" si="348"/>
        <v>0.97565571175401677</v>
      </c>
      <c r="AQ289" s="64">
        <f t="shared" ca="1" si="348"/>
        <v>0.97689863804062915</v>
      </c>
      <c r="AR289" s="64">
        <f t="shared" ca="1" si="348"/>
        <v>0.97863409975460514</v>
      </c>
      <c r="AS289" s="64">
        <f t="shared" ca="1" si="348"/>
        <v>0.97852239304479005</v>
      </c>
      <c r="AT289" s="64">
        <f t="shared" ca="1" si="348"/>
        <v>0.9803331395677799</v>
      </c>
      <c r="AV289" s="40">
        <f t="shared" ca="1" si="271"/>
        <v>0.98569906301674315</v>
      </c>
      <c r="AW289" s="41">
        <f t="shared" ca="1" si="272"/>
        <v>11</v>
      </c>
      <c r="AX289" t="str">
        <f t="shared" ca="1" si="275"/>
        <v>+110s</v>
      </c>
      <c r="AY289">
        <f t="shared" ca="1" si="276"/>
        <v>100</v>
      </c>
      <c r="AZ289" s="5">
        <f t="shared" ca="1" si="277"/>
        <v>0.66666666666666663</v>
      </c>
      <c r="BB289">
        <f t="shared" si="318"/>
        <v>0.24481666778905892</v>
      </c>
      <c r="BC289">
        <f t="shared" si="319"/>
        <v>0.75518333221094114</v>
      </c>
      <c r="BE289" s="33">
        <f t="shared" si="320"/>
        <v>1.9313871631145674</v>
      </c>
      <c r="BF289" s="32">
        <f t="shared" si="321"/>
        <v>0.3920780624277978</v>
      </c>
      <c r="BG289" s="33"/>
      <c r="BH289" s="34">
        <f t="shared" si="322"/>
        <v>0.60792193757220225</v>
      </c>
      <c r="BI289" s="34"/>
      <c r="BJ289" s="34">
        <f t="shared" si="327"/>
        <v>0.60792193757220225</v>
      </c>
      <c r="BK289" s="34"/>
      <c r="BL289" s="5">
        <f t="shared" ca="1" si="273"/>
        <v>0.75342922241853738</v>
      </c>
    </row>
    <row r="290" spans="1:64" x14ac:dyDescent="0.25">
      <c r="A290" s="45">
        <v>282</v>
      </c>
      <c r="B290" s="35">
        <f t="shared" si="323"/>
        <v>3.2523148148147975E-2</v>
      </c>
      <c r="C290" s="36">
        <v>89.986860819308347</v>
      </c>
      <c r="D290" s="29">
        <v>90</v>
      </c>
      <c r="E290" s="29">
        <v>3</v>
      </c>
      <c r="F290" s="37">
        <f t="shared" si="310"/>
        <v>0.5</v>
      </c>
      <c r="G290" s="38">
        <f t="shared" si="324"/>
        <v>90</v>
      </c>
      <c r="H290" s="31">
        <v>5</v>
      </c>
      <c r="I290" s="31">
        <v>20</v>
      </c>
      <c r="J290" s="36">
        <v>8.5710238126706493</v>
      </c>
      <c r="K290" s="37">
        <f t="shared" si="312"/>
        <v>2.1427559531676623</v>
      </c>
      <c r="L290" s="30">
        <f t="shared" si="313"/>
        <v>2.1427559531676623</v>
      </c>
      <c r="M290" s="37">
        <f t="shared" si="314"/>
        <v>92.142755953167665</v>
      </c>
      <c r="N290" s="37">
        <f t="shared" si="315"/>
        <v>92.142755953167665</v>
      </c>
      <c r="O290" s="37">
        <f t="shared" si="316"/>
        <v>-1.3139180691652541E-2</v>
      </c>
      <c r="Q290" s="64">
        <f t="shared" ref="Q290:AT290" ca="1" si="349">IF(AND(ABS(SLOPE($L260:$L290,$A260:$A290)) &gt; $Q$3,
      ABS(SLOPE(OFFSET($O260:$O290, Q$7, 0),$A260:$A290)) &gt; $Q$3),
(MAX(0,(CORREL( $L260:$L290, OFFSET($O260:$O290, Q$7, 0) )))),
(1-ABS(SLOPE($L260:$L290, $A260:$A290)-SLOPE(OFFSET($O260:$O290, Q$7, 0),$A260:$A290)))
)</f>
        <v>0.98233604006971698</v>
      </c>
      <c r="R290" s="64">
        <f t="shared" ca="1" si="349"/>
        <v>0.98324805424154904</v>
      </c>
      <c r="S290" s="64">
        <f t="shared" ca="1" si="349"/>
        <v>0.98311168918188951</v>
      </c>
      <c r="T290" s="64">
        <f t="shared" ca="1" si="349"/>
        <v>0.98283650630376573</v>
      </c>
      <c r="U290" s="64">
        <f t="shared" ca="1" si="349"/>
        <v>0.98178248329404794</v>
      </c>
      <c r="V290" s="64">
        <f t="shared" ca="1" si="349"/>
        <v>0.98169186112269002</v>
      </c>
      <c r="W290" s="64">
        <f t="shared" ca="1" si="349"/>
        <v>0.98282855441884254</v>
      </c>
      <c r="X290" s="64">
        <f t="shared" ca="1" si="349"/>
        <v>0.98305340230177474</v>
      </c>
      <c r="Y290" s="64">
        <f t="shared" ca="1" si="349"/>
        <v>0.98386396274989862</v>
      </c>
      <c r="Z290" s="64">
        <f t="shared" ca="1" si="349"/>
        <v>0.98542790315634721</v>
      </c>
      <c r="AA290" s="64">
        <f t="shared" ca="1" si="349"/>
        <v>0.98590389788636168</v>
      </c>
      <c r="AB290" s="64">
        <f t="shared" ca="1" si="349"/>
        <v>0.98256944244446032</v>
      </c>
      <c r="AC290" s="64">
        <f t="shared" ca="1" si="349"/>
        <v>0.9806138437839631</v>
      </c>
      <c r="AD290" s="64">
        <f t="shared" ca="1" si="349"/>
        <v>0.98064901521618031</v>
      </c>
      <c r="AE290" s="64">
        <f t="shared" ca="1" si="349"/>
        <v>0.98037209850629459</v>
      </c>
      <c r="AF290" s="64">
        <f t="shared" ca="1" si="349"/>
        <v>0.97760940495945814</v>
      </c>
      <c r="AG290" s="64">
        <f t="shared" ca="1" si="349"/>
        <v>0.97768630132166279</v>
      </c>
      <c r="AH290" s="64">
        <f t="shared" ca="1" si="349"/>
        <v>0.97696706372544728</v>
      </c>
      <c r="AI290" s="64">
        <f t="shared" ca="1" si="349"/>
        <v>0.97736932898085083</v>
      </c>
      <c r="AJ290" s="64">
        <f t="shared" ca="1" si="349"/>
        <v>0.97790276063079828</v>
      </c>
      <c r="AK290" s="64">
        <f t="shared" ca="1" si="349"/>
        <v>0.97855223795414059</v>
      </c>
      <c r="AL290" s="64">
        <f t="shared" ca="1" si="349"/>
        <v>0.97890579134017253</v>
      </c>
      <c r="AM290" s="64">
        <f t="shared" ca="1" si="349"/>
        <v>0.97815377872219844</v>
      </c>
      <c r="AN290" s="64">
        <f t="shared" ca="1" si="349"/>
        <v>0.97778178959904316</v>
      </c>
      <c r="AO290" s="64">
        <f t="shared" ca="1" si="349"/>
        <v>0.97652177749888236</v>
      </c>
      <c r="AP290" s="64">
        <f t="shared" ca="1" si="349"/>
        <v>0.97769510598458897</v>
      </c>
      <c r="AQ290" s="64">
        <f t="shared" ca="1" si="349"/>
        <v>0.97930359696971381</v>
      </c>
      <c r="AR290" s="64">
        <f t="shared" ca="1" si="349"/>
        <v>0.97917909632615485</v>
      </c>
      <c r="AS290" s="64">
        <f t="shared" ca="1" si="349"/>
        <v>0.98070043353839675</v>
      </c>
      <c r="AT290" s="64">
        <f t="shared" ca="1" si="349"/>
        <v>0.98002771987977266</v>
      </c>
      <c r="AV290" s="40">
        <f t="shared" ca="1" si="271"/>
        <v>0.98590389788636168</v>
      </c>
      <c r="AW290" s="41">
        <f t="shared" ca="1" si="272"/>
        <v>10</v>
      </c>
      <c r="AX290" t="str">
        <f t="shared" ca="1" si="275"/>
        <v>+100s</v>
      </c>
      <c r="AY290">
        <f t="shared" ca="1" si="276"/>
        <v>90</v>
      </c>
      <c r="AZ290" s="5">
        <f t="shared" ca="1" si="277"/>
        <v>0.7</v>
      </c>
      <c r="BB290">
        <f t="shared" si="318"/>
        <v>0.43117902677186298</v>
      </c>
      <c r="BC290">
        <f t="shared" si="319"/>
        <v>0.56882097322813707</v>
      </c>
      <c r="BE290" s="33">
        <f t="shared" si="320"/>
        <v>2.1427559531676623</v>
      </c>
      <c r="BF290" s="32">
        <f t="shared" si="321"/>
        <v>0.6905405538885897</v>
      </c>
      <c r="BG290" s="33"/>
      <c r="BH290" s="34">
        <f t="shared" si="322"/>
        <v>0.3094594461114103</v>
      </c>
      <c r="BI290" s="34"/>
      <c r="BJ290" s="34">
        <f t="shared" si="327"/>
        <v>0.3094594461114103</v>
      </c>
      <c r="BK290" s="34"/>
      <c r="BL290" s="5">
        <f t="shared" ca="1" si="273"/>
        <v>0.66512111466592394</v>
      </c>
    </row>
    <row r="291" spans="1:64" x14ac:dyDescent="0.25">
      <c r="A291" s="45">
        <v>283</v>
      </c>
      <c r="B291" s="35">
        <f t="shared" si="323"/>
        <v>3.2638888888888717E-2</v>
      </c>
      <c r="C291" s="36">
        <v>90.670088882565281</v>
      </c>
      <c r="D291" s="29">
        <v>90</v>
      </c>
      <c r="E291" s="29">
        <v>3</v>
      </c>
      <c r="F291" s="37">
        <f t="shared" si="310"/>
        <v>0.5</v>
      </c>
      <c r="G291" s="38">
        <f t="shared" si="324"/>
        <v>90</v>
      </c>
      <c r="H291" s="31">
        <v>5</v>
      </c>
      <c r="I291" s="31">
        <v>20</v>
      </c>
      <c r="J291" s="36">
        <v>9.3981315752660635</v>
      </c>
      <c r="K291" s="37">
        <f t="shared" si="312"/>
        <v>2.3495328938165159</v>
      </c>
      <c r="L291" s="30">
        <f t="shared" si="313"/>
        <v>2.3495328938165159</v>
      </c>
      <c r="M291" s="37">
        <f t="shared" si="314"/>
        <v>92.349532893816516</v>
      </c>
      <c r="N291" s="37">
        <f t="shared" si="315"/>
        <v>92.349532893816516</v>
      </c>
      <c r="O291" s="37">
        <f t="shared" si="316"/>
        <v>0.6700888825652811</v>
      </c>
      <c r="Q291" s="64">
        <f t="shared" ref="Q291:AT291" ca="1" si="350">IF(AND(ABS(SLOPE($L261:$L291,$A261:$A291)) &gt; $Q$3,
      ABS(SLOPE(OFFSET($O261:$O291, Q$7, 0),$A261:$A291)) &gt; $Q$3),
(MAX(0,(CORREL( $L261:$L291, OFFSET($O261:$O291, Q$7, 0) )))),
(1-ABS(SLOPE($L261:$L291, $A261:$A291)-SLOPE(OFFSET($O261:$O291, Q$7, 0),$A261:$A291)))
)</f>
        <v>0.983691010802071</v>
      </c>
      <c r="R291" s="64">
        <f t="shared" ca="1" si="350"/>
        <v>0.98354060546465716</v>
      </c>
      <c r="S291" s="64">
        <f t="shared" ca="1" si="350"/>
        <v>0.98328708316286684</v>
      </c>
      <c r="T291" s="64">
        <f t="shared" ca="1" si="350"/>
        <v>0.98236971210388102</v>
      </c>
      <c r="U291" s="64">
        <f t="shared" ca="1" si="350"/>
        <v>0.98223964414135301</v>
      </c>
      <c r="V291" s="64">
        <f t="shared" ca="1" si="350"/>
        <v>0.98309505170964107</v>
      </c>
      <c r="W291" s="64">
        <f t="shared" ca="1" si="350"/>
        <v>0.98339342494417969</v>
      </c>
      <c r="X291" s="64">
        <f t="shared" ca="1" si="350"/>
        <v>0.98415275946288561</v>
      </c>
      <c r="Y291" s="64">
        <f t="shared" ca="1" si="350"/>
        <v>0.98559636370379211</v>
      </c>
      <c r="Z291" s="64">
        <f t="shared" ca="1" si="350"/>
        <v>0.9860207498063186</v>
      </c>
      <c r="AA291" s="64">
        <f t="shared" ca="1" si="350"/>
        <v>0.982970387154813</v>
      </c>
      <c r="AB291" s="64">
        <f t="shared" ca="1" si="350"/>
        <v>0.98133408525670995</v>
      </c>
      <c r="AC291" s="64">
        <f t="shared" ca="1" si="350"/>
        <v>0.98129227046760747</v>
      </c>
      <c r="AD291" s="64">
        <f t="shared" ca="1" si="350"/>
        <v>0.98122429967386604</v>
      </c>
      <c r="AE291" s="64">
        <f t="shared" ca="1" si="350"/>
        <v>0.97862858707885414</v>
      </c>
      <c r="AF291" s="64">
        <f t="shared" ca="1" si="350"/>
        <v>0.97854015796741101</v>
      </c>
      <c r="AG291" s="64">
        <f t="shared" ca="1" si="350"/>
        <v>0.97784117134387105</v>
      </c>
      <c r="AH291" s="64">
        <f t="shared" ca="1" si="350"/>
        <v>0.97793873226353434</v>
      </c>
      <c r="AI291" s="64">
        <f t="shared" ca="1" si="350"/>
        <v>0.97840183939515468</v>
      </c>
      <c r="AJ291" s="64">
        <f t="shared" ca="1" si="350"/>
        <v>0.97890525283932017</v>
      </c>
      <c r="AK291" s="64">
        <f t="shared" ca="1" si="350"/>
        <v>0.97919254123651089</v>
      </c>
      <c r="AL291" s="64">
        <f t="shared" ca="1" si="350"/>
        <v>0.97865545630714201</v>
      </c>
      <c r="AM291" s="64">
        <f t="shared" ca="1" si="350"/>
        <v>0.97834291939895845</v>
      </c>
      <c r="AN291" s="64">
        <f t="shared" ca="1" si="350"/>
        <v>0.97728567001621602</v>
      </c>
      <c r="AO291" s="64">
        <f t="shared" ca="1" si="350"/>
        <v>0.97839087859010376</v>
      </c>
      <c r="AP291" s="64">
        <f t="shared" ca="1" si="350"/>
        <v>0.97987514001044884</v>
      </c>
      <c r="AQ291" s="64">
        <f t="shared" ca="1" si="350"/>
        <v>0.97973814586587638</v>
      </c>
      <c r="AR291" s="64">
        <f t="shared" ca="1" si="350"/>
        <v>0.98097650312886286</v>
      </c>
      <c r="AS291" s="64">
        <f t="shared" ca="1" si="350"/>
        <v>0.98017057947554387</v>
      </c>
      <c r="AT291" s="64">
        <f t="shared" ca="1" si="350"/>
        <v>0.97998137381273287</v>
      </c>
      <c r="AV291" s="40">
        <f t="shared" ca="1" si="271"/>
        <v>0.9860207498063186</v>
      </c>
      <c r="AW291" s="41">
        <f t="shared" ca="1" si="272"/>
        <v>9</v>
      </c>
      <c r="AX291" t="str">
        <f t="shared" ca="1" si="275"/>
        <v>+90s</v>
      </c>
      <c r="AY291">
        <f t="shared" ca="1" si="276"/>
        <v>80</v>
      </c>
      <c r="AZ291" s="5">
        <f t="shared" ca="1" si="277"/>
        <v>0.73333333333333328</v>
      </c>
      <c r="BB291">
        <f t="shared" si="318"/>
        <v>0.33588880225024698</v>
      </c>
      <c r="BC291">
        <f t="shared" si="319"/>
        <v>0.66411119774975302</v>
      </c>
      <c r="BE291" s="33">
        <f t="shared" si="320"/>
        <v>2.3495328938165159</v>
      </c>
      <c r="BF291" s="32">
        <f t="shared" si="321"/>
        <v>0.53793163662754551</v>
      </c>
      <c r="BG291" s="33"/>
      <c r="BH291" s="34">
        <f t="shared" si="322"/>
        <v>0.46206836337245449</v>
      </c>
      <c r="BI291" s="34"/>
      <c r="BJ291" s="34">
        <f t="shared" si="327"/>
        <v>0.46206836337245449</v>
      </c>
      <c r="BK291" s="34"/>
      <c r="BL291" s="5">
        <f t="shared" ca="1" si="273"/>
        <v>0.72714081550403542</v>
      </c>
    </row>
    <row r="292" spans="1:64" x14ac:dyDescent="0.25">
      <c r="A292" s="45">
        <v>284</v>
      </c>
      <c r="B292" s="35">
        <f t="shared" si="323"/>
        <v>3.275462962962946E-2</v>
      </c>
      <c r="C292" s="36">
        <v>91.084343298837936</v>
      </c>
      <c r="D292" s="29">
        <v>90</v>
      </c>
      <c r="E292" s="29">
        <v>3</v>
      </c>
      <c r="F292" s="37">
        <f t="shared" si="310"/>
        <v>0.5</v>
      </c>
      <c r="G292" s="38">
        <f t="shared" si="324"/>
        <v>90</v>
      </c>
      <c r="H292" s="31">
        <v>5</v>
      </c>
      <c r="I292" s="31">
        <v>20</v>
      </c>
      <c r="J292" s="36">
        <v>10.20509947787839</v>
      </c>
      <c r="K292" s="37">
        <f t="shared" si="312"/>
        <v>2.5512748694695975</v>
      </c>
      <c r="L292" s="30">
        <f t="shared" si="313"/>
        <v>2.5512748694695975</v>
      </c>
      <c r="M292" s="37">
        <f t="shared" si="314"/>
        <v>92.551274869469594</v>
      </c>
      <c r="N292" s="37">
        <f t="shared" si="315"/>
        <v>92.551274869469594</v>
      </c>
      <c r="O292" s="37">
        <f t="shared" si="316"/>
        <v>1.0843432988379362</v>
      </c>
      <c r="Q292" s="64">
        <f t="shared" ref="Q292:AT292" ca="1" si="351">IF(AND(ABS(SLOPE($L262:$L292,$A262:$A292)) &gt; $Q$3,
      ABS(SLOPE(OFFSET($O262:$O292, Q$7, 0),$A262:$A292)) &gt; $Q$3),
(MAX(0,(CORREL( $L262:$L292, OFFSET($O262:$O292, Q$7, 0) )))),
(1-ABS(SLOPE($L262:$L292, $A262:$A292)-SLOPE(OFFSET($O262:$O292, Q$7, 0),$A262:$A292)))
)</f>
        <v>0.98388169214291865</v>
      </c>
      <c r="R292" s="64">
        <f t="shared" ca="1" si="351"/>
        <v>0.98364945223785072</v>
      </c>
      <c r="S292" s="64">
        <f t="shared" ca="1" si="351"/>
        <v>0.98286629184476793</v>
      </c>
      <c r="T292" s="64">
        <f t="shared" ca="1" si="351"/>
        <v>0.98269751488124846</v>
      </c>
      <c r="U292" s="64">
        <f t="shared" ca="1" si="351"/>
        <v>0.98327674583248392</v>
      </c>
      <c r="V292" s="64">
        <f t="shared" ca="1" si="351"/>
        <v>0.98364726652605861</v>
      </c>
      <c r="W292" s="64">
        <f t="shared" ca="1" si="351"/>
        <v>0.98435625650223446</v>
      </c>
      <c r="X292" s="64">
        <f t="shared" ca="1" si="351"/>
        <v>0.98568162271220938</v>
      </c>
      <c r="Y292" s="64">
        <f t="shared" ca="1" si="351"/>
        <v>0.9860553158413109</v>
      </c>
      <c r="Z292" s="64">
        <f t="shared" ca="1" si="351"/>
        <v>0.98328406357525711</v>
      </c>
      <c r="AA292" s="64">
        <f t="shared" ca="1" si="351"/>
        <v>0.98196131298776712</v>
      </c>
      <c r="AB292" s="64">
        <f t="shared" ca="1" si="351"/>
        <v>0.98184393273581816</v>
      </c>
      <c r="AC292" s="64">
        <f t="shared" ca="1" si="351"/>
        <v>0.98198106656900064</v>
      </c>
      <c r="AD292" s="64">
        <f t="shared" ca="1" si="351"/>
        <v>0.97954947166676365</v>
      </c>
      <c r="AE292" s="64">
        <f t="shared" ca="1" si="351"/>
        <v>0.9792987680044436</v>
      </c>
      <c r="AF292" s="64">
        <f t="shared" ca="1" si="351"/>
        <v>0.97861971632876044</v>
      </c>
      <c r="AG292" s="64">
        <f t="shared" ca="1" si="351"/>
        <v>0.97841817476410697</v>
      </c>
      <c r="AH292" s="64">
        <f t="shared" ca="1" si="351"/>
        <v>0.97881221445478284</v>
      </c>
      <c r="AI292" s="64">
        <f t="shared" ca="1" si="351"/>
        <v>0.97917221222617745</v>
      </c>
      <c r="AJ292" s="64">
        <f t="shared" ca="1" si="351"/>
        <v>0.97939443226256806</v>
      </c>
      <c r="AK292" s="64">
        <f t="shared" ca="1" si="351"/>
        <v>0.9790683617299728</v>
      </c>
      <c r="AL292" s="64">
        <f t="shared" ca="1" si="351"/>
        <v>0.97881420788772688</v>
      </c>
      <c r="AM292" s="64">
        <f t="shared" ca="1" si="351"/>
        <v>0.97795607416873243</v>
      </c>
      <c r="AN292" s="64">
        <f t="shared" ca="1" si="351"/>
        <v>0.97899432713610368</v>
      </c>
      <c r="AO292" s="64">
        <f t="shared" ca="1" si="351"/>
        <v>0.9803565255017388</v>
      </c>
      <c r="AP292" s="64">
        <f t="shared" ca="1" si="351"/>
        <v>0.9802072790022256</v>
      </c>
      <c r="AQ292" s="64">
        <f t="shared" ca="1" si="351"/>
        <v>0.98116776549576623</v>
      </c>
      <c r="AR292" s="64">
        <f t="shared" ca="1" si="351"/>
        <v>0.98023114981754256</v>
      </c>
      <c r="AS292" s="64">
        <f t="shared" ca="1" si="351"/>
        <v>0.98031685888812514</v>
      </c>
      <c r="AT292" s="64">
        <f t="shared" ca="1" si="351"/>
        <v>0.98216141321454209</v>
      </c>
      <c r="AV292" s="40">
        <f t="shared" ca="1" si="271"/>
        <v>0.9860553158413109</v>
      </c>
      <c r="AW292" s="41">
        <f t="shared" ca="1" si="272"/>
        <v>8</v>
      </c>
      <c r="AX292" t="str">
        <f t="shared" ca="1" si="275"/>
        <v>+80s</v>
      </c>
      <c r="AY292">
        <f t="shared" ca="1" si="276"/>
        <v>70</v>
      </c>
      <c r="AZ292" s="5">
        <f t="shared" ca="1" si="277"/>
        <v>0.76666666666666672</v>
      </c>
      <c r="BB292">
        <f t="shared" si="318"/>
        <v>0.29338631412633226</v>
      </c>
      <c r="BC292">
        <f t="shared" si="319"/>
        <v>0.7066136858736678</v>
      </c>
      <c r="BE292" s="33">
        <f t="shared" si="320"/>
        <v>2.5512748694695975</v>
      </c>
      <c r="BF292" s="32">
        <f t="shared" si="321"/>
        <v>0.46986317812559658</v>
      </c>
      <c r="BG292" s="33"/>
      <c r="BH292" s="34">
        <f t="shared" si="322"/>
        <v>0.53013682187440336</v>
      </c>
      <c r="BI292" s="34"/>
      <c r="BJ292" s="34">
        <f t="shared" si="327"/>
        <v>0.53013682187440336</v>
      </c>
      <c r="BK292" s="34"/>
      <c r="BL292" s="5">
        <f t="shared" ca="1" si="273"/>
        <v>0.76095293479412707</v>
      </c>
    </row>
    <row r="293" spans="1:64" x14ac:dyDescent="0.25">
      <c r="A293" s="45">
        <v>285</v>
      </c>
      <c r="B293" s="35">
        <f t="shared" si="323"/>
        <v>3.2870370370370203E-2</v>
      </c>
      <c r="C293" s="36">
        <v>90.626936479517894</v>
      </c>
      <c r="D293" s="29">
        <v>90</v>
      </c>
      <c r="E293" s="29">
        <v>3</v>
      </c>
      <c r="F293" s="37">
        <f t="shared" si="310"/>
        <v>0.5</v>
      </c>
      <c r="G293" s="38">
        <f t="shared" si="324"/>
        <v>90</v>
      </c>
      <c r="H293" s="31">
        <v>5</v>
      </c>
      <c r="I293" s="31">
        <v>20</v>
      </c>
      <c r="J293" s="36">
        <v>10.990198217141353</v>
      </c>
      <c r="K293" s="37">
        <f t="shared" si="312"/>
        <v>2.7475495542853383</v>
      </c>
      <c r="L293" s="30">
        <f t="shared" si="313"/>
        <v>2.7475495542853383</v>
      </c>
      <c r="M293" s="37">
        <f t="shared" si="314"/>
        <v>92.747549554285342</v>
      </c>
      <c r="N293" s="37">
        <f t="shared" si="315"/>
        <v>92.747549554285342</v>
      </c>
      <c r="O293" s="37">
        <f t="shared" si="316"/>
        <v>0.62693647951789444</v>
      </c>
      <c r="Q293" s="64">
        <f t="shared" ref="Q293:AT293" ca="1" si="352">IF(AND(ABS(SLOPE($L263:$L293,$A263:$A293)) &gt; $Q$3,
      ABS(SLOPE(OFFSET($O263:$O293, Q$7, 0),$A263:$A293)) &gt; $Q$3),
(MAX(0,(CORREL( $L263:$L293, OFFSET($O263:$O293, Q$7, 0) )))),
(1-ABS(SLOPE($L263:$L293, $A263:$A293)-SLOPE(OFFSET($O263:$O293, Q$7, 0),$A263:$A293)))
)</f>
        <v>0.98392915169496209</v>
      </c>
      <c r="R293" s="64">
        <f t="shared" ca="1" si="352"/>
        <v>0.98327835578180234</v>
      </c>
      <c r="S293" s="64">
        <f t="shared" ca="1" si="352"/>
        <v>0.98307143339528091</v>
      </c>
      <c r="T293" s="64">
        <f t="shared" ca="1" si="352"/>
        <v>0.98337836813796031</v>
      </c>
      <c r="U293" s="64">
        <f t="shared" ca="1" si="352"/>
        <v>0.98381998146127492</v>
      </c>
      <c r="V293" s="64">
        <f t="shared" ca="1" si="352"/>
        <v>0.98447928670676821</v>
      </c>
      <c r="W293" s="64">
        <f t="shared" ca="1" si="352"/>
        <v>0.98568799127940676</v>
      </c>
      <c r="X293" s="64">
        <f t="shared" ca="1" si="352"/>
        <v>0.98601168262380878</v>
      </c>
      <c r="Y293" s="64">
        <f t="shared" ca="1" si="352"/>
        <v>0.98351579137521106</v>
      </c>
      <c r="Z293" s="64">
        <f t="shared" ca="1" si="352"/>
        <v>0.98250223897520117</v>
      </c>
      <c r="AA293" s="64">
        <f t="shared" ca="1" si="352"/>
        <v>0.98231037672997568</v>
      </c>
      <c r="AB293" s="64">
        <f t="shared" ca="1" si="352"/>
        <v>0.98264968866831648</v>
      </c>
      <c r="AC293" s="64">
        <f t="shared" ca="1" si="352"/>
        <v>0.98038007003012373</v>
      </c>
      <c r="AD293" s="64">
        <f t="shared" ca="1" si="352"/>
        <v>0.9799694184274097</v>
      </c>
      <c r="AE293" s="64">
        <f t="shared" ca="1" si="352"/>
        <v>0.97931007182337992</v>
      </c>
      <c r="AF293" s="64">
        <f t="shared" ca="1" si="352"/>
        <v>0.97881369562133602</v>
      </c>
      <c r="AG293" s="64">
        <f t="shared" ca="1" si="352"/>
        <v>0.9791396186630551</v>
      </c>
      <c r="AH293" s="64">
        <f t="shared" ca="1" si="352"/>
        <v>0.97935821115176569</v>
      </c>
      <c r="AI293" s="64">
        <f t="shared" ca="1" si="352"/>
        <v>0.9795162703100071</v>
      </c>
      <c r="AJ293" s="64">
        <f t="shared" ca="1" si="352"/>
        <v>0.97939824014430588</v>
      </c>
      <c r="AK293" s="64">
        <f t="shared" ca="1" si="352"/>
        <v>0.97920165943838422</v>
      </c>
      <c r="AL293" s="64">
        <f t="shared" ca="1" si="352"/>
        <v>0.97853987843279144</v>
      </c>
      <c r="AM293" s="64">
        <f t="shared" ca="1" si="352"/>
        <v>0.97951204579594675</v>
      </c>
      <c r="AN293" s="64">
        <f t="shared" ca="1" si="352"/>
        <v>0.98075380897339681</v>
      </c>
      <c r="AO293" s="64">
        <f t="shared" ca="1" si="352"/>
        <v>0.98059249605691312</v>
      </c>
      <c r="AP293" s="64">
        <f t="shared" ca="1" si="352"/>
        <v>0.9812789862276099</v>
      </c>
      <c r="AQ293" s="64">
        <f t="shared" ca="1" si="352"/>
        <v>0.98021361022042353</v>
      </c>
      <c r="AR293" s="64">
        <f t="shared" ca="1" si="352"/>
        <v>0.98057031915271575</v>
      </c>
      <c r="AS293" s="64">
        <f t="shared" ca="1" si="352"/>
        <v>0.98229076359969536</v>
      </c>
      <c r="AT293" s="64">
        <f t="shared" ca="1" si="352"/>
        <v>0.98052553190204794</v>
      </c>
      <c r="AV293" s="40">
        <f t="shared" ca="1" si="271"/>
        <v>0.98601168262380878</v>
      </c>
      <c r="AW293" s="41">
        <f t="shared" ca="1" si="272"/>
        <v>7</v>
      </c>
      <c r="AX293" t="str">
        <f t="shared" ca="1" si="275"/>
        <v>+70s</v>
      </c>
      <c r="AY293">
        <f t="shared" ca="1" si="276"/>
        <v>60</v>
      </c>
      <c r="AZ293" s="5">
        <f t="shared" ca="1" si="277"/>
        <v>0.8</v>
      </c>
      <c r="BB293">
        <f t="shared" si="318"/>
        <v>0.4241226149534888</v>
      </c>
      <c r="BC293">
        <f t="shared" si="319"/>
        <v>0.5758773850465112</v>
      </c>
      <c r="BE293" s="33">
        <f t="shared" si="320"/>
        <v>2.7475495542853383</v>
      </c>
      <c r="BF293" s="32">
        <f t="shared" si="321"/>
        <v>0.6792395901983862</v>
      </c>
      <c r="BG293" s="33"/>
      <c r="BH293" s="34">
        <f t="shared" si="322"/>
        <v>0.3207604098016138</v>
      </c>
      <c r="BI293" s="34"/>
      <c r="BJ293" s="34">
        <f t="shared" si="327"/>
        <v>0.3207604098016138</v>
      </c>
      <c r="BK293" s="34"/>
      <c r="BL293" s="5">
        <f t="shared" ca="1" si="273"/>
        <v>0.70225736414180762</v>
      </c>
    </row>
    <row r="294" spans="1:64" x14ac:dyDescent="0.25">
      <c r="A294" s="45">
        <v>286</v>
      </c>
      <c r="B294" s="35">
        <f t="shared" si="323"/>
        <v>3.2986111111110945E-2</v>
      </c>
      <c r="C294" s="36">
        <v>90.910353684150806</v>
      </c>
      <c r="D294" s="29">
        <v>90</v>
      </c>
      <c r="E294" s="29">
        <v>3</v>
      </c>
      <c r="F294" s="37">
        <f t="shared" si="310"/>
        <v>0.5</v>
      </c>
      <c r="G294" s="38">
        <f t="shared" si="324"/>
        <v>90</v>
      </c>
      <c r="H294" s="31">
        <v>5</v>
      </c>
      <c r="I294" s="31">
        <v>20</v>
      </c>
      <c r="J294" s="36">
        <v>11.751745354523951</v>
      </c>
      <c r="K294" s="37">
        <f t="shared" si="312"/>
        <v>2.9379363386309878</v>
      </c>
      <c r="L294" s="30">
        <f t="shared" si="313"/>
        <v>2.9379363386309878</v>
      </c>
      <c r="M294" s="37">
        <f t="shared" si="314"/>
        <v>92.93793633863099</v>
      </c>
      <c r="N294" s="37">
        <f t="shared" si="315"/>
        <v>92.93793633863099</v>
      </c>
      <c r="O294" s="37">
        <f t="shared" si="316"/>
        <v>0.91035368415080598</v>
      </c>
      <c r="Q294" s="64">
        <f t="shared" ref="Q294:AT294" ca="1" si="353">IF(AND(ABS(SLOPE($L264:$L294,$A264:$A294)) &gt; $Q$3,
      ABS(SLOPE(OFFSET($O264:$O294, Q$7, 0),$A264:$A294)) &gt; $Q$3),
(MAX(0,(CORREL( $L264:$L294, OFFSET($O264:$O294, Q$7, 0) )))),
(1-ABS(SLOPE($L264:$L294, $A264:$A294)-SLOPE(OFFSET($O264:$O294, Q$7, 0),$A264:$A294)))
)</f>
        <v>0.98361049754332208</v>
      </c>
      <c r="R294" s="64">
        <f t="shared" ca="1" si="353"/>
        <v>0.98336582937112615</v>
      </c>
      <c r="S294" s="64">
        <f t="shared" ca="1" si="353"/>
        <v>0.9834031831774015</v>
      </c>
      <c r="T294" s="64">
        <f t="shared" ca="1" si="353"/>
        <v>0.98391514000271219</v>
      </c>
      <c r="U294" s="64">
        <f t="shared" ca="1" si="353"/>
        <v>0.9845252094677196</v>
      </c>
      <c r="V294" s="64">
        <f t="shared" ca="1" si="353"/>
        <v>0.98561833270900367</v>
      </c>
      <c r="W294" s="64">
        <f t="shared" ca="1" si="353"/>
        <v>0.98589250027246866</v>
      </c>
      <c r="X294" s="64">
        <f t="shared" ca="1" si="353"/>
        <v>0.98366939263563102</v>
      </c>
      <c r="Y294" s="64">
        <f t="shared" ca="1" si="353"/>
        <v>0.98296200642388565</v>
      </c>
      <c r="Z294" s="64">
        <f t="shared" ca="1" si="353"/>
        <v>0.98269642615814712</v>
      </c>
      <c r="AA294" s="64">
        <f t="shared" ca="1" si="353"/>
        <v>0.98323585641776978</v>
      </c>
      <c r="AB294" s="64">
        <f t="shared" ca="1" si="353"/>
        <v>0.98112675969509888</v>
      </c>
      <c r="AC294" s="64">
        <f t="shared" ca="1" si="353"/>
        <v>0.98055780065619547</v>
      </c>
      <c r="AD294" s="64">
        <f t="shared" ca="1" si="353"/>
        <v>0.9799180117310623</v>
      </c>
      <c r="AE294" s="64">
        <f t="shared" ca="1" si="353"/>
        <v>0.97912980477746092</v>
      </c>
      <c r="AF294" s="64">
        <f t="shared" ca="1" si="353"/>
        <v>0.97938827121268679</v>
      </c>
      <c r="AG294" s="64">
        <f t="shared" ca="1" si="353"/>
        <v>0.97946686391585824</v>
      </c>
      <c r="AH294" s="64">
        <f t="shared" ca="1" si="353"/>
        <v>0.97956139538539078</v>
      </c>
      <c r="AI294" s="64">
        <f t="shared" ca="1" si="353"/>
        <v>0.97964932208194311</v>
      </c>
      <c r="AJ294" s="64">
        <f t="shared" ca="1" si="353"/>
        <v>0.97950975055525447</v>
      </c>
      <c r="AK294" s="64">
        <f t="shared" ca="1" si="353"/>
        <v>0.97904239822491557</v>
      </c>
      <c r="AL294" s="64">
        <f t="shared" ca="1" si="353"/>
        <v>0.97994906979329865</v>
      </c>
      <c r="AM294" s="64">
        <f t="shared" ca="1" si="353"/>
        <v>0.98107151349759647</v>
      </c>
      <c r="AN294" s="64">
        <f t="shared" ca="1" si="353"/>
        <v>0.98089826796749691</v>
      </c>
      <c r="AO294" s="64">
        <f t="shared" ca="1" si="353"/>
        <v>0.98131346493748117</v>
      </c>
      <c r="AP294" s="64">
        <f t="shared" ca="1" si="353"/>
        <v>0.98012070585796385</v>
      </c>
      <c r="AQ294" s="64">
        <f t="shared" ca="1" si="353"/>
        <v>0.98074566127488993</v>
      </c>
      <c r="AR294" s="64">
        <f t="shared" ca="1" si="353"/>
        <v>0.98234311162974486</v>
      </c>
      <c r="AS294" s="64">
        <f t="shared" ca="1" si="353"/>
        <v>0.98075343236804613</v>
      </c>
      <c r="AT294" s="64">
        <f t="shared" ca="1" si="353"/>
        <v>0.97869683206666258</v>
      </c>
      <c r="AV294" s="40">
        <f t="shared" ca="1" si="271"/>
        <v>0.98589250027246866</v>
      </c>
      <c r="AW294" s="41">
        <f t="shared" ca="1" si="272"/>
        <v>6</v>
      </c>
      <c r="AX294" t="str">
        <f t="shared" ca="1" si="275"/>
        <v>+60s</v>
      </c>
      <c r="AY294">
        <f t="shared" ca="1" si="276"/>
        <v>50</v>
      </c>
      <c r="AZ294" s="5">
        <f t="shared" ca="1" si="277"/>
        <v>0.83333333333333337</v>
      </c>
      <c r="BB294">
        <f t="shared" si="318"/>
        <v>0.40551653089603634</v>
      </c>
      <c r="BC294">
        <f t="shared" si="319"/>
        <v>0.59448346910396366</v>
      </c>
      <c r="BE294" s="33">
        <f t="shared" si="320"/>
        <v>2.9379363386309878</v>
      </c>
      <c r="BF294" s="32">
        <f t="shared" si="321"/>
        <v>0.64944162973884634</v>
      </c>
      <c r="BG294" s="33"/>
      <c r="BH294" s="34">
        <f t="shared" si="322"/>
        <v>0.35055837026115366</v>
      </c>
      <c r="BI294" s="34"/>
      <c r="BJ294" s="34">
        <f t="shared" si="327"/>
        <v>0.35055837026115366</v>
      </c>
      <c r="BK294" s="34"/>
      <c r="BL294" s="5">
        <f t="shared" ca="1" si="273"/>
        <v>0.7232614012889852</v>
      </c>
    </row>
    <row r="295" spans="1:64" x14ac:dyDescent="0.25">
      <c r="A295" s="45">
        <v>287</v>
      </c>
      <c r="B295" s="35">
        <f t="shared" si="323"/>
        <v>3.3101851851851688E-2</v>
      </c>
      <c r="C295" s="36">
        <v>91.446792363080689</v>
      </c>
      <c r="D295" s="29">
        <v>90</v>
      </c>
      <c r="E295" s="29">
        <v>3</v>
      </c>
      <c r="F295" s="37">
        <f t="shared" si="310"/>
        <v>0.5</v>
      </c>
      <c r="G295" s="38">
        <f t="shared" si="324"/>
        <v>90</v>
      </c>
      <c r="H295" s="31">
        <v>5</v>
      </c>
      <c r="I295" s="31">
        <v>20</v>
      </c>
      <c r="J295" s="36">
        <v>12.488108921736011</v>
      </c>
      <c r="K295" s="37">
        <f t="shared" si="312"/>
        <v>3.1220272304340027</v>
      </c>
      <c r="L295" s="30">
        <f t="shared" si="313"/>
        <v>3.1220272304340027</v>
      </c>
      <c r="M295" s="37">
        <f t="shared" si="314"/>
        <v>93.122027230434</v>
      </c>
      <c r="N295" s="37">
        <f t="shared" si="315"/>
        <v>93.122027230434</v>
      </c>
      <c r="O295" s="37">
        <f t="shared" si="316"/>
        <v>1.4467923630806894</v>
      </c>
      <c r="Q295" s="64">
        <f t="shared" ref="Q295:AT295" ca="1" si="354">IF(AND(ABS(SLOPE($L265:$L295,$A265:$A295)) &gt; $Q$3,
      ABS(SLOPE(OFFSET($O265:$O295, Q$7, 0),$A265:$A295)) &gt; $Q$3),
(MAX(0,(CORREL( $L265:$L295, OFFSET($O265:$O295, Q$7, 0) )))),
(1-ABS(SLOPE($L265:$L295, $A265:$A295)-SLOPE(OFFSET($O265:$O295, Q$7, 0),$A265:$A295)))
)</f>
        <v>0.98358374918556679</v>
      </c>
      <c r="R295" s="64">
        <f t="shared" ca="1" si="354"/>
        <v>0.98335311595229791</v>
      </c>
      <c r="S295" s="64">
        <f t="shared" ca="1" si="354"/>
        <v>0.98393496072605291</v>
      </c>
      <c r="T295" s="64">
        <f t="shared" ca="1" si="354"/>
        <v>0.98449603967231925</v>
      </c>
      <c r="U295" s="64">
        <f t="shared" ca="1" si="354"/>
        <v>0.98547418310015655</v>
      </c>
      <c r="V295" s="64">
        <f t="shared" ca="1" si="354"/>
        <v>0.98569909937766154</v>
      </c>
      <c r="W295" s="64">
        <f t="shared" ca="1" si="354"/>
        <v>0.98374732859601444</v>
      </c>
      <c r="X295" s="64">
        <f t="shared" ca="1" si="354"/>
        <v>0.98334434890035116</v>
      </c>
      <c r="Y295" s="64">
        <f t="shared" ca="1" si="354"/>
        <v>0.98300550743124515</v>
      </c>
      <c r="Z295" s="64">
        <f t="shared" ca="1" si="354"/>
        <v>0.98374382971073104</v>
      </c>
      <c r="AA295" s="64">
        <f t="shared" ca="1" si="354"/>
        <v>0.98179446441182017</v>
      </c>
      <c r="AB295" s="64">
        <f t="shared" ca="1" si="354"/>
        <v>0.98106817883515918</v>
      </c>
      <c r="AC295" s="64">
        <f t="shared" ca="1" si="354"/>
        <v>0.98044788037000241</v>
      </c>
      <c r="AD295" s="64">
        <f t="shared" ca="1" si="354"/>
        <v>0.97936963108779662</v>
      </c>
      <c r="AE295" s="64">
        <f t="shared" ca="1" si="354"/>
        <v>0.9795610208213793</v>
      </c>
      <c r="AF295" s="64">
        <f t="shared" ca="1" si="354"/>
        <v>0.97950043698898059</v>
      </c>
      <c r="AG295" s="64">
        <f t="shared" ca="1" si="354"/>
        <v>0.97953180986205923</v>
      </c>
      <c r="AH295" s="64">
        <f t="shared" ca="1" si="354"/>
        <v>0.97982446685033164</v>
      </c>
      <c r="AI295" s="64">
        <f t="shared" ca="1" si="354"/>
        <v>0.97974157744283086</v>
      </c>
      <c r="AJ295" s="64">
        <f t="shared" ca="1" si="354"/>
        <v>0.97946753769830475</v>
      </c>
      <c r="AK295" s="64">
        <f t="shared" ca="1" si="354"/>
        <v>0.98030903250144386</v>
      </c>
      <c r="AL295" s="64">
        <f t="shared" ca="1" si="354"/>
        <v>0.98131277816336404</v>
      </c>
      <c r="AM295" s="64">
        <f t="shared" ca="1" si="354"/>
        <v>0.98112768386292959</v>
      </c>
      <c r="AN295" s="64">
        <f t="shared" ca="1" si="354"/>
        <v>0.98127316295606204</v>
      </c>
      <c r="AO295" s="64">
        <f t="shared" ca="1" si="354"/>
        <v>0.97995386594342315</v>
      </c>
      <c r="AP295" s="64">
        <f t="shared" ca="1" si="354"/>
        <v>0.98084543151888048</v>
      </c>
      <c r="AQ295" s="64">
        <f t="shared" ca="1" si="354"/>
        <v>0.98232049487837436</v>
      </c>
      <c r="AR295" s="64">
        <f t="shared" ca="1" si="354"/>
        <v>0.98090544906070554</v>
      </c>
      <c r="AS295" s="64">
        <f t="shared" ca="1" si="354"/>
        <v>0.97915782764004</v>
      </c>
      <c r="AT295" s="64">
        <f t="shared" ca="1" si="354"/>
        <v>0.97674062192639988</v>
      </c>
      <c r="AV295" s="40">
        <f t="shared" ref="AV295:AV358" ca="1" si="355">MAX(Q295:AT295)</f>
        <v>0.98569909937766154</v>
      </c>
      <c r="AW295" s="41">
        <f t="shared" ref="AW295:AW358" ca="1" si="356">MATCH(AV295, Q295:AT295, 0)-1</f>
        <v>5</v>
      </c>
      <c r="AX295" t="str">
        <f t="shared" ca="1" si="275"/>
        <v>+50s</v>
      </c>
      <c r="AY295">
        <f t="shared" ca="1" si="276"/>
        <v>40</v>
      </c>
      <c r="AZ295" s="5">
        <f t="shared" ca="1" si="277"/>
        <v>0.8666666666666667</v>
      </c>
      <c r="BB295">
        <f t="shared" si="318"/>
        <v>0.33504697347066265</v>
      </c>
      <c r="BC295">
        <f t="shared" si="319"/>
        <v>0.6649530265293373</v>
      </c>
      <c r="BE295" s="33">
        <f t="shared" si="320"/>
        <v>3.1220272304340027</v>
      </c>
      <c r="BF295" s="32">
        <f t="shared" si="321"/>
        <v>0.53658343350160564</v>
      </c>
      <c r="BG295" s="33"/>
      <c r="BH295" s="34">
        <f t="shared" si="322"/>
        <v>0.46341656649839436</v>
      </c>
      <c r="BI295" s="34"/>
      <c r="BJ295" s="34">
        <f t="shared" si="327"/>
        <v>0.46341656649839436</v>
      </c>
      <c r="BK295" s="34"/>
      <c r="BL295" s="5">
        <f t="shared" ref="BL295:BL358" ca="1" si="357">($BL$2*AV295+$BL$3*AZ295+BJ295*$BL$4)/SUM($BL$2:$BL$4)</f>
        <v>0.77192744418090753</v>
      </c>
    </row>
    <row r="296" spans="1:64" x14ac:dyDescent="0.25">
      <c r="A296" s="45">
        <v>288</v>
      </c>
      <c r="B296" s="35">
        <f t="shared" si="323"/>
        <v>3.3217592592592431E-2</v>
      </c>
      <c r="C296" s="36">
        <v>91.888932141896248</v>
      </c>
      <c r="D296" s="29">
        <v>90</v>
      </c>
      <c r="E296" s="29">
        <v>3</v>
      </c>
      <c r="F296" s="37">
        <f t="shared" si="310"/>
        <v>0.5</v>
      </c>
      <c r="G296" s="38">
        <f t="shared" si="324"/>
        <v>90</v>
      </c>
      <c r="H296" s="31">
        <v>5</v>
      </c>
      <c r="I296" s="31">
        <v>20</v>
      </c>
      <c r="J296" s="36">
        <v>13.197710917978007</v>
      </c>
      <c r="K296" s="37">
        <f t="shared" si="312"/>
        <v>3.2994277294945022</v>
      </c>
      <c r="L296" s="30">
        <f t="shared" si="313"/>
        <v>3.2994277294945022</v>
      </c>
      <c r="M296" s="37">
        <f t="shared" si="314"/>
        <v>93.299427729494496</v>
      </c>
      <c r="N296" s="37">
        <f t="shared" si="315"/>
        <v>93.299427729494496</v>
      </c>
      <c r="O296" s="37">
        <f t="shared" si="316"/>
        <v>1.8889321418962481</v>
      </c>
      <c r="Q296" s="64">
        <f t="shared" ref="Q296:AT296" ca="1" si="358">IF(AND(ABS(SLOPE($L266:$L296,$A266:$A296)) &gt; $Q$3,
      ABS(SLOPE(OFFSET($O266:$O296, Q$7, 0),$A266:$A296)) &gt; $Q$3),
(MAX(0,(CORREL( $L266:$L296, OFFSET($O266:$O296, Q$7, 0) )))),
(1-ABS(SLOPE($L266:$L296, $A266:$A296)-SLOPE(OFFSET($O266:$O296, Q$7, 0),$A266:$A296)))
)</f>
        <v>0.98322882928435096</v>
      </c>
      <c r="R296" s="64">
        <f t="shared" ca="1" si="358"/>
        <v>0.98388039272658467</v>
      </c>
      <c r="S296" s="64">
        <f t="shared" ca="1" si="358"/>
        <v>0.98439252659671905</v>
      </c>
      <c r="T296" s="64">
        <f t="shared" ca="1" si="358"/>
        <v>0.98525582245851051</v>
      </c>
      <c r="U296" s="64">
        <f t="shared" ca="1" si="358"/>
        <v>0.9854315587630923</v>
      </c>
      <c r="V296" s="64">
        <f t="shared" ca="1" si="358"/>
        <v>0.98375078580971032</v>
      </c>
      <c r="W296" s="64">
        <f t="shared" ca="1" si="358"/>
        <v>0.98365169727035162</v>
      </c>
      <c r="X296" s="64">
        <f t="shared" ca="1" si="358"/>
        <v>0.98323975156313814</v>
      </c>
      <c r="Y296" s="64">
        <f t="shared" ca="1" si="358"/>
        <v>0.98417655344902721</v>
      </c>
      <c r="Z296" s="64">
        <f t="shared" ca="1" si="358"/>
        <v>0.9823867804777221</v>
      </c>
      <c r="AA296" s="64">
        <f t="shared" ca="1" si="358"/>
        <v>0.98150350533878328</v>
      </c>
      <c r="AB296" s="64">
        <f t="shared" ca="1" si="358"/>
        <v>0.98090270926071055</v>
      </c>
      <c r="AC296" s="64">
        <f t="shared" ca="1" si="358"/>
        <v>0.97953501918646035</v>
      </c>
      <c r="AD296" s="64">
        <f t="shared" ca="1" si="358"/>
        <v>0.97965943802655375</v>
      </c>
      <c r="AE296" s="64">
        <f t="shared" ca="1" si="358"/>
        <v>0.97945993178526036</v>
      </c>
      <c r="AF296" s="64">
        <f t="shared" ca="1" si="358"/>
        <v>0.97942825693675684</v>
      </c>
      <c r="AG296" s="64">
        <f t="shared" ca="1" si="358"/>
        <v>0.97992525501272298</v>
      </c>
      <c r="AH296" s="64">
        <f t="shared" ca="1" si="358"/>
        <v>0.97989895235505364</v>
      </c>
      <c r="AI296" s="64">
        <f t="shared" ca="1" si="358"/>
        <v>0.97981789928834073</v>
      </c>
      <c r="AJ296" s="64">
        <f t="shared" ca="1" si="358"/>
        <v>0.98059427060113236</v>
      </c>
      <c r="AK296" s="64">
        <f t="shared" ca="1" si="358"/>
        <v>0.98147945520030455</v>
      </c>
      <c r="AL296" s="64">
        <f t="shared" ca="1" si="358"/>
        <v>0.98128254736185916</v>
      </c>
      <c r="AM296" s="64">
        <f t="shared" ca="1" si="358"/>
        <v>0.98115878119853472</v>
      </c>
      <c r="AN296" s="64">
        <f t="shared" ca="1" si="358"/>
        <v>0.97971327283537912</v>
      </c>
      <c r="AO296" s="64">
        <f t="shared" ca="1" si="358"/>
        <v>0.98087090315468861</v>
      </c>
      <c r="AP296" s="64">
        <f t="shared" ca="1" si="358"/>
        <v>0.98222368749673106</v>
      </c>
      <c r="AQ296" s="64">
        <f t="shared" ca="1" si="358"/>
        <v>0.98098306893006737</v>
      </c>
      <c r="AR296" s="64">
        <f t="shared" ca="1" si="358"/>
        <v>0.97954400444270262</v>
      </c>
      <c r="AS296" s="64">
        <f t="shared" ca="1" si="358"/>
        <v>0.97722811753775296</v>
      </c>
      <c r="AT296" s="64">
        <f t="shared" ca="1" si="358"/>
        <v>0.96720768376725974</v>
      </c>
      <c r="AV296" s="40">
        <f t="shared" ca="1" si="355"/>
        <v>0.9854315587630923</v>
      </c>
      <c r="AW296" s="41">
        <f t="shared" ca="1" si="356"/>
        <v>4</v>
      </c>
      <c r="AX296" t="str">
        <f t="shared" ref="AX296:AX359" ca="1" si="359">OFFSET($Q$6, 0, AW296)</f>
        <v>+40s</v>
      </c>
      <c r="AY296">
        <f t="shared" ref="AY296:AY359" ca="1" si="360">MAX(AW296-1,0) * 10</f>
        <v>30</v>
      </c>
      <c r="AZ296" s="5">
        <f t="shared" ref="AZ296:AZ359" ca="1" si="361">ABS( 5*60 - AY296 ) / (5*60)</f>
        <v>0.9</v>
      </c>
      <c r="BB296">
        <f t="shared" si="318"/>
        <v>0.28209911751965083</v>
      </c>
      <c r="BC296">
        <f t="shared" si="319"/>
        <v>0.71790088248034922</v>
      </c>
      <c r="BE296" s="33">
        <f t="shared" si="320"/>
        <v>3.2994277294945022</v>
      </c>
      <c r="BF296" s="32">
        <f t="shared" si="321"/>
        <v>0.45178654055122042</v>
      </c>
      <c r="BG296" s="33"/>
      <c r="BH296" s="34">
        <f t="shared" si="322"/>
        <v>0.54821345944877953</v>
      </c>
      <c r="BI296" s="34"/>
      <c r="BJ296" s="34">
        <f t="shared" si="327"/>
        <v>0.54821345944877953</v>
      </c>
      <c r="BK296" s="34"/>
      <c r="BL296" s="5">
        <f t="shared" ca="1" si="357"/>
        <v>0.81121500607062391</v>
      </c>
    </row>
    <row r="297" spans="1:64" x14ac:dyDescent="0.25">
      <c r="A297" s="45">
        <v>289</v>
      </c>
      <c r="B297" s="35">
        <f t="shared" si="323"/>
        <v>3.3333333333333173E-2</v>
      </c>
      <c r="C297" s="36">
        <v>91.89646492237523</v>
      </c>
      <c r="D297" s="29">
        <v>90</v>
      </c>
      <c r="E297" s="29">
        <v>3</v>
      </c>
      <c r="F297" s="37">
        <f t="shared" si="310"/>
        <v>0.5</v>
      </c>
      <c r="G297" s="38">
        <f t="shared" si="324"/>
        <v>90</v>
      </c>
      <c r="H297" s="31">
        <v>5</v>
      </c>
      <c r="I297" s="31">
        <v>20</v>
      </c>
      <c r="J297" s="36">
        <v>13.879030691540201</v>
      </c>
      <c r="K297" s="37">
        <f t="shared" si="312"/>
        <v>3.4697576728850508</v>
      </c>
      <c r="L297" s="30">
        <f t="shared" si="313"/>
        <v>3.4697576728850508</v>
      </c>
      <c r="M297" s="37">
        <f t="shared" si="314"/>
        <v>93.469757672885052</v>
      </c>
      <c r="N297" s="37">
        <f t="shared" si="315"/>
        <v>93.469757672885052</v>
      </c>
      <c r="O297" s="37">
        <f t="shared" si="316"/>
        <v>1.8964649223752303</v>
      </c>
      <c r="Q297" s="64">
        <f t="shared" ref="Q297:AT297" ca="1" si="362">IF(AND(ABS(SLOPE($L267:$L297,$A267:$A297)) &gt; $Q$3,
      ABS(SLOPE(OFFSET($O267:$O297, Q$7, 0),$A267:$A297)) &gt; $Q$3),
(MAX(0,(CORREL( $L267:$L297, OFFSET($O267:$O297, Q$7, 0) )))),
(1-ABS(SLOPE($L267:$L297, $A267:$A297)-SLOPE(OFFSET($O267:$O297, Q$7, 0),$A267:$A297)))
)</f>
        <v>0.98375115256214385</v>
      </c>
      <c r="R297" s="64">
        <f t="shared" ca="1" si="362"/>
        <v>0.98421418767042601</v>
      </c>
      <c r="S297" s="64">
        <f t="shared" ca="1" si="362"/>
        <v>0.9849623009884525</v>
      </c>
      <c r="T297" s="64">
        <f t="shared" ca="1" si="362"/>
        <v>0.98508872857033525</v>
      </c>
      <c r="U297" s="64">
        <f t="shared" ca="1" si="362"/>
        <v>0.98367971687471301</v>
      </c>
      <c r="V297" s="64">
        <f t="shared" ca="1" si="362"/>
        <v>0.98388524029130919</v>
      </c>
      <c r="W297" s="64">
        <f t="shared" ca="1" si="362"/>
        <v>0.98340004996722552</v>
      </c>
      <c r="X297" s="64">
        <f t="shared" ca="1" si="362"/>
        <v>0.98453572635293396</v>
      </c>
      <c r="Y297" s="64">
        <f t="shared" ca="1" si="362"/>
        <v>0.98290605590659053</v>
      </c>
      <c r="Z297" s="64">
        <f t="shared" ca="1" si="362"/>
        <v>0.98186548964175591</v>
      </c>
      <c r="AA297" s="64">
        <f t="shared" ca="1" si="362"/>
        <v>0.98128428724624606</v>
      </c>
      <c r="AB297" s="64">
        <f t="shared" ca="1" si="362"/>
        <v>0.97962658062919827</v>
      </c>
      <c r="AC297" s="64">
        <f t="shared" ca="1" si="362"/>
        <v>0.97968386195533252</v>
      </c>
      <c r="AD297" s="64">
        <f t="shared" ca="1" si="362"/>
        <v>0.97934512234266236</v>
      </c>
      <c r="AE297" s="64">
        <f t="shared" ca="1" si="362"/>
        <v>0.97925025418706169</v>
      </c>
      <c r="AF297" s="64">
        <f t="shared" ca="1" si="362"/>
        <v>0.97995203532409259</v>
      </c>
      <c r="AG297" s="64">
        <f t="shared" ca="1" si="362"/>
        <v>0.97998245422928998</v>
      </c>
      <c r="AH297" s="64">
        <f t="shared" ca="1" si="362"/>
        <v>0.98009484695900462</v>
      </c>
      <c r="AI297" s="64">
        <f t="shared" ca="1" si="362"/>
        <v>0.98080588310176398</v>
      </c>
      <c r="AJ297" s="64">
        <f t="shared" ca="1" si="362"/>
        <v>0.9815721612857542</v>
      </c>
      <c r="AK297" s="64">
        <f t="shared" ca="1" si="362"/>
        <v>0.98136342709940583</v>
      </c>
      <c r="AL297" s="64">
        <f t="shared" ca="1" si="362"/>
        <v>0.98096979308537269</v>
      </c>
      <c r="AM297" s="64">
        <f t="shared" ca="1" si="362"/>
        <v>0.97939788664840444</v>
      </c>
      <c r="AN297" s="64">
        <f t="shared" ca="1" si="362"/>
        <v>0.98082211850940826</v>
      </c>
      <c r="AO297" s="64">
        <f t="shared" ca="1" si="362"/>
        <v>0.98205223432691813</v>
      </c>
      <c r="AP297" s="64">
        <f t="shared" ca="1" si="362"/>
        <v>0.98098654642219318</v>
      </c>
      <c r="AQ297" s="64">
        <f t="shared" ca="1" si="362"/>
        <v>0.97985687214307504</v>
      </c>
      <c r="AR297" s="64">
        <f t="shared" ca="1" si="362"/>
        <v>0.97764271732601726</v>
      </c>
      <c r="AS297" s="64">
        <f t="shared" ca="1" si="362"/>
        <v>0.96796059480527397</v>
      </c>
      <c r="AT297" s="64">
        <f t="shared" ca="1" si="362"/>
        <v>0.96225950174173502</v>
      </c>
      <c r="AV297" s="40">
        <f t="shared" ca="1" si="355"/>
        <v>0.98508872857033525</v>
      </c>
      <c r="AW297" s="41">
        <f t="shared" ca="1" si="356"/>
        <v>3</v>
      </c>
      <c r="AX297" t="str">
        <f t="shared" ca="1" si="359"/>
        <v>+30s</v>
      </c>
      <c r="AY297">
        <f t="shared" ca="1" si="360"/>
        <v>20</v>
      </c>
      <c r="AZ297" s="5">
        <f t="shared" ca="1" si="361"/>
        <v>0.93333333333333335</v>
      </c>
      <c r="BB297">
        <f t="shared" si="318"/>
        <v>0.31465855010196409</v>
      </c>
      <c r="BC297">
        <f t="shared" si="319"/>
        <v>0.68534144989803591</v>
      </c>
      <c r="BE297" s="33">
        <f t="shared" si="320"/>
        <v>3.4697576728850508</v>
      </c>
      <c r="BF297" s="32">
        <f t="shared" si="321"/>
        <v>0.50393102628379038</v>
      </c>
      <c r="BG297" s="33"/>
      <c r="BH297" s="34">
        <f t="shared" si="322"/>
        <v>0.49606897371620962</v>
      </c>
      <c r="BI297" s="34"/>
      <c r="BJ297" s="34">
        <f t="shared" si="327"/>
        <v>0.49606897371620962</v>
      </c>
      <c r="BK297" s="34"/>
      <c r="BL297" s="5">
        <f t="shared" ca="1" si="357"/>
        <v>0.804830345206626</v>
      </c>
    </row>
    <row r="298" spans="1:64" x14ac:dyDescent="0.25">
      <c r="A298" s="45">
        <v>290</v>
      </c>
      <c r="B298" s="35">
        <f t="shared" si="323"/>
        <v>3.3449074074073916E-2</v>
      </c>
      <c r="C298" s="36">
        <v>91.696671496840409</v>
      </c>
      <c r="D298" s="29">
        <v>90</v>
      </c>
      <c r="E298" s="29">
        <v>3</v>
      </c>
      <c r="F298" s="37">
        <f t="shared" si="310"/>
        <v>0.5</v>
      </c>
      <c r="G298" s="38">
        <f t="shared" si="324"/>
        <v>90</v>
      </c>
      <c r="H298" s="31">
        <v>5</v>
      </c>
      <c r="I298" s="31">
        <v>20</v>
      </c>
      <c r="J298" s="36">
        <v>14.530608198504966</v>
      </c>
      <c r="K298" s="37">
        <f t="shared" si="312"/>
        <v>3.632652049626242</v>
      </c>
      <c r="L298" s="30">
        <f t="shared" si="313"/>
        <v>3.632652049626242</v>
      </c>
      <c r="M298" s="37">
        <f t="shared" si="314"/>
        <v>93.632652049626245</v>
      </c>
      <c r="N298" s="37">
        <f t="shared" si="315"/>
        <v>93.632652049626245</v>
      </c>
      <c r="O298" s="37">
        <f t="shared" si="316"/>
        <v>1.6966714968404091</v>
      </c>
      <c r="Q298" s="64">
        <f t="shared" ref="Q298:AT298" ca="1" si="363">IF(AND(ABS(SLOPE($L268:$L298,$A268:$A298)) &gt; $Q$3,
      ABS(SLOPE(OFFSET($O268:$O298, Q$7, 0),$A268:$A298)) &gt; $Q$3),
(MAX(0,(CORREL( $L268:$L298, OFFSET($O268:$O298, Q$7, 0) )))),
(1-ABS(SLOPE($L268:$L298, $A268:$A298)-SLOPE(OFFSET($O268:$O298, Q$7, 0),$A268:$A298)))
)</f>
        <v>0.98395929928443826</v>
      </c>
      <c r="R298" s="64">
        <f t="shared" ca="1" si="363"/>
        <v>0.98459142249336329</v>
      </c>
      <c r="S298" s="64">
        <f t="shared" ca="1" si="363"/>
        <v>0.9846682104873824</v>
      </c>
      <c r="T298" s="64">
        <f t="shared" ca="1" si="363"/>
        <v>0.98353283814116055</v>
      </c>
      <c r="U298" s="64">
        <f t="shared" ca="1" si="363"/>
        <v>0.98404494191577252</v>
      </c>
      <c r="V298" s="64">
        <f t="shared" ca="1" si="363"/>
        <v>0.98348606704699426</v>
      </c>
      <c r="W298" s="64">
        <f t="shared" ca="1" si="363"/>
        <v>0.98482182634783333</v>
      </c>
      <c r="X298" s="64">
        <f t="shared" ca="1" si="363"/>
        <v>0.98335342611072774</v>
      </c>
      <c r="Y298" s="64">
        <f t="shared" ca="1" si="363"/>
        <v>0.9821546238802934</v>
      </c>
      <c r="Z298" s="64">
        <f t="shared" ca="1" si="363"/>
        <v>0.98159318731264478</v>
      </c>
      <c r="AA298" s="64">
        <f t="shared" ca="1" si="363"/>
        <v>0.97964370205339768</v>
      </c>
      <c r="AB298" s="64">
        <f t="shared" ca="1" si="363"/>
        <v>0.97963340416577638</v>
      </c>
      <c r="AC298" s="64">
        <f t="shared" ca="1" si="363"/>
        <v>0.97915455020665354</v>
      </c>
      <c r="AD298" s="64">
        <f t="shared" ca="1" si="363"/>
        <v>0.97899608438964447</v>
      </c>
      <c r="AE298" s="64">
        <f t="shared" ca="1" si="363"/>
        <v>0.97990392872458087</v>
      </c>
      <c r="AF298" s="64">
        <f t="shared" ca="1" si="363"/>
        <v>0.97999143632870789</v>
      </c>
      <c r="AG298" s="64">
        <f t="shared" ca="1" si="363"/>
        <v>0.98029852628975012</v>
      </c>
      <c r="AH298" s="64">
        <f t="shared" ca="1" si="363"/>
        <v>0.98094374722693634</v>
      </c>
      <c r="AI298" s="64">
        <f t="shared" ca="1" si="363"/>
        <v>0.98159028578293195</v>
      </c>
      <c r="AJ298" s="64">
        <f t="shared" ca="1" si="363"/>
        <v>0.98136966420405047</v>
      </c>
      <c r="AK298" s="64">
        <f t="shared" ca="1" si="363"/>
        <v>0.98070443465789925</v>
      </c>
      <c r="AL298" s="64">
        <f t="shared" ca="1" si="363"/>
        <v>0.97900542723388517</v>
      </c>
      <c r="AM298" s="64">
        <f t="shared" ca="1" si="363"/>
        <v>0.98069788810163949</v>
      </c>
      <c r="AN298" s="64">
        <f t="shared" ca="1" si="363"/>
        <v>0.98180444214807749</v>
      </c>
      <c r="AO298" s="64">
        <f t="shared" ca="1" si="363"/>
        <v>0.98091490597594366</v>
      </c>
      <c r="AP298" s="64">
        <f t="shared" ca="1" si="363"/>
        <v>0.98009672370322354</v>
      </c>
      <c r="AQ298" s="64">
        <f t="shared" ca="1" si="363"/>
        <v>0.97798513322176572</v>
      </c>
      <c r="AR298" s="64">
        <f t="shared" ca="1" si="363"/>
        <v>0.96864426722286445</v>
      </c>
      <c r="AS298" s="64">
        <f t="shared" ca="1" si="363"/>
        <v>0.96324955842859206</v>
      </c>
      <c r="AT298" s="64">
        <f t="shared" ca="1" si="363"/>
        <v>0.94264931375038274</v>
      </c>
      <c r="AV298" s="40">
        <f t="shared" ca="1" si="355"/>
        <v>0.98482182634783333</v>
      </c>
      <c r="AW298" s="41">
        <f t="shared" ca="1" si="356"/>
        <v>6</v>
      </c>
      <c r="AX298" t="str">
        <f t="shared" ca="1" si="359"/>
        <v>+60s</v>
      </c>
      <c r="AY298">
        <f t="shared" ca="1" si="360"/>
        <v>50</v>
      </c>
      <c r="AZ298" s="5">
        <f t="shared" ca="1" si="361"/>
        <v>0.83333333333333337</v>
      </c>
      <c r="BB298">
        <f t="shared" si="318"/>
        <v>0.38719611055716657</v>
      </c>
      <c r="BC298">
        <f t="shared" si="319"/>
        <v>0.61280388944283337</v>
      </c>
      <c r="BE298" s="33">
        <f t="shared" si="320"/>
        <v>3.632652049626242</v>
      </c>
      <c r="BF298" s="32">
        <f t="shared" si="321"/>
        <v>0.62010116458916131</v>
      </c>
      <c r="BG298" s="33"/>
      <c r="BH298" s="34">
        <f t="shared" si="322"/>
        <v>0.37989883541083869</v>
      </c>
      <c r="BI298" s="34"/>
      <c r="BJ298" s="34">
        <f t="shared" si="327"/>
        <v>0.37989883541083869</v>
      </c>
      <c r="BK298" s="34"/>
      <c r="BL298" s="5">
        <f t="shared" ca="1" si="357"/>
        <v>0.73268466503066854</v>
      </c>
    </row>
    <row r="299" spans="1:64" x14ac:dyDescent="0.25">
      <c r="A299" s="45">
        <v>291</v>
      </c>
      <c r="B299" s="35">
        <f t="shared" si="323"/>
        <v>3.3564814814814659E-2</v>
      </c>
      <c r="C299" s="36">
        <v>91.989396158577449</v>
      </c>
      <c r="D299" s="29">
        <v>90</v>
      </c>
      <c r="E299" s="29">
        <v>3</v>
      </c>
      <c r="F299" s="37">
        <f t="shared" si="310"/>
        <v>0.5</v>
      </c>
      <c r="G299" s="38">
        <f t="shared" si="324"/>
        <v>90</v>
      </c>
      <c r="H299" s="31">
        <v>5</v>
      </c>
      <c r="I299" s="31">
        <v>20</v>
      </c>
      <c r="J299" s="36">
        <v>15.151047131568784</v>
      </c>
      <c r="K299" s="37">
        <f t="shared" si="312"/>
        <v>3.7877617828921961</v>
      </c>
      <c r="L299" s="30">
        <f t="shared" si="313"/>
        <v>3.7877617828921961</v>
      </c>
      <c r="M299" s="37">
        <f t="shared" si="314"/>
        <v>93.78776178289219</v>
      </c>
      <c r="N299" s="37">
        <f t="shared" si="315"/>
        <v>93.78776178289219</v>
      </c>
      <c r="O299" s="37">
        <f t="shared" si="316"/>
        <v>1.9893961585774491</v>
      </c>
      <c r="Q299" s="64">
        <f t="shared" ref="Q299:AT299" ca="1" si="364">IF(AND(ABS(SLOPE($L269:$L299,$A269:$A299)) &gt; $Q$3,
      ABS(SLOPE(OFFSET($O269:$O299, Q$7, 0),$A269:$A299)) &gt; $Q$3),
(MAX(0,(CORREL( $L269:$L299, OFFSET($O269:$O299, Q$7, 0) )))),
(1-ABS(SLOPE($L269:$L299, $A269:$A299)-SLOPE(OFFSET($O269:$O299, Q$7, 0),$A269:$A299)))
)</f>
        <v>0.98413968426640985</v>
      </c>
      <c r="R299" s="64">
        <f t="shared" ca="1" si="364"/>
        <v>0.98416629440004888</v>
      </c>
      <c r="S299" s="64">
        <f t="shared" ca="1" si="364"/>
        <v>0.98330758424590303</v>
      </c>
      <c r="T299" s="64">
        <f t="shared" ca="1" si="364"/>
        <v>0.98412951579683938</v>
      </c>
      <c r="U299" s="64">
        <f t="shared" ca="1" si="364"/>
        <v>0.98349620991747866</v>
      </c>
      <c r="V299" s="64">
        <f t="shared" ca="1" si="364"/>
        <v>0.98503409328266245</v>
      </c>
      <c r="W299" s="64">
        <f t="shared" ca="1" si="364"/>
        <v>0.98372880718806732</v>
      </c>
      <c r="X299" s="64">
        <f t="shared" ca="1" si="364"/>
        <v>0.98237016586575432</v>
      </c>
      <c r="Y299" s="64">
        <f t="shared" ca="1" si="364"/>
        <v>0.98182875091178334</v>
      </c>
      <c r="Z299" s="64">
        <f t="shared" ca="1" si="364"/>
        <v>0.97958451054764673</v>
      </c>
      <c r="AA299" s="64">
        <f t="shared" ca="1" si="364"/>
        <v>0.97950590961054007</v>
      </c>
      <c r="AB299" s="64">
        <f t="shared" ca="1" si="364"/>
        <v>0.97888547627564915</v>
      </c>
      <c r="AC299" s="64">
        <f t="shared" ca="1" si="364"/>
        <v>0.97866274322482782</v>
      </c>
      <c r="AD299" s="64">
        <f t="shared" ca="1" si="364"/>
        <v>0.97977878944658414</v>
      </c>
      <c r="AE299" s="64">
        <f t="shared" ca="1" si="364"/>
        <v>0.97992399106844874</v>
      </c>
      <c r="AF299" s="64">
        <f t="shared" ca="1" si="364"/>
        <v>0.98042784198504385</v>
      </c>
      <c r="AG299" s="64">
        <f t="shared" ca="1" si="364"/>
        <v>0.98100649160918807</v>
      </c>
      <c r="AH299" s="64">
        <f t="shared" ca="1" si="364"/>
        <v>0.9815319561048732</v>
      </c>
      <c r="AI299" s="64">
        <f t="shared" ca="1" si="364"/>
        <v>0.98129933689453952</v>
      </c>
      <c r="AJ299" s="64">
        <f t="shared" ca="1" si="364"/>
        <v>0.98035965149099691</v>
      </c>
      <c r="AK299" s="64">
        <f t="shared" ca="1" si="364"/>
        <v>0.97853231286753162</v>
      </c>
      <c r="AL299" s="64">
        <f t="shared" ca="1" si="364"/>
        <v>0.9804957467562091</v>
      </c>
      <c r="AM299" s="64">
        <f t="shared" ca="1" si="364"/>
        <v>0.98147732769430296</v>
      </c>
      <c r="AN299" s="64">
        <f t="shared" ca="1" si="364"/>
        <v>0.980765901558735</v>
      </c>
      <c r="AO299" s="64">
        <f t="shared" ca="1" si="364"/>
        <v>0.98026261525425129</v>
      </c>
      <c r="AP299" s="64">
        <f t="shared" ca="1" si="364"/>
        <v>0.97825485377325072</v>
      </c>
      <c r="AQ299" s="64">
        <f t="shared" ca="1" si="364"/>
        <v>0.96925963292043615</v>
      </c>
      <c r="AR299" s="64">
        <f t="shared" ca="1" si="364"/>
        <v>0.96417501495085334</v>
      </c>
      <c r="AS299" s="64">
        <f t="shared" ca="1" si="364"/>
        <v>0.94439531865259418</v>
      </c>
      <c r="AT299" s="64">
        <f t="shared" ca="1" si="364"/>
        <v>0.91267215388549161</v>
      </c>
      <c r="AV299" s="40">
        <f t="shared" ca="1" si="355"/>
        <v>0.98503409328266245</v>
      </c>
      <c r="AW299" s="41">
        <f t="shared" ca="1" si="356"/>
        <v>5</v>
      </c>
      <c r="AX299" t="str">
        <f t="shared" ca="1" si="359"/>
        <v>+50s</v>
      </c>
      <c r="AY299">
        <f t="shared" ca="1" si="360"/>
        <v>40</v>
      </c>
      <c r="AZ299" s="5">
        <f t="shared" ca="1" si="361"/>
        <v>0.8666666666666667</v>
      </c>
      <c r="BB299">
        <f t="shared" si="318"/>
        <v>0.35967312486294939</v>
      </c>
      <c r="BC299">
        <f t="shared" si="319"/>
        <v>0.64032687513705056</v>
      </c>
      <c r="BE299" s="33">
        <f t="shared" si="320"/>
        <v>3.7877617828921961</v>
      </c>
      <c r="BF299" s="32">
        <f t="shared" si="321"/>
        <v>0.57602263431313194</v>
      </c>
      <c r="BG299" s="33"/>
      <c r="BH299" s="34">
        <f t="shared" si="322"/>
        <v>0.42397736568686806</v>
      </c>
      <c r="BI299" s="34"/>
      <c r="BJ299" s="34">
        <f t="shared" si="327"/>
        <v>0.42397736568686806</v>
      </c>
      <c r="BK299" s="34"/>
      <c r="BL299" s="5">
        <f t="shared" ca="1" si="357"/>
        <v>0.75855937521206573</v>
      </c>
    </row>
    <row r="300" spans="1:64" x14ac:dyDescent="0.25">
      <c r="A300" s="45">
        <v>292</v>
      </c>
      <c r="B300" s="35">
        <f t="shared" si="323"/>
        <v>3.3680555555555401E-2</v>
      </c>
      <c r="C300" s="36">
        <v>92.282140661237719</v>
      </c>
      <c r="D300" s="29">
        <v>90</v>
      </c>
      <c r="E300" s="29">
        <v>3</v>
      </c>
      <c r="F300" s="37">
        <f t="shared" si="310"/>
        <v>0.5</v>
      </c>
      <c r="G300" s="38">
        <f t="shared" si="324"/>
        <v>90</v>
      </c>
      <c r="H300" s="31">
        <v>5</v>
      </c>
      <c r="I300" s="31">
        <v>20</v>
      </c>
      <c r="J300" s="36">
        <v>15.739017912278733</v>
      </c>
      <c r="K300" s="37">
        <f t="shared" si="312"/>
        <v>3.9347544780696837</v>
      </c>
      <c r="L300" s="30">
        <f t="shared" si="313"/>
        <v>3.9347544780696837</v>
      </c>
      <c r="M300" s="37">
        <f t="shared" si="314"/>
        <v>93.934754478069678</v>
      </c>
      <c r="N300" s="37">
        <f t="shared" si="315"/>
        <v>93.934754478069678</v>
      </c>
      <c r="O300" s="37">
        <f t="shared" si="316"/>
        <v>2.2821406612377189</v>
      </c>
      <c r="Q300" s="64">
        <f t="shared" ref="Q300:AT300" ca="1" si="365">IF(AND(ABS(SLOPE($L270:$L300,$A270:$A300)) &gt; $Q$3,
      ABS(SLOPE(OFFSET($O270:$O300, Q$7, 0),$A270:$A300)) &gt; $Q$3),
(MAX(0,(CORREL( $L270:$L300, OFFSET($O270:$O300, Q$7, 0) )))),
(1-ABS(SLOPE($L270:$L300, $A270:$A300)-SLOPE(OFFSET($O270:$O300, Q$7, 0),$A270:$A300)))
)</f>
        <v>0.98357784815791682</v>
      </c>
      <c r="R300" s="64">
        <f t="shared" ca="1" si="365"/>
        <v>0.98300001675961546</v>
      </c>
      <c r="S300" s="64">
        <f t="shared" ca="1" si="365"/>
        <v>0.9841363549419524</v>
      </c>
      <c r="T300" s="64">
        <f t="shared" ca="1" si="365"/>
        <v>0.98342755304625362</v>
      </c>
      <c r="U300" s="64">
        <f t="shared" ca="1" si="365"/>
        <v>0.9851704671976963</v>
      </c>
      <c r="V300" s="64">
        <f t="shared" ca="1" si="365"/>
        <v>0.98403084538367291</v>
      </c>
      <c r="W300" s="64">
        <f t="shared" ca="1" si="365"/>
        <v>0.98251007778113242</v>
      </c>
      <c r="X300" s="64">
        <f t="shared" ca="1" si="365"/>
        <v>0.98198902806133304</v>
      </c>
      <c r="Y300" s="64">
        <f t="shared" ca="1" si="365"/>
        <v>0.97944579388002229</v>
      </c>
      <c r="Z300" s="64">
        <f t="shared" ca="1" si="365"/>
        <v>0.97929787222620368</v>
      </c>
      <c r="AA300" s="64">
        <f t="shared" ca="1" si="365"/>
        <v>0.97853378681002667</v>
      </c>
      <c r="AB300" s="64">
        <f t="shared" ca="1" si="365"/>
        <v>0.97824584093224554</v>
      </c>
      <c r="AC300" s="64">
        <f t="shared" ca="1" si="365"/>
        <v>0.9795731207431505</v>
      </c>
      <c r="AD300" s="64">
        <f t="shared" ca="1" si="365"/>
        <v>0.9797768696563528</v>
      </c>
      <c r="AE300" s="64">
        <f t="shared" ca="1" si="365"/>
        <v>0.98048039085711891</v>
      </c>
      <c r="AF300" s="64">
        <f t="shared" ca="1" si="365"/>
        <v>0.98099142470073752</v>
      </c>
      <c r="AG300" s="64">
        <f t="shared" ca="1" si="365"/>
        <v>0.98139395785073635</v>
      </c>
      <c r="AH300" s="64">
        <f t="shared" ca="1" si="365"/>
        <v>0.98114917981826688</v>
      </c>
      <c r="AI300" s="64">
        <f t="shared" ca="1" si="365"/>
        <v>0.9799309994394193</v>
      </c>
      <c r="AJ300" s="64">
        <f t="shared" ca="1" si="365"/>
        <v>0.97797355240966322</v>
      </c>
      <c r="AK300" s="64">
        <f t="shared" ca="1" si="365"/>
        <v>0.98021186404050942</v>
      </c>
      <c r="AL300" s="64">
        <f t="shared" ca="1" si="365"/>
        <v>0.98106651951611645</v>
      </c>
      <c r="AM300" s="64">
        <f t="shared" ca="1" si="365"/>
        <v>0.98053593069563194</v>
      </c>
      <c r="AN300" s="64">
        <f t="shared" ca="1" si="365"/>
        <v>0.98035230157921627</v>
      </c>
      <c r="AO300" s="64">
        <f t="shared" ca="1" si="365"/>
        <v>0.97845008684559964</v>
      </c>
      <c r="AP300" s="64">
        <f t="shared" ca="1" si="365"/>
        <v>0.9698064150445771</v>
      </c>
      <c r="AQ300" s="64">
        <f t="shared" ca="1" si="365"/>
        <v>0.96503694485641911</v>
      </c>
      <c r="AR300" s="64">
        <f t="shared" ca="1" si="365"/>
        <v>0.94609168618002715</v>
      </c>
      <c r="AS300" s="64">
        <f t="shared" ca="1" si="365"/>
        <v>0.9152694273303974</v>
      </c>
      <c r="AT300" s="64">
        <f t="shared" ca="1" si="365"/>
        <v>0.88226152090138954</v>
      </c>
      <c r="AV300" s="40">
        <f t="shared" ca="1" si="355"/>
        <v>0.9851704671976963</v>
      </c>
      <c r="AW300" s="41">
        <f t="shared" ca="1" si="356"/>
        <v>4</v>
      </c>
      <c r="AX300" t="str">
        <f t="shared" ca="1" si="359"/>
        <v>+40s</v>
      </c>
      <c r="AY300">
        <f t="shared" ca="1" si="360"/>
        <v>30</v>
      </c>
      <c r="AZ300" s="5">
        <f t="shared" ca="1" si="361"/>
        <v>0.9</v>
      </c>
      <c r="BB300">
        <f t="shared" si="318"/>
        <v>0.33052276336639297</v>
      </c>
      <c r="BC300">
        <f t="shared" si="319"/>
        <v>0.66947723663360703</v>
      </c>
      <c r="BE300" s="33">
        <f t="shared" si="320"/>
        <v>3.9347544780696837</v>
      </c>
      <c r="BF300" s="32">
        <f t="shared" si="321"/>
        <v>0.52933783397720269</v>
      </c>
      <c r="BG300" s="33"/>
      <c r="BH300" s="34">
        <f t="shared" si="322"/>
        <v>0.47066216602279731</v>
      </c>
      <c r="BI300" s="34"/>
      <c r="BJ300" s="34">
        <f t="shared" si="327"/>
        <v>0.47066216602279731</v>
      </c>
      <c r="BK300" s="34"/>
      <c r="BL300" s="5">
        <f t="shared" ca="1" si="357"/>
        <v>0.78527754440683128</v>
      </c>
    </row>
    <row r="301" spans="1:64" x14ac:dyDescent="0.25">
      <c r="A301" s="45">
        <v>293</v>
      </c>
      <c r="B301" s="35">
        <f t="shared" si="323"/>
        <v>3.3796296296296144E-2</v>
      </c>
      <c r="C301" s="36">
        <v>91.773145774586325</v>
      </c>
      <c r="D301" s="29">
        <v>90</v>
      </c>
      <c r="E301" s="29">
        <v>3</v>
      </c>
      <c r="F301" s="37">
        <f t="shared" si="310"/>
        <v>0.5</v>
      </c>
      <c r="G301" s="38">
        <f t="shared" si="324"/>
        <v>90</v>
      </c>
      <c r="H301" s="31">
        <v>5</v>
      </c>
      <c r="I301" s="31">
        <v>20</v>
      </c>
      <c r="J301" s="36">
        <v>16.293260540271653</v>
      </c>
      <c r="K301" s="37">
        <f t="shared" si="312"/>
        <v>4.0733151350679133</v>
      </c>
      <c r="L301" s="30">
        <f t="shared" si="313"/>
        <v>4.0733151350679133</v>
      </c>
      <c r="M301" s="37">
        <f t="shared" si="314"/>
        <v>94.073315135067915</v>
      </c>
      <c r="N301" s="37">
        <f t="shared" si="315"/>
        <v>94.073315135067915</v>
      </c>
      <c r="O301" s="37">
        <f t="shared" si="316"/>
        <v>1.7731457745863253</v>
      </c>
      <c r="Q301" s="64">
        <f t="shared" ref="Q301:AT301" ca="1" si="366">IF(AND(ABS(SLOPE($L271:$L301,$A271:$A301)) &gt; $Q$3,
      ABS(SLOPE(OFFSET($O271:$O301, Q$7, 0),$A271:$A301)) &gt; $Q$3),
(MAX(0,(CORREL( $L271:$L301, OFFSET($O271:$O301, Q$7, 0) )))),
(1-ABS(SLOPE($L271:$L301, $A271:$A301)-SLOPE(OFFSET($O271:$O301, Q$7, 0),$A271:$A301)))
)</f>
        <v>0.98260468142222346</v>
      </c>
      <c r="R301" s="64">
        <f t="shared" ca="1" si="366"/>
        <v>0.9840614117084272</v>
      </c>
      <c r="S301" s="64">
        <f t="shared" ca="1" si="366"/>
        <v>0.98327571283713289</v>
      </c>
      <c r="T301" s="64">
        <f t="shared" ca="1" si="366"/>
        <v>0.98522747762789042</v>
      </c>
      <c r="U301" s="64">
        <f t="shared" ca="1" si="366"/>
        <v>0.98425681859848579</v>
      </c>
      <c r="V301" s="64">
        <f t="shared" ca="1" si="366"/>
        <v>0.98257091606783509</v>
      </c>
      <c r="W301" s="64">
        <f t="shared" ca="1" si="366"/>
        <v>0.98207066877860194</v>
      </c>
      <c r="X301" s="64">
        <f t="shared" ca="1" si="366"/>
        <v>0.97922287046665613</v>
      </c>
      <c r="Y301" s="64">
        <f t="shared" ca="1" si="366"/>
        <v>0.97900429987110216</v>
      </c>
      <c r="Z301" s="64">
        <f t="shared" ca="1" si="366"/>
        <v>0.97809384800087484</v>
      </c>
      <c r="AA301" s="64">
        <f t="shared" ca="1" si="366"/>
        <v>0.97773945216519009</v>
      </c>
      <c r="AB301" s="64">
        <f t="shared" ca="1" si="366"/>
        <v>0.97928193996463275</v>
      </c>
      <c r="AC301" s="64">
        <f t="shared" ca="1" si="366"/>
        <v>0.97954535140885046</v>
      </c>
      <c r="AD301" s="64">
        <f t="shared" ca="1" si="366"/>
        <v>0.98045234559834837</v>
      </c>
      <c r="AE301" s="64">
        <f t="shared" ca="1" si="366"/>
        <v>0.98089441355860674</v>
      </c>
      <c r="AF301" s="64">
        <f t="shared" ca="1" si="366"/>
        <v>0.98117160458815667</v>
      </c>
      <c r="AG301" s="64">
        <f t="shared" ca="1" si="366"/>
        <v>0.98091445297803281</v>
      </c>
      <c r="AH301" s="64">
        <f t="shared" ca="1" si="366"/>
        <v>0.97941249343003323</v>
      </c>
      <c r="AI301" s="64">
        <f t="shared" ca="1" si="366"/>
        <v>0.97732258486091139</v>
      </c>
      <c r="AJ301" s="64">
        <f t="shared" ca="1" si="366"/>
        <v>0.97984090356635445</v>
      </c>
      <c r="AK301" s="64">
        <f t="shared" ca="1" si="366"/>
        <v>0.98056610793329446</v>
      </c>
      <c r="AL301" s="64">
        <f t="shared" ca="1" si="366"/>
        <v>0.98021989765809669</v>
      </c>
      <c r="AM301" s="64">
        <f t="shared" ca="1" si="366"/>
        <v>0.98036212260602573</v>
      </c>
      <c r="AN301" s="64">
        <f t="shared" ca="1" si="366"/>
        <v>0.97856765403393209</v>
      </c>
      <c r="AO301" s="64">
        <f t="shared" ca="1" si="366"/>
        <v>0.97028304906399065</v>
      </c>
      <c r="AP301" s="64">
        <f t="shared" ca="1" si="366"/>
        <v>0.96583521803246042</v>
      </c>
      <c r="AQ301" s="64">
        <f t="shared" ca="1" si="366"/>
        <v>0.94774211040189937</v>
      </c>
      <c r="AR301" s="64">
        <f t="shared" ca="1" si="366"/>
        <v>0.91784074485299583</v>
      </c>
      <c r="AS301" s="64">
        <f t="shared" ca="1" si="366"/>
        <v>0.88552531597881456</v>
      </c>
      <c r="AT301" s="64">
        <f t="shared" ca="1" si="366"/>
        <v>0.85114630980093686</v>
      </c>
      <c r="AV301" s="40">
        <f t="shared" ca="1" si="355"/>
        <v>0.98522747762789042</v>
      </c>
      <c r="AW301" s="41">
        <f t="shared" ca="1" si="356"/>
        <v>3</v>
      </c>
      <c r="AX301" t="str">
        <f t="shared" ca="1" si="359"/>
        <v>+30s</v>
      </c>
      <c r="AY301">
        <f t="shared" ca="1" si="360"/>
        <v>20</v>
      </c>
      <c r="AZ301" s="5">
        <f t="shared" ca="1" si="361"/>
        <v>0.93333333333333335</v>
      </c>
      <c r="BB301">
        <f t="shared" si="318"/>
        <v>0.46003387209631763</v>
      </c>
      <c r="BC301">
        <f t="shared" si="319"/>
        <v>0.53996612790368237</v>
      </c>
      <c r="BE301" s="33">
        <f t="shared" si="320"/>
        <v>4.0733151350679133</v>
      </c>
      <c r="BF301" s="32">
        <f t="shared" si="321"/>
        <v>0.73675208004257642</v>
      </c>
      <c r="BG301" s="33"/>
      <c r="BH301" s="34">
        <f t="shared" si="322"/>
        <v>0.26324791995742358</v>
      </c>
      <c r="BI301" s="34"/>
      <c r="BJ301" s="34">
        <f t="shared" si="327"/>
        <v>0.26324791995742358</v>
      </c>
      <c r="BK301" s="34"/>
      <c r="BL301" s="5">
        <f t="shared" ca="1" si="357"/>
        <v>0.72726957697288253</v>
      </c>
    </row>
    <row r="302" spans="1:64" x14ac:dyDescent="0.25">
      <c r="A302" s="45">
        <v>294</v>
      </c>
      <c r="B302" s="35">
        <f t="shared" si="323"/>
        <v>3.3912037037036886E-2</v>
      </c>
      <c r="C302" s="36">
        <v>92.079703407270628</v>
      </c>
      <c r="D302" s="29">
        <v>90</v>
      </c>
      <c r="E302" s="29">
        <v>3</v>
      </c>
      <c r="F302" s="37">
        <f t="shared" si="310"/>
        <v>0.5</v>
      </c>
      <c r="G302" s="38">
        <f t="shared" si="324"/>
        <v>90</v>
      </c>
      <c r="H302" s="31">
        <v>5</v>
      </c>
      <c r="I302" s="31">
        <v>20</v>
      </c>
      <c r="J302" s="36">
        <v>16.812587293409937</v>
      </c>
      <c r="K302" s="37">
        <f t="shared" si="312"/>
        <v>4.2031468233524842</v>
      </c>
      <c r="L302" s="30">
        <f t="shared" si="313"/>
        <v>4.2031468233524842</v>
      </c>
      <c r="M302" s="37">
        <f t="shared" si="314"/>
        <v>94.203146823352483</v>
      </c>
      <c r="N302" s="37">
        <f t="shared" si="315"/>
        <v>94.203146823352483</v>
      </c>
      <c r="O302" s="37">
        <f t="shared" si="316"/>
        <v>2.0797034072706282</v>
      </c>
      <c r="Q302" s="64">
        <f t="shared" ref="Q302:AT302" ca="1" si="367">IF(AND(ABS(SLOPE($L272:$L302,$A272:$A302)) &gt; $Q$3,
      ABS(SLOPE(OFFSET($O272:$O302, Q$7, 0),$A272:$A302)) &gt; $Q$3),
(MAX(0,(CORREL( $L272:$L302, OFFSET($O272:$O302, Q$7, 0) )))),
(1-ABS(SLOPE($L272:$L302, $A272:$A302)-SLOPE(OFFSET($O272:$O302, Q$7, 0),$A272:$A302)))
)</f>
        <v>0.98389902011514851</v>
      </c>
      <c r="R302" s="64">
        <f t="shared" ca="1" si="367"/>
        <v>0.98303466393887429</v>
      </c>
      <c r="S302" s="64">
        <f t="shared" ca="1" si="367"/>
        <v>0.98520007624736672</v>
      </c>
      <c r="T302" s="64">
        <f t="shared" ca="1" si="367"/>
        <v>0.98440248269454333</v>
      </c>
      <c r="U302" s="64">
        <f t="shared" ca="1" si="367"/>
        <v>0.98254766483934919</v>
      </c>
      <c r="V302" s="64">
        <f t="shared" ca="1" si="367"/>
        <v>0.98206875824252426</v>
      </c>
      <c r="W302" s="64">
        <f t="shared" ca="1" si="367"/>
        <v>0.97890940071174048</v>
      </c>
      <c r="X302" s="64">
        <f t="shared" ca="1" si="367"/>
        <v>0.97861852006227323</v>
      </c>
      <c r="Y302" s="64">
        <f t="shared" ca="1" si="367"/>
        <v>0.97755830017871026</v>
      </c>
      <c r="Z302" s="64">
        <f t="shared" ca="1" si="367"/>
        <v>0.97713590495526004</v>
      </c>
      <c r="AA302" s="64">
        <f t="shared" ca="1" si="367"/>
        <v>0.97889858443815403</v>
      </c>
      <c r="AB302" s="64">
        <f t="shared" ca="1" si="367"/>
        <v>0.97922305434841128</v>
      </c>
      <c r="AC302" s="64">
        <f t="shared" ca="1" si="367"/>
        <v>0.98033828146738056</v>
      </c>
      <c r="AD302" s="64">
        <f t="shared" ca="1" si="367"/>
        <v>0.98070970494682741</v>
      </c>
      <c r="AE302" s="64">
        <f t="shared" ca="1" si="367"/>
        <v>0.98085854889874768</v>
      </c>
      <c r="AF302" s="64">
        <f t="shared" ca="1" si="367"/>
        <v>0.98058875183440453</v>
      </c>
      <c r="AG302" s="64">
        <f t="shared" ca="1" si="367"/>
        <v>0.97879639516700101</v>
      </c>
      <c r="AH302" s="64">
        <f t="shared" ca="1" si="367"/>
        <v>0.9765710568552558</v>
      </c>
      <c r="AI302" s="64">
        <f t="shared" ca="1" si="367"/>
        <v>0.97937582240165855</v>
      </c>
      <c r="AJ302" s="64">
        <f t="shared" ca="1" si="367"/>
        <v>0.97996843398356959</v>
      </c>
      <c r="AK302" s="64">
        <f t="shared" ca="1" si="367"/>
        <v>0.97981101719539454</v>
      </c>
      <c r="AL302" s="64">
        <f t="shared" ca="1" si="367"/>
        <v>0.98028683313287057</v>
      </c>
      <c r="AM302" s="64">
        <f t="shared" ca="1" si="367"/>
        <v>0.97860282930523634</v>
      </c>
      <c r="AN302" s="64">
        <f t="shared" ca="1" si="367"/>
        <v>0.97068655152774308</v>
      </c>
      <c r="AO302" s="64">
        <f t="shared" ca="1" si="367"/>
        <v>0.96656839592204169</v>
      </c>
      <c r="AP302" s="64">
        <f t="shared" ca="1" si="367"/>
        <v>0.94934927985852402</v>
      </c>
      <c r="AQ302" s="64">
        <f t="shared" ca="1" si="367"/>
        <v>0.92039331087861731</v>
      </c>
      <c r="AR302" s="64">
        <f t="shared" ca="1" si="367"/>
        <v>0.88878964090580836</v>
      </c>
      <c r="AS302" s="64">
        <f t="shared" ca="1" si="367"/>
        <v>0.85509795854787818</v>
      </c>
      <c r="AT302" s="64">
        <f t="shared" ca="1" si="367"/>
        <v>0.79681396608357224</v>
      </c>
      <c r="AV302" s="40">
        <f t="shared" ca="1" si="355"/>
        <v>0.98520007624736672</v>
      </c>
      <c r="AW302" s="41">
        <f t="shared" ca="1" si="356"/>
        <v>2</v>
      </c>
      <c r="AX302" t="str">
        <f t="shared" ca="1" si="359"/>
        <v>+20s</v>
      </c>
      <c r="AY302">
        <f t="shared" ca="1" si="360"/>
        <v>10</v>
      </c>
      <c r="AZ302" s="5">
        <f t="shared" ca="1" si="361"/>
        <v>0.96666666666666667</v>
      </c>
      <c r="BB302">
        <f t="shared" si="318"/>
        <v>0.42468868321637121</v>
      </c>
      <c r="BC302">
        <f t="shared" si="319"/>
        <v>0.57531131678362879</v>
      </c>
      <c r="BE302" s="33">
        <f t="shared" si="320"/>
        <v>4.2031468233524842</v>
      </c>
      <c r="BF302" s="32">
        <f t="shared" si="321"/>
        <v>0.68014615816092394</v>
      </c>
      <c r="BG302" s="33"/>
      <c r="BH302" s="34">
        <f t="shared" si="322"/>
        <v>0.31985384183907606</v>
      </c>
      <c r="BI302" s="34"/>
      <c r="BJ302" s="34">
        <f t="shared" si="327"/>
        <v>0.31985384183907606</v>
      </c>
      <c r="BK302" s="34"/>
      <c r="BL302" s="5">
        <f t="shared" ca="1" si="357"/>
        <v>0.75724019491770311</v>
      </c>
    </row>
    <row r="303" spans="1:64" x14ac:dyDescent="0.25">
      <c r="A303" s="45">
        <v>295</v>
      </c>
      <c r="B303" s="35">
        <f t="shared" si="323"/>
        <v>3.4027777777777629E-2</v>
      </c>
      <c r="C303" s="36">
        <v>92.765516823665351</v>
      </c>
      <c r="D303" s="29">
        <v>90</v>
      </c>
      <c r="E303" s="29">
        <v>3</v>
      </c>
      <c r="F303" s="37">
        <f t="shared" si="310"/>
        <v>0.5</v>
      </c>
      <c r="G303" s="38">
        <f t="shared" si="324"/>
        <v>90</v>
      </c>
      <c r="H303" s="31">
        <v>5</v>
      </c>
      <c r="I303" s="31">
        <v>20</v>
      </c>
      <c r="J303" s="36">
        <v>17.295885273027494</v>
      </c>
      <c r="K303" s="37">
        <f t="shared" si="312"/>
        <v>4.3239713182568735</v>
      </c>
      <c r="L303" s="30">
        <f t="shared" si="313"/>
        <v>4.3239713182568735</v>
      </c>
      <c r="M303" s="37">
        <f t="shared" si="314"/>
        <v>94.323971318256866</v>
      </c>
      <c r="N303" s="37">
        <f t="shared" si="315"/>
        <v>94.323971318256866</v>
      </c>
      <c r="O303" s="37">
        <f t="shared" si="316"/>
        <v>2.7655168236653509</v>
      </c>
      <c r="Q303" s="64">
        <f t="shared" ref="Q303:AT303" ca="1" si="368">IF(AND(ABS(SLOPE($L273:$L303,$A273:$A303)) &gt; $Q$3,
      ABS(SLOPE(OFFSET($O273:$O303, Q$7, 0),$A273:$A303)) &gt; $Q$3),
(MAX(0,(CORREL( $L273:$L303, OFFSET($O273:$O303, Q$7, 0) )))),
(1-ABS(SLOPE($L273:$L303, $A273:$A303)-SLOPE(OFFSET($O273:$O303, Q$7, 0),$A273:$A303)))
)</f>
        <v>0.98269648502373064</v>
      </c>
      <c r="R303" s="64">
        <f t="shared" ca="1" si="368"/>
        <v>0.98508140121442644</v>
      </c>
      <c r="S303" s="64">
        <f t="shared" ca="1" si="368"/>
        <v>0.98446185148379528</v>
      </c>
      <c r="T303" s="64">
        <f t="shared" ca="1" si="368"/>
        <v>0.98243350122472284</v>
      </c>
      <c r="U303" s="64">
        <f t="shared" ca="1" si="368"/>
        <v>0.98197658415625921</v>
      </c>
      <c r="V303" s="64">
        <f t="shared" ca="1" si="368"/>
        <v>0.97849712729528071</v>
      </c>
      <c r="W303" s="64">
        <f t="shared" ca="1" si="368"/>
        <v>0.97813191387467979</v>
      </c>
      <c r="X303" s="64">
        <f t="shared" ca="1" si="368"/>
        <v>0.9769177785891574</v>
      </c>
      <c r="Y303" s="64">
        <f t="shared" ca="1" si="368"/>
        <v>0.97642549551557656</v>
      </c>
      <c r="Z303" s="64">
        <f t="shared" ca="1" si="368"/>
        <v>0.97841444551702317</v>
      </c>
      <c r="AA303" s="64">
        <f t="shared" ca="1" si="368"/>
        <v>0.97880167462876233</v>
      </c>
      <c r="AB303" s="64">
        <f t="shared" ca="1" si="368"/>
        <v>0.98013093404588247</v>
      </c>
      <c r="AC303" s="64">
        <f t="shared" ca="1" si="368"/>
        <v>0.98042967669660308</v>
      </c>
      <c r="AD303" s="64">
        <f t="shared" ca="1" si="368"/>
        <v>0.98044652224144702</v>
      </c>
      <c r="AE303" s="64">
        <f t="shared" ca="1" si="368"/>
        <v>0.98016374610367274</v>
      </c>
      <c r="AF303" s="64">
        <f t="shared" ca="1" si="368"/>
        <v>0.97807292642111432</v>
      </c>
      <c r="AG303" s="64">
        <f t="shared" ca="1" si="368"/>
        <v>0.9757085243820427</v>
      </c>
      <c r="AH303" s="64">
        <f t="shared" ca="1" si="368"/>
        <v>0.97880759770866133</v>
      </c>
      <c r="AI303" s="64">
        <f t="shared" ca="1" si="368"/>
        <v>0.97926380407985036</v>
      </c>
      <c r="AJ303" s="64">
        <f t="shared" ca="1" si="368"/>
        <v>0.9793005460886085</v>
      </c>
      <c r="AK303" s="64">
        <f t="shared" ca="1" si="368"/>
        <v>0.98011936405978206</v>
      </c>
      <c r="AL303" s="64">
        <f t="shared" ca="1" si="368"/>
        <v>0.97854911049321247</v>
      </c>
      <c r="AM303" s="64">
        <f t="shared" ca="1" si="368"/>
        <v>0.9710123263261411</v>
      </c>
      <c r="AN303" s="64">
        <f t="shared" ca="1" si="368"/>
        <v>0.96723356820031625</v>
      </c>
      <c r="AO303" s="64">
        <f t="shared" ca="1" si="368"/>
        <v>0.95091479636219312</v>
      </c>
      <c r="AP303" s="64">
        <f t="shared" ca="1" si="368"/>
        <v>0.92293367850109576</v>
      </c>
      <c r="AQ303" s="64">
        <f t="shared" ca="1" si="368"/>
        <v>0.89206484334862823</v>
      </c>
      <c r="AR303" s="64">
        <f t="shared" ca="1" si="368"/>
        <v>0.85908305997961976</v>
      </c>
      <c r="AS303" s="64">
        <f t="shared" ca="1" si="368"/>
        <v>0.80183389052107368</v>
      </c>
      <c r="AT303" s="64">
        <f t="shared" ca="1" si="368"/>
        <v>0.69692612351047445</v>
      </c>
      <c r="AV303" s="40">
        <f t="shared" ca="1" si="355"/>
        <v>0.98508140121442644</v>
      </c>
      <c r="AW303" s="41">
        <f t="shared" ca="1" si="356"/>
        <v>1</v>
      </c>
      <c r="AX303" t="str">
        <f t="shared" ca="1" si="359"/>
        <v>+10s</v>
      </c>
      <c r="AY303">
        <f t="shared" ca="1" si="360"/>
        <v>0</v>
      </c>
      <c r="AZ303" s="5">
        <f t="shared" ca="1" si="361"/>
        <v>1</v>
      </c>
      <c r="BB303">
        <f t="shared" si="318"/>
        <v>0.31169089891830454</v>
      </c>
      <c r="BC303">
        <f t="shared" si="319"/>
        <v>0.68830910108169552</v>
      </c>
      <c r="BE303" s="33">
        <f t="shared" si="320"/>
        <v>4.3239713182568735</v>
      </c>
      <c r="BF303" s="32">
        <f t="shared" si="321"/>
        <v>0.49917828237726292</v>
      </c>
      <c r="BG303" s="33"/>
      <c r="BH303" s="34">
        <f t="shared" si="322"/>
        <v>0.50082171762273708</v>
      </c>
      <c r="BI303" s="34"/>
      <c r="BJ303" s="34">
        <f t="shared" si="327"/>
        <v>0.50082171762273708</v>
      </c>
      <c r="BK303" s="34"/>
      <c r="BL303" s="5">
        <f t="shared" ca="1" si="357"/>
        <v>0.82863437294572118</v>
      </c>
    </row>
    <row r="304" spans="1:64" x14ac:dyDescent="0.25">
      <c r="A304" s="45">
        <v>296</v>
      </c>
      <c r="B304" s="35">
        <f t="shared" si="323"/>
        <v>3.4143518518518372E-2</v>
      </c>
      <c r="C304" s="36">
        <v>92.747209939838129</v>
      </c>
      <c r="D304" s="29">
        <v>90</v>
      </c>
      <c r="E304" s="29">
        <v>3</v>
      </c>
      <c r="F304" s="37">
        <f t="shared" si="310"/>
        <v>0.5</v>
      </c>
      <c r="G304" s="38">
        <f t="shared" si="324"/>
        <v>90</v>
      </c>
      <c r="H304" s="31">
        <v>5</v>
      </c>
      <c r="I304" s="31">
        <v>20</v>
      </c>
      <c r="J304" s="36">
        <v>17.74211878883186</v>
      </c>
      <c r="K304" s="37">
        <f t="shared" si="312"/>
        <v>4.435529697207965</v>
      </c>
      <c r="L304" s="30">
        <f t="shared" si="313"/>
        <v>4.435529697207965</v>
      </c>
      <c r="M304" s="37">
        <f t="shared" si="314"/>
        <v>94.435529697207969</v>
      </c>
      <c r="N304" s="37">
        <f t="shared" si="315"/>
        <v>94.435529697207969</v>
      </c>
      <c r="O304" s="37">
        <f t="shared" si="316"/>
        <v>2.7472099398381289</v>
      </c>
      <c r="Q304" s="64">
        <f t="shared" ref="Q304:AT304" ca="1" si="369">IF(AND(ABS(SLOPE($L274:$L304,$A274:$A304)) &gt; $Q$3,
      ABS(SLOPE(OFFSET($O274:$O304, Q$7, 0),$A274:$A304)) &gt; $Q$3),
(MAX(0,(CORREL( $L274:$L304, OFFSET($O274:$O304, Q$7, 0) )))),
(1-ABS(SLOPE($L274:$L304, $A274:$A304)-SLOPE(OFFSET($O274:$O304, Q$7, 0),$A274:$A304)))
)</f>
        <v>0.9848624564431161</v>
      </c>
      <c r="R304" s="64">
        <f t="shared" ca="1" si="369"/>
        <v>0.98442689427254282</v>
      </c>
      <c r="S304" s="64">
        <f t="shared" ca="1" si="369"/>
        <v>0.982219475927951</v>
      </c>
      <c r="T304" s="64">
        <f t="shared" ca="1" si="369"/>
        <v>0.98178531968259075</v>
      </c>
      <c r="U304" s="64">
        <f t="shared" ca="1" si="369"/>
        <v>0.97797552669560439</v>
      </c>
      <c r="V304" s="64">
        <f t="shared" ca="1" si="369"/>
        <v>0.9775335600303332</v>
      </c>
      <c r="W304" s="64">
        <f t="shared" ca="1" si="369"/>
        <v>0.97616054223381177</v>
      </c>
      <c r="X304" s="64">
        <f t="shared" ca="1" si="369"/>
        <v>0.97559611013943082</v>
      </c>
      <c r="Y304" s="64">
        <f t="shared" ca="1" si="369"/>
        <v>0.97781861283186011</v>
      </c>
      <c r="Z304" s="64">
        <f t="shared" ca="1" si="369"/>
        <v>0.9782706370373061</v>
      </c>
      <c r="AA304" s="64">
        <f t="shared" ca="1" si="369"/>
        <v>0.97982087105746785</v>
      </c>
      <c r="AB304" s="64">
        <f t="shared" ca="1" si="369"/>
        <v>0.98004450205155047</v>
      </c>
      <c r="AC304" s="64">
        <f t="shared" ca="1" si="369"/>
        <v>0.9799249858892336</v>
      </c>
      <c r="AD304" s="64">
        <f t="shared" ca="1" si="369"/>
        <v>0.9796288294652663</v>
      </c>
      <c r="AE304" s="64">
        <f t="shared" ca="1" si="369"/>
        <v>0.97722988908616071</v>
      </c>
      <c r="AF304" s="64">
        <f t="shared" ca="1" si="369"/>
        <v>0.97472205946257706</v>
      </c>
      <c r="AG304" s="64">
        <f t="shared" ca="1" si="369"/>
        <v>0.97812486233370954</v>
      </c>
      <c r="AH304" s="64">
        <f t="shared" ca="1" si="369"/>
        <v>0.97844011160633115</v>
      </c>
      <c r="AI304" s="64">
        <f t="shared" ca="1" si="369"/>
        <v>0.97867742445030814</v>
      </c>
      <c r="AJ304" s="64">
        <f t="shared" ca="1" si="369"/>
        <v>0.97985049826046478</v>
      </c>
      <c r="AK304" s="64">
        <f t="shared" ca="1" si="369"/>
        <v>0.97839790721246345</v>
      </c>
      <c r="AL304" s="64">
        <f t="shared" ca="1" si="369"/>
        <v>0.97125389350073532</v>
      </c>
      <c r="AM304" s="64">
        <f t="shared" ca="1" si="369"/>
        <v>0.96782611723135803</v>
      </c>
      <c r="AN304" s="64">
        <f t="shared" ca="1" si="369"/>
        <v>0.9524390359893572</v>
      </c>
      <c r="AO304" s="64">
        <f t="shared" ca="1" si="369"/>
        <v>0.92546771823021945</v>
      </c>
      <c r="AP304" s="64">
        <f t="shared" ca="1" si="369"/>
        <v>0.89536101841014482</v>
      </c>
      <c r="AQ304" s="64">
        <f t="shared" ca="1" si="369"/>
        <v>0.86311581724408271</v>
      </c>
      <c r="AR304" s="64">
        <f t="shared" ca="1" si="369"/>
        <v>0.80694126407320788</v>
      </c>
      <c r="AS304" s="64">
        <f t="shared" ca="1" si="369"/>
        <v>0.7031658041657628</v>
      </c>
      <c r="AT304" s="64">
        <f t="shared" ca="1" si="369"/>
        <v>0.60855845174576195</v>
      </c>
      <c r="AV304" s="40">
        <f t="shared" ca="1" si="355"/>
        <v>0.9848624564431161</v>
      </c>
      <c r="AW304" s="41">
        <f t="shared" ca="1" si="356"/>
        <v>0</v>
      </c>
      <c r="AX304" t="str">
        <f t="shared" ca="1" si="359"/>
        <v>No Time Shift</v>
      </c>
      <c r="AY304">
        <f t="shared" ca="1" si="360"/>
        <v>0</v>
      </c>
      <c r="AZ304" s="5">
        <f t="shared" ca="1" si="361"/>
        <v>1</v>
      </c>
      <c r="BB304">
        <f t="shared" si="318"/>
        <v>0.33766395147396722</v>
      </c>
      <c r="BC304">
        <f t="shared" si="319"/>
        <v>0.66233604852603278</v>
      </c>
      <c r="BE304" s="33">
        <f t="shared" si="320"/>
        <v>4.435529697207965</v>
      </c>
      <c r="BF304" s="32">
        <f t="shared" si="321"/>
        <v>0.54077456833820881</v>
      </c>
      <c r="BG304" s="33"/>
      <c r="BH304" s="34">
        <f t="shared" si="322"/>
        <v>0.45922543166179119</v>
      </c>
      <c r="BI304" s="34"/>
      <c r="BJ304" s="34">
        <f t="shared" si="327"/>
        <v>0.45922543166179119</v>
      </c>
      <c r="BK304" s="34"/>
      <c r="BL304" s="5">
        <f t="shared" ca="1" si="357"/>
        <v>0.8146959627016358</v>
      </c>
    </row>
    <row r="305" spans="1:64" x14ac:dyDescent="0.25">
      <c r="A305" s="45">
        <v>297</v>
      </c>
      <c r="B305" s="35">
        <f t="shared" si="323"/>
        <v>3.4259259259259114E-2</v>
      </c>
      <c r="C305" s="36">
        <v>92.49716207572699</v>
      </c>
      <c r="D305" s="29">
        <v>90</v>
      </c>
      <c r="E305" s="29">
        <v>3</v>
      </c>
      <c r="F305" s="37">
        <f t="shared" si="310"/>
        <v>0.5</v>
      </c>
      <c r="G305" s="38">
        <f t="shared" si="324"/>
        <v>90</v>
      </c>
      <c r="H305" s="31">
        <v>5</v>
      </c>
      <c r="I305" s="31">
        <v>20</v>
      </c>
      <c r="J305" s="36">
        <v>18.150331578351523</v>
      </c>
      <c r="K305" s="37">
        <f t="shared" si="312"/>
        <v>4.5375828945878807</v>
      </c>
      <c r="L305" s="30">
        <f t="shared" si="313"/>
        <v>4.5375828945878807</v>
      </c>
      <c r="M305" s="37">
        <f t="shared" si="314"/>
        <v>94.537582894587885</v>
      </c>
      <c r="N305" s="37">
        <f t="shared" si="315"/>
        <v>94.537582894587885</v>
      </c>
      <c r="O305" s="37">
        <f t="shared" si="316"/>
        <v>2.4971620757269903</v>
      </c>
      <c r="Q305" s="64">
        <f t="shared" ref="Q305:AT305" ca="1" si="370">IF(AND(ABS(SLOPE($L275:$L305,$A275:$A305)) &gt; $Q$3,
      ABS(SLOPE(OFFSET($O275:$O305, Q$7, 0),$A275:$A305)) &gt; $Q$3),
(MAX(0,(CORREL( $L275:$L305, OFFSET($O275:$O305, Q$7, 0) )))),
(1-ABS(SLOPE($L275:$L305, $A275:$A305)-SLOPE(OFFSET($O275:$O305, Q$7, 0),$A275:$A305)))
)</f>
        <v>0.98428712808549212</v>
      </c>
      <c r="R305" s="64">
        <f t="shared" ca="1" si="370"/>
        <v>0.98189408540078549</v>
      </c>
      <c r="S305" s="64">
        <f t="shared" ca="1" si="370"/>
        <v>0.9814835984584841</v>
      </c>
      <c r="T305" s="64">
        <f t="shared" ca="1" si="370"/>
        <v>0.9773313471067796</v>
      </c>
      <c r="U305" s="64">
        <f t="shared" ca="1" si="370"/>
        <v>0.97680976401447284</v>
      </c>
      <c r="V305" s="64">
        <f t="shared" ca="1" si="370"/>
        <v>0.97527198495534062</v>
      </c>
      <c r="W305" s="64">
        <f t="shared" ca="1" si="370"/>
        <v>0.97463272807319734</v>
      </c>
      <c r="X305" s="64">
        <f t="shared" ca="1" si="370"/>
        <v>0.97709740358493247</v>
      </c>
      <c r="Y305" s="64">
        <f t="shared" ca="1" si="370"/>
        <v>0.97761663168709934</v>
      </c>
      <c r="Z305" s="64">
        <f t="shared" ca="1" si="370"/>
        <v>0.97939605428476095</v>
      </c>
      <c r="AA305" s="64">
        <f t="shared" ca="1" si="370"/>
        <v>0.97954170270269225</v>
      </c>
      <c r="AB305" s="64">
        <f t="shared" ca="1" si="370"/>
        <v>0.97928066805464398</v>
      </c>
      <c r="AC305" s="64">
        <f t="shared" ca="1" si="370"/>
        <v>0.97897065524281268</v>
      </c>
      <c r="AD305" s="64">
        <f t="shared" ca="1" si="370"/>
        <v>0.97625216578417229</v>
      </c>
      <c r="AE305" s="64">
        <f t="shared" ca="1" si="370"/>
        <v>0.9735957349983545</v>
      </c>
      <c r="AF305" s="64">
        <f t="shared" ca="1" si="370"/>
        <v>0.97731342380573605</v>
      </c>
      <c r="AG305" s="64">
        <f t="shared" ca="1" si="370"/>
        <v>0.97748233929141026</v>
      </c>
      <c r="AH305" s="64">
        <f t="shared" ca="1" si="370"/>
        <v>0.97792780147306857</v>
      </c>
      <c r="AI305" s="64">
        <f t="shared" ca="1" si="370"/>
        <v>0.97946843730854982</v>
      </c>
      <c r="AJ305" s="64">
        <f t="shared" ca="1" si="370"/>
        <v>0.97813812195051741</v>
      </c>
      <c r="AK305" s="64">
        <f t="shared" ca="1" si="370"/>
        <v>0.97140251923205001</v>
      </c>
      <c r="AL305" s="64">
        <f t="shared" ca="1" si="370"/>
        <v>0.96833939053712703</v>
      </c>
      <c r="AM305" s="64">
        <f t="shared" ca="1" si="370"/>
        <v>0.9539209368956697</v>
      </c>
      <c r="AN305" s="64">
        <f t="shared" ca="1" si="370"/>
        <v>0.92800053504441571</v>
      </c>
      <c r="AO305" s="64">
        <f t="shared" ca="1" si="370"/>
        <v>0.89868802722154539</v>
      </c>
      <c r="AP305" s="64">
        <f t="shared" ca="1" si="370"/>
        <v>0.86721072102954189</v>
      </c>
      <c r="AQ305" s="64">
        <f t="shared" ca="1" si="370"/>
        <v>0.81215742694063231</v>
      </c>
      <c r="AR305" s="64">
        <f t="shared" ca="1" si="370"/>
        <v>0.70956810778166846</v>
      </c>
      <c r="AS305" s="64">
        <f t="shared" ca="1" si="370"/>
        <v>0.61574089458594128</v>
      </c>
      <c r="AT305" s="64">
        <f t="shared" ca="1" si="370"/>
        <v>0.8360422373292542</v>
      </c>
      <c r="AV305" s="40">
        <f t="shared" ca="1" si="355"/>
        <v>0.98428712808549212</v>
      </c>
      <c r="AW305" s="41">
        <f t="shared" ca="1" si="356"/>
        <v>0</v>
      </c>
      <c r="AX305" t="str">
        <f t="shared" ca="1" si="359"/>
        <v>No Time Shift</v>
      </c>
      <c r="AY305">
        <f t="shared" ca="1" si="360"/>
        <v>0</v>
      </c>
      <c r="AZ305" s="5">
        <f t="shared" ca="1" si="361"/>
        <v>1</v>
      </c>
      <c r="BB305">
        <f t="shared" si="318"/>
        <v>0.40808416377217804</v>
      </c>
      <c r="BC305">
        <f t="shared" si="319"/>
        <v>0.59191583622782196</v>
      </c>
      <c r="BE305" s="33">
        <f t="shared" si="320"/>
        <v>4.5375828945878807</v>
      </c>
      <c r="BF305" s="32">
        <f t="shared" si="321"/>
        <v>0.65355373751400381</v>
      </c>
      <c r="BG305" s="33"/>
      <c r="BH305" s="34">
        <f t="shared" si="322"/>
        <v>0.34644626248599619</v>
      </c>
      <c r="BI305" s="34"/>
      <c r="BJ305" s="34">
        <f t="shared" si="327"/>
        <v>0.34644626248599619</v>
      </c>
      <c r="BK305" s="34"/>
      <c r="BL305" s="5">
        <f t="shared" ca="1" si="357"/>
        <v>0.77691113019049618</v>
      </c>
    </row>
    <row r="306" spans="1:64" x14ac:dyDescent="0.25">
      <c r="A306" s="45">
        <v>298</v>
      </c>
      <c r="B306" s="35">
        <f t="shared" si="323"/>
        <v>3.4374999999999857E-2</v>
      </c>
      <c r="C306" s="36">
        <v>93.367885273287115</v>
      </c>
      <c r="D306" s="29">
        <v>90</v>
      </c>
      <c r="E306" s="29">
        <v>3</v>
      </c>
      <c r="F306" s="37">
        <f t="shared" si="310"/>
        <v>0.5</v>
      </c>
      <c r="G306" s="38">
        <f t="shared" si="324"/>
        <v>90</v>
      </c>
      <c r="H306" s="31">
        <v>5</v>
      </c>
      <c r="I306" s="31">
        <v>20</v>
      </c>
      <c r="J306" s="36">
        <v>18.519648856172115</v>
      </c>
      <c r="K306" s="37">
        <f t="shared" si="312"/>
        <v>4.6299122140430287</v>
      </c>
      <c r="L306" s="30">
        <f t="shared" si="313"/>
        <v>4.6299122140430287</v>
      </c>
      <c r="M306" s="37">
        <f t="shared" si="314"/>
        <v>94.629912214043031</v>
      </c>
      <c r="N306" s="37">
        <f t="shared" si="315"/>
        <v>94.629912214043031</v>
      </c>
      <c r="O306" s="37">
        <f t="shared" si="316"/>
        <v>3.367885273287115</v>
      </c>
      <c r="Q306" s="64">
        <f t="shared" ref="Q306:AT306" ca="1" si="371">IF(AND(ABS(SLOPE($L276:$L306,$A276:$A306)) &gt; $Q$3,
      ABS(SLOPE(OFFSET($O276:$O306, Q$7, 0),$A276:$A306)) &gt; $Q$3),
(MAX(0,(CORREL( $L276:$L306, OFFSET($O276:$O306, Q$7, 0) )))),
(1-ABS(SLOPE($L276:$L306, $A276:$A306)-SLOPE(OFFSET($O276:$O306, Q$7, 0),$A276:$A306)))
)</f>
        <v>0.98144270251373611</v>
      </c>
      <c r="R306" s="64">
        <f t="shared" ca="1" si="371"/>
        <v>0.98105694871347104</v>
      </c>
      <c r="S306" s="64">
        <f t="shared" ca="1" si="371"/>
        <v>0.97654799807384707</v>
      </c>
      <c r="T306" s="64">
        <f t="shared" ca="1" si="371"/>
        <v>0.9759434371318928</v>
      </c>
      <c r="U306" s="64">
        <f t="shared" ca="1" si="371"/>
        <v>0.97423399284648826</v>
      </c>
      <c r="V306" s="64">
        <f t="shared" ca="1" si="371"/>
        <v>0.97351676906280837</v>
      </c>
      <c r="W306" s="64">
        <f t="shared" ca="1" si="371"/>
        <v>0.97623374180547606</v>
      </c>
      <c r="X306" s="64">
        <f t="shared" ca="1" si="371"/>
        <v>0.97682300215957341</v>
      </c>
      <c r="Y306" s="64">
        <f t="shared" ca="1" si="371"/>
        <v>0.97884125801657962</v>
      </c>
      <c r="Z306" s="64">
        <f t="shared" ca="1" si="371"/>
        <v>0.97890555652282807</v>
      </c>
      <c r="AA306" s="64">
        <f t="shared" ca="1" si="371"/>
        <v>0.97849695246398627</v>
      </c>
      <c r="AB306" s="64">
        <f t="shared" ca="1" si="371"/>
        <v>0.97817252325441717</v>
      </c>
      <c r="AC306" s="64">
        <f t="shared" ca="1" si="371"/>
        <v>0.9751210645902989</v>
      </c>
      <c r="AD306" s="64">
        <f t="shared" ca="1" si="371"/>
        <v>0.9723099506505215</v>
      </c>
      <c r="AE306" s="64">
        <f t="shared" ca="1" si="371"/>
        <v>0.97635563117098989</v>
      </c>
      <c r="AF306" s="64">
        <f t="shared" ca="1" si="371"/>
        <v>0.97637190599569901</v>
      </c>
      <c r="AG306" s="64">
        <f t="shared" ca="1" si="371"/>
        <v>0.97703441036588767</v>
      </c>
      <c r="AH306" s="64">
        <f t="shared" ca="1" si="371"/>
        <v>0.97895822571693758</v>
      </c>
      <c r="AI306" s="64">
        <f t="shared" ca="1" si="371"/>
        <v>0.97775559169387116</v>
      </c>
      <c r="AJ306" s="64">
        <f t="shared" ca="1" si="371"/>
        <v>0.97144671676413652</v>
      </c>
      <c r="AK306" s="64">
        <f t="shared" ca="1" si="371"/>
        <v>0.96876425308883274</v>
      </c>
      <c r="AL306" s="64">
        <f t="shared" ca="1" si="371"/>
        <v>0.95535769141343674</v>
      </c>
      <c r="AM306" s="64">
        <f t="shared" ca="1" si="371"/>
        <v>0.93053631766575806</v>
      </c>
      <c r="AN306" s="64">
        <f t="shared" ca="1" si="371"/>
        <v>0.90205547019747168</v>
      </c>
      <c r="AO306" s="64">
        <f t="shared" ca="1" si="371"/>
        <v>0.87138264437098489</v>
      </c>
      <c r="AP306" s="64">
        <f t="shared" ca="1" si="371"/>
        <v>0.81750506741466944</v>
      </c>
      <c r="AQ306" s="64">
        <f t="shared" ca="1" si="371"/>
        <v>0.7161645576087049</v>
      </c>
      <c r="AR306" s="64">
        <f t="shared" ca="1" si="371"/>
        <v>0.62316170779871471</v>
      </c>
      <c r="AS306" s="64">
        <f t="shared" ca="1" si="371"/>
        <v>0.84061450552642991</v>
      </c>
      <c r="AT306" s="64">
        <f t="shared" ca="1" si="371"/>
        <v>0.82738231407455454</v>
      </c>
      <c r="AV306" s="40">
        <f t="shared" ca="1" si="355"/>
        <v>0.98144270251373611</v>
      </c>
      <c r="AW306" s="41">
        <f t="shared" ca="1" si="356"/>
        <v>0</v>
      </c>
      <c r="AX306" t="str">
        <f t="shared" ca="1" si="359"/>
        <v>No Time Shift</v>
      </c>
      <c r="AY306">
        <f t="shared" ca="1" si="360"/>
        <v>0</v>
      </c>
      <c r="AZ306" s="5">
        <f t="shared" ca="1" si="361"/>
        <v>1</v>
      </c>
      <c r="BB306">
        <f t="shared" si="318"/>
        <v>0.25240538815118274</v>
      </c>
      <c r="BC306">
        <f t="shared" si="319"/>
        <v>0.74759461184881726</v>
      </c>
      <c r="BE306" s="33">
        <f t="shared" si="320"/>
        <v>4.6299122140430287</v>
      </c>
      <c r="BF306" s="32">
        <f t="shared" si="321"/>
        <v>0.40423152731545631</v>
      </c>
      <c r="BG306" s="33"/>
      <c r="BH306" s="34">
        <f t="shared" si="322"/>
        <v>0.59576847268454369</v>
      </c>
      <c r="BI306" s="34"/>
      <c r="BJ306" s="34">
        <f t="shared" si="327"/>
        <v>0.59576847268454369</v>
      </c>
      <c r="BK306" s="34"/>
      <c r="BL306" s="5">
        <f t="shared" ca="1" si="357"/>
        <v>0.8590703917327599</v>
      </c>
    </row>
    <row r="307" spans="1:64" x14ac:dyDescent="0.25">
      <c r="A307" s="45">
        <v>299</v>
      </c>
      <c r="B307" s="35">
        <f t="shared" si="323"/>
        <v>3.44907407407406E-2</v>
      </c>
      <c r="C307" s="36">
        <v>92.858154518599207</v>
      </c>
      <c r="D307" s="29">
        <v>90</v>
      </c>
      <c r="E307" s="29">
        <v>3</v>
      </c>
      <c r="F307" s="37">
        <f t="shared" si="310"/>
        <v>0.5</v>
      </c>
      <c r="G307" s="38">
        <f t="shared" si="324"/>
        <v>90</v>
      </c>
      <c r="H307" s="31">
        <v>5</v>
      </c>
      <c r="I307" s="31">
        <v>20</v>
      </c>
      <c r="J307" s="36">
        <v>18.849279188570332</v>
      </c>
      <c r="K307" s="37">
        <f t="shared" si="312"/>
        <v>4.712319797142583</v>
      </c>
      <c r="L307" s="30">
        <f t="shared" si="313"/>
        <v>4.712319797142583</v>
      </c>
      <c r="M307" s="37">
        <f t="shared" si="314"/>
        <v>94.712319797142584</v>
      </c>
      <c r="N307" s="37">
        <f t="shared" si="315"/>
        <v>94.712319797142584</v>
      </c>
      <c r="O307" s="37">
        <f t="shared" si="316"/>
        <v>2.858154518599207</v>
      </c>
      <c r="Q307" s="64">
        <f t="shared" ref="Q307:AT307" ca="1" si="372">IF(AND(ABS(SLOPE($L277:$L307,$A277:$A307)) &gt; $Q$3,
      ABS(SLOPE(OFFSET($O277:$O307, Q$7, 0),$A277:$A307)) &gt; $Q$3),
(MAX(0,(CORREL( $L277:$L307, OFFSET($O277:$O307, Q$7, 0) )))),
(1-ABS(SLOPE($L277:$L307, $A277:$A307)-SLOPE(OFFSET($O277:$O307, Q$7, 0),$A277:$A307)))
)</f>
        <v>0.98048704015792354</v>
      </c>
      <c r="R307" s="64">
        <f t="shared" ca="1" si="372"/>
        <v>0.97560474332829916</v>
      </c>
      <c r="S307" s="64">
        <f t="shared" ca="1" si="372"/>
        <v>0.97491327645816983</v>
      </c>
      <c r="T307" s="64">
        <f t="shared" ca="1" si="372"/>
        <v>0.97302409786641841</v>
      </c>
      <c r="U307" s="64">
        <f t="shared" ca="1" si="372"/>
        <v>0.9722252349680226</v>
      </c>
      <c r="V307" s="64">
        <f t="shared" ca="1" si="372"/>
        <v>0.97520633852568228</v>
      </c>
      <c r="W307" s="64">
        <f t="shared" ca="1" si="372"/>
        <v>0.97586893649951556</v>
      </c>
      <c r="X307" s="64">
        <f t="shared" ca="1" si="372"/>
        <v>0.9781372969332246</v>
      </c>
      <c r="Y307" s="64">
        <f t="shared" ca="1" si="372"/>
        <v>0.97811631236182317</v>
      </c>
      <c r="Z307" s="64">
        <f t="shared" ca="1" si="372"/>
        <v>0.97755306977382506</v>
      </c>
      <c r="AA307" s="64">
        <f t="shared" ca="1" si="372"/>
        <v>0.9772135691437841</v>
      </c>
      <c r="AB307" s="64">
        <f t="shared" ca="1" si="372"/>
        <v>0.97381345709923695</v>
      </c>
      <c r="AC307" s="64">
        <f t="shared" ca="1" si="372"/>
        <v>0.97084054806351017</v>
      </c>
      <c r="AD307" s="64">
        <f t="shared" ca="1" si="372"/>
        <v>0.97522953998929218</v>
      </c>
      <c r="AE307" s="64">
        <f t="shared" ca="1" si="372"/>
        <v>0.97508580721974347</v>
      </c>
      <c r="AF307" s="64">
        <f t="shared" ca="1" si="372"/>
        <v>0.97597574320402802</v>
      </c>
      <c r="AG307" s="64">
        <f t="shared" ca="1" si="372"/>
        <v>0.97830098589097991</v>
      </c>
      <c r="AH307" s="64">
        <f t="shared" ca="1" si="372"/>
        <v>0.97723234419525751</v>
      </c>
      <c r="AI307" s="64">
        <f t="shared" ca="1" si="372"/>
        <v>0.97137157550421449</v>
      </c>
      <c r="AJ307" s="64">
        <f t="shared" ca="1" si="372"/>
        <v>0.96908847932147624</v>
      </c>
      <c r="AK307" s="64">
        <f t="shared" ca="1" si="372"/>
        <v>0.95674430968801005</v>
      </c>
      <c r="AL307" s="64">
        <f t="shared" ca="1" si="372"/>
        <v>0.933078095757786</v>
      </c>
      <c r="AM307" s="64">
        <f t="shared" ca="1" si="372"/>
        <v>0.9054725974746477</v>
      </c>
      <c r="AN307" s="64">
        <f t="shared" ca="1" si="372"/>
        <v>0.87564690350082708</v>
      </c>
      <c r="AO307" s="64">
        <f t="shared" ca="1" si="372"/>
        <v>0.82300850886593691</v>
      </c>
      <c r="AP307" s="64">
        <f t="shared" ca="1" si="372"/>
        <v>0.72298973513926024</v>
      </c>
      <c r="AQ307" s="64">
        <f t="shared" ca="1" si="372"/>
        <v>0.63086265340634717</v>
      </c>
      <c r="AR307" s="64">
        <f t="shared" ca="1" si="372"/>
        <v>0.84560256578697801</v>
      </c>
      <c r="AS307" s="64">
        <f t="shared" ca="1" si="372"/>
        <v>0.83237037433510264</v>
      </c>
      <c r="AT307" s="64">
        <f t="shared" ca="1" si="372"/>
        <v>0.81578043165505654</v>
      </c>
      <c r="AV307" s="40">
        <f t="shared" ca="1" si="355"/>
        <v>0.98048704015792354</v>
      </c>
      <c r="AW307" s="41">
        <f t="shared" ca="1" si="356"/>
        <v>0</v>
      </c>
      <c r="AX307" t="str">
        <f t="shared" ca="1" si="359"/>
        <v>No Time Shift</v>
      </c>
      <c r="AY307">
        <f t="shared" ca="1" si="360"/>
        <v>0</v>
      </c>
      <c r="AZ307" s="5">
        <f t="shared" ca="1" si="361"/>
        <v>1</v>
      </c>
      <c r="BB307">
        <f t="shared" si="318"/>
        <v>0.3708330557086752</v>
      </c>
      <c r="BC307">
        <f t="shared" si="319"/>
        <v>0.6291669442913248</v>
      </c>
      <c r="BE307" s="33">
        <f t="shared" si="320"/>
        <v>4.712319797142583</v>
      </c>
      <c r="BF307" s="32">
        <f t="shared" si="321"/>
        <v>0.59389545360413909</v>
      </c>
      <c r="BG307" s="33"/>
      <c r="BH307" s="34">
        <f t="shared" si="322"/>
        <v>0.40610454639586091</v>
      </c>
      <c r="BI307" s="34"/>
      <c r="BJ307" s="34">
        <f t="shared" si="327"/>
        <v>0.40610454639586091</v>
      </c>
      <c r="BK307" s="34"/>
      <c r="BL307" s="5">
        <f t="shared" ca="1" si="357"/>
        <v>0.79553052885126141</v>
      </c>
    </row>
    <row r="308" spans="1:64" x14ac:dyDescent="0.25">
      <c r="A308" s="45">
        <v>300</v>
      </c>
      <c r="B308" s="35">
        <f t="shared" si="323"/>
        <v>3.4606481481481342E-2</v>
      </c>
      <c r="C308" s="36">
        <v>93.857871216785085</v>
      </c>
      <c r="D308" s="29">
        <v>90</v>
      </c>
      <c r="E308" s="29">
        <v>3</v>
      </c>
      <c r="F308" s="37">
        <f t="shared" si="310"/>
        <v>0.5</v>
      </c>
      <c r="G308" s="38">
        <f t="shared" si="324"/>
        <v>90</v>
      </c>
      <c r="H308" s="31">
        <v>5</v>
      </c>
      <c r="I308" s="31">
        <v>20</v>
      </c>
      <c r="J308" s="36">
        <v>19.138516189528101</v>
      </c>
      <c r="K308" s="37">
        <f t="shared" si="312"/>
        <v>4.7846290473820252</v>
      </c>
      <c r="L308" s="30">
        <f t="shared" si="313"/>
        <v>4.7846290473820252</v>
      </c>
      <c r="M308" s="37">
        <f t="shared" si="314"/>
        <v>94.784629047382026</v>
      </c>
      <c r="N308" s="37">
        <f t="shared" si="315"/>
        <v>94.784629047382026</v>
      </c>
      <c r="O308" s="37">
        <f t="shared" si="316"/>
        <v>3.8578712167850853</v>
      </c>
      <c r="Q308" s="64">
        <f t="shared" ref="Q308:AT308" ca="1" si="373">IF(AND(ABS(SLOPE($L278:$L308,$A278:$A308)) &gt; $Q$3,
      ABS(SLOPE(OFFSET($O278:$O308, Q$7, 0),$A278:$A308)) &gt; $Q$3),
(MAX(0,(CORREL( $L278:$L308, OFFSET($O278:$O308, Q$7, 0) )))),
(1-ABS(SLOPE($L278:$L308, $A278:$A308)-SLOPE(OFFSET($O278:$O308, Q$7, 0),$A278:$A308)))
)</f>
        <v>0.97447562851246783</v>
      </c>
      <c r="R308" s="64">
        <f t="shared" ca="1" si="373"/>
        <v>0.9736926766867221</v>
      </c>
      <c r="S308" s="64">
        <f t="shared" ca="1" si="373"/>
        <v>0.97161435727139511</v>
      </c>
      <c r="T308" s="64">
        <f t="shared" ca="1" si="373"/>
        <v>0.97072957441467322</v>
      </c>
      <c r="U308" s="64">
        <f t="shared" ca="1" si="373"/>
        <v>0.97398860388333797</v>
      </c>
      <c r="V308" s="64">
        <f t="shared" ca="1" si="373"/>
        <v>0.97472839264376854</v>
      </c>
      <c r="W308" s="64">
        <f t="shared" ca="1" si="373"/>
        <v>0.97725999697332977</v>
      </c>
      <c r="X308" s="64">
        <f t="shared" ca="1" si="373"/>
        <v>0.97714914473066505</v>
      </c>
      <c r="Y308" s="64">
        <f t="shared" ca="1" si="373"/>
        <v>0.97642302339256426</v>
      </c>
      <c r="Z308" s="64">
        <f t="shared" ca="1" si="373"/>
        <v>0.97606768764932739</v>
      </c>
      <c r="AA308" s="64">
        <f t="shared" ca="1" si="373"/>
        <v>0.97230063856999815</v>
      </c>
      <c r="AB308" s="64">
        <f t="shared" ca="1" si="373"/>
        <v>0.96915764299356111</v>
      </c>
      <c r="AC308" s="64">
        <f t="shared" ca="1" si="373"/>
        <v>0.97390780566681168</v>
      </c>
      <c r="AD308" s="64">
        <f t="shared" ca="1" si="373"/>
        <v>0.9735954781702727</v>
      </c>
      <c r="AE308" s="64">
        <f t="shared" ca="1" si="373"/>
        <v>0.9747249563878565</v>
      </c>
      <c r="AF308" s="64">
        <f t="shared" ca="1" si="373"/>
        <v>0.97747289772154089</v>
      </c>
      <c r="AG308" s="64">
        <f t="shared" ca="1" si="373"/>
        <v>0.9765456040006848</v>
      </c>
      <c r="AH308" s="64">
        <f t="shared" ca="1" si="373"/>
        <v>0.97115785754550077</v>
      </c>
      <c r="AI308" s="64">
        <f t="shared" ca="1" si="373"/>
        <v>0.96929592761809291</v>
      </c>
      <c r="AJ308" s="64">
        <f t="shared" ca="1" si="373"/>
        <v>0.95807300729420297</v>
      </c>
      <c r="AK308" s="64">
        <f t="shared" ca="1" si="373"/>
        <v>0.93562736866232044</v>
      </c>
      <c r="AL308" s="64">
        <f t="shared" ca="1" si="373"/>
        <v>0.90894812921699575</v>
      </c>
      <c r="AM308" s="64">
        <f t="shared" ca="1" si="373"/>
        <v>0.88001926639402073</v>
      </c>
      <c r="AN308" s="64">
        <f t="shared" ca="1" si="373"/>
        <v>0.82869400189375875</v>
      </c>
      <c r="AO308" s="64">
        <f t="shared" ca="1" si="373"/>
        <v>0.73008191491719487</v>
      </c>
      <c r="AP308" s="64">
        <f t="shared" ca="1" si="373"/>
        <v>0.63889046967143204</v>
      </c>
      <c r="AQ308" s="64">
        <f t="shared" ca="1" si="373"/>
        <v>0.8509957288760831</v>
      </c>
      <c r="AR308" s="64">
        <f t="shared" ca="1" si="373"/>
        <v>0.83776353742420773</v>
      </c>
      <c r="AS308" s="64">
        <f t="shared" ca="1" si="373"/>
        <v>0.82117359474416163</v>
      </c>
      <c r="AT308" s="64">
        <f t="shared" ca="1" si="373"/>
        <v>0.80894225048161594</v>
      </c>
      <c r="AV308" s="40">
        <f t="shared" ca="1" si="355"/>
        <v>0.97747289772154089</v>
      </c>
      <c r="AW308" s="41">
        <f t="shared" ca="1" si="356"/>
        <v>15</v>
      </c>
      <c r="AX308" t="str">
        <f t="shared" ca="1" si="359"/>
        <v>+150s</v>
      </c>
      <c r="AY308">
        <f t="shared" ca="1" si="360"/>
        <v>140</v>
      </c>
      <c r="AZ308" s="5">
        <f t="shared" ca="1" si="361"/>
        <v>0.53333333333333333</v>
      </c>
      <c r="BB308">
        <f t="shared" si="318"/>
        <v>0.18535156611938799</v>
      </c>
      <c r="BC308">
        <f t="shared" si="319"/>
        <v>0.81464843388061203</v>
      </c>
      <c r="BE308" s="33">
        <f t="shared" si="320"/>
        <v>4.7846290473820252</v>
      </c>
      <c r="BF308" s="32">
        <f t="shared" si="321"/>
        <v>0.29684368947731954</v>
      </c>
      <c r="BG308" s="33"/>
      <c r="BH308" s="34">
        <f t="shared" si="322"/>
        <v>0.70315631052268046</v>
      </c>
      <c r="BI308" s="34"/>
      <c r="BJ308" s="34">
        <f t="shared" si="327"/>
        <v>0.70315631052268046</v>
      </c>
      <c r="BK308" s="34"/>
      <c r="BL308" s="5">
        <f t="shared" ca="1" si="357"/>
        <v>0.73798751385918493</v>
      </c>
    </row>
    <row r="309" spans="1:64" x14ac:dyDescent="0.25">
      <c r="A309" s="45">
        <v>301</v>
      </c>
      <c r="B309" s="35">
        <f t="shared" si="323"/>
        <v>3.4722222222222085E-2</v>
      </c>
      <c r="C309" s="36">
        <v>93.512528690161119</v>
      </c>
      <c r="D309" s="29">
        <v>90</v>
      </c>
      <c r="E309" s="29">
        <v>3</v>
      </c>
      <c r="F309" s="37">
        <f t="shared" si="310"/>
        <v>0.5</v>
      </c>
      <c r="G309" s="38">
        <f t="shared" si="324"/>
        <v>90</v>
      </c>
      <c r="H309" s="31">
        <v>5</v>
      </c>
      <c r="I309" s="31">
        <v>20</v>
      </c>
      <c r="J309" s="36">
        <v>19.3867400344926</v>
      </c>
      <c r="K309" s="37">
        <f t="shared" si="312"/>
        <v>4.8466850086231501</v>
      </c>
      <c r="L309" s="30">
        <f t="shared" si="313"/>
        <v>4.8466850086231501</v>
      </c>
      <c r="M309" s="37">
        <f t="shared" si="314"/>
        <v>94.846685008623155</v>
      </c>
      <c r="N309" s="37">
        <f t="shared" si="315"/>
        <v>94.846685008623155</v>
      </c>
      <c r="O309" s="37">
        <f t="shared" si="316"/>
        <v>3.512528690161119</v>
      </c>
      <c r="Q309" s="64">
        <f t="shared" ref="Q309:AT309" ca="1" si="374">IF(AND(ABS(SLOPE($L279:$L309,$A279:$A309)) &gt; $Q$3,
      ABS(SLOPE(OFFSET($O279:$O309, Q$7, 0),$A279:$A309)) &gt; $Q$3),
(MAX(0,(CORREL( $L279:$L309, OFFSET($O279:$O309, Q$7, 0) )))),
(1-ABS(SLOPE($L279:$L309, $A279:$A309)-SLOPE(OFFSET($O279:$O309, Q$7, 0),$A279:$A309)))
)</f>
        <v>0.97224827591900054</v>
      </c>
      <c r="R309" s="64">
        <f t="shared" ca="1" si="374"/>
        <v>0.96996985907483713</v>
      </c>
      <c r="S309" s="64">
        <f t="shared" ca="1" si="374"/>
        <v>0.96899416986241971</v>
      </c>
      <c r="T309" s="64">
        <f t="shared" ca="1" si="374"/>
        <v>0.97254719320308247</v>
      </c>
      <c r="U309" s="64">
        <f t="shared" ca="1" si="374"/>
        <v>0.97336866109284736</v>
      </c>
      <c r="V309" s="64">
        <f t="shared" ca="1" si="374"/>
        <v>0.97617881457308375</v>
      </c>
      <c r="W309" s="64">
        <f t="shared" ca="1" si="374"/>
        <v>0.97597275281805773</v>
      </c>
      <c r="X309" s="64">
        <f t="shared" ca="1" si="374"/>
        <v>0.97507415248021145</v>
      </c>
      <c r="Y309" s="64">
        <f t="shared" ca="1" si="374"/>
        <v>0.97470209244677863</v>
      </c>
      <c r="Z309" s="64">
        <f t="shared" ca="1" si="374"/>
        <v>0.97054680920679148</v>
      </c>
      <c r="AA309" s="64">
        <f t="shared" ca="1" si="374"/>
        <v>0.9672240718633851</v>
      </c>
      <c r="AB309" s="64">
        <f t="shared" ca="1" si="374"/>
        <v>0.97235620607716422</v>
      </c>
      <c r="AC309" s="64">
        <f t="shared" ca="1" si="374"/>
        <v>0.97186527856921012</v>
      </c>
      <c r="AD309" s="64">
        <f t="shared" ca="1" si="374"/>
        <v>0.97324840834651416</v>
      </c>
      <c r="AE309" s="64">
        <f t="shared" ca="1" si="374"/>
        <v>0.97644382871410551</v>
      </c>
      <c r="AF309" s="64">
        <f t="shared" ca="1" si="374"/>
        <v>0.97566645571811461</v>
      </c>
      <c r="AG309" s="64">
        <f t="shared" ca="1" si="374"/>
        <v>0.97078077460100609</v>
      </c>
      <c r="AH309" s="64">
        <f t="shared" ca="1" si="374"/>
        <v>0.96936541489769668</v>
      </c>
      <c r="AI309" s="64">
        <f t="shared" ca="1" si="374"/>
        <v>0.95933234738284123</v>
      </c>
      <c r="AJ309" s="64">
        <f t="shared" ca="1" si="374"/>
        <v>0.93818355117815411</v>
      </c>
      <c r="AK309" s="64">
        <f t="shared" ca="1" si="374"/>
        <v>0.91248994347898116</v>
      </c>
      <c r="AL309" s="64">
        <f t="shared" ca="1" si="374"/>
        <v>0.88451587877113091</v>
      </c>
      <c r="AM309" s="64">
        <f t="shared" ca="1" si="374"/>
        <v>0.83459000985787501</v>
      </c>
      <c r="AN309" s="64">
        <f t="shared" ca="1" si="374"/>
        <v>0.73748378798586489</v>
      </c>
      <c r="AO309" s="64">
        <f t="shared" ca="1" si="374"/>
        <v>0.64729791678392412</v>
      </c>
      <c r="AP309" s="64">
        <f t="shared" ca="1" si="374"/>
        <v>0.85678243743805027</v>
      </c>
      <c r="AQ309" s="64">
        <f t="shared" ca="1" si="374"/>
        <v>0.8435502459861749</v>
      </c>
      <c r="AR309" s="64">
        <f t="shared" ca="1" si="374"/>
        <v>0.8269603033061288</v>
      </c>
      <c r="AS309" s="64">
        <f t="shared" ca="1" si="374"/>
        <v>0.81472895904358311</v>
      </c>
      <c r="AT309" s="64">
        <f t="shared" ca="1" si="374"/>
        <v>0.79509731076188539</v>
      </c>
      <c r="AV309" s="40">
        <f t="shared" ca="1" si="355"/>
        <v>0.97644382871410551</v>
      </c>
      <c r="AW309" s="41">
        <f t="shared" ca="1" si="356"/>
        <v>14</v>
      </c>
      <c r="AX309" t="str">
        <f t="shared" ca="1" si="359"/>
        <v>+140s</v>
      </c>
      <c r="AY309">
        <f t="shared" ca="1" si="360"/>
        <v>130</v>
      </c>
      <c r="AZ309" s="5">
        <f t="shared" ca="1" si="361"/>
        <v>0.56666666666666665</v>
      </c>
      <c r="BB309">
        <f t="shared" si="318"/>
        <v>0.26683126369240623</v>
      </c>
      <c r="BC309">
        <f t="shared" si="319"/>
        <v>0.73316873630759383</v>
      </c>
      <c r="BE309" s="33">
        <f t="shared" si="320"/>
        <v>4.8466850086231501</v>
      </c>
      <c r="BF309" s="32">
        <f t="shared" si="321"/>
        <v>0.42733481265181622</v>
      </c>
      <c r="BG309" s="33"/>
      <c r="BH309" s="34">
        <f t="shared" si="322"/>
        <v>0.57266518734818384</v>
      </c>
      <c r="BI309" s="34"/>
      <c r="BJ309" s="34">
        <f t="shared" si="327"/>
        <v>0.57266518734818384</v>
      </c>
      <c r="BK309" s="34"/>
      <c r="BL309" s="5">
        <f t="shared" ca="1" si="357"/>
        <v>0.70525856090965211</v>
      </c>
    </row>
    <row r="310" spans="1:64" x14ac:dyDescent="0.25">
      <c r="A310" s="45">
        <v>302</v>
      </c>
      <c r="B310" s="35">
        <f t="shared" si="323"/>
        <v>3.4837962962962828E-2</v>
      </c>
      <c r="C310" s="36">
        <v>93.934732454172178</v>
      </c>
      <c r="D310" s="29">
        <v>90</v>
      </c>
      <c r="E310" s="29">
        <v>3</v>
      </c>
      <c r="F310" s="37">
        <f t="shared" si="310"/>
        <v>0.5</v>
      </c>
      <c r="G310" s="38">
        <f t="shared" si="324"/>
        <v>90</v>
      </c>
      <c r="H310" s="31">
        <v>5</v>
      </c>
      <c r="I310" s="31">
        <v>20</v>
      </c>
      <c r="J310" s="36">
        <v>19.593418788638047</v>
      </c>
      <c r="K310" s="37">
        <f t="shared" si="312"/>
        <v>4.8983546971595118</v>
      </c>
      <c r="L310" s="30">
        <f t="shared" si="313"/>
        <v>4.8983546971595118</v>
      </c>
      <c r="M310" s="37">
        <f t="shared" si="314"/>
        <v>94.898354697159505</v>
      </c>
      <c r="N310" s="37">
        <f t="shared" si="315"/>
        <v>94.898354697159505</v>
      </c>
      <c r="O310" s="37">
        <f t="shared" si="316"/>
        <v>3.9347324541721775</v>
      </c>
      <c r="Q310" s="64">
        <f t="shared" ref="Q310:AT310" ca="1" si="375">IF(AND(ABS(SLOPE($L280:$L310,$A280:$A310)) &gt; $Q$3,
      ABS(SLOPE(OFFSET($O280:$O310, Q$7, 0),$A280:$A310)) &gt; $Q$3),
(MAX(0,(CORREL( $L280:$L310, OFFSET($O280:$O310, Q$7, 0) )))),
(1-ABS(SLOPE($L280:$L310, $A280:$A310)-SLOPE(OFFSET($O280:$O310, Q$7, 0),$A280:$A310)))
)</f>
        <v>0.96804671052863434</v>
      </c>
      <c r="R310" s="64">
        <f t="shared" ca="1" si="375"/>
        <v>0.96697430296886311</v>
      </c>
      <c r="S310" s="64">
        <f t="shared" ca="1" si="375"/>
        <v>0.97084004648075684</v>
      </c>
      <c r="T310" s="64">
        <f t="shared" ca="1" si="375"/>
        <v>0.97174842525506355</v>
      </c>
      <c r="U310" s="64">
        <f t="shared" ca="1" si="375"/>
        <v>0.97485496813408112</v>
      </c>
      <c r="V310" s="64">
        <f t="shared" ca="1" si="375"/>
        <v>0.97454746643064216</v>
      </c>
      <c r="W310" s="64">
        <f t="shared" ca="1" si="375"/>
        <v>0.97346519249091623</v>
      </c>
      <c r="X310" s="64">
        <f t="shared" ca="1" si="375"/>
        <v>0.97307537274944567</v>
      </c>
      <c r="Y310" s="64">
        <f t="shared" ca="1" si="375"/>
        <v>0.96850703201386179</v>
      </c>
      <c r="Z310" s="64">
        <f t="shared" ca="1" si="375"/>
        <v>0.9649933061575231</v>
      </c>
      <c r="AA310" s="64">
        <f t="shared" ca="1" si="375"/>
        <v>0.97053165142523012</v>
      </c>
      <c r="AB310" s="64">
        <f t="shared" ca="1" si="375"/>
        <v>0.969850454799558</v>
      </c>
      <c r="AC310" s="64">
        <f t="shared" ca="1" si="375"/>
        <v>0.97150368834725942</v>
      </c>
      <c r="AD310" s="64">
        <f t="shared" ca="1" si="375"/>
        <v>0.9751754791837155</v>
      </c>
      <c r="AE310" s="64">
        <f t="shared" ca="1" si="375"/>
        <v>0.97455803118683426</v>
      </c>
      <c r="AF310" s="64">
        <f t="shared" ca="1" si="375"/>
        <v>0.97020831942205066</v>
      </c>
      <c r="AG310" s="64">
        <f t="shared" ca="1" si="375"/>
        <v>0.96926917161112136</v>
      </c>
      <c r="AH310" s="64">
        <f t="shared" ca="1" si="375"/>
        <v>0.96050603504149745</v>
      </c>
      <c r="AI310" s="64">
        <f t="shared" ca="1" si="375"/>
        <v>0.94074315427938959</v>
      </c>
      <c r="AJ310" s="64">
        <f t="shared" ca="1" si="375"/>
        <v>0.91610456608507063</v>
      </c>
      <c r="AK310" s="64">
        <f t="shared" ca="1" si="375"/>
        <v>0.88915305844319359</v>
      </c>
      <c r="AL310" s="64">
        <f t="shared" ca="1" si="375"/>
        <v>0.84072746386165731</v>
      </c>
      <c r="AM310" s="64">
        <f t="shared" ca="1" si="375"/>
        <v>0.74524328254419514</v>
      </c>
      <c r="AN310" s="64">
        <f t="shared" ca="1" si="375"/>
        <v>0.65614501614031395</v>
      </c>
      <c r="AO310" s="64">
        <f t="shared" ca="1" si="375"/>
        <v>0.86295029076330598</v>
      </c>
      <c r="AP310" s="64">
        <f t="shared" ca="1" si="375"/>
        <v>0.8497180993114305</v>
      </c>
      <c r="AQ310" s="64">
        <f t="shared" ca="1" si="375"/>
        <v>0.8331281566313844</v>
      </c>
      <c r="AR310" s="64">
        <f t="shared" ca="1" si="375"/>
        <v>0.82089681236883871</v>
      </c>
      <c r="AS310" s="64">
        <f t="shared" ca="1" si="375"/>
        <v>0.80126516408714099</v>
      </c>
      <c r="AT310" s="64">
        <f t="shared" ca="1" si="375"/>
        <v>0.79088689499009601</v>
      </c>
      <c r="AV310" s="40">
        <f t="shared" ca="1" si="355"/>
        <v>0.9751754791837155</v>
      </c>
      <c r="AW310" s="41">
        <f t="shared" ca="1" si="356"/>
        <v>13</v>
      </c>
      <c r="AX310" t="str">
        <f t="shared" ca="1" si="359"/>
        <v>+130s</v>
      </c>
      <c r="AY310">
        <f t="shared" ca="1" si="360"/>
        <v>120</v>
      </c>
      <c r="AZ310" s="5">
        <f t="shared" ca="1" si="361"/>
        <v>0.6</v>
      </c>
      <c r="BB310">
        <f t="shared" si="318"/>
        <v>0.19272444859746685</v>
      </c>
      <c r="BC310">
        <f t="shared" si="319"/>
        <v>0.80727555140253315</v>
      </c>
      <c r="BE310" s="33">
        <f t="shared" si="320"/>
        <v>4.8983546971595118</v>
      </c>
      <c r="BF310" s="32">
        <f t="shared" si="321"/>
        <v>0.30865148631819378</v>
      </c>
      <c r="BG310" s="33"/>
      <c r="BH310" s="34">
        <f t="shared" si="322"/>
        <v>0.69134851368180628</v>
      </c>
      <c r="BI310" s="34"/>
      <c r="BJ310" s="34">
        <f t="shared" si="327"/>
        <v>0.69134851368180628</v>
      </c>
      <c r="BK310" s="34"/>
      <c r="BL310" s="5">
        <f t="shared" ca="1" si="357"/>
        <v>0.75550799762184051</v>
      </c>
    </row>
    <row r="311" spans="1:64" x14ac:dyDescent="0.25">
      <c r="A311" s="45">
        <v>303</v>
      </c>
      <c r="B311" s="35">
        <f t="shared" si="323"/>
        <v>3.495370370370357E-2</v>
      </c>
      <c r="C311" s="36">
        <v>94.037432182232919</v>
      </c>
      <c r="D311" s="29">
        <v>90</v>
      </c>
      <c r="E311" s="29">
        <v>3</v>
      </c>
      <c r="F311" s="37">
        <f t="shared" si="310"/>
        <v>0.5</v>
      </c>
      <c r="G311" s="38">
        <f t="shared" si="324"/>
        <v>90</v>
      </c>
      <c r="H311" s="31">
        <v>5</v>
      </c>
      <c r="I311" s="31">
        <v>20</v>
      </c>
      <c r="J311" s="36">
        <v>19.758109546783054</v>
      </c>
      <c r="K311" s="37">
        <f t="shared" si="312"/>
        <v>4.9395273866957634</v>
      </c>
      <c r="L311" s="30">
        <f t="shared" si="313"/>
        <v>4.9395273866957634</v>
      </c>
      <c r="M311" s="37">
        <f t="shared" si="314"/>
        <v>94.939527386695758</v>
      </c>
      <c r="N311" s="37">
        <f t="shared" si="315"/>
        <v>94.939527386695758</v>
      </c>
      <c r="O311" s="37">
        <f t="shared" si="316"/>
        <v>4.0374321822329193</v>
      </c>
      <c r="Q311" s="64">
        <f t="shared" ref="Q311:AT311" ca="1" si="376">IF(AND(ABS(SLOPE($L281:$L311,$A281:$A311)) &gt; $Q$3,
      ABS(SLOPE(OFFSET($O281:$O311, Q$7, 0),$A281:$A311)) &gt; $Q$3),
(MAX(0,(CORREL( $L281:$L311, OFFSET($O281:$O311, Q$7, 0) )))),
(1-ABS(SLOPE($L281:$L311, $A281:$A311)-SLOPE(OFFSET($O281:$O311, Q$7, 0),$A281:$A311)))
)</f>
        <v>0.96461338926714424</v>
      </c>
      <c r="R311" s="64">
        <f t="shared" ca="1" si="376"/>
        <v>0.96881371701636931</v>
      </c>
      <c r="S311" s="64">
        <f t="shared" ca="1" si="376"/>
        <v>0.96981511655265717</v>
      </c>
      <c r="T311" s="64">
        <f t="shared" ca="1" si="376"/>
        <v>0.97323888339106279</v>
      </c>
      <c r="U311" s="64">
        <f t="shared" ca="1" si="376"/>
        <v>0.97282265882405394</v>
      </c>
      <c r="V311" s="64">
        <f t="shared" ca="1" si="376"/>
        <v>0.97154363023451218</v>
      </c>
      <c r="W311" s="64">
        <f t="shared" ca="1" si="376"/>
        <v>0.97113484340446243</v>
      </c>
      <c r="X311" s="64">
        <f t="shared" ca="1" si="376"/>
        <v>0.9661244576203496</v>
      </c>
      <c r="Y311" s="64">
        <f t="shared" ca="1" si="376"/>
        <v>0.96240662237402164</v>
      </c>
      <c r="Z311" s="64">
        <f t="shared" ca="1" si="376"/>
        <v>0.96837947511835709</v>
      </c>
      <c r="AA311" s="64">
        <f t="shared" ca="1" si="376"/>
        <v>0.96749436997534033</v>
      </c>
      <c r="AB311" s="64">
        <f t="shared" ca="1" si="376"/>
        <v>0.96943693138495191</v>
      </c>
      <c r="AC311" s="64">
        <f t="shared" ca="1" si="376"/>
        <v>0.97361884509188179</v>
      </c>
      <c r="AD311" s="64">
        <f t="shared" ca="1" si="376"/>
        <v>0.97317302600848965</v>
      </c>
      <c r="AE311" s="64">
        <f t="shared" ca="1" si="376"/>
        <v>0.96939896724083541</v>
      </c>
      <c r="AF311" s="64">
        <f t="shared" ca="1" si="376"/>
        <v>0.96897070111248484</v>
      </c>
      <c r="AG311" s="64">
        <f t="shared" ca="1" si="376"/>
        <v>0.96157121143933189</v>
      </c>
      <c r="AH311" s="64">
        <f t="shared" ca="1" si="376"/>
        <v>0.94329857593589761</v>
      </c>
      <c r="AI311" s="64">
        <f t="shared" ca="1" si="376"/>
        <v>0.91979636041837909</v>
      </c>
      <c r="AJ311" s="64">
        <f t="shared" ca="1" si="376"/>
        <v>0.8939468784750525</v>
      </c>
      <c r="AK311" s="64">
        <f t="shared" ca="1" si="376"/>
        <v>0.84713994239570511</v>
      </c>
      <c r="AL311" s="64">
        <f t="shared" ca="1" si="376"/>
        <v>0.75341448232923969</v>
      </c>
      <c r="AM311" s="64">
        <f t="shared" ca="1" si="376"/>
        <v>0.66550051862485637</v>
      </c>
      <c r="AN311" s="64">
        <f t="shared" ca="1" si="376"/>
        <v>0.86948607136267442</v>
      </c>
      <c r="AO311" s="64">
        <f t="shared" ca="1" si="376"/>
        <v>0.85625387991079904</v>
      </c>
      <c r="AP311" s="64">
        <f t="shared" ca="1" si="376"/>
        <v>0.83966393723075283</v>
      </c>
      <c r="AQ311" s="64">
        <f t="shared" ca="1" si="376"/>
        <v>0.82743259296820726</v>
      </c>
      <c r="AR311" s="64">
        <f t="shared" ca="1" si="376"/>
        <v>0.80780094468650943</v>
      </c>
      <c r="AS311" s="64">
        <f t="shared" ca="1" si="376"/>
        <v>0.79742267558946445</v>
      </c>
      <c r="AT311" s="64">
        <f t="shared" ca="1" si="376"/>
        <v>0</v>
      </c>
      <c r="AV311" s="40">
        <f t="shared" ca="1" si="355"/>
        <v>0.97361884509188179</v>
      </c>
      <c r="AW311" s="41">
        <f t="shared" ca="1" si="356"/>
        <v>12</v>
      </c>
      <c r="AX311" t="str">
        <f t="shared" ca="1" si="359"/>
        <v>+120s</v>
      </c>
      <c r="AY311">
        <f t="shared" ca="1" si="360"/>
        <v>110</v>
      </c>
      <c r="AZ311" s="5">
        <f t="shared" ca="1" si="361"/>
        <v>0.6333333333333333</v>
      </c>
      <c r="BB311">
        <f t="shared" si="318"/>
        <v>0.18041904089256883</v>
      </c>
      <c r="BC311">
        <f t="shared" si="319"/>
        <v>0.81958095910743123</v>
      </c>
      <c r="BE311" s="33">
        <f t="shared" si="320"/>
        <v>4.9395273866957634</v>
      </c>
      <c r="BF311" s="32">
        <f t="shared" si="321"/>
        <v>0.28894416633098768</v>
      </c>
      <c r="BG311" s="33"/>
      <c r="BH311" s="34">
        <f t="shared" si="322"/>
        <v>0.71105583366901226</v>
      </c>
      <c r="BI311" s="34"/>
      <c r="BJ311" s="34">
        <f t="shared" si="327"/>
        <v>0.71105583366901226</v>
      </c>
      <c r="BK311" s="34"/>
      <c r="BL311" s="5">
        <f t="shared" ca="1" si="357"/>
        <v>0.77266933736474253</v>
      </c>
    </row>
    <row r="312" spans="1:64" x14ac:dyDescent="0.25">
      <c r="A312" s="45">
        <v>304</v>
      </c>
      <c r="B312" s="35">
        <f t="shared" si="323"/>
        <v>3.5069444444444313E-2</v>
      </c>
      <c r="C312" s="36">
        <v>93.895176138441585</v>
      </c>
      <c r="D312" s="29">
        <v>90</v>
      </c>
      <c r="E312" s="29">
        <v>3</v>
      </c>
      <c r="F312" s="37">
        <f t="shared" si="310"/>
        <v>0.5</v>
      </c>
      <c r="G312" s="38">
        <f t="shared" si="324"/>
        <v>90</v>
      </c>
      <c r="H312" s="31">
        <v>5</v>
      </c>
      <c r="I312" s="31">
        <v>20</v>
      </c>
      <c r="J312" s="36">
        <v>19.880459382520613</v>
      </c>
      <c r="K312" s="37">
        <f t="shared" si="312"/>
        <v>4.9701148456301532</v>
      </c>
      <c r="L312" s="30">
        <f t="shared" si="313"/>
        <v>4.9701148456301532</v>
      </c>
      <c r="M312" s="37">
        <f t="shared" si="314"/>
        <v>94.97011484563015</v>
      </c>
      <c r="N312" s="37">
        <f t="shared" si="315"/>
        <v>94.97011484563015</v>
      </c>
      <c r="O312" s="37">
        <f t="shared" si="316"/>
        <v>3.8951761384415846</v>
      </c>
      <c r="Q312" s="64">
        <f t="shared" ref="Q312:AT312" ca="1" si="377">IF(AND(ABS(SLOPE($L282:$L312,$A282:$A312)) &gt; $Q$3,
      ABS(SLOPE(OFFSET($O282:$O312, Q$7, 0),$A282:$A312)) &gt; $Q$3),
(MAX(0,(CORREL( $L282:$L312, OFFSET($O282:$O312, Q$7, 0) )))),
(1-ABS(SLOPE($L282:$L312, $A282:$A312)-SLOPE(OFFSET($O282:$O312, Q$7, 0),$A282:$A312)))
)</f>
        <v>0.96639968838626167</v>
      </c>
      <c r="R312" s="64">
        <f t="shared" ca="1" si="377"/>
        <v>0.96750126528793812</v>
      </c>
      <c r="S312" s="64">
        <f t="shared" ca="1" si="377"/>
        <v>0.97126665983894833</v>
      </c>
      <c r="T312" s="64">
        <f t="shared" ca="1" si="377"/>
        <v>0.97073317127267345</v>
      </c>
      <c r="U312" s="64">
        <f t="shared" ca="1" si="377"/>
        <v>0.96924205426050414</v>
      </c>
      <c r="V312" s="64">
        <f t="shared" ca="1" si="377"/>
        <v>0.96881288897391815</v>
      </c>
      <c r="W312" s="64">
        <f t="shared" ca="1" si="377"/>
        <v>0.96332650804142772</v>
      </c>
      <c r="X312" s="64">
        <f t="shared" ca="1" si="377"/>
        <v>0.95938921593408566</v>
      </c>
      <c r="Y312" s="64">
        <f t="shared" ca="1" si="377"/>
        <v>0.96582970214734765</v>
      </c>
      <c r="Z312" s="64">
        <f t="shared" ca="1" si="377"/>
        <v>0.96472469413028594</v>
      </c>
      <c r="AA312" s="64">
        <f t="shared" ca="1" si="377"/>
        <v>0.96697911727740626</v>
      </c>
      <c r="AB312" s="64">
        <f t="shared" ca="1" si="377"/>
        <v>0.97171070690865291</v>
      </c>
      <c r="AC312" s="64">
        <f t="shared" ca="1" si="377"/>
        <v>0.9714502577630203</v>
      </c>
      <c r="AD312" s="64">
        <f t="shared" ca="1" si="377"/>
        <v>0.96829847337684893</v>
      </c>
      <c r="AE312" s="64">
        <f t="shared" ca="1" si="377"/>
        <v>0.96842178103708565</v>
      </c>
      <c r="AF312" s="64">
        <f t="shared" ca="1" si="377"/>
        <v>0.96249601770980342</v>
      </c>
      <c r="AG312" s="64">
        <f t="shared" ca="1" si="377"/>
        <v>0.94583631000172508</v>
      </c>
      <c r="AH312" s="64">
        <f t="shared" ca="1" si="377"/>
        <v>0.92356625659531455</v>
      </c>
      <c r="AI312" s="64">
        <f t="shared" ca="1" si="377"/>
        <v>0.89891241000947453</v>
      </c>
      <c r="AJ312" s="64">
        <f t="shared" ca="1" si="377"/>
        <v>0.85386369488661373</v>
      </c>
      <c r="AK312" s="64">
        <f t="shared" ca="1" si="377"/>
        <v>0.76205862587416207</v>
      </c>
      <c r="AL312" s="64">
        <f t="shared" ca="1" si="377"/>
        <v>0.67544363461919932</v>
      </c>
      <c r="AM312" s="64">
        <f t="shared" ca="1" si="377"/>
        <v>0.87637577329198502</v>
      </c>
      <c r="AN312" s="64">
        <f t="shared" ca="1" si="377"/>
        <v>0.86314358184010953</v>
      </c>
      <c r="AO312" s="64">
        <f t="shared" ca="1" si="377"/>
        <v>0.84655363916006343</v>
      </c>
      <c r="AP312" s="64">
        <f t="shared" ca="1" si="377"/>
        <v>0.83432229489751775</v>
      </c>
      <c r="AQ312" s="64">
        <f t="shared" ca="1" si="377"/>
        <v>0.81469064661582002</v>
      </c>
      <c r="AR312" s="64">
        <f t="shared" ca="1" si="377"/>
        <v>0.80431237751877505</v>
      </c>
      <c r="AS312" s="64">
        <f t="shared" ca="1" si="377"/>
        <v>0</v>
      </c>
      <c r="AT312" s="64">
        <f t="shared" ca="1" si="377"/>
        <v>0</v>
      </c>
      <c r="AV312" s="40">
        <f t="shared" ca="1" si="355"/>
        <v>0.97171070690865291</v>
      </c>
      <c r="AW312" s="41">
        <f t="shared" ca="1" si="356"/>
        <v>11</v>
      </c>
      <c r="AX312" t="str">
        <f t="shared" ca="1" si="359"/>
        <v>+110s</v>
      </c>
      <c r="AY312">
        <f t="shared" ca="1" si="360"/>
        <v>100</v>
      </c>
      <c r="AZ312" s="5">
        <f t="shared" ca="1" si="361"/>
        <v>0.66666666666666663</v>
      </c>
      <c r="BB312">
        <f t="shared" si="318"/>
        <v>0.21498774143771371</v>
      </c>
      <c r="BC312">
        <f t="shared" si="319"/>
        <v>0.78501225856228629</v>
      </c>
      <c r="BE312" s="33">
        <f t="shared" si="320"/>
        <v>4.9701148456301532</v>
      </c>
      <c r="BF312" s="32">
        <f t="shared" si="321"/>
        <v>0.34430652892169727</v>
      </c>
      <c r="BG312" s="33"/>
      <c r="BH312" s="34">
        <f t="shared" si="322"/>
        <v>0.65569347107830267</v>
      </c>
      <c r="BI312" s="34"/>
      <c r="BJ312" s="34">
        <f t="shared" si="327"/>
        <v>0.65569347107830267</v>
      </c>
      <c r="BK312" s="34"/>
      <c r="BL312" s="5">
        <f t="shared" ca="1" si="357"/>
        <v>0.76469028155120744</v>
      </c>
    </row>
    <row r="313" spans="1:64" x14ac:dyDescent="0.25">
      <c r="A313" s="45">
        <v>305</v>
      </c>
      <c r="B313" s="35">
        <f t="shared" si="323"/>
        <v>3.5185185185185056E-2</v>
      </c>
      <c r="C313" s="36">
        <v>94.220028137767798</v>
      </c>
      <c r="D313" s="29">
        <v>90</v>
      </c>
      <c r="E313" s="29">
        <v>3</v>
      </c>
      <c r="F313" s="37">
        <f t="shared" si="310"/>
        <v>0.5</v>
      </c>
      <c r="G313" s="38">
        <f t="shared" si="324"/>
        <v>90</v>
      </c>
      <c r="H313" s="31">
        <v>5</v>
      </c>
      <c r="I313" s="31">
        <v>20</v>
      </c>
      <c r="J313" s="36">
        <v>19.96020610452674</v>
      </c>
      <c r="K313" s="37">
        <f t="shared" si="312"/>
        <v>4.9900515261316851</v>
      </c>
      <c r="L313" s="30">
        <f t="shared" si="313"/>
        <v>4.9900515261316851</v>
      </c>
      <c r="M313" s="37">
        <f t="shared" si="314"/>
        <v>94.99005152613168</v>
      </c>
      <c r="N313" s="37">
        <f t="shared" si="315"/>
        <v>94.99005152613168</v>
      </c>
      <c r="O313" s="37">
        <f t="shared" si="316"/>
        <v>4.2200281377677982</v>
      </c>
      <c r="Q313" s="64">
        <f t="shared" ref="Q313:AT313" ca="1" si="378">IF(AND(ABS(SLOPE($L283:$L313,$A283:$A313)) &gt; $Q$3,
      ABS(SLOPE(OFFSET($O283:$O313, Q$7, 0),$A283:$A313)) &gt; $Q$3),
(MAX(0,(CORREL( $L283:$L313, OFFSET($O283:$O313, Q$7, 0) )))),
(1-ABS(SLOPE($L283:$L313, $A283:$A313)-SLOPE(OFFSET($O283:$O313, Q$7, 0),$A283:$A313)))
)</f>
        <v>0.96471940022768032</v>
      </c>
      <c r="R313" s="64">
        <f t="shared" ca="1" si="378"/>
        <v>0.96885511949253755</v>
      </c>
      <c r="S313" s="64">
        <f t="shared" ca="1" si="378"/>
        <v>0.96819430749861135</v>
      </c>
      <c r="T313" s="64">
        <f t="shared" ca="1" si="378"/>
        <v>0.96647305318979704</v>
      </c>
      <c r="U313" s="64">
        <f t="shared" ca="1" si="378"/>
        <v>0.96602185401065765</v>
      </c>
      <c r="V313" s="64">
        <f t="shared" ca="1" si="378"/>
        <v>0.9600195600943805</v>
      </c>
      <c r="W313" s="64">
        <f t="shared" ca="1" si="378"/>
        <v>0.95584479502434405</v>
      </c>
      <c r="X313" s="64">
        <f t="shared" ca="1" si="378"/>
        <v>0.96279184182779753</v>
      </c>
      <c r="Y313" s="64">
        <f t="shared" ca="1" si="378"/>
        <v>0.96144809550455945</v>
      </c>
      <c r="Z313" s="64">
        <f t="shared" ca="1" si="378"/>
        <v>0.96404090300197265</v>
      </c>
      <c r="AA313" s="64">
        <f t="shared" ca="1" si="378"/>
        <v>0.96936870743621928</v>
      </c>
      <c r="AB313" s="64">
        <f t="shared" ca="1" si="378"/>
        <v>0.96930983426411699</v>
      </c>
      <c r="AC313" s="64">
        <f t="shared" ca="1" si="378"/>
        <v>0.96683535444656821</v>
      </c>
      <c r="AD313" s="64">
        <f t="shared" ca="1" si="378"/>
        <v>0.96755820989388908</v>
      </c>
      <c r="AE313" s="64">
        <f t="shared" ca="1" si="378"/>
        <v>0.96323607637244835</v>
      </c>
      <c r="AF313" s="64">
        <f t="shared" ca="1" si="378"/>
        <v>0.94833427378099422</v>
      </c>
      <c r="AG313" s="64">
        <f t="shared" ca="1" si="378"/>
        <v>0.92740976473262104</v>
      </c>
      <c r="AH313" s="64">
        <f t="shared" ca="1" si="378"/>
        <v>0.90406241344584393</v>
      </c>
      <c r="AI313" s="64">
        <f t="shared" ca="1" si="378"/>
        <v>0.86093736598996806</v>
      </c>
      <c r="AJ313" s="64">
        <f t="shared" ca="1" si="378"/>
        <v>0.77124513467394751</v>
      </c>
      <c r="AK313" s="64">
        <f t="shared" ca="1" si="378"/>
        <v>0.68606604510366254</v>
      </c>
      <c r="AL313" s="64">
        <f t="shared" ca="1" si="378"/>
        <v>0.88360463216630958</v>
      </c>
      <c r="AM313" s="64">
        <f t="shared" ca="1" si="378"/>
        <v>0.8703724407144342</v>
      </c>
      <c r="AN313" s="64">
        <f t="shared" ca="1" si="378"/>
        <v>0.8537824980343881</v>
      </c>
      <c r="AO313" s="64">
        <f t="shared" ca="1" si="378"/>
        <v>0.84155115377184242</v>
      </c>
      <c r="AP313" s="64">
        <f t="shared" ca="1" si="378"/>
        <v>0.8219195054901447</v>
      </c>
      <c r="AQ313" s="64">
        <f t="shared" ca="1" si="378"/>
        <v>0.81154123639309961</v>
      </c>
      <c r="AR313" s="64">
        <f t="shared" ca="1" si="378"/>
        <v>0</v>
      </c>
      <c r="AS313" s="64">
        <f t="shared" ca="1" si="378"/>
        <v>0</v>
      </c>
      <c r="AT313" s="64">
        <f t="shared" ca="1" si="378"/>
        <v>0</v>
      </c>
      <c r="AV313" s="40">
        <f t="shared" ca="1" si="355"/>
        <v>0.96936870743621928</v>
      </c>
      <c r="AW313" s="41">
        <f t="shared" ca="1" si="356"/>
        <v>10</v>
      </c>
      <c r="AX313" t="str">
        <f t="shared" ca="1" si="359"/>
        <v>+100s</v>
      </c>
      <c r="AY313">
        <f t="shared" ca="1" si="360"/>
        <v>90</v>
      </c>
      <c r="AZ313" s="5">
        <f t="shared" ca="1" si="361"/>
        <v>0.7</v>
      </c>
      <c r="BB313">
        <f t="shared" si="318"/>
        <v>0.1540046776727774</v>
      </c>
      <c r="BC313">
        <f t="shared" si="319"/>
        <v>0.84599532232722263</v>
      </c>
      <c r="BE313" s="33">
        <f t="shared" si="320"/>
        <v>4.9900515261316851</v>
      </c>
      <c r="BF313" s="32">
        <f t="shared" si="321"/>
        <v>0.24664111382639534</v>
      </c>
      <c r="BG313" s="33"/>
      <c r="BH313" s="34">
        <f t="shared" si="322"/>
        <v>0.75335888617360469</v>
      </c>
      <c r="BI313" s="34"/>
      <c r="BJ313" s="34">
        <f t="shared" si="327"/>
        <v>0.75335888617360469</v>
      </c>
      <c r="BK313" s="34"/>
      <c r="BL313" s="5">
        <f t="shared" ca="1" si="357"/>
        <v>0.80757586453660801</v>
      </c>
    </row>
    <row r="314" spans="1:64" x14ac:dyDescent="0.25">
      <c r="A314" s="45">
        <v>306</v>
      </c>
      <c r="B314" s="35">
        <f t="shared" si="323"/>
        <v>3.5300925925925798E-2</v>
      </c>
      <c r="C314" s="36">
        <v>94.18902101974372</v>
      </c>
      <c r="D314" s="29">
        <v>90</v>
      </c>
      <c r="E314" s="29">
        <v>3</v>
      </c>
      <c r="F314" s="37">
        <f t="shared" si="310"/>
        <v>0.5</v>
      </c>
      <c r="G314" s="38">
        <f t="shared" si="324"/>
        <v>90</v>
      </c>
      <c r="H314" s="31">
        <v>5</v>
      </c>
      <c r="I314" s="31">
        <v>20</v>
      </c>
      <c r="J314" s="36">
        <v>19.997178818427106</v>
      </c>
      <c r="K314" s="37">
        <f t="shared" si="312"/>
        <v>4.9992947046067764</v>
      </c>
      <c r="L314" s="30">
        <f t="shared" si="313"/>
        <v>4.9992947046067764</v>
      </c>
      <c r="M314" s="37">
        <f t="shared" si="314"/>
        <v>94.999294704606783</v>
      </c>
      <c r="N314" s="37">
        <f t="shared" si="315"/>
        <v>94.999294704606783</v>
      </c>
      <c r="O314" s="37">
        <f t="shared" si="316"/>
        <v>4.1890210197437199</v>
      </c>
      <c r="Q314" s="64">
        <f t="shared" ref="Q314:AT314" ca="1" si="379">IF(AND(ABS(SLOPE($L284:$L314,$A284:$A314)) &gt; $Q$3,
      ABS(SLOPE(OFFSET($O284:$O314, Q$7, 0),$A284:$A314)) &gt; $Q$3),
(MAX(0,(CORREL( $L284:$L314, OFFSET($O284:$O314, Q$7, 0) )))),
(1-ABS(SLOPE($L284:$L314, $A284:$A314)-SLOPE(OFFSET($O284:$O314, Q$7, 0),$A284:$A314)))
)</f>
        <v>0.96589477044216399</v>
      </c>
      <c r="R314" s="64">
        <f t="shared" ca="1" si="379"/>
        <v>0.96509472611007785</v>
      </c>
      <c r="S314" s="64">
        <f t="shared" ca="1" si="379"/>
        <v>0.9631219826627585</v>
      </c>
      <c r="T314" s="64">
        <f t="shared" ca="1" si="379"/>
        <v>0.96264679965201405</v>
      </c>
      <c r="U314" s="64">
        <f t="shared" ca="1" si="379"/>
        <v>0.95608143310072857</v>
      </c>
      <c r="V314" s="64">
        <f t="shared" ca="1" si="379"/>
        <v>0.95164795271470537</v>
      </c>
      <c r="W314" s="64">
        <f t="shared" ca="1" si="379"/>
        <v>0.95914751782715213</v>
      </c>
      <c r="X314" s="64">
        <f t="shared" ca="1" si="379"/>
        <v>0.957542737829983</v>
      </c>
      <c r="Y314" s="64">
        <f t="shared" ca="1" si="379"/>
        <v>0.96050530413737201</v>
      </c>
      <c r="Z314" s="64">
        <f t="shared" ca="1" si="379"/>
        <v>0.96648435332196059</v>
      </c>
      <c r="AA314" s="64">
        <f t="shared" ca="1" si="379"/>
        <v>0.96664627407030945</v>
      </c>
      <c r="AB314" s="64">
        <f t="shared" ca="1" si="379"/>
        <v>0.96491442191232291</v>
      </c>
      <c r="AC314" s="64">
        <f t="shared" ca="1" si="379"/>
        <v>0.96629368934457671</v>
      </c>
      <c r="AD314" s="64">
        <f t="shared" ca="1" si="379"/>
        <v>0.96372934263829768</v>
      </c>
      <c r="AE314" s="64">
        <f t="shared" ca="1" si="379"/>
        <v>0.9507577805083669</v>
      </c>
      <c r="AF314" s="64">
        <f t="shared" ca="1" si="379"/>
        <v>0.93131386078513179</v>
      </c>
      <c r="AG314" s="64">
        <f t="shared" ca="1" si="379"/>
        <v>0.9094051286955005</v>
      </c>
      <c r="AH314" s="64">
        <f t="shared" ca="1" si="379"/>
        <v>0.86840116821930047</v>
      </c>
      <c r="AI314" s="64">
        <f t="shared" ca="1" si="379"/>
        <v>0.78105254951358127</v>
      </c>
      <c r="AJ314" s="64">
        <f t="shared" ca="1" si="379"/>
        <v>0.69747417704472803</v>
      </c>
      <c r="AK314" s="64">
        <f t="shared" ca="1" si="379"/>
        <v>0.89115715679951191</v>
      </c>
      <c r="AL314" s="64">
        <f t="shared" ca="1" si="379"/>
        <v>0.87792496534763653</v>
      </c>
      <c r="AM314" s="64">
        <f t="shared" ca="1" si="379"/>
        <v>0.86133502266759043</v>
      </c>
      <c r="AN314" s="64">
        <f t="shared" ca="1" si="379"/>
        <v>0.84910367840504475</v>
      </c>
      <c r="AO314" s="64">
        <f t="shared" ca="1" si="379"/>
        <v>0.82947203012334692</v>
      </c>
      <c r="AP314" s="64">
        <f t="shared" ca="1" si="379"/>
        <v>0.81909376102630194</v>
      </c>
      <c r="AQ314" s="64">
        <f t="shared" ca="1" si="379"/>
        <v>0</v>
      </c>
      <c r="AR314" s="64">
        <f t="shared" ca="1" si="379"/>
        <v>0</v>
      </c>
      <c r="AS314" s="64">
        <f t="shared" ca="1" si="379"/>
        <v>0</v>
      </c>
      <c r="AT314" s="64">
        <f t="shared" ca="1" si="379"/>
        <v>0</v>
      </c>
      <c r="AV314" s="40">
        <f t="shared" ca="1" si="355"/>
        <v>0.96664627407030945</v>
      </c>
      <c r="AW314" s="41">
        <f t="shared" ca="1" si="356"/>
        <v>10</v>
      </c>
      <c r="AX314" t="str">
        <f t="shared" ca="1" si="359"/>
        <v>+100s</v>
      </c>
      <c r="AY314">
        <f t="shared" ca="1" si="360"/>
        <v>90</v>
      </c>
      <c r="AZ314" s="5">
        <f t="shared" ca="1" si="361"/>
        <v>0.7</v>
      </c>
      <c r="BB314">
        <f t="shared" si="318"/>
        <v>0.1620547369726113</v>
      </c>
      <c r="BC314">
        <f t="shared" si="319"/>
        <v>0.8379452630273887</v>
      </c>
      <c r="BE314" s="33">
        <f t="shared" si="320"/>
        <v>4.9992947046067764</v>
      </c>
      <c r="BF314" s="32">
        <f t="shared" si="321"/>
        <v>0.25953342087890074</v>
      </c>
      <c r="BG314" s="33"/>
      <c r="BH314" s="34">
        <f t="shared" si="322"/>
        <v>0.74046657912109926</v>
      </c>
      <c r="BI314" s="34"/>
      <c r="BJ314" s="34">
        <f t="shared" si="327"/>
        <v>0.74046657912109926</v>
      </c>
      <c r="BK314" s="34"/>
      <c r="BL314" s="5">
        <f t="shared" ca="1" si="357"/>
        <v>0.80237095106380296</v>
      </c>
    </row>
    <row r="315" spans="1:64" x14ac:dyDescent="0.25">
      <c r="A315" s="45">
        <v>307</v>
      </c>
      <c r="B315" s="35">
        <f t="shared" si="323"/>
        <v>3.5416666666666541E-2</v>
      </c>
      <c r="C315" s="36">
        <v>94.133913655913517</v>
      </c>
      <c r="D315" s="29">
        <v>90</v>
      </c>
      <c r="E315" s="29">
        <v>3</v>
      </c>
      <c r="F315" s="37">
        <f t="shared" si="310"/>
        <v>0.5</v>
      </c>
      <c r="G315" s="38">
        <f t="shared" si="324"/>
        <v>90</v>
      </c>
      <c r="H315" s="31">
        <v>5</v>
      </c>
      <c r="I315" s="31">
        <v>20</v>
      </c>
      <c r="J315" s="36">
        <v>19.9912982930176</v>
      </c>
      <c r="K315" s="37">
        <f t="shared" si="312"/>
        <v>4.9978245732544</v>
      </c>
      <c r="L315" s="30">
        <f t="shared" si="313"/>
        <v>4.9978245732544</v>
      </c>
      <c r="M315" s="37">
        <f t="shared" si="314"/>
        <v>94.997824573254405</v>
      </c>
      <c r="N315" s="37">
        <f t="shared" si="315"/>
        <v>94.997824573254405</v>
      </c>
      <c r="O315" s="37">
        <f t="shared" si="316"/>
        <v>4.133913655913517</v>
      </c>
      <c r="Q315" s="64">
        <f t="shared" ref="Q315:AT315" ca="1" si="380">IF(AND(ABS(SLOPE($L285:$L315,$A285:$A315)) &gt; $Q$3,
      ABS(SLOPE(OFFSET($O285:$O315, Q$7, 0),$A285:$A315)) &gt; $Q$3),
(MAX(0,(CORREL( $L285:$L315, OFFSET($O285:$O315, Q$7, 0) )))),
(1-ABS(SLOPE($L285:$L315, $A285:$A315)-SLOPE(OFFSET($O285:$O315, Q$7, 0),$A285:$A315)))
)</f>
        <v>0.96128619284392292</v>
      </c>
      <c r="R315" s="64">
        <f t="shared" ca="1" si="380"/>
        <v>0.95903655253896181</v>
      </c>
      <c r="S315" s="64">
        <f t="shared" ca="1" si="380"/>
        <v>0.95853507746280442</v>
      </c>
      <c r="T315" s="64">
        <f t="shared" ca="1" si="380"/>
        <v>0.95135061104170648</v>
      </c>
      <c r="U315" s="64">
        <f t="shared" ca="1" si="380"/>
        <v>0.94663323928612042</v>
      </c>
      <c r="V315" s="64">
        <f t="shared" ca="1" si="380"/>
        <v>0.95473987681099881</v>
      </c>
      <c r="W315" s="64">
        <f t="shared" ca="1" si="380"/>
        <v>0.95284751399361078</v>
      </c>
      <c r="X315" s="64">
        <f t="shared" ca="1" si="380"/>
        <v>0.95621717067056788</v>
      </c>
      <c r="Y315" s="64">
        <f t="shared" ca="1" si="380"/>
        <v>0.96291291102592047</v>
      </c>
      <c r="Z315" s="64">
        <f t="shared" ca="1" si="380"/>
        <v>0.96331856038490671</v>
      </c>
      <c r="AA315" s="64">
        <f t="shared" ca="1" si="380"/>
        <v>0.96240738607716392</v>
      </c>
      <c r="AB315" s="64">
        <f t="shared" ca="1" si="380"/>
        <v>0.96451089027185355</v>
      </c>
      <c r="AC315" s="64">
        <f t="shared" ca="1" si="380"/>
        <v>0.96388845980117599</v>
      </c>
      <c r="AD315" s="64">
        <f t="shared" ca="1" si="380"/>
        <v>0.95305339486416685</v>
      </c>
      <c r="AE315" s="64">
        <f t="shared" ca="1" si="380"/>
        <v>0.93525207154526102</v>
      </c>
      <c r="AF315" s="64">
        <f t="shared" ca="1" si="380"/>
        <v>0.91494057985086874</v>
      </c>
      <c r="AG315" s="64">
        <f t="shared" ca="1" si="380"/>
        <v>0.8762950571244007</v>
      </c>
      <c r="AH315" s="64">
        <f t="shared" ca="1" si="380"/>
        <v>0.79156912141365388</v>
      </c>
      <c r="AI315" s="64">
        <f t="shared" ca="1" si="380"/>
        <v>0.70979164289797725</v>
      </c>
      <c r="AJ315" s="64">
        <f t="shared" ca="1" si="380"/>
        <v>0.89901716240130525</v>
      </c>
      <c r="AK315" s="64">
        <f t="shared" ca="1" si="380"/>
        <v>0.88578497094942987</v>
      </c>
      <c r="AL315" s="64">
        <f t="shared" ca="1" si="380"/>
        <v>0.86919502826938377</v>
      </c>
      <c r="AM315" s="64">
        <f t="shared" ca="1" si="380"/>
        <v>0.85696368400683809</v>
      </c>
      <c r="AN315" s="64">
        <f t="shared" ca="1" si="380"/>
        <v>0.83733203572514037</v>
      </c>
      <c r="AO315" s="64">
        <f t="shared" ca="1" si="380"/>
        <v>0.82695376662809528</v>
      </c>
      <c r="AP315" s="64">
        <f t="shared" ca="1" si="380"/>
        <v>0</v>
      </c>
      <c r="AQ315" s="64">
        <f t="shared" ca="1" si="380"/>
        <v>0</v>
      </c>
      <c r="AR315" s="64">
        <f t="shared" ca="1" si="380"/>
        <v>0</v>
      </c>
      <c r="AS315" s="64">
        <f t="shared" ca="1" si="380"/>
        <v>0</v>
      </c>
      <c r="AT315" s="64">
        <f t="shared" ca="1" si="380"/>
        <v>0</v>
      </c>
      <c r="AV315" s="40">
        <f t="shared" ca="1" si="355"/>
        <v>0.96451089027185355</v>
      </c>
      <c r="AW315" s="41">
        <f t="shared" ca="1" si="356"/>
        <v>11</v>
      </c>
      <c r="AX315" t="str">
        <f t="shared" ca="1" si="359"/>
        <v>+110s</v>
      </c>
      <c r="AY315">
        <f t="shared" ca="1" si="360"/>
        <v>100</v>
      </c>
      <c r="AZ315" s="5">
        <f t="shared" ca="1" si="361"/>
        <v>0.66666666666666663</v>
      </c>
      <c r="BB315">
        <f t="shared" si="318"/>
        <v>0.17278218346817659</v>
      </c>
      <c r="BC315">
        <f t="shared" si="319"/>
        <v>0.82721781653182336</v>
      </c>
      <c r="BE315" s="33">
        <f t="shared" si="320"/>
        <v>4.9978245732544</v>
      </c>
      <c r="BF315" s="32">
        <f t="shared" si="321"/>
        <v>0.27671360911838416</v>
      </c>
      <c r="BG315" s="33"/>
      <c r="BH315" s="34">
        <f t="shared" si="322"/>
        <v>0.72328639088161584</v>
      </c>
      <c r="BI315" s="34"/>
      <c r="BJ315" s="34">
        <f t="shared" si="327"/>
        <v>0.72328639088161584</v>
      </c>
      <c r="BK315" s="34"/>
      <c r="BL315" s="5">
        <f t="shared" ca="1" si="357"/>
        <v>0.78482131594004534</v>
      </c>
    </row>
    <row r="316" spans="1:64" x14ac:dyDescent="0.25">
      <c r="A316" s="45">
        <v>308</v>
      </c>
      <c r="B316" s="35">
        <f t="shared" si="323"/>
        <v>3.5532407407407283E-2</v>
      </c>
      <c r="C316" s="36">
        <v>94.488727877696775</v>
      </c>
      <c r="D316" s="29">
        <v>90</v>
      </c>
      <c r="E316" s="29">
        <v>3</v>
      </c>
      <c r="F316" s="37">
        <f t="shared" si="310"/>
        <v>0.5</v>
      </c>
      <c r="G316" s="38">
        <f t="shared" si="324"/>
        <v>90</v>
      </c>
      <c r="H316" s="31">
        <v>5</v>
      </c>
      <c r="I316" s="31">
        <v>20</v>
      </c>
      <c r="J316" s="36">
        <v>19.942577130053948</v>
      </c>
      <c r="K316" s="37">
        <f t="shared" si="312"/>
        <v>4.985644282513487</v>
      </c>
      <c r="L316" s="30">
        <f t="shared" si="313"/>
        <v>4.985644282513487</v>
      </c>
      <c r="M316" s="37">
        <f t="shared" si="314"/>
        <v>94.985644282513491</v>
      </c>
      <c r="N316" s="37">
        <f t="shared" si="315"/>
        <v>94.985644282513491</v>
      </c>
      <c r="O316" s="37">
        <f t="shared" si="316"/>
        <v>4.4887278776967747</v>
      </c>
      <c r="Q316" s="64">
        <f t="shared" ref="Q316:AT316" ca="1" si="381">IF(AND(ABS(SLOPE($L286:$L316,$A286:$A316)) &gt; $Q$3,
      ABS(SLOPE(OFFSET($O286:$O316, Q$7, 0),$A286:$A316)) &gt; $Q$3),
(MAX(0,(CORREL( $L286:$L316, OFFSET($O286:$O316, Q$7, 0) )))),
(1-ABS(SLOPE($L286:$L316, $A286:$A316)-SLOPE(OFFSET($O286:$O316, Q$7, 0),$A286:$A316)))
)</f>
        <v>0.95401158927022245</v>
      </c>
      <c r="R316" s="64">
        <f t="shared" ca="1" si="381"/>
        <v>0.95348107457205633</v>
      </c>
      <c r="S316" s="64">
        <f t="shared" ca="1" si="381"/>
        <v>0.94561052582920335</v>
      </c>
      <c r="T316" s="64">
        <f t="shared" ca="1" si="381"/>
        <v>0.94057925094435912</v>
      </c>
      <c r="U316" s="64">
        <f t="shared" ca="1" si="381"/>
        <v>0.94935811719025576</v>
      </c>
      <c r="V316" s="64">
        <f t="shared" ca="1" si="381"/>
        <v>0.94714634273931808</v>
      </c>
      <c r="W316" s="64">
        <f t="shared" ca="1" si="381"/>
        <v>0.95096780380448043</v>
      </c>
      <c r="X316" s="64">
        <f t="shared" ca="1" si="381"/>
        <v>0.95845857793614575</v>
      </c>
      <c r="Y316" s="64">
        <f t="shared" ca="1" si="381"/>
        <v>0.95913552334327412</v>
      </c>
      <c r="Z316" s="64">
        <f t="shared" ca="1" si="381"/>
        <v>0.95913897700501949</v>
      </c>
      <c r="AA316" s="64">
        <f t="shared" ca="1" si="381"/>
        <v>0.96204819031680056</v>
      </c>
      <c r="AB316" s="64">
        <f t="shared" ca="1" si="381"/>
        <v>0.96358922597887209</v>
      </c>
      <c r="AC316" s="64">
        <f t="shared" ca="1" si="381"/>
        <v>0.95513942512343764</v>
      </c>
      <c r="AD316" s="64">
        <f t="shared" ca="1" si="381"/>
        <v>0.93917663869035839</v>
      </c>
      <c r="AE316" s="64">
        <f t="shared" ca="1" si="381"/>
        <v>0.92065440132177168</v>
      </c>
      <c r="AF316" s="64">
        <f t="shared" ca="1" si="381"/>
        <v>0.88465511643563877</v>
      </c>
      <c r="AG316" s="64">
        <f t="shared" ca="1" si="381"/>
        <v>0.80289254816958144</v>
      </c>
      <c r="AH316" s="64">
        <f t="shared" ca="1" si="381"/>
        <v>0.7231615642492133</v>
      </c>
      <c r="AI316" s="64">
        <f t="shared" ca="1" si="381"/>
        <v>0.90716780526067986</v>
      </c>
      <c r="AJ316" s="64">
        <f t="shared" ca="1" si="381"/>
        <v>0.89393561380880449</v>
      </c>
      <c r="AK316" s="64">
        <f t="shared" ca="1" si="381"/>
        <v>0.87734567112875839</v>
      </c>
      <c r="AL316" s="64">
        <f t="shared" ca="1" si="381"/>
        <v>0.8651143268662127</v>
      </c>
      <c r="AM316" s="64">
        <f t="shared" ca="1" si="381"/>
        <v>0.84548267858451498</v>
      </c>
      <c r="AN316" s="64">
        <f t="shared" ca="1" si="381"/>
        <v>0.83510440948746989</v>
      </c>
      <c r="AO316" s="64">
        <f t="shared" ca="1" si="381"/>
        <v>0</v>
      </c>
      <c r="AP316" s="64">
        <f t="shared" ca="1" si="381"/>
        <v>0</v>
      </c>
      <c r="AQ316" s="64">
        <f t="shared" ca="1" si="381"/>
        <v>0</v>
      </c>
      <c r="AR316" s="64">
        <f t="shared" ca="1" si="381"/>
        <v>0</v>
      </c>
      <c r="AS316" s="64">
        <f t="shared" ca="1" si="381"/>
        <v>0</v>
      </c>
      <c r="AT316" s="64">
        <f t="shared" ca="1" si="381"/>
        <v>0</v>
      </c>
      <c r="AV316" s="40">
        <f t="shared" ca="1" si="355"/>
        <v>0.96358922597887209</v>
      </c>
      <c r="AW316" s="41">
        <f t="shared" ca="1" si="356"/>
        <v>11</v>
      </c>
      <c r="AX316" t="str">
        <f t="shared" ca="1" si="359"/>
        <v>+110s</v>
      </c>
      <c r="AY316">
        <f t="shared" ca="1" si="360"/>
        <v>100</v>
      </c>
      <c r="AZ316" s="5">
        <f t="shared" ca="1" si="361"/>
        <v>0.66666666666666663</v>
      </c>
      <c r="BB316">
        <f t="shared" si="318"/>
        <v>9.9383280963342452E-2</v>
      </c>
      <c r="BC316">
        <f t="shared" si="319"/>
        <v>0.90061671903665752</v>
      </c>
      <c r="BE316" s="33">
        <f t="shared" si="320"/>
        <v>4.985644282513487</v>
      </c>
      <c r="BF316" s="32">
        <f t="shared" si="321"/>
        <v>0.15916401685280263</v>
      </c>
      <c r="BG316" s="33"/>
      <c r="BH316" s="34">
        <f t="shared" si="322"/>
        <v>0.84083598314719743</v>
      </c>
      <c r="BI316" s="34"/>
      <c r="BJ316" s="34">
        <f t="shared" si="327"/>
        <v>0.84083598314719743</v>
      </c>
      <c r="BK316" s="34"/>
      <c r="BL316" s="5">
        <f t="shared" ca="1" si="357"/>
        <v>0.82369729193091212</v>
      </c>
    </row>
    <row r="317" spans="1:64" x14ac:dyDescent="0.25">
      <c r="A317" s="45">
        <v>309</v>
      </c>
      <c r="B317" s="35">
        <f t="shared" si="323"/>
        <v>3.5648148148148026E-2</v>
      </c>
      <c r="C317" s="36">
        <v>94.893863193658021</v>
      </c>
      <c r="D317" s="29">
        <v>90</v>
      </c>
      <c r="E317" s="29">
        <v>3</v>
      </c>
      <c r="F317" s="37">
        <f t="shared" si="310"/>
        <v>0.5</v>
      </c>
      <c r="G317" s="38">
        <f t="shared" si="324"/>
        <v>90</v>
      </c>
      <c r="H317" s="31">
        <v>5</v>
      </c>
      <c r="I317" s="31">
        <v>20</v>
      </c>
      <c r="J317" s="36">
        <v>19.851119737246602</v>
      </c>
      <c r="K317" s="37">
        <f t="shared" si="312"/>
        <v>4.9627799343116505</v>
      </c>
      <c r="L317" s="30">
        <f t="shared" si="313"/>
        <v>4.9627799343116505</v>
      </c>
      <c r="M317" s="37">
        <f t="shared" si="314"/>
        <v>94.962779934311655</v>
      </c>
      <c r="N317" s="37">
        <f t="shared" si="315"/>
        <v>94.962779934311655</v>
      </c>
      <c r="O317" s="37">
        <f t="shared" si="316"/>
        <v>4.8938631936580208</v>
      </c>
      <c r="Q317" s="64">
        <f t="shared" ref="Q317:AT317" ca="1" si="382">IF(AND(ABS(SLOPE($L287:$L317,$A287:$A317)) &gt; $Q$3,
      ABS(SLOPE(OFFSET($O287:$O317, Q$7, 0),$A287:$A317)) &gt; $Q$3),
(MAX(0,(CORREL( $L287:$L317, OFFSET($O287:$O317, Q$7, 0) )))),
(1-ABS(SLOPE($L287:$L317, $A287:$A317)-SLOPE(OFFSET($O287:$O317, Q$7, 0),$A287:$A317)))
)</f>
        <v>0.94720350396193109</v>
      </c>
      <c r="R317" s="64">
        <f t="shared" ca="1" si="382"/>
        <v>0.93856624073486383</v>
      </c>
      <c r="S317" s="64">
        <f t="shared" ca="1" si="382"/>
        <v>0.93318506138409851</v>
      </c>
      <c r="T317" s="64">
        <f t="shared" ca="1" si="382"/>
        <v>0.94271449604595947</v>
      </c>
      <c r="U317" s="64">
        <f t="shared" ca="1" si="382"/>
        <v>0.94014486687253851</v>
      </c>
      <c r="V317" s="64">
        <f t="shared" ca="1" si="382"/>
        <v>0.94447207834862312</v>
      </c>
      <c r="W317" s="64">
        <f t="shared" ca="1" si="382"/>
        <v>0.95285233737656172</v>
      </c>
      <c r="X317" s="64">
        <f t="shared" ca="1" si="382"/>
        <v>0.95383397890470334</v>
      </c>
      <c r="Y317" s="64">
        <f t="shared" ca="1" si="382"/>
        <v>0.95486608157057273</v>
      </c>
      <c r="Z317" s="64">
        <f t="shared" ca="1" si="382"/>
        <v>0.95867963781472076</v>
      </c>
      <c r="AA317" s="64">
        <f t="shared" ca="1" si="382"/>
        <v>0.96265289145590105</v>
      </c>
      <c r="AB317" s="64">
        <f t="shared" ca="1" si="382"/>
        <v>0.95689097613610208</v>
      </c>
      <c r="AC317" s="64">
        <f t="shared" ca="1" si="382"/>
        <v>0.94300586618410098</v>
      </c>
      <c r="AD317" s="64">
        <f t="shared" ca="1" si="382"/>
        <v>0.92650747202502026</v>
      </c>
      <c r="AE317" s="64">
        <f t="shared" ca="1" si="382"/>
        <v>0.89350672950681442</v>
      </c>
      <c r="AF317" s="64">
        <f t="shared" ca="1" si="382"/>
        <v>0.81512785439497659</v>
      </c>
      <c r="AG317" s="64">
        <f t="shared" ca="1" si="382"/>
        <v>0.73774812315313976</v>
      </c>
      <c r="AH317" s="64">
        <f t="shared" ca="1" si="382"/>
        <v>0.91559161884137297</v>
      </c>
      <c r="AI317" s="64">
        <f t="shared" ca="1" si="382"/>
        <v>0.90235942738949759</v>
      </c>
      <c r="AJ317" s="64">
        <f t="shared" ca="1" si="382"/>
        <v>0.88576948470945149</v>
      </c>
      <c r="AK317" s="64">
        <f t="shared" ca="1" si="382"/>
        <v>0.87353814044690581</v>
      </c>
      <c r="AL317" s="64">
        <f t="shared" ca="1" si="382"/>
        <v>0.85390649216520809</v>
      </c>
      <c r="AM317" s="64">
        <f t="shared" ca="1" si="382"/>
        <v>0.843528223068163</v>
      </c>
      <c r="AN317" s="64">
        <f t="shared" ca="1" si="382"/>
        <v>0</v>
      </c>
      <c r="AO317" s="64">
        <f t="shared" ca="1" si="382"/>
        <v>0</v>
      </c>
      <c r="AP317" s="64">
        <f t="shared" ca="1" si="382"/>
        <v>0</v>
      </c>
      <c r="AQ317" s="64">
        <f t="shared" ca="1" si="382"/>
        <v>0</v>
      </c>
      <c r="AR317" s="64">
        <f t="shared" ca="1" si="382"/>
        <v>0</v>
      </c>
      <c r="AS317" s="64">
        <f t="shared" ca="1" si="382"/>
        <v>0</v>
      </c>
      <c r="AT317" s="64">
        <f t="shared" ca="1" si="382"/>
        <v>0</v>
      </c>
      <c r="AV317" s="40">
        <f t="shared" ca="1" si="355"/>
        <v>0.96265289145590105</v>
      </c>
      <c r="AW317" s="41">
        <f t="shared" ca="1" si="356"/>
        <v>10</v>
      </c>
      <c r="AX317" t="str">
        <f t="shared" ca="1" si="359"/>
        <v>+100s</v>
      </c>
      <c r="AY317">
        <f t="shared" ca="1" si="360"/>
        <v>90</v>
      </c>
      <c r="AZ317" s="5">
        <f t="shared" ca="1" si="361"/>
        <v>0.7</v>
      </c>
      <c r="BB317">
        <f t="shared" si="318"/>
        <v>1.3783348130725948E-2</v>
      </c>
      <c r="BC317">
        <f t="shared" si="319"/>
        <v>0.9862166518692741</v>
      </c>
      <c r="BE317" s="33">
        <f t="shared" si="320"/>
        <v>4.9627799343116505</v>
      </c>
      <c r="BF317" s="32">
        <f t="shared" si="321"/>
        <v>2.2074266746899798E-2</v>
      </c>
      <c r="BG317" s="33"/>
      <c r="BH317" s="34">
        <f t="shared" si="322"/>
        <v>0.97792573325310017</v>
      </c>
      <c r="BI317" s="34"/>
      <c r="BJ317" s="34">
        <f t="shared" si="327"/>
        <v>0.97792573325310017</v>
      </c>
      <c r="BK317" s="34"/>
      <c r="BL317" s="5">
        <f t="shared" ca="1" si="357"/>
        <v>0.88019287490300047</v>
      </c>
    </row>
    <row r="318" spans="1:64" x14ac:dyDescent="0.25">
      <c r="A318" s="45">
        <v>310</v>
      </c>
      <c r="B318" s="35">
        <f t="shared" si="323"/>
        <v>3.5763888888888769E-2</v>
      </c>
      <c r="C318" s="36">
        <v>95.261340753394492</v>
      </c>
      <c r="D318" s="29">
        <v>90</v>
      </c>
      <c r="E318" s="29">
        <v>3</v>
      </c>
      <c r="F318" s="37">
        <f t="shared" si="310"/>
        <v>0.5</v>
      </c>
      <c r="G318" s="38">
        <f t="shared" si="324"/>
        <v>90</v>
      </c>
      <c r="H318" s="31">
        <v>5</v>
      </c>
      <c r="I318" s="31">
        <v>20</v>
      </c>
      <c r="J318" s="36">
        <v>19.717122104518751</v>
      </c>
      <c r="K318" s="37">
        <f t="shared" si="312"/>
        <v>4.9292805261296877</v>
      </c>
      <c r="L318" s="30">
        <f t="shared" si="313"/>
        <v>4.9292805261296877</v>
      </c>
      <c r="M318" s="37">
        <f t="shared" si="314"/>
        <v>94.929280526129688</v>
      </c>
      <c r="N318" s="37">
        <f t="shared" si="315"/>
        <v>94.929280526129688</v>
      </c>
      <c r="O318" s="37">
        <f t="shared" si="316"/>
        <v>5.2613407533944923</v>
      </c>
      <c r="Q318" s="64">
        <f t="shared" ref="Q318:AT318" ca="1" si="383">IF(AND(ABS(SLOPE($L288:$L318,$A288:$A318)) &gt; $Q$3,
      ABS(SLOPE(OFFSET($O288:$O318, Q$7, 0),$A288:$A318)) &gt; $Q$3),
(MAX(0,(CORREL( $L288:$L318, OFFSET($O288:$O318, Q$7, 0) )))),
(1-ABS(SLOPE($L288:$L318, $A288:$A318)-SLOPE(OFFSET($O288:$O318, Q$7, 0),$A288:$A318)))
)</f>
        <v>0.92980923497579093</v>
      </c>
      <c r="R318" s="64">
        <f t="shared" ca="1" si="383"/>
        <v>0.92403468415491752</v>
      </c>
      <c r="S318" s="64">
        <f t="shared" ca="1" si="383"/>
        <v>0.93440953793289416</v>
      </c>
      <c r="T318" s="64">
        <f t="shared" ca="1" si="383"/>
        <v>0.93143525201471411</v>
      </c>
      <c r="U318" s="64">
        <f t="shared" ca="1" si="383"/>
        <v>0.93633380190140592</v>
      </c>
      <c r="V318" s="64">
        <f t="shared" ca="1" si="383"/>
        <v>0.9457182823130944</v>
      </c>
      <c r="W318" s="64">
        <f t="shared" ca="1" si="383"/>
        <v>0.94704543479766856</v>
      </c>
      <c r="X318" s="64">
        <f t="shared" ca="1" si="383"/>
        <v>0.94924580245619905</v>
      </c>
      <c r="Y318" s="64">
        <f t="shared" ca="1" si="383"/>
        <v>0.95408412058579517</v>
      </c>
      <c r="Z318" s="64">
        <f t="shared" ca="1" si="383"/>
        <v>0.96081848467093767</v>
      </c>
      <c r="AA318" s="64">
        <f t="shared" ca="1" si="383"/>
        <v>0.95811604299479314</v>
      </c>
      <c r="AB318" s="64">
        <f t="shared" ca="1" si="383"/>
        <v>0.94660338508656439</v>
      </c>
      <c r="AC318" s="64">
        <f t="shared" ca="1" si="383"/>
        <v>0.93241835075631074</v>
      </c>
      <c r="AD318" s="64">
        <f t="shared" ca="1" si="383"/>
        <v>0.90285194702228766</v>
      </c>
      <c r="AE318" s="64">
        <f t="shared" ca="1" si="383"/>
        <v>0.82838145402604624</v>
      </c>
      <c r="AF318" s="64">
        <f t="shared" ca="1" si="383"/>
        <v>0.75373590555139303</v>
      </c>
      <c r="AG318" s="64">
        <f t="shared" ca="1" si="383"/>
        <v>0.92427055121203205</v>
      </c>
      <c r="AH318" s="64">
        <f t="shared" ca="1" si="383"/>
        <v>0.91103835976015668</v>
      </c>
      <c r="AI318" s="64">
        <f t="shared" ca="1" si="383"/>
        <v>0.89444841708011058</v>
      </c>
      <c r="AJ318" s="64">
        <f t="shared" ca="1" si="383"/>
        <v>0.8822170728175649</v>
      </c>
      <c r="AK318" s="64">
        <f t="shared" ca="1" si="383"/>
        <v>0.86258542453586717</v>
      </c>
      <c r="AL318" s="64">
        <f t="shared" ca="1" si="383"/>
        <v>0.85220715543882208</v>
      </c>
      <c r="AM318" s="64">
        <f t="shared" ca="1" si="383"/>
        <v>0</v>
      </c>
      <c r="AN318" s="64">
        <f t="shared" ca="1" si="383"/>
        <v>0</v>
      </c>
      <c r="AO318" s="64">
        <f t="shared" ca="1" si="383"/>
        <v>0</v>
      </c>
      <c r="AP318" s="64">
        <f t="shared" ca="1" si="383"/>
        <v>0</v>
      </c>
      <c r="AQ318" s="64">
        <f t="shared" ca="1" si="383"/>
        <v>0</v>
      </c>
      <c r="AR318" s="64">
        <f t="shared" ca="1" si="383"/>
        <v>0</v>
      </c>
      <c r="AS318" s="64">
        <f t="shared" ca="1" si="383"/>
        <v>0</v>
      </c>
      <c r="AT318" s="64">
        <f t="shared" ca="1" si="383"/>
        <v>0</v>
      </c>
      <c r="AV318" s="40">
        <f t="shared" ca="1" si="355"/>
        <v>0.96081848467093767</v>
      </c>
      <c r="AW318" s="41">
        <f t="shared" ca="1" si="356"/>
        <v>9</v>
      </c>
      <c r="AX318" t="str">
        <f t="shared" ca="1" si="359"/>
        <v>+90s</v>
      </c>
      <c r="AY318">
        <f t="shared" ca="1" si="360"/>
        <v>80</v>
      </c>
      <c r="AZ318" s="5">
        <f t="shared" ca="1" si="361"/>
        <v>0.73333333333333328</v>
      </c>
      <c r="BB318">
        <f t="shared" si="318"/>
        <v>6.6412045452960908E-2</v>
      </c>
      <c r="BC318">
        <f t="shared" si="319"/>
        <v>0.93358795454703913</v>
      </c>
      <c r="BE318" s="33">
        <f t="shared" si="320"/>
        <v>4.9292805261296877</v>
      </c>
      <c r="BF318" s="32">
        <f t="shared" si="321"/>
        <v>0.10636002171837193</v>
      </c>
      <c r="BG318" s="33"/>
      <c r="BH318" s="34">
        <f t="shared" si="322"/>
        <v>0.89363997828162811</v>
      </c>
      <c r="BI318" s="34"/>
      <c r="BJ318" s="34">
        <f t="shared" si="327"/>
        <v>0.89363997828162811</v>
      </c>
      <c r="BK318" s="34"/>
      <c r="BL318" s="5">
        <f t="shared" ca="1" si="357"/>
        <v>0.86259726542863302</v>
      </c>
    </row>
    <row r="319" spans="1:64" x14ac:dyDescent="0.25">
      <c r="A319" s="45">
        <v>311</v>
      </c>
      <c r="B319" s="35">
        <f t="shared" si="323"/>
        <v>3.5879629629629511E-2</v>
      </c>
      <c r="C319" s="36">
        <v>95.674011671540853</v>
      </c>
      <c r="D319" s="29">
        <v>90</v>
      </c>
      <c r="E319" s="29">
        <v>3</v>
      </c>
      <c r="F319" s="37">
        <f t="shared" si="310"/>
        <v>0.5</v>
      </c>
      <c r="G319" s="38">
        <f t="shared" si="324"/>
        <v>90</v>
      </c>
      <c r="H319" s="31">
        <v>5</v>
      </c>
      <c r="I319" s="31">
        <v>20</v>
      </c>
      <c r="J319" s="36">
        <v>19.540871384006916</v>
      </c>
      <c r="K319" s="37">
        <f t="shared" si="312"/>
        <v>4.885217846001729</v>
      </c>
      <c r="L319" s="30">
        <f t="shared" si="313"/>
        <v>4.885217846001729</v>
      </c>
      <c r="M319" s="37">
        <f t="shared" si="314"/>
        <v>94.885217846001723</v>
      </c>
      <c r="N319" s="37">
        <f t="shared" si="315"/>
        <v>94.885217846001723</v>
      </c>
      <c r="O319" s="37">
        <f t="shared" si="316"/>
        <v>5.6740116715408533</v>
      </c>
      <c r="Q319" s="64">
        <f t="shared" ref="Q319:AT319" ca="1" si="384">IF(AND(ABS(SLOPE($L289:$L319,$A289:$A319)) &gt; $Q$3,
      ABS(SLOPE(OFFSET($O289:$O319, Q$7, 0),$A289:$A319)) &gt; $Q$3),
(MAX(0,(CORREL( $L289:$L319, OFFSET($O289:$O319, Q$7, 0) )))),
(1-ABS(SLOPE($L289:$L319, $A289:$A319)-SLOPE(OFFSET($O289:$O319, Q$7, 0),$A289:$A319)))
)</f>
        <v>0.91254251657291052</v>
      </c>
      <c r="R319" s="64">
        <f t="shared" ca="1" si="384"/>
        <v>0.92387842649652274</v>
      </c>
      <c r="S319" s="64">
        <f t="shared" ca="1" si="384"/>
        <v>0.92044203947204162</v>
      </c>
      <c r="T319" s="64">
        <f t="shared" ca="1" si="384"/>
        <v>0.92599229849732267</v>
      </c>
      <c r="U319" s="64">
        <f t="shared" ca="1" si="384"/>
        <v>0.93652145035894074</v>
      </c>
      <c r="V319" s="64">
        <f t="shared" ca="1" si="384"/>
        <v>0.93824443735345808</v>
      </c>
      <c r="W319" s="64">
        <f t="shared" ca="1" si="384"/>
        <v>0.94178563337774046</v>
      </c>
      <c r="X319" s="64">
        <f t="shared" ca="1" si="384"/>
        <v>0.9477970206489037</v>
      </c>
      <c r="Y319" s="64">
        <f t="shared" ca="1" si="384"/>
        <v>0.95769872263416211</v>
      </c>
      <c r="Z319" s="64">
        <f t="shared" ca="1" si="384"/>
        <v>0.95851657151372816</v>
      </c>
      <c r="AA319" s="64">
        <f t="shared" ca="1" si="384"/>
        <v>0.9497436101600315</v>
      </c>
      <c r="AB319" s="64">
        <f t="shared" ca="1" si="384"/>
        <v>0.93823314591613161</v>
      </c>
      <c r="AC319" s="64">
        <f t="shared" ca="1" si="384"/>
        <v>0.91264627196867276</v>
      </c>
      <c r="AD319" s="64">
        <f t="shared" ca="1" si="384"/>
        <v>0.84274755006659874</v>
      </c>
      <c r="AE319" s="64">
        <f t="shared" ca="1" si="384"/>
        <v>0.77132399105979743</v>
      </c>
      <c r="AF319" s="64">
        <f t="shared" ca="1" si="384"/>
        <v>0.93318600373085825</v>
      </c>
      <c r="AG319" s="64">
        <f t="shared" ca="1" si="384"/>
        <v>0.91995381227898287</v>
      </c>
      <c r="AH319" s="64">
        <f t="shared" ca="1" si="384"/>
        <v>0.90336386959893678</v>
      </c>
      <c r="AI319" s="64">
        <f t="shared" ca="1" si="384"/>
        <v>0.89113252533639109</v>
      </c>
      <c r="AJ319" s="64">
        <f t="shared" ca="1" si="384"/>
        <v>0.87150087705469337</v>
      </c>
      <c r="AK319" s="64">
        <f t="shared" ca="1" si="384"/>
        <v>0.86112260795764828</v>
      </c>
      <c r="AL319" s="64">
        <f t="shared" ca="1" si="384"/>
        <v>0</v>
      </c>
      <c r="AM319" s="64">
        <f t="shared" ca="1" si="384"/>
        <v>0</v>
      </c>
      <c r="AN319" s="64">
        <f t="shared" ca="1" si="384"/>
        <v>0</v>
      </c>
      <c r="AO319" s="64">
        <f t="shared" ca="1" si="384"/>
        <v>0</v>
      </c>
      <c r="AP319" s="64">
        <f t="shared" ca="1" si="384"/>
        <v>0</v>
      </c>
      <c r="AQ319" s="64">
        <f t="shared" ca="1" si="384"/>
        <v>0</v>
      </c>
      <c r="AR319" s="64">
        <f t="shared" ca="1" si="384"/>
        <v>0</v>
      </c>
      <c r="AS319" s="64">
        <f t="shared" ca="1" si="384"/>
        <v>0</v>
      </c>
      <c r="AT319" s="64">
        <f t="shared" ca="1" si="384"/>
        <v>0</v>
      </c>
      <c r="AV319" s="40">
        <f t="shared" ca="1" si="355"/>
        <v>0.95851657151372816</v>
      </c>
      <c r="AW319" s="41">
        <f t="shared" ca="1" si="356"/>
        <v>9</v>
      </c>
      <c r="AX319" t="str">
        <f t="shared" ca="1" si="359"/>
        <v>+90s</v>
      </c>
      <c r="AY319">
        <f t="shared" ca="1" si="360"/>
        <v>80</v>
      </c>
      <c r="AZ319" s="5">
        <f t="shared" ca="1" si="361"/>
        <v>0.73333333333333328</v>
      </c>
      <c r="BB319">
        <f t="shared" si="318"/>
        <v>0.15775876510782486</v>
      </c>
      <c r="BC319">
        <f t="shared" si="319"/>
        <v>0.84224123489217517</v>
      </c>
      <c r="BE319" s="33">
        <f t="shared" si="320"/>
        <v>4.885217846001729</v>
      </c>
      <c r="BF319" s="32">
        <f t="shared" si="321"/>
        <v>0.25265334878168105</v>
      </c>
      <c r="BG319" s="33"/>
      <c r="BH319" s="34">
        <f t="shared" si="322"/>
        <v>0.74734665121831889</v>
      </c>
      <c r="BI319" s="34"/>
      <c r="BJ319" s="34">
        <f t="shared" si="327"/>
        <v>0.74734665121831889</v>
      </c>
      <c r="BK319" s="34"/>
      <c r="BL319" s="5">
        <f t="shared" ca="1" si="357"/>
        <v>0.81306551868846011</v>
      </c>
    </row>
    <row r="320" spans="1:64" x14ac:dyDescent="0.25">
      <c r="A320" s="45">
        <v>312</v>
      </c>
      <c r="B320" s="35">
        <f t="shared" si="323"/>
        <v>3.5995370370370254E-2</v>
      </c>
      <c r="C320" s="36">
        <v>95.13655415927964</v>
      </c>
      <c r="D320" s="29">
        <v>90</v>
      </c>
      <c r="E320" s="29">
        <v>3</v>
      </c>
      <c r="F320" s="37">
        <f t="shared" si="310"/>
        <v>0.5</v>
      </c>
      <c r="G320" s="38">
        <f t="shared" si="324"/>
        <v>90</v>
      </c>
      <c r="H320" s="31">
        <v>5</v>
      </c>
      <c r="I320" s="31">
        <v>20</v>
      </c>
      <c r="J320" s="36">
        <v>19.322745274704218</v>
      </c>
      <c r="K320" s="37">
        <f t="shared" si="312"/>
        <v>4.8306863186760545</v>
      </c>
      <c r="L320" s="30">
        <f t="shared" si="313"/>
        <v>4.8306863186760545</v>
      </c>
      <c r="M320" s="37">
        <f t="shared" si="314"/>
        <v>94.830686318676058</v>
      </c>
      <c r="N320" s="37">
        <f t="shared" si="315"/>
        <v>94.830686318676058</v>
      </c>
      <c r="O320" s="37">
        <f t="shared" si="316"/>
        <v>5.1365541592796404</v>
      </c>
      <c r="Q320" s="64">
        <f t="shared" ref="Q320:AT320" ca="1" si="385">IF(AND(ABS(SLOPE($L290:$L320,$A290:$A320)) &gt; $Q$3,
      ABS(SLOPE(OFFSET($O290:$O320, Q$7, 0),$A290:$A320)) &gt; $Q$3),
(MAX(0,(CORREL( $L290:$L320, OFFSET($O290:$O320, Q$7, 0) )))),
(1-ABS(SLOPE($L290:$L320, $A290:$A320)-SLOPE(OFFSET($O290:$O320, Q$7, 0),$A290:$A320)))
)</f>
        <v>0.91030694977882043</v>
      </c>
      <c r="R320" s="64">
        <f t="shared" ca="1" si="385"/>
        <v>0.90633740416258712</v>
      </c>
      <c r="S320" s="64">
        <f t="shared" ca="1" si="385"/>
        <v>0.91263858792448094</v>
      </c>
      <c r="T320" s="64">
        <f t="shared" ca="1" si="385"/>
        <v>0.92448556816782457</v>
      </c>
      <c r="U320" s="64">
        <f t="shared" ca="1" si="385"/>
        <v>0.92666698800068548</v>
      </c>
      <c r="V320" s="64">
        <f t="shared" ca="1" si="385"/>
        <v>0.93176430883981931</v>
      </c>
      <c r="W320" s="64">
        <f t="shared" ca="1" si="385"/>
        <v>0.93913299399737005</v>
      </c>
      <c r="X320" s="64">
        <f t="shared" ca="1" si="385"/>
        <v>0.95270843375416825</v>
      </c>
      <c r="Y320" s="64">
        <f t="shared" ca="1" si="385"/>
        <v>0.95762384811859735</v>
      </c>
      <c r="Z320" s="64">
        <f t="shared" ca="1" si="385"/>
        <v>0.95205319403718514</v>
      </c>
      <c r="AA320" s="64">
        <f t="shared" ca="1" si="385"/>
        <v>0.94367309083808104</v>
      </c>
      <c r="AB320" s="64">
        <f t="shared" ca="1" si="385"/>
        <v>0.92275592005225893</v>
      </c>
      <c r="AC320" s="64">
        <f t="shared" ca="1" si="385"/>
        <v>0.85827928543767351</v>
      </c>
      <c r="AD320" s="64">
        <f t="shared" ca="1" si="385"/>
        <v>0.79070840553161159</v>
      </c>
      <c r="AE320" s="64">
        <f t="shared" ca="1" si="385"/>
        <v>0.94231887090183053</v>
      </c>
      <c r="AF320" s="64">
        <f t="shared" ca="1" si="385"/>
        <v>0.92908667944995516</v>
      </c>
      <c r="AG320" s="64">
        <f t="shared" ca="1" si="385"/>
        <v>0.91249673676990906</v>
      </c>
      <c r="AH320" s="64">
        <f t="shared" ca="1" si="385"/>
        <v>0.90026539250736337</v>
      </c>
      <c r="AI320" s="64">
        <f t="shared" ca="1" si="385"/>
        <v>0.88063374422566565</v>
      </c>
      <c r="AJ320" s="64">
        <f t="shared" ca="1" si="385"/>
        <v>0.87025547512862056</v>
      </c>
      <c r="AK320" s="64">
        <f t="shared" ca="1" si="385"/>
        <v>0</v>
      </c>
      <c r="AL320" s="64">
        <f t="shared" ca="1" si="385"/>
        <v>0</v>
      </c>
      <c r="AM320" s="64">
        <f t="shared" ca="1" si="385"/>
        <v>0</v>
      </c>
      <c r="AN320" s="64">
        <f t="shared" ca="1" si="385"/>
        <v>0</v>
      </c>
      <c r="AO320" s="64">
        <f t="shared" ca="1" si="385"/>
        <v>0</v>
      </c>
      <c r="AP320" s="64">
        <f t="shared" ca="1" si="385"/>
        <v>0</v>
      </c>
      <c r="AQ320" s="64">
        <f t="shared" ca="1" si="385"/>
        <v>0</v>
      </c>
      <c r="AR320" s="64">
        <f t="shared" ca="1" si="385"/>
        <v>0</v>
      </c>
      <c r="AS320" s="64">
        <f t="shared" ca="1" si="385"/>
        <v>0</v>
      </c>
      <c r="AT320" s="64">
        <f t="shared" ca="1" si="385"/>
        <v>0</v>
      </c>
      <c r="AV320" s="40">
        <f t="shared" ca="1" si="355"/>
        <v>0.95762384811859735</v>
      </c>
      <c r="AW320" s="41">
        <f t="shared" ca="1" si="356"/>
        <v>8</v>
      </c>
      <c r="AX320" t="str">
        <f t="shared" ca="1" si="359"/>
        <v>+80s</v>
      </c>
      <c r="AY320">
        <f t="shared" ca="1" si="360"/>
        <v>70</v>
      </c>
      <c r="AZ320" s="5">
        <f t="shared" ca="1" si="361"/>
        <v>0.76666666666666672</v>
      </c>
      <c r="BB320">
        <f t="shared" si="318"/>
        <v>6.1173568120717191E-2</v>
      </c>
      <c r="BC320">
        <f t="shared" si="319"/>
        <v>0.93882643187928283</v>
      </c>
      <c r="BE320" s="33">
        <f t="shared" si="320"/>
        <v>4.8306863186760545</v>
      </c>
      <c r="BF320" s="32">
        <f t="shared" si="321"/>
        <v>9.7970511065168575E-2</v>
      </c>
      <c r="BG320" s="33"/>
      <c r="BH320" s="34">
        <f t="shared" si="322"/>
        <v>0.90202948893483148</v>
      </c>
      <c r="BI320" s="34"/>
      <c r="BJ320" s="34">
        <f t="shared" si="327"/>
        <v>0.90202948893483148</v>
      </c>
      <c r="BK320" s="34"/>
      <c r="BL320" s="5">
        <f t="shared" ca="1" si="357"/>
        <v>0.87544000124003185</v>
      </c>
    </row>
    <row r="321" spans="1:64" x14ac:dyDescent="0.25">
      <c r="A321" s="45">
        <v>313</v>
      </c>
      <c r="B321" s="35">
        <f t="shared" si="323"/>
        <v>3.6111111111110997E-2</v>
      </c>
      <c r="C321" s="36">
        <v>95.301289850670045</v>
      </c>
      <c r="D321" s="29">
        <v>90</v>
      </c>
      <c r="E321" s="29">
        <v>3</v>
      </c>
      <c r="F321" s="37">
        <f t="shared" si="310"/>
        <v>0.5</v>
      </c>
      <c r="G321" s="38">
        <f t="shared" si="324"/>
        <v>90</v>
      </c>
      <c r="H321" s="31">
        <v>5</v>
      </c>
      <c r="I321" s="31">
        <v>20</v>
      </c>
      <c r="J321" s="36">
        <v>19.063211213064875</v>
      </c>
      <c r="K321" s="37">
        <f t="shared" si="312"/>
        <v>4.7658028032662187</v>
      </c>
      <c r="L321" s="30">
        <f t="shared" si="313"/>
        <v>4.7658028032662187</v>
      </c>
      <c r="M321" s="37">
        <f t="shared" si="314"/>
        <v>94.765802803266212</v>
      </c>
      <c r="N321" s="37">
        <f t="shared" si="315"/>
        <v>94.765802803266212</v>
      </c>
      <c r="O321" s="37">
        <f t="shared" si="316"/>
        <v>5.3012898506700452</v>
      </c>
      <c r="Q321" s="64">
        <f t="shared" ref="Q321:AT321" ca="1" si="386">IF(AND(ABS(SLOPE($L291:$L321,$A291:$A321)) &gt; $Q$3,
      ABS(SLOPE(OFFSET($O291:$O321, Q$7, 0),$A291:$A321)) &gt; $Q$3),
(MAX(0,(CORREL( $L291:$L321, OFFSET($O291:$O321, Q$7, 0) )))),
(1-ABS(SLOPE($L291:$L321, $A291:$A321)-SLOPE(OFFSET($O291:$O321, Q$7, 0),$A291:$A321)))
)</f>
        <v>0.88790657845654153</v>
      </c>
      <c r="R321" s="64">
        <f t="shared" ca="1" si="386"/>
        <v>0.89508188042942194</v>
      </c>
      <c r="S321" s="64">
        <f t="shared" ca="1" si="386"/>
        <v>0.90846133733330159</v>
      </c>
      <c r="T321" s="64">
        <f t="shared" ca="1" si="386"/>
        <v>0.91117966894899283</v>
      </c>
      <c r="U321" s="64">
        <f t="shared" ca="1" si="386"/>
        <v>0.91810403816508912</v>
      </c>
      <c r="V321" s="64">
        <f t="shared" ca="1" si="386"/>
        <v>0.92706058934735314</v>
      </c>
      <c r="W321" s="64">
        <f t="shared" ca="1" si="386"/>
        <v>0.94494634264698518</v>
      </c>
      <c r="X321" s="64">
        <f t="shared" ca="1" si="386"/>
        <v>0.95468941974594013</v>
      </c>
      <c r="Y321" s="64">
        <f t="shared" ca="1" si="386"/>
        <v>0.95291013769704236</v>
      </c>
      <c r="Z321" s="64">
        <f t="shared" ca="1" si="386"/>
        <v>0.94824198863028952</v>
      </c>
      <c r="AA321" s="64">
        <f t="shared" ca="1" si="386"/>
        <v>0.93287863741592303</v>
      </c>
      <c r="AB321" s="64">
        <f t="shared" ca="1" si="386"/>
        <v>0.8749295775085244</v>
      </c>
      <c r="AC321" s="64">
        <f t="shared" ca="1" si="386"/>
        <v>0.8120396089120131</v>
      </c>
      <c r="AD321" s="64">
        <f t="shared" ca="1" si="386"/>
        <v>0.95164958131710098</v>
      </c>
      <c r="AE321" s="64">
        <f t="shared" ca="1" si="386"/>
        <v>0.9384173898652256</v>
      </c>
      <c r="AF321" s="64">
        <f t="shared" ca="1" si="386"/>
        <v>0.92182744718517939</v>
      </c>
      <c r="AG321" s="64">
        <f t="shared" ca="1" si="386"/>
        <v>0.90959610292263382</v>
      </c>
      <c r="AH321" s="64">
        <f t="shared" ca="1" si="386"/>
        <v>0.8899644546409361</v>
      </c>
      <c r="AI321" s="64">
        <f t="shared" ca="1" si="386"/>
        <v>0.87958618554389101</v>
      </c>
      <c r="AJ321" s="64">
        <f t="shared" ca="1" si="386"/>
        <v>0</v>
      </c>
      <c r="AK321" s="64">
        <f t="shared" ca="1" si="386"/>
        <v>0</v>
      </c>
      <c r="AL321" s="64">
        <f t="shared" ca="1" si="386"/>
        <v>0</v>
      </c>
      <c r="AM321" s="64">
        <f t="shared" ca="1" si="386"/>
        <v>0</v>
      </c>
      <c r="AN321" s="64">
        <f t="shared" ca="1" si="386"/>
        <v>0</v>
      </c>
      <c r="AO321" s="64">
        <f t="shared" ca="1" si="386"/>
        <v>0</v>
      </c>
      <c r="AP321" s="64">
        <f t="shared" ca="1" si="386"/>
        <v>0</v>
      </c>
      <c r="AQ321" s="64">
        <f t="shared" ca="1" si="386"/>
        <v>0</v>
      </c>
      <c r="AR321" s="64">
        <f t="shared" ca="1" si="386"/>
        <v>0</v>
      </c>
      <c r="AS321" s="64">
        <f t="shared" ca="1" si="386"/>
        <v>0</v>
      </c>
      <c r="AT321" s="64">
        <f t="shared" ca="1" si="386"/>
        <v>0</v>
      </c>
      <c r="AV321" s="40">
        <f t="shared" ca="1" si="355"/>
        <v>0.95468941974594013</v>
      </c>
      <c r="AW321" s="41">
        <f t="shared" ca="1" si="356"/>
        <v>7</v>
      </c>
      <c r="AX321" t="str">
        <f t="shared" ca="1" si="359"/>
        <v>+70s</v>
      </c>
      <c r="AY321">
        <f t="shared" ca="1" si="360"/>
        <v>60</v>
      </c>
      <c r="AZ321" s="5">
        <f t="shared" ca="1" si="361"/>
        <v>0.8</v>
      </c>
      <c r="BB321">
        <f t="shared" si="318"/>
        <v>0.10709740948076529</v>
      </c>
      <c r="BC321">
        <f t="shared" si="319"/>
        <v>0.89290259051923471</v>
      </c>
      <c r="BE321" s="33">
        <f t="shared" si="320"/>
        <v>4.7658028032662187</v>
      </c>
      <c r="BF321" s="32">
        <f t="shared" si="321"/>
        <v>0.17151832503673803</v>
      </c>
      <c r="BG321" s="33"/>
      <c r="BH321" s="34">
        <f t="shared" si="322"/>
        <v>0.82848167496326197</v>
      </c>
      <c r="BI321" s="34"/>
      <c r="BJ321" s="34">
        <f t="shared" si="327"/>
        <v>0.82848167496326197</v>
      </c>
      <c r="BK321" s="34"/>
      <c r="BL321" s="5">
        <f t="shared" ca="1" si="357"/>
        <v>0.86105703156973412</v>
      </c>
    </row>
    <row r="322" spans="1:64" x14ac:dyDescent="0.25">
      <c r="A322" s="45">
        <v>314</v>
      </c>
      <c r="B322" s="35">
        <f t="shared" si="323"/>
        <v>3.6226851851851739E-2</v>
      </c>
      <c r="C322" s="36">
        <v>95.183251924695625</v>
      </c>
      <c r="D322" s="29">
        <v>90</v>
      </c>
      <c r="E322" s="29">
        <v>3</v>
      </c>
      <c r="F322" s="37">
        <f t="shared" si="310"/>
        <v>0.5</v>
      </c>
      <c r="G322" s="38">
        <f t="shared" si="324"/>
        <v>90</v>
      </c>
      <c r="H322" s="31">
        <v>5</v>
      </c>
      <c r="I322" s="31">
        <v>20</v>
      </c>
      <c r="J322" s="36">
        <v>18.762825371304665</v>
      </c>
      <c r="K322" s="37">
        <f t="shared" si="312"/>
        <v>4.6907063428261662</v>
      </c>
      <c r="L322" s="30">
        <f t="shared" si="313"/>
        <v>4.6907063428261662</v>
      </c>
      <c r="M322" s="37">
        <f t="shared" si="314"/>
        <v>94.690706342826161</v>
      </c>
      <c r="N322" s="37">
        <f t="shared" si="315"/>
        <v>94.690706342826161</v>
      </c>
      <c r="O322" s="37">
        <f t="shared" si="316"/>
        <v>5.1832519246956252</v>
      </c>
      <c r="Q322" s="64">
        <f t="shared" ref="Q322:AT322" ca="1" si="387">IF(AND(ABS(SLOPE($L292:$L322,$A292:$A322)) &gt; $Q$3,
      ABS(SLOPE(OFFSET($O292:$O322, Q$7, 0),$A292:$A322)) &gt; $Q$3),
(MAX(0,(CORREL( $L292:$L322, OFFSET($O292:$O322, Q$7, 0) )))),
(1-ABS(SLOPE($L292:$L322, $A292:$A322)-SLOPE(OFFSET($O292:$O322, Q$7, 0),$A292:$A322)))
)</f>
        <v>0.87153508860580087</v>
      </c>
      <c r="R322" s="64">
        <f t="shared" ca="1" si="387"/>
        <v>0.88671352749495225</v>
      </c>
      <c r="S322" s="64">
        <f t="shared" ca="1" si="387"/>
        <v>0.89006765914915442</v>
      </c>
      <c r="T322" s="64">
        <f t="shared" ca="1" si="387"/>
        <v>0.89916209747329978</v>
      </c>
      <c r="U322" s="64">
        <f t="shared" ca="1" si="387"/>
        <v>0.90999639753951378</v>
      </c>
      <c r="V322" s="64">
        <f t="shared" ca="1" si="387"/>
        <v>0.93299736562856705</v>
      </c>
      <c r="W322" s="64">
        <f t="shared" ca="1" si="387"/>
        <v>0.94849844052247323</v>
      </c>
      <c r="X322" s="64">
        <f t="shared" ca="1" si="387"/>
        <v>0.95126758266593792</v>
      </c>
      <c r="Y322" s="64">
        <f t="shared" ca="1" si="387"/>
        <v>0.95106077920219567</v>
      </c>
      <c r="Z322" s="64">
        <f t="shared" ca="1" si="387"/>
        <v>0.94239595842277046</v>
      </c>
      <c r="AA322" s="64">
        <f t="shared" ca="1" si="387"/>
        <v>0.89243164070815051</v>
      </c>
      <c r="AB322" s="64">
        <f t="shared" ca="1" si="387"/>
        <v>0.83532728281199975</v>
      </c>
      <c r="AC322" s="64">
        <f t="shared" ca="1" si="387"/>
        <v>0.96115813959782215</v>
      </c>
      <c r="AD322" s="64">
        <f t="shared" ca="1" si="387"/>
        <v>0.94792594814594677</v>
      </c>
      <c r="AE322" s="64">
        <f t="shared" ca="1" si="387"/>
        <v>0.93133600546590056</v>
      </c>
      <c r="AF322" s="64">
        <f t="shared" ca="1" si="387"/>
        <v>0.91910466120335499</v>
      </c>
      <c r="AG322" s="64">
        <f t="shared" ca="1" si="387"/>
        <v>0.89947301292165727</v>
      </c>
      <c r="AH322" s="64">
        <f t="shared" ca="1" si="387"/>
        <v>0.88909474382461218</v>
      </c>
      <c r="AI322" s="64">
        <f t="shared" ca="1" si="387"/>
        <v>0</v>
      </c>
      <c r="AJ322" s="64">
        <f t="shared" ca="1" si="387"/>
        <v>0</v>
      </c>
      <c r="AK322" s="64">
        <f t="shared" ca="1" si="387"/>
        <v>0</v>
      </c>
      <c r="AL322" s="64">
        <f t="shared" ca="1" si="387"/>
        <v>0</v>
      </c>
      <c r="AM322" s="64">
        <f t="shared" ca="1" si="387"/>
        <v>0</v>
      </c>
      <c r="AN322" s="64">
        <f t="shared" ca="1" si="387"/>
        <v>0</v>
      </c>
      <c r="AO322" s="64">
        <f t="shared" ca="1" si="387"/>
        <v>0</v>
      </c>
      <c r="AP322" s="64">
        <f t="shared" ca="1" si="387"/>
        <v>0</v>
      </c>
      <c r="AQ322" s="64">
        <f t="shared" ca="1" si="387"/>
        <v>0</v>
      </c>
      <c r="AR322" s="64">
        <f t="shared" ca="1" si="387"/>
        <v>0</v>
      </c>
      <c r="AS322" s="64">
        <f t="shared" ca="1" si="387"/>
        <v>0</v>
      </c>
      <c r="AT322" s="64">
        <f t="shared" ca="1" si="387"/>
        <v>0</v>
      </c>
      <c r="AV322" s="40">
        <f t="shared" ca="1" si="355"/>
        <v>0.96115813959782215</v>
      </c>
      <c r="AW322" s="41">
        <f t="shared" ca="1" si="356"/>
        <v>12</v>
      </c>
      <c r="AX322" t="str">
        <f t="shared" ca="1" si="359"/>
        <v>+120s</v>
      </c>
      <c r="AY322">
        <f t="shared" ca="1" si="360"/>
        <v>110</v>
      </c>
      <c r="AZ322" s="5">
        <f t="shared" ca="1" si="361"/>
        <v>0.6333333333333333</v>
      </c>
      <c r="BB322">
        <f t="shared" si="318"/>
        <v>9.8509116373891814E-2</v>
      </c>
      <c r="BC322">
        <f t="shared" si="319"/>
        <v>0.90149088362610819</v>
      </c>
      <c r="BE322" s="33">
        <f t="shared" si="320"/>
        <v>4.6907063428261662</v>
      </c>
      <c r="BF322" s="32">
        <f t="shared" si="321"/>
        <v>0.15776402737671794</v>
      </c>
      <c r="BG322" s="33"/>
      <c r="BH322" s="34">
        <f t="shared" si="322"/>
        <v>0.84223597262328209</v>
      </c>
      <c r="BI322" s="34"/>
      <c r="BJ322" s="34">
        <f t="shared" si="327"/>
        <v>0.84223597262328209</v>
      </c>
      <c r="BK322" s="34"/>
      <c r="BL322" s="5">
        <f t="shared" ca="1" si="357"/>
        <v>0.81224248185147918</v>
      </c>
    </row>
    <row r="323" spans="1:64" x14ac:dyDescent="0.25">
      <c r="A323" s="45">
        <v>315</v>
      </c>
      <c r="B323" s="35">
        <f t="shared" si="323"/>
        <v>3.6342592592592482E-2</v>
      </c>
      <c r="C323" s="36">
        <v>95.233164475002667</v>
      </c>
      <c r="D323" s="29">
        <v>90</v>
      </c>
      <c r="E323" s="29">
        <v>3</v>
      </c>
      <c r="F323" s="37">
        <f t="shared" si="310"/>
        <v>0.5</v>
      </c>
      <c r="G323" s="38">
        <f t="shared" si="324"/>
        <v>90</v>
      </c>
      <c r="H323" s="31">
        <v>5</v>
      </c>
      <c r="I323" s="31">
        <v>20</v>
      </c>
      <c r="J323" s="36">
        <v>18.42223146554371</v>
      </c>
      <c r="K323" s="37">
        <f t="shared" si="312"/>
        <v>4.6055578663859276</v>
      </c>
      <c r="L323" s="30">
        <f t="shared" si="313"/>
        <v>4.6055578663859276</v>
      </c>
      <c r="M323" s="37">
        <f t="shared" si="314"/>
        <v>94.605557866385922</v>
      </c>
      <c r="N323" s="37">
        <f t="shared" si="315"/>
        <v>94.605557866385922</v>
      </c>
      <c r="O323" s="37">
        <f t="shared" si="316"/>
        <v>5.2331644750026669</v>
      </c>
      <c r="Q323" s="64">
        <f t="shared" ref="Q323:AT323" ca="1" si="388">IF(AND(ABS(SLOPE($L293:$L323,$A293:$A323)) &gt; $Q$3,
      ABS(SLOPE(OFFSET($O293:$O323, Q$7, 0),$A293:$A323)) &gt; $Q$3),
(MAX(0,(CORREL( $L293:$L323, OFFSET($O293:$O323, Q$7, 0) )))),
(1-ABS(SLOPE($L293:$L323, $A293:$A323)-SLOPE(OFFSET($O293:$O323, Q$7, 0),$A293:$A323)))
)</f>
        <v>0.85657816859300306</v>
      </c>
      <c r="R323" s="64">
        <f t="shared" ca="1" si="388"/>
        <v>0.8606925654528651</v>
      </c>
      <c r="S323" s="64">
        <f t="shared" ca="1" si="388"/>
        <v>0.87239159583387793</v>
      </c>
      <c r="T323" s="64">
        <f t="shared" ca="1" si="388"/>
        <v>0.88546740708982408</v>
      </c>
      <c r="U323" s="64">
        <f t="shared" ca="1" si="388"/>
        <v>0.91460138332956697</v>
      </c>
      <c r="V323" s="64">
        <f t="shared" ca="1" si="388"/>
        <v>0.93704899779236595</v>
      </c>
      <c r="W323" s="64">
        <f t="shared" ca="1" si="388"/>
        <v>0.94534451038007861</v>
      </c>
      <c r="X323" s="64">
        <f t="shared" ca="1" si="388"/>
        <v>0.9505703309961584</v>
      </c>
      <c r="Y323" s="64">
        <f t="shared" ca="1" si="388"/>
        <v>0.95009683107645571</v>
      </c>
      <c r="Z323" s="64">
        <f t="shared" ca="1" si="388"/>
        <v>0.91006014889913922</v>
      </c>
      <c r="AA323" s="64">
        <f t="shared" ca="1" si="388"/>
        <v>0.86023539013434636</v>
      </c>
      <c r="AB323" s="64">
        <f t="shared" ca="1" si="388"/>
        <v>0.97082416924352866</v>
      </c>
      <c r="AC323" s="64">
        <f t="shared" ca="1" si="388"/>
        <v>0.95759197779165328</v>
      </c>
      <c r="AD323" s="64">
        <f t="shared" ca="1" si="388"/>
        <v>0.94100203511160718</v>
      </c>
      <c r="AE323" s="64">
        <f t="shared" ca="1" si="388"/>
        <v>0.9287706908490615</v>
      </c>
      <c r="AF323" s="64">
        <f t="shared" ca="1" si="388"/>
        <v>0.90913904256736378</v>
      </c>
      <c r="AG323" s="64">
        <f t="shared" ca="1" si="388"/>
        <v>0.89876077347031869</v>
      </c>
      <c r="AH323" s="64">
        <f t="shared" ca="1" si="388"/>
        <v>0</v>
      </c>
      <c r="AI323" s="64">
        <f t="shared" ca="1" si="388"/>
        <v>0</v>
      </c>
      <c r="AJ323" s="64">
        <f t="shared" ca="1" si="388"/>
        <v>0</v>
      </c>
      <c r="AK323" s="64">
        <f t="shared" ca="1" si="388"/>
        <v>0</v>
      </c>
      <c r="AL323" s="64">
        <f t="shared" ca="1" si="388"/>
        <v>0</v>
      </c>
      <c r="AM323" s="64">
        <f t="shared" ca="1" si="388"/>
        <v>0</v>
      </c>
      <c r="AN323" s="64">
        <f t="shared" ca="1" si="388"/>
        <v>0</v>
      </c>
      <c r="AO323" s="64">
        <f t="shared" ca="1" si="388"/>
        <v>0</v>
      </c>
      <c r="AP323" s="64">
        <f t="shared" ca="1" si="388"/>
        <v>0</v>
      </c>
      <c r="AQ323" s="64">
        <f t="shared" ca="1" si="388"/>
        <v>0</v>
      </c>
      <c r="AR323" s="64">
        <f t="shared" ca="1" si="388"/>
        <v>0</v>
      </c>
      <c r="AS323" s="64">
        <f t="shared" ca="1" si="388"/>
        <v>0</v>
      </c>
      <c r="AT323" s="64">
        <f t="shared" ca="1" si="388"/>
        <v>0</v>
      </c>
      <c r="AV323" s="40">
        <f t="shared" ca="1" si="355"/>
        <v>0.97082416924352866</v>
      </c>
      <c r="AW323" s="41">
        <f t="shared" ca="1" si="356"/>
        <v>11</v>
      </c>
      <c r="AX323" t="str">
        <f t="shared" ca="1" si="359"/>
        <v>+110s</v>
      </c>
      <c r="AY323">
        <f t="shared" ca="1" si="360"/>
        <v>100</v>
      </c>
      <c r="AZ323" s="5">
        <f t="shared" ca="1" si="361"/>
        <v>0.66666666666666663</v>
      </c>
      <c r="BB323">
        <f t="shared" si="318"/>
        <v>0.12552132172334787</v>
      </c>
      <c r="BC323">
        <f t="shared" si="319"/>
        <v>0.87447867827665215</v>
      </c>
      <c r="BE323" s="33">
        <f t="shared" si="320"/>
        <v>4.6055578663859276</v>
      </c>
      <c r="BF323" s="32">
        <f t="shared" si="321"/>
        <v>0.20102453423257444</v>
      </c>
      <c r="BG323" s="33"/>
      <c r="BH323" s="34">
        <f t="shared" si="322"/>
        <v>0.79897546576742551</v>
      </c>
      <c r="BI323" s="34"/>
      <c r="BJ323" s="34">
        <f t="shared" si="327"/>
        <v>0.79897546576742551</v>
      </c>
      <c r="BK323" s="34"/>
      <c r="BL323" s="5">
        <f t="shared" ca="1" si="357"/>
        <v>0.8121554338925403</v>
      </c>
    </row>
    <row r="324" spans="1:64" x14ac:dyDescent="0.25">
      <c r="A324" s="45">
        <v>316</v>
      </c>
      <c r="B324" s="35">
        <f t="shared" si="323"/>
        <v>3.6458333333333225E-2</v>
      </c>
      <c r="C324" s="36">
        <v>95.17298193428995</v>
      </c>
      <c r="D324" s="29">
        <v>90</v>
      </c>
      <c r="E324" s="29">
        <v>3</v>
      </c>
      <c r="F324" s="37">
        <f t="shared" si="310"/>
        <v>0.5</v>
      </c>
      <c r="G324" s="38">
        <f t="shared" si="324"/>
        <v>90</v>
      </c>
      <c r="H324" s="31">
        <v>5</v>
      </c>
      <c r="I324" s="31">
        <v>20</v>
      </c>
      <c r="J324" s="36">
        <v>18.042159376345818</v>
      </c>
      <c r="K324" s="37">
        <f t="shared" si="312"/>
        <v>4.5105398440864546</v>
      </c>
      <c r="L324" s="30">
        <f t="shared" si="313"/>
        <v>4.5105398440864546</v>
      </c>
      <c r="M324" s="37">
        <f t="shared" si="314"/>
        <v>94.510539844086452</v>
      </c>
      <c r="N324" s="37">
        <f t="shared" si="315"/>
        <v>94.510539844086452</v>
      </c>
      <c r="O324" s="37">
        <f t="shared" si="316"/>
        <v>5.1729819342899503</v>
      </c>
      <c r="Q324" s="64">
        <f t="shared" ref="Q324:AT324" ca="1" si="389">IF(AND(ABS(SLOPE($L294:$L324,$A294:$A324)) &gt; $Q$3,
      ABS(SLOPE(OFFSET($O294:$O324, Q$7, 0),$A294:$A324)) &gt; $Q$3),
(MAX(0,(CORREL( $L294:$L324, OFFSET($O294:$O324, Q$7, 0) )))),
(1-ABS(SLOPE($L294:$L324, $A294:$A324)-SLOPE(OFFSET($O294:$O324, Q$7, 0),$A294:$A324)))
)</f>
        <v>0.81895813273113371</v>
      </c>
      <c r="R324" s="64">
        <f t="shared" ca="1" si="389"/>
        <v>0.8338058205769997</v>
      </c>
      <c r="S324" s="64">
        <f t="shared" ca="1" si="389"/>
        <v>0.84957250944303497</v>
      </c>
      <c r="T324" s="64">
        <f t="shared" ca="1" si="389"/>
        <v>0.88611065377573661</v>
      </c>
      <c r="U324" s="64">
        <f t="shared" ca="1" si="389"/>
        <v>0.91701073288739776</v>
      </c>
      <c r="V324" s="64">
        <f t="shared" ca="1" si="389"/>
        <v>0.93209061926735259</v>
      </c>
      <c r="W324" s="64">
        <f t="shared" ca="1" si="389"/>
        <v>0.94400409019957798</v>
      </c>
      <c r="X324" s="64">
        <f t="shared" ca="1" si="389"/>
        <v>0.953666610625026</v>
      </c>
      <c r="Y324" s="64">
        <f t="shared" ca="1" si="389"/>
        <v>0.92616189082513478</v>
      </c>
      <c r="Z324" s="64">
        <f t="shared" ca="1" si="389"/>
        <v>0.8856547136669527</v>
      </c>
      <c r="AA324" s="64">
        <f t="shared" ca="1" si="389"/>
        <v>0.98062695629825003</v>
      </c>
      <c r="AB324" s="64">
        <f t="shared" ca="1" si="389"/>
        <v>0.96739476484637466</v>
      </c>
      <c r="AC324" s="64">
        <f t="shared" ca="1" si="389"/>
        <v>0.95080482216632844</v>
      </c>
      <c r="AD324" s="64">
        <f t="shared" ca="1" si="389"/>
        <v>0.93857347790378287</v>
      </c>
      <c r="AE324" s="64">
        <f t="shared" ca="1" si="389"/>
        <v>0.91894182962208515</v>
      </c>
      <c r="AF324" s="64">
        <f t="shared" ca="1" si="389"/>
        <v>0.90856356052504006</v>
      </c>
      <c r="AG324" s="64">
        <f t="shared" ca="1" si="389"/>
        <v>0</v>
      </c>
      <c r="AH324" s="64">
        <f t="shared" ca="1" si="389"/>
        <v>0</v>
      </c>
      <c r="AI324" s="64">
        <f t="shared" ca="1" si="389"/>
        <v>0</v>
      </c>
      <c r="AJ324" s="64">
        <f t="shared" ca="1" si="389"/>
        <v>0</v>
      </c>
      <c r="AK324" s="64">
        <f t="shared" ca="1" si="389"/>
        <v>0</v>
      </c>
      <c r="AL324" s="64">
        <f t="shared" ca="1" si="389"/>
        <v>0</v>
      </c>
      <c r="AM324" s="64">
        <f t="shared" ca="1" si="389"/>
        <v>0</v>
      </c>
      <c r="AN324" s="64">
        <f t="shared" ca="1" si="389"/>
        <v>0</v>
      </c>
      <c r="AO324" s="64">
        <f t="shared" ca="1" si="389"/>
        <v>0</v>
      </c>
      <c r="AP324" s="64">
        <f t="shared" ca="1" si="389"/>
        <v>0</v>
      </c>
      <c r="AQ324" s="64">
        <f t="shared" ca="1" si="389"/>
        <v>0</v>
      </c>
      <c r="AR324" s="64">
        <f t="shared" ca="1" si="389"/>
        <v>0</v>
      </c>
      <c r="AS324" s="64">
        <f t="shared" ca="1" si="389"/>
        <v>0</v>
      </c>
      <c r="AT324" s="64">
        <f t="shared" ca="1" si="389"/>
        <v>0</v>
      </c>
      <c r="AV324" s="40">
        <f t="shared" ca="1" si="355"/>
        <v>0.98062695629825003</v>
      </c>
      <c r="AW324" s="41">
        <f t="shared" ca="1" si="356"/>
        <v>10</v>
      </c>
      <c r="AX324" t="str">
        <f t="shared" ca="1" si="359"/>
        <v>+100s</v>
      </c>
      <c r="AY324">
        <f t="shared" ca="1" si="360"/>
        <v>90</v>
      </c>
      <c r="AZ324" s="5">
        <f t="shared" ca="1" si="361"/>
        <v>0.7</v>
      </c>
      <c r="BB324">
        <f t="shared" si="318"/>
        <v>0.13248841804069916</v>
      </c>
      <c r="BC324">
        <f t="shared" si="319"/>
        <v>0.86751158195930089</v>
      </c>
      <c r="BE324" s="33">
        <f t="shared" si="320"/>
        <v>4.5105398440864546</v>
      </c>
      <c r="BF324" s="32">
        <f t="shared" si="321"/>
        <v>0.21218245762694316</v>
      </c>
      <c r="BG324" s="33"/>
      <c r="BH324" s="34">
        <f t="shared" si="322"/>
        <v>0.7878175423730569</v>
      </c>
      <c r="BI324" s="34"/>
      <c r="BJ324" s="34">
        <f t="shared" si="327"/>
        <v>0.7878175423730569</v>
      </c>
      <c r="BK324" s="34"/>
      <c r="BL324" s="5">
        <f t="shared" ca="1" si="357"/>
        <v>0.82281483289043555</v>
      </c>
    </row>
    <row r="325" spans="1:64" x14ac:dyDescent="0.25">
      <c r="A325" s="45">
        <v>317</v>
      </c>
      <c r="B325" s="35">
        <f t="shared" si="323"/>
        <v>3.6574074074073967E-2</v>
      </c>
      <c r="C325" s="36">
        <v>94.755391180610431</v>
      </c>
      <c r="D325" s="29">
        <v>90</v>
      </c>
      <c r="E325" s="29">
        <v>3</v>
      </c>
      <c r="F325" s="37">
        <f t="shared" si="310"/>
        <v>0.5</v>
      </c>
      <c r="G325" s="38">
        <f t="shared" si="324"/>
        <v>90</v>
      </c>
      <c r="H325" s="31">
        <v>5</v>
      </c>
      <c r="I325" s="31">
        <v>20</v>
      </c>
      <c r="J325" s="36">
        <v>17.623423584610602</v>
      </c>
      <c r="K325" s="37">
        <f t="shared" si="312"/>
        <v>4.4058558961526506</v>
      </c>
      <c r="L325" s="30">
        <f t="shared" si="313"/>
        <v>4.4058558961526506</v>
      </c>
      <c r="M325" s="37">
        <f t="shared" si="314"/>
        <v>94.405855896152644</v>
      </c>
      <c r="N325" s="37">
        <f t="shared" si="315"/>
        <v>94.405855896152644</v>
      </c>
      <c r="O325" s="37">
        <f t="shared" si="316"/>
        <v>4.755391180610431</v>
      </c>
      <c r="Q325" s="64">
        <f t="shared" ref="Q325:AT325" ca="1" si="390">IF(AND(ABS(SLOPE($L295:$L325,$A295:$A325)) &gt; $Q$3,
      ABS(SLOPE(OFFSET($O295:$O325, Q$7, 0),$A295:$A325)) &gt; $Q$3),
(MAX(0,(CORREL( $L295:$L325, OFFSET($O295:$O325, Q$7, 0) )))),
(1-ABS(SLOPE($L295:$L325, $A295:$A325)-SLOPE(OFFSET($O295:$O325, Q$7, 0),$A295:$A325)))
)</f>
        <v>0.90383006016510925</v>
      </c>
      <c r="R325" s="64">
        <f t="shared" ca="1" si="390"/>
        <v>0.90848754338627991</v>
      </c>
      <c r="S325" s="64">
        <f t="shared" ca="1" si="390"/>
        <v>0.91593198512947094</v>
      </c>
      <c r="T325" s="64">
        <f t="shared" ca="1" si="390"/>
        <v>0.92575128134625639</v>
      </c>
      <c r="U325" s="64">
        <f t="shared" ca="1" si="390"/>
        <v>0.93713830386424601</v>
      </c>
      <c r="V325" s="64">
        <f t="shared" ca="1" si="390"/>
        <v>0.94723342462429161</v>
      </c>
      <c r="W325" s="64">
        <f t="shared" ca="1" si="390"/>
        <v>0.95909440740674345</v>
      </c>
      <c r="X325" s="64">
        <f t="shared" ca="1" si="390"/>
        <v>0.97811401817008925</v>
      </c>
      <c r="Y325" s="64">
        <f t="shared" ca="1" si="390"/>
        <v>0.99330010376304323</v>
      </c>
      <c r="Z325" s="64">
        <f t="shared" ca="1" si="390"/>
        <v>0.99054549373977685</v>
      </c>
      <c r="AA325" s="64">
        <f t="shared" ca="1" si="390"/>
        <v>0.97731330228790148</v>
      </c>
      <c r="AB325" s="64">
        <f t="shared" ca="1" si="390"/>
        <v>0.96072335960785538</v>
      </c>
      <c r="AC325" s="64">
        <f t="shared" ca="1" si="390"/>
        <v>0.9484920153453098</v>
      </c>
      <c r="AD325" s="64">
        <f t="shared" ca="1" si="390"/>
        <v>0.92886036706361197</v>
      </c>
      <c r="AE325" s="64">
        <f t="shared" ca="1" si="390"/>
        <v>0.91848209796656688</v>
      </c>
      <c r="AF325" s="64">
        <f t="shared" ca="1" si="390"/>
        <v>0.90228769610426651</v>
      </c>
      <c r="AG325" s="64">
        <f t="shared" ca="1" si="390"/>
        <v>0.8882707102541807</v>
      </c>
      <c r="AH325" s="64">
        <f t="shared" ca="1" si="390"/>
        <v>0.8763333454027703</v>
      </c>
      <c r="AI325" s="64">
        <f t="shared" ca="1" si="390"/>
        <v>0.86415575774565512</v>
      </c>
      <c r="AJ325" s="64">
        <f t="shared" ca="1" si="390"/>
        <v>0.84878372267379887</v>
      </c>
      <c r="AK325" s="64">
        <f t="shared" ca="1" si="390"/>
        <v>0.83580645165777889</v>
      </c>
      <c r="AL325" s="64">
        <f t="shared" ca="1" si="390"/>
        <v>0.82023793643252718</v>
      </c>
      <c r="AM325" s="64">
        <f t="shared" ca="1" si="390"/>
        <v>0.80694049470456297</v>
      </c>
      <c r="AN325" s="64">
        <f t="shared" ca="1" si="390"/>
        <v>0.80046127062403549</v>
      </c>
      <c r="AO325" s="64">
        <f t="shared" ca="1" si="390"/>
        <v>0.79729771060457799</v>
      </c>
      <c r="AP325" s="64">
        <f t="shared" ca="1" si="390"/>
        <v>0.79839012512138352</v>
      </c>
      <c r="AQ325" s="64">
        <f t="shared" ca="1" si="390"/>
        <v>0.79522595304620125</v>
      </c>
      <c r="AR325" s="64">
        <f t="shared" ca="1" si="390"/>
        <v>0.79451243119912807</v>
      </c>
      <c r="AS325" s="64">
        <f t="shared" ca="1" si="390"/>
        <v>0.79057555550431247</v>
      </c>
      <c r="AT325" s="64">
        <f t="shared" ca="1" si="390"/>
        <v>0.78993004279147017</v>
      </c>
      <c r="AV325" s="40">
        <f t="shared" ca="1" si="355"/>
        <v>0.99330010376304323</v>
      </c>
      <c r="AW325" s="41">
        <f t="shared" ca="1" si="356"/>
        <v>8</v>
      </c>
      <c r="AX325" t="str">
        <f t="shared" ca="1" si="359"/>
        <v>+80s</v>
      </c>
      <c r="AY325">
        <f t="shared" ca="1" si="360"/>
        <v>70</v>
      </c>
      <c r="AZ325" s="5">
        <f t="shared" ca="1" si="361"/>
        <v>0.76666666666666672</v>
      </c>
      <c r="BB325">
        <f t="shared" si="318"/>
        <v>6.9907056891556074E-2</v>
      </c>
      <c r="BC325">
        <f t="shared" si="319"/>
        <v>0.93009294310844393</v>
      </c>
      <c r="BE325" s="33">
        <f t="shared" si="320"/>
        <v>4.4058558961526506</v>
      </c>
      <c r="BF325" s="32">
        <f t="shared" si="321"/>
        <v>0.11195734205355469</v>
      </c>
      <c r="BG325" s="33"/>
      <c r="BH325" s="34">
        <f t="shared" si="322"/>
        <v>0.88804265794644532</v>
      </c>
      <c r="BI325" s="34"/>
      <c r="BJ325" s="34">
        <f t="shared" si="327"/>
        <v>0.88804265794644532</v>
      </c>
      <c r="BK325" s="34"/>
      <c r="BL325" s="5">
        <f t="shared" ca="1" si="357"/>
        <v>0.88266980945871831</v>
      </c>
    </row>
    <row r="326" spans="1:64" x14ac:dyDescent="0.25">
      <c r="A326" s="45">
        <v>318</v>
      </c>
      <c r="B326" s="35">
        <f t="shared" si="323"/>
        <v>3.668981481481471E-2</v>
      </c>
      <c r="C326" s="36">
        <v>95.164747991682916</v>
      </c>
      <c r="D326" s="29">
        <v>90</v>
      </c>
      <c r="E326" s="29">
        <v>3</v>
      </c>
      <c r="F326" s="37">
        <f t="shared" si="310"/>
        <v>0.5</v>
      </c>
      <c r="G326" s="38">
        <f t="shared" si="324"/>
        <v>90</v>
      </c>
      <c r="H326" s="31">
        <v>5</v>
      </c>
      <c r="I326" s="31">
        <v>20</v>
      </c>
      <c r="J326" s="36">
        <v>17.166921426169964</v>
      </c>
      <c r="K326" s="37">
        <f t="shared" si="312"/>
        <v>4.2917303565424909</v>
      </c>
      <c r="L326" s="30">
        <f t="shared" si="313"/>
        <v>4.2917303565424909</v>
      </c>
      <c r="M326" s="37">
        <f t="shared" si="314"/>
        <v>94.291730356542487</v>
      </c>
      <c r="N326" s="37">
        <f t="shared" si="315"/>
        <v>94.291730356542487</v>
      </c>
      <c r="O326" s="37">
        <f t="shared" si="316"/>
        <v>5.1647479916829155</v>
      </c>
      <c r="Q326" s="64">
        <f t="shared" ref="Q326:AT326" ca="1" si="391">IF(AND(ABS(SLOPE($L296:$L326,$A296:$A326)) &gt; $Q$3,
      ABS(SLOPE(OFFSET($O296:$O326, Q$7, 0),$A296:$A326)) &gt; $Q$3),
(MAX(0,(CORREL( $L296:$L326, OFFSET($O296:$O326, Q$7, 0) )))),
(1-ABS(SLOPE($L296:$L326, $A296:$A326)-SLOPE(OFFSET($O296:$O326, Q$7, 0),$A296:$A326)))
)</f>
        <v>0.89847451062909744</v>
      </c>
      <c r="R326" s="64">
        <f t="shared" ca="1" si="391"/>
        <v>0.90591895237228848</v>
      </c>
      <c r="S326" s="64">
        <f t="shared" ca="1" si="391"/>
        <v>0.91573824858907393</v>
      </c>
      <c r="T326" s="64">
        <f t="shared" ca="1" si="391"/>
        <v>0.92712527110706366</v>
      </c>
      <c r="U326" s="64">
        <f t="shared" ca="1" si="391"/>
        <v>0.93722039186710915</v>
      </c>
      <c r="V326" s="64">
        <f t="shared" ca="1" si="391"/>
        <v>0.94908137464956099</v>
      </c>
      <c r="W326" s="64">
        <f t="shared" ca="1" si="391"/>
        <v>0.96810098541290679</v>
      </c>
      <c r="X326" s="64">
        <f t="shared" ca="1" si="391"/>
        <v>0.98328707100586077</v>
      </c>
      <c r="Y326" s="64">
        <f t="shared" ca="1" si="391"/>
        <v>0.99944147350304069</v>
      </c>
      <c r="Z326" s="64">
        <f t="shared" ca="1" si="391"/>
        <v>0.98732633504508394</v>
      </c>
      <c r="AA326" s="64">
        <f t="shared" ca="1" si="391"/>
        <v>0.97073639236503784</v>
      </c>
      <c r="AB326" s="64">
        <f t="shared" ca="1" si="391"/>
        <v>0.95850504810249215</v>
      </c>
      <c r="AC326" s="64">
        <f t="shared" ca="1" si="391"/>
        <v>0.93887339982079443</v>
      </c>
      <c r="AD326" s="64">
        <f t="shared" ca="1" si="391"/>
        <v>0.92849513072374934</v>
      </c>
      <c r="AE326" s="64">
        <f t="shared" ca="1" si="391"/>
        <v>0.91230072886144897</v>
      </c>
      <c r="AF326" s="64">
        <f t="shared" ca="1" si="391"/>
        <v>0.89828374301136316</v>
      </c>
      <c r="AG326" s="64">
        <f t="shared" ca="1" si="391"/>
        <v>0.88634637815995276</v>
      </c>
      <c r="AH326" s="64">
        <f t="shared" ca="1" si="391"/>
        <v>0.87416879050283747</v>
      </c>
      <c r="AI326" s="64">
        <f t="shared" ca="1" si="391"/>
        <v>0.85879675543098133</v>
      </c>
      <c r="AJ326" s="64">
        <f t="shared" ca="1" si="391"/>
        <v>0.84581948441496135</v>
      </c>
      <c r="AK326" s="64">
        <f t="shared" ca="1" si="391"/>
        <v>0.83025096918970975</v>
      </c>
      <c r="AL326" s="64">
        <f t="shared" ca="1" si="391"/>
        <v>0.81695352746174543</v>
      </c>
      <c r="AM326" s="64">
        <f t="shared" ca="1" si="391"/>
        <v>0.81047430338121806</v>
      </c>
      <c r="AN326" s="64">
        <f t="shared" ca="1" si="391"/>
        <v>0.80731074336176045</v>
      </c>
      <c r="AO326" s="64">
        <f t="shared" ca="1" si="391"/>
        <v>0.80840315787856598</v>
      </c>
      <c r="AP326" s="64">
        <f t="shared" ca="1" si="391"/>
        <v>0.80523898580338371</v>
      </c>
      <c r="AQ326" s="64">
        <f t="shared" ca="1" si="391"/>
        <v>0.80452546395631053</v>
      </c>
      <c r="AR326" s="64">
        <f t="shared" ca="1" si="391"/>
        <v>0.80058858826149493</v>
      </c>
      <c r="AS326" s="64">
        <f t="shared" ca="1" si="391"/>
        <v>0.79994307554865263</v>
      </c>
      <c r="AT326" s="64">
        <f t="shared" ca="1" si="391"/>
        <v>0.79757753758071526</v>
      </c>
      <c r="AV326" s="40">
        <f t="shared" ca="1" si="355"/>
        <v>0.99944147350304069</v>
      </c>
      <c r="AW326" s="41">
        <f t="shared" ca="1" si="356"/>
        <v>8</v>
      </c>
      <c r="AX326" t="str">
        <f t="shared" ca="1" si="359"/>
        <v>+80s</v>
      </c>
      <c r="AY326">
        <f t="shared" ca="1" si="360"/>
        <v>70</v>
      </c>
      <c r="AZ326" s="5">
        <f t="shared" ca="1" si="361"/>
        <v>0.76666666666666672</v>
      </c>
      <c r="BB326">
        <f t="shared" si="318"/>
        <v>0.17460352702808493</v>
      </c>
      <c r="BC326">
        <f t="shared" si="319"/>
        <v>0.8253964729719151</v>
      </c>
      <c r="BE326" s="33">
        <f t="shared" si="320"/>
        <v>4.2917303565424909</v>
      </c>
      <c r="BF326" s="32">
        <f t="shared" si="321"/>
        <v>0.27963052184509235</v>
      </c>
      <c r="BG326" s="33"/>
      <c r="BH326" s="34">
        <f t="shared" si="322"/>
        <v>0.72036947815490771</v>
      </c>
      <c r="BI326" s="34"/>
      <c r="BJ326" s="34">
        <f t="shared" si="327"/>
        <v>0.72036947815490771</v>
      </c>
      <c r="BK326" s="34"/>
      <c r="BL326" s="5">
        <f t="shared" ca="1" si="357"/>
        <v>0.82882587277487174</v>
      </c>
    </row>
    <row r="327" spans="1:64" x14ac:dyDescent="0.25">
      <c r="A327" s="45">
        <v>319</v>
      </c>
      <c r="B327" s="35">
        <f t="shared" si="323"/>
        <v>3.6805555555555453E-2</v>
      </c>
      <c r="C327" s="36">
        <v>94.480218793879089</v>
      </c>
      <c r="D327" s="29">
        <v>90</v>
      </c>
      <c r="E327" s="29">
        <v>3</v>
      </c>
      <c r="F327" s="37">
        <f t="shared" si="310"/>
        <v>0.5</v>
      </c>
      <c r="G327" s="38">
        <f t="shared" si="324"/>
        <v>90</v>
      </c>
      <c r="H327" s="31">
        <v>5</v>
      </c>
      <c r="I327" s="31">
        <v>20</v>
      </c>
      <c r="J327" s="36">
        <v>16.673631168829541</v>
      </c>
      <c r="K327" s="37">
        <f t="shared" si="312"/>
        <v>4.1684077922073852</v>
      </c>
      <c r="L327" s="30">
        <f t="shared" si="313"/>
        <v>4.1684077922073852</v>
      </c>
      <c r="M327" s="37">
        <f t="shared" si="314"/>
        <v>94.16840779220739</v>
      </c>
      <c r="N327" s="37">
        <f t="shared" si="315"/>
        <v>94.16840779220739</v>
      </c>
      <c r="O327" s="37">
        <f t="shared" si="316"/>
        <v>4.4802187938790894</v>
      </c>
      <c r="Q327" s="64">
        <f t="shared" ref="Q327:AT327" ca="1" si="392">IF(AND(ABS(SLOPE($L297:$L327,$A297:$A327)) &gt; $Q$3,
      ABS(SLOPE(OFFSET($O297:$O327, Q$7, 0),$A297:$A327)) &gt; $Q$3),
(MAX(0,(CORREL( $L297:$L327, OFFSET($O297:$O327, Q$7, 0) )))),
(1-ABS(SLOPE($L297:$L327, $A297:$A327)-SLOPE(OFFSET($O297:$O327, Q$7, 0),$A297:$A327)))
)</f>
        <v>0.89583288187068377</v>
      </c>
      <c r="R327" s="64">
        <f t="shared" ca="1" si="392"/>
        <v>0.90565217808746934</v>
      </c>
      <c r="S327" s="64">
        <f t="shared" ca="1" si="392"/>
        <v>0.91703920060545896</v>
      </c>
      <c r="T327" s="64">
        <f t="shared" ca="1" si="392"/>
        <v>0.92713432136550444</v>
      </c>
      <c r="U327" s="64">
        <f t="shared" ca="1" si="392"/>
        <v>0.9389953041479564</v>
      </c>
      <c r="V327" s="64">
        <f t="shared" ca="1" si="392"/>
        <v>0.95801491491130208</v>
      </c>
      <c r="W327" s="64">
        <f t="shared" ca="1" si="392"/>
        <v>0.97320100050425618</v>
      </c>
      <c r="X327" s="64">
        <f t="shared" ca="1" si="392"/>
        <v>0.98935540300143598</v>
      </c>
      <c r="Y327" s="64">
        <f t="shared" ca="1" si="392"/>
        <v>0.99741240554668864</v>
      </c>
      <c r="Z327" s="64">
        <f t="shared" ca="1" si="392"/>
        <v>0.98082246286664243</v>
      </c>
      <c r="AA327" s="64">
        <f t="shared" ca="1" si="392"/>
        <v>0.96859111860409686</v>
      </c>
      <c r="AB327" s="64">
        <f t="shared" ca="1" si="392"/>
        <v>0.94895947032239913</v>
      </c>
      <c r="AC327" s="64">
        <f t="shared" ca="1" si="392"/>
        <v>0.93858120122535404</v>
      </c>
      <c r="AD327" s="64">
        <f t="shared" ca="1" si="392"/>
        <v>0.92238679936305368</v>
      </c>
      <c r="AE327" s="64">
        <f t="shared" ca="1" si="392"/>
        <v>0.90836981351296786</v>
      </c>
      <c r="AF327" s="64">
        <f t="shared" ca="1" si="392"/>
        <v>0.89643244866155736</v>
      </c>
      <c r="AG327" s="64">
        <f t="shared" ca="1" si="392"/>
        <v>0.88425486100444217</v>
      </c>
      <c r="AH327" s="64">
        <f t="shared" ca="1" si="392"/>
        <v>0.86888282593258592</v>
      </c>
      <c r="AI327" s="64">
        <f t="shared" ca="1" si="392"/>
        <v>0.85590555491656606</v>
      </c>
      <c r="AJ327" s="64">
        <f t="shared" ca="1" si="392"/>
        <v>0.84033703969131435</v>
      </c>
      <c r="AK327" s="64">
        <f t="shared" ca="1" si="392"/>
        <v>0.82703959796335003</v>
      </c>
      <c r="AL327" s="64">
        <f t="shared" ca="1" si="392"/>
        <v>0.82056037388282266</v>
      </c>
      <c r="AM327" s="64">
        <f t="shared" ca="1" si="392"/>
        <v>0.81739681386336505</v>
      </c>
      <c r="AN327" s="64">
        <f t="shared" ca="1" si="392"/>
        <v>0.81848922838017069</v>
      </c>
      <c r="AO327" s="64">
        <f t="shared" ca="1" si="392"/>
        <v>0.81532505630498842</v>
      </c>
      <c r="AP327" s="64">
        <f t="shared" ca="1" si="392"/>
        <v>0.81461153445791523</v>
      </c>
      <c r="AQ327" s="64">
        <f t="shared" ca="1" si="392"/>
        <v>0.81067465876309963</v>
      </c>
      <c r="AR327" s="64">
        <f t="shared" ca="1" si="392"/>
        <v>0.81002914605025733</v>
      </c>
      <c r="AS327" s="64">
        <f t="shared" ca="1" si="392"/>
        <v>0.80766360808231985</v>
      </c>
      <c r="AT327" s="64">
        <f t="shared" ca="1" si="392"/>
        <v>0.80840840382174273</v>
      </c>
      <c r="AV327" s="40">
        <f t="shared" ca="1" si="355"/>
        <v>0.99741240554668864</v>
      </c>
      <c r="AW327" s="41">
        <f t="shared" ca="1" si="356"/>
        <v>8</v>
      </c>
      <c r="AX327" t="str">
        <f t="shared" ca="1" si="359"/>
        <v>+80s</v>
      </c>
      <c r="AY327">
        <f t="shared" ca="1" si="360"/>
        <v>70</v>
      </c>
      <c r="AZ327" s="5">
        <f t="shared" ca="1" si="361"/>
        <v>0.76666666666666672</v>
      </c>
      <c r="BB327">
        <f t="shared" si="318"/>
        <v>6.2362200334340832E-2</v>
      </c>
      <c r="BC327">
        <f t="shared" si="319"/>
        <v>0.93763779966565919</v>
      </c>
      <c r="BE327" s="33">
        <f t="shared" si="320"/>
        <v>4.1684077922073852</v>
      </c>
      <c r="BF327" s="32">
        <f t="shared" si="321"/>
        <v>9.9874125796410543E-2</v>
      </c>
      <c r="BG327" s="33"/>
      <c r="BH327" s="34">
        <f t="shared" si="322"/>
        <v>0.90012587420358947</v>
      </c>
      <c r="BI327" s="34"/>
      <c r="BJ327" s="34">
        <f t="shared" si="327"/>
        <v>0.90012587420358947</v>
      </c>
      <c r="BK327" s="34"/>
      <c r="BL327" s="5">
        <f t="shared" ca="1" si="357"/>
        <v>0.88806831547231502</v>
      </c>
    </row>
    <row r="328" spans="1:64" x14ac:dyDescent="0.25">
      <c r="A328" s="45">
        <v>320</v>
      </c>
      <c r="B328" s="35">
        <f t="shared" si="323"/>
        <v>3.6921296296296195E-2</v>
      </c>
      <c r="C328" s="36">
        <v>94.252293665199417</v>
      </c>
      <c r="D328" s="29">
        <v>90</v>
      </c>
      <c r="E328" s="29">
        <v>3</v>
      </c>
      <c r="F328" s="37">
        <f t="shared" si="310"/>
        <v>0.5</v>
      </c>
      <c r="G328" s="38">
        <f t="shared" si="324"/>
        <v>90</v>
      </c>
      <c r="H328" s="31">
        <v>5</v>
      </c>
      <c r="I328" s="31">
        <v>20</v>
      </c>
      <c r="J328" s="36">
        <v>16.144609915975671</v>
      </c>
      <c r="K328" s="37">
        <f t="shared" si="312"/>
        <v>4.0361524789939178</v>
      </c>
      <c r="L328" s="30">
        <f t="shared" si="313"/>
        <v>4.0361524789939178</v>
      </c>
      <c r="M328" s="37">
        <f t="shared" si="314"/>
        <v>94.036152478993912</v>
      </c>
      <c r="N328" s="37">
        <f t="shared" si="315"/>
        <v>94.036152478993912</v>
      </c>
      <c r="O328" s="37">
        <f t="shared" si="316"/>
        <v>4.2522936651994172</v>
      </c>
      <c r="Q328" s="64">
        <f t="shared" ref="Q328:AT328" ca="1" si="393">IF(AND(ABS(SLOPE($L298:$L328,$A298:$A328)) &gt; $Q$3,
      ABS(SLOPE(OFFSET($O298:$O328, Q$7, 0),$A298:$A328)) &gt; $Q$3),
(MAX(0,(CORREL( $L298:$L328, OFFSET($O298:$O328, Q$7, 0) )))),
(1-ABS(SLOPE($L298:$L328, $A298:$A328)-SLOPE(OFFSET($O298:$O328, Q$7, 0),$A298:$A328)))
)</f>
        <v>0.89551468392995093</v>
      </c>
      <c r="R328" s="64">
        <f t="shared" ca="1" si="393"/>
        <v>0.90690170644794055</v>
      </c>
      <c r="S328" s="64">
        <f t="shared" ca="1" si="393"/>
        <v>0.91699682720798603</v>
      </c>
      <c r="T328" s="64">
        <f t="shared" ca="1" si="393"/>
        <v>0.92885780999043799</v>
      </c>
      <c r="U328" s="64">
        <f t="shared" ca="1" si="393"/>
        <v>0.94787742075378367</v>
      </c>
      <c r="V328" s="64">
        <f t="shared" ca="1" si="393"/>
        <v>0.96306350634673776</v>
      </c>
      <c r="W328" s="64">
        <f t="shared" ca="1" si="393"/>
        <v>0.97921790884391757</v>
      </c>
      <c r="X328" s="64">
        <f t="shared" ca="1" si="393"/>
        <v>0.99245010029579295</v>
      </c>
      <c r="Y328" s="64">
        <f t="shared" ca="1" si="393"/>
        <v>0.99095995702416095</v>
      </c>
      <c r="Z328" s="64">
        <f t="shared" ca="1" si="393"/>
        <v>0.97872861276161527</v>
      </c>
      <c r="AA328" s="64">
        <f t="shared" ca="1" si="393"/>
        <v>0.95909696447991755</v>
      </c>
      <c r="AB328" s="64">
        <f t="shared" ca="1" si="393"/>
        <v>0.94871869538287246</v>
      </c>
      <c r="AC328" s="64">
        <f t="shared" ca="1" si="393"/>
        <v>0.93252429352057209</v>
      </c>
      <c r="AD328" s="64">
        <f t="shared" ca="1" si="393"/>
        <v>0.91850730767048627</v>
      </c>
      <c r="AE328" s="64">
        <f t="shared" ca="1" si="393"/>
        <v>0.90656994281907588</v>
      </c>
      <c r="AF328" s="64">
        <f t="shared" ca="1" si="393"/>
        <v>0.89439235516196058</v>
      </c>
      <c r="AG328" s="64">
        <f t="shared" ca="1" si="393"/>
        <v>0.87902032009010433</v>
      </c>
      <c r="AH328" s="64">
        <f t="shared" ca="1" si="393"/>
        <v>0.86604304907408447</v>
      </c>
      <c r="AI328" s="64">
        <f t="shared" ca="1" si="393"/>
        <v>0.85047453384883276</v>
      </c>
      <c r="AJ328" s="64">
        <f t="shared" ca="1" si="393"/>
        <v>0.83717709212086855</v>
      </c>
      <c r="AK328" s="64">
        <f t="shared" ca="1" si="393"/>
        <v>0.83069786804034107</v>
      </c>
      <c r="AL328" s="64">
        <f t="shared" ca="1" si="393"/>
        <v>0.82753430802088346</v>
      </c>
      <c r="AM328" s="64">
        <f t="shared" ca="1" si="393"/>
        <v>0.8286267225376891</v>
      </c>
      <c r="AN328" s="64">
        <f t="shared" ca="1" si="393"/>
        <v>0.82546255046250683</v>
      </c>
      <c r="AO328" s="64">
        <f t="shared" ca="1" si="393"/>
        <v>0.82474902861543364</v>
      </c>
      <c r="AP328" s="64">
        <f t="shared" ca="1" si="393"/>
        <v>0.82081215292061804</v>
      </c>
      <c r="AQ328" s="64">
        <f t="shared" ca="1" si="393"/>
        <v>0.82016664020777574</v>
      </c>
      <c r="AR328" s="64">
        <f t="shared" ca="1" si="393"/>
        <v>0.81780110223983837</v>
      </c>
      <c r="AS328" s="64">
        <f t="shared" ca="1" si="393"/>
        <v>0.81854589797926125</v>
      </c>
      <c r="AT328" s="64">
        <f t="shared" ca="1" si="393"/>
        <v>0.81963329325388645</v>
      </c>
      <c r="AV328" s="40">
        <f t="shared" ca="1" si="355"/>
        <v>0.99245010029579295</v>
      </c>
      <c r="AW328" s="41">
        <f t="shared" ca="1" si="356"/>
        <v>7</v>
      </c>
      <c r="AX328" t="str">
        <f t="shared" ca="1" si="359"/>
        <v>+70s</v>
      </c>
      <c r="AY328">
        <f t="shared" ca="1" si="360"/>
        <v>60</v>
      </c>
      <c r="AZ328" s="5">
        <f t="shared" ca="1" si="361"/>
        <v>0.8</v>
      </c>
      <c r="BB328">
        <f t="shared" si="318"/>
        <v>4.3228237241099879E-2</v>
      </c>
      <c r="BC328">
        <f t="shared" si="319"/>
        <v>0.95677176275890008</v>
      </c>
      <c r="BE328" s="33">
        <f t="shared" si="320"/>
        <v>4.0361524789939178</v>
      </c>
      <c r="BF328" s="32">
        <f t="shared" si="321"/>
        <v>6.9230758071845103E-2</v>
      </c>
      <c r="BG328" s="33"/>
      <c r="BH328" s="34">
        <f t="shared" si="322"/>
        <v>0.93076924192815491</v>
      </c>
      <c r="BI328" s="34"/>
      <c r="BJ328" s="34">
        <f t="shared" si="327"/>
        <v>0.93076924192815491</v>
      </c>
      <c r="BK328" s="34"/>
      <c r="BL328" s="5">
        <f t="shared" ca="1" si="357"/>
        <v>0.907739780741316</v>
      </c>
    </row>
    <row r="329" spans="1:64" x14ac:dyDescent="0.25">
      <c r="A329" s="45">
        <v>321</v>
      </c>
      <c r="B329" s="35">
        <f t="shared" si="323"/>
        <v>3.7037037037036938E-2</v>
      </c>
      <c r="C329" s="36">
        <v>94.363264486825756</v>
      </c>
      <c r="D329" s="29">
        <v>90</v>
      </c>
      <c r="E329" s="29">
        <v>3</v>
      </c>
      <c r="F329" s="37">
        <f t="shared" ref="F329:F392" si="394">E329/6</f>
        <v>0.5</v>
      </c>
      <c r="G329" s="38">
        <f t="shared" si="324"/>
        <v>90</v>
      </c>
      <c r="H329" s="31">
        <v>5</v>
      </c>
      <c r="I329" s="31">
        <v>20</v>
      </c>
      <c r="J329" s="36">
        <v>15.580991341240761</v>
      </c>
      <c r="K329" s="37">
        <f t="shared" si="312"/>
        <v>3.8952478353101903</v>
      </c>
      <c r="L329" s="30">
        <f t="shared" si="313"/>
        <v>3.8952478353101903</v>
      </c>
      <c r="M329" s="37">
        <f t="shared" si="314"/>
        <v>93.895247835310187</v>
      </c>
      <c r="N329" s="37">
        <f t="shared" si="315"/>
        <v>93.895247835310187</v>
      </c>
      <c r="O329" s="37">
        <f t="shared" si="316"/>
        <v>4.3632644868257557</v>
      </c>
      <c r="Q329" s="64">
        <f t="shared" ref="Q329:AT329" ca="1" si="395">IF(AND(ABS(SLOPE($L299:$L329,$A299:$A329)) &gt; $Q$3,
      ABS(SLOPE(OFFSET($O299:$O329, Q$7, 0),$A299:$A329)) &gt; $Q$3),
(MAX(0,(CORREL( $L299:$L329, OFFSET($O299:$O329, Q$7, 0) )))),
(1-ABS(SLOPE($L299:$L329, $A299:$A329)-SLOPE(OFFSET($O299:$O329, Q$7, 0),$A299:$A329)))
)</f>
        <v>0.89673451292207296</v>
      </c>
      <c r="R329" s="64">
        <f t="shared" ca="1" si="395"/>
        <v>0.90682963368211855</v>
      </c>
      <c r="S329" s="64">
        <f t="shared" ca="1" si="395"/>
        <v>0.9186906164645704</v>
      </c>
      <c r="T329" s="64">
        <f t="shared" ca="1" si="395"/>
        <v>0.93771022722791619</v>
      </c>
      <c r="U329" s="64">
        <f t="shared" ca="1" si="395"/>
        <v>0.95289631282087017</v>
      </c>
      <c r="V329" s="64">
        <f t="shared" ca="1" si="395"/>
        <v>0.96905071531805009</v>
      </c>
      <c r="W329" s="64">
        <f t="shared" ca="1" si="395"/>
        <v>0.98228290676992547</v>
      </c>
      <c r="X329" s="64">
        <f t="shared" ca="1" si="395"/>
        <v>0.99887284944997157</v>
      </c>
      <c r="Y329" s="64">
        <f t="shared" ca="1" si="395"/>
        <v>0.98889580628748275</v>
      </c>
      <c r="Z329" s="64">
        <f t="shared" ca="1" si="395"/>
        <v>0.96926415800578503</v>
      </c>
      <c r="AA329" s="64">
        <f t="shared" ca="1" si="395"/>
        <v>0.95888588890873994</v>
      </c>
      <c r="AB329" s="64">
        <f t="shared" ca="1" si="395"/>
        <v>0.94269148704643957</v>
      </c>
      <c r="AC329" s="64">
        <f t="shared" ca="1" si="395"/>
        <v>0.92867450119635375</v>
      </c>
      <c r="AD329" s="64">
        <f t="shared" ca="1" si="395"/>
        <v>0.91673713634494336</v>
      </c>
      <c r="AE329" s="64">
        <f t="shared" ca="1" si="395"/>
        <v>0.90455954868782817</v>
      </c>
      <c r="AF329" s="64">
        <f t="shared" ca="1" si="395"/>
        <v>0.88918751361597193</v>
      </c>
      <c r="AG329" s="64">
        <f t="shared" ca="1" si="395"/>
        <v>0.87621024259995195</v>
      </c>
      <c r="AH329" s="64">
        <f t="shared" ca="1" si="395"/>
        <v>0.86064172737470024</v>
      </c>
      <c r="AI329" s="64">
        <f t="shared" ca="1" si="395"/>
        <v>0.84734428564673603</v>
      </c>
      <c r="AJ329" s="64">
        <f t="shared" ca="1" si="395"/>
        <v>0.84086506156620855</v>
      </c>
      <c r="AK329" s="64">
        <f t="shared" ca="1" si="395"/>
        <v>0.83770150154675105</v>
      </c>
      <c r="AL329" s="64">
        <f t="shared" ca="1" si="395"/>
        <v>0.83879391606355658</v>
      </c>
      <c r="AM329" s="64">
        <f t="shared" ca="1" si="395"/>
        <v>0.83562974398837431</v>
      </c>
      <c r="AN329" s="64">
        <f t="shared" ca="1" si="395"/>
        <v>0.83491622214130112</v>
      </c>
      <c r="AO329" s="64">
        <f t="shared" ca="1" si="395"/>
        <v>0.83097934644648552</v>
      </c>
      <c r="AP329" s="64">
        <f t="shared" ca="1" si="395"/>
        <v>0.83033383373364322</v>
      </c>
      <c r="AQ329" s="64">
        <f t="shared" ca="1" si="395"/>
        <v>0.82796829576570585</v>
      </c>
      <c r="AR329" s="64">
        <f t="shared" ca="1" si="395"/>
        <v>0.82871309150512873</v>
      </c>
      <c r="AS329" s="64">
        <f t="shared" ca="1" si="395"/>
        <v>0.82980048677975393</v>
      </c>
      <c r="AT329" s="64">
        <f t="shared" ca="1" si="395"/>
        <v>0.82957044928512103</v>
      </c>
      <c r="AV329" s="40">
        <f t="shared" ca="1" si="355"/>
        <v>0.99887284944997157</v>
      </c>
      <c r="AW329" s="41">
        <f t="shared" ca="1" si="356"/>
        <v>7</v>
      </c>
      <c r="AX329" t="str">
        <f t="shared" ca="1" si="359"/>
        <v>+70s</v>
      </c>
      <c r="AY329">
        <f t="shared" ca="1" si="360"/>
        <v>60</v>
      </c>
      <c r="AZ329" s="5">
        <f t="shared" ca="1" si="361"/>
        <v>0.8</v>
      </c>
      <c r="BB329">
        <f t="shared" si="318"/>
        <v>9.3603330303113103E-2</v>
      </c>
      <c r="BC329">
        <f t="shared" si="319"/>
        <v>0.90639666969688693</v>
      </c>
      <c r="BE329" s="33">
        <f t="shared" si="320"/>
        <v>3.8952478353101903</v>
      </c>
      <c r="BF329" s="32">
        <f t="shared" si="321"/>
        <v>0.14990732744412388</v>
      </c>
      <c r="BG329" s="33"/>
      <c r="BH329" s="34">
        <f t="shared" si="322"/>
        <v>0.85009267255587617</v>
      </c>
      <c r="BI329" s="34"/>
      <c r="BJ329" s="34">
        <f t="shared" si="327"/>
        <v>0.85009267255587617</v>
      </c>
      <c r="BK329" s="34"/>
      <c r="BL329" s="5">
        <f t="shared" ca="1" si="357"/>
        <v>0.88298850733528267</v>
      </c>
    </row>
    <row r="330" spans="1:64" x14ac:dyDescent="0.25">
      <c r="A330" s="45">
        <v>322</v>
      </c>
      <c r="B330" s="35">
        <f t="shared" si="323"/>
        <v>3.715277777777768E-2</v>
      </c>
      <c r="C330" s="36">
        <v>94.442392137618697</v>
      </c>
      <c r="D330" s="29">
        <v>90</v>
      </c>
      <c r="E330" s="29">
        <v>3</v>
      </c>
      <c r="F330" s="37">
        <f t="shared" si="394"/>
        <v>0.5</v>
      </c>
      <c r="G330" s="38">
        <f t="shared" si="324"/>
        <v>90</v>
      </c>
      <c r="H330" s="31">
        <v>5</v>
      </c>
      <c r="I330" s="31">
        <v>20</v>
      </c>
      <c r="J330" s="36">
        <v>14.98398325908116</v>
      </c>
      <c r="K330" s="37">
        <f t="shared" ref="K330:K393" si="396">H330 * J330 / I330</f>
        <v>3.7459958147702901</v>
      </c>
      <c r="L330" s="30">
        <f t="shared" ref="L330:L393" si="397">K330</f>
        <v>3.7459958147702901</v>
      </c>
      <c r="M330" s="37">
        <f t="shared" ref="M330:M393" si="398">D330 + K330</f>
        <v>93.745995814770296</v>
      </c>
      <c r="N330" s="37">
        <f t="shared" ref="N330:N393" si="399">G330 + L330</f>
        <v>93.745995814770296</v>
      </c>
      <c r="O330" s="37">
        <f t="shared" ref="O330:O393" si="400">C330 - G330</f>
        <v>4.4423921376186968</v>
      </c>
      <c r="Q330" s="64">
        <f t="shared" ref="Q330:AT330" ca="1" si="401">IF(AND(ABS(SLOPE($L300:$L330,$A300:$A330)) &gt; $Q$3,
      ABS(SLOPE(OFFSET($O300:$O330, Q$7, 0),$A300:$A330)) &gt; $Q$3),
(MAX(0,(CORREL( $L300:$L330, OFFSET($O300:$O330, Q$7, 0) )))),
(1-ABS(SLOPE($L300:$L330, $A300:$A330)-SLOPE(OFFSET($O300:$O330, Q$7, 0),$A300:$A330)))
)</f>
        <v>0.89665452872015128</v>
      </c>
      <c r="R330" s="64">
        <f t="shared" ca="1" si="401"/>
        <v>0.90851551150260323</v>
      </c>
      <c r="S330" s="64">
        <f t="shared" ca="1" si="401"/>
        <v>0.92753512226594892</v>
      </c>
      <c r="T330" s="64">
        <f t="shared" ca="1" si="401"/>
        <v>0.94272120785890301</v>
      </c>
      <c r="U330" s="64">
        <f t="shared" ca="1" si="401"/>
        <v>0.95887561035608293</v>
      </c>
      <c r="V330" s="64">
        <f t="shared" ca="1" si="401"/>
        <v>0.9721078018079583</v>
      </c>
      <c r="W330" s="64">
        <f t="shared" ca="1" si="401"/>
        <v>0.9886977444880044</v>
      </c>
      <c r="X330" s="64">
        <f t="shared" ca="1" si="401"/>
        <v>0.99907091124944991</v>
      </c>
      <c r="Y330" s="64">
        <f t="shared" ca="1" si="401"/>
        <v>0.97943926296775219</v>
      </c>
      <c r="Z330" s="64">
        <f t="shared" ca="1" si="401"/>
        <v>0.9690609938707071</v>
      </c>
      <c r="AA330" s="64">
        <f t="shared" ca="1" si="401"/>
        <v>0.95286659200840673</v>
      </c>
      <c r="AB330" s="64">
        <f t="shared" ca="1" si="401"/>
        <v>0.93884960615832092</v>
      </c>
      <c r="AC330" s="64">
        <f t="shared" ca="1" si="401"/>
        <v>0.92691224130691052</v>
      </c>
      <c r="AD330" s="64">
        <f t="shared" ca="1" si="401"/>
        <v>0.91473465364979534</v>
      </c>
      <c r="AE330" s="64">
        <f t="shared" ca="1" si="401"/>
        <v>0.89936261857793909</v>
      </c>
      <c r="AF330" s="64">
        <f t="shared" ca="1" si="401"/>
        <v>0.88638534756191911</v>
      </c>
      <c r="AG330" s="64">
        <f t="shared" ca="1" si="401"/>
        <v>0.8708168323366674</v>
      </c>
      <c r="AH330" s="64">
        <f t="shared" ca="1" si="401"/>
        <v>0.85751939060870319</v>
      </c>
      <c r="AI330" s="64">
        <f t="shared" ca="1" si="401"/>
        <v>0.85104016652817571</v>
      </c>
      <c r="AJ330" s="64">
        <f t="shared" ca="1" si="401"/>
        <v>0.84787660650871821</v>
      </c>
      <c r="AK330" s="64">
        <f t="shared" ca="1" si="401"/>
        <v>0.84896902102552374</v>
      </c>
      <c r="AL330" s="64">
        <f t="shared" ca="1" si="401"/>
        <v>0.84580484895034147</v>
      </c>
      <c r="AM330" s="64">
        <f t="shared" ca="1" si="401"/>
        <v>0.84509132710326829</v>
      </c>
      <c r="AN330" s="64">
        <f t="shared" ca="1" si="401"/>
        <v>0.84115445140845269</v>
      </c>
      <c r="AO330" s="64">
        <f t="shared" ca="1" si="401"/>
        <v>0.84050893869561039</v>
      </c>
      <c r="AP330" s="64">
        <f t="shared" ca="1" si="401"/>
        <v>0.83814340072767302</v>
      </c>
      <c r="AQ330" s="64">
        <f t="shared" ca="1" si="401"/>
        <v>0.83888819646709589</v>
      </c>
      <c r="AR330" s="64">
        <f t="shared" ca="1" si="401"/>
        <v>0.83997559174172109</v>
      </c>
      <c r="AS330" s="64">
        <f t="shared" ca="1" si="401"/>
        <v>0.83974555424708819</v>
      </c>
      <c r="AT330" s="64">
        <f t="shared" ca="1" si="401"/>
        <v>0.837558454077029</v>
      </c>
      <c r="AV330" s="40">
        <f t="shared" ca="1" si="355"/>
        <v>0.99907091124944991</v>
      </c>
      <c r="AW330" s="41">
        <f t="shared" ca="1" si="356"/>
        <v>7</v>
      </c>
      <c r="AX330" t="str">
        <f t="shared" ca="1" si="359"/>
        <v>+70s</v>
      </c>
      <c r="AY330">
        <f t="shared" ca="1" si="360"/>
        <v>60</v>
      </c>
      <c r="AZ330" s="5">
        <f t="shared" ca="1" si="361"/>
        <v>0.8</v>
      </c>
      <c r="BB330">
        <f t="shared" ref="BB330:BB369" si="402">ABS(O330 - L330) / H330</f>
        <v>0.13927926456968134</v>
      </c>
      <c r="BC330">
        <f t="shared" ref="BC330:BC369" si="403" xml:space="preserve"> MIN( MAX(1 - BB330, 0), 1 )</f>
        <v>0.86072073543031868</v>
      </c>
      <c r="BE330" s="33">
        <f t="shared" ref="BE330:BE369" si="404">ABS(L330)</f>
        <v>3.7459958147702901</v>
      </c>
      <c r="BF330" s="32">
        <f t="shared" ref="BF330:BF369" si="405" xml:space="preserve"> ABS(O330 - L330 ) / $BF$7</f>
        <v>0.22305811398389511</v>
      </c>
      <c r="BG330" s="33"/>
      <c r="BH330" s="34">
        <f t="shared" ref="BH330:BH369" si="406">MIN( MAX(1 - BF330,  0), 1 )</f>
        <v>0.77694188601610492</v>
      </c>
      <c r="BI330" s="34"/>
      <c r="BJ330" s="34">
        <f t="shared" si="327"/>
        <v>0.77694188601610492</v>
      </c>
      <c r="BK330" s="34"/>
      <c r="BL330" s="5">
        <f t="shared" ca="1" si="357"/>
        <v>0.85867093242185166</v>
      </c>
    </row>
    <row r="331" spans="1:64" x14ac:dyDescent="0.25">
      <c r="A331" s="45">
        <v>323</v>
      </c>
      <c r="B331" s="35">
        <f t="shared" ref="B331:B394" si="407">B330 + TIME(0,0,10)</f>
        <v>3.7268518518518423E-2</v>
      </c>
      <c r="C331" s="36">
        <v>94.001708545679307</v>
      </c>
      <c r="D331" s="29">
        <v>90</v>
      </c>
      <c r="E331" s="29">
        <v>3</v>
      </c>
      <c r="F331" s="37">
        <f t="shared" si="394"/>
        <v>0.5</v>
      </c>
      <c r="G331" s="38">
        <f t="shared" ref="G331:G394" si="408">IF( ABS(D331 - G330) &lt; F331, D331, G330 + SIGN( D331 - G330 ) * F331 )</f>
        <v>90</v>
      </c>
      <c r="H331" s="31">
        <v>5</v>
      </c>
      <c r="I331" s="31">
        <v>20</v>
      </c>
      <c r="J331" s="36">
        <v>14.35486503647388</v>
      </c>
      <c r="K331" s="37">
        <f t="shared" si="396"/>
        <v>3.5887162591184696</v>
      </c>
      <c r="L331" s="30">
        <f t="shared" si="397"/>
        <v>3.5887162591184696</v>
      </c>
      <c r="M331" s="37">
        <f t="shared" si="398"/>
        <v>93.58871625911847</v>
      </c>
      <c r="N331" s="37">
        <f t="shared" si="399"/>
        <v>93.58871625911847</v>
      </c>
      <c r="O331" s="37">
        <f t="shared" si="400"/>
        <v>4.0017085456793069</v>
      </c>
      <c r="Q331" s="64">
        <f t="shared" ref="Q331:AT331" ca="1" si="409">IF(AND(ABS(SLOPE($L301:$L331,$A301:$A331)) &gt; $Q$3,
      ABS(SLOPE(OFFSET($O301:$O331, Q$7, 0),$A301:$A331)) &gt; $Q$3),
(MAX(0,(CORREL( $L301:$L331, OFFSET($O301:$O331, Q$7, 0) )))),
(1-ABS(SLOPE($L301:$L331, $A301:$A331)-SLOPE(OFFSET($O301:$O331, Q$7, 0),$A301:$A331)))
)</f>
        <v>0.89835429999071048</v>
      </c>
      <c r="R331" s="64">
        <f t="shared" ca="1" si="409"/>
        <v>0.91737391075405617</v>
      </c>
      <c r="S331" s="64">
        <f t="shared" ca="1" si="409"/>
        <v>0.93255999634701026</v>
      </c>
      <c r="T331" s="64">
        <f t="shared" ca="1" si="409"/>
        <v>0.94871439884419007</v>
      </c>
      <c r="U331" s="64">
        <f t="shared" ca="1" si="409"/>
        <v>0.96194659029606544</v>
      </c>
      <c r="V331" s="64">
        <f t="shared" ca="1" si="409"/>
        <v>0.97853653297611154</v>
      </c>
      <c r="W331" s="64">
        <f t="shared" ca="1" si="409"/>
        <v>0.99076787723865722</v>
      </c>
      <c r="X331" s="64">
        <f t="shared" ca="1" si="409"/>
        <v>0.98960047447964505</v>
      </c>
      <c r="Y331" s="64">
        <f t="shared" ca="1" si="409"/>
        <v>0.97922220538259996</v>
      </c>
      <c r="Z331" s="64">
        <f t="shared" ca="1" si="409"/>
        <v>0.9630278035202996</v>
      </c>
      <c r="AA331" s="64">
        <f t="shared" ca="1" si="409"/>
        <v>0.94901081767021378</v>
      </c>
      <c r="AB331" s="64">
        <f t="shared" ca="1" si="409"/>
        <v>0.93707345281880339</v>
      </c>
      <c r="AC331" s="64">
        <f t="shared" ca="1" si="409"/>
        <v>0.92489586516168809</v>
      </c>
      <c r="AD331" s="64">
        <f t="shared" ca="1" si="409"/>
        <v>0.90952383008983184</v>
      </c>
      <c r="AE331" s="64">
        <f t="shared" ca="1" si="409"/>
        <v>0.89654655907381198</v>
      </c>
      <c r="AF331" s="64">
        <f t="shared" ca="1" si="409"/>
        <v>0.88097804384856027</v>
      </c>
      <c r="AG331" s="64">
        <f t="shared" ca="1" si="409"/>
        <v>0.86768060212059606</v>
      </c>
      <c r="AH331" s="64">
        <f t="shared" ca="1" si="409"/>
        <v>0.86120137804006858</v>
      </c>
      <c r="AI331" s="64">
        <f t="shared" ca="1" si="409"/>
        <v>0.85803781802061097</v>
      </c>
      <c r="AJ331" s="64">
        <f t="shared" ca="1" si="409"/>
        <v>0.8591302325374166</v>
      </c>
      <c r="AK331" s="64">
        <f t="shared" ca="1" si="409"/>
        <v>0.85596606046223433</v>
      </c>
      <c r="AL331" s="64">
        <f t="shared" ca="1" si="409"/>
        <v>0.85525253861516115</v>
      </c>
      <c r="AM331" s="64">
        <f t="shared" ca="1" si="409"/>
        <v>0.85131566292034555</v>
      </c>
      <c r="AN331" s="64">
        <f t="shared" ca="1" si="409"/>
        <v>0.85067015020750325</v>
      </c>
      <c r="AO331" s="64">
        <f t="shared" ca="1" si="409"/>
        <v>0.84830461223956588</v>
      </c>
      <c r="AP331" s="64">
        <f t="shared" ca="1" si="409"/>
        <v>0.84904940797898876</v>
      </c>
      <c r="AQ331" s="64">
        <f t="shared" ca="1" si="409"/>
        <v>0.85013680325361396</v>
      </c>
      <c r="AR331" s="64">
        <f t="shared" ca="1" si="409"/>
        <v>0.84990676575898105</v>
      </c>
      <c r="AS331" s="64">
        <f t="shared" ca="1" si="409"/>
        <v>0.84771966558892187</v>
      </c>
      <c r="AT331" s="64">
        <f t="shared" ca="1" si="409"/>
        <v>0.84877549891114568</v>
      </c>
      <c r="AV331" s="40">
        <f t="shared" ca="1" si="355"/>
        <v>0.99076787723865722</v>
      </c>
      <c r="AW331" s="41">
        <f t="shared" ca="1" si="356"/>
        <v>6</v>
      </c>
      <c r="AX331" t="str">
        <f t="shared" ca="1" si="359"/>
        <v>+60s</v>
      </c>
      <c r="AY331">
        <f t="shared" ca="1" si="360"/>
        <v>50</v>
      </c>
      <c r="AZ331" s="5">
        <f t="shared" ca="1" si="361"/>
        <v>0.83333333333333337</v>
      </c>
      <c r="BB331">
        <f t="shared" si="402"/>
        <v>8.2598457312167459E-2</v>
      </c>
      <c r="BC331">
        <f t="shared" si="403"/>
        <v>0.91740154268783258</v>
      </c>
      <c r="BE331" s="33">
        <f t="shared" si="404"/>
        <v>3.5887162591184696</v>
      </c>
      <c r="BF331" s="32">
        <f t="shared" si="405"/>
        <v>0.13228283594801507</v>
      </c>
      <c r="BG331" s="33"/>
      <c r="BH331" s="34">
        <f t="shared" si="406"/>
        <v>0.86771716405198496</v>
      </c>
      <c r="BI331" s="34"/>
      <c r="BJ331" s="34">
        <f t="shared" si="327"/>
        <v>0.86771716405198496</v>
      </c>
      <c r="BK331" s="34"/>
      <c r="BL331" s="5">
        <f t="shared" ca="1" si="357"/>
        <v>0.89727279154132533</v>
      </c>
    </row>
    <row r="332" spans="1:64" x14ac:dyDescent="0.25">
      <c r="A332" s="45">
        <v>324</v>
      </c>
      <c r="B332" s="35">
        <f t="shared" si="407"/>
        <v>3.7384259259259166E-2</v>
      </c>
      <c r="C332" s="36">
        <v>93.475714457562447</v>
      </c>
      <c r="D332" s="29">
        <v>90</v>
      </c>
      <c r="E332" s="29">
        <v>3</v>
      </c>
      <c r="F332" s="37">
        <f t="shared" si="394"/>
        <v>0.5</v>
      </c>
      <c r="G332" s="38">
        <f t="shared" si="408"/>
        <v>90</v>
      </c>
      <c r="H332" s="31">
        <v>5</v>
      </c>
      <c r="I332" s="31">
        <v>20</v>
      </c>
      <c r="J332" s="36">
        <v>13.694984851279056</v>
      </c>
      <c r="K332" s="37">
        <f t="shared" si="396"/>
        <v>3.423746212819764</v>
      </c>
      <c r="L332" s="30">
        <f t="shared" si="397"/>
        <v>3.423746212819764</v>
      </c>
      <c r="M332" s="37">
        <f t="shared" si="398"/>
        <v>93.423746212819765</v>
      </c>
      <c r="N332" s="37">
        <f t="shared" si="399"/>
        <v>93.423746212819765</v>
      </c>
      <c r="O332" s="37">
        <f t="shared" si="400"/>
        <v>3.4757144575624466</v>
      </c>
      <c r="Q332" s="64">
        <f t="shared" ref="Q332:AT332" ca="1" si="410">IF(AND(ABS(SLOPE($L302:$L332,$A302:$A332)) &gt; $Q$3,
      ABS(SLOPE(OFFSET($O302:$O332, Q$7, 0),$A302:$A332)) &gt; $Q$3),
(MAX(0,(CORREL( $L302:$L332, OFFSET($O302:$O332, Q$7, 0) )))),
(1-ABS(SLOPE($L302:$L332, $A302:$A332)-SLOPE(OFFSET($O302:$O332, Q$7, 0),$A302:$A332)))
)</f>
        <v>0.90724836780524487</v>
      </c>
      <c r="R332" s="64">
        <f t="shared" ca="1" si="410"/>
        <v>0.92243445339819896</v>
      </c>
      <c r="S332" s="64">
        <f t="shared" ca="1" si="410"/>
        <v>0.93858885589537877</v>
      </c>
      <c r="T332" s="64">
        <f t="shared" ca="1" si="410"/>
        <v>0.95182104734725415</v>
      </c>
      <c r="U332" s="64">
        <f t="shared" ca="1" si="410"/>
        <v>0.96841099002730036</v>
      </c>
      <c r="V332" s="64">
        <f t="shared" ca="1" si="410"/>
        <v>0.98064233428984593</v>
      </c>
      <c r="W332" s="64">
        <f t="shared" ca="1" si="410"/>
        <v>0.99972601742845624</v>
      </c>
      <c r="X332" s="64">
        <f t="shared" ca="1" si="410"/>
        <v>0.98934774833141126</v>
      </c>
      <c r="Y332" s="64">
        <f t="shared" ca="1" si="410"/>
        <v>0.97315334646911078</v>
      </c>
      <c r="Z332" s="64">
        <f t="shared" ca="1" si="410"/>
        <v>0.95913636061902507</v>
      </c>
      <c r="AA332" s="64">
        <f t="shared" ca="1" si="410"/>
        <v>0.94719899576761457</v>
      </c>
      <c r="AB332" s="64">
        <f t="shared" ca="1" si="410"/>
        <v>0.93502140811049939</v>
      </c>
      <c r="AC332" s="64">
        <f t="shared" ca="1" si="410"/>
        <v>0.91964937303864314</v>
      </c>
      <c r="AD332" s="64">
        <f t="shared" ca="1" si="410"/>
        <v>0.90667210202262316</v>
      </c>
      <c r="AE332" s="64">
        <f t="shared" ca="1" si="410"/>
        <v>0.89110358679737156</v>
      </c>
      <c r="AF332" s="64">
        <f t="shared" ca="1" si="410"/>
        <v>0.87780614506940724</v>
      </c>
      <c r="AG332" s="64">
        <f t="shared" ca="1" si="410"/>
        <v>0.87132692098887987</v>
      </c>
      <c r="AH332" s="64">
        <f t="shared" ca="1" si="410"/>
        <v>0.86816336096942226</v>
      </c>
      <c r="AI332" s="64">
        <f t="shared" ca="1" si="410"/>
        <v>0.86925577548622779</v>
      </c>
      <c r="AJ332" s="64">
        <f t="shared" ca="1" si="410"/>
        <v>0.86609160341104552</v>
      </c>
      <c r="AK332" s="64">
        <f t="shared" ca="1" si="410"/>
        <v>0.86537808156397245</v>
      </c>
      <c r="AL332" s="64">
        <f t="shared" ca="1" si="410"/>
        <v>0.86144120586915673</v>
      </c>
      <c r="AM332" s="64">
        <f t="shared" ca="1" si="410"/>
        <v>0.86079569315631455</v>
      </c>
      <c r="AN332" s="64">
        <f t="shared" ca="1" si="410"/>
        <v>0.85843015518837706</v>
      </c>
      <c r="AO332" s="64">
        <f t="shared" ca="1" si="410"/>
        <v>0.85917495092779994</v>
      </c>
      <c r="AP332" s="64">
        <f t="shared" ca="1" si="410"/>
        <v>0.86026234620242514</v>
      </c>
      <c r="AQ332" s="64">
        <f t="shared" ca="1" si="410"/>
        <v>0.86003230870779235</v>
      </c>
      <c r="AR332" s="64">
        <f t="shared" ca="1" si="410"/>
        <v>0.85784520853773305</v>
      </c>
      <c r="AS332" s="64">
        <f t="shared" ca="1" si="410"/>
        <v>0.85890104185995697</v>
      </c>
      <c r="AT332" s="64">
        <f t="shared" ca="1" si="410"/>
        <v>0.86188683658558063</v>
      </c>
      <c r="AV332" s="40">
        <f t="shared" ca="1" si="355"/>
        <v>0.99972601742845624</v>
      </c>
      <c r="AW332" s="41">
        <f t="shared" ca="1" si="356"/>
        <v>6</v>
      </c>
      <c r="AX332" t="str">
        <f t="shared" ca="1" si="359"/>
        <v>+60s</v>
      </c>
      <c r="AY332">
        <f t="shared" ca="1" si="360"/>
        <v>50</v>
      </c>
      <c r="AZ332" s="5">
        <f t="shared" ca="1" si="361"/>
        <v>0.83333333333333337</v>
      </c>
      <c r="BB332">
        <f t="shared" si="402"/>
        <v>1.0393648948536515E-2</v>
      </c>
      <c r="BC332">
        <f t="shared" si="403"/>
        <v>0.98960635105146344</v>
      </c>
      <c r="BE332" s="33">
        <f t="shared" si="404"/>
        <v>3.423746212819764</v>
      </c>
      <c r="BF332" s="32">
        <f t="shared" si="405"/>
        <v>1.664560578370488E-2</v>
      </c>
      <c r="BG332" s="33"/>
      <c r="BH332" s="34">
        <f t="shared" si="406"/>
        <v>0.98335439421629511</v>
      </c>
      <c r="BI332" s="34"/>
      <c r="BJ332" s="34">
        <f t="shared" ref="BJ332:BJ369" si="411">BH332</f>
        <v>0.98335439421629511</v>
      </c>
      <c r="BK332" s="34"/>
      <c r="BL332" s="5">
        <f t="shared" ca="1" si="357"/>
        <v>0.93880458165936165</v>
      </c>
    </row>
    <row r="333" spans="1:64" x14ac:dyDescent="0.25">
      <c r="A333" s="45">
        <v>325</v>
      </c>
      <c r="B333" s="35">
        <f t="shared" si="407"/>
        <v>3.7499999999999908E-2</v>
      </c>
      <c r="C333" s="36">
        <v>93.896033723069024</v>
      </c>
      <c r="D333" s="29">
        <v>90</v>
      </c>
      <c r="E333" s="29">
        <v>3</v>
      </c>
      <c r="F333" s="37">
        <f t="shared" si="394"/>
        <v>0.5</v>
      </c>
      <c r="G333" s="38">
        <f t="shared" si="408"/>
        <v>90</v>
      </c>
      <c r="H333" s="31">
        <v>5</v>
      </c>
      <c r="I333" s="31">
        <v>20</v>
      </c>
      <c r="J333" s="36">
        <v>13.005756803142905</v>
      </c>
      <c r="K333" s="37">
        <f t="shared" si="396"/>
        <v>3.2514392007857262</v>
      </c>
      <c r="L333" s="30">
        <f t="shared" si="397"/>
        <v>3.2514392007857262</v>
      </c>
      <c r="M333" s="37">
        <f t="shared" si="398"/>
        <v>93.251439200785725</v>
      </c>
      <c r="N333" s="37">
        <f t="shared" si="399"/>
        <v>93.251439200785725</v>
      </c>
      <c r="O333" s="37">
        <f t="shared" si="400"/>
        <v>3.8960337230690243</v>
      </c>
      <c r="Q333" s="64">
        <f t="shared" ref="Q333:AT333" ca="1" si="412">IF(AND(ABS(SLOPE($L303:$L333,$A303:$A333)) &gt; $Q$3,
      ABS(SLOPE(OFFSET($O303:$O333, Q$7, 0),$A303:$A333)) &gt; $Q$3),
(MAX(0,(CORREL( $L303:$L333, OFFSET($O303:$O333, Q$7, 0) )))),
(1-ABS(SLOPE($L303:$L333, $A303:$A333)-SLOPE(OFFSET($O303:$O333, Q$7, 0),$A303:$A333)))
)</f>
        <v>0.91236627768902112</v>
      </c>
      <c r="R333" s="64">
        <f t="shared" ca="1" si="412"/>
        <v>0.92852068018620093</v>
      </c>
      <c r="S333" s="64">
        <f t="shared" ca="1" si="412"/>
        <v>0.94175287163807631</v>
      </c>
      <c r="T333" s="64">
        <f t="shared" ca="1" si="412"/>
        <v>0.9583428143181224</v>
      </c>
      <c r="U333" s="64">
        <f t="shared" ca="1" si="412"/>
        <v>0.97057415858066809</v>
      </c>
      <c r="V333" s="64">
        <f t="shared" ca="1" si="412"/>
        <v>0.99020580686236581</v>
      </c>
      <c r="W333" s="64">
        <f t="shared" ca="1" si="412"/>
        <v>0.9994159240405891</v>
      </c>
      <c r="X333" s="64">
        <f t="shared" ca="1" si="412"/>
        <v>0.98322152217828873</v>
      </c>
      <c r="Y333" s="64">
        <f t="shared" ca="1" si="412"/>
        <v>0.96920453632820291</v>
      </c>
      <c r="Z333" s="64">
        <f t="shared" ca="1" si="412"/>
        <v>0.95726717147679252</v>
      </c>
      <c r="AA333" s="64">
        <f t="shared" ca="1" si="412"/>
        <v>0.94508958381967723</v>
      </c>
      <c r="AB333" s="64">
        <f t="shared" ca="1" si="412"/>
        <v>0.92971754874782109</v>
      </c>
      <c r="AC333" s="64">
        <f t="shared" ca="1" si="412"/>
        <v>0.91674027773180111</v>
      </c>
      <c r="AD333" s="64">
        <f t="shared" ca="1" si="412"/>
        <v>0.9011717625065494</v>
      </c>
      <c r="AE333" s="64">
        <f t="shared" ca="1" si="412"/>
        <v>0.88787432077858508</v>
      </c>
      <c r="AF333" s="64">
        <f t="shared" ca="1" si="412"/>
        <v>0.88139509669805771</v>
      </c>
      <c r="AG333" s="64">
        <f t="shared" ca="1" si="412"/>
        <v>0.87823153667860021</v>
      </c>
      <c r="AH333" s="64">
        <f t="shared" ca="1" si="412"/>
        <v>0.87932395119540574</v>
      </c>
      <c r="AI333" s="64">
        <f t="shared" ca="1" si="412"/>
        <v>0.87615977912022347</v>
      </c>
      <c r="AJ333" s="64">
        <f t="shared" ca="1" si="412"/>
        <v>0.87544625727315029</v>
      </c>
      <c r="AK333" s="64">
        <f t="shared" ca="1" si="412"/>
        <v>0.87150938157833469</v>
      </c>
      <c r="AL333" s="64">
        <f t="shared" ca="1" si="412"/>
        <v>0.87086386886549239</v>
      </c>
      <c r="AM333" s="64">
        <f t="shared" ca="1" si="412"/>
        <v>0.8684983308975549</v>
      </c>
      <c r="AN333" s="64">
        <f t="shared" ca="1" si="412"/>
        <v>0.86924312663697778</v>
      </c>
      <c r="AO333" s="64">
        <f t="shared" ca="1" si="412"/>
        <v>0.87033052191160309</v>
      </c>
      <c r="AP333" s="64">
        <f t="shared" ca="1" si="412"/>
        <v>0.87010048441697019</v>
      </c>
      <c r="AQ333" s="64">
        <f t="shared" ca="1" si="412"/>
        <v>0.867913384246911</v>
      </c>
      <c r="AR333" s="64">
        <f t="shared" ca="1" si="412"/>
        <v>0.86896921756913481</v>
      </c>
      <c r="AS333" s="64">
        <f t="shared" ca="1" si="412"/>
        <v>0.87195501229475847</v>
      </c>
      <c r="AT333" s="64">
        <f t="shared" ca="1" si="412"/>
        <v>0.86844393287283339</v>
      </c>
      <c r="AV333" s="40">
        <f t="shared" ca="1" si="355"/>
        <v>0.9994159240405891</v>
      </c>
      <c r="AW333" s="41">
        <f t="shared" ca="1" si="356"/>
        <v>6</v>
      </c>
      <c r="AX333" t="str">
        <f t="shared" ca="1" si="359"/>
        <v>+60s</v>
      </c>
      <c r="AY333">
        <f t="shared" ca="1" si="360"/>
        <v>50</v>
      </c>
      <c r="AZ333" s="5">
        <f t="shared" ca="1" si="361"/>
        <v>0.83333333333333337</v>
      </c>
      <c r="BB333">
        <f t="shared" si="402"/>
        <v>0.1289189044566596</v>
      </c>
      <c r="BC333">
        <f t="shared" si="403"/>
        <v>0.87108109554334034</v>
      </c>
      <c r="BE333" s="33">
        <f t="shared" si="404"/>
        <v>3.2514392007857262</v>
      </c>
      <c r="BF333" s="32">
        <f t="shared" si="405"/>
        <v>0.2064658208371401</v>
      </c>
      <c r="BG333" s="33"/>
      <c r="BH333" s="34">
        <f t="shared" si="406"/>
        <v>0.79353417916285984</v>
      </c>
      <c r="BI333" s="34"/>
      <c r="BJ333" s="34">
        <f t="shared" si="411"/>
        <v>0.79353417916285984</v>
      </c>
      <c r="BK333" s="34"/>
      <c r="BL333" s="5">
        <f t="shared" ca="1" si="357"/>
        <v>0.8754278121789274</v>
      </c>
    </row>
    <row r="334" spans="1:64" x14ac:dyDescent="0.25">
      <c r="A334" s="45">
        <v>326</v>
      </c>
      <c r="B334" s="35">
        <f t="shared" si="407"/>
        <v>3.7615740740740651E-2</v>
      </c>
      <c r="C334" s="36">
        <v>93.125493038469216</v>
      </c>
      <c r="D334" s="29">
        <v>90</v>
      </c>
      <c r="E334" s="29">
        <v>3</v>
      </c>
      <c r="F334" s="37">
        <f t="shared" si="394"/>
        <v>0.5</v>
      </c>
      <c r="G334" s="38">
        <f t="shared" si="408"/>
        <v>90</v>
      </c>
      <c r="H334" s="31">
        <v>5</v>
      </c>
      <c r="I334" s="31">
        <v>20</v>
      </c>
      <c r="J334" s="36">
        <v>12.288657883132664</v>
      </c>
      <c r="K334" s="37">
        <f t="shared" si="396"/>
        <v>3.0721644707831661</v>
      </c>
      <c r="L334" s="30">
        <f t="shared" si="397"/>
        <v>3.0721644707831661</v>
      </c>
      <c r="M334" s="37">
        <f t="shared" si="398"/>
        <v>93.072164470783164</v>
      </c>
      <c r="N334" s="37">
        <f t="shared" si="399"/>
        <v>93.072164470783164</v>
      </c>
      <c r="O334" s="37">
        <f t="shared" si="400"/>
        <v>3.1254930384692159</v>
      </c>
      <c r="Q334" s="64">
        <f t="shared" ref="Q334:AT334" ca="1" si="413">IF(AND(ABS(SLOPE($L304:$L334,$A304:$A334)) &gt; $Q$3,
      ABS(SLOPE(OFFSET($O304:$O334, Q$7, 0),$A304:$A334)) &gt; $Q$3),
(MAX(0,(CORREL( $L304:$L334, OFFSET($O304:$O334, Q$7, 0) )))),
(1-ABS(SLOPE($L304:$L334, $A304:$A334)-SLOPE(OFFSET($O304:$O334, Q$7, 0),$A304:$A334)))
)</f>
        <v>0.91853144745726434</v>
      </c>
      <c r="R334" s="64">
        <f t="shared" ca="1" si="413"/>
        <v>0.93176363890913982</v>
      </c>
      <c r="S334" s="64">
        <f t="shared" ca="1" si="413"/>
        <v>0.94835358158918592</v>
      </c>
      <c r="T334" s="64">
        <f t="shared" ca="1" si="413"/>
        <v>0.96058492585173161</v>
      </c>
      <c r="U334" s="64">
        <f t="shared" ca="1" si="413"/>
        <v>0.98021657413342933</v>
      </c>
      <c r="V334" s="64">
        <f t="shared" ca="1" si="413"/>
        <v>0.99059484323047431</v>
      </c>
      <c r="W334" s="64">
        <f t="shared" ca="1" si="413"/>
        <v>0.99321075490722521</v>
      </c>
      <c r="X334" s="64">
        <f t="shared" ca="1" si="413"/>
        <v>0.9791937690571394</v>
      </c>
      <c r="Y334" s="64">
        <f t="shared" ca="1" si="413"/>
        <v>0.967256404205729</v>
      </c>
      <c r="Z334" s="64">
        <f t="shared" ca="1" si="413"/>
        <v>0.95507881654861382</v>
      </c>
      <c r="AA334" s="64">
        <f t="shared" ca="1" si="413"/>
        <v>0.93970678147675757</v>
      </c>
      <c r="AB334" s="64">
        <f t="shared" ca="1" si="413"/>
        <v>0.92672951046073759</v>
      </c>
      <c r="AC334" s="64">
        <f t="shared" ca="1" si="413"/>
        <v>0.91116099523548599</v>
      </c>
      <c r="AD334" s="64">
        <f t="shared" ca="1" si="413"/>
        <v>0.89786355350752167</v>
      </c>
      <c r="AE334" s="64">
        <f t="shared" ca="1" si="413"/>
        <v>0.8913843294269943</v>
      </c>
      <c r="AF334" s="64">
        <f t="shared" ca="1" si="413"/>
        <v>0.88822076940753669</v>
      </c>
      <c r="AG334" s="64">
        <f t="shared" ca="1" si="413"/>
        <v>0.88931318392434222</v>
      </c>
      <c r="AH334" s="64">
        <f t="shared" ca="1" si="413"/>
        <v>0.88614901184915995</v>
      </c>
      <c r="AI334" s="64">
        <f t="shared" ca="1" si="413"/>
        <v>0.88543549000208677</v>
      </c>
      <c r="AJ334" s="64">
        <f t="shared" ca="1" si="413"/>
        <v>0.88149861430727117</v>
      </c>
      <c r="AK334" s="64">
        <f t="shared" ca="1" si="413"/>
        <v>0.88085310159442887</v>
      </c>
      <c r="AL334" s="64">
        <f t="shared" ca="1" si="413"/>
        <v>0.8784875636264915</v>
      </c>
      <c r="AM334" s="64">
        <f t="shared" ca="1" si="413"/>
        <v>0.87923235936591437</v>
      </c>
      <c r="AN334" s="64">
        <f t="shared" ca="1" si="413"/>
        <v>0.88031975464053958</v>
      </c>
      <c r="AO334" s="64">
        <f t="shared" ca="1" si="413"/>
        <v>0.88008971714590678</v>
      </c>
      <c r="AP334" s="64">
        <f t="shared" ca="1" si="413"/>
        <v>0.87790261697584748</v>
      </c>
      <c r="AQ334" s="64">
        <f t="shared" ca="1" si="413"/>
        <v>0.87895845029807129</v>
      </c>
      <c r="AR334" s="64">
        <f t="shared" ca="1" si="413"/>
        <v>0.88194424502369506</v>
      </c>
      <c r="AS334" s="64">
        <f t="shared" ca="1" si="413"/>
        <v>0.87843316560176987</v>
      </c>
      <c r="AT334" s="64">
        <f t="shared" ca="1" si="413"/>
        <v>0.87834527766392823</v>
      </c>
      <c r="AV334" s="40">
        <f t="shared" ca="1" si="355"/>
        <v>0.99321075490722521</v>
      </c>
      <c r="AW334" s="41">
        <f t="shared" ca="1" si="356"/>
        <v>6</v>
      </c>
      <c r="AX334" t="str">
        <f t="shared" ca="1" si="359"/>
        <v>+60s</v>
      </c>
      <c r="AY334">
        <f t="shared" ca="1" si="360"/>
        <v>50</v>
      </c>
      <c r="AZ334" s="5">
        <f t="shared" ca="1" si="361"/>
        <v>0.83333333333333337</v>
      </c>
      <c r="BB334">
        <f t="shared" si="402"/>
        <v>1.0665713537209954E-2</v>
      </c>
      <c r="BC334">
        <f t="shared" si="403"/>
        <v>0.98933428646279009</v>
      </c>
      <c r="BE334" s="33">
        <f t="shared" si="404"/>
        <v>3.0721644707831661</v>
      </c>
      <c r="BF334" s="32">
        <f t="shared" si="405"/>
        <v>1.7081321855431691E-2</v>
      </c>
      <c r="BG334" s="33"/>
      <c r="BH334" s="34">
        <f t="shared" si="406"/>
        <v>0.98291867814456835</v>
      </c>
      <c r="BI334" s="34"/>
      <c r="BJ334" s="34">
        <f t="shared" si="411"/>
        <v>0.98291867814456835</v>
      </c>
      <c r="BK334" s="34"/>
      <c r="BL334" s="5">
        <f t="shared" ca="1" si="357"/>
        <v>0.93648758879504224</v>
      </c>
    </row>
    <row r="335" spans="1:64" x14ac:dyDescent="0.25">
      <c r="A335" s="45">
        <v>327</v>
      </c>
      <c r="B335" s="35">
        <f t="shared" si="407"/>
        <v>3.7731481481481394E-2</v>
      </c>
      <c r="C335" s="36">
        <v>93.65215768836218</v>
      </c>
      <c r="D335" s="29">
        <v>90</v>
      </c>
      <c r="E335" s="29">
        <v>3</v>
      </c>
      <c r="F335" s="37">
        <f t="shared" si="394"/>
        <v>0.5</v>
      </c>
      <c r="G335" s="38">
        <f t="shared" si="408"/>
        <v>90</v>
      </c>
      <c r="H335" s="31">
        <v>5</v>
      </c>
      <c r="I335" s="31">
        <v>20</v>
      </c>
      <c r="J335" s="36">
        <v>11.545224808597698</v>
      </c>
      <c r="K335" s="37">
        <f t="shared" si="396"/>
        <v>2.8863062021494246</v>
      </c>
      <c r="L335" s="30">
        <f t="shared" si="397"/>
        <v>2.8863062021494246</v>
      </c>
      <c r="M335" s="37">
        <f t="shared" si="398"/>
        <v>92.886306202149427</v>
      </c>
      <c r="N335" s="37">
        <f t="shared" si="399"/>
        <v>92.886306202149427</v>
      </c>
      <c r="O335" s="37">
        <f t="shared" si="400"/>
        <v>3.6521576883621805</v>
      </c>
      <c r="Q335" s="64">
        <f t="shared" ref="Q335:AT335" ca="1" si="414">IF(AND(ABS(SLOPE($L305:$L335,$A305:$A335)) &gt; $Q$3,
      ABS(SLOPE(OFFSET($O305:$O335, Q$7, 0),$A305:$A335)) &gt; $Q$3),
(MAX(0,(CORREL( $L305:$L335, OFFSET($O305:$O335, Q$7, 0) )))),
(1-ABS(SLOPE($L305:$L335, $A305:$A335)-SLOPE(OFFSET($O305:$O335, Q$7, 0),$A305:$A335)))
)</f>
        <v>0.92187475572906818</v>
      </c>
      <c r="R335" s="64">
        <f t="shared" ca="1" si="414"/>
        <v>0.93846469840911428</v>
      </c>
      <c r="S335" s="64">
        <f t="shared" ca="1" si="414"/>
        <v>0.95069604267165997</v>
      </c>
      <c r="T335" s="64">
        <f t="shared" ca="1" si="414"/>
        <v>0.97032769095335769</v>
      </c>
      <c r="U335" s="64">
        <f t="shared" ca="1" si="414"/>
        <v>0.98070596005040278</v>
      </c>
      <c r="V335" s="64">
        <f t="shared" ca="1" si="414"/>
        <v>0.89007505516414165</v>
      </c>
      <c r="W335" s="64">
        <f t="shared" ca="1" si="414"/>
        <v>0.92566434058191216</v>
      </c>
      <c r="X335" s="64">
        <f t="shared" ca="1" si="414"/>
        <v>0.93772560580221243</v>
      </c>
      <c r="Y335" s="64">
        <f t="shared" ca="1" si="414"/>
        <v>0.93474067192273935</v>
      </c>
      <c r="Z335" s="64">
        <f t="shared" ca="1" si="414"/>
        <v>0.93633207076195768</v>
      </c>
      <c r="AA335" s="64">
        <f t="shared" ca="1" si="414"/>
        <v>0.92377749619923255</v>
      </c>
      <c r="AB335" s="64">
        <f t="shared" ca="1" si="414"/>
        <v>0.91077699937019407</v>
      </c>
      <c r="AC335" s="64">
        <f t="shared" ca="1" si="414"/>
        <v>0.89537436107725055</v>
      </c>
      <c r="AD335" s="64">
        <f t="shared" ca="1" si="414"/>
        <v>0.86906934437497174</v>
      </c>
      <c r="AE335" s="64">
        <f t="shared" ca="1" si="414"/>
        <v>0.84782101409534116</v>
      </c>
      <c r="AF335" s="64">
        <f t="shared" ca="1" si="414"/>
        <v>0.83523671503617547</v>
      </c>
      <c r="AG335" s="64">
        <f t="shared" ca="1" si="414"/>
        <v>0.82021134297481924</v>
      </c>
      <c r="AH335" s="64">
        <f t="shared" ca="1" si="414"/>
        <v>0.80860176998383848</v>
      </c>
      <c r="AI335" s="64">
        <f t="shared" ca="1" si="414"/>
        <v>0.81074379554588383</v>
      </c>
      <c r="AJ335" s="64">
        <f t="shared" ca="1" si="414"/>
        <v>0.80888760561518258</v>
      </c>
      <c r="AK335" s="64">
        <f t="shared" ca="1" si="414"/>
        <v>0.81828801509235904</v>
      </c>
      <c r="AL335" s="64">
        <f t="shared" ca="1" si="414"/>
        <v>0.80054629517058695</v>
      </c>
      <c r="AM335" s="64">
        <f t="shared" ca="1" si="414"/>
        <v>0.81371787374671467</v>
      </c>
      <c r="AN335" s="64">
        <f t="shared" ca="1" si="414"/>
        <v>0.80473252857591948</v>
      </c>
      <c r="AO335" s="64">
        <f t="shared" ca="1" si="414"/>
        <v>0.79975745250125496</v>
      </c>
      <c r="AP335" s="64">
        <f t="shared" ca="1" si="414"/>
        <v>0.79440802246758213</v>
      </c>
      <c r="AQ335" s="64">
        <f t="shared" ca="1" si="414"/>
        <v>0.79570591487447184</v>
      </c>
      <c r="AR335" s="64">
        <f t="shared" ca="1" si="414"/>
        <v>0.8089472721192329</v>
      </c>
      <c r="AS335" s="64">
        <f t="shared" ca="1" si="414"/>
        <v>0.78844532696183911</v>
      </c>
      <c r="AT335" s="64">
        <f t="shared" ca="1" si="414"/>
        <v>0.80525746659814634</v>
      </c>
      <c r="AV335" s="40">
        <f t="shared" ca="1" si="355"/>
        <v>0.98070596005040278</v>
      </c>
      <c r="AW335" s="41">
        <f t="shared" ca="1" si="356"/>
        <v>4</v>
      </c>
      <c r="AX335" t="str">
        <f t="shared" ca="1" si="359"/>
        <v>+40s</v>
      </c>
      <c r="AY335">
        <f t="shared" ca="1" si="360"/>
        <v>30</v>
      </c>
      <c r="AZ335" s="5">
        <f t="shared" ca="1" si="361"/>
        <v>0.9</v>
      </c>
      <c r="BB335">
        <f t="shared" si="402"/>
        <v>0.15317029724255118</v>
      </c>
      <c r="BC335">
        <f t="shared" si="403"/>
        <v>0.84682970275744884</v>
      </c>
      <c r="BE335" s="33">
        <f t="shared" si="404"/>
        <v>2.8863062021494246</v>
      </c>
      <c r="BF335" s="32">
        <f t="shared" si="405"/>
        <v>0.24530483935878988</v>
      </c>
      <c r="BG335" s="33"/>
      <c r="BH335" s="34">
        <f t="shared" si="406"/>
        <v>0.75469516064121012</v>
      </c>
      <c r="BI335" s="34"/>
      <c r="BJ335" s="34">
        <f t="shared" si="411"/>
        <v>0.75469516064121012</v>
      </c>
      <c r="BK335" s="34"/>
      <c r="BL335" s="5">
        <f t="shared" ca="1" si="357"/>
        <v>0.87846704023053768</v>
      </c>
    </row>
    <row r="336" spans="1:64" x14ac:dyDescent="0.25">
      <c r="A336" s="45">
        <v>328</v>
      </c>
      <c r="B336" s="35">
        <f t="shared" si="407"/>
        <v>3.7847222222222136E-2</v>
      </c>
      <c r="C336" s="36">
        <v>93.424057056924767</v>
      </c>
      <c r="D336" s="29">
        <v>90</v>
      </c>
      <c r="E336" s="29">
        <v>3</v>
      </c>
      <c r="F336" s="37">
        <f t="shared" si="394"/>
        <v>0.5</v>
      </c>
      <c r="G336" s="38">
        <f t="shared" si="408"/>
        <v>90</v>
      </c>
      <c r="H336" s="31">
        <v>5</v>
      </c>
      <c r="I336" s="31">
        <v>20</v>
      </c>
      <c r="J336" s="36">
        <v>10.777050730039075</v>
      </c>
      <c r="K336" s="37">
        <f t="shared" si="396"/>
        <v>2.6942626825097689</v>
      </c>
      <c r="L336" s="30">
        <f t="shared" si="397"/>
        <v>2.6942626825097689</v>
      </c>
      <c r="M336" s="37">
        <f t="shared" si="398"/>
        <v>92.694262682509773</v>
      </c>
      <c r="N336" s="37">
        <f t="shared" si="399"/>
        <v>92.694262682509773</v>
      </c>
      <c r="O336" s="37">
        <f t="shared" si="400"/>
        <v>3.4240570569247666</v>
      </c>
      <c r="Q336" s="64">
        <f t="shared" ref="Q336:AT336" ca="1" si="415">IF(AND(ABS(SLOPE($L306:$L336,$A306:$A336)) &gt; $Q$3,
      ABS(SLOPE(OFFSET($O306:$O336, Q$7, 0),$A306:$A336)) &gt; $Q$3),
(MAX(0,(CORREL( $L306:$L336, OFFSET($O306:$O336, Q$7, 0) )))),
(1-ABS(SLOPE($L306:$L336, $A306:$A336)-SLOPE(OFFSET($O306:$O336, Q$7, 0),$A306:$A336)))
)</f>
        <v>0.92869735630103567</v>
      </c>
      <c r="R336" s="64">
        <f t="shared" ca="1" si="415"/>
        <v>0.94092870056358124</v>
      </c>
      <c r="S336" s="64">
        <f t="shared" ca="1" si="415"/>
        <v>0.96056034884527897</v>
      </c>
      <c r="T336" s="64">
        <f t="shared" ca="1" si="415"/>
        <v>0.97093861794232406</v>
      </c>
      <c r="U336" s="64">
        <f t="shared" ca="1" si="415"/>
        <v>0.86747634739549007</v>
      </c>
      <c r="V336" s="64">
        <f t="shared" ca="1" si="415"/>
        <v>0.91176978010559739</v>
      </c>
      <c r="W336" s="64">
        <f t="shared" ca="1" si="415"/>
        <v>0.93241536920037227</v>
      </c>
      <c r="X336" s="64">
        <f t="shared" ca="1" si="415"/>
        <v>0.9395582857488094</v>
      </c>
      <c r="Y336" s="64">
        <f t="shared" ca="1" si="415"/>
        <v>0.9469498860198583</v>
      </c>
      <c r="Z336" s="64">
        <f t="shared" ca="1" si="415"/>
        <v>0.94162619718256602</v>
      </c>
      <c r="AA336" s="64">
        <f t="shared" ca="1" si="415"/>
        <v>0.93507928748308733</v>
      </c>
      <c r="AB336" s="64">
        <f t="shared" ca="1" si="415"/>
        <v>0.92430618125154629</v>
      </c>
      <c r="AC336" s="64">
        <f t="shared" ca="1" si="415"/>
        <v>0.90259844705828807</v>
      </c>
      <c r="AD336" s="64">
        <f t="shared" ca="1" si="415"/>
        <v>0.88436341920028527</v>
      </c>
      <c r="AE336" s="64">
        <f t="shared" ca="1" si="415"/>
        <v>0.87321760663919812</v>
      </c>
      <c r="AF336" s="64">
        <f t="shared" ca="1" si="415"/>
        <v>0.86027301338525319</v>
      </c>
      <c r="AG336" s="64">
        <f t="shared" ca="1" si="415"/>
        <v>0.85006113806500649</v>
      </c>
      <c r="AH336" s="64">
        <f t="shared" ca="1" si="415"/>
        <v>0.85189925745688122</v>
      </c>
      <c r="AI336" s="64">
        <f t="shared" ca="1" si="415"/>
        <v>0.85027167506151946</v>
      </c>
      <c r="AJ336" s="64">
        <f t="shared" ca="1" si="415"/>
        <v>0.85847484218791681</v>
      </c>
      <c r="AK336" s="64">
        <f t="shared" ca="1" si="415"/>
        <v>0.84270665566458969</v>
      </c>
      <c r="AL336" s="64">
        <f t="shared" ca="1" si="415"/>
        <v>0.85445202441494228</v>
      </c>
      <c r="AM336" s="64">
        <f t="shared" ca="1" si="415"/>
        <v>0.84651794772397204</v>
      </c>
      <c r="AN336" s="64">
        <f t="shared" ca="1" si="415"/>
        <v>0.84216911445789666</v>
      </c>
      <c r="AO336" s="64">
        <f t="shared" ca="1" si="415"/>
        <v>0.83738976599156079</v>
      </c>
      <c r="AP336" s="64">
        <f t="shared" ca="1" si="415"/>
        <v>0.83854773779000491</v>
      </c>
      <c r="AQ336" s="64">
        <f t="shared" ca="1" si="415"/>
        <v>0.84997629813896702</v>
      </c>
      <c r="AR336" s="64">
        <f t="shared" ca="1" si="415"/>
        <v>0.8318258385066678</v>
      </c>
      <c r="AS336" s="64">
        <f t="shared" ca="1" si="415"/>
        <v>0.84651265500573947</v>
      </c>
      <c r="AT336" s="64">
        <f t="shared" ca="1" si="415"/>
        <v>0.84574190801958327</v>
      </c>
      <c r="AV336" s="40">
        <f t="shared" ca="1" si="355"/>
        <v>0.97093861794232406</v>
      </c>
      <c r="AW336" s="41">
        <f t="shared" ca="1" si="356"/>
        <v>3</v>
      </c>
      <c r="AX336" t="str">
        <f t="shared" ca="1" si="359"/>
        <v>+30s</v>
      </c>
      <c r="AY336">
        <f t="shared" ca="1" si="360"/>
        <v>20</v>
      </c>
      <c r="AZ336" s="5">
        <f t="shared" ca="1" si="361"/>
        <v>0.93333333333333335</v>
      </c>
      <c r="BB336">
        <f t="shared" si="402"/>
        <v>0.14595887488299955</v>
      </c>
      <c r="BC336">
        <f t="shared" si="403"/>
        <v>0.85404112511700048</v>
      </c>
      <c r="BE336" s="33">
        <f t="shared" si="404"/>
        <v>2.6942626825097689</v>
      </c>
      <c r="BF336" s="32">
        <f t="shared" si="405"/>
        <v>0.23375562364722849</v>
      </c>
      <c r="BG336" s="33"/>
      <c r="BH336" s="34">
        <f t="shared" si="406"/>
        <v>0.76624437635277154</v>
      </c>
      <c r="BI336" s="34"/>
      <c r="BJ336" s="34">
        <f t="shared" si="411"/>
        <v>0.76624437635277154</v>
      </c>
      <c r="BK336" s="34"/>
      <c r="BL336" s="5">
        <f t="shared" ca="1" si="357"/>
        <v>0.89017210920947631</v>
      </c>
    </row>
    <row r="337" spans="1:64" x14ac:dyDescent="0.25">
      <c r="A337" s="45">
        <v>329</v>
      </c>
      <c r="B337" s="35">
        <f t="shared" si="407"/>
        <v>3.7962962962962879E-2</v>
      </c>
      <c r="C337" s="36">
        <v>93.277700249967239</v>
      </c>
      <c r="D337" s="29">
        <v>90</v>
      </c>
      <c r="E337" s="29">
        <v>3</v>
      </c>
      <c r="F337" s="37">
        <f t="shared" si="394"/>
        <v>0.5</v>
      </c>
      <c r="G337" s="38">
        <f t="shared" si="408"/>
        <v>90</v>
      </c>
      <c r="H337" s="31">
        <v>5</v>
      </c>
      <c r="I337" s="31">
        <v>20</v>
      </c>
      <c r="J337" s="36">
        <v>9.9857818170449058</v>
      </c>
      <c r="K337" s="37">
        <f t="shared" si="396"/>
        <v>2.4964454542612264</v>
      </c>
      <c r="L337" s="30">
        <f t="shared" si="397"/>
        <v>2.4964454542612264</v>
      </c>
      <c r="M337" s="37">
        <f t="shared" si="398"/>
        <v>92.49644545426122</v>
      </c>
      <c r="N337" s="37">
        <f t="shared" si="399"/>
        <v>92.49644545426122</v>
      </c>
      <c r="O337" s="37">
        <f t="shared" si="400"/>
        <v>3.2777002499672392</v>
      </c>
      <c r="Q337" s="64">
        <f t="shared" ref="Q337:AT337" ca="1" si="416">IF(AND(ABS(SLOPE($L307:$L337,$A307:$A337)) &gt; $Q$3,
      ABS(SLOPE(OFFSET($O307:$O337, Q$7, 0),$A307:$A337)) &gt; $Q$3),
(MAX(0,(CORREL( $L307:$L337, OFFSET($O307:$O337, Q$7, 0) )))),
(1-ABS(SLOPE($L307:$L337, $A307:$A337)-SLOPE(OFFSET($O307:$O337, Q$7, 0),$A307:$A337)))
)</f>
        <v>0.93130383059245103</v>
      </c>
      <c r="R337" s="64">
        <f t="shared" ca="1" si="416"/>
        <v>0.95093547887414887</v>
      </c>
      <c r="S337" s="64">
        <f t="shared" ca="1" si="416"/>
        <v>0.96131374797119384</v>
      </c>
      <c r="T337" s="64">
        <f t="shared" ca="1" si="416"/>
        <v>0.84520580656267374</v>
      </c>
      <c r="U337" s="64">
        <f t="shared" ca="1" si="416"/>
        <v>0.89636537664790306</v>
      </c>
      <c r="V337" s="64">
        <f t="shared" ca="1" si="416"/>
        <v>0.92388678690769765</v>
      </c>
      <c r="W337" s="64">
        <f t="shared" ca="1" si="416"/>
        <v>0.93921971501434631</v>
      </c>
      <c r="X337" s="64">
        <f t="shared" ca="1" si="416"/>
        <v>0.95128678963310742</v>
      </c>
      <c r="Y337" s="64">
        <f t="shared" ca="1" si="416"/>
        <v>0.95185759282053783</v>
      </c>
      <c r="Z337" s="64">
        <f t="shared" ca="1" si="416"/>
        <v>0.95057965619809681</v>
      </c>
      <c r="AA337" s="64">
        <f t="shared" ca="1" si="416"/>
        <v>0.94361377521145251</v>
      </c>
      <c r="AB337" s="64">
        <f t="shared" ca="1" si="416"/>
        <v>0.92573654333850763</v>
      </c>
      <c r="AC337" s="64">
        <f t="shared" ca="1" si="416"/>
        <v>0.91003035214060468</v>
      </c>
      <c r="AD337" s="64">
        <f t="shared" ca="1" si="416"/>
        <v>0.90010279251873926</v>
      </c>
      <c r="AE337" s="64">
        <f t="shared" ca="1" si="416"/>
        <v>0.88890603493291553</v>
      </c>
      <c r="AF337" s="64">
        <f t="shared" ca="1" si="416"/>
        <v>0.87987507370564699</v>
      </c>
      <c r="AG337" s="64">
        <f t="shared" ca="1" si="416"/>
        <v>0.88145815204499711</v>
      </c>
      <c r="AH337" s="64">
        <f t="shared" ca="1" si="416"/>
        <v>0.88002352703185682</v>
      </c>
      <c r="AI337" s="64">
        <f t="shared" ca="1" si="416"/>
        <v>0.88721760589170495</v>
      </c>
      <c r="AJ337" s="64">
        <f t="shared" ca="1" si="416"/>
        <v>0.87312295912351456</v>
      </c>
      <c r="AK337" s="64">
        <f t="shared" ca="1" si="416"/>
        <v>0.88365732989889223</v>
      </c>
      <c r="AL337" s="64">
        <f t="shared" ca="1" si="416"/>
        <v>0.87661261509566379</v>
      </c>
      <c r="AM337" s="64">
        <f t="shared" ca="1" si="416"/>
        <v>0.87279186900032579</v>
      </c>
      <c r="AN337" s="64">
        <f t="shared" ca="1" si="416"/>
        <v>0.86849696034870105</v>
      </c>
      <c r="AO337" s="64">
        <f t="shared" ca="1" si="416"/>
        <v>0.86953609958127542</v>
      </c>
      <c r="AP337" s="64">
        <f t="shared" ca="1" si="416"/>
        <v>0.87944124327262485</v>
      </c>
      <c r="AQ337" s="64">
        <f t="shared" ca="1" si="416"/>
        <v>0.86328194012650283</v>
      </c>
      <c r="AR337" s="64">
        <f t="shared" ca="1" si="416"/>
        <v>0.87617687719923032</v>
      </c>
      <c r="AS337" s="64">
        <f t="shared" ca="1" si="416"/>
        <v>0.87554690865704465</v>
      </c>
      <c r="AT337" s="64">
        <f t="shared" ca="1" si="416"/>
        <v>0.88635686573373684</v>
      </c>
      <c r="AV337" s="40">
        <f t="shared" ca="1" si="355"/>
        <v>0.96131374797119384</v>
      </c>
      <c r="AW337" s="41">
        <f t="shared" ca="1" si="356"/>
        <v>2</v>
      </c>
      <c r="AX337" t="str">
        <f t="shared" ca="1" si="359"/>
        <v>+20s</v>
      </c>
      <c r="AY337">
        <f t="shared" ca="1" si="360"/>
        <v>10</v>
      </c>
      <c r="AZ337" s="5">
        <f t="shared" ca="1" si="361"/>
        <v>0.96666666666666667</v>
      </c>
      <c r="BB337">
        <f t="shared" si="402"/>
        <v>0.15625095914120254</v>
      </c>
      <c r="BC337">
        <f t="shared" si="403"/>
        <v>0.84374904085879743</v>
      </c>
      <c r="BE337" s="33">
        <f t="shared" si="404"/>
        <v>2.4964454542612264</v>
      </c>
      <c r="BF337" s="32">
        <f t="shared" si="405"/>
        <v>0.25023857184982723</v>
      </c>
      <c r="BG337" s="33"/>
      <c r="BH337" s="34">
        <f t="shared" si="406"/>
        <v>0.74976142815017277</v>
      </c>
      <c r="BI337" s="34"/>
      <c r="BJ337" s="34">
        <f t="shared" si="411"/>
        <v>0.74976142815017277</v>
      </c>
      <c r="BK337" s="34"/>
      <c r="BL337" s="5">
        <f t="shared" ca="1" si="357"/>
        <v>0.89258061426267776</v>
      </c>
    </row>
    <row r="338" spans="1:64" x14ac:dyDescent="0.25">
      <c r="A338" s="45">
        <v>330</v>
      </c>
      <c r="B338" s="35">
        <f t="shared" si="407"/>
        <v>3.8078703703703622E-2</v>
      </c>
      <c r="C338" s="36">
        <v>92.591883788913194</v>
      </c>
      <c r="D338" s="29">
        <v>90</v>
      </c>
      <c r="E338" s="29">
        <v>3</v>
      </c>
      <c r="F338" s="37">
        <f t="shared" si="394"/>
        <v>0.5</v>
      </c>
      <c r="G338" s="38">
        <f t="shared" si="408"/>
        <v>90</v>
      </c>
      <c r="H338" s="31">
        <v>5</v>
      </c>
      <c r="I338" s="31">
        <v>20</v>
      </c>
      <c r="J338" s="36">
        <v>9.1731137306079464</v>
      </c>
      <c r="K338" s="37">
        <f t="shared" si="396"/>
        <v>2.2932784326519866</v>
      </c>
      <c r="L338" s="30">
        <f t="shared" si="397"/>
        <v>2.2932784326519866</v>
      </c>
      <c r="M338" s="37">
        <f t="shared" si="398"/>
        <v>92.293278432651988</v>
      </c>
      <c r="N338" s="37">
        <f t="shared" si="399"/>
        <v>92.293278432651988</v>
      </c>
      <c r="O338" s="37">
        <f t="shared" si="400"/>
        <v>2.5918837889131936</v>
      </c>
      <c r="Q338" s="64">
        <f t="shared" ref="Q338:AT338" ca="1" si="417">IF(AND(ABS(SLOPE($L308:$L338,$A308:$A338)) &gt; $Q$3,
      ABS(SLOPE(OFFSET($O308:$O338, Q$7, 0),$A308:$A338)) &gt; $Q$3),
(MAX(0,(CORREL( $L308:$L338, OFFSET($O308:$O338, Q$7, 0) )))),
(1-ABS(SLOPE($L308:$L338, $A308:$A338)-SLOPE(OFFSET($O308:$O338, Q$7, 0),$A308:$A338)))
)</f>
        <v>0.94147370679222675</v>
      </c>
      <c r="R338" s="64">
        <f t="shared" ca="1" si="417"/>
        <v>0.95185197588927184</v>
      </c>
      <c r="S338" s="64">
        <f t="shared" ca="1" si="417"/>
        <v>0.82425543816836611</v>
      </c>
      <c r="T338" s="64">
        <f t="shared" ca="1" si="417"/>
        <v>0.88092332037258025</v>
      </c>
      <c r="U338" s="64">
        <f t="shared" ca="1" si="417"/>
        <v>0.91403312773598244</v>
      </c>
      <c r="V338" s="64">
        <f t="shared" ca="1" si="417"/>
        <v>0.93607579362001581</v>
      </c>
      <c r="W338" s="64">
        <f t="shared" ca="1" si="417"/>
        <v>0.95196318369881394</v>
      </c>
      <c r="X338" s="64">
        <f t="shared" ca="1" si="417"/>
        <v>0.95739501727351251</v>
      </c>
      <c r="Y338" s="64">
        <f t="shared" ca="1" si="417"/>
        <v>0.96046771613365212</v>
      </c>
      <c r="Z338" s="64">
        <f t="shared" ca="1" si="417"/>
        <v>0.95666392261928168</v>
      </c>
      <c r="AA338" s="64">
        <f t="shared" ca="1" si="417"/>
        <v>0.94200126059265921</v>
      </c>
      <c r="AB338" s="64">
        <f t="shared" ca="1" si="417"/>
        <v>0.92842918418041376</v>
      </c>
      <c r="AC338" s="64">
        <f t="shared" ca="1" si="417"/>
        <v>0.91953692404505005</v>
      </c>
      <c r="AD338" s="64">
        <f t="shared" ca="1" si="417"/>
        <v>0.90981622615457247</v>
      </c>
      <c r="AE338" s="64">
        <f t="shared" ca="1" si="417"/>
        <v>0.90178702641841546</v>
      </c>
      <c r="AF338" s="64">
        <f t="shared" ca="1" si="417"/>
        <v>0.90315487550238438</v>
      </c>
      <c r="AG338" s="64">
        <f t="shared" ca="1" si="417"/>
        <v>0.90188380987958194</v>
      </c>
      <c r="AH338" s="64">
        <f t="shared" ca="1" si="417"/>
        <v>0.908223480647951</v>
      </c>
      <c r="AI338" s="64">
        <f t="shared" ca="1" si="417"/>
        <v>0.8955524403077747</v>
      </c>
      <c r="AJ338" s="64">
        <f t="shared" ca="1" si="417"/>
        <v>0.90505564594675203</v>
      </c>
      <c r="AK338" s="64">
        <f t="shared" ca="1" si="417"/>
        <v>0.89876611316283306</v>
      </c>
      <c r="AL338" s="64">
        <f t="shared" ca="1" si="417"/>
        <v>0.89539267568506842</v>
      </c>
      <c r="AM338" s="64">
        <f t="shared" ca="1" si="417"/>
        <v>0.89151051414039095</v>
      </c>
      <c r="AN338" s="64">
        <f t="shared" ca="1" si="417"/>
        <v>0.89244845086270908</v>
      </c>
      <c r="AO338" s="64">
        <f t="shared" ca="1" si="417"/>
        <v>0.90106661292460832</v>
      </c>
      <c r="AP338" s="64">
        <f t="shared" ca="1" si="417"/>
        <v>0.88659923724547729</v>
      </c>
      <c r="AQ338" s="64">
        <f t="shared" ca="1" si="417"/>
        <v>0.89797660047039674</v>
      </c>
      <c r="AR338" s="64">
        <f t="shared" ca="1" si="417"/>
        <v>0.89746469113396554</v>
      </c>
      <c r="AS338" s="64">
        <f t="shared" ca="1" si="417"/>
        <v>0.90709710040108205</v>
      </c>
      <c r="AT338" s="64">
        <f t="shared" ca="1" si="417"/>
        <v>0.90265098291042412</v>
      </c>
      <c r="AV338" s="40">
        <f t="shared" ca="1" si="355"/>
        <v>0.96046771613365212</v>
      </c>
      <c r="AW338" s="41">
        <f t="shared" ca="1" si="356"/>
        <v>8</v>
      </c>
      <c r="AX338" t="str">
        <f t="shared" ca="1" si="359"/>
        <v>+80s</v>
      </c>
      <c r="AY338">
        <f t="shared" ca="1" si="360"/>
        <v>70</v>
      </c>
      <c r="AZ338" s="5">
        <f t="shared" ca="1" si="361"/>
        <v>0.76666666666666672</v>
      </c>
      <c r="BB338">
        <f t="shared" si="402"/>
        <v>5.9721071252241395E-2</v>
      </c>
      <c r="BC338">
        <f t="shared" si="403"/>
        <v>0.94027892874775865</v>
      </c>
      <c r="BE338" s="33">
        <f t="shared" si="404"/>
        <v>2.2932784326519866</v>
      </c>
      <c r="BF338" s="32">
        <f t="shared" si="405"/>
        <v>9.5644312595850614E-2</v>
      </c>
      <c r="BG338" s="33"/>
      <c r="BH338" s="34">
        <f t="shared" si="406"/>
        <v>0.9043556874041494</v>
      </c>
      <c r="BI338" s="34"/>
      <c r="BJ338" s="34">
        <f t="shared" si="411"/>
        <v>0.9043556874041494</v>
      </c>
      <c r="BK338" s="34"/>
      <c r="BL338" s="5">
        <f t="shared" ca="1" si="357"/>
        <v>0.87716335673482282</v>
      </c>
    </row>
    <row r="339" spans="1:64" x14ac:dyDescent="0.25">
      <c r="A339" s="45">
        <v>331</v>
      </c>
      <c r="B339" s="35">
        <f t="shared" si="407"/>
        <v>3.8194444444444364E-2</v>
      </c>
      <c r="C339" s="36">
        <v>93.037659954065106</v>
      </c>
      <c r="D339" s="29">
        <v>90</v>
      </c>
      <c r="E339" s="29">
        <v>3</v>
      </c>
      <c r="F339" s="37">
        <f t="shared" si="394"/>
        <v>0.5</v>
      </c>
      <c r="G339" s="38">
        <f t="shared" si="408"/>
        <v>90</v>
      </c>
      <c r="H339" s="31">
        <v>5</v>
      </c>
      <c r="I339" s="31">
        <v>20</v>
      </c>
      <c r="J339" s="36">
        <v>8.3407879893845926</v>
      </c>
      <c r="K339" s="37">
        <f t="shared" si="396"/>
        <v>2.0851969973461482</v>
      </c>
      <c r="L339" s="30">
        <f t="shared" si="397"/>
        <v>2.0851969973461482</v>
      </c>
      <c r="M339" s="37">
        <f t="shared" si="398"/>
        <v>92.085196997346145</v>
      </c>
      <c r="N339" s="37">
        <f t="shared" si="399"/>
        <v>92.085196997346145</v>
      </c>
      <c r="O339" s="37">
        <f t="shared" si="400"/>
        <v>3.0376599540651057</v>
      </c>
      <c r="Q339" s="64">
        <f t="shared" ref="Q339:AT339" ca="1" si="418">IF(AND(ABS(SLOPE($L309:$L339,$A309:$A339)) &gt; $Q$3,
      ABS(SLOPE(OFFSET($O309:$O339, Q$7, 0),$A309:$A339)) &gt; $Q$3),
(MAX(0,(CORREL( $L309:$L339, OFFSET($O309:$O339, Q$7, 0) )))),
(1-ABS(SLOPE($L309:$L339, $A309:$A339)-SLOPE(OFFSET($O309:$O339, Q$7, 0),$A309:$A339)))
)</f>
        <v>0.94257357793587149</v>
      </c>
      <c r="R339" s="64">
        <f t="shared" ca="1" si="418"/>
        <v>0.80494914845150023</v>
      </c>
      <c r="S339" s="64">
        <f t="shared" ca="1" si="418"/>
        <v>0.86611268474302161</v>
      </c>
      <c r="T339" s="64">
        <f t="shared" ca="1" si="418"/>
        <v>0.90383527130665686</v>
      </c>
      <c r="U339" s="64">
        <f t="shared" ca="1" si="418"/>
        <v>0.93145389445644955</v>
      </c>
      <c r="V339" s="64">
        <f t="shared" ca="1" si="418"/>
        <v>0.95050897628567832</v>
      </c>
      <c r="W339" s="64">
        <f t="shared" ca="1" si="418"/>
        <v>0.96000281697627265</v>
      </c>
      <c r="X339" s="64">
        <f t="shared" ca="1" si="418"/>
        <v>0.96671482095806738</v>
      </c>
      <c r="Y339" s="64">
        <f t="shared" ca="1" si="418"/>
        <v>0.96556892928422478</v>
      </c>
      <c r="Z339" s="64">
        <f t="shared" ca="1" si="418"/>
        <v>0.95363120273838531</v>
      </c>
      <c r="AA339" s="64">
        <f t="shared" ca="1" si="418"/>
        <v>0.94187632615038386</v>
      </c>
      <c r="AB339" s="64">
        <f t="shared" ca="1" si="418"/>
        <v>0.93387052435622508</v>
      </c>
      <c r="AC339" s="64">
        <f t="shared" ca="1" si="418"/>
        <v>0.92540740023126489</v>
      </c>
      <c r="AD339" s="64">
        <f t="shared" ca="1" si="418"/>
        <v>0.91823472174366816</v>
      </c>
      <c r="AE339" s="64">
        <f t="shared" ca="1" si="418"/>
        <v>0.91941930495806967</v>
      </c>
      <c r="AF339" s="64">
        <f t="shared" ca="1" si="418"/>
        <v>0.91828800043400949</v>
      </c>
      <c r="AG339" s="64">
        <f t="shared" ca="1" si="418"/>
        <v>0.92389821884826917</v>
      </c>
      <c r="AH339" s="64">
        <f t="shared" ca="1" si="418"/>
        <v>0.91244706008366139</v>
      </c>
      <c r="AI339" s="64">
        <f t="shared" ca="1" si="418"/>
        <v>0.92106597492106235</v>
      </c>
      <c r="AJ339" s="64">
        <f t="shared" ca="1" si="418"/>
        <v>0.91542263669182322</v>
      </c>
      <c r="AK339" s="64">
        <f t="shared" ca="1" si="418"/>
        <v>0.91243120525237265</v>
      </c>
      <c r="AL339" s="64">
        <f t="shared" ca="1" si="418"/>
        <v>0.90890316725730458</v>
      </c>
      <c r="AM339" s="64">
        <f t="shared" ca="1" si="418"/>
        <v>0.90975430512350808</v>
      </c>
      <c r="AN339" s="64">
        <f t="shared" ca="1" si="418"/>
        <v>0.9172756813549714</v>
      </c>
      <c r="AO339" s="64">
        <f t="shared" ca="1" si="418"/>
        <v>0.9042568536657537</v>
      </c>
      <c r="AP339" s="64">
        <f t="shared" ca="1" si="418"/>
        <v>0.9143383371910514</v>
      </c>
      <c r="AQ339" s="64">
        <f t="shared" ca="1" si="418"/>
        <v>0.91392644814652135</v>
      </c>
      <c r="AR339" s="64">
        <f t="shared" ca="1" si="418"/>
        <v>0.92255162376792987</v>
      </c>
      <c r="AS339" s="64">
        <f t="shared" ca="1" si="418"/>
        <v>0.91847845898274116</v>
      </c>
      <c r="AT339" s="64">
        <f t="shared" ca="1" si="418"/>
        <v>0.91510893470449262</v>
      </c>
      <c r="AV339" s="40">
        <f t="shared" ca="1" si="355"/>
        <v>0.96671482095806738</v>
      </c>
      <c r="AW339" s="41">
        <f t="shared" ca="1" si="356"/>
        <v>7</v>
      </c>
      <c r="AX339" t="str">
        <f t="shared" ca="1" si="359"/>
        <v>+70s</v>
      </c>
      <c r="AY339">
        <f t="shared" ca="1" si="360"/>
        <v>60</v>
      </c>
      <c r="AZ339" s="5">
        <f t="shared" ca="1" si="361"/>
        <v>0.8</v>
      </c>
      <c r="BB339">
        <f t="shared" si="402"/>
        <v>0.19049259134379151</v>
      </c>
      <c r="BC339">
        <f t="shared" si="403"/>
        <v>0.80950740865620852</v>
      </c>
      <c r="BE339" s="33">
        <f t="shared" si="404"/>
        <v>2.0851969973461482</v>
      </c>
      <c r="BF339" s="32">
        <f t="shared" si="405"/>
        <v>0.30507712892031258</v>
      </c>
      <c r="BG339" s="33"/>
      <c r="BH339" s="34">
        <f t="shared" si="406"/>
        <v>0.69492287107968742</v>
      </c>
      <c r="BI339" s="34"/>
      <c r="BJ339" s="34">
        <f t="shared" si="411"/>
        <v>0.69492287107968742</v>
      </c>
      <c r="BK339" s="34"/>
      <c r="BL339" s="5">
        <f t="shared" ca="1" si="357"/>
        <v>0.82054589734591821</v>
      </c>
    </row>
    <row r="340" spans="1:64" x14ac:dyDescent="0.25">
      <c r="A340" s="45">
        <v>332</v>
      </c>
      <c r="B340" s="35">
        <f t="shared" si="407"/>
        <v>3.8310185185185107E-2</v>
      </c>
      <c r="C340" s="36">
        <v>92.389743947760451</v>
      </c>
      <c r="D340" s="29">
        <v>90</v>
      </c>
      <c r="E340" s="29">
        <v>3</v>
      </c>
      <c r="F340" s="37">
        <f t="shared" si="394"/>
        <v>0.5</v>
      </c>
      <c r="G340" s="38">
        <f t="shared" si="408"/>
        <v>90</v>
      </c>
      <c r="H340" s="31">
        <v>5</v>
      </c>
      <c r="I340" s="31">
        <v>20</v>
      </c>
      <c r="J340" s="36">
        <v>7.4905882376827222</v>
      </c>
      <c r="K340" s="37">
        <f t="shared" si="396"/>
        <v>1.8726470594206805</v>
      </c>
      <c r="L340" s="30">
        <f t="shared" si="397"/>
        <v>1.8726470594206805</v>
      </c>
      <c r="M340" s="37">
        <f t="shared" si="398"/>
        <v>91.872647059420686</v>
      </c>
      <c r="N340" s="37">
        <f t="shared" si="399"/>
        <v>91.872647059420686</v>
      </c>
      <c r="O340" s="37">
        <f t="shared" si="400"/>
        <v>2.3897439477604507</v>
      </c>
      <c r="Q340" s="64">
        <f t="shared" ref="Q340:AT340" ca="1" si="419">IF(AND(ABS(SLOPE($L310:$L340,$A310:$A340)) &gt; $Q$3,
      ABS(SLOPE(OFFSET($O310:$O340, Q$7, 0),$A310:$A340)) &gt; $Q$3),
(MAX(0,(CORREL( $L310:$L340, OFFSET($O310:$O340, Q$7, 0) )))),
(1-ABS(SLOPE($L310:$L340, $A310:$A340)-SLOPE(OFFSET($O310:$O340, Q$7, 0),$A310:$A340)))
)</f>
        <v>0.78730529621364131</v>
      </c>
      <c r="R340" s="64">
        <f t="shared" ca="1" si="419"/>
        <v>0.85219878220362399</v>
      </c>
      <c r="S340" s="64">
        <f t="shared" ca="1" si="419"/>
        <v>0.89378661879941923</v>
      </c>
      <c r="T340" s="64">
        <f t="shared" ca="1" si="419"/>
        <v>0.92610496329611469</v>
      </c>
      <c r="U340" s="64">
        <f t="shared" ca="1" si="419"/>
        <v>0.94782482432782356</v>
      </c>
      <c r="V340" s="64">
        <f t="shared" ca="1" si="419"/>
        <v>0.96075852836618603</v>
      </c>
      <c r="W340" s="64">
        <f t="shared" ca="1" si="419"/>
        <v>0.97055516728855584</v>
      </c>
      <c r="X340" s="64">
        <f t="shared" ca="1" si="419"/>
        <v>0.97167129405801111</v>
      </c>
      <c r="Y340" s="64">
        <f t="shared" ca="1" si="419"/>
        <v>0.9620690257179213</v>
      </c>
      <c r="Z340" s="64">
        <f t="shared" ca="1" si="419"/>
        <v>0.95187739263617577</v>
      </c>
      <c r="AA340" s="64">
        <f t="shared" ca="1" si="419"/>
        <v>0.94463762466747336</v>
      </c>
      <c r="AB340" s="64">
        <f t="shared" ca="1" si="419"/>
        <v>0.93725682648268382</v>
      </c>
      <c r="AC340" s="64">
        <f t="shared" ca="1" si="419"/>
        <v>0.9308234546533205</v>
      </c>
      <c r="AD340" s="64">
        <f t="shared" ca="1" si="419"/>
        <v>0.93185038504703799</v>
      </c>
      <c r="AE340" s="64">
        <f t="shared" ca="1" si="419"/>
        <v>0.93083965585372752</v>
      </c>
      <c r="AF340" s="64">
        <f t="shared" ca="1" si="419"/>
        <v>0.93582100611211827</v>
      </c>
      <c r="AG340" s="64">
        <f t="shared" ca="1" si="419"/>
        <v>0.92542467031418052</v>
      </c>
      <c r="AH340" s="64">
        <f t="shared" ca="1" si="419"/>
        <v>0.93327846090790245</v>
      </c>
      <c r="AI340" s="64">
        <f t="shared" ca="1" si="419"/>
        <v>0.92819323903692541</v>
      </c>
      <c r="AJ340" s="64">
        <f t="shared" ca="1" si="419"/>
        <v>0.92553122017205114</v>
      </c>
      <c r="AK340" s="64">
        <f t="shared" ca="1" si="419"/>
        <v>0.92230970072914298</v>
      </c>
      <c r="AL340" s="64">
        <f t="shared" ca="1" si="419"/>
        <v>0.92308572888594187</v>
      </c>
      <c r="AM340" s="64">
        <f t="shared" ca="1" si="419"/>
        <v>0.92966294701032892</v>
      </c>
      <c r="AN340" s="64">
        <f t="shared" ca="1" si="419"/>
        <v>0.91789578701182939</v>
      </c>
      <c r="AO340" s="64">
        <f t="shared" ca="1" si="419"/>
        <v>0.92685990477781588</v>
      </c>
      <c r="AP340" s="64">
        <f t="shared" ca="1" si="419"/>
        <v>0.92653370000331559</v>
      </c>
      <c r="AQ340" s="64">
        <f t="shared" ca="1" si="419"/>
        <v>0.93428919154443979</v>
      </c>
      <c r="AR340" s="64">
        <f t="shared" ca="1" si="419"/>
        <v>0.93053938773561773</v>
      </c>
      <c r="AS340" s="64">
        <f t="shared" ca="1" si="419"/>
        <v>0.92741773926222537</v>
      </c>
      <c r="AT340" s="64">
        <f t="shared" ca="1" si="419"/>
        <v>0.92592880058448257</v>
      </c>
      <c r="AV340" s="40">
        <f t="shared" ca="1" si="355"/>
        <v>0.97167129405801111</v>
      </c>
      <c r="AW340" s="41">
        <f t="shared" ca="1" si="356"/>
        <v>7</v>
      </c>
      <c r="AX340" t="str">
        <f t="shared" ca="1" si="359"/>
        <v>+70s</v>
      </c>
      <c r="AY340">
        <f t="shared" ca="1" si="360"/>
        <v>60</v>
      </c>
      <c r="AZ340" s="5">
        <f t="shared" ca="1" si="361"/>
        <v>0.8</v>
      </c>
      <c r="BB340">
        <f t="shared" si="402"/>
        <v>0.10341937766795403</v>
      </c>
      <c r="BC340">
        <f t="shared" si="403"/>
        <v>0.89658062233204594</v>
      </c>
      <c r="BE340" s="33">
        <f t="shared" si="404"/>
        <v>1.8726470594206805</v>
      </c>
      <c r="BF340" s="32">
        <f t="shared" si="405"/>
        <v>0.16562789445560874</v>
      </c>
      <c r="BG340" s="33"/>
      <c r="BH340" s="34">
        <f t="shared" si="406"/>
        <v>0.83437210554439123</v>
      </c>
      <c r="BI340" s="34"/>
      <c r="BJ340" s="34">
        <f t="shared" si="411"/>
        <v>0.83437210554439123</v>
      </c>
      <c r="BK340" s="34"/>
      <c r="BL340" s="5">
        <f t="shared" ca="1" si="357"/>
        <v>0.86868113320080076</v>
      </c>
    </row>
    <row r="341" spans="1:64" x14ac:dyDescent="0.25">
      <c r="A341" s="45">
        <v>333</v>
      </c>
      <c r="B341" s="35">
        <f t="shared" si="407"/>
        <v>3.842592592592585E-2</v>
      </c>
      <c r="C341" s="36">
        <v>92.224540397341428</v>
      </c>
      <c r="D341" s="29">
        <v>90</v>
      </c>
      <c r="E341" s="29">
        <v>3</v>
      </c>
      <c r="F341" s="37">
        <f t="shared" si="394"/>
        <v>0.5</v>
      </c>
      <c r="G341" s="38">
        <f t="shared" si="408"/>
        <v>90</v>
      </c>
      <c r="H341" s="31">
        <v>5</v>
      </c>
      <c r="I341" s="31">
        <v>20</v>
      </c>
      <c r="J341" s="36">
        <v>6.6243364231755741</v>
      </c>
      <c r="K341" s="37">
        <f t="shared" si="396"/>
        <v>1.6560841057938938</v>
      </c>
      <c r="L341" s="30">
        <f t="shared" si="397"/>
        <v>1.6560841057938938</v>
      </c>
      <c r="M341" s="37">
        <f t="shared" si="398"/>
        <v>91.656084105793894</v>
      </c>
      <c r="N341" s="37">
        <f t="shared" si="399"/>
        <v>91.656084105793894</v>
      </c>
      <c r="O341" s="37">
        <f t="shared" si="400"/>
        <v>2.2245403973414284</v>
      </c>
      <c r="Q341" s="64">
        <f t="shared" ref="Q341:AT341" ca="1" si="420">IF(AND(ABS(SLOPE($L311:$L341,$A311:$A341)) &gt; $Q$3,
      ABS(SLOPE(OFFSET($O311:$O341, Q$7, 0),$A311:$A341)) &gt; $Q$3),
(MAX(0,(CORREL( $L311:$L341, OFFSET($O311:$O341, Q$7, 0) )))),
(1-ABS(SLOPE($L311:$L341, $A311:$A341)-SLOPE(OFFSET($O311:$O341, Q$7, 0),$A311:$A341)))
)</f>
        <v>0.83924844007286037</v>
      </c>
      <c r="R341" s="64">
        <f t="shared" ca="1" si="420"/>
        <v>0.88412125760816118</v>
      </c>
      <c r="S341" s="64">
        <f t="shared" ca="1" si="420"/>
        <v>0.92045427428928128</v>
      </c>
      <c r="T341" s="64">
        <f t="shared" ca="1" si="420"/>
        <v>0.94444667311752406</v>
      </c>
      <c r="U341" s="64">
        <f t="shared" ca="1" si="420"/>
        <v>0.96033087401797979</v>
      </c>
      <c r="V341" s="64">
        <f t="shared" ca="1" si="420"/>
        <v>0.97277534059501503</v>
      </c>
      <c r="W341" s="64">
        <f t="shared" ca="1" si="420"/>
        <v>0.97583998215310119</v>
      </c>
      <c r="X341" s="64">
        <f t="shared" ca="1" si="420"/>
        <v>0.96826156874639213</v>
      </c>
      <c r="Y341" s="64">
        <f t="shared" ca="1" si="420"/>
        <v>0.95942883471316487</v>
      </c>
      <c r="Z341" s="64">
        <f t="shared" ca="1" si="420"/>
        <v>0.95285748802046899</v>
      </c>
      <c r="AA341" s="64">
        <f t="shared" ca="1" si="420"/>
        <v>0.94641790050506014</v>
      </c>
      <c r="AB341" s="64">
        <f t="shared" ca="1" si="420"/>
        <v>0.94062900653594694</v>
      </c>
      <c r="AC341" s="64">
        <f t="shared" ca="1" si="420"/>
        <v>0.94151889321403048</v>
      </c>
      <c r="AD341" s="64">
        <f t="shared" ca="1" si="420"/>
        <v>0.94061323024501931</v>
      </c>
      <c r="AE341" s="64">
        <f t="shared" ca="1" si="420"/>
        <v>0.94504692695595338</v>
      </c>
      <c r="AF341" s="64">
        <f t="shared" ca="1" si="420"/>
        <v>0.9355714821877017</v>
      </c>
      <c r="AG341" s="64">
        <f t="shared" ca="1" si="420"/>
        <v>0.94275694590709036</v>
      </c>
      <c r="AH341" s="64">
        <f t="shared" ca="1" si="420"/>
        <v>0.93815850905829934</v>
      </c>
      <c r="AI341" s="64">
        <f t="shared" ca="1" si="420"/>
        <v>0.93578342026448669</v>
      </c>
      <c r="AJ341" s="64">
        <f t="shared" ca="1" si="420"/>
        <v>0.93282972555826227</v>
      </c>
      <c r="AK341" s="64">
        <f t="shared" ca="1" si="420"/>
        <v>0.93354014061332946</v>
      </c>
      <c r="AL341" s="64">
        <f t="shared" ca="1" si="420"/>
        <v>0.93929614566421749</v>
      </c>
      <c r="AM341" s="64">
        <f t="shared" ca="1" si="420"/>
        <v>0.92862108847922986</v>
      </c>
      <c r="AN341" s="64">
        <f t="shared" ca="1" si="420"/>
        <v>0.93661201441247877</v>
      </c>
      <c r="AO341" s="64">
        <f t="shared" ca="1" si="420"/>
        <v>0.93636003237734555</v>
      </c>
      <c r="AP341" s="64">
        <f t="shared" ca="1" si="420"/>
        <v>0.94335718109912958</v>
      </c>
      <c r="AQ341" s="64">
        <f t="shared" ca="1" si="420"/>
        <v>0.93989031284154234</v>
      </c>
      <c r="AR341" s="64">
        <f t="shared" ca="1" si="420"/>
        <v>0.93698582926341845</v>
      </c>
      <c r="AS341" s="64">
        <f t="shared" ca="1" si="420"/>
        <v>0.93568518936708889</v>
      </c>
      <c r="AT341" s="64">
        <f t="shared" ca="1" si="420"/>
        <v>0.93467475035570446</v>
      </c>
      <c r="AV341" s="40">
        <f t="shared" ca="1" si="355"/>
        <v>0.97583998215310119</v>
      </c>
      <c r="AW341" s="41">
        <f t="shared" ca="1" si="356"/>
        <v>6</v>
      </c>
      <c r="AX341" t="str">
        <f t="shared" ca="1" si="359"/>
        <v>+60s</v>
      </c>
      <c r="AY341">
        <f t="shared" ca="1" si="360"/>
        <v>50</v>
      </c>
      <c r="AZ341" s="5">
        <f t="shared" ca="1" si="361"/>
        <v>0.83333333333333337</v>
      </c>
      <c r="BB341">
        <f t="shared" si="402"/>
        <v>0.11369125830950692</v>
      </c>
      <c r="BC341">
        <f t="shared" si="403"/>
        <v>0.88630874169049312</v>
      </c>
      <c r="BE341" s="33">
        <f t="shared" si="404"/>
        <v>1.6560841057938938</v>
      </c>
      <c r="BF341" s="32">
        <f t="shared" si="405"/>
        <v>0.18207848622209652</v>
      </c>
      <c r="BG341" s="33"/>
      <c r="BH341" s="34">
        <f t="shared" si="406"/>
        <v>0.81792151377790345</v>
      </c>
      <c r="BI341" s="34"/>
      <c r="BJ341" s="34">
        <f t="shared" si="411"/>
        <v>0.81792151377790345</v>
      </c>
      <c r="BK341" s="34"/>
      <c r="BL341" s="5">
        <f t="shared" ca="1" si="357"/>
        <v>0.87569827642144604</v>
      </c>
    </row>
    <row r="342" spans="1:64" x14ac:dyDescent="0.25">
      <c r="A342" s="45">
        <v>334</v>
      </c>
      <c r="B342" s="35">
        <f t="shared" si="407"/>
        <v>3.8541666666666592E-2</v>
      </c>
      <c r="C342" s="36">
        <v>92.344811888735578</v>
      </c>
      <c r="D342" s="29">
        <v>90</v>
      </c>
      <c r="E342" s="29">
        <v>3</v>
      </c>
      <c r="F342" s="37">
        <f t="shared" si="394"/>
        <v>0.5</v>
      </c>
      <c r="G342" s="38">
        <f t="shared" si="408"/>
        <v>90</v>
      </c>
      <c r="H342" s="31">
        <v>5</v>
      </c>
      <c r="I342" s="31">
        <v>20</v>
      </c>
      <c r="J342" s="36">
        <v>5.7438888925332137</v>
      </c>
      <c r="K342" s="37">
        <f t="shared" si="396"/>
        <v>1.4359722231333034</v>
      </c>
      <c r="L342" s="30">
        <f t="shared" si="397"/>
        <v>1.4359722231333034</v>
      </c>
      <c r="M342" s="37">
        <f t="shared" si="398"/>
        <v>91.435972223133305</v>
      </c>
      <c r="N342" s="37">
        <f t="shared" si="399"/>
        <v>91.435972223133305</v>
      </c>
      <c r="O342" s="37">
        <f t="shared" si="400"/>
        <v>2.3448118887355776</v>
      </c>
      <c r="Q342" s="64">
        <f t="shared" ref="Q342:AT342" ca="1" si="421">IF(AND(ABS(SLOPE($L312:$L342,$A312:$A342)) &gt; $Q$3,
      ABS(SLOPE(OFFSET($O312:$O342, Q$7, 0),$A312:$A342)) &gt; $Q$3),
(MAX(0,(CORREL( $L312:$L342, OFFSET($O312:$O342, Q$7, 0) )))),
(1-ABS(SLOPE($L312:$L342, $A312:$A342)-SLOPE(OFFSET($O312:$O342, Q$7, 0),$A312:$A342)))
)</f>
        <v>0.8749356938980315</v>
      </c>
      <c r="R342" s="64">
        <f t="shared" ca="1" si="421"/>
        <v>0.91474122883075537</v>
      </c>
      <c r="S342" s="64">
        <f t="shared" ca="1" si="421"/>
        <v>0.94069636433841575</v>
      </c>
      <c r="T342" s="64">
        <f t="shared" ca="1" si="421"/>
        <v>0.9591418084386415</v>
      </c>
      <c r="U342" s="64">
        <f t="shared" ca="1" si="421"/>
        <v>0.97388631758770605</v>
      </c>
      <c r="V342" s="64">
        <f t="shared" ca="1" si="421"/>
        <v>0.97864871831770661</v>
      </c>
      <c r="W342" s="64">
        <f t="shared" ca="1" si="421"/>
        <v>0.97284285142069593</v>
      </c>
      <c r="X342" s="64">
        <f t="shared" ca="1" si="421"/>
        <v>0.96520345872423974</v>
      </c>
      <c r="Y342" s="64">
        <f t="shared" ca="1" si="421"/>
        <v>0.95922098976871861</v>
      </c>
      <c r="Z342" s="64">
        <f t="shared" ca="1" si="421"/>
        <v>0.95360821650970451</v>
      </c>
      <c r="AA342" s="64">
        <f t="shared" ca="1" si="421"/>
        <v>0.94838664140806495</v>
      </c>
      <c r="AB342" s="64">
        <f t="shared" ca="1" si="421"/>
        <v>0.94915618146610425</v>
      </c>
      <c r="AC342" s="64">
        <f t="shared" ca="1" si="421"/>
        <v>0.94834297350379282</v>
      </c>
      <c r="AD342" s="64">
        <f t="shared" ca="1" si="421"/>
        <v>0.9522949960002316</v>
      </c>
      <c r="AE342" s="64">
        <f t="shared" ca="1" si="421"/>
        <v>0.94363121283869433</v>
      </c>
      <c r="AF342" s="64">
        <f t="shared" ca="1" si="421"/>
        <v>0.95022735946048731</v>
      </c>
      <c r="AG342" s="64">
        <f t="shared" ca="1" si="421"/>
        <v>0.94605762013598216</v>
      </c>
      <c r="AH342" s="64">
        <f t="shared" ca="1" si="421"/>
        <v>0.94393493742135359</v>
      </c>
      <c r="AI342" s="64">
        <f t="shared" ca="1" si="421"/>
        <v>0.94121746817888996</v>
      </c>
      <c r="AJ342" s="64">
        <f t="shared" ca="1" si="421"/>
        <v>0.94187002269844988</v>
      </c>
      <c r="AK342" s="64">
        <f t="shared" ca="1" si="421"/>
        <v>0.94690450962061679</v>
      </c>
      <c r="AL342" s="64">
        <f t="shared" ca="1" si="421"/>
        <v>0.93719154041194352</v>
      </c>
      <c r="AM342" s="64">
        <f t="shared" ca="1" si="421"/>
        <v>0.94432642588666349</v>
      </c>
      <c r="AN342" s="64">
        <f t="shared" ca="1" si="421"/>
        <v>0.94413942807518569</v>
      </c>
      <c r="AO342" s="64">
        <f t="shared" ca="1" si="421"/>
        <v>0.95046886767077898</v>
      </c>
      <c r="AP342" s="64">
        <f t="shared" ca="1" si="421"/>
        <v>0.9472518472428838</v>
      </c>
      <c r="AQ342" s="64">
        <f t="shared" ca="1" si="421"/>
        <v>0.94453933923312061</v>
      </c>
      <c r="AR342" s="64">
        <f t="shared" ca="1" si="421"/>
        <v>0.9434041224299442</v>
      </c>
      <c r="AS342" s="64">
        <f t="shared" ca="1" si="421"/>
        <v>0.94244672701825283</v>
      </c>
      <c r="AT342" s="64">
        <f t="shared" ca="1" si="421"/>
        <v>0.93714206064748906</v>
      </c>
      <c r="AV342" s="40">
        <f t="shared" ca="1" si="355"/>
        <v>0.97864871831770661</v>
      </c>
      <c r="AW342" s="41">
        <f t="shared" ca="1" si="356"/>
        <v>5</v>
      </c>
      <c r="AX342" t="str">
        <f t="shared" ca="1" si="359"/>
        <v>+50s</v>
      </c>
      <c r="AY342">
        <f t="shared" ca="1" si="360"/>
        <v>40</v>
      </c>
      <c r="AZ342" s="5">
        <f t="shared" ca="1" si="361"/>
        <v>0.8666666666666667</v>
      </c>
      <c r="BB342">
        <f t="shared" si="402"/>
        <v>0.18176793312045483</v>
      </c>
      <c r="BC342">
        <f t="shared" si="403"/>
        <v>0.81823206687954519</v>
      </c>
      <c r="BE342" s="33">
        <f t="shared" si="404"/>
        <v>1.4359722231333034</v>
      </c>
      <c r="BF342" s="32">
        <f t="shared" si="405"/>
        <v>0.2911044402041259</v>
      </c>
      <c r="BG342" s="33"/>
      <c r="BH342" s="34">
        <f t="shared" si="406"/>
        <v>0.70889555979587415</v>
      </c>
      <c r="BI342" s="34"/>
      <c r="BJ342" s="34">
        <f t="shared" si="411"/>
        <v>0.70889555979587415</v>
      </c>
      <c r="BK342" s="34"/>
      <c r="BL342" s="5">
        <f t="shared" ca="1" si="357"/>
        <v>0.85140364826008241</v>
      </c>
    </row>
    <row r="343" spans="1:64" x14ac:dyDescent="0.25">
      <c r="A343" s="45">
        <v>335</v>
      </c>
      <c r="B343" s="35">
        <f t="shared" si="407"/>
        <v>3.8657407407407335E-2</v>
      </c>
      <c r="C343" s="36">
        <v>92.343993478669987</v>
      </c>
      <c r="D343" s="29">
        <v>90</v>
      </c>
      <c r="E343" s="29">
        <v>3</v>
      </c>
      <c r="F343" s="37">
        <f t="shared" si="394"/>
        <v>0.5</v>
      </c>
      <c r="G343" s="38">
        <f t="shared" si="408"/>
        <v>90</v>
      </c>
      <c r="H343" s="31">
        <v>5</v>
      </c>
      <c r="I343" s="31">
        <v>20</v>
      </c>
      <c r="J343" s="36">
        <v>4.8511324133378935</v>
      </c>
      <c r="K343" s="37">
        <f t="shared" si="396"/>
        <v>1.2127831033344734</v>
      </c>
      <c r="L343" s="30">
        <f t="shared" si="397"/>
        <v>1.2127831033344734</v>
      </c>
      <c r="M343" s="37">
        <f t="shared" si="398"/>
        <v>91.212783103334473</v>
      </c>
      <c r="N343" s="37">
        <f t="shared" si="399"/>
        <v>91.212783103334473</v>
      </c>
      <c r="O343" s="37">
        <f t="shared" si="400"/>
        <v>2.3439934786699865</v>
      </c>
      <c r="Q343" s="64">
        <f t="shared" ref="Q343:AT343" ca="1" si="422">IF(AND(ABS(SLOPE($L313:$L343,$A313:$A343)) &gt; $Q$3,
      ABS(SLOPE(OFFSET($O313:$O343, Q$7, 0),$A313:$A343)) &gt; $Q$3),
(MAX(0,(CORREL( $L313:$L343, OFFSET($O313:$O343, Q$7, 0) )))),
(1-ABS(SLOPE($L313:$L343, $A313:$A343)-SLOPE(OFFSET($O313:$O343, Q$7, 0),$A313:$A343)))
)</f>
        <v>0.90909790941653279</v>
      </c>
      <c r="R343" s="64">
        <f t="shared" ca="1" si="422"/>
        <v>0.93676807682954155</v>
      </c>
      <c r="S343" s="64">
        <f t="shared" ca="1" si="422"/>
        <v>0.95746166964571178</v>
      </c>
      <c r="T343" s="64">
        <f t="shared" ca="1" si="422"/>
        <v>0.97422625372003879</v>
      </c>
      <c r="U343" s="64">
        <f t="shared" ca="1" si="422"/>
        <v>0.98048378328445851</v>
      </c>
      <c r="V343" s="64">
        <f t="shared" ca="1" si="422"/>
        <v>0.97624599494578101</v>
      </c>
      <c r="W343" s="64">
        <f t="shared" ca="1" si="422"/>
        <v>0.96966474203622544</v>
      </c>
      <c r="X343" s="64">
        <f t="shared" ca="1" si="422"/>
        <v>0.96420588815093489</v>
      </c>
      <c r="Y343" s="64">
        <f t="shared" ca="1" si="422"/>
        <v>0.95932646418364531</v>
      </c>
      <c r="Z343" s="64">
        <f t="shared" ca="1" si="422"/>
        <v>0.95460897818124169</v>
      </c>
      <c r="AA343" s="64">
        <f t="shared" ca="1" si="422"/>
        <v>0.9552718070648083</v>
      </c>
      <c r="AB343" s="64">
        <f t="shared" ca="1" si="422"/>
        <v>0.95454072483704111</v>
      </c>
      <c r="AC343" s="64">
        <f t="shared" ca="1" si="422"/>
        <v>0.95806507400109009</v>
      </c>
      <c r="AD343" s="64">
        <f t="shared" ca="1" si="422"/>
        <v>0.95012327457152468</v>
      </c>
      <c r="AE343" s="64">
        <f t="shared" ca="1" si="422"/>
        <v>0.95619501479457381</v>
      </c>
      <c r="AF343" s="64">
        <f t="shared" ca="1" si="422"/>
        <v>0.95240634041931249</v>
      </c>
      <c r="AG343" s="64">
        <f t="shared" ca="1" si="422"/>
        <v>0.95050780037092875</v>
      </c>
      <c r="AH343" s="64">
        <f t="shared" ca="1" si="422"/>
        <v>0.94800058568359524</v>
      </c>
      <c r="AI343" s="64">
        <f t="shared" ca="1" si="422"/>
        <v>0.94860164951049308</v>
      </c>
      <c r="AJ343" s="64">
        <f t="shared" ca="1" si="422"/>
        <v>0.9529960905769711</v>
      </c>
      <c r="AK343" s="64">
        <f t="shared" ca="1" si="422"/>
        <v>0.9441385453630623</v>
      </c>
      <c r="AL343" s="64">
        <f t="shared" ca="1" si="422"/>
        <v>0.95051328857771622</v>
      </c>
      <c r="AM343" s="64">
        <f t="shared" ca="1" si="422"/>
        <v>0.95038376188361973</v>
      </c>
      <c r="AN343" s="64">
        <f t="shared" ca="1" si="422"/>
        <v>0.95611979005348857</v>
      </c>
      <c r="AO343" s="64">
        <f t="shared" ca="1" si="422"/>
        <v>0.95312537436456002</v>
      </c>
      <c r="AP343" s="64">
        <f t="shared" ca="1" si="422"/>
        <v>0.95058406741563972</v>
      </c>
      <c r="AQ343" s="64">
        <f t="shared" ca="1" si="422"/>
        <v>0.94959558196133853</v>
      </c>
      <c r="AR343" s="64">
        <f t="shared" ca="1" si="422"/>
        <v>0.94868562681323187</v>
      </c>
      <c r="AS343" s="64">
        <f t="shared" ca="1" si="422"/>
        <v>0.94378833740249135</v>
      </c>
      <c r="AT343" s="64">
        <f t="shared" ca="1" si="422"/>
        <v>0.94372856118461157</v>
      </c>
      <c r="AV343" s="40">
        <f t="shared" ca="1" si="355"/>
        <v>0.98048378328445851</v>
      </c>
      <c r="AW343" s="41">
        <f t="shared" ca="1" si="356"/>
        <v>4</v>
      </c>
      <c r="AX343" t="str">
        <f t="shared" ca="1" si="359"/>
        <v>+40s</v>
      </c>
      <c r="AY343">
        <f t="shared" ca="1" si="360"/>
        <v>30</v>
      </c>
      <c r="AZ343" s="5">
        <f t="shared" ca="1" si="361"/>
        <v>0.9</v>
      </c>
      <c r="BB343">
        <f t="shared" si="402"/>
        <v>0.22624207506710264</v>
      </c>
      <c r="BC343">
        <f t="shared" si="403"/>
        <v>0.77375792493289741</v>
      </c>
      <c r="BE343" s="33">
        <f t="shared" si="404"/>
        <v>1.2127831033344734</v>
      </c>
      <c r="BF343" s="32">
        <f t="shared" si="405"/>
        <v>0.36233053587831848</v>
      </c>
      <c r="BG343" s="33"/>
      <c r="BH343" s="34">
        <f t="shared" si="406"/>
        <v>0.63766946412168157</v>
      </c>
      <c r="BI343" s="34"/>
      <c r="BJ343" s="34">
        <f t="shared" si="411"/>
        <v>0.63766946412168157</v>
      </c>
      <c r="BK343" s="34"/>
      <c r="BL343" s="5">
        <f t="shared" ca="1" si="357"/>
        <v>0.83938441580204659</v>
      </c>
    </row>
    <row r="344" spans="1:64" x14ac:dyDescent="0.25">
      <c r="A344" s="45">
        <v>336</v>
      </c>
      <c r="B344" s="35">
        <f t="shared" si="407"/>
        <v>3.8773148148148077E-2</v>
      </c>
      <c r="C344" s="36">
        <v>91.365923862833412</v>
      </c>
      <c r="D344" s="29">
        <v>90</v>
      </c>
      <c r="E344" s="29">
        <v>3</v>
      </c>
      <c r="F344" s="37">
        <f t="shared" si="394"/>
        <v>0.5</v>
      </c>
      <c r="G344" s="38">
        <f t="shared" si="408"/>
        <v>90</v>
      </c>
      <c r="H344" s="31">
        <v>5</v>
      </c>
      <c r="I344" s="31">
        <v>20</v>
      </c>
      <c r="J344" s="36">
        <v>3.9479801308084674</v>
      </c>
      <c r="K344" s="37">
        <f t="shared" si="396"/>
        <v>0.98699503270211686</v>
      </c>
      <c r="L344" s="30">
        <f t="shared" si="397"/>
        <v>0.98699503270211686</v>
      </c>
      <c r="M344" s="37">
        <f t="shared" si="398"/>
        <v>90.986995032702112</v>
      </c>
      <c r="N344" s="37">
        <f t="shared" si="399"/>
        <v>90.986995032702112</v>
      </c>
      <c r="O344" s="37">
        <f t="shared" si="400"/>
        <v>1.3659238628334123</v>
      </c>
      <c r="Q344" s="64">
        <f t="shared" ref="Q344:AT344" ca="1" si="423">IF(AND(ABS(SLOPE($L314:$L344,$A314:$A344)) &gt; $Q$3,
      ABS(SLOPE(OFFSET($O314:$O344, Q$7, 0),$A314:$A344)) &gt; $Q$3),
(MAX(0,(CORREL( $L314:$L344, OFFSET($O314:$O344, Q$7, 0) )))),
(1-ABS(SLOPE($L314:$L344, $A314:$A344)-SLOPE(OFFSET($O314:$O344, Q$7, 0),$A314:$A344)))
)</f>
        <v>0.93277867091035649</v>
      </c>
      <c r="R344" s="64">
        <f t="shared" ca="1" si="423"/>
        <v>0.95546589015036609</v>
      </c>
      <c r="S344" s="64">
        <f t="shared" ca="1" si="423"/>
        <v>0.97402279933826075</v>
      </c>
      <c r="T344" s="64">
        <f t="shared" ca="1" si="423"/>
        <v>0.98161008991427723</v>
      </c>
      <c r="U344" s="64">
        <f t="shared" ca="1" si="423"/>
        <v>0.97877255934994001</v>
      </c>
      <c r="V344" s="64">
        <f t="shared" ca="1" si="423"/>
        <v>0.97313813569850371</v>
      </c>
      <c r="W344" s="64">
        <f t="shared" ca="1" si="423"/>
        <v>0.96814896040817033</v>
      </c>
      <c r="X344" s="64">
        <f t="shared" ca="1" si="423"/>
        <v>0.9639259068604723</v>
      </c>
      <c r="Y344" s="64">
        <f t="shared" ca="1" si="423"/>
        <v>0.9596603051893664</v>
      </c>
      <c r="Z344" s="64">
        <f t="shared" ca="1" si="423"/>
        <v>0.96022764878723321</v>
      </c>
      <c r="AA344" s="64">
        <f t="shared" ca="1" si="423"/>
        <v>0.95957016765068381</v>
      </c>
      <c r="AB344" s="64">
        <f t="shared" ca="1" si="423"/>
        <v>0.96271138296641356</v>
      </c>
      <c r="AC344" s="64">
        <f t="shared" ca="1" si="423"/>
        <v>0.95541741297366667</v>
      </c>
      <c r="AD344" s="64">
        <f t="shared" ca="1" si="423"/>
        <v>0.96101845041620793</v>
      </c>
      <c r="AE344" s="64">
        <f t="shared" ca="1" si="423"/>
        <v>0.95757149260675378</v>
      </c>
      <c r="AF344" s="64">
        <f t="shared" ca="1" si="423"/>
        <v>0.95587377892097714</v>
      </c>
      <c r="AG344" s="64">
        <f t="shared" ca="1" si="423"/>
        <v>0.95355532481957617</v>
      </c>
      <c r="AH344" s="64">
        <f t="shared" ca="1" si="423"/>
        <v>0.9541101684913299</v>
      </c>
      <c r="AI344" s="64">
        <f t="shared" ca="1" si="423"/>
        <v>0.95793167799634671</v>
      </c>
      <c r="AJ344" s="64">
        <f t="shared" ca="1" si="423"/>
        <v>0.94984140990242283</v>
      </c>
      <c r="AK344" s="64">
        <f t="shared" ca="1" si="423"/>
        <v>0.95553511738115415</v>
      </c>
      <c r="AL344" s="64">
        <f t="shared" ca="1" si="423"/>
        <v>0.95545689765198738</v>
      </c>
      <c r="AM344" s="64">
        <f t="shared" ca="1" si="423"/>
        <v>0.96066087466213912</v>
      </c>
      <c r="AN344" s="64">
        <f t="shared" ca="1" si="423"/>
        <v>0.95786648394469898</v>
      </c>
      <c r="AO344" s="64">
        <f t="shared" ca="1" si="423"/>
        <v>0.95547913631846337</v>
      </c>
      <c r="AP344" s="64">
        <f t="shared" ca="1" si="423"/>
        <v>0.95462198632278694</v>
      </c>
      <c r="AQ344" s="64">
        <f t="shared" ca="1" si="423"/>
        <v>0.95375480068463803</v>
      </c>
      <c r="AR344" s="64">
        <f t="shared" ca="1" si="423"/>
        <v>0.94922326328785001</v>
      </c>
      <c r="AS344" s="64">
        <f t="shared" ca="1" si="423"/>
        <v>0.94916276793600596</v>
      </c>
      <c r="AT344" s="64">
        <f t="shared" ca="1" si="423"/>
        <v>0.95122035667192317</v>
      </c>
      <c r="AV344" s="40">
        <f t="shared" ca="1" si="355"/>
        <v>0.98161008991427723</v>
      </c>
      <c r="AW344" s="41">
        <f t="shared" ca="1" si="356"/>
        <v>3</v>
      </c>
      <c r="AX344" t="str">
        <f t="shared" ca="1" si="359"/>
        <v>+30s</v>
      </c>
      <c r="AY344">
        <f t="shared" ca="1" si="360"/>
        <v>20</v>
      </c>
      <c r="AZ344" s="5">
        <f t="shared" ca="1" si="361"/>
        <v>0.93333333333333335</v>
      </c>
      <c r="BB344">
        <f t="shared" si="402"/>
        <v>7.5785766026259083E-2</v>
      </c>
      <c r="BC344">
        <f t="shared" si="403"/>
        <v>0.92421423397374092</v>
      </c>
      <c r="BE344" s="33">
        <f t="shared" si="404"/>
        <v>0.98699503270211686</v>
      </c>
      <c r="BF344" s="32">
        <f t="shared" si="405"/>
        <v>0.1213721948408532</v>
      </c>
      <c r="BG344" s="33"/>
      <c r="BH344" s="34">
        <f t="shared" si="406"/>
        <v>0.87862780515914685</v>
      </c>
      <c r="BI344" s="34"/>
      <c r="BJ344" s="34">
        <f t="shared" si="411"/>
        <v>0.87862780515914685</v>
      </c>
      <c r="BK344" s="34"/>
      <c r="BL344" s="5">
        <f t="shared" ca="1" si="357"/>
        <v>0.93119040946891918</v>
      </c>
    </row>
    <row r="345" spans="1:64" x14ac:dyDescent="0.25">
      <c r="A345" s="45">
        <v>337</v>
      </c>
      <c r="B345" s="35">
        <f t="shared" si="407"/>
        <v>3.888888888888882E-2</v>
      </c>
      <c r="C345" s="36">
        <v>91.604658827628398</v>
      </c>
      <c r="D345" s="29">
        <v>90</v>
      </c>
      <c r="E345" s="29">
        <v>3</v>
      </c>
      <c r="F345" s="37">
        <f t="shared" si="394"/>
        <v>0.5</v>
      </c>
      <c r="G345" s="38">
        <f t="shared" si="408"/>
        <v>90</v>
      </c>
      <c r="H345" s="31">
        <v>5</v>
      </c>
      <c r="I345" s="31">
        <v>20</v>
      </c>
      <c r="J345" s="36">
        <v>3.0363674679987858</v>
      </c>
      <c r="K345" s="37">
        <f t="shared" si="396"/>
        <v>0.75909186699969644</v>
      </c>
      <c r="L345" s="30">
        <f t="shared" si="397"/>
        <v>0.75909186699969644</v>
      </c>
      <c r="M345" s="37">
        <f t="shared" si="398"/>
        <v>90.759091866999697</v>
      </c>
      <c r="N345" s="37">
        <f t="shared" si="399"/>
        <v>90.759091866999697</v>
      </c>
      <c r="O345" s="37">
        <f t="shared" si="400"/>
        <v>1.6046588276283984</v>
      </c>
      <c r="Q345" s="64">
        <f t="shared" ref="Q345:AT345" ca="1" si="424">IF(AND(ABS(SLOPE($L315:$L345,$A315:$A345)) &gt; $Q$3,
      ABS(SLOPE(OFFSET($O315:$O345, Q$7, 0),$A315:$A345)) &gt; $Q$3),
(MAX(0,(CORREL( $L315:$L345, OFFSET($O315:$O345, Q$7, 0) )))),
(1-ABS(SLOPE($L315:$L345, $A315:$A345)-SLOPE(OFFSET($O315:$O345, Q$7, 0),$A315:$A345)))
)</f>
        <v>0.95326940743120059</v>
      </c>
      <c r="R345" s="64">
        <f t="shared" ca="1" si="424"/>
        <v>0.97343156217530491</v>
      </c>
      <c r="S345" s="64">
        <f t="shared" ca="1" si="424"/>
        <v>0.98221240552232869</v>
      </c>
      <c r="T345" s="64">
        <f t="shared" ca="1" si="424"/>
        <v>0.98063624023309304</v>
      </c>
      <c r="U345" s="64">
        <f t="shared" ca="1" si="424"/>
        <v>0.97585628618909181</v>
      </c>
      <c r="V345" s="64">
        <f t="shared" ca="1" si="424"/>
        <v>0.97129189351940315</v>
      </c>
      <c r="W345" s="64">
        <f t="shared" ca="1" si="424"/>
        <v>0.96766131678586786</v>
      </c>
      <c r="X345" s="64">
        <f t="shared" ca="1" si="424"/>
        <v>0.96380418041326821</v>
      </c>
      <c r="Y345" s="64">
        <f t="shared" ca="1" si="424"/>
        <v>0.96428535332371357</v>
      </c>
      <c r="Z345" s="64">
        <f t="shared" ca="1" si="424"/>
        <v>0.96369438573973865</v>
      </c>
      <c r="AA345" s="64">
        <f t="shared" ca="1" si="424"/>
        <v>0.96648947959833553</v>
      </c>
      <c r="AB345" s="64">
        <f t="shared" ca="1" si="424"/>
        <v>0.95978158665449431</v>
      </c>
      <c r="AC345" s="64">
        <f t="shared" ca="1" si="424"/>
        <v>0.96495666336685781</v>
      </c>
      <c r="AD345" s="64">
        <f t="shared" ca="1" si="424"/>
        <v>0.96181868122063563</v>
      </c>
      <c r="AE345" s="64">
        <f t="shared" ca="1" si="424"/>
        <v>0.96030241464978694</v>
      </c>
      <c r="AF345" s="64">
        <f t="shared" ca="1" si="424"/>
        <v>0.9581548090477946</v>
      </c>
      <c r="AG345" s="64">
        <f t="shared" ca="1" si="424"/>
        <v>0.9586678239274079</v>
      </c>
      <c r="AH345" s="64">
        <f t="shared" ca="1" si="424"/>
        <v>0.96197211652657511</v>
      </c>
      <c r="AI345" s="64">
        <f t="shared" ca="1" si="424"/>
        <v>0.95457575731019928</v>
      </c>
      <c r="AJ345" s="64">
        <f t="shared" ca="1" si="424"/>
        <v>0.95965417393600683</v>
      </c>
      <c r="AK345" s="64">
        <f t="shared" ca="1" si="424"/>
        <v>0.9596221612098238</v>
      </c>
      <c r="AL345" s="64">
        <f t="shared" ca="1" si="424"/>
        <v>0.96434513276596545</v>
      </c>
      <c r="AM345" s="64">
        <f t="shared" ca="1" si="424"/>
        <v>0.96173192747438052</v>
      </c>
      <c r="AN345" s="64">
        <f t="shared" ca="1" si="424"/>
        <v>0.95948413746301331</v>
      </c>
      <c r="AO345" s="64">
        <f t="shared" ca="1" si="424"/>
        <v>0.95874554331919204</v>
      </c>
      <c r="AP345" s="64">
        <f t="shared" ca="1" si="424"/>
        <v>0.95791721190773638</v>
      </c>
      <c r="AQ345" s="64">
        <f t="shared" ca="1" si="424"/>
        <v>0.95371673558325198</v>
      </c>
      <c r="AR345" s="64">
        <f t="shared" ca="1" si="424"/>
        <v>0.95365561838829227</v>
      </c>
      <c r="AS345" s="64">
        <f t="shared" ca="1" si="424"/>
        <v>0.9555507710248794</v>
      </c>
      <c r="AT345" s="64">
        <f t="shared" ca="1" si="424"/>
        <v>0.96373506473783699</v>
      </c>
      <c r="AV345" s="40">
        <f t="shared" ca="1" si="355"/>
        <v>0.98221240552232869</v>
      </c>
      <c r="AW345" s="41">
        <f t="shared" ca="1" si="356"/>
        <v>2</v>
      </c>
      <c r="AX345" t="str">
        <f t="shared" ca="1" si="359"/>
        <v>+20s</v>
      </c>
      <c r="AY345">
        <f t="shared" ca="1" si="360"/>
        <v>10</v>
      </c>
      <c r="AZ345" s="5">
        <f t="shared" ca="1" si="361"/>
        <v>0.96666666666666667</v>
      </c>
      <c r="BB345">
        <f t="shared" si="402"/>
        <v>0.16911339212574039</v>
      </c>
      <c r="BC345">
        <f t="shared" si="403"/>
        <v>0.83088660787425961</v>
      </c>
      <c r="BE345" s="33">
        <f t="shared" si="404"/>
        <v>0.75909186699969644</v>
      </c>
      <c r="BF345" s="32">
        <f t="shared" si="405"/>
        <v>0.27083797730791576</v>
      </c>
      <c r="BG345" s="33"/>
      <c r="BH345" s="34">
        <f t="shared" si="406"/>
        <v>0.7291620226920843</v>
      </c>
      <c r="BI345" s="34"/>
      <c r="BJ345" s="34">
        <f t="shared" si="411"/>
        <v>0.7291620226920843</v>
      </c>
      <c r="BK345" s="34"/>
      <c r="BL345" s="5">
        <f t="shared" ca="1" si="357"/>
        <v>0.89268036496035996</v>
      </c>
    </row>
    <row r="346" spans="1:64" x14ac:dyDescent="0.25">
      <c r="A346" s="45">
        <v>338</v>
      </c>
      <c r="B346" s="35">
        <f t="shared" si="407"/>
        <v>3.9004629629629563E-2</v>
      </c>
      <c r="C346" s="36">
        <v>91.062730160313279</v>
      </c>
      <c r="D346" s="29">
        <v>90</v>
      </c>
      <c r="E346" s="29">
        <v>3</v>
      </c>
      <c r="F346" s="37">
        <f t="shared" si="394"/>
        <v>0.5</v>
      </c>
      <c r="G346" s="38">
        <f t="shared" si="408"/>
        <v>90</v>
      </c>
      <c r="H346" s="31">
        <v>5</v>
      </c>
      <c r="I346" s="31">
        <v>20</v>
      </c>
      <c r="J346" s="36">
        <v>2.1182479782551842</v>
      </c>
      <c r="K346" s="37">
        <f t="shared" si="396"/>
        <v>0.52956199456379605</v>
      </c>
      <c r="L346" s="30">
        <f t="shared" si="397"/>
        <v>0.52956199456379605</v>
      </c>
      <c r="M346" s="37">
        <f t="shared" si="398"/>
        <v>90.529561994563792</v>
      </c>
      <c r="N346" s="37">
        <f t="shared" si="399"/>
        <v>90.529561994563792</v>
      </c>
      <c r="O346" s="37">
        <f t="shared" si="400"/>
        <v>1.0627301603132793</v>
      </c>
      <c r="Q346" s="64">
        <f t="shared" ref="Q346:AT346" ca="1" si="425">IF(AND(ABS(SLOPE($L316:$L346,$A316:$A346)) &gt; $Q$3,
      ABS(SLOPE(OFFSET($O316:$O346, Q$7, 0),$A316:$A346)) &gt; $Q$3),
(MAX(0,(CORREL( $L316:$L346, OFFSET($O316:$O346, Q$7, 0) )))),
(1-ABS(SLOPE($L316:$L346, $A316:$A346)-SLOPE(OFFSET($O316:$O346, Q$7, 0),$A316:$A346)))
)</f>
        <v>0.97256030152978534</v>
      </c>
      <c r="R346" s="64">
        <f t="shared" ca="1" si="425"/>
        <v>0.98242155942533915</v>
      </c>
      <c r="S346" s="64">
        <f t="shared" ca="1" si="425"/>
        <v>0.98199092438234803</v>
      </c>
      <c r="T346" s="64">
        <f t="shared" ca="1" si="425"/>
        <v>0.97798824730020795</v>
      </c>
      <c r="U346" s="64">
        <f t="shared" ca="1" si="425"/>
        <v>0.9738110145288229</v>
      </c>
      <c r="V346" s="64">
        <f t="shared" ca="1" si="425"/>
        <v>0.97071949903849242</v>
      </c>
      <c r="W346" s="64">
        <f t="shared" ca="1" si="425"/>
        <v>0.96723446763267107</v>
      </c>
      <c r="X346" s="64">
        <f t="shared" ca="1" si="425"/>
        <v>0.96763725480099128</v>
      </c>
      <c r="Y346" s="64">
        <f t="shared" ca="1" si="425"/>
        <v>0.96710686717836547</v>
      </c>
      <c r="Z346" s="64">
        <f t="shared" ca="1" si="425"/>
        <v>0.96958681293891258</v>
      </c>
      <c r="AA346" s="64">
        <f t="shared" ca="1" si="425"/>
        <v>0.96341322961814579</v>
      </c>
      <c r="AB346" s="64">
        <f t="shared" ca="1" si="425"/>
        <v>0.96819986712337403</v>
      </c>
      <c r="AC346" s="64">
        <f t="shared" ca="1" si="425"/>
        <v>0.96534343229872377</v>
      </c>
      <c r="AD346" s="64">
        <f t="shared" ca="1" si="425"/>
        <v>0.96399239321839958</v>
      </c>
      <c r="AE346" s="64">
        <f t="shared" ca="1" si="425"/>
        <v>0.96200061134047665</v>
      </c>
      <c r="AF346" s="64">
        <f t="shared" ca="1" si="425"/>
        <v>0.96247548033316266</v>
      </c>
      <c r="AG346" s="64">
        <f t="shared" ca="1" si="425"/>
        <v>0.96530914007240676</v>
      </c>
      <c r="AH346" s="64">
        <f t="shared" ca="1" si="425"/>
        <v>0.95854521009815497</v>
      </c>
      <c r="AI346" s="64">
        <f t="shared" ca="1" si="425"/>
        <v>0.96306335869448467</v>
      </c>
      <c r="AJ346" s="64">
        <f t="shared" ca="1" si="425"/>
        <v>0.96307330079875675</v>
      </c>
      <c r="AK346" s="64">
        <f t="shared" ca="1" si="425"/>
        <v>0.9673580223803826</v>
      </c>
      <c r="AL346" s="64">
        <f t="shared" ca="1" si="425"/>
        <v>0.96491018405680151</v>
      </c>
      <c r="AM346" s="64">
        <f t="shared" ca="1" si="425"/>
        <v>0.96278984829523662</v>
      </c>
      <c r="AN346" s="64">
        <f t="shared" ca="1" si="425"/>
        <v>0.96215912559722305</v>
      </c>
      <c r="AO346" s="64">
        <f t="shared" ca="1" si="425"/>
        <v>0.96136634832382895</v>
      </c>
      <c r="AP346" s="64">
        <f t="shared" ca="1" si="425"/>
        <v>0.95746783225778287</v>
      </c>
      <c r="AQ346" s="64">
        <f t="shared" ca="1" si="425"/>
        <v>0.9574061715987694</v>
      </c>
      <c r="AR346" s="64">
        <f t="shared" ca="1" si="425"/>
        <v>0.95915322353111798</v>
      </c>
      <c r="AS346" s="64">
        <f t="shared" ca="1" si="425"/>
        <v>0.96665038977201279</v>
      </c>
      <c r="AT346" s="64">
        <f t="shared" ca="1" si="425"/>
        <v>0.96070564882837861</v>
      </c>
      <c r="AV346" s="40">
        <f t="shared" ca="1" si="355"/>
        <v>0.98242155942533915</v>
      </c>
      <c r="AW346" s="41">
        <f t="shared" ca="1" si="356"/>
        <v>1</v>
      </c>
      <c r="AX346" t="str">
        <f t="shared" ca="1" si="359"/>
        <v>+10s</v>
      </c>
      <c r="AY346">
        <f t="shared" ca="1" si="360"/>
        <v>0</v>
      </c>
      <c r="AZ346" s="5">
        <f t="shared" ca="1" si="361"/>
        <v>1</v>
      </c>
      <c r="BB346">
        <f t="shared" si="402"/>
        <v>0.10663363314989664</v>
      </c>
      <c r="BC346">
        <f t="shared" si="403"/>
        <v>0.8933663668501034</v>
      </c>
      <c r="BE346" s="33">
        <f t="shared" si="404"/>
        <v>0.52956199456379605</v>
      </c>
      <c r="BF346" s="32">
        <f t="shared" si="405"/>
        <v>0.17077557934524151</v>
      </c>
      <c r="BG346" s="33"/>
      <c r="BH346" s="34">
        <f t="shared" si="406"/>
        <v>0.82922442065475854</v>
      </c>
      <c r="BI346" s="34"/>
      <c r="BJ346" s="34">
        <f t="shared" si="411"/>
        <v>0.82922442065475854</v>
      </c>
      <c r="BK346" s="34"/>
      <c r="BL346" s="5">
        <f t="shared" ca="1" si="357"/>
        <v>0.93721532669336582</v>
      </c>
    </row>
    <row r="347" spans="1:64" x14ac:dyDescent="0.25">
      <c r="A347" s="45">
        <v>339</v>
      </c>
      <c r="B347" s="35">
        <f t="shared" si="407"/>
        <v>3.9120370370370305E-2</v>
      </c>
      <c r="C347" s="36">
        <v>90.855000242255969</v>
      </c>
      <c r="D347" s="29">
        <v>90</v>
      </c>
      <c r="E347" s="29">
        <v>3</v>
      </c>
      <c r="F347" s="37">
        <f t="shared" si="394"/>
        <v>0.5</v>
      </c>
      <c r="G347" s="38">
        <f t="shared" si="408"/>
        <v>90</v>
      </c>
      <c r="H347" s="31">
        <v>5</v>
      </c>
      <c r="I347" s="31">
        <v>20</v>
      </c>
      <c r="J347" s="36">
        <v>1.1955891588213923</v>
      </c>
      <c r="K347" s="37">
        <f t="shared" si="396"/>
        <v>0.29889728970534807</v>
      </c>
      <c r="L347" s="30">
        <f t="shared" si="397"/>
        <v>0.29889728970534807</v>
      </c>
      <c r="M347" s="37">
        <f t="shared" si="398"/>
        <v>90.298897289705351</v>
      </c>
      <c r="N347" s="37">
        <f t="shared" si="399"/>
        <v>90.298897289705351</v>
      </c>
      <c r="O347" s="37">
        <f t="shared" si="400"/>
        <v>0.8550002422559686</v>
      </c>
      <c r="Q347" s="64">
        <f t="shared" ref="Q347:AT347" ca="1" si="426">IF(AND(ABS(SLOPE($L317:$L347,$A317:$A347)) &gt; $Q$3,
      ABS(SLOPE(OFFSET($O317:$O347, Q$7, 0),$A317:$A347)) &gt; $Q$3),
(MAX(0,(CORREL( $L317:$L347, OFFSET($O317:$O347, Q$7, 0) )))),
(1-ABS(SLOPE($L317:$L347, $A317:$A347)-SLOPE(OFFSET($O317:$O347, Q$7, 0),$A317:$A347)))
)</f>
        <v>0.98233142208172597</v>
      </c>
      <c r="R347" s="64">
        <f t="shared" ca="1" si="426"/>
        <v>0.9829490439712536</v>
      </c>
      <c r="S347" s="64">
        <f t="shared" ca="1" si="426"/>
        <v>0.97965870418206646</v>
      </c>
      <c r="T347" s="64">
        <f t="shared" ca="1" si="426"/>
        <v>0.97583691068074963</v>
      </c>
      <c r="U347" s="64">
        <f t="shared" ca="1" si="426"/>
        <v>0.97323950955140603</v>
      </c>
      <c r="V347" s="64">
        <f t="shared" ca="1" si="426"/>
        <v>0.97009594415634604</v>
      </c>
      <c r="W347" s="64">
        <f t="shared" ca="1" si="426"/>
        <v>0.97042689477670041</v>
      </c>
      <c r="X347" s="64">
        <f t="shared" ca="1" si="426"/>
        <v>0.96995208839001634</v>
      </c>
      <c r="Y347" s="64">
        <f t="shared" ca="1" si="426"/>
        <v>0.97214297035274833</v>
      </c>
      <c r="Z347" s="64">
        <f t="shared" ca="1" si="426"/>
        <v>0.96646003692316407</v>
      </c>
      <c r="AA347" s="64">
        <f t="shared" ca="1" si="426"/>
        <v>0.97088988999841797</v>
      </c>
      <c r="AB347" s="64">
        <f t="shared" ca="1" si="426"/>
        <v>0.9682918829236703</v>
      </c>
      <c r="AC347" s="64">
        <f t="shared" ca="1" si="426"/>
        <v>0.96709241028874504</v>
      </c>
      <c r="AD347" s="64">
        <f t="shared" ca="1" si="426"/>
        <v>0.96524377423044994</v>
      </c>
      <c r="AE347" s="64">
        <f t="shared" ca="1" si="426"/>
        <v>0.96568360455219049</v>
      </c>
      <c r="AF347" s="64">
        <f t="shared" ca="1" si="426"/>
        <v>0.96808583419721073</v>
      </c>
      <c r="AG347" s="64">
        <f t="shared" ca="1" si="426"/>
        <v>0.96190250044487513</v>
      </c>
      <c r="AH347" s="64">
        <f t="shared" ca="1" si="426"/>
        <v>0.9659067221688995</v>
      </c>
      <c r="AI347" s="64">
        <f t="shared" ca="1" si="426"/>
        <v>0.96595504911851748</v>
      </c>
      <c r="AJ347" s="64">
        <f t="shared" ca="1" si="426"/>
        <v>0.96983755439802177</v>
      </c>
      <c r="AK347" s="64">
        <f t="shared" ca="1" si="426"/>
        <v>0.9675417244211818</v>
      </c>
      <c r="AL347" s="64">
        <f t="shared" ca="1" si="426"/>
        <v>0.96553861390653495</v>
      </c>
      <c r="AM347" s="64">
        <f t="shared" ca="1" si="426"/>
        <v>0.9650067718035279</v>
      </c>
      <c r="AN347" s="64">
        <f t="shared" ca="1" si="426"/>
        <v>0.9642467529062686</v>
      </c>
      <c r="AO347" s="64">
        <f t="shared" ca="1" si="426"/>
        <v>0.96062564055615907</v>
      </c>
      <c r="AP347" s="64">
        <f t="shared" ca="1" si="426"/>
        <v>0.96056350030874826</v>
      </c>
      <c r="AQ347" s="64">
        <f t="shared" ca="1" si="426"/>
        <v>0.9621745429312365</v>
      </c>
      <c r="AR347" s="64">
        <f t="shared" ca="1" si="426"/>
        <v>0.96904085523640449</v>
      </c>
      <c r="AS347" s="64">
        <f t="shared" ca="1" si="426"/>
        <v>0.96365482648933931</v>
      </c>
      <c r="AT347" s="64">
        <f t="shared" ca="1" si="426"/>
        <v>0.96391900451961909</v>
      </c>
      <c r="AV347" s="40">
        <f t="shared" ca="1" si="355"/>
        <v>0.9829490439712536</v>
      </c>
      <c r="AW347" s="41">
        <f t="shared" ca="1" si="356"/>
        <v>1</v>
      </c>
      <c r="AX347" t="str">
        <f t="shared" ca="1" si="359"/>
        <v>+10s</v>
      </c>
      <c r="AY347">
        <f t="shared" ca="1" si="360"/>
        <v>0</v>
      </c>
      <c r="AZ347" s="5">
        <f t="shared" ca="1" si="361"/>
        <v>1</v>
      </c>
      <c r="BB347">
        <f t="shared" si="402"/>
        <v>0.11122059051012409</v>
      </c>
      <c r="BC347">
        <f t="shared" si="403"/>
        <v>0.88877940948987588</v>
      </c>
      <c r="BE347" s="33">
        <f t="shared" si="404"/>
        <v>0.29889728970534807</v>
      </c>
      <c r="BF347" s="32">
        <f t="shared" si="405"/>
        <v>0.1781216696685789</v>
      </c>
      <c r="BG347" s="33"/>
      <c r="BH347" s="34">
        <f t="shared" si="406"/>
        <v>0.8218783303314211</v>
      </c>
      <c r="BI347" s="34"/>
      <c r="BJ347" s="34">
        <f t="shared" si="411"/>
        <v>0.8218783303314211</v>
      </c>
      <c r="BK347" s="34"/>
      <c r="BL347" s="5">
        <f t="shared" ca="1" si="357"/>
        <v>0.93494245810089149</v>
      </c>
    </row>
    <row r="348" spans="1:64" x14ac:dyDescent="0.25">
      <c r="A348" s="45">
        <v>340</v>
      </c>
      <c r="B348" s="35">
        <f t="shared" si="407"/>
        <v>3.9236111111111048E-2</v>
      </c>
      <c r="C348" s="36">
        <v>91.307886047244153</v>
      </c>
      <c r="D348" s="29">
        <v>90</v>
      </c>
      <c r="E348" s="29">
        <v>3</v>
      </c>
      <c r="F348" s="37">
        <f t="shared" si="394"/>
        <v>0.5</v>
      </c>
      <c r="G348" s="38">
        <f t="shared" si="408"/>
        <v>90</v>
      </c>
      <c r="H348" s="31">
        <v>5</v>
      </c>
      <c r="I348" s="31">
        <v>20</v>
      </c>
      <c r="J348" s="36">
        <v>0.27036823456249137</v>
      </c>
      <c r="K348" s="37">
        <f t="shared" si="396"/>
        <v>6.7592058640622843E-2</v>
      </c>
      <c r="L348" s="30">
        <f t="shared" si="397"/>
        <v>6.7592058640622843E-2</v>
      </c>
      <c r="M348" s="37">
        <f t="shared" si="398"/>
        <v>90.067592058640628</v>
      </c>
      <c r="N348" s="37">
        <f t="shared" si="399"/>
        <v>90.067592058640628</v>
      </c>
      <c r="O348" s="37">
        <f t="shared" si="400"/>
        <v>1.3078860472441534</v>
      </c>
      <c r="Q348" s="64">
        <f t="shared" ref="Q348:AT348" ca="1" si="427">IF(AND(ABS(SLOPE($L318:$L348,$A318:$A348)) &gt; $Q$3,
      ABS(SLOPE(OFFSET($O318:$O348, Q$7, 0),$A318:$A348)) &gt; $Q$3),
(MAX(0,(CORREL( $L318:$L348, OFFSET($O318:$O348, Q$7, 0) )))),
(1-ABS(SLOPE($L318:$L348, $A318:$A348)-SLOPE(OFFSET($O318:$O348, Q$7, 0),$A318:$A348)))
)</f>
        <v>0.98359380423776199</v>
      </c>
      <c r="R348" s="64">
        <f t="shared" ca="1" si="427"/>
        <v>0.98096085533861999</v>
      </c>
      <c r="S348" s="64">
        <f t="shared" ca="1" si="427"/>
        <v>0.97746761285029904</v>
      </c>
      <c r="T348" s="64">
        <f t="shared" ca="1" si="427"/>
        <v>0.97532628879096284</v>
      </c>
      <c r="U348" s="64">
        <f t="shared" ca="1" si="427"/>
        <v>0.97249823015367831</v>
      </c>
      <c r="V348" s="64">
        <f t="shared" ca="1" si="427"/>
        <v>0.97276288557546187</v>
      </c>
      <c r="W348" s="64">
        <f t="shared" ca="1" si="427"/>
        <v>0.97233942603146117</v>
      </c>
      <c r="X348" s="64">
        <f t="shared" ca="1" si="427"/>
        <v>0.97426333372532781</v>
      </c>
      <c r="Y348" s="64">
        <f t="shared" ca="1" si="427"/>
        <v>0.9690340323017661</v>
      </c>
      <c r="Z348" s="64">
        <f t="shared" ca="1" si="427"/>
        <v>0.97313394700604749</v>
      </c>
      <c r="AA348" s="64">
        <f t="shared" ca="1" si="427"/>
        <v>0.97077477432822823</v>
      </c>
      <c r="AB348" s="64">
        <f t="shared" ca="1" si="427"/>
        <v>0.96971529811112001</v>
      </c>
      <c r="AC348" s="64">
        <f t="shared" ca="1" si="427"/>
        <v>0.96799905423845933</v>
      </c>
      <c r="AD348" s="64">
        <f t="shared" ca="1" si="427"/>
        <v>0.96840648119456063</v>
      </c>
      <c r="AE348" s="64">
        <f t="shared" ca="1" si="427"/>
        <v>0.97041045997531239</v>
      </c>
      <c r="AF348" s="64">
        <f t="shared" ca="1" si="427"/>
        <v>0.96476378711320077</v>
      </c>
      <c r="AG348" s="64">
        <f t="shared" ca="1" si="427"/>
        <v>0.96829332851848027</v>
      </c>
      <c r="AH348" s="64">
        <f t="shared" ca="1" si="427"/>
        <v>0.96837702476526399</v>
      </c>
      <c r="AI348" s="64">
        <f t="shared" ca="1" si="427"/>
        <v>0.97188784783962401</v>
      </c>
      <c r="AJ348" s="64">
        <f t="shared" ca="1" si="427"/>
        <v>0.96973268748517971</v>
      </c>
      <c r="AK348" s="64">
        <f t="shared" ca="1" si="427"/>
        <v>0.96783811447532297</v>
      </c>
      <c r="AL348" s="64">
        <f t="shared" ca="1" si="427"/>
        <v>0.96739754398995093</v>
      </c>
      <c r="AM348" s="64">
        <f t="shared" ca="1" si="427"/>
        <v>0.96666790426023452</v>
      </c>
      <c r="AN348" s="64">
        <f t="shared" ca="1" si="427"/>
        <v>0.9633033654176355</v>
      </c>
      <c r="AO348" s="64">
        <f t="shared" ca="1" si="427"/>
        <v>0.96324079818231245</v>
      </c>
      <c r="AP348" s="64">
        <f t="shared" ca="1" si="427"/>
        <v>0.96472608427753626</v>
      </c>
      <c r="AQ348" s="64">
        <f t="shared" ca="1" si="427"/>
        <v>0.97100924529151444</v>
      </c>
      <c r="AR348" s="64">
        <f t="shared" ca="1" si="427"/>
        <v>0.96613951259686548</v>
      </c>
      <c r="AS348" s="64">
        <f t="shared" ca="1" si="427"/>
        <v>0.96638137703154214</v>
      </c>
      <c r="AT348" s="64">
        <f t="shared" ca="1" si="427"/>
        <v>0.96671662547940618</v>
      </c>
      <c r="AV348" s="40">
        <f t="shared" ca="1" si="355"/>
        <v>0.98359380423776199</v>
      </c>
      <c r="AW348" s="41">
        <f t="shared" ca="1" si="356"/>
        <v>0</v>
      </c>
      <c r="AX348" t="str">
        <f t="shared" ca="1" si="359"/>
        <v>No Time Shift</v>
      </c>
      <c r="AY348">
        <f t="shared" ca="1" si="360"/>
        <v>0</v>
      </c>
      <c r="AZ348" s="5">
        <f t="shared" ca="1" si="361"/>
        <v>1</v>
      </c>
      <c r="BB348">
        <f t="shared" si="402"/>
        <v>0.2480587977207061</v>
      </c>
      <c r="BC348">
        <f t="shared" si="403"/>
        <v>0.75194120227929395</v>
      </c>
      <c r="BE348" s="33">
        <f t="shared" si="404"/>
        <v>6.7592058640622843E-2</v>
      </c>
      <c r="BF348" s="32">
        <f t="shared" si="405"/>
        <v>0.39727038872330422</v>
      </c>
      <c r="BG348" s="33"/>
      <c r="BH348" s="34">
        <f t="shared" si="406"/>
        <v>0.60272961127669578</v>
      </c>
      <c r="BI348" s="34"/>
      <c r="BJ348" s="34">
        <f t="shared" si="411"/>
        <v>0.60272961127669578</v>
      </c>
      <c r="BK348" s="34"/>
      <c r="BL348" s="5">
        <f t="shared" ca="1" si="357"/>
        <v>0.86210780517148589</v>
      </c>
    </row>
    <row r="349" spans="1:64" x14ac:dyDescent="0.25">
      <c r="A349" s="45">
        <v>341</v>
      </c>
      <c r="B349" s="35">
        <f t="shared" si="407"/>
        <v>3.9351851851851791E-2</v>
      </c>
      <c r="C349" s="36">
        <v>91.225034631861206</v>
      </c>
      <c r="D349" s="29">
        <v>90</v>
      </c>
      <c r="E349" s="29">
        <v>3</v>
      </c>
      <c r="F349" s="37">
        <f t="shared" si="394"/>
        <v>0.5</v>
      </c>
      <c r="G349" s="38">
        <f t="shared" si="408"/>
        <v>90</v>
      </c>
      <c r="H349" s="31">
        <v>5</v>
      </c>
      <c r="I349" s="31">
        <v>20</v>
      </c>
      <c r="J349" s="36">
        <v>-0.65543207915739221</v>
      </c>
      <c r="K349" s="37">
        <f t="shared" si="396"/>
        <v>-0.16385801978934805</v>
      </c>
      <c r="L349" s="30">
        <f t="shared" si="397"/>
        <v>-0.16385801978934805</v>
      </c>
      <c r="M349" s="37">
        <f t="shared" si="398"/>
        <v>89.836141980210655</v>
      </c>
      <c r="N349" s="37">
        <f t="shared" si="399"/>
        <v>89.836141980210655</v>
      </c>
      <c r="O349" s="37">
        <f t="shared" si="400"/>
        <v>1.225034631861206</v>
      </c>
      <c r="Q349" s="64">
        <f t="shared" ref="Q349:AT349" ca="1" si="428">IF(AND(ABS(SLOPE($L319:$L349,$A319:$A349)) &gt; $Q$3,
      ABS(SLOPE(OFFSET($O319:$O349, Q$7, 0),$A319:$A349)) &gt; $Q$3),
(MAX(0,(CORREL( $L319:$L349, OFFSET($O319:$O349, Q$7, 0) )))),
(1-ABS(SLOPE($L319:$L349, $A319:$A349)-SLOPE(OFFSET($O319:$O349, Q$7, 0),$A319:$A349)))
)</f>
        <v>0.98196519458977483</v>
      </c>
      <c r="R349" s="64">
        <f t="shared" ca="1" si="428"/>
        <v>0.97877760727911201</v>
      </c>
      <c r="S349" s="64">
        <f t="shared" ca="1" si="428"/>
        <v>0.97706001387719177</v>
      </c>
      <c r="T349" s="64">
        <f t="shared" ca="1" si="428"/>
        <v>0.97452536559183411</v>
      </c>
      <c r="U349" s="64">
        <f t="shared" ca="1" si="428"/>
        <v>0.97472843737909109</v>
      </c>
      <c r="V349" s="64">
        <f t="shared" ca="1" si="428"/>
        <v>0.97435272096168302</v>
      </c>
      <c r="W349" s="64">
        <f t="shared" ca="1" si="428"/>
        <v>0.97602844948540124</v>
      </c>
      <c r="X349" s="64">
        <f t="shared" ca="1" si="428"/>
        <v>0.97122125221792255</v>
      </c>
      <c r="Y349" s="64">
        <f t="shared" ca="1" si="428"/>
        <v>0.97501409785953952</v>
      </c>
      <c r="Z349" s="64">
        <f t="shared" ca="1" si="428"/>
        <v>0.97287707834854731</v>
      </c>
      <c r="AA349" s="64">
        <f t="shared" ca="1" si="428"/>
        <v>0.97194775327900296</v>
      </c>
      <c r="AB349" s="64">
        <f t="shared" ca="1" si="428"/>
        <v>0.9703547397751241</v>
      </c>
      <c r="AC349" s="64">
        <f t="shared" ca="1" si="428"/>
        <v>0.97073200837507923</v>
      </c>
      <c r="AD349" s="64">
        <f t="shared" ca="1" si="428"/>
        <v>0.97236595356460342</v>
      </c>
      <c r="AE349" s="64">
        <f t="shared" ca="1" si="428"/>
        <v>0.96721853080765641</v>
      </c>
      <c r="AF349" s="64">
        <f t="shared" ca="1" si="428"/>
        <v>0.97030678693098593</v>
      </c>
      <c r="AG349" s="64">
        <f t="shared" ca="1" si="428"/>
        <v>0.97042329198660315</v>
      </c>
      <c r="AH349" s="64">
        <f t="shared" ca="1" si="428"/>
        <v>0.97358842618218244</v>
      </c>
      <c r="AI349" s="64">
        <f t="shared" ca="1" si="428"/>
        <v>0.9715642698425131</v>
      </c>
      <c r="AJ349" s="64">
        <f t="shared" ca="1" si="428"/>
        <v>0.96977082480109345</v>
      </c>
      <c r="AK349" s="64">
        <f t="shared" ca="1" si="428"/>
        <v>0.96941505517119664</v>
      </c>
      <c r="AL349" s="64">
        <f t="shared" ca="1" si="428"/>
        <v>0.96871376220869432</v>
      </c>
      <c r="AM349" s="64">
        <f t="shared" ca="1" si="428"/>
        <v>0.96558804946083199</v>
      </c>
      <c r="AN349" s="64">
        <f t="shared" ca="1" si="428"/>
        <v>0.9655250989615547</v>
      </c>
      <c r="AO349" s="64">
        <f t="shared" ca="1" si="428"/>
        <v>0.96689336131359627</v>
      </c>
      <c r="AP349" s="64">
        <f t="shared" ca="1" si="428"/>
        <v>0.97263399201554057</v>
      </c>
      <c r="AQ349" s="64">
        <f t="shared" ca="1" si="428"/>
        <v>0.9682444471085877</v>
      </c>
      <c r="AR349" s="64">
        <f t="shared" ca="1" si="428"/>
        <v>0.96846555196033746</v>
      </c>
      <c r="AS349" s="64">
        <f t="shared" ca="1" si="428"/>
        <v>0.96875691237370709</v>
      </c>
      <c r="AT349" s="64">
        <f t="shared" ca="1" si="428"/>
        <v>0.96210313226316224</v>
      </c>
      <c r="AV349" s="40">
        <f t="shared" ca="1" si="355"/>
        <v>0.98196519458977483</v>
      </c>
      <c r="AW349" s="41">
        <f t="shared" ca="1" si="356"/>
        <v>0</v>
      </c>
      <c r="AX349" t="str">
        <f t="shared" ca="1" si="359"/>
        <v>No Time Shift</v>
      </c>
      <c r="AY349">
        <f t="shared" ca="1" si="360"/>
        <v>0</v>
      </c>
      <c r="AZ349" s="5">
        <f t="shared" ca="1" si="361"/>
        <v>1</v>
      </c>
      <c r="BB349">
        <f t="shared" si="402"/>
        <v>0.2777785303301108</v>
      </c>
      <c r="BC349">
        <f t="shared" si="403"/>
        <v>0.7222214696698892</v>
      </c>
      <c r="BE349" s="33">
        <f t="shared" si="404"/>
        <v>0.16385801978934805</v>
      </c>
      <c r="BF349" s="32">
        <f t="shared" si="405"/>
        <v>0.44486704659223547</v>
      </c>
      <c r="BG349" s="33"/>
      <c r="BH349" s="34">
        <f t="shared" si="406"/>
        <v>0.55513295340776447</v>
      </c>
      <c r="BI349" s="34"/>
      <c r="BJ349" s="34">
        <f t="shared" si="411"/>
        <v>0.55513295340776447</v>
      </c>
      <c r="BK349" s="34"/>
      <c r="BL349" s="5">
        <f t="shared" ca="1" si="357"/>
        <v>0.84569938266584632</v>
      </c>
    </row>
    <row r="350" spans="1:64" x14ac:dyDescent="0.25">
      <c r="A350" s="45">
        <v>342</v>
      </c>
      <c r="B350" s="35">
        <f t="shared" si="407"/>
        <v>3.9467592592592533E-2</v>
      </c>
      <c r="C350" s="36">
        <v>91.219419701065036</v>
      </c>
      <c r="D350" s="29">
        <v>90</v>
      </c>
      <c r="E350" s="29">
        <v>3</v>
      </c>
      <c r="F350" s="37">
        <f t="shared" si="394"/>
        <v>0.5</v>
      </c>
      <c r="G350" s="38">
        <f t="shared" si="408"/>
        <v>90</v>
      </c>
      <c r="H350" s="31">
        <v>5</v>
      </c>
      <c r="I350" s="31">
        <v>20</v>
      </c>
      <c r="J350" s="36">
        <v>-1.5798278253633371</v>
      </c>
      <c r="K350" s="37">
        <f t="shared" si="396"/>
        <v>-0.39495695634083428</v>
      </c>
      <c r="L350" s="30">
        <f t="shared" si="397"/>
        <v>-0.39495695634083428</v>
      </c>
      <c r="M350" s="37">
        <f t="shared" si="398"/>
        <v>89.605043043659165</v>
      </c>
      <c r="N350" s="37">
        <f t="shared" si="399"/>
        <v>89.605043043659165</v>
      </c>
      <c r="O350" s="37">
        <f t="shared" si="400"/>
        <v>1.2194197010650356</v>
      </c>
      <c r="Q350" s="64">
        <f t="shared" ref="Q350:AT350" ca="1" si="429">IF(AND(ABS(SLOPE($L320:$L350,$A320:$A350)) &gt; $Q$3,
      ABS(SLOPE(OFFSET($O320:$O350, Q$7, 0),$A320:$A350)) &gt; $Q$3),
(MAX(0,(CORREL( $L320:$L350, OFFSET($O320:$O350, Q$7, 0) )))),
(1-ABS(SLOPE($L320:$L350, $A320:$A350)-SLOPE(OFFSET($O320:$O350, Q$7, 0),$A320:$A350)))
)</f>
        <v>0.97982409578256013</v>
      </c>
      <c r="R350" s="64">
        <f t="shared" ca="1" si="429"/>
        <v>0.97850261773977243</v>
      </c>
      <c r="S350" s="64">
        <f t="shared" ca="1" si="429"/>
        <v>0.97624250123594825</v>
      </c>
      <c r="T350" s="64">
        <f t="shared" ca="1" si="429"/>
        <v>0.97638801133371556</v>
      </c>
      <c r="U350" s="64">
        <f t="shared" ca="1" si="429"/>
        <v>0.97605695951483251</v>
      </c>
      <c r="V350" s="64">
        <f t="shared" ca="1" si="429"/>
        <v>0.97750056192720625</v>
      </c>
      <c r="W350" s="64">
        <f t="shared" ca="1" si="429"/>
        <v>0.97308851996687851</v>
      </c>
      <c r="X350" s="64">
        <f t="shared" ca="1" si="429"/>
        <v>0.97659384755286816</v>
      </c>
      <c r="Y350" s="64">
        <f t="shared" ca="1" si="429"/>
        <v>0.97466472690697292</v>
      </c>
      <c r="Z350" s="64">
        <f t="shared" ca="1" si="429"/>
        <v>0.97385714352043329</v>
      </c>
      <c r="AA350" s="64">
        <f t="shared" ca="1" si="429"/>
        <v>0.97237952717376963</v>
      </c>
      <c r="AB350" s="64">
        <f t="shared" ca="1" si="429"/>
        <v>0.97272855673069691</v>
      </c>
      <c r="AC350" s="64">
        <f t="shared" ca="1" si="429"/>
        <v>0.9740165598338304</v>
      </c>
      <c r="AD350" s="64">
        <f t="shared" ca="1" si="429"/>
        <v>0.96933641557156425</v>
      </c>
      <c r="AE350" s="64">
        <f t="shared" ca="1" si="429"/>
        <v>0.97201191055269121</v>
      </c>
      <c r="AF350" s="64">
        <f t="shared" ca="1" si="429"/>
        <v>0.97215904104575901</v>
      </c>
      <c r="AG350" s="64">
        <f t="shared" ca="1" si="429"/>
        <v>0.97500069625285846</v>
      </c>
      <c r="AH350" s="64">
        <f t="shared" ca="1" si="429"/>
        <v>0.97309927643179239</v>
      </c>
      <c r="AI350" s="64">
        <f t="shared" ca="1" si="429"/>
        <v>0.97140061909853426</v>
      </c>
      <c r="AJ350" s="64">
        <f t="shared" ca="1" si="429"/>
        <v>0.97112412587540387</v>
      </c>
      <c r="AK350" s="64">
        <f t="shared" ca="1" si="429"/>
        <v>0.97044943841290565</v>
      </c>
      <c r="AL350" s="64">
        <f t="shared" ca="1" si="429"/>
        <v>0.96754737758441256</v>
      </c>
      <c r="AM350" s="64">
        <f t="shared" ca="1" si="429"/>
        <v>0.96748408047516732</v>
      </c>
      <c r="AN350" s="64">
        <f t="shared" ca="1" si="429"/>
        <v>0.96874278392706126</v>
      </c>
      <c r="AO350" s="64">
        <f t="shared" ca="1" si="429"/>
        <v>0.9739756009558681</v>
      </c>
      <c r="AP350" s="64">
        <f t="shared" ca="1" si="429"/>
        <v>0.97003539135404482</v>
      </c>
      <c r="AQ350" s="64">
        <f t="shared" ca="1" si="429"/>
        <v>0.97023706477209426</v>
      </c>
      <c r="AR350" s="64">
        <f t="shared" ca="1" si="429"/>
        <v>0.97048737687647713</v>
      </c>
      <c r="AS350" s="64">
        <f t="shared" ca="1" si="429"/>
        <v>0.96444552891966806</v>
      </c>
      <c r="AT350" s="64">
        <f t="shared" ca="1" si="429"/>
        <v>0.96580728170424812</v>
      </c>
      <c r="AV350" s="40">
        <f t="shared" ca="1" si="355"/>
        <v>0.97982409578256013</v>
      </c>
      <c r="AW350" s="41">
        <f t="shared" ca="1" si="356"/>
        <v>0</v>
      </c>
      <c r="AX350" t="str">
        <f t="shared" ca="1" si="359"/>
        <v>No Time Shift</v>
      </c>
      <c r="AY350">
        <f t="shared" ca="1" si="360"/>
        <v>0</v>
      </c>
      <c r="AZ350" s="5">
        <f t="shared" ca="1" si="361"/>
        <v>1</v>
      </c>
      <c r="BB350">
        <f t="shared" si="402"/>
        <v>0.32287533148117398</v>
      </c>
      <c r="BC350">
        <f t="shared" si="403"/>
        <v>0.67712466851882602</v>
      </c>
      <c r="BE350" s="33">
        <f t="shared" si="404"/>
        <v>0.39495695634083428</v>
      </c>
      <c r="BF350" s="32">
        <f t="shared" si="405"/>
        <v>0.51709034158551337</v>
      </c>
      <c r="BG350" s="33"/>
      <c r="BH350" s="34">
        <f t="shared" si="406"/>
        <v>0.48290965841448663</v>
      </c>
      <c r="BI350" s="34"/>
      <c r="BJ350" s="34">
        <f t="shared" si="411"/>
        <v>0.48290965841448663</v>
      </c>
      <c r="BK350" s="34"/>
      <c r="BL350" s="5">
        <f t="shared" ca="1" si="357"/>
        <v>0.82091125139901555</v>
      </c>
    </row>
    <row r="351" spans="1:64" x14ac:dyDescent="0.25">
      <c r="A351" s="45">
        <v>343</v>
      </c>
      <c r="B351" s="35">
        <f t="shared" si="407"/>
        <v>3.9583333333333276E-2</v>
      </c>
      <c r="C351" s="36">
        <v>90.791979266236623</v>
      </c>
      <c r="D351" s="29">
        <v>90</v>
      </c>
      <c r="E351" s="29">
        <v>3</v>
      </c>
      <c r="F351" s="37">
        <f t="shared" si="394"/>
        <v>0.5</v>
      </c>
      <c r="G351" s="38">
        <f t="shared" si="408"/>
        <v>90</v>
      </c>
      <c r="H351" s="31">
        <v>5</v>
      </c>
      <c r="I351" s="31">
        <v>20</v>
      </c>
      <c r="J351" s="36">
        <v>-2.5008380570182842</v>
      </c>
      <c r="K351" s="37">
        <f t="shared" si="396"/>
        <v>-0.62520951425457105</v>
      </c>
      <c r="L351" s="30">
        <f t="shared" si="397"/>
        <v>-0.62520951425457105</v>
      </c>
      <c r="M351" s="37">
        <f t="shared" si="398"/>
        <v>89.374790485745436</v>
      </c>
      <c r="N351" s="37">
        <f t="shared" si="399"/>
        <v>89.374790485745436</v>
      </c>
      <c r="O351" s="37">
        <f t="shared" si="400"/>
        <v>0.7919792662366234</v>
      </c>
      <c r="Q351" s="64">
        <f t="shared" ref="Q351:AT351" ca="1" si="430">IF(AND(ABS(SLOPE($L321:$L351,$A321:$A351)) &gt; $Q$3,
      ABS(SLOPE(OFFSET($O321:$O351, Q$7, 0),$A321:$A351)) &gt; $Q$3),
(MAX(0,(CORREL( $L321:$L351, OFFSET($O321:$O351, Q$7, 0) )))),
(1-ABS(SLOPE($L321:$L351, $A321:$A351)-SLOPE(OFFSET($O321:$O351, Q$7, 0),$A321:$A351)))
)</f>
        <v>0.9797024020576337</v>
      </c>
      <c r="R351" s="64">
        <f t="shared" ca="1" si="430"/>
        <v>0.97770064384712041</v>
      </c>
      <c r="S351" s="64">
        <f t="shared" ca="1" si="430"/>
        <v>0.97779203571780759</v>
      </c>
      <c r="T351" s="64">
        <f t="shared" ca="1" si="430"/>
        <v>0.9775030113308778</v>
      </c>
      <c r="U351" s="64">
        <f t="shared" ca="1" si="430"/>
        <v>0.97872823736301151</v>
      </c>
      <c r="V351" s="64">
        <f t="shared" ca="1" si="430"/>
        <v>0.97468825561314232</v>
      </c>
      <c r="W351" s="64">
        <f t="shared" ca="1" si="430"/>
        <v>0.97792282228715699</v>
      </c>
      <c r="X351" s="64">
        <f t="shared" ca="1" si="430"/>
        <v>0.97618938723512449</v>
      </c>
      <c r="Y351" s="64">
        <f t="shared" ca="1" si="430"/>
        <v>0.97549634234147153</v>
      </c>
      <c r="Z351" s="64">
        <f t="shared" ca="1" si="430"/>
        <v>0.97412740884042881</v>
      </c>
      <c r="AA351" s="64">
        <f t="shared" ca="1" si="430"/>
        <v>0.974449844427138</v>
      </c>
      <c r="AB351" s="64">
        <f t="shared" ca="1" si="430"/>
        <v>0.97541253453680443</v>
      </c>
      <c r="AC351" s="64">
        <f t="shared" ca="1" si="430"/>
        <v>0.97117227278106044</v>
      </c>
      <c r="AD351" s="64">
        <f t="shared" ca="1" si="430"/>
        <v>0.97345943877198837</v>
      </c>
      <c r="AE351" s="64">
        <f t="shared" ca="1" si="430"/>
        <v>0.97363532683875498</v>
      </c>
      <c r="AF351" s="64">
        <f t="shared" ca="1" si="430"/>
        <v>0.97617253171341378</v>
      </c>
      <c r="AG351" s="64">
        <f t="shared" ca="1" si="430"/>
        <v>0.97438675962577292</v>
      </c>
      <c r="AH351" s="64">
        <f t="shared" ca="1" si="430"/>
        <v>0.9727774521188588</v>
      </c>
      <c r="AI351" s="64">
        <f t="shared" ca="1" si="430"/>
        <v>0.97257550494576117</v>
      </c>
      <c r="AJ351" s="64">
        <f t="shared" ca="1" si="430"/>
        <v>0.97192592818892121</v>
      </c>
      <c r="AK351" s="64">
        <f t="shared" ca="1" si="430"/>
        <v>0.96923451233349001</v>
      </c>
      <c r="AL351" s="64">
        <f t="shared" ca="1" si="430"/>
        <v>0.96917089957617952</v>
      </c>
      <c r="AM351" s="64">
        <f t="shared" ca="1" si="430"/>
        <v>0.97032644171758919</v>
      </c>
      <c r="AN351" s="64">
        <f t="shared" ca="1" si="430"/>
        <v>0.97508119421519923</v>
      </c>
      <c r="AO351" s="64">
        <f t="shared" ca="1" si="430"/>
        <v>0.97156388663912163</v>
      </c>
      <c r="AP351" s="64">
        <f t="shared" ca="1" si="430"/>
        <v>0.9717472667415511</v>
      </c>
      <c r="AQ351" s="64">
        <f t="shared" ca="1" si="430"/>
        <v>0.97195896277961324</v>
      </c>
      <c r="AR351" s="64">
        <f t="shared" ca="1" si="430"/>
        <v>0.96649315623217658</v>
      </c>
      <c r="AS351" s="64">
        <f t="shared" ca="1" si="430"/>
        <v>0.96766385925374099</v>
      </c>
      <c r="AT351" s="64">
        <f t="shared" ca="1" si="430"/>
        <v>0.96875783672553406</v>
      </c>
      <c r="AV351" s="40">
        <f t="shared" ca="1" si="355"/>
        <v>0.9797024020576337</v>
      </c>
      <c r="AW351" s="41">
        <f t="shared" ca="1" si="356"/>
        <v>0</v>
      </c>
      <c r="AX351" t="str">
        <f t="shared" ca="1" si="359"/>
        <v>No Time Shift</v>
      </c>
      <c r="AY351">
        <f t="shared" ca="1" si="360"/>
        <v>0</v>
      </c>
      <c r="AZ351" s="5">
        <f t="shared" ca="1" si="361"/>
        <v>1</v>
      </c>
      <c r="BB351">
        <f t="shared" si="402"/>
        <v>0.2834377560982389</v>
      </c>
      <c r="BC351">
        <f t="shared" si="403"/>
        <v>0.71656224390176115</v>
      </c>
      <c r="BE351" s="33">
        <f t="shared" si="404"/>
        <v>0.62520951425457105</v>
      </c>
      <c r="BF351" s="32">
        <f t="shared" si="405"/>
        <v>0.45393039303039939</v>
      </c>
      <c r="BG351" s="33"/>
      <c r="BH351" s="34">
        <f t="shared" si="406"/>
        <v>0.54606960696960061</v>
      </c>
      <c r="BI351" s="34"/>
      <c r="BJ351" s="34">
        <f t="shared" si="411"/>
        <v>0.54606960696960061</v>
      </c>
      <c r="BK351" s="34"/>
      <c r="BL351" s="5">
        <f t="shared" ca="1" si="357"/>
        <v>0.8419240030090781</v>
      </c>
    </row>
    <row r="352" spans="1:64" x14ac:dyDescent="0.25">
      <c r="A352" s="45">
        <v>344</v>
      </c>
      <c r="B352" s="35">
        <f t="shared" si="407"/>
        <v>3.9699074074074019E-2</v>
      </c>
      <c r="C352" s="36">
        <v>90.731797040264695</v>
      </c>
      <c r="D352" s="29">
        <v>90</v>
      </c>
      <c r="E352" s="29">
        <v>3</v>
      </c>
      <c r="F352" s="37">
        <f t="shared" si="394"/>
        <v>0.5</v>
      </c>
      <c r="G352" s="38">
        <f t="shared" si="408"/>
        <v>90</v>
      </c>
      <c r="H352" s="31">
        <v>5</v>
      </c>
      <c r="I352" s="31">
        <v>20</v>
      </c>
      <c r="J352" s="36">
        <v>-3.4164890821218252</v>
      </c>
      <c r="K352" s="37">
        <f t="shared" si="396"/>
        <v>-0.85412227053045631</v>
      </c>
      <c r="L352" s="30">
        <f t="shared" si="397"/>
        <v>-0.85412227053045631</v>
      </c>
      <c r="M352" s="37">
        <f t="shared" si="398"/>
        <v>89.145877729469547</v>
      </c>
      <c r="N352" s="37">
        <f t="shared" si="399"/>
        <v>89.145877729469547</v>
      </c>
      <c r="O352" s="37">
        <f t="shared" si="400"/>
        <v>0.73179704026469494</v>
      </c>
      <c r="Q352" s="64">
        <f t="shared" ref="Q352:AT352" ca="1" si="431">IF(AND(ABS(SLOPE($L322:$L352,$A322:$A352)) &gt; $Q$3,
      ABS(SLOPE(OFFSET($O322:$O352, Q$7, 0),$A322:$A352)) &gt; $Q$3),
(MAX(0,(CORREL( $L322:$L352, OFFSET($O322:$O352, Q$7, 0) )))),
(1-ABS(SLOPE($L322:$L352, $A322:$A352)-SLOPE(OFFSET($O322:$O352, Q$7, 0),$A322:$A352)))
)</f>
        <v>0.9789400683199464</v>
      </c>
      <c r="R352" s="64">
        <f t="shared" ca="1" si="431"/>
        <v>0.97898029564984368</v>
      </c>
      <c r="S352" s="64">
        <f t="shared" ca="1" si="431"/>
        <v>0.97873103585734866</v>
      </c>
      <c r="T352" s="64">
        <f t="shared" ca="1" si="431"/>
        <v>0.97974968256983397</v>
      </c>
      <c r="U352" s="64">
        <f t="shared" ca="1" si="431"/>
        <v>0.97606193886838577</v>
      </c>
      <c r="V352" s="64">
        <f t="shared" ca="1" si="431"/>
        <v>0.97904012808480168</v>
      </c>
      <c r="W352" s="64">
        <f t="shared" ca="1" si="431"/>
        <v>0.97749189757302057</v>
      </c>
      <c r="X352" s="64">
        <f t="shared" ca="1" si="431"/>
        <v>0.97690721076579934</v>
      </c>
      <c r="Y352" s="64">
        <f t="shared" ca="1" si="431"/>
        <v>0.97564119664250304</v>
      </c>
      <c r="Z352" s="64">
        <f t="shared" ca="1" si="431"/>
        <v>0.97593845032040938</v>
      </c>
      <c r="AA352" s="64">
        <f t="shared" ca="1" si="431"/>
        <v>0.97659352382847864</v>
      </c>
      <c r="AB352" s="64">
        <f t="shared" ca="1" si="431"/>
        <v>0.97276963295640573</v>
      </c>
      <c r="AC352" s="64">
        <f t="shared" ca="1" si="431"/>
        <v>0.97468943275689091</v>
      </c>
      <c r="AD352" s="64">
        <f t="shared" ca="1" si="431"/>
        <v>0.97489247699376702</v>
      </c>
      <c r="AE352" s="64">
        <f t="shared" ca="1" si="431"/>
        <v>0.97714156077219139</v>
      </c>
      <c r="AF352" s="64">
        <f t="shared" ca="1" si="431"/>
        <v>0.97546535031866644</v>
      </c>
      <c r="AG352" s="64">
        <f t="shared" ca="1" si="431"/>
        <v>0.97394072309129709</v>
      </c>
      <c r="AH352" s="64">
        <f t="shared" ca="1" si="431"/>
        <v>0.97380926416052493</v>
      </c>
      <c r="AI352" s="64">
        <f t="shared" ca="1" si="431"/>
        <v>0.97318351379569112</v>
      </c>
      <c r="AJ352" s="64">
        <f t="shared" ca="1" si="431"/>
        <v>0.9706915778009233</v>
      </c>
      <c r="AK352" s="64">
        <f t="shared" ca="1" si="431"/>
        <v>0.97062767572866993</v>
      </c>
      <c r="AL352" s="64">
        <f t="shared" ca="1" si="431"/>
        <v>0.97168554763839521</v>
      </c>
      <c r="AM352" s="64">
        <f t="shared" ca="1" si="431"/>
        <v>0.97598776726202519</v>
      </c>
      <c r="AN352" s="64">
        <f t="shared" ca="1" si="431"/>
        <v>0.97287067830286256</v>
      </c>
      <c r="AO352" s="64">
        <f t="shared" ca="1" si="431"/>
        <v>0.97303674186386369</v>
      </c>
      <c r="AP352" s="64">
        <f t="shared" ca="1" si="431"/>
        <v>0.97321190864530416</v>
      </c>
      <c r="AQ352" s="64">
        <f t="shared" ca="1" si="431"/>
        <v>0.96829134187656141</v>
      </c>
      <c r="AR352" s="64">
        <f t="shared" ca="1" si="431"/>
        <v>0.96928130194151962</v>
      </c>
      <c r="AS352" s="64">
        <f t="shared" ca="1" si="431"/>
        <v>0.97026056441528208</v>
      </c>
      <c r="AT352" s="64">
        <f t="shared" ca="1" si="431"/>
        <v>0.97059783140862499</v>
      </c>
      <c r="AV352" s="40">
        <f t="shared" ca="1" si="355"/>
        <v>0.97974968256983397</v>
      </c>
      <c r="AW352" s="41">
        <f t="shared" ca="1" si="356"/>
        <v>3</v>
      </c>
      <c r="AX352" t="str">
        <f t="shared" ca="1" si="359"/>
        <v>+30s</v>
      </c>
      <c r="AY352">
        <f t="shared" ca="1" si="360"/>
        <v>20</v>
      </c>
      <c r="AZ352" s="5">
        <f t="shared" ca="1" si="361"/>
        <v>0.93333333333333335</v>
      </c>
      <c r="BB352">
        <f t="shared" si="402"/>
        <v>0.31718386215903027</v>
      </c>
      <c r="BC352">
        <f t="shared" si="403"/>
        <v>0.68281613784096973</v>
      </c>
      <c r="BE352" s="33">
        <f t="shared" si="404"/>
        <v>0.85412227053045631</v>
      </c>
      <c r="BF352" s="32">
        <f t="shared" si="405"/>
        <v>0.5079753565465206</v>
      </c>
      <c r="BG352" s="33"/>
      <c r="BH352" s="34">
        <f t="shared" si="406"/>
        <v>0.4920246434534794</v>
      </c>
      <c r="BI352" s="34"/>
      <c r="BJ352" s="34">
        <f t="shared" si="411"/>
        <v>0.4920246434534794</v>
      </c>
      <c r="BK352" s="34"/>
      <c r="BL352" s="5">
        <f t="shared" ca="1" si="357"/>
        <v>0.80170255311888228</v>
      </c>
    </row>
    <row r="353" spans="1:64" x14ac:dyDescent="0.25">
      <c r="A353" s="45">
        <v>345</v>
      </c>
      <c r="B353" s="35">
        <f t="shared" si="407"/>
        <v>3.9814814814814761E-2</v>
      </c>
      <c r="C353" s="36">
        <v>90.020143471116967</v>
      </c>
      <c r="D353" s="29">
        <v>90</v>
      </c>
      <c r="E353" s="29">
        <v>3</v>
      </c>
      <c r="F353" s="37">
        <f t="shared" si="394"/>
        <v>0.5</v>
      </c>
      <c r="G353" s="38">
        <f t="shared" si="408"/>
        <v>90</v>
      </c>
      <c r="H353" s="31">
        <v>5</v>
      </c>
      <c r="I353" s="31">
        <v>20</v>
      </c>
      <c r="J353" s="36">
        <v>-4.3248186932617072</v>
      </c>
      <c r="K353" s="37">
        <f t="shared" si="396"/>
        <v>-1.0812046733154268</v>
      </c>
      <c r="L353" s="30">
        <f t="shared" si="397"/>
        <v>-1.0812046733154268</v>
      </c>
      <c r="M353" s="37">
        <f t="shared" si="398"/>
        <v>88.918795326684574</v>
      </c>
      <c r="N353" s="37">
        <f t="shared" si="399"/>
        <v>88.918795326684574</v>
      </c>
      <c r="O353" s="37">
        <f t="shared" si="400"/>
        <v>2.0143471116966793E-2</v>
      </c>
      <c r="Q353" s="64">
        <f t="shared" ref="Q353:AT353" ca="1" si="432">IF(AND(ABS(SLOPE($L323:$L353,$A323:$A353)) &gt; $Q$3,
      ABS(SLOPE(OFFSET($O323:$O353, Q$7, 0),$A323:$A353)) &gt; $Q$3),
(MAX(0,(CORREL( $L323:$L353, OFFSET($O323:$O353, Q$7, 0) )))),
(1-ABS(SLOPE($L323:$L353, $A323:$A353)-SLOPE(OFFSET($O323:$O353, Q$7, 0),$A323:$A353)))
)</f>
        <v>0.97998440045146851</v>
      </c>
      <c r="R353" s="64">
        <f t="shared" ca="1" si="432"/>
        <v>0.97977296284440274</v>
      </c>
      <c r="S353" s="64">
        <f t="shared" ca="1" si="432"/>
        <v>0.98059515648238771</v>
      </c>
      <c r="T353" s="64">
        <f t="shared" ca="1" si="432"/>
        <v>0.97724263399515399</v>
      </c>
      <c r="U353" s="64">
        <f t="shared" ca="1" si="432"/>
        <v>0.97997679391095627</v>
      </c>
      <c r="V353" s="64">
        <f t="shared" ca="1" si="432"/>
        <v>0.97860477063802875</v>
      </c>
      <c r="W353" s="64">
        <f t="shared" ca="1" si="432"/>
        <v>0.97812313678683716</v>
      </c>
      <c r="X353" s="64">
        <f t="shared" ca="1" si="432"/>
        <v>0.97695509404307079</v>
      </c>
      <c r="Y353" s="64">
        <f t="shared" ca="1" si="432"/>
        <v>0.97722837806824703</v>
      </c>
      <c r="Z353" s="64">
        <f t="shared" ca="1" si="432"/>
        <v>0.97759102411060828</v>
      </c>
      <c r="AA353" s="64">
        <f t="shared" ca="1" si="432"/>
        <v>0.97416332055694477</v>
      </c>
      <c r="AB353" s="64">
        <f t="shared" ca="1" si="432"/>
        <v>0.97573374812495495</v>
      </c>
      <c r="AC353" s="64">
        <f t="shared" ca="1" si="432"/>
        <v>0.97596257429430189</v>
      </c>
      <c r="AD353" s="64">
        <f t="shared" ca="1" si="432"/>
        <v>0.97793755438978802</v>
      </c>
      <c r="AE353" s="64">
        <f t="shared" ca="1" si="432"/>
        <v>0.97636568023229464</v>
      </c>
      <c r="AF353" s="64">
        <f t="shared" ca="1" si="432"/>
        <v>0.97492172390365595</v>
      </c>
      <c r="AG353" s="64">
        <f t="shared" ca="1" si="432"/>
        <v>0.97485727034459557</v>
      </c>
      <c r="AH353" s="64">
        <f t="shared" ca="1" si="432"/>
        <v>0.97425424341299005</v>
      </c>
      <c r="AI353" s="64">
        <f t="shared" ca="1" si="432"/>
        <v>0.97195220187015241</v>
      </c>
      <c r="AJ353" s="64">
        <f t="shared" ca="1" si="432"/>
        <v>0.9718880330168298</v>
      </c>
      <c r="AK353" s="64">
        <f t="shared" ca="1" si="432"/>
        <v>0.97285294868798877</v>
      </c>
      <c r="AL353" s="64">
        <f t="shared" ca="1" si="432"/>
        <v>0.97672455326024266</v>
      </c>
      <c r="AM353" s="64">
        <f t="shared" ca="1" si="432"/>
        <v>0.97398821093601873</v>
      </c>
      <c r="AN353" s="64">
        <f t="shared" ca="1" si="432"/>
        <v>0.97413779647550591</v>
      </c>
      <c r="AO353" s="64">
        <f t="shared" ca="1" si="432"/>
        <v>0.97427822525027286</v>
      </c>
      <c r="AP353" s="64">
        <f t="shared" ca="1" si="432"/>
        <v>0.96987645667751676</v>
      </c>
      <c r="AQ353" s="64">
        <f t="shared" ca="1" si="432"/>
        <v>0.97069452094655917</v>
      </c>
      <c r="AR353" s="64">
        <f t="shared" ca="1" si="432"/>
        <v>0.97156463872249932</v>
      </c>
      <c r="AS353" s="64">
        <f t="shared" ca="1" si="432"/>
        <v>0.97186632150501362</v>
      </c>
      <c r="AT353" s="64">
        <f t="shared" ca="1" si="432"/>
        <v>0.97060609133097142</v>
      </c>
      <c r="AV353" s="40">
        <f t="shared" ca="1" si="355"/>
        <v>0.98059515648238771</v>
      </c>
      <c r="AW353" s="41">
        <f t="shared" ca="1" si="356"/>
        <v>2</v>
      </c>
      <c r="AX353" t="str">
        <f t="shared" ca="1" si="359"/>
        <v>+20s</v>
      </c>
      <c r="AY353">
        <f t="shared" ca="1" si="360"/>
        <v>10</v>
      </c>
      <c r="AZ353" s="5">
        <f t="shared" ca="1" si="361"/>
        <v>0.96666666666666667</v>
      </c>
      <c r="BB353">
        <f t="shared" si="402"/>
        <v>0.22026962888647872</v>
      </c>
      <c r="BC353">
        <f t="shared" si="403"/>
        <v>0.77973037111352128</v>
      </c>
      <c r="BE353" s="33">
        <f t="shared" si="404"/>
        <v>1.0812046733154268</v>
      </c>
      <c r="BF353" s="32">
        <f t="shared" si="405"/>
        <v>0.35276556161573691</v>
      </c>
      <c r="BG353" s="33"/>
      <c r="BH353" s="34">
        <f t="shared" si="406"/>
        <v>0.64723443838426309</v>
      </c>
      <c r="BI353" s="34"/>
      <c r="BJ353" s="34">
        <f t="shared" si="411"/>
        <v>0.64723443838426309</v>
      </c>
      <c r="BK353" s="34"/>
      <c r="BL353" s="5">
        <f t="shared" ca="1" si="357"/>
        <v>0.86483208717777249</v>
      </c>
    </row>
    <row r="354" spans="1:64" x14ac:dyDescent="0.25">
      <c r="A354" s="45">
        <v>346</v>
      </c>
      <c r="B354" s="35">
        <f t="shared" si="407"/>
        <v>3.9930555555555504E-2</v>
      </c>
      <c r="C354" s="36">
        <v>90.166868200237133</v>
      </c>
      <c r="D354" s="29">
        <v>90</v>
      </c>
      <c r="E354" s="29">
        <v>3</v>
      </c>
      <c r="F354" s="37">
        <f t="shared" si="394"/>
        <v>0.5</v>
      </c>
      <c r="G354" s="38">
        <f t="shared" si="408"/>
        <v>90</v>
      </c>
      <c r="H354" s="31">
        <v>5</v>
      </c>
      <c r="I354" s="31">
        <v>20</v>
      </c>
      <c r="J354" s="36">
        <v>-5.2238803725539542</v>
      </c>
      <c r="K354" s="37">
        <f t="shared" si="396"/>
        <v>-1.3059700931384886</v>
      </c>
      <c r="L354" s="30">
        <f t="shared" si="397"/>
        <v>-1.3059700931384886</v>
      </c>
      <c r="M354" s="37">
        <f t="shared" si="398"/>
        <v>88.694029906861516</v>
      </c>
      <c r="N354" s="37">
        <f t="shared" si="399"/>
        <v>88.694029906861516</v>
      </c>
      <c r="O354" s="37">
        <f t="shared" si="400"/>
        <v>0.16686820023713267</v>
      </c>
      <c r="Q354" s="64">
        <f t="shared" ref="Q354:AT354" ca="1" si="433">IF(AND(ABS(SLOPE($L324:$L354,$A324:$A354)) &gt; $Q$3,
      ABS(SLOPE(OFFSET($O324:$O354, Q$7, 0),$A324:$A354)) &gt; $Q$3),
(MAX(0,(CORREL( $L324:$L354, OFFSET($O324:$O354, Q$7, 0) )))),
(1-ABS(SLOPE($L324:$L354, $A324:$A354)-SLOPE(OFFSET($O324:$O354, Q$7, 0),$A324:$A354)))
)</f>
        <v>0.98065431932271385</v>
      </c>
      <c r="R354" s="64">
        <f t="shared" ca="1" si="433"/>
        <v>0.98128874291900758</v>
      </c>
      <c r="S354" s="64">
        <f t="shared" ca="1" si="433"/>
        <v>0.97825685205737967</v>
      </c>
      <c r="T354" s="64">
        <f t="shared" ca="1" si="433"/>
        <v>0.98075756921254953</v>
      </c>
      <c r="U354" s="64">
        <f t="shared" ca="1" si="433"/>
        <v>0.97955403883232239</v>
      </c>
      <c r="V354" s="64">
        <f t="shared" ca="1" si="433"/>
        <v>0.97917090895530001</v>
      </c>
      <c r="W354" s="64">
        <f t="shared" ca="1" si="433"/>
        <v>0.97809659555838757</v>
      </c>
      <c r="X354" s="64">
        <f t="shared" ca="1" si="433"/>
        <v>0.97834694923874588</v>
      </c>
      <c r="Y354" s="64">
        <f t="shared" ca="1" si="433"/>
        <v>0.97843019303738565</v>
      </c>
      <c r="Z354" s="64">
        <f t="shared" ca="1" si="433"/>
        <v>0.9753813716290598</v>
      </c>
      <c r="AA354" s="64">
        <f t="shared" ca="1" si="433"/>
        <v>0.97661785627880859</v>
      </c>
      <c r="AB354" s="64">
        <f t="shared" ca="1" si="433"/>
        <v>0.97687128566126102</v>
      </c>
      <c r="AC354" s="64">
        <f t="shared" ca="1" si="433"/>
        <v>0.97858418086009313</v>
      </c>
      <c r="AD354" s="64">
        <f t="shared" ca="1" si="433"/>
        <v>0.97711216353483277</v>
      </c>
      <c r="AE354" s="64">
        <f t="shared" ca="1" si="433"/>
        <v>0.97574544126855911</v>
      </c>
      <c r="AF354" s="64">
        <f t="shared" ca="1" si="433"/>
        <v>0.97574500637758332</v>
      </c>
      <c r="AG354" s="64">
        <f t="shared" ca="1" si="433"/>
        <v>0.97516375763030649</v>
      </c>
      <c r="AH354" s="64">
        <f t="shared" ca="1" si="433"/>
        <v>0.97304339278733953</v>
      </c>
      <c r="AI354" s="64">
        <f t="shared" ca="1" si="433"/>
        <v>0.97297897654131982</v>
      </c>
      <c r="AJ354" s="64">
        <f t="shared" ca="1" si="433"/>
        <v>0.97385497753668127</v>
      </c>
      <c r="AK354" s="64">
        <f t="shared" ca="1" si="433"/>
        <v>0.97731475901479803</v>
      </c>
      <c r="AL354" s="64">
        <f t="shared" ca="1" si="433"/>
        <v>0.97494246768521009</v>
      </c>
      <c r="AM354" s="64">
        <f t="shared" ca="1" si="433"/>
        <v>0.97507629413400387</v>
      </c>
      <c r="AN354" s="64">
        <f t="shared" ca="1" si="433"/>
        <v>0.97518352086460158</v>
      </c>
      <c r="AO354" s="64">
        <f t="shared" ca="1" si="433"/>
        <v>0.97127787966869827</v>
      </c>
      <c r="AP354" s="64">
        <f t="shared" ca="1" si="433"/>
        <v>0.97193163428797147</v>
      </c>
      <c r="AQ354" s="64">
        <f t="shared" ca="1" si="433"/>
        <v>0.97269738335788392</v>
      </c>
      <c r="AR354" s="64">
        <f t="shared" ca="1" si="433"/>
        <v>0.97296503694130931</v>
      </c>
      <c r="AS354" s="64">
        <f t="shared" ca="1" si="433"/>
        <v>0.9717683181283614</v>
      </c>
      <c r="AT354" s="64">
        <f t="shared" ca="1" si="433"/>
        <v>0.97412437630457471</v>
      </c>
      <c r="AV354" s="40">
        <f t="shared" ca="1" si="355"/>
        <v>0.98128874291900758</v>
      </c>
      <c r="AW354" s="41">
        <f t="shared" ca="1" si="356"/>
        <v>1</v>
      </c>
      <c r="AX354" t="str">
        <f t="shared" ca="1" si="359"/>
        <v>+10s</v>
      </c>
      <c r="AY354">
        <f t="shared" ca="1" si="360"/>
        <v>0</v>
      </c>
      <c r="AZ354" s="5">
        <f t="shared" ca="1" si="361"/>
        <v>1</v>
      </c>
      <c r="BB354">
        <f t="shared" si="402"/>
        <v>0.29456765867512424</v>
      </c>
      <c r="BC354">
        <f t="shared" si="403"/>
        <v>0.70543234132487576</v>
      </c>
      <c r="BE354" s="33">
        <f t="shared" si="404"/>
        <v>1.3059700931384886</v>
      </c>
      <c r="BF354" s="32">
        <f t="shared" si="405"/>
        <v>0.47175512153750959</v>
      </c>
      <c r="BG354" s="33"/>
      <c r="BH354" s="34">
        <f t="shared" si="406"/>
        <v>0.52824487846249046</v>
      </c>
      <c r="BI354" s="34"/>
      <c r="BJ354" s="34">
        <f t="shared" si="411"/>
        <v>0.52824487846249046</v>
      </c>
      <c r="BK354" s="34"/>
      <c r="BL354" s="5">
        <f t="shared" ca="1" si="357"/>
        <v>0.83651120712716598</v>
      </c>
    </row>
    <row r="355" spans="1:64" x14ac:dyDescent="0.25">
      <c r="A355" s="45">
        <v>347</v>
      </c>
      <c r="B355" s="35">
        <f t="shared" si="407"/>
        <v>4.0046296296296247E-2</v>
      </c>
      <c r="C355" s="36">
        <v>89.608932316503939</v>
      </c>
      <c r="D355" s="29">
        <v>90</v>
      </c>
      <c r="E355" s="29">
        <v>3</v>
      </c>
      <c r="F355" s="37">
        <f t="shared" si="394"/>
        <v>0.5</v>
      </c>
      <c r="G355" s="38">
        <f t="shared" si="408"/>
        <v>90</v>
      </c>
      <c r="H355" s="31">
        <v>5</v>
      </c>
      <c r="I355" s="31">
        <v>20</v>
      </c>
      <c r="J355" s="36">
        <v>-6.1117474629612136</v>
      </c>
      <c r="K355" s="37">
        <f t="shared" si="396"/>
        <v>-1.5279368657403034</v>
      </c>
      <c r="L355" s="30">
        <f t="shared" si="397"/>
        <v>-1.5279368657403034</v>
      </c>
      <c r="M355" s="37">
        <f t="shared" si="398"/>
        <v>88.472063134259699</v>
      </c>
      <c r="N355" s="37">
        <f t="shared" si="399"/>
        <v>88.472063134259699</v>
      </c>
      <c r="O355" s="37">
        <f t="shared" si="400"/>
        <v>-0.39106768349606114</v>
      </c>
      <c r="Q355" s="64">
        <f t="shared" ref="Q355:AT355" ca="1" si="434">IF(AND(ABS(SLOPE($L325:$L355,$A325:$A355)) &gt; $Q$3,
      ABS(SLOPE(OFFSET($O325:$O355, Q$7, 0),$A325:$A355)) &gt; $Q$3),
(MAX(0,(CORREL( $L325:$L355, OFFSET($O325:$O355, Q$7, 0) )))),
(1-ABS(SLOPE($L325:$L355, $A325:$A355)-SLOPE(OFFSET($O325:$O355, Q$7, 0),$A325:$A355)))
)</f>
        <v>0.9818496666662142</v>
      </c>
      <c r="R355" s="64">
        <f t="shared" ca="1" si="434"/>
        <v>0.97912593846592633</v>
      </c>
      <c r="S355" s="64">
        <f t="shared" ca="1" si="434"/>
        <v>0.98140225977996465</v>
      </c>
      <c r="T355" s="64">
        <f t="shared" ca="1" si="434"/>
        <v>0.98036062811577251</v>
      </c>
      <c r="U355" s="64">
        <f t="shared" ca="1" si="434"/>
        <v>0.98007211285094264</v>
      </c>
      <c r="V355" s="64">
        <f t="shared" ca="1" si="434"/>
        <v>0.9790879038985576</v>
      </c>
      <c r="W355" s="64">
        <f t="shared" ca="1" si="434"/>
        <v>0.97931621537983726</v>
      </c>
      <c r="X355" s="64">
        <f t="shared" ca="1" si="434"/>
        <v>0.97913119630437018</v>
      </c>
      <c r="Y355" s="64">
        <f t="shared" ca="1" si="434"/>
        <v>0.976446465666438</v>
      </c>
      <c r="Z355" s="64">
        <f t="shared" ca="1" si="434"/>
        <v>0.9773621995796532</v>
      </c>
      <c r="AA355" s="64">
        <f t="shared" ca="1" si="434"/>
        <v>0.97763922338142117</v>
      </c>
      <c r="AB355" s="64">
        <f t="shared" ca="1" si="434"/>
        <v>0.97910030772650791</v>
      </c>
      <c r="AC355" s="64">
        <f t="shared" ca="1" si="434"/>
        <v>0.97772432039213997</v>
      </c>
      <c r="AD355" s="64">
        <f t="shared" ca="1" si="434"/>
        <v>0.97643189674009878</v>
      </c>
      <c r="AE355" s="64">
        <f t="shared" ca="1" si="434"/>
        <v>0.97649292618992722</v>
      </c>
      <c r="AF355" s="64">
        <f t="shared" ca="1" si="434"/>
        <v>0.97593264885549424</v>
      </c>
      <c r="AG355" s="64">
        <f t="shared" ca="1" si="434"/>
        <v>0.97398693858816432</v>
      </c>
      <c r="AH355" s="64">
        <f t="shared" ca="1" si="434"/>
        <v>0.97392229171243383</v>
      </c>
      <c r="AI355" s="64">
        <f t="shared" ca="1" si="434"/>
        <v>0.97471283204425463</v>
      </c>
      <c r="AJ355" s="64">
        <f t="shared" ca="1" si="434"/>
        <v>0.97777685219323274</v>
      </c>
      <c r="AK355" s="64">
        <f t="shared" ca="1" si="434"/>
        <v>0.97575433987087079</v>
      </c>
      <c r="AL355" s="64">
        <f t="shared" ca="1" si="434"/>
        <v>0.97587302170569867</v>
      </c>
      <c r="AM355" s="64">
        <f t="shared" ca="1" si="434"/>
        <v>0.97594835969649629</v>
      </c>
      <c r="AN355" s="64">
        <f t="shared" ca="1" si="434"/>
        <v>0.9725194680360596</v>
      </c>
      <c r="AO355" s="64">
        <f t="shared" ca="1" si="434"/>
        <v>0.97301539908956247</v>
      </c>
      <c r="AP355" s="64">
        <f t="shared" ca="1" si="434"/>
        <v>0.97368086188437397</v>
      </c>
      <c r="AQ355" s="64">
        <f t="shared" ca="1" si="434"/>
        <v>0.97391581541283401</v>
      </c>
      <c r="AR355" s="64">
        <f t="shared" ca="1" si="434"/>
        <v>0.97278020186613279</v>
      </c>
      <c r="AS355" s="64">
        <f t="shared" ca="1" si="434"/>
        <v>0.97484329294285732</v>
      </c>
      <c r="AT355" s="64">
        <f t="shared" ca="1" si="434"/>
        <v>0.97256590185755398</v>
      </c>
      <c r="AV355" s="40">
        <f t="shared" ca="1" si="355"/>
        <v>0.9818496666662142</v>
      </c>
      <c r="AW355" s="41">
        <f t="shared" ca="1" si="356"/>
        <v>0</v>
      </c>
      <c r="AX355" t="str">
        <f t="shared" ca="1" si="359"/>
        <v>No Time Shift</v>
      </c>
      <c r="AY355">
        <f t="shared" ca="1" si="360"/>
        <v>0</v>
      </c>
      <c r="AZ355" s="5">
        <f t="shared" ca="1" si="361"/>
        <v>1</v>
      </c>
      <c r="BB355">
        <f t="shared" si="402"/>
        <v>0.22737383644884845</v>
      </c>
      <c r="BC355">
        <f t="shared" si="403"/>
        <v>0.77262616355115155</v>
      </c>
      <c r="BE355" s="33">
        <f t="shared" si="404"/>
        <v>1.5279368657403034</v>
      </c>
      <c r="BF355" s="32">
        <f t="shared" si="405"/>
        <v>0.36414307100385918</v>
      </c>
      <c r="BG355" s="33"/>
      <c r="BH355" s="34">
        <f t="shared" si="406"/>
        <v>0.63585692899614088</v>
      </c>
      <c r="BI355" s="34"/>
      <c r="BJ355" s="34">
        <f t="shared" si="411"/>
        <v>0.63585692899614088</v>
      </c>
      <c r="BK355" s="34"/>
      <c r="BL355" s="5">
        <f t="shared" ca="1" si="357"/>
        <v>0.87256886522078503</v>
      </c>
    </row>
    <row r="356" spans="1:64" x14ac:dyDescent="0.25">
      <c r="A356" s="45">
        <v>348</v>
      </c>
      <c r="B356" s="35">
        <f t="shared" si="407"/>
        <v>4.0162037037036989E-2</v>
      </c>
      <c r="C356" s="36">
        <v>90.19766765219326</v>
      </c>
      <c r="D356" s="29">
        <v>90</v>
      </c>
      <c r="E356" s="29">
        <v>3</v>
      </c>
      <c r="F356" s="37">
        <f t="shared" si="394"/>
        <v>0.5</v>
      </c>
      <c r="G356" s="38">
        <f t="shared" si="408"/>
        <v>90</v>
      </c>
      <c r="H356" s="31">
        <v>5</v>
      </c>
      <c r="I356" s="31">
        <v>20</v>
      </c>
      <c r="J356" s="36">
        <v>-6.9865172970500087</v>
      </c>
      <c r="K356" s="37">
        <f t="shared" si="396"/>
        <v>-1.7466293242625022</v>
      </c>
      <c r="L356" s="30">
        <f t="shared" si="397"/>
        <v>-1.7466293242625022</v>
      </c>
      <c r="M356" s="37">
        <f t="shared" si="398"/>
        <v>88.2533706757375</v>
      </c>
      <c r="N356" s="37">
        <f t="shared" si="399"/>
        <v>88.2533706757375</v>
      </c>
      <c r="O356" s="37">
        <f t="shared" si="400"/>
        <v>0.19766765219326032</v>
      </c>
      <c r="Q356" s="64">
        <f t="shared" ref="Q356:AT356" ca="1" si="435">IF(AND(ABS(SLOPE($L326:$L356,$A326:$A356)) &gt; $Q$3,
      ABS(SLOPE(OFFSET($O326:$O356, Q$7, 0),$A326:$A356)) &gt; $Q$3),
(MAX(0,(CORREL( $L326:$L356, OFFSET($O326:$O356, Q$7, 0) )))),
(1-ABS(SLOPE($L326:$L356, $A326:$A356)-SLOPE(OFFSET($O326:$O356, Q$7, 0),$A326:$A356)))
)</f>
        <v>0.97986711582534702</v>
      </c>
      <c r="R356" s="64">
        <f t="shared" ca="1" si="435"/>
        <v>0.98192672889927723</v>
      </c>
      <c r="S356" s="64">
        <f t="shared" ca="1" si="435"/>
        <v>0.98104138977614264</v>
      </c>
      <c r="T356" s="64">
        <f t="shared" ca="1" si="435"/>
        <v>0.98084418103175475</v>
      </c>
      <c r="U356" s="64">
        <f t="shared" ca="1" si="435"/>
        <v>0.9799469965962514</v>
      </c>
      <c r="V356" s="64">
        <f t="shared" ca="1" si="435"/>
        <v>0.98015402055658996</v>
      </c>
      <c r="W356" s="64">
        <f t="shared" ca="1" si="435"/>
        <v>0.97971021774762379</v>
      </c>
      <c r="X356" s="64">
        <f t="shared" ca="1" si="435"/>
        <v>0.97737700426002438</v>
      </c>
      <c r="Y356" s="64">
        <f t="shared" ca="1" si="435"/>
        <v>0.97798320831338925</v>
      </c>
      <c r="Z356" s="64">
        <f t="shared" ca="1" si="435"/>
        <v>0.97828296691825778</v>
      </c>
      <c r="AA356" s="64">
        <f t="shared" ca="1" si="435"/>
        <v>0.97950097582892892</v>
      </c>
      <c r="AB356" s="64">
        <f t="shared" ca="1" si="435"/>
        <v>0.97821776849938058</v>
      </c>
      <c r="AC356" s="64">
        <f t="shared" ca="1" si="435"/>
        <v>0.97699715157012457</v>
      </c>
      <c r="AD356" s="64">
        <f t="shared" ca="1" si="435"/>
        <v>0.97711747165043483</v>
      </c>
      <c r="AE356" s="64">
        <f t="shared" ca="1" si="435"/>
        <v>0.9765774817889199</v>
      </c>
      <c r="AF356" s="64">
        <f t="shared" ca="1" si="435"/>
        <v>0.97480045986895836</v>
      </c>
      <c r="AG356" s="64">
        <f t="shared" ca="1" si="435"/>
        <v>0.97473559691862599</v>
      </c>
      <c r="AH356" s="64">
        <f t="shared" ca="1" si="435"/>
        <v>0.97544361198106655</v>
      </c>
      <c r="AI356" s="64">
        <f t="shared" ca="1" si="435"/>
        <v>0.97812552366309824</v>
      </c>
      <c r="AJ356" s="64">
        <f t="shared" ca="1" si="435"/>
        <v>0.97644065567749516</v>
      </c>
      <c r="AK356" s="64">
        <f t="shared" ca="1" si="435"/>
        <v>0.97654471521082797</v>
      </c>
      <c r="AL356" s="64">
        <f t="shared" ca="1" si="435"/>
        <v>0.97658928159080804</v>
      </c>
      <c r="AM356" s="64">
        <f t="shared" ca="1" si="435"/>
        <v>0.97362066665573854</v>
      </c>
      <c r="AN356" s="64">
        <f t="shared" ca="1" si="435"/>
        <v>0.97396429080700098</v>
      </c>
      <c r="AO356" s="64">
        <f t="shared" ca="1" si="435"/>
        <v>0.97453293799642959</v>
      </c>
      <c r="AP356" s="64">
        <f t="shared" ca="1" si="435"/>
        <v>0.97473632135632704</v>
      </c>
      <c r="AQ356" s="64">
        <f t="shared" ca="1" si="435"/>
        <v>0.97365977089468325</v>
      </c>
      <c r="AR356" s="64">
        <f t="shared" ca="1" si="435"/>
        <v>0.97544002193972434</v>
      </c>
      <c r="AS356" s="64">
        <f t="shared" ca="1" si="435"/>
        <v>0.97341872905569804</v>
      </c>
      <c r="AT356" s="64">
        <f t="shared" ca="1" si="435"/>
        <v>0.9738314009293898</v>
      </c>
      <c r="AV356" s="40">
        <f t="shared" ca="1" si="355"/>
        <v>0.98192672889927723</v>
      </c>
      <c r="AW356" s="41">
        <f t="shared" ca="1" si="356"/>
        <v>1</v>
      </c>
      <c r="AX356" t="str">
        <f t="shared" ca="1" si="359"/>
        <v>+10s</v>
      </c>
      <c r="AY356">
        <f t="shared" ca="1" si="360"/>
        <v>0</v>
      </c>
      <c r="AZ356" s="5">
        <f t="shared" ca="1" si="361"/>
        <v>1</v>
      </c>
      <c r="BB356">
        <f t="shared" si="402"/>
        <v>0.38885939529115249</v>
      </c>
      <c r="BC356">
        <f t="shared" si="403"/>
        <v>0.61114060470884746</v>
      </c>
      <c r="BE356" s="33">
        <f t="shared" si="404"/>
        <v>1.7466293242625022</v>
      </c>
      <c r="BF356" s="32">
        <f t="shared" si="405"/>
        <v>0.62276494341458366</v>
      </c>
      <c r="BG356" s="33"/>
      <c r="BH356" s="34">
        <f t="shared" si="406"/>
        <v>0.37723505658541634</v>
      </c>
      <c r="BI356" s="34"/>
      <c r="BJ356" s="34">
        <f t="shared" si="411"/>
        <v>0.37723505658541634</v>
      </c>
      <c r="BK356" s="34"/>
      <c r="BL356" s="5">
        <f t="shared" ca="1" si="357"/>
        <v>0.78638726182823115</v>
      </c>
    </row>
    <row r="357" spans="1:64" x14ac:dyDescent="0.25">
      <c r="A357" s="45">
        <v>349</v>
      </c>
      <c r="B357" s="35">
        <f t="shared" si="407"/>
        <v>4.0277777777777732E-2</v>
      </c>
      <c r="C357" s="36">
        <v>89.513815274974917</v>
      </c>
      <c r="D357" s="29">
        <v>90</v>
      </c>
      <c r="E357" s="29">
        <v>3</v>
      </c>
      <c r="F357" s="37">
        <f t="shared" si="394"/>
        <v>0.5</v>
      </c>
      <c r="G357" s="38">
        <f t="shared" si="408"/>
        <v>90</v>
      </c>
      <c r="H357" s="31">
        <v>5</v>
      </c>
      <c r="I357" s="31">
        <v>20</v>
      </c>
      <c r="J357" s="36">
        <v>-7.8463152743388251</v>
      </c>
      <c r="K357" s="37">
        <f t="shared" si="396"/>
        <v>-1.9615788185847063</v>
      </c>
      <c r="L357" s="30">
        <f t="shared" si="397"/>
        <v>-1.9615788185847063</v>
      </c>
      <c r="M357" s="37">
        <f t="shared" si="398"/>
        <v>88.038421181415288</v>
      </c>
      <c r="N357" s="37">
        <f t="shared" si="399"/>
        <v>88.038421181415288</v>
      </c>
      <c r="O357" s="37">
        <f t="shared" si="400"/>
        <v>-0.48618472502508325</v>
      </c>
      <c r="Q357" s="64">
        <f t="shared" ref="Q357:AT357" ca="1" si="436">IF(AND(ABS(SLOPE($L327:$L357,$A327:$A357)) &gt; $Q$3,
      ABS(SLOPE(OFFSET($O327:$O357, Q$7, 0),$A327:$A357)) &gt; $Q$3),
(MAX(0,(CORREL( $L327:$L357, OFFSET($O327:$O357, Q$7, 0) )))),
(1-ABS(SLOPE($L327:$L357, $A327:$A357)-SLOPE(OFFSET($O327:$O357, Q$7, 0),$A327:$A357)))
)</f>
        <v>0.98234365250677225</v>
      </c>
      <c r="R357" s="64">
        <f t="shared" ca="1" si="436"/>
        <v>0.98160988051767506</v>
      </c>
      <c r="S357" s="64">
        <f t="shared" ca="1" si="436"/>
        <v>0.98150118790727048</v>
      </c>
      <c r="T357" s="64">
        <f t="shared" ca="1" si="436"/>
        <v>0.98068843448783893</v>
      </c>
      <c r="U357" s="64">
        <f t="shared" ca="1" si="436"/>
        <v>0.98087480649518466</v>
      </c>
      <c r="V357" s="64">
        <f t="shared" ca="1" si="436"/>
        <v>0.98018022190072773</v>
      </c>
      <c r="W357" s="64">
        <f t="shared" ca="1" si="436"/>
        <v>0.97818792950100342</v>
      </c>
      <c r="X357" s="64">
        <f t="shared" ca="1" si="436"/>
        <v>0.97849406893076818</v>
      </c>
      <c r="Y357" s="64">
        <f t="shared" ca="1" si="436"/>
        <v>0.97881583507125292</v>
      </c>
      <c r="Z357" s="64">
        <f t="shared" ca="1" si="436"/>
        <v>0.97979813257577053</v>
      </c>
      <c r="AA357" s="64">
        <f t="shared" ca="1" si="436"/>
        <v>0.97860497063812446</v>
      </c>
      <c r="AB357" s="64">
        <f t="shared" ca="1" si="436"/>
        <v>0.97745406516611877</v>
      </c>
      <c r="AC357" s="64">
        <f t="shared" ca="1" si="436"/>
        <v>0.97763184079408028</v>
      </c>
      <c r="AD357" s="64">
        <f t="shared" ca="1" si="436"/>
        <v>0.97711156459801252</v>
      </c>
      <c r="AE357" s="64">
        <f t="shared" ca="1" si="436"/>
        <v>0.97549820731282144</v>
      </c>
      <c r="AF357" s="64">
        <f t="shared" ca="1" si="436"/>
        <v>0.97543314097309541</v>
      </c>
      <c r="AG357" s="64">
        <f t="shared" ca="1" si="436"/>
        <v>0.97606110347300046</v>
      </c>
      <c r="AH357" s="64">
        <f t="shared" ca="1" si="436"/>
        <v>0.97837241133014907</v>
      </c>
      <c r="AI357" s="64">
        <f t="shared" ca="1" si="436"/>
        <v>0.97701495801306248</v>
      </c>
      <c r="AJ357" s="64">
        <f t="shared" ca="1" si="436"/>
        <v>0.97710483536465842</v>
      </c>
      <c r="AK357" s="64">
        <f t="shared" ca="1" si="436"/>
        <v>0.97711957257257531</v>
      </c>
      <c r="AL357" s="64">
        <f t="shared" ca="1" si="436"/>
        <v>0.97459735182131413</v>
      </c>
      <c r="AM357" s="64">
        <f t="shared" ca="1" si="436"/>
        <v>0.97479332230291982</v>
      </c>
      <c r="AN357" s="64">
        <f t="shared" ca="1" si="436"/>
        <v>0.97526807916348424</v>
      </c>
      <c r="AO357" s="64">
        <f t="shared" ca="1" si="436"/>
        <v>0.9754408445736007</v>
      </c>
      <c r="AP357" s="64">
        <f t="shared" ca="1" si="436"/>
        <v>0.97442164053589031</v>
      </c>
      <c r="AQ357" s="64">
        <f t="shared" ca="1" si="436"/>
        <v>0.97592758646323641</v>
      </c>
      <c r="AR357" s="64">
        <f t="shared" ca="1" si="436"/>
        <v>0.9741547019308241</v>
      </c>
      <c r="AS357" s="64">
        <f t="shared" ca="1" si="436"/>
        <v>0.97435947792850508</v>
      </c>
      <c r="AT357" s="64">
        <f t="shared" ca="1" si="436"/>
        <v>0.97264269335222175</v>
      </c>
      <c r="AV357" s="40">
        <f t="shared" ca="1" si="355"/>
        <v>0.98234365250677225</v>
      </c>
      <c r="AW357" s="41">
        <f t="shared" ca="1" si="356"/>
        <v>0</v>
      </c>
      <c r="AX357" t="str">
        <f t="shared" ca="1" si="359"/>
        <v>No Time Shift</v>
      </c>
      <c r="AY357">
        <f t="shared" ca="1" si="360"/>
        <v>0</v>
      </c>
      <c r="AZ357" s="5">
        <f t="shared" ca="1" si="361"/>
        <v>1</v>
      </c>
      <c r="BB357">
        <f t="shared" si="402"/>
        <v>0.2950788187119246</v>
      </c>
      <c r="BC357">
        <f t="shared" si="403"/>
        <v>0.70492118128807535</v>
      </c>
      <c r="BE357" s="33">
        <f t="shared" si="404"/>
        <v>1.9615788185847063</v>
      </c>
      <c r="BF357" s="32">
        <f t="shared" si="405"/>
        <v>0.47257375304094912</v>
      </c>
      <c r="BG357" s="33"/>
      <c r="BH357" s="34">
        <f t="shared" si="406"/>
        <v>0.52742624695905094</v>
      </c>
      <c r="BI357" s="34"/>
      <c r="BJ357" s="34">
        <f t="shared" si="411"/>
        <v>0.52742624695905094</v>
      </c>
      <c r="BK357" s="34"/>
      <c r="BL357" s="5">
        <f t="shared" ca="1" si="357"/>
        <v>0.83658996648860773</v>
      </c>
    </row>
    <row r="358" spans="1:64" x14ac:dyDescent="0.25">
      <c r="A358" s="45">
        <v>350</v>
      </c>
      <c r="B358" s="35">
        <f t="shared" si="407"/>
        <v>4.0393518518518474E-2</v>
      </c>
      <c r="C358" s="36">
        <v>89.649435353667798</v>
      </c>
      <c r="D358" s="29">
        <v>90</v>
      </c>
      <c r="E358" s="29">
        <v>3</v>
      </c>
      <c r="F358" s="37">
        <f t="shared" si="394"/>
        <v>0.5</v>
      </c>
      <c r="G358" s="38">
        <f t="shared" si="408"/>
        <v>90</v>
      </c>
      <c r="H358" s="31">
        <v>5</v>
      </c>
      <c r="I358" s="31">
        <v>20</v>
      </c>
      <c r="J358" s="36">
        <v>-8.6892988785000629</v>
      </c>
      <c r="K358" s="37">
        <f t="shared" si="396"/>
        <v>-2.1723247196250157</v>
      </c>
      <c r="L358" s="30">
        <f t="shared" si="397"/>
        <v>-2.1723247196250157</v>
      </c>
      <c r="M358" s="37">
        <f t="shared" si="398"/>
        <v>87.82767528037499</v>
      </c>
      <c r="N358" s="37">
        <f t="shared" si="399"/>
        <v>87.82767528037499</v>
      </c>
      <c r="O358" s="37">
        <f t="shared" si="400"/>
        <v>-0.3505646463322023</v>
      </c>
      <c r="Q358" s="64">
        <f t="shared" ref="Q358:AT358" ca="1" si="437">IF(AND(ABS(SLOPE($L328:$L358,$A328:$A358)) &gt; $Q$3,
      ABS(SLOPE(OFFSET($O328:$O358, Q$7, 0),$A328:$A358)) &gt; $Q$3),
(MAX(0,(CORREL( $L328:$L358, OFFSET($O328:$O358, Q$7, 0) )))),
(1-ABS(SLOPE($L328:$L358, $A328:$A358)-SLOPE(OFFSET($O328:$O358, Q$7, 0),$A328:$A358)))
)</f>
        <v>0.9820769548016629</v>
      </c>
      <c r="R358" s="64">
        <f t="shared" ca="1" si="437"/>
        <v>0.98205445424939453</v>
      </c>
      <c r="S358" s="64">
        <f t="shared" ca="1" si="437"/>
        <v>0.98132397746164579</v>
      </c>
      <c r="T358" s="64">
        <f t="shared" ca="1" si="437"/>
        <v>0.98149022557596788</v>
      </c>
      <c r="U358" s="64">
        <f t="shared" ca="1" si="437"/>
        <v>0.98055153198259581</v>
      </c>
      <c r="V358" s="64">
        <f t="shared" ca="1" si="437"/>
        <v>0.97889134801880628</v>
      </c>
      <c r="W358" s="64">
        <f t="shared" ca="1" si="437"/>
        <v>0.97890530679630816</v>
      </c>
      <c r="X358" s="64">
        <f t="shared" ca="1" si="437"/>
        <v>0.97924847193324105</v>
      </c>
      <c r="Y358" s="64">
        <f t="shared" ca="1" si="437"/>
        <v>0.98000118585555884</v>
      </c>
      <c r="Z358" s="64">
        <f t="shared" ca="1" si="437"/>
        <v>0.97889580040178459</v>
      </c>
      <c r="AA358" s="64">
        <f t="shared" ca="1" si="437"/>
        <v>0.97781286984378524</v>
      </c>
      <c r="AB358" s="64">
        <f t="shared" ca="1" si="437"/>
        <v>0.97804657060424516</v>
      </c>
      <c r="AC358" s="64">
        <f t="shared" ca="1" si="437"/>
        <v>0.97754553415031364</v>
      </c>
      <c r="AD358" s="64">
        <f t="shared" ca="1" si="437"/>
        <v>0.97609166868594577</v>
      </c>
      <c r="AE358" s="64">
        <f t="shared" ca="1" si="437"/>
        <v>0.97602641004795643</v>
      </c>
      <c r="AF358" s="64">
        <f t="shared" ca="1" si="437"/>
        <v>0.97657637520629625</v>
      </c>
      <c r="AG358" s="64">
        <f t="shared" ca="1" si="437"/>
        <v>0.97852664635975761</v>
      </c>
      <c r="AH358" s="64">
        <f t="shared" ca="1" si="437"/>
        <v>0.9774880952472299</v>
      </c>
      <c r="AI358" s="64">
        <f t="shared" ca="1" si="437"/>
        <v>0.97756415640367988</v>
      </c>
      <c r="AJ358" s="64">
        <f t="shared" ca="1" si="437"/>
        <v>0.97754984956048585</v>
      </c>
      <c r="AK358" s="64">
        <f t="shared" ca="1" si="437"/>
        <v>0.97546247629956551</v>
      </c>
      <c r="AL358" s="64">
        <f t="shared" ca="1" si="437"/>
        <v>0.97551466860915814</v>
      </c>
      <c r="AM358" s="64">
        <f t="shared" ca="1" si="437"/>
        <v>0.97589796867118028</v>
      </c>
      <c r="AN358" s="64">
        <f t="shared" ca="1" si="437"/>
        <v>0.97604090813380628</v>
      </c>
      <c r="AO358" s="64">
        <f t="shared" ca="1" si="437"/>
        <v>0.97507762837341261</v>
      </c>
      <c r="AP358" s="64">
        <f t="shared" ca="1" si="437"/>
        <v>0.97631636838836555</v>
      </c>
      <c r="AQ358" s="64">
        <f t="shared" ca="1" si="437"/>
        <v>0.97478549924994606</v>
      </c>
      <c r="AR358" s="64">
        <f t="shared" ca="1" si="437"/>
        <v>0.97478784232400784</v>
      </c>
      <c r="AS358" s="64">
        <f t="shared" ca="1" si="437"/>
        <v>0.97336631325667777</v>
      </c>
      <c r="AT358" s="64">
        <f t="shared" ca="1" si="437"/>
        <v>0.97516212348613962</v>
      </c>
      <c r="AV358" s="40">
        <f t="shared" ca="1" si="355"/>
        <v>0.9820769548016629</v>
      </c>
      <c r="AW358" s="41">
        <f t="shared" ca="1" si="356"/>
        <v>0</v>
      </c>
      <c r="AX358" t="str">
        <f t="shared" ca="1" si="359"/>
        <v>No Time Shift</v>
      </c>
      <c r="AY358">
        <f t="shared" ca="1" si="360"/>
        <v>0</v>
      </c>
      <c r="AZ358" s="5">
        <f t="shared" ca="1" si="361"/>
        <v>1</v>
      </c>
      <c r="BB358">
        <f t="shared" si="402"/>
        <v>0.36435201465856271</v>
      </c>
      <c r="BC358">
        <f t="shared" si="403"/>
        <v>0.63564798534143729</v>
      </c>
      <c r="BE358" s="33">
        <f t="shared" si="404"/>
        <v>2.1723247196250157</v>
      </c>
      <c r="BF358" s="32">
        <f t="shared" si="405"/>
        <v>0.58351595599724981</v>
      </c>
      <c r="BG358" s="33"/>
      <c r="BH358" s="34">
        <f t="shared" si="406"/>
        <v>0.41648404400275019</v>
      </c>
      <c r="BI358" s="34"/>
      <c r="BJ358" s="34">
        <f t="shared" si="411"/>
        <v>0.41648404400275019</v>
      </c>
      <c r="BK358" s="34"/>
      <c r="BL358" s="5">
        <f t="shared" ca="1" si="357"/>
        <v>0.7995203329348044</v>
      </c>
    </row>
    <row r="359" spans="1:64" x14ac:dyDescent="0.25">
      <c r="A359" s="45">
        <v>351</v>
      </c>
      <c r="B359" s="35">
        <f t="shared" si="407"/>
        <v>4.0509259259259217E-2</v>
      </c>
      <c r="C359" s="36">
        <v>89.246935565908203</v>
      </c>
      <c r="D359" s="29">
        <v>90</v>
      </c>
      <c r="E359" s="29">
        <v>3</v>
      </c>
      <c r="F359" s="37">
        <f t="shared" si="394"/>
        <v>0.5</v>
      </c>
      <c r="G359" s="38">
        <f t="shared" si="408"/>
        <v>90</v>
      </c>
      <c r="H359" s="31">
        <v>5</v>
      </c>
      <c r="I359" s="31">
        <v>20</v>
      </c>
      <c r="J359" s="36">
        <v>-9.5136616258066216</v>
      </c>
      <c r="K359" s="37">
        <f t="shared" si="396"/>
        <v>-2.3784154064516554</v>
      </c>
      <c r="L359" s="30">
        <f t="shared" si="397"/>
        <v>-2.3784154064516554</v>
      </c>
      <c r="M359" s="37">
        <f t="shared" si="398"/>
        <v>87.621584593548349</v>
      </c>
      <c r="N359" s="37">
        <f t="shared" si="399"/>
        <v>87.621584593548349</v>
      </c>
      <c r="O359" s="37">
        <f t="shared" si="400"/>
        <v>-0.75306443409179735</v>
      </c>
      <c r="Q359" s="64">
        <f t="shared" ref="Q359:AT359" ca="1" si="438">IF(AND(ABS(SLOPE($L329:$L359,$A329:$A359)) &gt; $Q$3,
      ABS(SLOPE(OFFSET($O329:$O359, Q$7, 0),$A329:$A359)) &gt; $Q$3),
(MAX(0,(CORREL( $L329:$L359, OFFSET($O329:$O359, Q$7, 0) )))),
(1-ABS(SLOPE($L329:$L359, $A329:$A359)-SLOPE(OFFSET($O329:$O359, Q$7, 0),$A329:$A359)))
)</f>
        <v>0.98251300753307502</v>
      </c>
      <c r="R359" s="64">
        <f t="shared" ca="1" si="438"/>
        <v>0.9818630542072424</v>
      </c>
      <c r="S359" s="64">
        <f t="shared" ca="1" si="438"/>
        <v>0.98200960827651151</v>
      </c>
      <c r="T359" s="64">
        <f t="shared" ca="1" si="438"/>
        <v>0.98083226817624025</v>
      </c>
      <c r="U359" s="64">
        <f t="shared" ca="1" si="438"/>
        <v>0.97949700775596615</v>
      </c>
      <c r="V359" s="64">
        <f t="shared" ca="1" si="438"/>
        <v>0.97922522851325189</v>
      </c>
      <c r="W359" s="64">
        <f t="shared" ca="1" si="438"/>
        <v>0.97958929187691457</v>
      </c>
      <c r="X359" s="64">
        <f t="shared" ca="1" si="438"/>
        <v>0.98011742225253584</v>
      </c>
      <c r="Y359" s="64">
        <f t="shared" ca="1" si="438"/>
        <v>0.9790979703175815</v>
      </c>
      <c r="Z359" s="64">
        <f t="shared" ca="1" si="438"/>
        <v>0.97808160652929477</v>
      </c>
      <c r="AA359" s="64">
        <f t="shared" ca="1" si="438"/>
        <v>0.97836997940398351</v>
      </c>
      <c r="AB359" s="64">
        <f t="shared" ca="1" si="438"/>
        <v>0.97788780047201818</v>
      </c>
      <c r="AC359" s="64">
        <f t="shared" ca="1" si="438"/>
        <v>0.97659003151937263</v>
      </c>
      <c r="AD359" s="64">
        <f t="shared" ca="1" si="438"/>
        <v>0.97652459030706529</v>
      </c>
      <c r="AE359" s="64">
        <f t="shared" ca="1" si="438"/>
        <v>0.97699823208377423</v>
      </c>
      <c r="AF359" s="64">
        <f t="shared" ca="1" si="438"/>
        <v>0.97859526504237471</v>
      </c>
      <c r="AG359" s="64">
        <f t="shared" ca="1" si="438"/>
        <v>0.97786867026563373</v>
      </c>
      <c r="AH359" s="64">
        <f t="shared" ca="1" si="438"/>
        <v>0.97793121354121715</v>
      </c>
      <c r="AI359" s="64">
        <f t="shared" ca="1" si="438"/>
        <v>0.97788850439170583</v>
      </c>
      <c r="AJ359" s="64">
        <f t="shared" ca="1" si="438"/>
        <v>0.976226563795067</v>
      </c>
      <c r="AK359" s="64">
        <f t="shared" ca="1" si="438"/>
        <v>0.97613814445726199</v>
      </c>
      <c r="AL359" s="64">
        <f t="shared" ca="1" si="438"/>
        <v>0.97643197252100289</v>
      </c>
      <c r="AM359" s="64">
        <f t="shared" ca="1" si="438"/>
        <v>0.97654573181333926</v>
      </c>
      <c r="AN359" s="64">
        <f t="shared" ca="1" si="438"/>
        <v>0.975637223899947</v>
      </c>
      <c r="AO359" s="64">
        <f t="shared" ca="1" si="438"/>
        <v>0.97661454693225058</v>
      </c>
      <c r="AP359" s="64">
        <f t="shared" ca="1" si="438"/>
        <v>0.97532048435871399</v>
      </c>
      <c r="AQ359" s="64">
        <f t="shared" ca="1" si="438"/>
        <v>0.9751248588045347</v>
      </c>
      <c r="AR359" s="64">
        <f t="shared" ca="1" si="438"/>
        <v>0.97399219306329898</v>
      </c>
      <c r="AS359" s="64">
        <f t="shared" ca="1" si="438"/>
        <v>0.97559656717050658</v>
      </c>
      <c r="AT359" s="64">
        <f t="shared" ca="1" si="438"/>
        <v>0.97529308563315764</v>
      </c>
      <c r="AV359" s="40">
        <f t="shared" ref="AV359:AV369" ca="1" si="439">MAX(Q359:AT359)</f>
        <v>0.98251300753307502</v>
      </c>
      <c r="AW359" s="41">
        <f t="shared" ref="AW359:AW369" ca="1" si="440">MATCH(AV359, Q359:AT359, 0)-1</f>
        <v>0</v>
      </c>
      <c r="AX359" t="str">
        <f t="shared" ca="1" si="359"/>
        <v>No Time Shift</v>
      </c>
      <c r="AY359">
        <f t="shared" ca="1" si="360"/>
        <v>0</v>
      </c>
      <c r="AZ359" s="5">
        <f t="shared" ca="1" si="361"/>
        <v>1</v>
      </c>
      <c r="BB359">
        <f t="shared" si="402"/>
        <v>0.32507019447197161</v>
      </c>
      <c r="BC359">
        <f t="shared" si="403"/>
        <v>0.67492980552802839</v>
      </c>
      <c r="BE359" s="33">
        <f t="shared" si="404"/>
        <v>2.3784154064516554</v>
      </c>
      <c r="BF359" s="32">
        <f t="shared" si="405"/>
        <v>0.52060545204142361</v>
      </c>
      <c r="BG359" s="33"/>
      <c r="BH359" s="34">
        <f t="shared" si="406"/>
        <v>0.47939454795857639</v>
      </c>
      <c r="BI359" s="34"/>
      <c r="BJ359" s="34">
        <f t="shared" si="411"/>
        <v>0.47939454795857639</v>
      </c>
      <c r="BK359" s="34"/>
      <c r="BL359" s="5">
        <f t="shared" ref="BL359:BL369" ca="1" si="441">($BL$2*AV359+$BL$3*AZ359+BJ359*$BL$4)/SUM($BL$2:$BL$4)</f>
        <v>0.82063585183055043</v>
      </c>
    </row>
    <row r="360" spans="1:64" x14ac:dyDescent="0.25">
      <c r="A360" s="45">
        <v>352</v>
      </c>
      <c r="B360" s="35">
        <f t="shared" si="407"/>
        <v>4.062499999999996E-2</v>
      </c>
      <c r="C360" s="36">
        <v>89.331041153611494</v>
      </c>
      <c r="D360" s="29">
        <v>90</v>
      </c>
      <c r="E360" s="29">
        <v>3</v>
      </c>
      <c r="F360" s="37">
        <f t="shared" si="394"/>
        <v>0.5</v>
      </c>
      <c r="G360" s="38">
        <f t="shared" si="408"/>
        <v>90</v>
      </c>
      <c r="H360" s="31">
        <v>5</v>
      </c>
      <c r="I360" s="31">
        <v>20</v>
      </c>
      <c r="J360" s="36">
        <v>-10.317636936361883</v>
      </c>
      <c r="K360" s="37">
        <f t="shared" si="396"/>
        <v>-2.5794092340904706</v>
      </c>
      <c r="L360" s="30">
        <f t="shared" si="397"/>
        <v>-2.5794092340904706</v>
      </c>
      <c r="M360" s="37">
        <f t="shared" si="398"/>
        <v>87.420590765909523</v>
      </c>
      <c r="N360" s="37">
        <f t="shared" si="399"/>
        <v>87.420590765909523</v>
      </c>
      <c r="O360" s="37">
        <f t="shared" si="400"/>
        <v>-0.66895884638850589</v>
      </c>
      <c r="Q360" s="64">
        <f t="shared" ref="Q360:AT360" ca="1" si="442">IF(AND(ABS(SLOPE($L330:$L360,$A330:$A360)) &gt; $Q$3,
      ABS(SLOPE(OFFSET($O330:$O360, Q$7, 0),$A330:$A360)) &gt; $Q$3),
(MAX(0,(CORREL( $L330:$L360, OFFSET($O330:$O360, Q$7, 0) )))),
(1-ABS(SLOPE($L330:$L360, $A330:$A360)-SLOPE(OFFSET($O330:$O360, Q$7, 0),$A330:$A360)))
)</f>
        <v>0.98231311955675804</v>
      </c>
      <c r="R360" s="64">
        <f t="shared" ca="1" si="442"/>
        <v>0.98244031855165337</v>
      </c>
      <c r="S360" s="64">
        <f t="shared" ca="1" si="442"/>
        <v>0.98102867833307217</v>
      </c>
      <c r="T360" s="64">
        <f t="shared" ca="1" si="442"/>
        <v>0.98001266136409027</v>
      </c>
      <c r="U360" s="64">
        <f t="shared" ca="1" si="442"/>
        <v>0.97946025612507814</v>
      </c>
      <c r="V360" s="64">
        <f t="shared" ca="1" si="442"/>
        <v>0.9798448159975609</v>
      </c>
      <c r="W360" s="64">
        <f t="shared" ca="1" si="442"/>
        <v>0.98015232077167969</v>
      </c>
      <c r="X360" s="64">
        <f t="shared" ca="1" si="442"/>
        <v>0.97921735401240073</v>
      </c>
      <c r="Y360" s="64">
        <f t="shared" ca="1" si="442"/>
        <v>0.97826645339386564</v>
      </c>
      <c r="Z360" s="64">
        <f t="shared" ca="1" si="442"/>
        <v>0.97860850114937115</v>
      </c>
      <c r="AA360" s="64">
        <f t="shared" ca="1" si="442"/>
        <v>0.9781448828140008</v>
      </c>
      <c r="AB360" s="64">
        <f t="shared" ca="1" si="442"/>
        <v>0.97700053467828074</v>
      </c>
      <c r="AC360" s="64">
        <f t="shared" ca="1" si="442"/>
        <v>0.97693491943655142</v>
      </c>
      <c r="AD360" s="64">
        <f t="shared" ca="1" si="442"/>
        <v>0.97733355912548625</v>
      </c>
      <c r="AE360" s="64">
        <f t="shared" ca="1" si="442"/>
        <v>0.97858351719846348</v>
      </c>
      <c r="AF360" s="64">
        <f t="shared" ca="1" si="442"/>
        <v>0.97816338043287498</v>
      </c>
      <c r="AG360" s="64">
        <f t="shared" ca="1" si="442"/>
        <v>0.9782126415724981</v>
      </c>
      <c r="AH360" s="64">
        <f t="shared" ca="1" si="442"/>
        <v>0.97814203952018441</v>
      </c>
      <c r="AI360" s="64">
        <f t="shared" ca="1" si="442"/>
        <v>0.97689808747933349</v>
      </c>
      <c r="AJ360" s="64">
        <f t="shared" ca="1" si="442"/>
        <v>0.97667156845499614</v>
      </c>
      <c r="AK360" s="64">
        <f t="shared" ca="1" si="442"/>
        <v>0.97687749458195805</v>
      </c>
      <c r="AL360" s="64">
        <f t="shared" ca="1" si="442"/>
        <v>0.9769625843097044</v>
      </c>
      <c r="AM360" s="64">
        <f t="shared" ca="1" si="442"/>
        <v>0.97610794603137507</v>
      </c>
      <c r="AN360" s="64">
        <f t="shared" ca="1" si="442"/>
        <v>0.97682842983642548</v>
      </c>
      <c r="AO360" s="64">
        <f t="shared" ca="1" si="442"/>
        <v>0.97576706009071534</v>
      </c>
      <c r="AP360" s="64">
        <f t="shared" ca="1" si="442"/>
        <v>0.97537700827800167</v>
      </c>
      <c r="AQ360" s="64">
        <f t="shared" ca="1" si="442"/>
        <v>0.97452815175066021</v>
      </c>
      <c r="AR360" s="64">
        <f t="shared" ca="1" si="442"/>
        <v>0.97594437016190017</v>
      </c>
      <c r="AS360" s="64">
        <f t="shared" ca="1" si="442"/>
        <v>0.97551073783944708</v>
      </c>
      <c r="AT360" s="64">
        <f t="shared" ca="1" si="442"/>
        <v>0.97537123806994619</v>
      </c>
      <c r="AV360" s="40">
        <f t="shared" ca="1" si="439"/>
        <v>0.98244031855165337</v>
      </c>
      <c r="AW360" s="41">
        <f t="shared" ca="1" si="440"/>
        <v>1</v>
      </c>
      <c r="AX360" t="str">
        <f t="shared" ref="AX360:AX369" ca="1" si="443">OFFSET($Q$6, 0, AW360)</f>
        <v>+10s</v>
      </c>
      <c r="AY360">
        <f t="shared" ref="AY360:AY369" ca="1" si="444">MAX(AW360-1,0) * 10</f>
        <v>0</v>
      </c>
      <c r="AZ360" s="5">
        <f t="shared" ref="AZ360:AZ369" ca="1" si="445">ABS( 5*60 - AY360 ) / (5*60)</f>
        <v>1</v>
      </c>
      <c r="BB360">
        <f t="shared" si="402"/>
        <v>0.38209007754039293</v>
      </c>
      <c r="BC360">
        <f t="shared" si="403"/>
        <v>0.61790992245960707</v>
      </c>
      <c r="BE360" s="33">
        <f t="shared" si="404"/>
        <v>2.5794092340904706</v>
      </c>
      <c r="BF360" s="32">
        <f t="shared" si="405"/>
        <v>0.61192376576256713</v>
      </c>
      <c r="BG360" s="33"/>
      <c r="BH360" s="34">
        <f t="shared" si="406"/>
        <v>0.38807623423743287</v>
      </c>
      <c r="BI360" s="34"/>
      <c r="BJ360" s="34">
        <f t="shared" si="411"/>
        <v>0.38807623423743287</v>
      </c>
      <c r="BK360" s="34"/>
      <c r="BL360" s="5">
        <f t="shared" ca="1" si="441"/>
        <v>0.79017218426302882</v>
      </c>
    </row>
    <row r="361" spans="1:64" x14ac:dyDescent="0.25">
      <c r="A361" s="45">
        <v>353</v>
      </c>
      <c r="B361" s="35">
        <f t="shared" si="407"/>
        <v>4.0740740740740702E-2</v>
      </c>
      <c r="C361" s="36">
        <v>89.23024372258017</v>
      </c>
      <c r="D361" s="29">
        <v>90</v>
      </c>
      <c r="E361" s="29">
        <v>3</v>
      </c>
      <c r="F361" s="37">
        <f t="shared" si="394"/>
        <v>0.5</v>
      </c>
      <c r="G361" s="38">
        <f t="shared" si="408"/>
        <v>90</v>
      </c>
      <c r="H361" s="31">
        <v>5</v>
      </c>
      <c r="I361" s="31">
        <v>20</v>
      </c>
      <c r="J361" s="36">
        <v>-11.09950191981752</v>
      </c>
      <c r="K361" s="37">
        <f t="shared" si="396"/>
        <v>-2.77487547995438</v>
      </c>
      <c r="L361" s="30">
        <f t="shared" si="397"/>
        <v>-2.77487547995438</v>
      </c>
      <c r="M361" s="37">
        <f t="shared" si="398"/>
        <v>87.225124520045625</v>
      </c>
      <c r="N361" s="37">
        <f t="shared" si="399"/>
        <v>87.225124520045625</v>
      </c>
      <c r="O361" s="37">
        <f t="shared" si="400"/>
        <v>-0.76975627741983033</v>
      </c>
      <c r="Q361" s="64">
        <f t="shared" ref="Q361:AT361" ca="1" si="446">IF(AND(ABS(SLOPE($L331:$L361,$A331:$A361)) &gt; $Q$3,
      ABS(SLOPE(OFFSET($O331:$O361, Q$7, 0),$A331:$A361)) &gt; $Q$3),
(MAX(0,(CORREL( $L331:$L361, OFFSET($O331:$O361, Q$7, 0) )))),
(1-ABS(SLOPE($L331:$L361, $A331:$A361)-SLOPE(OFFSET($O331:$O361, Q$7, 0),$A331:$A361)))
)</f>
        <v>0.98278802126021159</v>
      </c>
      <c r="R361" s="64">
        <f t="shared" ca="1" si="446"/>
        <v>0.9811453841454576</v>
      </c>
      <c r="S361" s="64">
        <f t="shared" ca="1" si="446"/>
        <v>0.98044434065103492</v>
      </c>
      <c r="T361" s="64">
        <f t="shared" ca="1" si="446"/>
        <v>0.97961517637142959</v>
      </c>
      <c r="U361" s="64">
        <f t="shared" ca="1" si="446"/>
        <v>0.98001992328914134</v>
      </c>
      <c r="V361" s="64">
        <f t="shared" ca="1" si="446"/>
        <v>0.98010978438253449</v>
      </c>
      <c r="W361" s="64">
        <f t="shared" ca="1" si="446"/>
        <v>0.97925822508403682</v>
      </c>
      <c r="X361" s="64">
        <f t="shared" ca="1" si="446"/>
        <v>0.97837197034986578</v>
      </c>
      <c r="Y361" s="64">
        <f t="shared" ca="1" si="446"/>
        <v>0.97876693479898758</v>
      </c>
      <c r="Z361" s="64">
        <f t="shared" ca="1" si="446"/>
        <v>0.97832166057088199</v>
      </c>
      <c r="AA361" s="64">
        <f t="shared" ca="1" si="446"/>
        <v>0.9773287327162633</v>
      </c>
      <c r="AB361" s="64">
        <f t="shared" ca="1" si="446"/>
        <v>0.97726295096826044</v>
      </c>
      <c r="AC361" s="64">
        <f t="shared" ca="1" si="446"/>
        <v>0.97758757918668093</v>
      </c>
      <c r="AD361" s="64">
        <f t="shared" ca="1" si="446"/>
        <v>0.97849509319076033</v>
      </c>
      <c r="AE361" s="64">
        <f t="shared" ca="1" si="446"/>
        <v>0.97837727187641588</v>
      </c>
      <c r="AF361" s="64">
        <f t="shared" ca="1" si="446"/>
        <v>0.97841342798380593</v>
      </c>
      <c r="AG361" s="64">
        <f t="shared" ca="1" si="446"/>
        <v>0.97831531861826282</v>
      </c>
      <c r="AH361" s="64">
        <f t="shared" ca="1" si="446"/>
        <v>0.97748375763278106</v>
      </c>
      <c r="AI361" s="64">
        <f t="shared" ca="1" si="446"/>
        <v>0.97712103834192854</v>
      </c>
      <c r="AJ361" s="64">
        <f t="shared" ca="1" si="446"/>
        <v>0.97724024404368981</v>
      </c>
      <c r="AK361" s="64">
        <f t="shared" ca="1" si="446"/>
        <v>0.97729704815400509</v>
      </c>
      <c r="AL361" s="64">
        <f t="shared" ca="1" si="446"/>
        <v>0.97649561263113605</v>
      </c>
      <c r="AM361" s="64">
        <f t="shared" ca="1" si="446"/>
        <v>0.97696270012097441</v>
      </c>
      <c r="AN361" s="64">
        <f t="shared" ca="1" si="446"/>
        <v>0.97613093605590617</v>
      </c>
      <c r="AO361" s="64">
        <f t="shared" ca="1" si="446"/>
        <v>0.97554913770506513</v>
      </c>
      <c r="AP361" s="64">
        <f t="shared" ca="1" si="446"/>
        <v>0.97498029008797227</v>
      </c>
      <c r="AQ361" s="64">
        <f t="shared" ca="1" si="446"/>
        <v>0.97621080526168169</v>
      </c>
      <c r="AR361" s="64">
        <f t="shared" ca="1" si="446"/>
        <v>0.97564882953094334</v>
      </c>
      <c r="AS361" s="64">
        <f t="shared" ca="1" si="446"/>
        <v>0.97551049754700792</v>
      </c>
      <c r="AT361" s="64">
        <f t="shared" ca="1" si="446"/>
        <v>0.97566107535570867</v>
      </c>
      <c r="AV361" s="40">
        <f t="shared" ca="1" si="439"/>
        <v>0.98278802126021159</v>
      </c>
      <c r="AW361" s="41">
        <f t="shared" ca="1" si="440"/>
        <v>0</v>
      </c>
      <c r="AX361" t="str">
        <f t="shared" ca="1" si="443"/>
        <v>No Time Shift</v>
      </c>
      <c r="AY361">
        <f t="shared" ca="1" si="444"/>
        <v>0</v>
      </c>
      <c r="AZ361" s="5">
        <f t="shared" ca="1" si="445"/>
        <v>1</v>
      </c>
      <c r="BB361">
        <f t="shared" si="402"/>
        <v>0.40102384050690992</v>
      </c>
      <c r="BC361">
        <f t="shared" si="403"/>
        <v>0.59897615949309002</v>
      </c>
      <c r="BE361" s="33">
        <f t="shared" si="404"/>
        <v>2.77487547995438</v>
      </c>
      <c r="BF361" s="32">
        <f t="shared" si="405"/>
        <v>0.64224650957499196</v>
      </c>
      <c r="BG361" s="33"/>
      <c r="BH361" s="34">
        <f t="shared" si="406"/>
        <v>0.35775349042500804</v>
      </c>
      <c r="BI361" s="34"/>
      <c r="BJ361" s="34">
        <f t="shared" si="411"/>
        <v>0.35775349042500804</v>
      </c>
      <c r="BK361" s="34"/>
      <c r="BL361" s="5">
        <f t="shared" ca="1" si="441"/>
        <v>0.78018050389507321</v>
      </c>
    </row>
    <row r="362" spans="1:64" x14ac:dyDescent="0.25">
      <c r="A362" s="45">
        <v>354</v>
      </c>
      <c r="B362" s="35">
        <f t="shared" si="407"/>
        <v>4.0856481481481445E-2</v>
      </c>
      <c r="C362" s="36">
        <v>88.278679800584896</v>
      </c>
      <c r="D362" s="29">
        <v>90</v>
      </c>
      <c r="E362" s="29">
        <v>3</v>
      </c>
      <c r="F362" s="37">
        <f t="shared" si="394"/>
        <v>0.5</v>
      </c>
      <c r="G362" s="38">
        <f t="shared" si="408"/>
        <v>90</v>
      </c>
      <c r="H362" s="31">
        <v>5</v>
      </c>
      <c r="I362" s="31">
        <v>20</v>
      </c>
      <c r="J362" s="36">
        <v>-11.85758106746556</v>
      </c>
      <c r="K362" s="37">
        <f t="shared" si="396"/>
        <v>-2.96439526686639</v>
      </c>
      <c r="L362" s="30">
        <f t="shared" si="397"/>
        <v>-2.96439526686639</v>
      </c>
      <c r="M362" s="37">
        <f t="shared" si="398"/>
        <v>87.03560473313361</v>
      </c>
      <c r="N362" s="37">
        <f t="shared" si="399"/>
        <v>87.03560473313361</v>
      </c>
      <c r="O362" s="37">
        <f t="shared" si="400"/>
        <v>-1.7213201994151035</v>
      </c>
      <c r="Q362" s="64">
        <f t="shared" ref="Q362:AT362" ca="1" si="447">IF(AND(ABS(SLOPE($L332:$L362,$A332:$A362)) &gt; $Q$3,
      ABS(SLOPE(OFFSET($O332:$O362, Q$7, 0),$A332:$A362)) &gt; $Q$3),
(MAX(0,(CORREL( $L332:$L362, OFFSET($O332:$O362, Q$7, 0) )))),
(1-ABS(SLOPE($L332:$L362, $A332:$A362)-SLOPE(OFFSET($O332:$O362, Q$7, 0),$A332:$A362)))
)</f>
        <v>0.98118555920347139</v>
      </c>
      <c r="R362" s="64">
        <f t="shared" ca="1" si="447"/>
        <v>0.98079655961735346</v>
      </c>
      <c r="S362" s="64">
        <f t="shared" ca="1" si="447"/>
        <v>0.97969332152698529</v>
      </c>
      <c r="T362" s="64">
        <f t="shared" ca="1" si="447"/>
        <v>0.98011803316148982</v>
      </c>
      <c r="U362" s="64">
        <f t="shared" ca="1" si="447"/>
        <v>0.97999230520781389</v>
      </c>
      <c r="V362" s="64">
        <f t="shared" ca="1" si="447"/>
        <v>0.97922342879008051</v>
      </c>
      <c r="W362" s="64">
        <f t="shared" ca="1" si="447"/>
        <v>0.97840127573890012</v>
      </c>
      <c r="X362" s="64">
        <f t="shared" ca="1" si="447"/>
        <v>0.97884862528687522</v>
      </c>
      <c r="Y362" s="64">
        <f t="shared" ca="1" si="447"/>
        <v>0.97842155563924549</v>
      </c>
      <c r="Z362" s="64">
        <f t="shared" ca="1" si="447"/>
        <v>0.97757869012946164</v>
      </c>
      <c r="AA362" s="64">
        <f t="shared" ca="1" si="447"/>
        <v>0.97751274850930403</v>
      </c>
      <c r="AB362" s="64">
        <f t="shared" ca="1" si="447"/>
        <v>0.97776404134520556</v>
      </c>
      <c r="AC362" s="64">
        <f t="shared" ca="1" si="447"/>
        <v>0.97833228517836268</v>
      </c>
      <c r="AD362" s="64">
        <f t="shared" ca="1" si="447"/>
        <v>0.97851392481195298</v>
      </c>
      <c r="AE362" s="64">
        <f t="shared" ca="1" si="447"/>
        <v>0.97853709723973414</v>
      </c>
      <c r="AF362" s="64">
        <f t="shared" ca="1" si="447"/>
        <v>0.9784117486549897</v>
      </c>
      <c r="AG362" s="64">
        <f t="shared" ca="1" si="447"/>
        <v>0.97798873644350393</v>
      </c>
      <c r="AH362" s="64">
        <f t="shared" ca="1" si="447"/>
        <v>0.97749113487200789</v>
      </c>
      <c r="AI362" s="64">
        <f t="shared" ca="1" si="447"/>
        <v>0.9775244324087996</v>
      </c>
      <c r="AJ362" s="64">
        <f t="shared" ca="1" si="447"/>
        <v>0.97755321445894905</v>
      </c>
      <c r="AK362" s="64">
        <f t="shared" ca="1" si="447"/>
        <v>0.97680453936012068</v>
      </c>
      <c r="AL362" s="64">
        <f t="shared" ca="1" si="447"/>
        <v>0.97702059482158399</v>
      </c>
      <c r="AM362" s="64">
        <f t="shared" ca="1" si="447"/>
        <v>0.97641632553190127</v>
      </c>
      <c r="AN362" s="64">
        <f t="shared" ca="1" si="447"/>
        <v>0.9756446416100355</v>
      </c>
      <c r="AO362" s="64">
        <f t="shared" ca="1" si="447"/>
        <v>0.97535319436210122</v>
      </c>
      <c r="AP362" s="64">
        <f t="shared" ca="1" si="447"/>
        <v>0.9763996707015139</v>
      </c>
      <c r="AQ362" s="64">
        <f t="shared" ca="1" si="447"/>
        <v>0.97571061044524143</v>
      </c>
      <c r="AR362" s="64">
        <f t="shared" ca="1" si="447"/>
        <v>0.97557344581973215</v>
      </c>
      <c r="AS362" s="64">
        <f t="shared" ca="1" si="447"/>
        <v>0.97567718753372179</v>
      </c>
      <c r="AT362" s="64">
        <f t="shared" ca="1" si="447"/>
        <v>0.97142992896308977</v>
      </c>
      <c r="AV362" s="40">
        <f t="shared" ca="1" si="439"/>
        <v>0.98118555920347139</v>
      </c>
      <c r="AW362" s="41">
        <f t="shared" ca="1" si="440"/>
        <v>0</v>
      </c>
      <c r="AX362" t="str">
        <f t="shared" ca="1" si="443"/>
        <v>No Time Shift</v>
      </c>
      <c r="AY362">
        <f t="shared" ca="1" si="444"/>
        <v>0</v>
      </c>
      <c r="AZ362" s="5">
        <f t="shared" ca="1" si="445"/>
        <v>1</v>
      </c>
      <c r="BB362">
        <f t="shared" si="402"/>
        <v>0.2486150134902573</v>
      </c>
      <c r="BC362">
        <f t="shared" si="403"/>
        <v>0.75138498650974272</v>
      </c>
      <c r="BE362" s="33">
        <f t="shared" si="404"/>
        <v>2.96439526686639</v>
      </c>
      <c r="BF362" s="32">
        <f t="shared" si="405"/>
        <v>0.39816117774999471</v>
      </c>
      <c r="BG362" s="33"/>
      <c r="BH362" s="34">
        <f t="shared" si="406"/>
        <v>0.60183882225000529</v>
      </c>
      <c r="BI362" s="34"/>
      <c r="BJ362" s="34">
        <f t="shared" si="411"/>
        <v>0.60183882225000529</v>
      </c>
      <c r="BK362" s="34"/>
      <c r="BL362" s="5">
        <f t="shared" ca="1" si="441"/>
        <v>0.86100812715115893</v>
      </c>
    </row>
    <row r="363" spans="1:64" x14ac:dyDescent="0.25">
      <c r="A363" s="45">
        <v>355</v>
      </c>
      <c r="B363" s="35">
        <f t="shared" si="407"/>
        <v>4.0972222222222188E-2</v>
      </c>
      <c r="C363" s="36">
        <v>89.024172570271702</v>
      </c>
      <c r="D363" s="29">
        <v>90</v>
      </c>
      <c r="E363" s="29">
        <v>3</v>
      </c>
      <c r="F363" s="37">
        <f t="shared" si="394"/>
        <v>0.5</v>
      </c>
      <c r="G363" s="38">
        <f t="shared" si="408"/>
        <v>90</v>
      </c>
      <c r="H363" s="31">
        <v>5</v>
      </c>
      <c r="I363" s="31">
        <v>20</v>
      </c>
      <c r="J363" s="36">
        <v>-12.590249842793874</v>
      </c>
      <c r="K363" s="37">
        <f t="shared" si="396"/>
        <v>-3.1475624606984685</v>
      </c>
      <c r="L363" s="30">
        <f t="shared" si="397"/>
        <v>-3.1475624606984685</v>
      </c>
      <c r="M363" s="37">
        <f t="shared" si="398"/>
        <v>86.852437539301533</v>
      </c>
      <c r="N363" s="37">
        <f t="shared" si="399"/>
        <v>86.852437539301533</v>
      </c>
      <c r="O363" s="37">
        <f t="shared" si="400"/>
        <v>-0.97582742972829806</v>
      </c>
      <c r="Q363" s="64">
        <f t="shared" ref="Q363:AT363" ca="1" si="448">IF(AND(ABS(SLOPE($L333:$L363,$A333:$A363)) &gt; $Q$3,
      ABS(SLOPE(OFFSET($O333:$O363, Q$7, 0),$A333:$A363)) &gt; $Q$3),
(MAX(0,(CORREL( $L333:$L363, OFFSET($O333:$O363, Q$7, 0) )))),
(1-ABS(SLOPE($L333:$L363, $A333:$A363)-SLOPE(OFFSET($O333:$O363, Q$7, 0),$A333:$A363)))
)</f>
        <v>0.98107245847340685</v>
      </c>
      <c r="R363" s="64">
        <f t="shared" ca="1" si="448"/>
        <v>0.97969669338034437</v>
      </c>
      <c r="S363" s="64">
        <f t="shared" ca="1" si="448"/>
        <v>0.98014123092044847</v>
      </c>
      <c r="T363" s="64">
        <f t="shared" ca="1" si="448"/>
        <v>0.97980107433089136</v>
      </c>
      <c r="U363" s="64">
        <f t="shared" ca="1" si="448"/>
        <v>0.97911449776752379</v>
      </c>
      <c r="V363" s="64">
        <f t="shared" ca="1" si="448"/>
        <v>0.97835616660761726</v>
      </c>
      <c r="W363" s="64">
        <f t="shared" ca="1" si="448"/>
        <v>0.97885558765690839</v>
      </c>
      <c r="X363" s="64">
        <f t="shared" ca="1" si="448"/>
        <v>0.9784466578225689</v>
      </c>
      <c r="Y363" s="64">
        <f t="shared" ca="1" si="448"/>
        <v>0.97775311755820693</v>
      </c>
      <c r="Z363" s="64">
        <f t="shared" ca="1" si="448"/>
        <v>0.97768702192412749</v>
      </c>
      <c r="AA363" s="64">
        <f t="shared" ca="1" si="448"/>
        <v>0.9778653517878344</v>
      </c>
      <c r="AB363" s="64">
        <f t="shared" ca="1" si="448"/>
        <v>0.97809609343169368</v>
      </c>
      <c r="AC363" s="64">
        <f t="shared" ca="1" si="448"/>
        <v>0.97857558162909775</v>
      </c>
      <c r="AD363" s="64">
        <f t="shared" ca="1" si="448"/>
        <v>0.97858583792870357</v>
      </c>
      <c r="AE363" s="64">
        <f t="shared" ca="1" si="448"/>
        <v>0.97843340504821485</v>
      </c>
      <c r="AF363" s="64">
        <f t="shared" ca="1" si="448"/>
        <v>0.97841679277972748</v>
      </c>
      <c r="AG363" s="64">
        <f t="shared" ca="1" si="448"/>
        <v>0.97778506672990795</v>
      </c>
      <c r="AH363" s="64">
        <f t="shared" ca="1" si="448"/>
        <v>0.97773291217400993</v>
      </c>
      <c r="AI363" s="64">
        <f t="shared" ca="1" si="448"/>
        <v>0.97773381956834438</v>
      </c>
      <c r="AJ363" s="64">
        <f t="shared" ca="1" si="448"/>
        <v>0.97703768006756031</v>
      </c>
      <c r="AK363" s="64">
        <f t="shared" ca="1" si="448"/>
        <v>0.9770040271749586</v>
      </c>
      <c r="AL363" s="64">
        <f t="shared" ca="1" si="448"/>
        <v>0.97662608409855822</v>
      </c>
      <c r="AM363" s="64">
        <f t="shared" ca="1" si="448"/>
        <v>0.97566558683156845</v>
      </c>
      <c r="AN363" s="64">
        <f t="shared" ca="1" si="448"/>
        <v>0.97565008123965924</v>
      </c>
      <c r="AO363" s="64">
        <f t="shared" ca="1" si="448"/>
        <v>0.97651342176574185</v>
      </c>
      <c r="AP363" s="64">
        <f t="shared" ca="1" si="448"/>
        <v>0.97569800769107951</v>
      </c>
      <c r="AQ363" s="64">
        <f t="shared" ca="1" si="448"/>
        <v>0.97556201460277625</v>
      </c>
      <c r="AR363" s="64">
        <f t="shared" ca="1" si="448"/>
        <v>0.97561916237123214</v>
      </c>
      <c r="AS363" s="64">
        <f t="shared" ca="1" si="448"/>
        <v>0.97157075507766344</v>
      </c>
      <c r="AT363" s="64">
        <f t="shared" ca="1" si="448"/>
        <v>0.96859533903921224</v>
      </c>
      <c r="AV363" s="40">
        <f t="shared" ca="1" si="439"/>
        <v>0.98107245847340685</v>
      </c>
      <c r="AW363" s="41">
        <f t="shared" ca="1" si="440"/>
        <v>0</v>
      </c>
      <c r="AX363" t="str">
        <f t="shared" ca="1" si="443"/>
        <v>No Time Shift</v>
      </c>
      <c r="AY363">
        <f t="shared" ca="1" si="444"/>
        <v>0</v>
      </c>
      <c r="AZ363" s="5">
        <f t="shared" ca="1" si="445"/>
        <v>1</v>
      </c>
      <c r="BB363">
        <f t="shared" si="402"/>
        <v>0.4343470061940341</v>
      </c>
      <c r="BC363">
        <f t="shared" si="403"/>
        <v>0.5656529938059659</v>
      </c>
      <c r="BE363" s="33">
        <f t="shared" si="404"/>
        <v>3.1475624606984685</v>
      </c>
      <c r="BF363" s="32">
        <f t="shared" si="405"/>
        <v>0.69561412688046698</v>
      </c>
      <c r="BG363" s="33"/>
      <c r="BH363" s="34">
        <f t="shared" si="406"/>
        <v>0.30438587311953302</v>
      </c>
      <c r="BI363" s="34"/>
      <c r="BJ363" s="34">
        <f t="shared" si="411"/>
        <v>0.30438587311953302</v>
      </c>
      <c r="BK363" s="34"/>
      <c r="BL363" s="5">
        <f t="shared" ca="1" si="441"/>
        <v>0.76181944386431333</v>
      </c>
    </row>
    <row r="364" spans="1:64" x14ac:dyDescent="0.25">
      <c r="A364" s="45">
        <v>356</v>
      </c>
      <c r="B364" s="35">
        <f t="shared" si="407"/>
        <v>4.108796296296293E-2</v>
      </c>
      <c r="C364" s="36">
        <v>87.967349846764904</v>
      </c>
      <c r="D364" s="29">
        <v>90</v>
      </c>
      <c r="E364" s="29">
        <v>3</v>
      </c>
      <c r="F364" s="37">
        <f t="shared" si="394"/>
        <v>0.5</v>
      </c>
      <c r="G364" s="38">
        <f t="shared" si="408"/>
        <v>90</v>
      </c>
      <c r="H364" s="31">
        <v>5</v>
      </c>
      <c r="I364" s="31">
        <v>20</v>
      </c>
      <c r="J364" s="36">
        <v>-13.295938162809806</v>
      </c>
      <c r="K364" s="37">
        <f t="shared" si="396"/>
        <v>-3.323984540702452</v>
      </c>
      <c r="L364" s="30">
        <f t="shared" si="397"/>
        <v>-3.323984540702452</v>
      </c>
      <c r="M364" s="37">
        <f t="shared" si="398"/>
        <v>86.676015459297545</v>
      </c>
      <c r="N364" s="37">
        <f t="shared" si="399"/>
        <v>86.676015459297545</v>
      </c>
      <c r="O364" s="37">
        <f t="shared" si="400"/>
        <v>-2.032650153235096</v>
      </c>
      <c r="Q364" s="64">
        <f t="shared" ref="Q364:AT364" ca="1" si="449">IF(AND(ABS(SLOPE($L334:$L364,$A334:$A364)) &gt; $Q$3,
      ABS(SLOPE(OFFSET($O334:$O364, Q$7, 0),$A334:$A364)) &gt; $Q$3),
(MAX(0,(CORREL( $L334:$L364, OFFSET($O334:$O364, Q$7, 0) )))),
(1-ABS(SLOPE($L334:$L364, $A334:$A364)-SLOPE(OFFSET($O334:$O364, Q$7, 0),$A334:$A364)))
)</f>
        <v>0.97962603806275594</v>
      </c>
      <c r="R364" s="64">
        <f t="shared" ca="1" si="449"/>
        <v>0.98009034397524719</v>
      </c>
      <c r="S364" s="64">
        <f t="shared" ca="1" si="449"/>
        <v>0.97953604343245959</v>
      </c>
      <c r="T364" s="64">
        <f t="shared" ca="1" si="449"/>
        <v>0.97893171919958744</v>
      </c>
      <c r="U364" s="64">
        <f t="shared" ca="1" si="449"/>
        <v>0.97823719014586541</v>
      </c>
      <c r="V364" s="64">
        <f t="shared" ca="1" si="449"/>
        <v>0.97878858207101893</v>
      </c>
      <c r="W364" s="64">
        <f t="shared" ca="1" si="449"/>
        <v>0.97839780103874641</v>
      </c>
      <c r="X364" s="64">
        <f t="shared" ca="1" si="449"/>
        <v>0.97785345807055157</v>
      </c>
      <c r="Y364" s="64">
        <f t="shared" ca="1" si="449"/>
        <v>0.97778721360256338</v>
      </c>
      <c r="Z364" s="64">
        <f t="shared" ca="1" si="449"/>
        <v>0.97789265514277612</v>
      </c>
      <c r="AA364" s="64">
        <f t="shared" ca="1" si="449"/>
        <v>0.97778628478960883</v>
      </c>
      <c r="AB364" s="64">
        <f t="shared" ca="1" si="449"/>
        <v>0.97856322558823472</v>
      </c>
      <c r="AC364" s="64">
        <f t="shared" ca="1" si="449"/>
        <v>0.97856058058449524</v>
      </c>
      <c r="AD364" s="64">
        <f t="shared" ca="1" si="449"/>
        <v>0.97838110763737207</v>
      </c>
      <c r="AE364" s="64">
        <f t="shared" ca="1" si="449"/>
        <v>0.97877040572767238</v>
      </c>
      <c r="AF364" s="64">
        <f t="shared" ca="1" si="449"/>
        <v>0.97800476492304622</v>
      </c>
      <c r="AG364" s="64">
        <f t="shared" ca="1" si="449"/>
        <v>0.97786726542194646</v>
      </c>
      <c r="AH364" s="64">
        <f t="shared" ca="1" si="449"/>
        <v>0.97784033175819651</v>
      </c>
      <c r="AI364" s="64">
        <f t="shared" ca="1" si="449"/>
        <v>0.97719671700263755</v>
      </c>
      <c r="AJ364" s="64">
        <f t="shared" ca="1" si="449"/>
        <v>0.97691365989000689</v>
      </c>
      <c r="AK364" s="64">
        <f t="shared" ca="1" si="449"/>
        <v>0.97676179823222187</v>
      </c>
      <c r="AL364" s="64">
        <f t="shared" ca="1" si="449"/>
        <v>0.97561278823644892</v>
      </c>
      <c r="AM364" s="64">
        <f t="shared" ca="1" si="449"/>
        <v>0.97587289219689666</v>
      </c>
      <c r="AN364" s="64">
        <f t="shared" ca="1" si="449"/>
        <v>0.97655325286481232</v>
      </c>
      <c r="AO364" s="64">
        <f t="shared" ca="1" si="449"/>
        <v>0.97561169918901891</v>
      </c>
      <c r="AP364" s="64">
        <f t="shared" ca="1" si="449"/>
        <v>0.97547688649821995</v>
      </c>
      <c r="AQ364" s="64">
        <f t="shared" ca="1" si="449"/>
        <v>0.97548749227818676</v>
      </c>
      <c r="AR364" s="64">
        <f t="shared" ca="1" si="449"/>
        <v>0.97163800198038197</v>
      </c>
      <c r="AS364" s="64">
        <f t="shared" ca="1" si="449"/>
        <v>0.96876951799649313</v>
      </c>
      <c r="AT364" s="64">
        <f t="shared" ca="1" si="449"/>
        <v>0.96088193357048934</v>
      </c>
      <c r="AV364" s="40">
        <f t="shared" ca="1" si="439"/>
        <v>0.98009034397524719</v>
      </c>
      <c r="AW364" s="41">
        <f t="shared" ca="1" si="440"/>
        <v>1</v>
      </c>
      <c r="AX364" t="str">
        <f t="shared" ca="1" si="443"/>
        <v>+10s</v>
      </c>
      <c r="AY364">
        <f t="shared" ca="1" si="444"/>
        <v>0</v>
      </c>
      <c r="AZ364" s="5">
        <f t="shared" ca="1" si="445"/>
        <v>1</v>
      </c>
      <c r="BB364">
        <f t="shared" si="402"/>
        <v>0.25826687749347121</v>
      </c>
      <c r="BC364">
        <f t="shared" si="403"/>
        <v>0.74173312250652879</v>
      </c>
      <c r="BE364" s="33">
        <f t="shared" si="404"/>
        <v>3.323984540702452</v>
      </c>
      <c r="BF364" s="32">
        <f t="shared" si="405"/>
        <v>0.4136188023119684</v>
      </c>
      <c r="BG364" s="33"/>
      <c r="BH364" s="34">
        <f t="shared" si="406"/>
        <v>0.58638119768803154</v>
      </c>
      <c r="BI364" s="34"/>
      <c r="BJ364" s="34">
        <f t="shared" si="411"/>
        <v>0.58638119768803154</v>
      </c>
      <c r="BK364" s="34"/>
      <c r="BL364" s="5">
        <f t="shared" ca="1" si="441"/>
        <v>0.85549051388775954</v>
      </c>
    </row>
    <row r="365" spans="1:64" x14ac:dyDescent="0.25">
      <c r="A365" s="45">
        <v>357</v>
      </c>
      <c r="B365" s="35">
        <f t="shared" si="407"/>
        <v>4.1203703703703673E-2</v>
      </c>
      <c r="C365" s="36">
        <v>87.809079391776606</v>
      </c>
      <c r="D365" s="29">
        <v>90</v>
      </c>
      <c r="E365" s="29">
        <v>3</v>
      </c>
      <c r="F365" s="37">
        <f t="shared" si="394"/>
        <v>0.5</v>
      </c>
      <c r="G365" s="38">
        <f t="shared" si="408"/>
        <v>90</v>
      </c>
      <c r="H365" s="31">
        <v>5</v>
      </c>
      <c r="I365" s="31">
        <v>20</v>
      </c>
      <c r="J365" s="36">
        <v>-13.973133762671877</v>
      </c>
      <c r="K365" s="37">
        <f t="shared" si="396"/>
        <v>-3.4932834406679687</v>
      </c>
      <c r="L365" s="30">
        <f t="shared" si="397"/>
        <v>-3.4932834406679687</v>
      </c>
      <c r="M365" s="37">
        <f t="shared" si="398"/>
        <v>86.506716559332034</v>
      </c>
      <c r="N365" s="37">
        <f t="shared" si="399"/>
        <v>86.506716559332034</v>
      </c>
      <c r="O365" s="37">
        <f t="shared" si="400"/>
        <v>-2.1909206082233936</v>
      </c>
      <c r="Q365" s="64">
        <f t="shared" ref="Q365:AT365" ca="1" si="450">IF(AND(ABS(SLOPE($L335:$L365,$A335:$A365)) &gt; $Q$3,
      ABS(SLOPE(OFFSET($O335:$O365, Q$7, 0),$A335:$A365)) &gt; $Q$3),
(MAX(0,(CORREL( $L335:$L365, OFFSET($O335:$O365, Q$7, 0) )))),
(1-ABS(SLOPE($L335:$L365, $A335:$A365)-SLOPE(OFFSET($O335:$O365, Q$7, 0),$A335:$A365)))
)</f>
        <v>0.97996497340833366</v>
      </c>
      <c r="R365" s="64">
        <f t="shared" ca="1" si="450"/>
        <v>0.97919594239854524</v>
      </c>
      <c r="S365" s="64">
        <f t="shared" ca="1" si="450"/>
        <v>0.97867415775735733</v>
      </c>
      <c r="T365" s="64">
        <f t="shared" ca="1" si="450"/>
        <v>0.97804367075752041</v>
      </c>
      <c r="U365" s="64">
        <f t="shared" ca="1" si="450"/>
        <v>0.9786471442832706</v>
      </c>
      <c r="V365" s="64">
        <f t="shared" ca="1" si="450"/>
        <v>0.97827459496185332</v>
      </c>
      <c r="W365" s="64">
        <f t="shared" ca="1" si="450"/>
        <v>0.97787992849832017</v>
      </c>
      <c r="X365" s="64">
        <f t="shared" ca="1" si="450"/>
        <v>0.97781353978383112</v>
      </c>
      <c r="Y365" s="64">
        <f t="shared" ca="1" si="450"/>
        <v>0.97784587106195398</v>
      </c>
      <c r="Z365" s="64">
        <f t="shared" ca="1" si="450"/>
        <v>0.97740140728982827</v>
      </c>
      <c r="AA365" s="64">
        <f t="shared" ca="1" si="450"/>
        <v>0.97847661484459814</v>
      </c>
      <c r="AB365" s="64">
        <f t="shared" ca="1" si="450"/>
        <v>0.97846103087027836</v>
      </c>
      <c r="AC365" s="64">
        <f t="shared" ca="1" si="450"/>
        <v>0.97825445210064632</v>
      </c>
      <c r="AD365" s="64">
        <f t="shared" ca="1" si="450"/>
        <v>0.97905082244983221</v>
      </c>
      <c r="AE365" s="64">
        <f t="shared" ca="1" si="450"/>
        <v>0.9781509318939392</v>
      </c>
      <c r="AF365" s="64">
        <f t="shared" ca="1" si="450"/>
        <v>0.97792784737211647</v>
      </c>
      <c r="AG365" s="64">
        <f t="shared" ca="1" si="450"/>
        <v>0.97787299297410679</v>
      </c>
      <c r="AH365" s="64">
        <f t="shared" ca="1" si="450"/>
        <v>0.97728210594865805</v>
      </c>
      <c r="AI365" s="64">
        <f t="shared" ca="1" si="450"/>
        <v>0.97674893403419694</v>
      </c>
      <c r="AJ365" s="64">
        <f t="shared" ca="1" si="450"/>
        <v>0.97682382890596064</v>
      </c>
      <c r="AK365" s="64">
        <f t="shared" ca="1" si="450"/>
        <v>0.97548584000559813</v>
      </c>
      <c r="AL365" s="64">
        <f t="shared" ca="1" si="450"/>
        <v>0.97602234275883692</v>
      </c>
      <c r="AM365" s="64">
        <f t="shared" ca="1" si="450"/>
        <v>0.97651913488551079</v>
      </c>
      <c r="AN365" s="64">
        <f t="shared" ca="1" si="450"/>
        <v>0.97545114277570666</v>
      </c>
      <c r="AO365" s="64">
        <f t="shared" ca="1" si="450"/>
        <v>0.97531752417188267</v>
      </c>
      <c r="AP365" s="64">
        <f t="shared" ca="1" si="450"/>
        <v>0.97528145054915116</v>
      </c>
      <c r="AQ365" s="64">
        <f t="shared" ca="1" si="450"/>
        <v>0.97163175306918925</v>
      </c>
      <c r="AR365" s="64">
        <f t="shared" ca="1" si="450"/>
        <v>0.96887073256445466</v>
      </c>
      <c r="AS365" s="64">
        <f t="shared" ca="1" si="450"/>
        <v>0.96157888528698177</v>
      </c>
      <c r="AT365" s="64">
        <f t="shared" ca="1" si="450"/>
        <v>0.95679846865050455</v>
      </c>
      <c r="AV365" s="40">
        <f t="shared" ca="1" si="439"/>
        <v>0.97996497340833366</v>
      </c>
      <c r="AW365" s="41">
        <f t="shared" ca="1" si="440"/>
        <v>0</v>
      </c>
      <c r="AX365" t="str">
        <f t="shared" ca="1" si="443"/>
        <v>No Time Shift</v>
      </c>
      <c r="AY365">
        <f t="shared" ca="1" si="444"/>
        <v>0</v>
      </c>
      <c r="AZ365" s="5">
        <f t="shared" ca="1" si="445"/>
        <v>1</v>
      </c>
      <c r="BB365">
        <f t="shared" si="402"/>
        <v>0.26047256648891504</v>
      </c>
      <c r="BC365">
        <f t="shared" si="403"/>
        <v>0.73952743351108496</v>
      </c>
      <c r="BE365" s="33">
        <f t="shared" si="404"/>
        <v>3.4932834406679687</v>
      </c>
      <c r="BF365" s="32">
        <f t="shared" si="405"/>
        <v>0.41715125079867466</v>
      </c>
      <c r="BG365" s="33"/>
      <c r="BH365" s="34">
        <f t="shared" si="406"/>
        <v>0.58284874920132534</v>
      </c>
      <c r="BI365" s="34"/>
      <c r="BJ365" s="34">
        <f t="shared" si="411"/>
        <v>0.58284874920132534</v>
      </c>
      <c r="BK365" s="34"/>
      <c r="BL365" s="5">
        <f t="shared" ca="1" si="441"/>
        <v>0.85427124086988637</v>
      </c>
    </row>
    <row r="366" spans="1:64" x14ac:dyDescent="0.25">
      <c r="A366" s="45">
        <v>358</v>
      </c>
      <c r="B366" s="35">
        <f t="shared" si="407"/>
        <v>4.1319444444444416E-2</v>
      </c>
      <c r="C366" s="36">
        <v>87.631160944857072</v>
      </c>
      <c r="D366" s="29">
        <v>90</v>
      </c>
      <c r="E366" s="29">
        <v>3</v>
      </c>
      <c r="F366" s="37">
        <f t="shared" si="394"/>
        <v>0.5</v>
      </c>
      <c r="G366" s="38">
        <f t="shared" si="408"/>
        <v>90</v>
      </c>
      <c r="H366" s="31">
        <v>5</v>
      </c>
      <c r="I366" s="31">
        <v>20</v>
      </c>
      <c r="J366" s="36">
        <v>-14.620385436419287</v>
      </c>
      <c r="K366" s="37">
        <f t="shared" si="396"/>
        <v>-3.6550963591048218</v>
      </c>
      <c r="L366" s="30">
        <f t="shared" si="397"/>
        <v>-3.6550963591048218</v>
      </c>
      <c r="M366" s="37">
        <f t="shared" si="398"/>
        <v>86.344903640895183</v>
      </c>
      <c r="N366" s="37">
        <f t="shared" si="399"/>
        <v>86.344903640895183</v>
      </c>
      <c r="O366" s="37">
        <f t="shared" si="400"/>
        <v>-2.3688390551429279</v>
      </c>
      <c r="Q366" s="64">
        <f t="shared" ref="Q366:AT366" ca="1" si="451">IF(AND(ABS(SLOPE($L336:$L366,$A336:$A366)) &gt; $Q$3,
      ABS(SLOPE(OFFSET($O336:$O366, Q$7, 0),$A336:$A366)) &gt; $Q$3),
(MAX(0,(CORREL( $L336:$L366, OFFSET($O336:$O366, Q$7, 0) )))),
(1-ABS(SLOPE($L336:$L366, $A336:$A366)-SLOPE(OFFSET($O336:$O366, Q$7, 0),$A336:$A366)))
)</f>
        <v>0.97877825437107557</v>
      </c>
      <c r="R366" s="64">
        <f t="shared" ca="1" si="451"/>
        <v>0.97833963596232687</v>
      </c>
      <c r="S366" s="64">
        <f t="shared" ca="1" si="451"/>
        <v>0.97777369454526653</v>
      </c>
      <c r="T366" s="64">
        <f t="shared" ca="1" si="451"/>
        <v>0.97842957347351844</v>
      </c>
      <c r="U366" s="64">
        <f t="shared" ca="1" si="451"/>
        <v>0.97807541402994036</v>
      </c>
      <c r="V366" s="64">
        <f t="shared" ca="1" si="451"/>
        <v>0.97783151807585555</v>
      </c>
      <c r="W366" s="64">
        <f t="shared" ca="1" si="451"/>
        <v>0.97776498918621446</v>
      </c>
      <c r="X366" s="64">
        <f t="shared" ca="1" si="451"/>
        <v>0.9777236881468937</v>
      </c>
      <c r="Y366" s="64">
        <f t="shared" ca="1" si="451"/>
        <v>0.97693876234435439</v>
      </c>
      <c r="Z366" s="64">
        <f t="shared" ca="1" si="451"/>
        <v>0.97831427380986358</v>
      </c>
      <c r="AA366" s="64">
        <f t="shared" ca="1" si="451"/>
        <v>0.97828566010779694</v>
      </c>
      <c r="AB366" s="64">
        <f t="shared" ca="1" si="451"/>
        <v>0.97805179874090087</v>
      </c>
      <c r="AC366" s="64">
        <f t="shared" ca="1" si="451"/>
        <v>0.97925807315815494</v>
      </c>
      <c r="AD366" s="64">
        <f t="shared" ca="1" si="451"/>
        <v>0.97822304785899694</v>
      </c>
      <c r="AE366" s="64">
        <f t="shared" ca="1" si="451"/>
        <v>0.97791378721413436</v>
      </c>
      <c r="AF366" s="64">
        <f t="shared" ca="1" si="451"/>
        <v>0.97783081786833548</v>
      </c>
      <c r="AG366" s="64">
        <f t="shared" ca="1" si="451"/>
        <v>0.97729307865430559</v>
      </c>
      <c r="AH366" s="64">
        <f t="shared" ca="1" si="451"/>
        <v>0.97650805537487484</v>
      </c>
      <c r="AI366" s="64">
        <f t="shared" ca="1" si="451"/>
        <v>0.97681131251945807</v>
      </c>
      <c r="AJ366" s="64">
        <f t="shared" ca="1" si="451"/>
        <v>0.975283104409849</v>
      </c>
      <c r="AK366" s="64">
        <f t="shared" ca="1" si="451"/>
        <v>0.97609792905600068</v>
      </c>
      <c r="AL366" s="64">
        <f t="shared" ca="1" si="451"/>
        <v>0.97640980993590865</v>
      </c>
      <c r="AM366" s="64">
        <f t="shared" ca="1" si="451"/>
        <v>0.97521456281751884</v>
      </c>
      <c r="AN366" s="64">
        <f t="shared" ca="1" si="451"/>
        <v>0.97508215704420609</v>
      </c>
      <c r="AO366" s="64">
        <f t="shared" ca="1" si="451"/>
        <v>0.97499907505109895</v>
      </c>
      <c r="AP366" s="64">
        <f t="shared" ca="1" si="451"/>
        <v>0.9715508704349971</v>
      </c>
      <c r="AQ366" s="64">
        <f t="shared" ca="1" si="451"/>
        <v>0.96889828907654796</v>
      </c>
      <c r="AR366" s="64">
        <f t="shared" ca="1" si="451"/>
        <v>0.9622069724520026</v>
      </c>
      <c r="AS366" s="64">
        <f t="shared" ca="1" si="451"/>
        <v>0.95752893153049101</v>
      </c>
      <c r="AT366" s="64">
        <f t="shared" ca="1" si="451"/>
        <v>0.93620639284404783</v>
      </c>
      <c r="AV366" s="40">
        <f t="shared" ca="1" si="439"/>
        <v>0.97925807315815494</v>
      </c>
      <c r="AW366" s="41">
        <f t="shared" ca="1" si="440"/>
        <v>12</v>
      </c>
      <c r="AX366" t="str">
        <f t="shared" ca="1" si="443"/>
        <v>+120s</v>
      </c>
      <c r="AY366">
        <f t="shared" ca="1" si="444"/>
        <v>110</v>
      </c>
      <c r="AZ366" s="5">
        <f t="shared" ca="1" si="445"/>
        <v>0.6333333333333333</v>
      </c>
      <c r="BB366">
        <f t="shared" si="402"/>
        <v>0.25725146079237876</v>
      </c>
      <c r="BC366">
        <f t="shared" si="403"/>
        <v>0.74274853920762118</v>
      </c>
      <c r="BE366" s="33">
        <f t="shared" si="404"/>
        <v>3.6550963591048218</v>
      </c>
      <c r="BF366" s="32">
        <f t="shared" si="405"/>
        <v>0.41199259517371845</v>
      </c>
      <c r="BG366" s="33"/>
      <c r="BH366" s="34">
        <f t="shared" si="406"/>
        <v>0.58800740482628155</v>
      </c>
      <c r="BI366" s="34"/>
      <c r="BJ366" s="34">
        <f t="shared" si="411"/>
        <v>0.58800740482628155</v>
      </c>
      <c r="BK366" s="34"/>
      <c r="BL366" s="5">
        <f t="shared" ca="1" si="441"/>
        <v>0.73353293710592327</v>
      </c>
    </row>
    <row r="367" spans="1:64" x14ac:dyDescent="0.25">
      <c r="A367" s="45">
        <v>359</v>
      </c>
      <c r="B367" s="35">
        <f t="shared" si="407"/>
        <v>4.1435185185185158E-2</v>
      </c>
      <c r="C367" s="36">
        <v>88.219695259360805</v>
      </c>
      <c r="D367" s="29">
        <v>90</v>
      </c>
      <c r="E367" s="29">
        <v>3</v>
      </c>
      <c r="F367" s="37">
        <f t="shared" si="394"/>
        <v>0.5</v>
      </c>
      <c r="G367" s="38">
        <f t="shared" si="408"/>
        <v>90</v>
      </c>
      <c r="H367" s="31">
        <v>5</v>
      </c>
      <c r="I367" s="31">
        <v>20</v>
      </c>
      <c r="J367" s="36">
        <v>-15.236306146854359</v>
      </c>
      <c r="K367" s="37">
        <f t="shared" si="396"/>
        <v>-3.8090765367135893</v>
      </c>
      <c r="L367" s="30">
        <f t="shared" si="397"/>
        <v>-3.8090765367135893</v>
      </c>
      <c r="M367" s="37">
        <f t="shared" si="398"/>
        <v>86.19092346328641</v>
      </c>
      <c r="N367" s="37">
        <f t="shared" si="399"/>
        <v>86.19092346328641</v>
      </c>
      <c r="O367" s="37">
        <f t="shared" si="400"/>
        <v>-1.7803047406391954</v>
      </c>
      <c r="Q367" s="64">
        <f t="shared" ref="Q367:AT367" ca="1" si="452">IF(AND(ABS(SLOPE($L337:$L367,$A337:$A367)) &gt; $Q$3,
      ABS(SLOPE(OFFSET($O337:$O367, Q$7, 0),$A337:$A367)) &gt; $Q$3),
(MAX(0,(CORREL( $L337:$L367, OFFSET($O337:$O367, Q$7, 0) )))),
(1-ABS(SLOPE($L337:$L367, $A337:$A367)-SLOPE(OFFSET($O337:$O367, Q$7, 0),$A337:$A367)))
)</f>
        <v>0.97792467109466985</v>
      </c>
      <c r="R367" s="64">
        <f t="shared" ca="1" si="452"/>
        <v>0.97742405046914205</v>
      </c>
      <c r="S367" s="64">
        <f t="shared" ca="1" si="452"/>
        <v>0.9781328768098464</v>
      </c>
      <c r="T367" s="64">
        <f t="shared" ca="1" si="452"/>
        <v>0.97779734322655609</v>
      </c>
      <c r="U367" s="64">
        <f t="shared" ca="1" si="452"/>
        <v>0.97770594410426603</v>
      </c>
      <c r="V367" s="64">
        <f t="shared" ca="1" si="452"/>
        <v>0.97763927866492761</v>
      </c>
      <c r="W367" s="64">
        <f t="shared" ca="1" si="452"/>
        <v>0.97752351478688337</v>
      </c>
      <c r="X367" s="64">
        <f t="shared" ca="1" si="452"/>
        <v>0.97639433331721093</v>
      </c>
      <c r="Y367" s="64">
        <f t="shared" ca="1" si="452"/>
        <v>0.97807344133588792</v>
      </c>
      <c r="Z367" s="64">
        <f t="shared" ca="1" si="452"/>
        <v>0.97803165260912994</v>
      </c>
      <c r="AA367" s="64">
        <f t="shared" ca="1" si="452"/>
        <v>0.97777021804082076</v>
      </c>
      <c r="AB367" s="64">
        <f t="shared" ca="1" si="452"/>
        <v>0.97939094345893096</v>
      </c>
      <c r="AC367" s="64">
        <f t="shared" ca="1" si="452"/>
        <v>0.97821933434835806</v>
      </c>
      <c r="AD367" s="64">
        <f t="shared" ca="1" si="452"/>
        <v>0.97782294601776143</v>
      </c>
      <c r="AE367" s="64">
        <f t="shared" ca="1" si="452"/>
        <v>0.97771154987236653</v>
      </c>
      <c r="AF367" s="64">
        <f t="shared" ca="1" si="452"/>
        <v>0.97722760240896134</v>
      </c>
      <c r="AG367" s="64">
        <f t="shared" ca="1" si="452"/>
        <v>0.97618793749640542</v>
      </c>
      <c r="AH367" s="64">
        <f t="shared" ca="1" si="452"/>
        <v>0.97672211895654804</v>
      </c>
      <c r="AI367" s="64">
        <f t="shared" ca="1" si="452"/>
        <v>0.97500165747625966</v>
      </c>
      <c r="AJ367" s="64">
        <f t="shared" ca="1" si="452"/>
        <v>0.97609789168094074</v>
      </c>
      <c r="AK367" s="64">
        <f t="shared" ca="1" si="452"/>
        <v>0.97622274308077472</v>
      </c>
      <c r="AL367" s="64">
        <f t="shared" ca="1" si="452"/>
        <v>0.97489889366362747</v>
      </c>
      <c r="AM367" s="64">
        <f t="shared" ca="1" si="452"/>
        <v>0.97476772482831497</v>
      </c>
      <c r="AN367" s="64">
        <f t="shared" ca="1" si="452"/>
        <v>0.9746371086868586</v>
      </c>
      <c r="AO367" s="64">
        <f t="shared" ca="1" si="452"/>
        <v>0.97139294866405845</v>
      </c>
      <c r="AP367" s="64">
        <f t="shared" ca="1" si="452"/>
        <v>0.96885024217166693</v>
      </c>
      <c r="AQ367" s="64">
        <f t="shared" ca="1" si="452"/>
        <v>0.96276678044048725</v>
      </c>
      <c r="AR367" s="64">
        <f t="shared" ca="1" si="452"/>
        <v>0.95819264099544355</v>
      </c>
      <c r="AS367" s="64">
        <f t="shared" ca="1" si="452"/>
        <v>0.93770274543677323</v>
      </c>
      <c r="AT367" s="64">
        <f t="shared" ca="1" si="452"/>
        <v>0.8999920718403307</v>
      </c>
      <c r="AV367" s="40">
        <f t="shared" ca="1" si="439"/>
        <v>0.97939094345893096</v>
      </c>
      <c r="AW367" s="41">
        <f t="shared" ca="1" si="440"/>
        <v>11</v>
      </c>
      <c r="AX367" t="str">
        <f t="shared" ca="1" si="443"/>
        <v>+110s</v>
      </c>
      <c r="AY367">
        <f t="shared" ca="1" si="444"/>
        <v>100</v>
      </c>
      <c r="AZ367" s="5">
        <f t="shared" ca="1" si="445"/>
        <v>0.66666666666666663</v>
      </c>
      <c r="BB367">
        <f t="shared" si="402"/>
        <v>0.40575435921487879</v>
      </c>
      <c r="BC367">
        <f t="shared" si="403"/>
        <v>0.59424564078512121</v>
      </c>
      <c r="BE367" s="33">
        <f t="shared" si="404"/>
        <v>3.8090765367135893</v>
      </c>
      <c r="BF367" s="32">
        <f t="shared" si="405"/>
        <v>0.64982251584143202</v>
      </c>
      <c r="BG367" s="33"/>
      <c r="BH367" s="34">
        <f t="shared" si="406"/>
        <v>0.35017748415856798</v>
      </c>
      <c r="BI367" s="34"/>
      <c r="BJ367" s="34">
        <f t="shared" si="411"/>
        <v>0.35017748415856798</v>
      </c>
      <c r="BK367" s="34"/>
      <c r="BL367" s="5">
        <f t="shared" ca="1" si="441"/>
        <v>0.66541169809472178</v>
      </c>
    </row>
    <row r="368" spans="1:64" x14ac:dyDescent="0.25">
      <c r="A368" s="45">
        <v>360</v>
      </c>
      <c r="B368" s="35">
        <f t="shared" si="407"/>
        <v>4.1550925925925901E-2</v>
      </c>
      <c r="C368" s="36">
        <v>88.132407445684919</v>
      </c>
      <c r="D368" s="29">
        <v>90</v>
      </c>
      <c r="E368" s="29">
        <v>3</v>
      </c>
      <c r="F368" s="37">
        <f t="shared" si="394"/>
        <v>0.5</v>
      </c>
      <c r="G368" s="38">
        <f t="shared" si="408"/>
        <v>90</v>
      </c>
      <c r="H368" s="31">
        <v>5</v>
      </c>
      <c r="I368" s="31">
        <v>20</v>
      </c>
      <c r="J368" s="36">
        <v>-15.819575997913859</v>
      </c>
      <c r="K368" s="37">
        <f t="shared" si="396"/>
        <v>-3.9548939994784647</v>
      </c>
      <c r="L368" s="30">
        <f t="shared" si="397"/>
        <v>-3.9548939994784647</v>
      </c>
      <c r="M368" s="37">
        <f t="shared" si="398"/>
        <v>86.045106000521542</v>
      </c>
      <c r="N368" s="37">
        <f t="shared" si="399"/>
        <v>86.045106000521542</v>
      </c>
      <c r="O368" s="37">
        <f t="shared" si="400"/>
        <v>-1.8675925543150811</v>
      </c>
      <c r="Q368" s="64">
        <f t="shared" ref="Q368:AT368" ca="1" si="453">IF(AND(ABS(SLOPE($L338:$L368,$A338:$A368)) &gt; $Q$3,
      ABS(SLOPE(OFFSET($O338:$O368, Q$7, 0),$A338:$A368)) &gt; $Q$3),
(MAX(0,(CORREL( $L338:$L368, OFFSET($O338:$O368, Q$7, 0) )))),
(1-ABS(SLOPE($L338:$L368, $A338:$A368)-SLOPE(OFFSET($O338:$O368, Q$7, 0),$A338:$A368)))
)</f>
        <v>0.97699012485873027</v>
      </c>
      <c r="R368" s="64">
        <f t="shared" ca="1" si="453"/>
        <v>0.97775266753192513</v>
      </c>
      <c r="S368" s="64">
        <f t="shared" ca="1" si="453"/>
        <v>0.97743607746914507</v>
      </c>
      <c r="T368" s="64">
        <f t="shared" ca="1" si="453"/>
        <v>0.97749956180322262</v>
      </c>
      <c r="U368" s="64">
        <f t="shared" ca="1" si="453"/>
        <v>0.97743276306011317</v>
      </c>
      <c r="V368" s="64">
        <f t="shared" ca="1" si="453"/>
        <v>0.97724138391116411</v>
      </c>
      <c r="W368" s="64">
        <f t="shared" ca="1" si="453"/>
        <v>0.97576266676729451</v>
      </c>
      <c r="X368" s="64">
        <f t="shared" ca="1" si="453"/>
        <v>0.97774997263329044</v>
      </c>
      <c r="Y368" s="64">
        <f t="shared" ca="1" si="453"/>
        <v>0.9776948066954233</v>
      </c>
      <c r="Z368" s="64">
        <f t="shared" ca="1" si="453"/>
        <v>0.97740538981291991</v>
      </c>
      <c r="AA368" s="64">
        <f t="shared" ca="1" si="453"/>
        <v>0.9794469017840115</v>
      </c>
      <c r="AB368" s="64">
        <f t="shared" ca="1" si="453"/>
        <v>0.97813667237010138</v>
      </c>
      <c r="AC368" s="64">
        <f t="shared" ca="1" si="453"/>
        <v>0.9776518289563596</v>
      </c>
      <c r="AD368" s="64">
        <f t="shared" ca="1" si="453"/>
        <v>0.97751157148060019</v>
      </c>
      <c r="AE368" s="64">
        <f t="shared" ca="1" si="453"/>
        <v>0.9770822940549313</v>
      </c>
      <c r="AF368" s="64">
        <f t="shared" ca="1" si="453"/>
        <v>0.97578409843988168</v>
      </c>
      <c r="AG368" s="64">
        <f t="shared" ca="1" si="453"/>
        <v>0.97655276401344859</v>
      </c>
      <c r="AH368" s="64">
        <f t="shared" ca="1" si="453"/>
        <v>0.97463718837818814</v>
      </c>
      <c r="AI368" s="64">
        <f t="shared" ca="1" si="453"/>
        <v>0.97601913428142972</v>
      </c>
      <c r="AJ368" s="64">
        <f t="shared" ca="1" si="453"/>
        <v>0.97595402810087761</v>
      </c>
      <c r="AK368" s="64">
        <f t="shared" ca="1" si="453"/>
        <v>0.97449967669823889</v>
      </c>
      <c r="AL368" s="64">
        <f t="shared" ca="1" si="453"/>
        <v>0.97436977467799823</v>
      </c>
      <c r="AM368" s="64">
        <f t="shared" ca="1" si="453"/>
        <v>0.97419089329486586</v>
      </c>
      <c r="AN368" s="64">
        <f t="shared" ca="1" si="453"/>
        <v>0.97115422299836529</v>
      </c>
      <c r="AO368" s="64">
        <f t="shared" ca="1" si="453"/>
        <v>0.96872331070004492</v>
      </c>
      <c r="AP368" s="64">
        <f t="shared" ca="1" si="453"/>
        <v>0.96325767821943453</v>
      </c>
      <c r="AQ368" s="64">
        <f t="shared" ca="1" si="453"/>
        <v>0.9587894302112584</v>
      </c>
      <c r="AR368" s="64">
        <f t="shared" ca="1" si="453"/>
        <v>0.93914682111731962</v>
      </c>
      <c r="AS368" s="64">
        <f t="shared" ca="1" si="453"/>
        <v>0.90250170318326772</v>
      </c>
      <c r="AT368" s="64">
        <f t="shared" ca="1" si="453"/>
        <v>0.8528779721497094</v>
      </c>
      <c r="AV368" s="40">
        <f t="shared" ca="1" si="439"/>
        <v>0.9794469017840115</v>
      </c>
      <c r="AW368" s="41">
        <f t="shared" ca="1" si="440"/>
        <v>10</v>
      </c>
      <c r="AX368" t="str">
        <f t="shared" ca="1" si="443"/>
        <v>+100s</v>
      </c>
      <c r="AY368">
        <f t="shared" ca="1" si="444"/>
        <v>90</v>
      </c>
      <c r="AZ368" s="5">
        <f t="shared" ca="1" si="445"/>
        <v>0.7</v>
      </c>
      <c r="BB368">
        <f t="shared" si="402"/>
        <v>0.41746028903267673</v>
      </c>
      <c r="BC368">
        <f t="shared" si="403"/>
        <v>0.58253971096732327</v>
      </c>
      <c r="BE368" s="33">
        <f t="shared" si="404"/>
        <v>3.9548939994784647</v>
      </c>
      <c r="BF368" s="32">
        <f t="shared" si="405"/>
        <v>0.66856976178398586</v>
      </c>
      <c r="BG368" s="33"/>
      <c r="BH368" s="34">
        <f t="shared" si="406"/>
        <v>0.33143023821601414</v>
      </c>
      <c r="BI368" s="34"/>
      <c r="BJ368" s="34">
        <f t="shared" si="411"/>
        <v>0.33143023821601414</v>
      </c>
      <c r="BK368" s="34"/>
      <c r="BL368" s="5">
        <f t="shared" ca="1" si="441"/>
        <v>0.67029238000000857</v>
      </c>
    </row>
    <row r="369" spans="1:64" x14ac:dyDescent="0.25">
      <c r="A369" s="45">
        <v>361</v>
      </c>
      <c r="B369" s="35">
        <f t="shared" si="407"/>
        <v>4.1666666666666644E-2</v>
      </c>
      <c r="C369" s="36">
        <v>87.429016973624925</v>
      </c>
      <c r="D369" s="29">
        <v>90</v>
      </c>
      <c r="E369" s="29">
        <v>3</v>
      </c>
      <c r="F369" s="37">
        <f t="shared" si="394"/>
        <v>0.5</v>
      </c>
      <c r="G369" s="38">
        <f t="shared" si="408"/>
        <v>90</v>
      </c>
      <c r="H369" s="31">
        <v>5</v>
      </c>
      <c r="I369" s="31">
        <v>20</v>
      </c>
      <c r="J369" s="36">
        <v>-16.36894506315878</v>
      </c>
      <c r="K369" s="37">
        <f t="shared" si="396"/>
        <v>-4.0922362657896949</v>
      </c>
      <c r="L369" s="30">
        <f t="shared" si="397"/>
        <v>-4.0922362657896949</v>
      </c>
      <c r="M369" s="37">
        <f t="shared" si="398"/>
        <v>85.907763734210306</v>
      </c>
      <c r="N369" s="37">
        <f t="shared" si="399"/>
        <v>85.907763734210306</v>
      </c>
      <c r="O369" s="37">
        <f t="shared" si="400"/>
        <v>-2.5709830263750746</v>
      </c>
      <c r="Q369" s="64">
        <f t="shared" ref="Q369:AT369" ca="1" si="454">IF(AND(ABS(SLOPE($L339:$L369,$A339:$A369)) &gt; $Q$3,
      ABS(SLOPE(OFFSET($O339:$O369, Q$7, 0),$A339:$A369)) &gt; $Q$3),
(MAX(0,(CORREL( $L339:$L369, OFFSET($O339:$O369, Q$7, 0) )))),
(1-ABS(SLOPE($L339:$L369, $A339:$A369)-SLOPE(OFFSET($O339:$O369, Q$7, 0),$A339:$A369)))
)</f>
        <v>0.97728301048520039</v>
      </c>
      <c r="R369" s="64">
        <f t="shared" ca="1" si="454"/>
        <v>0.97698576858010344</v>
      </c>
      <c r="S369" s="64">
        <f t="shared" ca="1" si="454"/>
        <v>0.97720722268696492</v>
      </c>
      <c r="T369" s="64">
        <f t="shared" ca="1" si="454"/>
        <v>0.9771402935716621</v>
      </c>
      <c r="U369" s="64">
        <f t="shared" ca="1" si="454"/>
        <v>0.9768718058165089</v>
      </c>
      <c r="V369" s="64">
        <f t="shared" ca="1" si="454"/>
        <v>0.975036699710361</v>
      </c>
      <c r="W369" s="64">
        <f t="shared" ca="1" si="454"/>
        <v>0.97733818898712732</v>
      </c>
      <c r="X369" s="64">
        <f t="shared" ca="1" si="454"/>
        <v>0.97726938343395064</v>
      </c>
      <c r="Y369" s="64">
        <f t="shared" ca="1" si="454"/>
        <v>0.97695144991205296</v>
      </c>
      <c r="Z369" s="64">
        <f t="shared" ca="1" si="454"/>
        <v>0.97942197684651733</v>
      </c>
      <c r="AA369" s="64">
        <f t="shared" ca="1" si="454"/>
        <v>0.97797046982064595</v>
      </c>
      <c r="AB369" s="64">
        <f t="shared" ca="1" si="454"/>
        <v>0.97739544626185682</v>
      </c>
      <c r="AC369" s="64">
        <f t="shared" ca="1" si="454"/>
        <v>0.97722576309670406</v>
      </c>
      <c r="AD369" s="64">
        <f t="shared" ca="1" si="454"/>
        <v>0.97685228291787707</v>
      </c>
      <c r="AE369" s="64">
        <f t="shared" ca="1" si="454"/>
        <v>0.97529050475064882</v>
      </c>
      <c r="AF369" s="64">
        <f t="shared" ca="1" si="454"/>
        <v>0.97629827062570895</v>
      </c>
      <c r="AG369" s="64">
        <f t="shared" ca="1" si="454"/>
        <v>0.97418384653226575</v>
      </c>
      <c r="AH369" s="64">
        <f t="shared" ca="1" si="454"/>
        <v>0.97585709153243405</v>
      </c>
      <c r="AI369" s="64">
        <f t="shared" ca="1" si="454"/>
        <v>0.97559824147565766</v>
      </c>
      <c r="AJ369" s="64">
        <f t="shared" ca="1" si="454"/>
        <v>0.97401090489482167</v>
      </c>
      <c r="AK369" s="64">
        <f t="shared" ca="1" si="454"/>
        <v>0.97388230585209468</v>
      </c>
      <c r="AL369" s="64">
        <f t="shared" ca="1" si="454"/>
        <v>0.97365421078007419</v>
      </c>
      <c r="AM369" s="64">
        <f t="shared" ca="1" si="454"/>
        <v>0.97082942614892942</v>
      </c>
      <c r="AN369" s="64">
        <f t="shared" ca="1" si="454"/>
        <v>0.96851274308889068</v>
      </c>
      <c r="AO369" s="64">
        <f t="shared" ca="1" si="454"/>
        <v>0.96367772994741974</v>
      </c>
      <c r="AP369" s="64">
        <f t="shared" ca="1" si="454"/>
        <v>0.95931786116300899</v>
      </c>
      <c r="AQ369" s="64">
        <f t="shared" ca="1" si="454"/>
        <v>0.94054109573212263</v>
      </c>
      <c r="AR369" s="64">
        <f t="shared" ca="1" si="454"/>
        <v>0.90498587100064809</v>
      </c>
      <c r="AS369" s="64">
        <f t="shared" ca="1" si="454"/>
        <v>0.85655095898601818</v>
      </c>
      <c r="AT369" s="64">
        <f t="shared" ca="1" si="454"/>
        <v>0.81525243829814298</v>
      </c>
      <c r="AV369" s="40">
        <f t="shared" ca="1" si="439"/>
        <v>0.97942197684651733</v>
      </c>
      <c r="AW369" s="41">
        <f t="shared" ca="1" si="440"/>
        <v>9</v>
      </c>
      <c r="AX369" t="str">
        <f t="shared" ca="1" si="443"/>
        <v>+90s</v>
      </c>
      <c r="AY369">
        <f t="shared" ca="1" si="444"/>
        <v>80</v>
      </c>
      <c r="AZ369" s="5">
        <f t="shared" ca="1" si="445"/>
        <v>0.73333333333333328</v>
      </c>
      <c r="BB369">
        <f t="shared" si="402"/>
        <v>0.30425064788292405</v>
      </c>
      <c r="BC369">
        <f t="shared" si="403"/>
        <v>0.69574935211707589</v>
      </c>
      <c r="BE369" s="33">
        <f t="shared" si="404"/>
        <v>4.0922362657896949</v>
      </c>
      <c r="BF369" s="32">
        <f t="shared" si="405"/>
        <v>0.48726259364465629</v>
      </c>
      <c r="BG369" s="33"/>
      <c r="BH369" s="34">
        <f t="shared" si="406"/>
        <v>0.51273740635534371</v>
      </c>
      <c r="BI369" s="34"/>
      <c r="BJ369" s="34">
        <f t="shared" si="411"/>
        <v>0.51273740635534371</v>
      </c>
      <c r="BK369" s="34"/>
      <c r="BL369" s="5">
        <f t="shared" ca="1" si="441"/>
        <v>0.74183090551173148</v>
      </c>
    </row>
    <row r="370" spans="1:64" x14ac:dyDescent="0.25">
      <c r="A370" s="45">
        <v>362</v>
      </c>
      <c r="B370" s="35">
        <f t="shared" si="407"/>
        <v>4.1782407407407386E-2</v>
      </c>
      <c r="C370" s="36">
        <v>87.829847812533899</v>
      </c>
      <c r="D370" s="29">
        <v>90</v>
      </c>
      <c r="E370" s="29">
        <v>3</v>
      </c>
      <c r="F370" s="37">
        <f t="shared" si="394"/>
        <v>0.5</v>
      </c>
      <c r="G370" s="38">
        <f t="shared" si="408"/>
        <v>90</v>
      </c>
      <c r="H370" s="31">
        <v>5</v>
      </c>
      <c r="I370" s="31">
        <v>20</v>
      </c>
      <c r="J370" s="36">
        <v>-16.883236064322215</v>
      </c>
      <c r="K370" s="37">
        <f t="shared" si="396"/>
        <v>-4.2208090160805538</v>
      </c>
      <c r="L370" s="30">
        <f t="shared" si="397"/>
        <v>-4.2208090160805538</v>
      </c>
      <c r="M370" s="37">
        <f t="shared" si="398"/>
        <v>85.779190983919449</v>
      </c>
      <c r="N370" s="37">
        <f t="shared" si="399"/>
        <v>85.779190983919449</v>
      </c>
      <c r="O370" s="37">
        <f t="shared" si="400"/>
        <v>-2.1701521874661012</v>
      </c>
      <c r="Q370" s="64">
        <f t="shared" ref="Q370:AT370" ca="1" si="455">IF(AND(ABS(SLOPE($L340:$L370,$A340:$A370)) &gt; $Q$3,
      ABS(SLOPE(OFFSET($O340:$O370, Q$7, 0),$A340:$A370)) &gt; $Q$3),
(MAX(0,(CORREL( $L340:$L370, OFFSET($O340:$O370, Q$7, 0) )))),
(1-ABS(SLOPE($L340:$L370, $A340:$A370)-SLOPE(OFFSET($O340:$O370, Q$7, 0),$A340:$A370)))
)</f>
        <v>0.97643881040801561</v>
      </c>
      <c r="R370" s="64">
        <f t="shared" ca="1" si="455"/>
        <v>0.976822072445654</v>
      </c>
      <c r="S370" s="64">
        <f t="shared" ca="1" si="455"/>
        <v>0.97675501564222089</v>
      </c>
      <c r="T370" s="64">
        <f t="shared" ca="1" si="455"/>
        <v>0.97640755985101657</v>
      </c>
      <c r="U370" s="64">
        <f t="shared" ca="1" si="455"/>
        <v>0.97420752275911371</v>
      </c>
      <c r="V370" s="64">
        <f t="shared" ca="1" si="455"/>
        <v>0.97683066593554346</v>
      </c>
      <c r="W370" s="64">
        <f t="shared" ca="1" si="455"/>
        <v>0.97674789372409132</v>
      </c>
      <c r="X370" s="64">
        <f t="shared" ca="1" si="455"/>
        <v>0.97640077506869027</v>
      </c>
      <c r="Y370" s="64">
        <f t="shared" ca="1" si="455"/>
        <v>0.97931057678679623</v>
      </c>
      <c r="Z370" s="64">
        <f t="shared" ca="1" si="455"/>
        <v>0.97771446944779161</v>
      </c>
      <c r="AA370" s="64">
        <f t="shared" ca="1" si="455"/>
        <v>0.97704711398533484</v>
      </c>
      <c r="AB370" s="64">
        <f t="shared" ca="1" si="455"/>
        <v>0.9768473014407707</v>
      </c>
      <c r="AC370" s="64">
        <f t="shared" ca="1" si="455"/>
        <v>0.97653101380350837</v>
      </c>
      <c r="AD370" s="64">
        <f t="shared" ca="1" si="455"/>
        <v>0.97469935340164793</v>
      </c>
      <c r="AE370" s="64">
        <f t="shared" ca="1" si="455"/>
        <v>0.975951969982228</v>
      </c>
      <c r="AF370" s="64">
        <f t="shared" ca="1" si="455"/>
        <v>0.97363402698547385</v>
      </c>
      <c r="AG370" s="64">
        <f t="shared" ca="1" si="455"/>
        <v>0.97560553782211623</v>
      </c>
      <c r="AH370" s="64">
        <f t="shared" ca="1" si="455"/>
        <v>0.97514823541710449</v>
      </c>
      <c r="AI370" s="64">
        <f t="shared" ca="1" si="455"/>
        <v>0.97342480536381937</v>
      </c>
      <c r="AJ370" s="64">
        <f t="shared" ca="1" si="455"/>
        <v>0.97329755239126237</v>
      </c>
      <c r="AK370" s="64">
        <f t="shared" ca="1" si="455"/>
        <v>0.97301906184451248</v>
      </c>
      <c r="AL370" s="64">
        <f t="shared" ca="1" si="455"/>
        <v>0.97041158471156075</v>
      </c>
      <c r="AM370" s="64">
        <f t="shared" ca="1" si="455"/>
        <v>0.96821212343735175</v>
      </c>
      <c r="AN370" s="64">
        <f t="shared" ca="1" si="455"/>
        <v>0.96402355305250664</v>
      </c>
      <c r="AO370" s="64">
        <f t="shared" ca="1" si="455"/>
        <v>0.95977509231107949</v>
      </c>
      <c r="AP370" s="64">
        <f t="shared" ca="1" si="455"/>
        <v>0.94188696034705843</v>
      </c>
      <c r="AQ370" s="64">
        <f t="shared" ca="1" si="455"/>
        <v>0.90745136081918476</v>
      </c>
      <c r="AR370" s="64">
        <f t="shared" ca="1" si="455"/>
        <v>0.8602385447316081</v>
      </c>
      <c r="AS370" s="64">
        <f t="shared" ca="1" si="455"/>
        <v>0.81956144713373813</v>
      </c>
      <c r="AT370" s="64">
        <f t="shared" ca="1" si="455"/>
        <v>0.73975554323548265</v>
      </c>
      <c r="AV370" s="40"/>
      <c r="AW370" s="41"/>
      <c r="BE370" s="33"/>
      <c r="BF370" s="33"/>
      <c r="BG370" s="33"/>
      <c r="BH370" s="34"/>
      <c r="BI370" s="34"/>
      <c r="BJ370" s="34"/>
    </row>
    <row r="371" spans="1:64" x14ac:dyDescent="0.25">
      <c r="A371" s="45">
        <v>363</v>
      </c>
      <c r="B371" s="35">
        <f t="shared" si="407"/>
        <v>4.1898148148148129E-2</v>
      </c>
      <c r="C371" s="36">
        <v>87.593414773854974</v>
      </c>
      <c r="D371" s="29">
        <v>90</v>
      </c>
      <c r="E371" s="29">
        <v>3</v>
      </c>
      <c r="F371" s="37">
        <f t="shared" si="394"/>
        <v>0.5</v>
      </c>
      <c r="G371" s="38">
        <f t="shared" si="408"/>
        <v>90</v>
      </c>
      <c r="H371" s="31">
        <v>5</v>
      </c>
      <c r="I371" s="31">
        <v>20</v>
      </c>
      <c r="J371" s="36">
        <v>-17.361346894174549</v>
      </c>
      <c r="K371" s="37">
        <f t="shared" si="396"/>
        <v>-4.3403367235436372</v>
      </c>
      <c r="L371" s="30">
        <f t="shared" si="397"/>
        <v>-4.3403367235436372</v>
      </c>
      <c r="M371" s="37">
        <f t="shared" si="398"/>
        <v>85.659663276456357</v>
      </c>
      <c r="N371" s="37">
        <f t="shared" si="399"/>
        <v>85.659663276456357</v>
      </c>
      <c r="O371" s="37">
        <f t="shared" si="400"/>
        <v>-2.406585226145026</v>
      </c>
      <c r="Q371" s="64">
        <f t="shared" ref="Q371:AT371" ca="1" si="456">IF(AND(ABS(SLOPE($L341:$L371,$A341:$A371)) &gt; $Q$3,
      ABS(SLOPE(OFFSET($O341:$O371, Q$7, 0),$A341:$A371)) &gt; $Q$3),
(MAX(0,(CORREL( $L341:$L371, OFFSET($O341:$O371, Q$7, 0) )))),
(1-ABS(SLOPE($L341:$L371, $A341:$A371)-SLOPE(OFFSET($O341:$O371, Q$7, 0),$A341:$A371)))
)</f>
        <v>0.97633527509271634</v>
      </c>
      <c r="R371" s="64">
        <f t="shared" ca="1" si="456"/>
        <v>0.97626809310947282</v>
      </c>
      <c r="S371" s="64">
        <f t="shared" ca="1" si="456"/>
        <v>0.9758394114773592</v>
      </c>
      <c r="T371" s="64">
        <f t="shared" ca="1" si="456"/>
        <v>0.97326406457280901</v>
      </c>
      <c r="U371" s="64">
        <f t="shared" ca="1" si="456"/>
        <v>0.97621794629671566</v>
      </c>
      <c r="V371" s="64">
        <f t="shared" ca="1" si="456"/>
        <v>0.97612081007572438</v>
      </c>
      <c r="W371" s="64">
        <f t="shared" ca="1" si="456"/>
        <v>0.97574369210126966</v>
      </c>
      <c r="X371" s="64">
        <f t="shared" ca="1" si="456"/>
        <v>0.97910523757797852</v>
      </c>
      <c r="Y371" s="64">
        <f t="shared" ca="1" si="456"/>
        <v>0.97736048451204627</v>
      </c>
      <c r="Z371" s="64">
        <f t="shared" ca="1" si="456"/>
        <v>0.976598181434016</v>
      </c>
      <c r="AA371" s="64">
        <f t="shared" ca="1" si="456"/>
        <v>0.97636738429814351</v>
      </c>
      <c r="AB371" s="64">
        <f t="shared" ca="1" si="456"/>
        <v>0.97610997702067981</v>
      </c>
      <c r="AC371" s="64">
        <f t="shared" ca="1" si="456"/>
        <v>0.97400077774776272</v>
      </c>
      <c r="AD371" s="64">
        <f t="shared" ca="1" si="456"/>
        <v>0.97550522941686091</v>
      </c>
      <c r="AE371" s="64">
        <f t="shared" ca="1" si="456"/>
        <v>0.97297808038741473</v>
      </c>
      <c r="AF371" s="64">
        <f t="shared" ca="1" si="456"/>
        <v>0.97525632383717542</v>
      </c>
      <c r="AG371" s="64">
        <f t="shared" ca="1" si="456"/>
        <v>0.97459485653730227</v>
      </c>
      <c r="AH371" s="64">
        <f t="shared" ca="1" si="456"/>
        <v>0.97273154608025603</v>
      </c>
      <c r="AI371" s="64">
        <f t="shared" ca="1" si="456"/>
        <v>0.97260568999926411</v>
      </c>
      <c r="AJ371" s="64">
        <f t="shared" ca="1" si="456"/>
        <v>0.97227536835851103</v>
      </c>
      <c r="AK371" s="64">
        <f t="shared" ca="1" si="456"/>
        <v>0.96989174192469496</v>
      </c>
      <c r="AL371" s="64">
        <f t="shared" ca="1" si="456"/>
        <v>0.9678131054669592</v>
      </c>
      <c r="AM371" s="64">
        <f t="shared" ca="1" si="456"/>
        <v>0.9642901119486007</v>
      </c>
      <c r="AN371" s="64">
        <f t="shared" ca="1" si="456"/>
        <v>0.96015668347715077</v>
      </c>
      <c r="AO371" s="64">
        <f t="shared" ca="1" si="456"/>
        <v>0.94318461128174425</v>
      </c>
      <c r="AP371" s="64">
        <f t="shared" ca="1" si="456"/>
        <v>0.90990429448030841</v>
      </c>
      <c r="AQ371" s="64">
        <f t="shared" ca="1" si="456"/>
        <v>0.86395338687320722</v>
      </c>
      <c r="AR371" s="64">
        <f t="shared" ca="1" si="456"/>
        <v>0.82391950068260267</v>
      </c>
      <c r="AS371" s="64">
        <f t="shared" ca="1" si="456"/>
        <v>0.74508046527030936</v>
      </c>
      <c r="AT371" s="64">
        <f t="shared" ca="1" si="456"/>
        <v>0.71174276609448806</v>
      </c>
      <c r="AV371" s="40"/>
      <c r="AW371" s="41"/>
      <c r="BE371" s="33"/>
      <c r="BF371" s="33"/>
      <c r="BG371" s="33"/>
      <c r="BH371" s="34"/>
      <c r="BI371" s="34"/>
      <c r="BJ371" s="34"/>
    </row>
    <row r="372" spans="1:64" x14ac:dyDescent="0.25">
      <c r="A372" s="45">
        <v>364</v>
      </c>
      <c r="B372" s="35">
        <f t="shared" si="407"/>
        <v>4.2013888888888871E-2</v>
      </c>
      <c r="C372" s="36">
        <v>87.069700850567727</v>
      </c>
      <c r="D372" s="29">
        <v>90</v>
      </c>
      <c r="E372" s="29">
        <v>3</v>
      </c>
      <c r="F372" s="37">
        <f t="shared" si="394"/>
        <v>0.5</v>
      </c>
      <c r="G372" s="38">
        <f t="shared" si="408"/>
        <v>90</v>
      </c>
      <c r="H372" s="31">
        <v>5</v>
      </c>
      <c r="I372" s="31">
        <v>20</v>
      </c>
      <c r="J372" s="36">
        <v>-17.802252978299837</v>
      </c>
      <c r="K372" s="37">
        <f t="shared" si="396"/>
        <v>-4.4505632445749592</v>
      </c>
      <c r="L372" s="30">
        <f t="shared" si="397"/>
        <v>-4.4505632445749592</v>
      </c>
      <c r="M372" s="37">
        <f t="shared" si="398"/>
        <v>85.549436755425035</v>
      </c>
      <c r="N372" s="37">
        <f t="shared" si="399"/>
        <v>85.549436755425035</v>
      </c>
      <c r="O372" s="37">
        <f t="shared" si="400"/>
        <v>-2.9302991494322725</v>
      </c>
      <c r="Q372" s="64">
        <f t="shared" ref="Q372:AT372" ca="1" si="457">IF(AND(ABS(SLOPE($L342:$L372,$A342:$A372)) &gt; $Q$3,
      ABS(SLOPE(OFFSET($O342:$O372, Q$7, 0),$A342:$A372)) &gt; $Q$3),
(MAX(0,(CORREL( $L342:$L372, OFFSET($O342:$O372, Q$7, 0) )))),
(1-ABS(SLOPE($L342:$L372, $A342:$A372)-SLOPE(OFFSET($O342:$O372, Q$7, 0),$A342:$A372)))
)</f>
        <v>0.9756683398520557</v>
      </c>
      <c r="R372" s="64">
        <f t="shared" ca="1" si="457"/>
        <v>0.97515573564945379</v>
      </c>
      <c r="S372" s="64">
        <f t="shared" ca="1" si="457"/>
        <v>0.97219267721892977</v>
      </c>
      <c r="T372" s="64">
        <f t="shared" ca="1" si="457"/>
        <v>0.97548815880803252</v>
      </c>
      <c r="U372" s="64">
        <f t="shared" ca="1" si="457"/>
        <v>0.97537618379302282</v>
      </c>
      <c r="V372" s="64">
        <f t="shared" ca="1" si="457"/>
        <v>0.97496809211714019</v>
      </c>
      <c r="W372" s="64">
        <f t="shared" ca="1" si="457"/>
        <v>0.97879628289865117</v>
      </c>
      <c r="X372" s="64">
        <f t="shared" ca="1" si="457"/>
        <v>0.9768980438390612</v>
      </c>
      <c r="Y372" s="64">
        <f t="shared" ca="1" si="457"/>
        <v>0.97603766664257097</v>
      </c>
      <c r="Z372" s="64">
        <f t="shared" ca="1" si="457"/>
        <v>0.97577486285822568</v>
      </c>
      <c r="AA372" s="64">
        <f t="shared" ca="1" si="457"/>
        <v>0.97557834689957723</v>
      </c>
      <c r="AB372" s="64">
        <f t="shared" ca="1" si="457"/>
        <v>0.97318245799888603</v>
      </c>
      <c r="AC372" s="64">
        <f t="shared" ca="1" si="457"/>
        <v>0.97494708846259703</v>
      </c>
      <c r="AD372" s="64">
        <f t="shared" ca="1" si="457"/>
        <v>0.97220392820958923</v>
      </c>
      <c r="AE372" s="64">
        <f t="shared" ca="1" si="457"/>
        <v>0.97479902279446651</v>
      </c>
      <c r="AF372" s="64">
        <f t="shared" ca="1" si="457"/>
        <v>0.97392657115942571</v>
      </c>
      <c r="AG372" s="64">
        <f t="shared" ca="1" si="457"/>
        <v>0.97191884732053413</v>
      </c>
      <c r="AH372" s="64">
        <f t="shared" ca="1" si="457"/>
        <v>0.97179444766536249</v>
      </c>
      <c r="AI372" s="64">
        <f t="shared" ca="1" si="457"/>
        <v>0.97141057972489353</v>
      </c>
      <c r="AJ372" s="64">
        <f t="shared" ca="1" si="457"/>
        <v>0.96925858798387499</v>
      </c>
      <c r="AK372" s="64">
        <f t="shared" ca="1" si="457"/>
        <v>0.96730505602138483</v>
      </c>
      <c r="AL372" s="64">
        <f t="shared" ca="1" si="457"/>
        <v>0.96447043158599199</v>
      </c>
      <c r="AM372" s="64">
        <f t="shared" ca="1" si="457"/>
        <v>0.96045632264954328</v>
      </c>
      <c r="AN372" s="64">
        <f t="shared" ca="1" si="457"/>
        <v>0.94443287727677994</v>
      </c>
      <c r="AO372" s="64">
        <f t="shared" ca="1" si="457"/>
        <v>0.91235008774590431</v>
      </c>
      <c r="AP372" s="64">
        <f t="shared" ca="1" si="457"/>
        <v>0.86770818003112238</v>
      </c>
      <c r="AQ372" s="64">
        <f t="shared" ca="1" si="457"/>
        <v>0.82834314888276217</v>
      </c>
      <c r="AR372" s="64">
        <f t="shared" ca="1" si="457"/>
        <v>0.75051137200555451</v>
      </c>
      <c r="AS372" s="64">
        <f t="shared" ca="1" si="457"/>
        <v>0.71736450071355984</v>
      </c>
      <c r="AT372" s="64">
        <f t="shared" ca="1" si="457"/>
        <v>0.67080654348075375</v>
      </c>
      <c r="AV372" s="40"/>
      <c r="AW372" s="41"/>
      <c r="BE372" s="33"/>
      <c r="BF372" s="33"/>
      <c r="BG372" s="33"/>
      <c r="BH372" s="34"/>
      <c r="BI372" s="34"/>
      <c r="BJ372" s="34"/>
    </row>
    <row r="373" spans="1:64" x14ac:dyDescent="0.25">
      <c r="A373" s="45">
        <v>365</v>
      </c>
      <c r="B373" s="35">
        <f t="shared" si="407"/>
        <v>4.2129629629629614E-2</v>
      </c>
      <c r="C373" s="36">
        <v>87.018699651020299</v>
      </c>
      <c r="D373" s="29">
        <v>90</v>
      </c>
      <c r="E373" s="29">
        <v>3</v>
      </c>
      <c r="F373" s="37">
        <f t="shared" si="394"/>
        <v>0.5</v>
      </c>
      <c r="G373" s="38">
        <f t="shared" si="408"/>
        <v>90</v>
      </c>
      <c r="H373" s="31">
        <v>5</v>
      </c>
      <c r="I373" s="31">
        <v>20</v>
      </c>
      <c r="J373" s="36">
        <v>-18.205009470722146</v>
      </c>
      <c r="K373" s="37">
        <f t="shared" si="396"/>
        <v>-4.5512523676805365</v>
      </c>
      <c r="L373" s="30">
        <f t="shared" si="397"/>
        <v>-4.5512523676805365</v>
      </c>
      <c r="M373" s="37">
        <f t="shared" si="398"/>
        <v>85.448747632319467</v>
      </c>
      <c r="N373" s="37">
        <f t="shared" si="399"/>
        <v>85.448747632319467</v>
      </c>
      <c r="O373" s="37">
        <f t="shared" si="400"/>
        <v>-2.9813003489797012</v>
      </c>
      <c r="Q373" s="64">
        <f t="shared" ref="Q373:AT373" ca="1" si="458">IF(AND(ABS(SLOPE($L343:$L373,$A343:$A373)) &gt; $Q$3,
      ABS(SLOPE(OFFSET($O343:$O373, Q$7, 0),$A343:$A373)) &gt; $Q$3),
(MAX(0,(CORREL( $L343:$L373, OFFSET($O343:$O373, Q$7, 0) )))),
(1-ABS(SLOPE($L343:$L373, $A343:$A373)-SLOPE(OFFSET($O343:$O373, Q$7, 0),$A343:$A373)))
)</f>
        <v>0.97434201987452118</v>
      </c>
      <c r="R373" s="64">
        <f t="shared" ca="1" si="458"/>
        <v>0.97097659415783422</v>
      </c>
      <c r="S373" s="64">
        <f t="shared" ca="1" si="458"/>
        <v>0.97462651553536028</v>
      </c>
      <c r="T373" s="64">
        <f t="shared" ca="1" si="458"/>
        <v>0.97449914065787246</v>
      </c>
      <c r="U373" s="64">
        <f t="shared" ca="1" si="458"/>
        <v>0.97405892266778993</v>
      </c>
      <c r="V373" s="64">
        <f t="shared" ca="1" si="458"/>
        <v>0.97837137043124645</v>
      </c>
      <c r="W373" s="64">
        <f t="shared" ca="1" si="458"/>
        <v>0.97631392058172917</v>
      </c>
      <c r="X373" s="64">
        <f t="shared" ca="1" si="458"/>
        <v>0.97535177377979076</v>
      </c>
      <c r="Y373" s="64">
        <f t="shared" ca="1" si="458"/>
        <v>0.97505575540764222</v>
      </c>
      <c r="Z373" s="64">
        <f t="shared" ca="1" si="458"/>
        <v>0.9749225028462627</v>
      </c>
      <c r="AA373" s="64">
        <f t="shared" ca="1" si="458"/>
        <v>0.97222910902962911</v>
      </c>
      <c r="AB373" s="64">
        <f t="shared" ca="1" si="458"/>
        <v>0.97426377700632716</v>
      </c>
      <c r="AC373" s="64">
        <f t="shared" ca="1" si="458"/>
        <v>0.97129655625065514</v>
      </c>
      <c r="AD373" s="64">
        <f t="shared" ca="1" si="458"/>
        <v>0.97422046071115298</v>
      </c>
      <c r="AE373" s="64">
        <f t="shared" ca="1" si="458"/>
        <v>0.97312897074263704</v>
      </c>
      <c r="AF373" s="64">
        <f t="shared" ca="1" si="458"/>
        <v>0.97097147068201151</v>
      </c>
      <c r="AG373" s="64">
        <f t="shared" ca="1" si="458"/>
        <v>0.97084859691093939</v>
      </c>
      <c r="AH373" s="64">
        <f t="shared" ca="1" si="458"/>
        <v>0.97040915588922305</v>
      </c>
      <c r="AI373" s="64">
        <f t="shared" ca="1" si="458"/>
        <v>0.96849797165319285</v>
      </c>
      <c r="AJ373" s="64">
        <f t="shared" ca="1" si="458"/>
        <v>0.96667458246213323</v>
      </c>
      <c r="AK373" s="64">
        <f t="shared" ca="1" si="458"/>
        <v>0.96455520832758723</v>
      </c>
      <c r="AL373" s="64">
        <f t="shared" ca="1" si="458"/>
        <v>0.96066545282968596</v>
      </c>
      <c r="AM373" s="64">
        <f t="shared" ca="1" si="458"/>
        <v>0.94562896654249406</v>
      </c>
      <c r="AN373" s="64">
        <f t="shared" ca="1" si="458"/>
        <v>0.91479335413592078</v>
      </c>
      <c r="AO373" s="64">
        <f t="shared" ca="1" si="458"/>
        <v>0.87151573525660242</v>
      </c>
      <c r="AP373" s="64">
        <f t="shared" ca="1" si="458"/>
        <v>0.83284956938808452</v>
      </c>
      <c r="AQ373" s="64">
        <f t="shared" ca="1" si="458"/>
        <v>0.75607221634637201</v>
      </c>
      <c r="AR373" s="64">
        <f t="shared" ca="1" si="458"/>
        <v>0.72312134955894636</v>
      </c>
      <c r="AS373" s="64">
        <f t="shared" ca="1" si="458"/>
        <v>0.67656985543264447</v>
      </c>
      <c r="AT373" s="64">
        <f t="shared" ca="1" si="458"/>
        <v>0.62130017915120239</v>
      </c>
      <c r="AV373" s="40"/>
      <c r="AW373" s="41"/>
      <c r="BE373" s="33"/>
      <c r="BF373" s="33"/>
      <c r="BG373" s="33"/>
      <c r="BH373" s="34"/>
      <c r="BI373" s="34"/>
      <c r="BJ373" s="34"/>
    </row>
    <row r="374" spans="1:64" x14ac:dyDescent="0.25">
      <c r="A374" s="45">
        <v>366</v>
      </c>
      <c r="B374" s="35">
        <f t="shared" si="407"/>
        <v>4.2245370370370357E-2</v>
      </c>
      <c r="C374" s="36">
        <v>86.399427668282215</v>
      </c>
      <c r="D374" s="29">
        <v>90</v>
      </c>
      <c r="E374" s="29">
        <v>3</v>
      </c>
      <c r="F374" s="37">
        <f t="shared" si="394"/>
        <v>0.5</v>
      </c>
      <c r="G374" s="38">
        <f t="shared" si="408"/>
        <v>90</v>
      </c>
      <c r="H374" s="31">
        <v>5</v>
      </c>
      <c r="I374" s="31">
        <v>20</v>
      </c>
      <c r="J374" s="36">
        <v>-18.568753278676787</v>
      </c>
      <c r="K374" s="37">
        <f t="shared" si="396"/>
        <v>-4.6421883196691969</v>
      </c>
      <c r="L374" s="30">
        <f t="shared" si="397"/>
        <v>-4.6421883196691969</v>
      </c>
      <c r="M374" s="37">
        <f t="shared" si="398"/>
        <v>85.357811680330798</v>
      </c>
      <c r="N374" s="37">
        <f t="shared" si="399"/>
        <v>85.357811680330798</v>
      </c>
      <c r="O374" s="37">
        <f t="shared" si="400"/>
        <v>-3.6005723317177853</v>
      </c>
      <c r="Q374" s="64">
        <f t="shared" ref="Q374:AT374" ca="1" si="459">IF(AND(ABS(SLOPE($L344:$L374,$A344:$A374)) &gt; $Q$3,
      ABS(SLOPE(OFFSET($O344:$O374, Q$7, 0),$A344:$A374)) &gt; $Q$3),
(MAX(0,(CORREL( $L344:$L374, OFFSET($O344:$O374, Q$7, 0) )))),
(1-ABS(SLOPE($L344:$L374, $A344:$A374)-SLOPE(OFFSET($O344:$O374, Q$7, 0),$A344:$A374)))
)</f>
        <v>0.96959522164642165</v>
      </c>
      <c r="R374" s="64">
        <f t="shared" ca="1" si="459"/>
        <v>0.97361465068415776</v>
      </c>
      <c r="S374" s="64">
        <f t="shared" ca="1" si="459"/>
        <v>0.97347121766388001</v>
      </c>
      <c r="T374" s="64">
        <f t="shared" ca="1" si="459"/>
        <v>0.97299752024658093</v>
      </c>
      <c r="U374" s="64">
        <f t="shared" ca="1" si="459"/>
        <v>0.97781488950497997</v>
      </c>
      <c r="V374" s="64">
        <f t="shared" ca="1" si="459"/>
        <v>0.97559150880017442</v>
      </c>
      <c r="W374" s="64">
        <f t="shared" ca="1" si="459"/>
        <v>0.97452325606892143</v>
      </c>
      <c r="X374" s="64">
        <f t="shared" ca="1" si="459"/>
        <v>0.97419260578246669</v>
      </c>
      <c r="Y374" s="64">
        <f t="shared" ca="1" si="459"/>
        <v>0.97412539669218057</v>
      </c>
      <c r="Z374" s="64">
        <f t="shared" ca="1" si="459"/>
        <v>0.97112180773109424</v>
      </c>
      <c r="AA374" s="64">
        <f t="shared" ca="1" si="459"/>
        <v>0.97343807917314917</v>
      </c>
      <c r="AB374" s="64">
        <f t="shared" ca="1" si="459"/>
        <v>0.97023734891824909</v>
      </c>
      <c r="AC374" s="64">
        <f t="shared" ca="1" si="459"/>
        <v>0.97350409492239454</v>
      </c>
      <c r="AD374" s="64">
        <f t="shared" ca="1" si="459"/>
        <v>0.97218412045651026</v>
      </c>
      <c r="AE374" s="64">
        <f t="shared" ca="1" si="459"/>
        <v>0.9698705479658466</v>
      </c>
      <c r="AF374" s="64">
        <f t="shared" ca="1" si="459"/>
        <v>0.9697492809533661</v>
      </c>
      <c r="AG374" s="64">
        <f t="shared" ca="1" si="459"/>
        <v>0.96925188899685433</v>
      </c>
      <c r="AH374" s="64">
        <f t="shared" ca="1" si="459"/>
        <v>0.96759225656852688</v>
      </c>
      <c r="AI374" s="64">
        <f t="shared" ca="1" si="459"/>
        <v>0.96590490813488439</v>
      </c>
      <c r="AJ374" s="64">
        <f t="shared" ca="1" si="459"/>
        <v>0.96453228634727184</v>
      </c>
      <c r="AK374" s="64">
        <f t="shared" ca="1" si="459"/>
        <v>0.96077276793318966</v>
      </c>
      <c r="AL374" s="64">
        <f t="shared" ca="1" si="459"/>
        <v>0.94676810865740324</v>
      </c>
      <c r="AM374" s="64">
        <f t="shared" ca="1" si="459"/>
        <v>0.91723773788680141</v>
      </c>
      <c r="AN374" s="64">
        <f t="shared" ca="1" si="459"/>
        <v>0.8753890272903001</v>
      </c>
      <c r="AO374" s="64">
        <f t="shared" ca="1" si="459"/>
        <v>0.83745673376070151</v>
      </c>
      <c r="AP374" s="64">
        <f t="shared" ca="1" si="459"/>
        <v>0.76178875167383053</v>
      </c>
      <c r="AQ374" s="64">
        <f t="shared" ca="1" si="459"/>
        <v>0.72904082117702917</v>
      </c>
      <c r="AR374" s="64">
        <f t="shared" ca="1" si="459"/>
        <v>0.68249419116272925</v>
      </c>
      <c r="AS374" s="64">
        <f t="shared" ca="1" si="459"/>
        <v>0.6271955193199964</v>
      </c>
      <c r="AT374" s="64">
        <f t="shared" ca="1" si="459"/>
        <v>0.56995276863829047</v>
      </c>
      <c r="AV374" s="40"/>
      <c r="AW374" s="41"/>
      <c r="BE374" s="33"/>
      <c r="BF374" s="33"/>
      <c r="BG374" s="33"/>
      <c r="BH374" s="34"/>
      <c r="BI374" s="34"/>
      <c r="BJ374" s="34"/>
    </row>
    <row r="375" spans="1:64" x14ac:dyDescent="0.25">
      <c r="A375" s="45">
        <v>367</v>
      </c>
      <c r="B375" s="35">
        <f t="shared" si="407"/>
        <v>4.2361111111111099E-2</v>
      </c>
      <c r="C375" s="36">
        <v>86.963068563668855</v>
      </c>
      <c r="D375" s="29">
        <v>90</v>
      </c>
      <c r="E375" s="29">
        <v>3</v>
      </c>
      <c r="F375" s="37">
        <f t="shared" si="394"/>
        <v>0.5</v>
      </c>
      <c r="G375" s="38">
        <f t="shared" si="408"/>
        <v>90</v>
      </c>
      <c r="H375" s="31">
        <v>5</v>
      </c>
      <c r="I375" s="31">
        <v>20</v>
      </c>
      <c r="J375" s="36">
        <v>-18.89270491218711</v>
      </c>
      <c r="K375" s="37">
        <f t="shared" si="396"/>
        <v>-4.7231762280467775</v>
      </c>
      <c r="L375" s="30">
        <f t="shared" si="397"/>
        <v>-4.7231762280467775</v>
      </c>
      <c r="M375" s="37">
        <f t="shared" si="398"/>
        <v>85.276823771953218</v>
      </c>
      <c r="N375" s="37">
        <f t="shared" si="399"/>
        <v>85.276823771953218</v>
      </c>
      <c r="O375" s="37">
        <f t="shared" si="400"/>
        <v>-3.0369314363311446</v>
      </c>
      <c r="Q375" s="64">
        <f t="shared" ref="Q375:AT375" ca="1" si="460">IF(AND(ABS(SLOPE($L345:$L375,$A345:$A375)) &gt; $Q$3,
      ABS(SLOPE(OFFSET($O345:$O375, Q$7, 0),$A345:$A375)) &gt; $Q$3),
(MAX(0,(CORREL( $L345:$L375, OFFSET($O345:$O375, Q$7, 0) )))),
(1-ABS(SLOPE($L345:$L375, $A345:$A375)-SLOPE(OFFSET($O345:$O375, Q$7, 0),$A345:$A375)))
)</f>
        <v>0.97242974861026521</v>
      </c>
      <c r="R375" s="64">
        <f t="shared" ca="1" si="460"/>
        <v>0.9722694884946691</v>
      </c>
      <c r="S375" s="64">
        <f t="shared" ca="1" si="460"/>
        <v>0.97176073061369783</v>
      </c>
      <c r="T375" s="64">
        <f t="shared" ca="1" si="460"/>
        <v>0.97710716082805837</v>
      </c>
      <c r="U375" s="64">
        <f t="shared" ca="1" si="460"/>
        <v>0.97470999756277099</v>
      </c>
      <c r="V375" s="64">
        <f t="shared" ca="1" si="460"/>
        <v>0.97353057324230308</v>
      </c>
      <c r="W375" s="64">
        <f t="shared" ca="1" si="460"/>
        <v>0.97316363537659423</v>
      </c>
      <c r="X375" s="64">
        <f t="shared" ca="1" si="460"/>
        <v>0.97316571559450227</v>
      </c>
      <c r="Y375" s="64">
        <f t="shared" ca="1" si="460"/>
        <v>0.96983710715985427</v>
      </c>
      <c r="Z375" s="64">
        <f t="shared" ca="1" si="460"/>
        <v>0.97244849203072714</v>
      </c>
      <c r="AA375" s="64">
        <f t="shared" ca="1" si="460"/>
        <v>0.96900321191542238</v>
      </c>
      <c r="AB375" s="64">
        <f t="shared" ca="1" si="460"/>
        <v>0.97262919068836418</v>
      </c>
      <c r="AC375" s="64">
        <f t="shared" ca="1" si="460"/>
        <v>0.97106969923162456</v>
      </c>
      <c r="AD375" s="64">
        <f t="shared" ca="1" si="460"/>
        <v>0.96859269728038488</v>
      </c>
      <c r="AE375" s="64">
        <f t="shared" ca="1" si="460"/>
        <v>0.9684731311611039</v>
      </c>
      <c r="AF375" s="64">
        <f t="shared" ca="1" si="460"/>
        <v>0.96791501069405528</v>
      </c>
      <c r="AG375" s="64">
        <f t="shared" ca="1" si="460"/>
        <v>0.9665194710425371</v>
      </c>
      <c r="AH375" s="64">
        <f t="shared" ca="1" si="460"/>
        <v>0.96497504573344073</v>
      </c>
      <c r="AI375" s="64">
        <f t="shared" ca="1" si="460"/>
        <v>0.96438595459341048</v>
      </c>
      <c r="AJ375" s="64">
        <f t="shared" ca="1" si="460"/>
        <v>0.96076353386173052</v>
      </c>
      <c r="AK375" s="64">
        <f t="shared" ca="1" si="460"/>
        <v>0.94784305520226952</v>
      </c>
      <c r="AL375" s="64">
        <f t="shared" ca="1" si="460"/>
        <v>0.91968565029381322</v>
      </c>
      <c r="AM375" s="64">
        <f t="shared" ca="1" si="460"/>
        <v>0.87934119584753789</v>
      </c>
      <c r="AN375" s="64">
        <f t="shared" ca="1" si="460"/>
        <v>0.84218355674642398</v>
      </c>
      <c r="AO375" s="64">
        <f t="shared" ca="1" si="460"/>
        <v>0.76768891811902806</v>
      </c>
      <c r="AP375" s="64">
        <f t="shared" ca="1" si="460"/>
        <v>0.7351529347991923</v>
      </c>
      <c r="AQ375" s="64">
        <f t="shared" ca="1" si="460"/>
        <v>0.68861010925479393</v>
      </c>
      <c r="AR375" s="64">
        <f t="shared" ca="1" si="460"/>
        <v>0.63327896934886974</v>
      </c>
      <c r="AS375" s="64">
        <f t="shared" ca="1" si="460"/>
        <v>0.57605905836390037</v>
      </c>
      <c r="AT375" s="64">
        <f t="shared" ca="1" si="460"/>
        <v>0.85847438137894416</v>
      </c>
      <c r="AV375" s="40"/>
      <c r="AW375" s="41"/>
      <c r="BE375" s="33"/>
      <c r="BF375" s="33"/>
      <c r="BG375" s="33"/>
      <c r="BH375" s="34"/>
      <c r="BI375" s="34"/>
      <c r="BJ375" s="34"/>
    </row>
    <row r="376" spans="1:64" x14ac:dyDescent="0.25">
      <c r="A376" s="45">
        <v>368</v>
      </c>
      <c r="B376" s="35">
        <f t="shared" si="407"/>
        <v>4.2476851851851842E-2</v>
      </c>
      <c r="C376" s="36">
        <v>86.429800598325343</v>
      </c>
      <c r="D376" s="29">
        <v>90</v>
      </c>
      <c r="E376" s="29">
        <v>3</v>
      </c>
      <c r="F376" s="37">
        <f t="shared" si="394"/>
        <v>0.5</v>
      </c>
      <c r="G376" s="38">
        <f t="shared" si="408"/>
        <v>90</v>
      </c>
      <c r="H376" s="31">
        <v>5</v>
      </c>
      <c r="I376" s="31">
        <v>20</v>
      </c>
      <c r="J376" s="36">
        <v>-19.176170154483753</v>
      </c>
      <c r="K376" s="37">
        <f t="shared" si="396"/>
        <v>-4.7940425386209382</v>
      </c>
      <c r="L376" s="30">
        <f t="shared" si="397"/>
        <v>-4.7940425386209382</v>
      </c>
      <c r="M376" s="37">
        <f t="shared" si="398"/>
        <v>85.205957461379057</v>
      </c>
      <c r="N376" s="37">
        <f t="shared" si="399"/>
        <v>85.205957461379057</v>
      </c>
      <c r="O376" s="37">
        <f t="shared" si="400"/>
        <v>-3.5701994016746568</v>
      </c>
      <c r="Q376" s="64">
        <f t="shared" ref="Q376:AT376" ca="1" si="461">IF(AND(ABS(SLOPE($L346:$L376,$A346:$A376)) &gt; $Q$3,
      ABS(SLOPE(OFFSET($O346:$O376, Q$7, 0),$A346:$A376)) &gt; $Q$3),
(MAX(0,(CORREL( $L346:$L376, OFFSET($O346:$O376, Q$7, 0) )))),
(1-ABS(SLOPE($L346:$L376, $A346:$A376)-SLOPE(OFFSET($O346:$O376, Q$7, 0),$A346:$A376)))
)</f>
        <v>0.97086540417062295</v>
      </c>
      <c r="R376" s="64">
        <f t="shared" ca="1" si="461"/>
        <v>0.97031974310087743</v>
      </c>
      <c r="S376" s="64">
        <f t="shared" ca="1" si="461"/>
        <v>0.97622336871141968</v>
      </c>
      <c r="T376" s="64">
        <f t="shared" ca="1" si="461"/>
        <v>0.97364327161615793</v>
      </c>
      <c r="U376" s="64">
        <f t="shared" ca="1" si="461"/>
        <v>0.9723467716889459</v>
      </c>
      <c r="V376" s="64">
        <f t="shared" ca="1" si="461"/>
        <v>0.9719416165734025</v>
      </c>
      <c r="W376" s="64">
        <f t="shared" ca="1" si="461"/>
        <v>0.97201676895636202</v>
      </c>
      <c r="X376" s="64">
        <f t="shared" ca="1" si="461"/>
        <v>0.96834586334532069</v>
      </c>
      <c r="Y376" s="64">
        <f t="shared" ca="1" si="461"/>
        <v>0.97126810736948455</v>
      </c>
      <c r="Z376" s="64">
        <f t="shared" ca="1" si="461"/>
        <v>0.96756540968635907</v>
      </c>
      <c r="AA376" s="64">
        <f t="shared" ca="1" si="461"/>
        <v>0.97156972513109063</v>
      </c>
      <c r="AB376" s="64">
        <f t="shared" ca="1" si="461"/>
        <v>0.96975785854699037</v>
      </c>
      <c r="AC376" s="64">
        <f t="shared" ca="1" si="461"/>
        <v>0.96710885236658561</v>
      </c>
      <c r="AD376" s="64">
        <f t="shared" ca="1" si="461"/>
        <v>0.96699109682409612</v>
      </c>
      <c r="AE376" s="64">
        <f t="shared" ca="1" si="461"/>
        <v>0.96636901060582314</v>
      </c>
      <c r="AF376" s="64">
        <f t="shared" ca="1" si="461"/>
        <v>0.96525217928928853</v>
      </c>
      <c r="AG376" s="64">
        <f t="shared" ca="1" si="461"/>
        <v>0.96385869782126843</v>
      </c>
      <c r="AH376" s="64">
        <f t="shared" ca="1" si="461"/>
        <v>0.96409600042363719</v>
      </c>
      <c r="AI376" s="64">
        <f t="shared" ca="1" si="461"/>
        <v>0.96061867227832132</v>
      </c>
      <c r="AJ376" s="64">
        <f t="shared" ca="1" si="461"/>
        <v>0.9488433869215005</v>
      </c>
      <c r="AK376" s="64">
        <f t="shared" ca="1" si="461"/>
        <v>0.92213787098681088</v>
      </c>
      <c r="AL376" s="64">
        <f t="shared" ca="1" si="461"/>
        <v>0.88338547816979196</v>
      </c>
      <c r="AM376" s="64">
        <f t="shared" ca="1" si="461"/>
        <v>0.84705001501616384</v>
      </c>
      <c r="AN376" s="64">
        <f t="shared" ca="1" si="461"/>
        <v>0.77380326065504657</v>
      </c>
      <c r="AO376" s="64">
        <f t="shared" ca="1" si="461"/>
        <v>0.74149075354317284</v>
      </c>
      <c r="AP376" s="64">
        <f t="shared" ca="1" si="461"/>
        <v>0.69495138079098173</v>
      </c>
      <c r="AQ376" s="64">
        <f t="shared" ca="1" si="461"/>
        <v>0.63958449170045328</v>
      </c>
      <c r="AR376" s="64">
        <f t="shared" ca="1" si="461"/>
        <v>0.5823849679113855</v>
      </c>
      <c r="AS376" s="64">
        <f t="shared" ca="1" si="461"/>
        <v>0.86392399215655191</v>
      </c>
      <c r="AT376" s="64">
        <f t="shared" ca="1" si="461"/>
        <v>0.85938251317082237</v>
      </c>
      <c r="AV376" s="40"/>
      <c r="AW376" s="41"/>
      <c r="BE376" s="33"/>
      <c r="BF376" s="33"/>
      <c r="BG376" s="33"/>
      <c r="BH376" s="34"/>
      <c r="BI376" s="34"/>
      <c r="BJ376" s="34"/>
    </row>
    <row r="377" spans="1:64" x14ac:dyDescent="0.25">
      <c r="A377" s="45">
        <v>369</v>
      </c>
      <c r="B377" s="35">
        <f t="shared" si="407"/>
        <v>4.2592592592592585E-2</v>
      </c>
      <c r="C377" s="36">
        <v>85.755704440890938</v>
      </c>
      <c r="D377" s="29">
        <v>90</v>
      </c>
      <c r="E377" s="29">
        <v>3</v>
      </c>
      <c r="F377" s="37">
        <f t="shared" si="394"/>
        <v>0.5</v>
      </c>
      <c r="G377" s="38">
        <f t="shared" si="408"/>
        <v>90</v>
      </c>
      <c r="H377" s="31">
        <v>5</v>
      </c>
      <c r="I377" s="31">
        <v>20</v>
      </c>
      <c r="J377" s="36">
        <v>-19.418541549686342</v>
      </c>
      <c r="K377" s="37">
        <f t="shared" si="396"/>
        <v>-4.8546353874215855</v>
      </c>
      <c r="L377" s="30">
        <f t="shared" si="397"/>
        <v>-4.8546353874215855</v>
      </c>
      <c r="M377" s="37">
        <f t="shared" si="398"/>
        <v>85.145364612578419</v>
      </c>
      <c r="N377" s="37">
        <f t="shared" si="399"/>
        <v>85.145364612578419</v>
      </c>
      <c r="O377" s="37">
        <f t="shared" si="400"/>
        <v>-4.2442955591090623</v>
      </c>
      <c r="Q377" s="64">
        <f t="shared" ref="Q377:AT377" ca="1" si="462">IF(AND(ABS(SLOPE($L347:$L377,$A347:$A377)) &gt; $Q$3,
      ABS(SLOPE(OFFSET($O347:$O377, Q$7, 0),$A347:$A377)) &gt; $Q$3),
(MAX(0,(CORREL( $L347:$L377, OFFSET($O347:$O377, Q$7, 0) )))),
(1-ABS(SLOPE($L347:$L377, $A347:$A377)-SLOPE(OFFSET($O347:$O377, Q$7, 0),$A347:$A377)))
)</f>
        <v>0.96863853406313172</v>
      </c>
      <c r="R377" s="64">
        <f t="shared" ca="1" si="462"/>
        <v>0.97513212654655379</v>
      </c>
      <c r="S377" s="64">
        <f t="shared" ca="1" si="462"/>
        <v>0.97235843760863871</v>
      </c>
      <c r="T377" s="64">
        <f t="shared" ca="1" si="462"/>
        <v>0.97093798510887963</v>
      </c>
      <c r="U377" s="64">
        <f t="shared" ca="1" si="462"/>
        <v>0.97049236503079972</v>
      </c>
      <c r="V377" s="64">
        <f t="shared" ca="1" si="462"/>
        <v>0.97064499759495504</v>
      </c>
      <c r="W377" s="64">
        <f t="shared" ca="1" si="462"/>
        <v>0.96661166955020728</v>
      </c>
      <c r="X377" s="64">
        <f t="shared" ca="1" si="462"/>
        <v>0.96986311450900609</v>
      </c>
      <c r="Y377" s="64">
        <f t="shared" ca="1" si="462"/>
        <v>0.96588801307620364</v>
      </c>
      <c r="Z377" s="64">
        <f t="shared" ca="1" si="462"/>
        <v>0.97029291775558757</v>
      </c>
      <c r="AA377" s="64">
        <f t="shared" ca="1" si="462"/>
        <v>0.96821369659538448</v>
      </c>
      <c r="AB377" s="64">
        <f t="shared" ca="1" si="462"/>
        <v>0.96538270013509586</v>
      </c>
      <c r="AC377" s="64">
        <f t="shared" ca="1" si="462"/>
        <v>0.96526688325978127</v>
      </c>
      <c r="AD377" s="64">
        <f t="shared" ca="1" si="462"/>
        <v>0.96457706036329727</v>
      </c>
      <c r="AE377" s="64">
        <f t="shared" ca="1" si="462"/>
        <v>0.96375597161332294</v>
      </c>
      <c r="AF377" s="64">
        <f t="shared" ca="1" si="462"/>
        <v>0.96252278384560319</v>
      </c>
      <c r="AG377" s="64">
        <f t="shared" ca="1" si="462"/>
        <v>0.96363642832549501</v>
      </c>
      <c r="AH377" s="64">
        <f t="shared" ca="1" si="462"/>
        <v>0.9603135174173133</v>
      </c>
      <c r="AI377" s="64">
        <f t="shared" ca="1" si="462"/>
        <v>0.94975455143523113</v>
      </c>
      <c r="AJ377" s="64">
        <f t="shared" ca="1" si="462"/>
        <v>0.92459295660138563</v>
      </c>
      <c r="AK377" s="64">
        <f t="shared" ca="1" si="462"/>
        <v>0.8875350363912331</v>
      </c>
      <c r="AL377" s="64">
        <f t="shared" ca="1" si="462"/>
        <v>0.85207721130848912</v>
      </c>
      <c r="AM377" s="64">
        <f t="shared" ca="1" si="462"/>
        <v>0.78016537540079689</v>
      </c>
      <c r="AN377" s="64">
        <f t="shared" ca="1" si="462"/>
        <v>0.74809098847387889</v>
      </c>
      <c r="AO377" s="64">
        <f t="shared" ca="1" si="462"/>
        <v>0.70155567572441235</v>
      </c>
      <c r="AP377" s="64">
        <f t="shared" ca="1" si="462"/>
        <v>0.64615006543983677</v>
      </c>
      <c r="AQ377" s="64">
        <f t="shared" ca="1" si="462"/>
        <v>0.58896881741480445</v>
      </c>
      <c r="AR377" s="64">
        <f t="shared" ca="1" si="462"/>
        <v>0.86976544314167448</v>
      </c>
      <c r="AS377" s="64">
        <f t="shared" ca="1" si="462"/>
        <v>0.86522396415594494</v>
      </c>
      <c r="AT377" s="64">
        <f t="shared" ca="1" si="462"/>
        <v>0.85286281117816043</v>
      </c>
      <c r="AV377" s="40"/>
      <c r="AW377" s="41"/>
      <c r="BE377" s="33"/>
      <c r="BF377" s="33"/>
      <c r="BG377" s="33"/>
      <c r="BH377" s="34"/>
      <c r="BI377" s="34"/>
      <c r="BJ377" s="34"/>
    </row>
    <row r="378" spans="1:64" x14ac:dyDescent="0.25">
      <c r="A378" s="45">
        <v>370</v>
      </c>
      <c r="B378" s="35">
        <f t="shared" si="407"/>
        <v>4.2708333333333327E-2</v>
      </c>
      <c r="C378" s="36">
        <v>86.557444966774739</v>
      </c>
      <c r="D378" s="29">
        <v>90</v>
      </c>
      <c r="E378" s="29">
        <v>3</v>
      </c>
      <c r="F378" s="37">
        <f t="shared" si="394"/>
        <v>0.5</v>
      </c>
      <c r="G378" s="38">
        <f t="shared" si="408"/>
        <v>90</v>
      </c>
      <c r="H378" s="31">
        <v>5</v>
      </c>
      <c r="I378" s="31">
        <v>20</v>
      </c>
      <c r="J378" s="36">
        <v>-19.619299704559715</v>
      </c>
      <c r="K378" s="37">
        <f t="shared" si="396"/>
        <v>-4.9048249261399288</v>
      </c>
      <c r="L378" s="30">
        <f t="shared" si="397"/>
        <v>-4.9048249261399288</v>
      </c>
      <c r="M378" s="37">
        <f t="shared" si="398"/>
        <v>85.095175073860077</v>
      </c>
      <c r="N378" s="37">
        <f t="shared" si="399"/>
        <v>85.095175073860077</v>
      </c>
      <c r="O378" s="37">
        <f t="shared" si="400"/>
        <v>-3.4425550332252612</v>
      </c>
      <c r="Q378" s="64">
        <f t="shared" ref="Q378:AT378" ca="1" si="463">IF(AND(ABS(SLOPE($L348:$L378,$A348:$A378)) &gt; $Q$3,
      ABS(SLOPE(OFFSET($O348:$O378, Q$7, 0),$A348:$A378)) &gt; $Q$3),
(MAX(0,(CORREL( $L348:$L378, OFFSET($O348:$O378, Q$7, 0) )))),
(1-ABS(SLOPE($L348:$L378, $A348:$A378)-SLOPE(OFFSET($O348:$O378, Q$7, 0),$A348:$A378)))
)</f>
        <v>0.97379353247529576</v>
      </c>
      <c r="R378" s="64">
        <f t="shared" ca="1" si="463"/>
        <v>0.97081383045117853</v>
      </c>
      <c r="S378" s="64">
        <f t="shared" ca="1" si="463"/>
        <v>0.96926140870493771</v>
      </c>
      <c r="T378" s="64">
        <f t="shared" ca="1" si="463"/>
        <v>0.96877270334076615</v>
      </c>
      <c r="U378" s="64">
        <f t="shared" ca="1" si="463"/>
        <v>0.96900795874603807</v>
      </c>
      <c r="V378" s="64">
        <f t="shared" ca="1" si="463"/>
        <v>0.96458874701443054</v>
      </c>
      <c r="W378" s="64">
        <f t="shared" ca="1" si="463"/>
        <v>0.96819077735536141</v>
      </c>
      <c r="X378" s="64">
        <f t="shared" ca="1" si="463"/>
        <v>0.96392580712729525</v>
      </c>
      <c r="Y378" s="64">
        <f t="shared" ca="1" si="463"/>
        <v>0.96875724252272388</v>
      </c>
      <c r="Z378" s="64">
        <f t="shared" ca="1" si="463"/>
        <v>0.96639319931414747</v>
      </c>
      <c r="AA378" s="64">
        <f t="shared" ca="1" si="463"/>
        <v>0.96336857571918166</v>
      </c>
      <c r="AB378" s="64">
        <f t="shared" ca="1" si="463"/>
        <v>0.96325484760132607</v>
      </c>
      <c r="AC378" s="64">
        <f t="shared" ca="1" si="463"/>
        <v>0.96249289166705632</v>
      </c>
      <c r="AD378" s="64">
        <f t="shared" ca="1" si="463"/>
        <v>0.96198742630774881</v>
      </c>
      <c r="AE378" s="64">
        <f t="shared" ca="1" si="463"/>
        <v>0.9609254487999539</v>
      </c>
      <c r="AF378" s="64">
        <f t="shared" ca="1" si="463"/>
        <v>0.96297371103226381</v>
      </c>
      <c r="AG378" s="64">
        <f t="shared" ca="1" si="463"/>
        <v>0.95981611584099524</v>
      </c>
      <c r="AH378" s="64">
        <f t="shared" ca="1" si="463"/>
        <v>0.95055651986819245</v>
      </c>
      <c r="AI378" s="64">
        <f t="shared" ca="1" si="463"/>
        <v>0.92704637017657388</v>
      </c>
      <c r="AJ378" s="64">
        <f t="shared" ca="1" si="463"/>
        <v>0.89180262168803637</v>
      </c>
      <c r="AK378" s="64">
        <f t="shared" ca="1" si="463"/>
        <v>0.85728734290372721</v>
      </c>
      <c r="AL378" s="64">
        <f t="shared" ca="1" si="463"/>
        <v>0.78681237122341019</v>
      </c>
      <c r="AM378" s="64">
        <f t="shared" ca="1" si="463"/>
        <v>0.75499468045536877</v>
      </c>
      <c r="AN378" s="64">
        <f t="shared" ca="1" si="463"/>
        <v>0.70846536421670236</v>
      </c>
      <c r="AO378" s="64">
        <f t="shared" ca="1" si="463"/>
        <v>0.65301856014783932</v>
      </c>
      <c r="AP378" s="64">
        <f t="shared" ca="1" si="463"/>
        <v>0.59585394075691755</v>
      </c>
      <c r="AQ378" s="64">
        <f t="shared" ca="1" si="463"/>
        <v>0.87598621631368201</v>
      </c>
      <c r="AR378" s="64">
        <f t="shared" ca="1" si="463"/>
        <v>0.87144473732795247</v>
      </c>
      <c r="AS378" s="64">
        <f t="shared" ca="1" si="463"/>
        <v>0.85908358435016807</v>
      </c>
      <c r="AT378" s="64">
        <f t="shared" ca="1" si="463"/>
        <v>0.84917376705952152</v>
      </c>
      <c r="AV378" s="40"/>
      <c r="AW378" s="41"/>
      <c r="BE378" s="33"/>
      <c r="BF378" s="33"/>
      <c r="BG378" s="33"/>
      <c r="BH378" s="34"/>
      <c r="BI378" s="34"/>
      <c r="BJ378" s="34"/>
    </row>
    <row r="379" spans="1:64" x14ac:dyDescent="0.25">
      <c r="A379" s="45">
        <v>371</v>
      </c>
      <c r="B379" s="35">
        <f t="shared" si="407"/>
        <v>4.282407407407407E-2</v>
      </c>
      <c r="C379" s="36">
        <v>85.621925641241447</v>
      </c>
      <c r="D379" s="29">
        <v>90</v>
      </c>
      <c r="E379" s="29">
        <v>3</v>
      </c>
      <c r="F379" s="37">
        <f t="shared" si="394"/>
        <v>0.5</v>
      </c>
      <c r="G379" s="38">
        <f t="shared" si="408"/>
        <v>90</v>
      </c>
      <c r="H379" s="31">
        <v>5</v>
      </c>
      <c r="I379" s="31">
        <v>20</v>
      </c>
      <c r="J379" s="36">
        <v>-19.778014401555069</v>
      </c>
      <c r="K379" s="37">
        <f t="shared" si="396"/>
        <v>-4.9445036003887672</v>
      </c>
      <c r="L379" s="30">
        <f t="shared" si="397"/>
        <v>-4.9445036003887672</v>
      </c>
      <c r="M379" s="37">
        <f t="shared" si="398"/>
        <v>85.055496399611229</v>
      </c>
      <c r="N379" s="37">
        <f t="shared" si="399"/>
        <v>85.055496399611229</v>
      </c>
      <c r="O379" s="37">
        <f t="shared" si="400"/>
        <v>-4.3780743587585533</v>
      </c>
      <c r="Q379" s="64">
        <f t="shared" ref="Q379:AT379" ca="1" si="464">IF(AND(ABS(SLOPE($L349:$L379,$A349:$A379)) &gt; $Q$3,
      ABS(SLOPE(OFFSET($O349:$O379, Q$7, 0),$A349:$A379)) &gt; $Q$3),
(MAX(0,(CORREL( $L349:$L379, OFFSET($O349:$O379, Q$7, 0) )))),
(1-ABS(SLOPE($L349:$L379, $A349:$A379)-SLOPE(OFFSET($O349:$O379, Q$7, 0),$A349:$A379)))
)</f>
        <v>0.96895628785785171</v>
      </c>
      <c r="R379" s="64">
        <f t="shared" ca="1" si="464"/>
        <v>0.9672625328774922</v>
      </c>
      <c r="S379" s="64">
        <f t="shared" ca="1" si="464"/>
        <v>0.96672768134759368</v>
      </c>
      <c r="T379" s="64">
        <f t="shared" ca="1" si="464"/>
        <v>0.96705157362875782</v>
      </c>
      <c r="U379" s="64">
        <f t="shared" ca="1" si="464"/>
        <v>0.9622190728123371</v>
      </c>
      <c r="V379" s="64">
        <f t="shared" ca="1" si="464"/>
        <v>0.96619667195417613</v>
      </c>
      <c r="W379" s="64">
        <f t="shared" ca="1" si="464"/>
        <v>0.96162144085827994</v>
      </c>
      <c r="X379" s="64">
        <f t="shared" ca="1" si="464"/>
        <v>0.96690971006638715</v>
      </c>
      <c r="Y379" s="64">
        <f t="shared" ca="1" si="464"/>
        <v>0.96424043220560518</v>
      </c>
      <c r="Z379" s="64">
        <f t="shared" ca="1" si="464"/>
        <v>0.96100859606299327</v>
      </c>
      <c r="AA379" s="64">
        <f t="shared" ca="1" si="464"/>
        <v>0.96089713334664817</v>
      </c>
      <c r="AB379" s="64">
        <f t="shared" ca="1" si="464"/>
        <v>0.96005790831354276</v>
      </c>
      <c r="AC379" s="64">
        <f t="shared" ca="1" si="464"/>
        <v>0.95989132895481899</v>
      </c>
      <c r="AD379" s="64">
        <f t="shared" ca="1" si="464"/>
        <v>0.95901334250585324</v>
      </c>
      <c r="AE379" s="64">
        <f t="shared" ca="1" si="464"/>
        <v>0.96206437840700498</v>
      </c>
      <c r="AF379" s="64">
        <f t="shared" ca="1" si="464"/>
        <v>0.95908487808495457</v>
      </c>
      <c r="AG379" s="64">
        <f t="shared" ca="1" si="464"/>
        <v>0.9512218964382555</v>
      </c>
      <c r="AH379" s="64">
        <f t="shared" ca="1" si="464"/>
        <v>0.92948919945196806</v>
      </c>
      <c r="AI379" s="64">
        <f t="shared" ca="1" si="464"/>
        <v>0.89619998266309642</v>
      </c>
      <c r="AJ379" s="64">
        <f t="shared" ca="1" si="464"/>
        <v>0.86270350536469698</v>
      </c>
      <c r="AK379" s="64">
        <f t="shared" ca="1" si="464"/>
        <v>0.79378531676055508</v>
      </c>
      <c r="AL379" s="64">
        <f t="shared" ca="1" si="464"/>
        <v>0.76224796022867614</v>
      </c>
      <c r="AM379" s="64">
        <f t="shared" ca="1" si="464"/>
        <v>0.71572845292063048</v>
      </c>
      <c r="AN379" s="64">
        <f t="shared" ca="1" si="464"/>
        <v>0.66023878147164561</v>
      </c>
      <c r="AO379" s="64">
        <f t="shared" ca="1" si="464"/>
        <v>0.60308980532465595</v>
      </c>
      <c r="AP379" s="64">
        <f t="shared" ca="1" si="464"/>
        <v>0.88257298077805957</v>
      </c>
      <c r="AQ379" s="64">
        <f t="shared" ca="1" si="464"/>
        <v>0.87803150179232992</v>
      </c>
      <c r="AR379" s="64">
        <f t="shared" ca="1" si="464"/>
        <v>0.86567034881454552</v>
      </c>
      <c r="AS379" s="64">
        <f t="shared" ca="1" si="464"/>
        <v>0.85576053152389897</v>
      </c>
      <c r="AT379" s="64">
        <f t="shared" ca="1" si="464"/>
        <v>0.85138589855505509</v>
      </c>
      <c r="AV379" s="40"/>
      <c r="AW379" s="41"/>
      <c r="BE379" s="33"/>
      <c r="BF379" s="33"/>
      <c r="BG379" s="33"/>
      <c r="BH379" s="34"/>
      <c r="BI379" s="34"/>
      <c r="BJ379" s="34"/>
    </row>
    <row r="380" spans="1:64" x14ac:dyDescent="0.25">
      <c r="A380" s="45">
        <v>372</v>
      </c>
      <c r="B380" s="35">
        <f t="shared" si="407"/>
        <v>4.2939814814814813E-2</v>
      </c>
      <c r="C380" s="36">
        <v>85.647693872067052</v>
      </c>
      <c r="D380" s="29">
        <v>90</v>
      </c>
      <c r="E380" s="29">
        <v>3</v>
      </c>
      <c r="F380" s="37">
        <f t="shared" si="394"/>
        <v>0.5</v>
      </c>
      <c r="G380" s="38">
        <f t="shared" si="408"/>
        <v>90</v>
      </c>
      <c r="H380" s="31">
        <v>5</v>
      </c>
      <c r="I380" s="31">
        <v>20</v>
      </c>
      <c r="J380" s="36">
        <v>-19.894345520750807</v>
      </c>
      <c r="K380" s="37">
        <f t="shared" si="396"/>
        <v>-4.9735863801877018</v>
      </c>
      <c r="L380" s="30">
        <f t="shared" si="397"/>
        <v>-4.9735863801877018</v>
      </c>
      <c r="M380" s="37">
        <f t="shared" si="398"/>
        <v>85.026413619812303</v>
      </c>
      <c r="N380" s="37">
        <f t="shared" si="399"/>
        <v>85.026413619812303</v>
      </c>
      <c r="O380" s="37">
        <f t="shared" si="400"/>
        <v>-4.3523061279329482</v>
      </c>
      <c r="Q380" s="64">
        <f t="shared" ref="Q380:AT380" ca="1" si="465">IF(AND(ABS(SLOPE($L350:$L380,$A350:$A380)) &gt; $Q$3,
      ABS(SLOPE(OFFSET($O350:$O380, Q$7, 0),$A350:$A380)) &gt; $Q$3),
(MAX(0,(CORREL( $L350:$L380, OFFSET($O350:$O380, Q$7, 0) )))),
(1-ABS(SLOPE($L350:$L380, $A350:$A380)-SLOPE(OFFSET($O350:$O380, Q$7, 0),$A350:$A380)))
)</f>
        <v>0.96487132043765644</v>
      </c>
      <c r="R380" s="64">
        <f t="shared" ca="1" si="465"/>
        <v>0.96428673622452143</v>
      </c>
      <c r="S380" s="64">
        <f t="shared" ca="1" si="465"/>
        <v>0.96470632262584677</v>
      </c>
      <c r="T380" s="64">
        <f t="shared" ca="1" si="465"/>
        <v>0.95942842168791298</v>
      </c>
      <c r="U380" s="64">
        <f t="shared" ca="1" si="465"/>
        <v>0.96381086896242851</v>
      </c>
      <c r="V380" s="64">
        <f t="shared" ca="1" si="465"/>
        <v>0.95890149756477294</v>
      </c>
      <c r="W380" s="64">
        <f t="shared" ca="1" si="465"/>
        <v>0.96468210766184792</v>
      </c>
      <c r="X380" s="64">
        <f t="shared" ca="1" si="465"/>
        <v>0.96168366425398033</v>
      </c>
      <c r="Y380" s="64">
        <f t="shared" ca="1" si="465"/>
        <v>0.95822870947125616</v>
      </c>
      <c r="Z380" s="64">
        <f t="shared" ca="1" si="465"/>
        <v>0.95811972117772448</v>
      </c>
      <c r="AA380" s="64">
        <f t="shared" ca="1" si="465"/>
        <v>0.95719720814489284</v>
      </c>
      <c r="AB380" s="64">
        <f t="shared" ca="1" si="465"/>
        <v>0.95739683295713651</v>
      </c>
      <c r="AC380" s="64">
        <f t="shared" ca="1" si="465"/>
        <v>0.9567178578333847</v>
      </c>
      <c r="AD380" s="64">
        <f t="shared" ca="1" si="465"/>
        <v>0.9608516547068453</v>
      </c>
      <c r="AE380" s="64">
        <f t="shared" ca="1" si="465"/>
        <v>0.95806529774581639</v>
      </c>
      <c r="AF380" s="64">
        <f t="shared" ca="1" si="465"/>
        <v>0.95171323098534233</v>
      </c>
      <c r="AG380" s="64">
        <f t="shared" ca="1" si="465"/>
        <v>0.93190626113102271</v>
      </c>
      <c r="AH380" s="64">
        <f t="shared" ca="1" si="465"/>
        <v>0.90073686943007725</v>
      </c>
      <c r="AI380" s="64">
        <f t="shared" ca="1" si="465"/>
        <v>0.86834921586658154</v>
      </c>
      <c r="AJ380" s="64">
        <f t="shared" ca="1" si="465"/>
        <v>0.80112961234233582</v>
      </c>
      <c r="AK380" s="64">
        <f t="shared" ca="1" si="465"/>
        <v>0.76990287332370388</v>
      </c>
      <c r="AL380" s="64">
        <f t="shared" ca="1" si="465"/>
        <v>0.72339967372403047</v>
      </c>
      <c r="AM380" s="64">
        <f t="shared" ca="1" si="465"/>
        <v>0.66786672655768931</v>
      </c>
      <c r="AN380" s="64">
        <f t="shared" ca="1" si="465"/>
        <v>0.61073337984196197</v>
      </c>
      <c r="AO380" s="64">
        <f t="shared" ca="1" si="465"/>
        <v>0.88951162133403605</v>
      </c>
      <c r="AP380" s="64">
        <f t="shared" ca="1" si="465"/>
        <v>0.88497014234830651</v>
      </c>
      <c r="AQ380" s="64">
        <f t="shared" ca="1" si="465"/>
        <v>0.872608989370522</v>
      </c>
      <c r="AR380" s="64">
        <f t="shared" ca="1" si="465"/>
        <v>0.86269917207987556</v>
      </c>
      <c r="AS380" s="64">
        <f t="shared" ca="1" si="465"/>
        <v>0.85832453911103157</v>
      </c>
      <c r="AT380" s="64">
        <f t="shared" ca="1" si="465"/>
        <v>0.8408989206393267</v>
      </c>
      <c r="AV380" s="40"/>
      <c r="AW380" s="41"/>
      <c r="BE380" s="33"/>
      <c r="BF380" s="33"/>
      <c r="BG380" s="33"/>
      <c r="BH380" s="34"/>
      <c r="BI380" s="34"/>
      <c r="BJ380" s="34"/>
    </row>
    <row r="381" spans="1:64" x14ac:dyDescent="0.25">
      <c r="A381" s="45">
        <v>373</v>
      </c>
      <c r="B381" s="35">
        <f t="shared" si="407"/>
        <v>4.3055555555555555E-2</v>
      </c>
      <c r="C381" s="36">
        <v>85.856632041531455</v>
      </c>
      <c r="D381" s="29">
        <v>90</v>
      </c>
      <c r="E381" s="29">
        <v>3</v>
      </c>
      <c r="F381" s="37">
        <f t="shared" si="394"/>
        <v>0.5</v>
      </c>
      <c r="G381" s="38">
        <f t="shared" si="408"/>
        <v>90</v>
      </c>
      <c r="H381" s="31">
        <v>5</v>
      </c>
      <c r="I381" s="31">
        <v>20</v>
      </c>
      <c r="J381" s="36">
        <v>-19.968043768717305</v>
      </c>
      <c r="K381" s="37">
        <f t="shared" si="396"/>
        <v>-4.9920109421793262</v>
      </c>
      <c r="L381" s="30">
        <f t="shared" si="397"/>
        <v>-4.9920109421793262</v>
      </c>
      <c r="M381" s="37">
        <f t="shared" si="398"/>
        <v>85.00798905782068</v>
      </c>
      <c r="N381" s="37">
        <f t="shared" si="399"/>
        <v>85.00798905782068</v>
      </c>
      <c r="O381" s="37">
        <f t="shared" si="400"/>
        <v>-4.143367958468545</v>
      </c>
      <c r="Q381" s="64">
        <f t="shared" ref="Q381:AT381" ca="1" si="466">IF(AND(ABS(SLOPE($L351:$L381,$A351:$A381)) &gt; $Q$3,
      ABS(SLOPE(OFFSET($O351:$O381, Q$7, 0),$A351:$A381)) &gt; $Q$3),
(MAX(0,(CORREL( $L351:$L381, OFFSET($O351:$O381, Q$7, 0) )))),
(1-ABS(SLOPE($L351:$L381, $A351:$A381)-SLOPE(OFFSET($O351:$O381, Q$7, 0),$A351:$A381)))
)</f>
        <v>0.96135831769435964</v>
      </c>
      <c r="R381" s="64">
        <f t="shared" ca="1" si="466"/>
        <v>0.96188191613444818</v>
      </c>
      <c r="S381" s="64">
        <f t="shared" ca="1" si="466"/>
        <v>0.95612083888387089</v>
      </c>
      <c r="T381" s="64">
        <f t="shared" ca="1" si="466"/>
        <v>0.96094258826213741</v>
      </c>
      <c r="U381" s="64">
        <f t="shared" ca="1" si="466"/>
        <v>0.95567100497903767</v>
      </c>
      <c r="V381" s="64">
        <f t="shared" ca="1" si="466"/>
        <v>0.96198572850788333</v>
      </c>
      <c r="W381" s="64">
        <f t="shared" ca="1" si="466"/>
        <v>0.95862994696679349</v>
      </c>
      <c r="X381" s="64">
        <f t="shared" ca="1" si="466"/>
        <v>0.95493317895650465</v>
      </c>
      <c r="Y381" s="64">
        <f t="shared" ca="1" si="466"/>
        <v>0.95482691400527553</v>
      </c>
      <c r="Z381" s="64">
        <f t="shared" ca="1" si="466"/>
        <v>0.95381403078609006</v>
      </c>
      <c r="AA381" s="64">
        <f t="shared" ca="1" si="466"/>
        <v>0.9544120879659308</v>
      </c>
      <c r="AB381" s="64">
        <f t="shared" ca="1" si="466"/>
        <v>0.95394986072584631</v>
      </c>
      <c r="AC381" s="64">
        <f t="shared" ca="1" si="466"/>
        <v>0.95926070755541848</v>
      </c>
      <c r="AD381" s="64">
        <f t="shared" ca="1" si="466"/>
        <v>0.95668530824240872</v>
      </c>
      <c r="AE381" s="64">
        <f t="shared" ca="1" si="466"/>
        <v>0.95197915223360785</v>
      </c>
      <c r="AF381" s="64">
        <f t="shared" ca="1" si="466"/>
        <v>0.93427327440599062</v>
      </c>
      <c r="AG381" s="64">
        <f t="shared" ca="1" si="466"/>
        <v>0.90541939270201022</v>
      </c>
      <c r="AH381" s="64">
        <f t="shared" ca="1" si="466"/>
        <v>0.87424746188589919</v>
      </c>
      <c r="AI381" s="64">
        <f t="shared" ca="1" si="466"/>
        <v>0.80889517110172204</v>
      </c>
      <c r="AJ381" s="64">
        <f t="shared" ca="1" si="466"/>
        <v>0.7780182287113131</v>
      </c>
      <c r="AK381" s="64">
        <f t="shared" ca="1" si="466"/>
        <v>0.73154173357386953</v>
      </c>
      <c r="AL381" s="64">
        <f t="shared" ca="1" si="466"/>
        <v>0.67596709152179901</v>
      </c>
      <c r="AM381" s="64">
        <f t="shared" ca="1" si="466"/>
        <v>0.61885081479881887</v>
      </c>
      <c r="AN381" s="64">
        <f t="shared" ca="1" si="466"/>
        <v>0.89678726872295622</v>
      </c>
      <c r="AO381" s="64">
        <f t="shared" ca="1" si="466"/>
        <v>0.89224578973722668</v>
      </c>
      <c r="AP381" s="64">
        <f t="shared" ca="1" si="466"/>
        <v>0.87988463675944217</v>
      </c>
      <c r="AQ381" s="64">
        <f t="shared" ca="1" si="466"/>
        <v>0.86997481946879573</v>
      </c>
      <c r="AR381" s="64">
        <f t="shared" ca="1" si="466"/>
        <v>0.86560018649995174</v>
      </c>
      <c r="AS381" s="64">
        <f t="shared" ca="1" si="466"/>
        <v>0.84817456802824687</v>
      </c>
      <c r="AT381" s="64">
        <f t="shared" ca="1" si="466"/>
        <v>0.83977137727386786</v>
      </c>
      <c r="AV381" s="40"/>
      <c r="AW381" s="41"/>
      <c r="BE381" s="33"/>
      <c r="BF381" s="33"/>
      <c r="BG381" s="33"/>
      <c r="BH381" s="34"/>
      <c r="BI381" s="34"/>
      <c r="BJ381" s="34"/>
    </row>
    <row r="382" spans="1:64" x14ac:dyDescent="0.25">
      <c r="A382" s="45">
        <v>374</v>
      </c>
      <c r="B382" s="35">
        <f t="shared" si="407"/>
        <v>4.3171296296296298E-2</v>
      </c>
      <c r="C382" s="36">
        <v>85.736387168314053</v>
      </c>
      <c r="D382" s="29">
        <v>90</v>
      </c>
      <c r="E382" s="29">
        <v>3</v>
      </c>
      <c r="F382" s="37">
        <f t="shared" si="394"/>
        <v>0.5</v>
      </c>
      <c r="G382" s="38">
        <f t="shared" si="408"/>
        <v>90</v>
      </c>
      <c r="H382" s="31">
        <v>5</v>
      </c>
      <c r="I382" s="31">
        <v>20</v>
      </c>
      <c r="J382" s="36">
        <v>-19.998951212743886</v>
      </c>
      <c r="K382" s="37">
        <f t="shared" si="396"/>
        <v>-4.9997378031859716</v>
      </c>
      <c r="L382" s="30">
        <f t="shared" si="397"/>
        <v>-4.9997378031859716</v>
      </c>
      <c r="M382" s="37">
        <f t="shared" si="398"/>
        <v>85.000262196814035</v>
      </c>
      <c r="N382" s="37">
        <f t="shared" si="399"/>
        <v>85.000262196814035</v>
      </c>
      <c r="O382" s="37">
        <f t="shared" si="400"/>
        <v>-4.263612831685947</v>
      </c>
      <c r="Q382" s="64">
        <f t="shared" ref="Q382:AT382" ca="1" si="467">IF(AND(ABS(SLOPE($L352:$L382,$A352:$A382)) &gt; $Q$3,
      ABS(SLOPE(OFFSET($O352:$O382, Q$7, 0),$A352:$A382)) &gt; $Q$3),
(MAX(0,(CORREL( $L352:$L382, OFFSET($O352:$O382, Q$7, 0) )))),
(1-ABS(SLOPE($L352:$L382, $A352:$A382)-SLOPE(OFFSET($O352:$O382, Q$7, 0),$A352:$A382)))
)</f>
        <v>0.9584597228069559</v>
      </c>
      <c r="R382" s="64">
        <f t="shared" ca="1" si="467"/>
        <v>0.95217081081819765</v>
      </c>
      <c r="S382" s="64">
        <f t="shared" ca="1" si="467"/>
        <v>0.95747260634940778</v>
      </c>
      <c r="T382" s="64">
        <f t="shared" ca="1" si="467"/>
        <v>0.9518056553822879</v>
      </c>
      <c r="U382" s="64">
        <f t="shared" ca="1" si="467"/>
        <v>0.95870387688333802</v>
      </c>
      <c r="V382" s="64">
        <f t="shared" ca="1" si="467"/>
        <v>0.95495742353336788</v>
      </c>
      <c r="W382" s="64">
        <f t="shared" ca="1" si="467"/>
        <v>0.95099676745258443</v>
      </c>
      <c r="X382" s="64">
        <f t="shared" ca="1" si="467"/>
        <v>0.95089352447933551</v>
      </c>
      <c r="Y382" s="64">
        <f t="shared" ca="1" si="467"/>
        <v>0.94978189658855694</v>
      </c>
      <c r="Z382" s="64">
        <f t="shared" ca="1" si="467"/>
        <v>0.95081661651761629</v>
      </c>
      <c r="AA382" s="64">
        <f t="shared" ca="1" si="467"/>
        <v>0.95059220094053332</v>
      </c>
      <c r="AB382" s="64">
        <f t="shared" ca="1" si="467"/>
        <v>0.95719183928202556</v>
      </c>
      <c r="AC382" s="64">
        <f t="shared" ca="1" si="467"/>
        <v>0.95484861762796214</v>
      </c>
      <c r="AD382" s="64">
        <f t="shared" ca="1" si="467"/>
        <v>0.95194872823466514</v>
      </c>
      <c r="AE382" s="64">
        <f t="shared" ca="1" si="467"/>
        <v>0.93655260195330448</v>
      </c>
      <c r="AF382" s="64">
        <f t="shared" ca="1" si="467"/>
        <v>0.91024734314271394</v>
      </c>
      <c r="AG382" s="64">
        <f t="shared" ca="1" si="467"/>
        <v>0.88041894687307354</v>
      </c>
      <c r="AH382" s="64">
        <f t="shared" ca="1" si="467"/>
        <v>0.81713619391594372</v>
      </c>
      <c r="AI382" s="64">
        <f t="shared" ca="1" si="467"/>
        <v>0.7866603762308263</v>
      </c>
      <c r="AJ382" s="64">
        <f t="shared" ca="1" si="467"/>
        <v>0.74022671181426181</v>
      </c>
      <c r="AK382" s="64">
        <f t="shared" ca="1" si="467"/>
        <v>0.6846150725874609</v>
      </c>
      <c r="AL382" s="64">
        <f t="shared" ca="1" si="467"/>
        <v>0.62751951387706117</v>
      </c>
      <c r="AM382" s="64">
        <f t="shared" ca="1" si="467"/>
        <v>0.90438433149256947</v>
      </c>
      <c r="AN382" s="64">
        <f t="shared" ca="1" si="467"/>
        <v>0.89984285250683993</v>
      </c>
      <c r="AO382" s="64">
        <f t="shared" ca="1" si="467"/>
        <v>0.88748169952905542</v>
      </c>
      <c r="AP382" s="64">
        <f t="shared" ca="1" si="467"/>
        <v>0.87757188223840898</v>
      </c>
      <c r="AQ382" s="64">
        <f t="shared" ca="1" si="467"/>
        <v>0.87319724926956499</v>
      </c>
      <c r="AR382" s="64">
        <f t="shared" ca="1" si="467"/>
        <v>0.85577163079786023</v>
      </c>
      <c r="AS382" s="64">
        <f t="shared" ca="1" si="467"/>
        <v>0.84736844004348111</v>
      </c>
      <c r="AT382" s="64">
        <f t="shared" ca="1" si="467"/>
        <v>0.83574437611911978</v>
      </c>
      <c r="AV382" s="40"/>
      <c r="AW382" s="41"/>
      <c r="BE382" s="33"/>
      <c r="BF382" s="33"/>
      <c r="BG382" s="33"/>
      <c r="BH382" s="34"/>
      <c r="BI382" s="34"/>
      <c r="BJ382" s="34"/>
    </row>
    <row r="383" spans="1:64" x14ac:dyDescent="0.25">
      <c r="A383" s="45">
        <v>375</v>
      </c>
      <c r="B383" s="35">
        <f t="shared" si="407"/>
        <v>4.3287037037037041E-2</v>
      </c>
      <c r="C383" s="36">
        <v>84.981896530530463</v>
      </c>
      <c r="D383" s="29">
        <v>90</v>
      </c>
      <c r="E383" s="29">
        <v>3</v>
      </c>
      <c r="F383" s="37">
        <f t="shared" si="394"/>
        <v>0.5</v>
      </c>
      <c r="G383" s="38">
        <f t="shared" si="408"/>
        <v>90</v>
      </c>
      <c r="H383" s="31">
        <v>5</v>
      </c>
      <c r="I383" s="31">
        <v>20</v>
      </c>
      <c r="J383" s="36">
        <v>-19.987001619282932</v>
      </c>
      <c r="K383" s="37">
        <f t="shared" si="396"/>
        <v>-4.996750404820733</v>
      </c>
      <c r="L383" s="30">
        <f t="shared" si="397"/>
        <v>-4.996750404820733</v>
      </c>
      <c r="M383" s="37">
        <f t="shared" si="398"/>
        <v>85.00324959517927</v>
      </c>
      <c r="N383" s="37">
        <f t="shared" si="399"/>
        <v>85.00324959517927</v>
      </c>
      <c r="O383" s="37">
        <f t="shared" si="400"/>
        <v>-5.018103469469537</v>
      </c>
      <c r="Q383" s="64">
        <f t="shared" ref="Q383:AT383" ca="1" si="468">IF(AND(ABS(SLOPE($L353:$L383,$A353:$A383)) &gt; $Q$3,
      ABS(SLOPE(OFFSET($O353:$O383, Q$7, 0),$A353:$A383)) &gt; $Q$3),
(MAX(0,(CORREL( $L353:$L383, OFFSET($O353:$O383, Q$7, 0) )))),
(1-ABS(SLOPE($L353:$L383, $A353:$A383)-SLOPE(OFFSET($O353:$O383, Q$7, 0),$A353:$A383)))
)</f>
        <v>0.94741200262372083</v>
      </c>
      <c r="R383" s="64">
        <f t="shared" ca="1" si="468"/>
        <v>0.9532423039996446</v>
      </c>
      <c r="S383" s="64">
        <f t="shared" ca="1" si="468"/>
        <v>0.94714060922420606</v>
      </c>
      <c r="T383" s="64">
        <f t="shared" ca="1" si="468"/>
        <v>0.95468104475540838</v>
      </c>
      <c r="U383" s="64">
        <f t="shared" ca="1" si="468"/>
        <v>0.95050424807544787</v>
      </c>
      <c r="V383" s="64">
        <f t="shared" ca="1" si="468"/>
        <v>0.94625349573626061</v>
      </c>
      <c r="W383" s="64">
        <f t="shared" ca="1" si="468"/>
        <v>0.94615363605821712</v>
      </c>
      <c r="X383" s="64">
        <f t="shared" ca="1" si="468"/>
        <v>0.94493330409100129</v>
      </c>
      <c r="Y383" s="64">
        <f t="shared" ca="1" si="468"/>
        <v>0.94645032672768548</v>
      </c>
      <c r="Z383" s="64">
        <f t="shared" ca="1" si="468"/>
        <v>0.94648890331463675</v>
      </c>
      <c r="AA383" s="64">
        <f t="shared" ca="1" si="468"/>
        <v>0.95451057756879432</v>
      </c>
      <c r="AB383" s="64">
        <f t="shared" ca="1" si="468"/>
        <v>0.95242499215923226</v>
      </c>
      <c r="AC383" s="64">
        <f t="shared" ca="1" si="468"/>
        <v>0.95152311671277867</v>
      </c>
      <c r="AD383" s="64">
        <f t="shared" ca="1" si="468"/>
        <v>0.93868675027332449</v>
      </c>
      <c r="AE383" s="64">
        <f t="shared" ca="1" si="468"/>
        <v>0.91520981452337413</v>
      </c>
      <c r="AF383" s="64">
        <f t="shared" ca="1" si="468"/>
        <v>0.88687897209475419</v>
      </c>
      <c r="AG383" s="64">
        <f t="shared" ca="1" si="468"/>
        <v>0.82591014173323307</v>
      </c>
      <c r="AH383" s="64">
        <f t="shared" ca="1" si="468"/>
        <v>0.79590371444422536</v>
      </c>
      <c r="AI383" s="64">
        <f t="shared" ca="1" si="468"/>
        <v>0.74953754250322546</v>
      </c>
      <c r="AJ383" s="64">
        <f t="shared" ca="1" si="468"/>
        <v>0.69389849088669553</v>
      </c>
      <c r="AK383" s="64">
        <f t="shared" ca="1" si="468"/>
        <v>0.63683068795950493</v>
      </c>
      <c r="AL383" s="64">
        <f t="shared" ca="1" si="468"/>
        <v>0.91228652940895527</v>
      </c>
      <c r="AM383" s="64">
        <f t="shared" ca="1" si="468"/>
        <v>0.90774505042322573</v>
      </c>
      <c r="AN383" s="64">
        <f t="shared" ca="1" si="468"/>
        <v>0.89538389744544133</v>
      </c>
      <c r="AO383" s="64">
        <f t="shared" ca="1" si="468"/>
        <v>0.88547408015479478</v>
      </c>
      <c r="AP383" s="64">
        <f t="shared" ca="1" si="468"/>
        <v>0.88109944718595079</v>
      </c>
      <c r="AQ383" s="64">
        <f t="shared" ca="1" si="468"/>
        <v>0.86367382871424603</v>
      </c>
      <c r="AR383" s="64">
        <f t="shared" ca="1" si="468"/>
        <v>0.85527063795986702</v>
      </c>
      <c r="AS383" s="64">
        <f t="shared" ca="1" si="468"/>
        <v>0.84364657403550558</v>
      </c>
      <c r="AT383" s="64">
        <f t="shared" ca="1" si="468"/>
        <v>0.82402390138803205</v>
      </c>
      <c r="AV383" s="40"/>
      <c r="AW383" s="41"/>
      <c r="BE383" s="33"/>
      <c r="BF383" s="33"/>
      <c r="BG383" s="33"/>
      <c r="BH383" s="34"/>
      <c r="BI383" s="34"/>
      <c r="BJ383" s="34"/>
    </row>
    <row r="384" spans="1:64" x14ac:dyDescent="0.25">
      <c r="A384" s="45">
        <v>376</v>
      </c>
      <c r="B384" s="35">
        <f t="shared" si="407"/>
        <v>4.3402777777777783E-2</v>
      </c>
      <c r="C384" s="36">
        <v>85.440675223947437</v>
      </c>
      <c r="D384" s="29">
        <v>90</v>
      </c>
      <c r="E384" s="29">
        <v>3</v>
      </c>
      <c r="F384" s="37">
        <f t="shared" si="394"/>
        <v>0.5</v>
      </c>
      <c r="G384" s="38">
        <f t="shared" si="408"/>
        <v>90</v>
      </c>
      <c r="H384" s="31">
        <v>5</v>
      </c>
      <c r="I384" s="31">
        <v>20</v>
      </c>
      <c r="J384" s="36">
        <v>-19.93222059588604</v>
      </c>
      <c r="K384" s="37">
        <f t="shared" si="396"/>
        <v>-4.98305514897151</v>
      </c>
      <c r="L384" s="30">
        <f t="shared" si="397"/>
        <v>-4.98305514897151</v>
      </c>
      <c r="M384" s="37">
        <f t="shared" si="398"/>
        <v>85.016944851028484</v>
      </c>
      <c r="N384" s="37">
        <f t="shared" si="399"/>
        <v>85.016944851028484</v>
      </c>
      <c r="O384" s="37">
        <f t="shared" si="400"/>
        <v>-4.5593247760525628</v>
      </c>
      <c r="Q384" s="64">
        <f t="shared" ref="Q384:AT384" ca="1" si="469">IF(AND(ABS(SLOPE($L354:$L384,$A354:$A384)) &gt; $Q$3,
      ABS(SLOPE(OFFSET($O354:$O384, Q$7, 0),$A354:$A384)) &gt; $Q$3),
(MAX(0,(CORREL( $L354:$L384, OFFSET($O354:$O384, Q$7, 0) )))),
(1-ABS(SLOPE($L354:$L384, $A354:$A384)-SLOPE(OFFSET($O354:$O384, Q$7, 0),$A354:$A384)))
)</f>
        <v>0.94803760473698984</v>
      </c>
      <c r="R384" s="64">
        <f t="shared" ca="1" si="469"/>
        <v>0.94145411475724128</v>
      </c>
      <c r="S384" s="64">
        <f t="shared" ca="1" si="469"/>
        <v>0.94970702125754924</v>
      </c>
      <c r="T384" s="64">
        <f t="shared" ca="1" si="469"/>
        <v>0.94505235567345891</v>
      </c>
      <c r="U384" s="64">
        <f t="shared" ca="1" si="469"/>
        <v>0.94048020199429661</v>
      </c>
      <c r="V384" s="64">
        <f t="shared" ca="1" si="469"/>
        <v>0.9403841669425157</v>
      </c>
      <c r="W384" s="64">
        <f t="shared" ca="1" si="469"/>
        <v>0.93904321032363547</v>
      </c>
      <c r="X384" s="64">
        <f t="shared" ca="1" si="469"/>
        <v>0.9410974135244744</v>
      </c>
      <c r="Y384" s="64">
        <f t="shared" ca="1" si="469"/>
        <v>0.94142930861797591</v>
      </c>
      <c r="Z384" s="64">
        <f t="shared" ca="1" si="469"/>
        <v>0.9510330119680831</v>
      </c>
      <c r="AA384" s="64">
        <f t="shared" ca="1" si="469"/>
        <v>0.94923585472715455</v>
      </c>
      <c r="AB384" s="64">
        <f t="shared" ca="1" si="469"/>
        <v>0.9505629992302822</v>
      </c>
      <c r="AC384" s="64">
        <f t="shared" ca="1" si="469"/>
        <v>0.94058830519956571</v>
      </c>
      <c r="AD384" s="64">
        <f t="shared" ca="1" si="469"/>
        <v>0.92027802194880659</v>
      </c>
      <c r="AE384" s="64">
        <f t="shared" ca="1" si="469"/>
        <v>0.89363198469924765</v>
      </c>
      <c r="AF384" s="64">
        <f t="shared" ca="1" si="469"/>
        <v>0.83527517651383476</v>
      </c>
      <c r="AG384" s="64">
        <f t="shared" ca="1" si="469"/>
        <v>0.80583053274279326</v>
      </c>
      <c r="AH384" s="64">
        <f t="shared" ca="1" si="469"/>
        <v>0.75956941667834232</v>
      </c>
      <c r="AI384" s="64">
        <f t="shared" ca="1" si="469"/>
        <v>0.70392023407536652</v>
      </c>
      <c r="AJ384" s="64">
        <f t="shared" ca="1" si="469"/>
        <v>0.64689249011984185</v>
      </c>
      <c r="AK384" s="64">
        <f t="shared" ca="1" si="469"/>
        <v>0.92047692834448192</v>
      </c>
      <c r="AL384" s="64">
        <f t="shared" ca="1" si="469"/>
        <v>0.91593544935875237</v>
      </c>
      <c r="AM384" s="64">
        <f t="shared" ca="1" si="469"/>
        <v>0.90357429638096787</v>
      </c>
      <c r="AN384" s="64">
        <f t="shared" ca="1" si="469"/>
        <v>0.89366447909032143</v>
      </c>
      <c r="AO384" s="64">
        <f t="shared" ca="1" si="469"/>
        <v>0.88928984612147743</v>
      </c>
      <c r="AP384" s="64">
        <f t="shared" ca="1" si="469"/>
        <v>0.87186422764977267</v>
      </c>
      <c r="AQ384" s="64">
        <f t="shared" ca="1" si="469"/>
        <v>0.86346103689539366</v>
      </c>
      <c r="AR384" s="64">
        <f t="shared" ca="1" si="469"/>
        <v>0.85183697297103222</v>
      </c>
      <c r="AS384" s="64">
        <f t="shared" ca="1" si="469"/>
        <v>0.8322143003235587</v>
      </c>
      <c r="AT384" s="64">
        <f t="shared" ca="1" si="469"/>
        <v>0</v>
      </c>
      <c r="AV384" s="40"/>
      <c r="AW384" s="41"/>
      <c r="BE384" s="33"/>
      <c r="BF384" s="33"/>
      <c r="BG384" s="33"/>
      <c r="BH384" s="34"/>
      <c r="BI384" s="34"/>
      <c r="BJ384" s="34"/>
    </row>
    <row r="385" spans="1:62" x14ac:dyDescent="0.25">
      <c r="A385" s="45">
        <v>377</v>
      </c>
      <c r="B385" s="35">
        <f t="shared" si="407"/>
        <v>4.3518518518518526E-2</v>
      </c>
      <c r="C385" s="36">
        <v>84.543822198802687</v>
      </c>
      <c r="D385" s="29">
        <v>90</v>
      </c>
      <c r="E385" s="29">
        <v>3</v>
      </c>
      <c r="F385" s="37">
        <f t="shared" si="394"/>
        <v>0.5</v>
      </c>
      <c r="G385" s="38">
        <f t="shared" si="408"/>
        <v>90</v>
      </c>
      <c r="H385" s="31">
        <v>5</v>
      </c>
      <c r="I385" s="31">
        <v>20</v>
      </c>
      <c r="J385" s="36">
        <v>-19.834725536327927</v>
      </c>
      <c r="K385" s="37">
        <f t="shared" si="396"/>
        <v>-4.9586813840819817</v>
      </c>
      <c r="L385" s="30">
        <f t="shared" si="397"/>
        <v>-4.9586813840819817</v>
      </c>
      <c r="M385" s="37">
        <f t="shared" si="398"/>
        <v>85.041318615918016</v>
      </c>
      <c r="N385" s="37">
        <f t="shared" si="399"/>
        <v>85.041318615918016</v>
      </c>
      <c r="O385" s="37">
        <f t="shared" si="400"/>
        <v>-5.4561778011973132</v>
      </c>
      <c r="Q385" s="64">
        <f t="shared" ref="Q385:AT385" ca="1" si="470">IF(AND(ABS(SLOPE($L355:$L385,$A355:$A385)) &gt; $Q$3,
      ABS(SLOPE(OFFSET($O355:$O385, Q$7, 0),$A355:$A385)) &gt; $Q$3),
(MAX(0,(CORREL( $L355:$L385, OFFSET($O355:$O385, Q$7, 0) )))),
(1-ABS(SLOPE($L355:$L385, $A355:$A385)-SLOPE(OFFSET($O355:$O385, Q$7, 0),$A355:$A385)))
)</f>
        <v>0.93444312400233198</v>
      </c>
      <c r="R385" s="64">
        <f t="shared" ca="1" si="470"/>
        <v>0.94349315176496007</v>
      </c>
      <c r="S385" s="64">
        <f t="shared" ca="1" si="470"/>
        <v>0.93830327326332363</v>
      </c>
      <c r="T385" s="64">
        <f t="shared" ca="1" si="470"/>
        <v>0.93337207883756623</v>
      </c>
      <c r="U385" s="64">
        <f t="shared" ca="1" si="470"/>
        <v>0.93328041322352673</v>
      </c>
      <c r="V385" s="64">
        <f t="shared" ca="1" si="470"/>
        <v>0.93180446399917838</v>
      </c>
      <c r="W385" s="64">
        <f t="shared" ca="1" si="470"/>
        <v>0.93446235638429198</v>
      </c>
      <c r="X385" s="64">
        <f t="shared" ca="1" si="470"/>
        <v>0.93512439464144559</v>
      </c>
      <c r="Y385" s="64">
        <f t="shared" ca="1" si="470"/>
        <v>0.94650370968717279</v>
      </c>
      <c r="Z385" s="64">
        <f t="shared" ca="1" si="470"/>
        <v>0.94503255918671103</v>
      </c>
      <c r="AA385" s="64">
        <f t="shared" ca="1" si="470"/>
        <v>0.94886933561990328</v>
      </c>
      <c r="AB385" s="64">
        <f t="shared" ca="1" si="470"/>
        <v>0.94212409353968529</v>
      </c>
      <c r="AC385" s="64">
        <f t="shared" ca="1" si="470"/>
        <v>0.92539341103644257</v>
      </c>
      <c r="AD385" s="64">
        <f t="shared" ca="1" si="470"/>
        <v>0.90066208988937213</v>
      </c>
      <c r="AE385" s="64">
        <f t="shared" ca="1" si="470"/>
        <v>0.84528472463837423</v>
      </c>
      <c r="AF385" s="64">
        <f t="shared" ca="1" si="470"/>
        <v>0.8165294114791537</v>
      </c>
      <c r="AG385" s="64">
        <f t="shared" ca="1" si="470"/>
        <v>0.77043072996379425</v>
      </c>
      <c r="AH385" s="64">
        <f t="shared" ca="1" si="470"/>
        <v>0.71480091627324416</v>
      </c>
      <c r="AI385" s="64">
        <f t="shared" ca="1" si="470"/>
        <v>0.65783381682256425</v>
      </c>
      <c r="AJ385" s="64">
        <f t="shared" ca="1" si="470"/>
        <v>0.9289379765670368</v>
      </c>
      <c r="AK385" s="64">
        <f t="shared" ca="1" si="470"/>
        <v>0.92439649758130715</v>
      </c>
      <c r="AL385" s="64">
        <f t="shared" ca="1" si="470"/>
        <v>0.91203534460352276</v>
      </c>
      <c r="AM385" s="64">
        <f t="shared" ca="1" si="470"/>
        <v>0.90212552731287621</v>
      </c>
      <c r="AN385" s="64">
        <f t="shared" ca="1" si="470"/>
        <v>0.89775089434403232</v>
      </c>
      <c r="AO385" s="64">
        <f t="shared" ca="1" si="470"/>
        <v>0.88032527587232745</v>
      </c>
      <c r="AP385" s="64">
        <f t="shared" ca="1" si="470"/>
        <v>0.87192208511794844</v>
      </c>
      <c r="AQ385" s="64">
        <f t="shared" ca="1" si="470"/>
        <v>0.860298021193587</v>
      </c>
      <c r="AR385" s="64">
        <f t="shared" ca="1" si="470"/>
        <v>0.84067534854611348</v>
      </c>
      <c r="AS385" s="64">
        <f t="shared" ca="1" si="470"/>
        <v>0</v>
      </c>
      <c r="AT385" s="64">
        <f t="shared" ca="1" si="470"/>
        <v>0</v>
      </c>
      <c r="AV385" s="40"/>
      <c r="AW385" s="41"/>
      <c r="BE385" s="33"/>
      <c r="BF385" s="33"/>
      <c r="BG385" s="33"/>
      <c r="BH385" s="34"/>
      <c r="BI385" s="34"/>
      <c r="BJ385" s="34"/>
    </row>
    <row r="386" spans="1:62" x14ac:dyDescent="0.25">
      <c r="A386" s="45">
        <v>378</v>
      </c>
      <c r="B386" s="35">
        <f t="shared" si="407"/>
        <v>4.3634259259259268E-2</v>
      </c>
      <c r="C386" s="36">
        <v>85.097574816174927</v>
      </c>
      <c r="D386" s="29">
        <v>90</v>
      </c>
      <c r="E386" s="29">
        <v>3</v>
      </c>
      <c r="F386" s="37">
        <f t="shared" si="394"/>
        <v>0.5</v>
      </c>
      <c r="G386" s="38">
        <f t="shared" si="408"/>
        <v>90</v>
      </c>
      <c r="H386" s="31">
        <v>5</v>
      </c>
      <c r="I386" s="31">
        <v>20</v>
      </c>
      <c r="J386" s="36">
        <v>-19.694725369035794</v>
      </c>
      <c r="K386" s="37">
        <f t="shared" si="396"/>
        <v>-4.9236813422589485</v>
      </c>
      <c r="L386" s="30">
        <f t="shared" si="397"/>
        <v>-4.9236813422589485</v>
      </c>
      <c r="M386" s="37">
        <f t="shared" si="398"/>
        <v>85.076318657741055</v>
      </c>
      <c r="N386" s="37">
        <f t="shared" si="399"/>
        <v>85.076318657741055</v>
      </c>
      <c r="O386" s="37">
        <f t="shared" si="400"/>
        <v>-4.9024251838250734</v>
      </c>
      <c r="Q386" s="64">
        <f t="shared" ref="Q386:AT386" ca="1" si="471">IF(AND(ABS(SLOPE($L356:$L386,$A356:$A386)) &gt; $Q$3,
      ABS(SLOPE(OFFSET($O356:$O386, Q$7, 0),$A356:$A386)) &gt; $Q$3),
(MAX(0,(CORREL( $L356:$L386, OFFSET($O356:$O386, Q$7, 0) )))),
(1-ABS(SLOPE($L356:$L386, $A356:$A386)-SLOPE(OFFSET($O356:$O386, Q$7, 0),$A356:$A386)))
)</f>
        <v>0.93563621870206215</v>
      </c>
      <c r="R386" s="64">
        <f t="shared" ca="1" si="471"/>
        <v>0.92984141187413538</v>
      </c>
      <c r="S386" s="64">
        <f t="shared" ca="1" si="471"/>
        <v>0.92450561299932543</v>
      </c>
      <c r="T386" s="64">
        <f t="shared" ca="1" si="471"/>
        <v>0.92441899729724031</v>
      </c>
      <c r="U386" s="64">
        <f t="shared" ca="1" si="471"/>
        <v>0.92279061034735976</v>
      </c>
      <c r="V386" s="64">
        <f t="shared" ca="1" si="471"/>
        <v>0.92613348128635486</v>
      </c>
      <c r="W386" s="64">
        <f t="shared" ca="1" si="471"/>
        <v>0.92717077529617409</v>
      </c>
      <c r="X386" s="64">
        <f t="shared" ca="1" si="471"/>
        <v>0.9405618376624485</v>
      </c>
      <c r="Y386" s="64">
        <f t="shared" ca="1" si="471"/>
        <v>0.93946300609521272</v>
      </c>
      <c r="Z386" s="64">
        <f t="shared" ca="1" si="471"/>
        <v>0.94615333762864384</v>
      </c>
      <c r="AA386" s="64">
        <f t="shared" ca="1" si="471"/>
        <v>0.94308981860348295</v>
      </c>
      <c r="AB386" s="64">
        <f t="shared" ca="1" si="471"/>
        <v>0.9304477307887532</v>
      </c>
      <c r="AC386" s="64">
        <f t="shared" ca="1" si="471"/>
        <v>0.90791649267899133</v>
      </c>
      <c r="AD386" s="64">
        <f t="shared" ca="1" si="471"/>
        <v>0.85597665379742838</v>
      </c>
      <c r="AE386" s="64">
        <f t="shared" ca="1" si="471"/>
        <v>0.82809066732537417</v>
      </c>
      <c r="AF386" s="64">
        <f t="shared" ca="1" si="471"/>
        <v>0.78224277550886778</v>
      </c>
      <c r="AG386" s="64">
        <f t="shared" ca="1" si="471"/>
        <v>0.72668144902993859</v>
      </c>
      <c r="AH386" s="64">
        <f t="shared" ca="1" si="471"/>
        <v>0.66980879613839561</v>
      </c>
      <c r="AI386" s="64">
        <f t="shared" ca="1" si="471"/>
        <v>0.93765154235276083</v>
      </c>
      <c r="AJ386" s="64">
        <f t="shared" ca="1" si="471"/>
        <v>0.93311006336703128</v>
      </c>
      <c r="AK386" s="64">
        <f t="shared" ca="1" si="471"/>
        <v>0.92074891038924678</v>
      </c>
      <c r="AL386" s="64">
        <f t="shared" ca="1" si="471"/>
        <v>0.91083909309860034</v>
      </c>
      <c r="AM386" s="64">
        <f t="shared" ca="1" si="471"/>
        <v>0.90646446012975634</v>
      </c>
      <c r="AN386" s="64">
        <f t="shared" ca="1" si="471"/>
        <v>0.88903884165805158</v>
      </c>
      <c r="AO386" s="64">
        <f t="shared" ca="1" si="471"/>
        <v>0.88063565090367257</v>
      </c>
      <c r="AP386" s="64">
        <f t="shared" ca="1" si="471"/>
        <v>0.86901158697931113</v>
      </c>
      <c r="AQ386" s="64">
        <f t="shared" ca="1" si="471"/>
        <v>0.84938891433183761</v>
      </c>
      <c r="AR386" s="64">
        <f t="shared" ca="1" si="471"/>
        <v>0</v>
      </c>
      <c r="AS386" s="64">
        <f t="shared" ca="1" si="471"/>
        <v>0</v>
      </c>
      <c r="AT386" s="64">
        <f t="shared" ca="1" si="471"/>
        <v>0</v>
      </c>
      <c r="AV386" s="40"/>
      <c r="AW386" s="41"/>
      <c r="BE386" s="33"/>
      <c r="BF386" s="33"/>
      <c r="BG386" s="33"/>
      <c r="BH386" s="34"/>
      <c r="BI386" s="34"/>
      <c r="BJ386" s="34"/>
    </row>
    <row r="387" spans="1:62" x14ac:dyDescent="0.25">
      <c r="A387" s="45">
        <v>379</v>
      </c>
      <c r="B387" s="35">
        <f t="shared" si="407"/>
        <v>4.3750000000000011E-2</v>
      </c>
      <c r="C387" s="36">
        <v>84.576370465707086</v>
      </c>
      <c r="D387" s="29">
        <v>90</v>
      </c>
      <c r="E387" s="29">
        <v>3</v>
      </c>
      <c r="F387" s="37">
        <f t="shared" si="394"/>
        <v>0.5</v>
      </c>
      <c r="G387" s="38">
        <f t="shared" si="408"/>
        <v>90</v>
      </c>
      <c r="H387" s="31">
        <v>5</v>
      </c>
      <c r="I387" s="31">
        <v>20</v>
      </c>
      <c r="J387" s="36">
        <v>-19.512520109363138</v>
      </c>
      <c r="K387" s="37">
        <f t="shared" si="396"/>
        <v>-4.8781300273407844</v>
      </c>
      <c r="L387" s="30">
        <f t="shared" si="397"/>
        <v>-4.8781300273407844</v>
      </c>
      <c r="M387" s="37">
        <f t="shared" si="398"/>
        <v>85.121869972659212</v>
      </c>
      <c r="N387" s="37">
        <f t="shared" si="399"/>
        <v>85.121869972659212</v>
      </c>
      <c r="O387" s="37">
        <f t="shared" si="400"/>
        <v>-5.4236295342929139</v>
      </c>
      <c r="Q387" s="64">
        <f t="shared" ref="Q387:AT387" ca="1" si="472">IF(AND(ABS(SLOPE($L357:$L387,$A357:$A387)) &gt; $Q$3,
      ABS(SLOPE(OFFSET($O357:$O387, Q$7, 0),$A357:$A387)) &gt; $Q$3),
(MAX(0,(CORREL( $L357:$L387, OFFSET($O357:$O387, Q$7, 0) )))),
(1-ABS(SLOPE($L357:$L387, $A357:$A387)-SLOPE(OFFSET($O357:$O387, Q$7, 0),$A357:$A387)))
)</f>
        <v>0.91907734070087277</v>
      </c>
      <c r="R387" s="64">
        <f t="shared" ca="1" si="472"/>
        <v>0.91328141795285256</v>
      </c>
      <c r="S387" s="64">
        <f t="shared" ca="1" si="472"/>
        <v>0.91320071297889649</v>
      </c>
      <c r="T387" s="64">
        <f t="shared" ca="1" si="472"/>
        <v>0.91139855249122204</v>
      </c>
      <c r="U387" s="64">
        <f t="shared" ca="1" si="472"/>
        <v>0.91552662895899029</v>
      </c>
      <c r="V387" s="64">
        <f t="shared" ca="1" si="472"/>
        <v>0.91699495667080166</v>
      </c>
      <c r="W387" s="64">
        <f t="shared" ca="1" si="472"/>
        <v>0.93268821279005298</v>
      </c>
      <c r="X387" s="64">
        <f t="shared" ca="1" si="472"/>
        <v>0.93201937319901351</v>
      </c>
      <c r="Y387" s="64">
        <f t="shared" ca="1" si="472"/>
        <v>0.94198872390600585</v>
      </c>
      <c r="Z387" s="64">
        <f t="shared" ca="1" si="472"/>
        <v>0.94316868616950322</v>
      </c>
      <c r="AA387" s="64">
        <f t="shared" ca="1" si="472"/>
        <v>0.93524915598283176</v>
      </c>
      <c r="AB387" s="64">
        <f t="shared" ca="1" si="472"/>
        <v>0.91527637140642337</v>
      </c>
      <c r="AC387" s="64">
        <f t="shared" ca="1" si="472"/>
        <v>0.86735233313101745</v>
      </c>
      <c r="AD387" s="64">
        <f t="shared" ca="1" si="472"/>
        <v>0.84059588646928673</v>
      </c>
      <c r="AE387" s="64">
        <f t="shared" ca="1" si="472"/>
        <v>0.79513651676849506</v>
      </c>
      <c r="AF387" s="64">
        <f t="shared" ca="1" si="472"/>
        <v>0.73972475730003362</v>
      </c>
      <c r="AG387" s="64">
        <f t="shared" ca="1" si="472"/>
        <v>0.68300179725651766</v>
      </c>
      <c r="AH387" s="64">
        <f t="shared" ca="1" si="472"/>
        <v>0.94659895284168505</v>
      </c>
      <c r="AI387" s="64">
        <f t="shared" ca="1" si="472"/>
        <v>0.94205747385595551</v>
      </c>
      <c r="AJ387" s="64">
        <f t="shared" ca="1" si="472"/>
        <v>0.929696320878171</v>
      </c>
      <c r="AK387" s="64">
        <f t="shared" ca="1" si="472"/>
        <v>0.91978650358752445</v>
      </c>
      <c r="AL387" s="64">
        <f t="shared" ca="1" si="472"/>
        <v>0.91541187061868057</v>
      </c>
      <c r="AM387" s="64">
        <f t="shared" ca="1" si="472"/>
        <v>0.89798625214697569</v>
      </c>
      <c r="AN387" s="64">
        <f t="shared" ca="1" si="472"/>
        <v>0.88958306139259669</v>
      </c>
      <c r="AO387" s="64">
        <f t="shared" ca="1" si="472"/>
        <v>0.87795899746823536</v>
      </c>
      <c r="AP387" s="64">
        <f t="shared" ca="1" si="472"/>
        <v>0.85833632482076183</v>
      </c>
      <c r="AQ387" s="64">
        <f t="shared" ca="1" si="472"/>
        <v>0</v>
      </c>
      <c r="AR387" s="64">
        <f t="shared" ca="1" si="472"/>
        <v>0</v>
      </c>
      <c r="AS387" s="64">
        <f t="shared" ca="1" si="472"/>
        <v>0</v>
      </c>
      <c r="AT387" s="64">
        <f t="shared" ca="1" si="472"/>
        <v>0</v>
      </c>
    </row>
    <row r="388" spans="1:62" x14ac:dyDescent="0.25">
      <c r="A388" s="45">
        <v>380</v>
      </c>
      <c r="B388" s="35">
        <f t="shared" si="407"/>
        <v>4.3865740740740754E-2</v>
      </c>
      <c r="C388" s="36">
        <v>84.022295100554231</v>
      </c>
      <c r="D388" s="29">
        <v>90</v>
      </c>
      <c r="E388" s="29">
        <v>3</v>
      </c>
      <c r="F388" s="37">
        <f t="shared" si="394"/>
        <v>0.5</v>
      </c>
      <c r="G388" s="38">
        <f t="shared" si="408"/>
        <v>90</v>
      </c>
      <c r="H388" s="31">
        <v>5</v>
      </c>
      <c r="I388" s="31">
        <v>20</v>
      </c>
      <c r="J388" s="36">
        <v>-19.288500216667607</v>
      </c>
      <c r="K388" s="37">
        <f t="shared" si="396"/>
        <v>-4.8221250541669018</v>
      </c>
      <c r="L388" s="30">
        <f t="shared" si="397"/>
        <v>-4.8221250541669018</v>
      </c>
      <c r="M388" s="37">
        <f t="shared" si="398"/>
        <v>85.177874945833096</v>
      </c>
      <c r="N388" s="37">
        <f t="shared" si="399"/>
        <v>85.177874945833096</v>
      </c>
      <c r="O388" s="37">
        <f t="shared" si="400"/>
        <v>-5.9777048994457687</v>
      </c>
      <c r="Q388" s="64">
        <f t="shared" ref="Q388:AT388" ca="1" si="473">IF(AND(ABS(SLOPE($L358:$L388,$A358:$A388)) &gt; $Q$3,
      ABS(SLOPE(OFFSET($O358:$O388, Q$7, 0),$A358:$A388)) &gt; $Q$3),
(MAX(0,(CORREL( $L358:$L388, OFFSET($O358:$O388, Q$7, 0) )))),
(1-ABS(SLOPE($L358:$L388, $A358:$A388)-SLOPE(OFFSET($O358:$O388, Q$7, 0),$A358:$A388)))
)</f>
        <v>0.8988345318074128</v>
      </c>
      <c r="R388" s="64">
        <f t="shared" ca="1" si="473"/>
        <v>0.89876084139518075</v>
      </c>
      <c r="S388" s="64">
        <f t="shared" ca="1" si="473"/>
        <v>0.89675864327449939</v>
      </c>
      <c r="T388" s="64">
        <f t="shared" ca="1" si="473"/>
        <v>0.90179655250186663</v>
      </c>
      <c r="U388" s="64">
        <f t="shared" ca="1" si="473"/>
        <v>0.90376550974623004</v>
      </c>
      <c r="V388" s="64">
        <f t="shared" ca="1" si="473"/>
        <v>0.92212104090322811</v>
      </c>
      <c r="W388" s="64">
        <f t="shared" ca="1" si="473"/>
        <v>0.92195478351393834</v>
      </c>
      <c r="X388" s="64">
        <f t="shared" ca="1" si="473"/>
        <v>0.9357343722005399</v>
      </c>
      <c r="Y388" s="64">
        <f t="shared" ca="1" si="473"/>
        <v>0.94186265730884033</v>
      </c>
      <c r="Z388" s="64">
        <f t="shared" ca="1" si="473"/>
        <v>0.93946378615513948</v>
      </c>
      <c r="AA388" s="64">
        <f t="shared" ca="1" si="473"/>
        <v>0.92250507335974463</v>
      </c>
      <c r="AB388" s="64">
        <f t="shared" ca="1" si="473"/>
        <v>0.87933655097160424</v>
      </c>
      <c r="AC388" s="64">
        <f t="shared" ca="1" si="473"/>
        <v>0.85409571747319457</v>
      </c>
      <c r="AD388" s="64">
        <f t="shared" ca="1" si="473"/>
        <v>0.809242999192746</v>
      </c>
      <c r="AE388" s="64">
        <f t="shared" ca="1" si="473"/>
        <v>0.75411487939844579</v>
      </c>
      <c r="AF388" s="64">
        <f t="shared" ca="1" si="473"/>
        <v>0.6976323265519988</v>
      </c>
      <c r="AG388" s="64">
        <f t="shared" ca="1" si="473"/>
        <v>0.95576103405300072</v>
      </c>
      <c r="AH388" s="64">
        <f t="shared" ca="1" si="473"/>
        <v>0.95121955506727118</v>
      </c>
      <c r="AI388" s="64">
        <f t="shared" ca="1" si="473"/>
        <v>0.93885840208948679</v>
      </c>
      <c r="AJ388" s="64">
        <f t="shared" ca="1" si="473"/>
        <v>0.92894858479884024</v>
      </c>
      <c r="AK388" s="64">
        <f t="shared" ca="1" si="473"/>
        <v>0.92457395182999624</v>
      </c>
      <c r="AL388" s="64">
        <f t="shared" ca="1" si="473"/>
        <v>0.90714833335829148</v>
      </c>
      <c r="AM388" s="64">
        <f t="shared" ca="1" si="473"/>
        <v>0.89874514260391247</v>
      </c>
      <c r="AN388" s="64">
        <f t="shared" ca="1" si="473"/>
        <v>0.88712107867955103</v>
      </c>
      <c r="AO388" s="64">
        <f t="shared" ca="1" si="473"/>
        <v>0.86749840603207751</v>
      </c>
      <c r="AP388" s="64">
        <f t="shared" ca="1" si="473"/>
        <v>0</v>
      </c>
      <c r="AQ388" s="64">
        <f t="shared" ca="1" si="473"/>
        <v>0</v>
      </c>
      <c r="AR388" s="64">
        <f t="shared" ca="1" si="473"/>
        <v>0</v>
      </c>
      <c r="AS388" s="64">
        <f t="shared" ca="1" si="473"/>
        <v>0</v>
      </c>
      <c r="AT388" s="64">
        <f t="shared" ca="1" si="473"/>
        <v>0</v>
      </c>
    </row>
    <row r="389" spans="1:62" x14ac:dyDescent="0.25">
      <c r="A389" s="45">
        <v>381</v>
      </c>
      <c r="B389" s="35">
        <f t="shared" si="407"/>
        <v>4.3981481481481496E-2</v>
      </c>
      <c r="C389" s="36">
        <v>84.46510575781906</v>
      </c>
      <c r="D389" s="29">
        <v>90</v>
      </c>
      <c r="E389" s="29">
        <v>3</v>
      </c>
      <c r="F389" s="37">
        <f t="shared" si="394"/>
        <v>0.5</v>
      </c>
      <c r="G389" s="38">
        <f t="shared" si="408"/>
        <v>90</v>
      </c>
      <c r="H389" s="31">
        <v>5</v>
      </c>
      <c r="I389" s="31">
        <v>20</v>
      </c>
      <c r="J389" s="36">
        <v>-19.023145757570553</v>
      </c>
      <c r="K389" s="37">
        <f t="shared" si="396"/>
        <v>-4.7557864393926383</v>
      </c>
      <c r="L389" s="30">
        <f t="shared" si="397"/>
        <v>-4.7557864393926383</v>
      </c>
      <c r="M389" s="37">
        <f t="shared" si="398"/>
        <v>85.244213560607363</v>
      </c>
      <c r="N389" s="37">
        <f t="shared" si="399"/>
        <v>85.244213560607363</v>
      </c>
      <c r="O389" s="37">
        <f t="shared" si="400"/>
        <v>-5.5348942421809397</v>
      </c>
      <c r="Q389" s="64">
        <f t="shared" ref="Q389:AT389" ca="1" si="474">IF(AND(ABS(SLOPE($L359:$L389,$A359:$A389)) &gt; $Q$3,
      ABS(SLOPE(OFFSET($O359:$O389, Q$7, 0),$A359:$A389)) &gt; $Q$3),
(MAX(0,(CORREL( $L359:$L389, OFFSET($O359:$O389, Q$7, 0) )))),
(1-ABS(SLOPE($L359:$L389, $A359:$A389)-SLOPE(OFFSET($O359:$O389, Q$7, 0),$A359:$A389)))
)</f>
        <v>0.87982643562936935</v>
      </c>
      <c r="R389" s="64">
        <f t="shared" ca="1" si="474"/>
        <v>0.87759172743721814</v>
      </c>
      <c r="S389" s="64">
        <f t="shared" ca="1" si="474"/>
        <v>0.88369555070083028</v>
      </c>
      <c r="T389" s="64">
        <f t="shared" ca="1" si="474"/>
        <v>0.88625267561229104</v>
      </c>
      <c r="U389" s="64">
        <f t="shared" ca="1" si="474"/>
        <v>0.90771974410036049</v>
      </c>
      <c r="V389" s="64">
        <f t="shared" ca="1" si="474"/>
        <v>0.90814836552940847</v>
      </c>
      <c r="W389" s="64">
        <f t="shared" ca="1" si="474"/>
        <v>0.92640692133762814</v>
      </c>
      <c r="X389" s="64">
        <f t="shared" ca="1" si="474"/>
        <v>0.93837625705442762</v>
      </c>
      <c r="Y389" s="64">
        <f t="shared" ca="1" si="474"/>
        <v>0.94251306563006776</v>
      </c>
      <c r="Z389" s="64">
        <f t="shared" ca="1" si="474"/>
        <v>0.92915484424052075</v>
      </c>
      <c r="AA389" s="64">
        <f t="shared" ca="1" si="474"/>
        <v>0.89170090213000297</v>
      </c>
      <c r="AB389" s="64">
        <f t="shared" ca="1" si="474"/>
        <v>0.86856432194388988</v>
      </c>
      <c r="AC389" s="64">
        <f t="shared" ca="1" si="474"/>
        <v>0.82467027625559119</v>
      </c>
      <c r="AD389" s="64">
        <f t="shared" ca="1" si="474"/>
        <v>0.7700495312125275</v>
      </c>
      <c r="AE389" s="64">
        <f t="shared" ca="1" si="474"/>
        <v>0.71395805785804278</v>
      </c>
      <c r="AF389" s="64">
        <f t="shared" ca="1" si="474"/>
        <v>0.96511815197421624</v>
      </c>
      <c r="AG389" s="64">
        <f t="shared" ca="1" si="474"/>
        <v>0.96057667298848659</v>
      </c>
      <c r="AH389" s="64">
        <f t="shared" ca="1" si="474"/>
        <v>0.9482155200107022</v>
      </c>
      <c r="AI389" s="64">
        <f t="shared" ca="1" si="474"/>
        <v>0.93830570272005565</v>
      </c>
      <c r="AJ389" s="64">
        <f t="shared" ca="1" si="474"/>
        <v>0.93393106975121176</v>
      </c>
      <c r="AK389" s="64">
        <f t="shared" ca="1" si="474"/>
        <v>0.91650545127950689</v>
      </c>
      <c r="AL389" s="64">
        <f t="shared" ca="1" si="474"/>
        <v>0.90810226052512788</v>
      </c>
      <c r="AM389" s="64">
        <f t="shared" ca="1" si="474"/>
        <v>0.89647819660076644</v>
      </c>
      <c r="AN389" s="64">
        <f t="shared" ca="1" si="474"/>
        <v>0.87685552395329291</v>
      </c>
      <c r="AO389" s="64">
        <f t="shared" ca="1" si="474"/>
        <v>0</v>
      </c>
      <c r="AP389" s="64">
        <f t="shared" ca="1" si="474"/>
        <v>0</v>
      </c>
      <c r="AQ389" s="64">
        <f t="shared" ca="1" si="474"/>
        <v>0</v>
      </c>
      <c r="AR389" s="64">
        <f t="shared" ca="1" si="474"/>
        <v>0</v>
      </c>
      <c r="AS389" s="64">
        <f t="shared" ca="1" si="474"/>
        <v>0</v>
      </c>
      <c r="AT389" s="64">
        <f t="shared" ca="1" si="474"/>
        <v>0</v>
      </c>
    </row>
    <row r="390" spans="1:62" x14ac:dyDescent="0.25">
      <c r="A390" s="45">
        <v>382</v>
      </c>
      <c r="B390" s="35">
        <f t="shared" si="407"/>
        <v>4.4097222222222239E-2</v>
      </c>
      <c r="C390" s="36">
        <v>83.963135488608387</v>
      </c>
      <c r="D390" s="29">
        <v>90</v>
      </c>
      <c r="E390" s="29">
        <v>3</v>
      </c>
      <c r="F390" s="37">
        <f t="shared" si="394"/>
        <v>0.5</v>
      </c>
      <c r="G390" s="38">
        <f t="shared" si="408"/>
        <v>90</v>
      </c>
      <c r="H390" s="31">
        <v>5</v>
      </c>
      <c r="I390" s="31">
        <v>20</v>
      </c>
      <c r="J390" s="36">
        <v>-18.717025377191415</v>
      </c>
      <c r="K390" s="37">
        <f t="shared" si="396"/>
        <v>-4.6792563442978539</v>
      </c>
      <c r="L390" s="30">
        <f t="shared" si="397"/>
        <v>-4.6792563442978539</v>
      </c>
      <c r="M390" s="37">
        <f t="shared" si="398"/>
        <v>85.320743655702145</v>
      </c>
      <c r="N390" s="37">
        <f t="shared" si="399"/>
        <v>85.320743655702145</v>
      </c>
      <c r="O390" s="37">
        <f t="shared" si="400"/>
        <v>-6.0368645113916131</v>
      </c>
      <c r="Q390" s="64">
        <f t="shared" ref="Q390:AT390" ca="1" si="475">IF(AND(ABS(SLOPE($L360:$L390,$A360:$A390)) &gt; $Q$3,
      ABS(SLOPE(OFFSET($O360:$O390, Q$7, 0),$A360:$A390)) &gt; $Q$3),
(MAX(0,(CORREL( $L360:$L390, OFFSET($O360:$O390, Q$7, 0) )))),
(1-ABS(SLOPE($L360:$L390, $A360:$A390)-SLOPE(OFFSET($O360:$O390, Q$7, 0),$A360:$A390)))
)</f>
        <v>0.85198029807825892</v>
      </c>
      <c r="R390" s="64">
        <f t="shared" ca="1" si="475"/>
        <v>0.85934626506813128</v>
      </c>
      <c r="S390" s="64">
        <f t="shared" ca="1" si="475"/>
        <v>0.86260223150048965</v>
      </c>
      <c r="T390" s="64">
        <f t="shared" ca="1" si="475"/>
        <v>0.8877428790582782</v>
      </c>
      <c r="U390" s="64">
        <f t="shared" ca="1" si="475"/>
        <v>0.88888468834211409</v>
      </c>
      <c r="V390" s="64">
        <f t="shared" ca="1" si="475"/>
        <v>0.91246859201435526</v>
      </c>
      <c r="W390" s="64">
        <f t="shared" ca="1" si="475"/>
        <v>0.9314177218150953</v>
      </c>
      <c r="X390" s="64">
        <f t="shared" ca="1" si="475"/>
        <v>0.94339171113244458</v>
      </c>
      <c r="Y390" s="64">
        <f t="shared" ca="1" si="475"/>
        <v>0.93439715705752457</v>
      </c>
      <c r="Z390" s="64">
        <f t="shared" ca="1" si="475"/>
        <v>0.90391708097210055</v>
      </c>
      <c r="AA390" s="64">
        <f t="shared" ca="1" si="475"/>
        <v>0.88380719597256274</v>
      </c>
      <c r="AB390" s="64">
        <f t="shared" ca="1" si="475"/>
        <v>0.84145199793708125</v>
      </c>
      <c r="AC390" s="64">
        <f t="shared" ca="1" si="475"/>
        <v>0.78771749881941211</v>
      </c>
      <c r="AD390" s="64">
        <f t="shared" ca="1" si="475"/>
        <v>0.73227163229143599</v>
      </c>
      <c r="AE390" s="64">
        <f t="shared" ca="1" si="475"/>
        <v>0.97465025463614263</v>
      </c>
      <c r="AF390" s="64">
        <f t="shared" ca="1" si="475"/>
        <v>0.97010877565041298</v>
      </c>
      <c r="AG390" s="64">
        <f t="shared" ca="1" si="475"/>
        <v>0.95774762267262858</v>
      </c>
      <c r="AH390" s="64">
        <f t="shared" ca="1" si="475"/>
        <v>0.94783780538198203</v>
      </c>
      <c r="AI390" s="64">
        <f t="shared" ca="1" si="475"/>
        <v>0.94346317241313815</v>
      </c>
      <c r="AJ390" s="64">
        <f t="shared" ca="1" si="475"/>
        <v>0.92603755394143328</v>
      </c>
      <c r="AK390" s="64">
        <f t="shared" ca="1" si="475"/>
        <v>0.91763436318705427</v>
      </c>
      <c r="AL390" s="64">
        <f t="shared" ca="1" si="475"/>
        <v>0.90601029926269283</v>
      </c>
      <c r="AM390" s="64">
        <f t="shared" ca="1" si="475"/>
        <v>0.8863876266152193</v>
      </c>
      <c r="AN390" s="64">
        <f t="shared" ca="1" si="475"/>
        <v>0</v>
      </c>
      <c r="AO390" s="64">
        <f t="shared" ca="1" si="475"/>
        <v>0</v>
      </c>
      <c r="AP390" s="64">
        <f t="shared" ca="1" si="475"/>
        <v>0</v>
      </c>
      <c r="AQ390" s="64">
        <f t="shared" ca="1" si="475"/>
        <v>0</v>
      </c>
      <c r="AR390" s="64">
        <f t="shared" ca="1" si="475"/>
        <v>0</v>
      </c>
      <c r="AS390" s="64">
        <f t="shared" ca="1" si="475"/>
        <v>0</v>
      </c>
      <c r="AT390" s="64">
        <f t="shared" ca="1" si="475"/>
        <v>0</v>
      </c>
    </row>
    <row r="391" spans="1:62" x14ac:dyDescent="0.25">
      <c r="A391" s="45">
        <v>383</v>
      </c>
      <c r="B391" s="35">
        <f t="shared" si="407"/>
        <v>4.4212962962962982E-2</v>
      </c>
      <c r="C391" s="36">
        <v>84.728295578544788</v>
      </c>
      <c r="D391" s="29">
        <v>90</v>
      </c>
      <c r="E391" s="29">
        <v>3</v>
      </c>
      <c r="F391" s="37">
        <f t="shared" si="394"/>
        <v>0.5</v>
      </c>
      <c r="G391" s="38">
        <f t="shared" si="408"/>
        <v>90</v>
      </c>
      <c r="H391" s="31">
        <v>5</v>
      </c>
      <c r="I391" s="31">
        <v>20</v>
      </c>
      <c r="J391" s="36">
        <v>-18.37079508056156</v>
      </c>
      <c r="K391" s="37">
        <f t="shared" si="396"/>
        <v>-4.5926987701403901</v>
      </c>
      <c r="L391" s="30">
        <f t="shared" si="397"/>
        <v>-4.5926987701403901</v>
      </c>
      <c r="M391" s="37">
        <f t="shared" si="398"/>
        <v>85.407301229859613</v>
      </c>
      <c r="N391" s="37">
        <f t="shared" si="399"/>
        <v>85.407301229859613</v>
      </c>
      <c r="O391" s="37">
        <f t="shared" si="400"/>
        <v>-5.2717044214552118</v>
      </c>
      <c r="Q391" s="64">
        <f t="shared" ref="Q391:AT391" ca="1" si="476">IF(AND(ABS(SLOPE($L361:$L391,$A361:$A391)) &gt; $Q$3,
      ABS(SLOPE(OFFSET($O361:$O391, Q$7, 0),$A361:$A391)) &gt; $Q$3),
(MAX(0,(CORREL( $L361:$L391, OFFSET($O361:$O391, Q$7, 0) )))),
(1-ABS(SLOPE($L361:$L391, $A361:$A391)-SLOPE(OFFSET($O361:$O391, Q$7, 0),$A361:$A391)))
)</f>
        <v>0.82587952605458126</v>
      </c>
      <c r="R391" s="64">
        <f t="shared" ca="1" si="476"/>
        <v>0.82997406485376524</v>
      </c>
      <c r="S391" s="64">
        <f t="shared" ca="1" si="476"/>
        <v>0.85948775880965578</v>
      </c>
      <c r="T391" s="64">
        <f t="shared" ca="1" si="476"/>
        <v>0.86149488132364749</v>
      </c>
      <c r="U391" s="64">
        <f t="shared" ca="1" si="476"/>
        <v>0.89147427785944389</v>
      </c>
      <c r="V391" s="64">
        <f t="shared" ca="1" si="476"/>
        <v>0.91885805827493572</v>
      </c>
      <c r="W391" s="64">
        <f t="shared" ca="1" si="476"/>
        <v>0.94034342939730853</v>
      </c>
      <c r="X391" s="64">
        <f t="shared" ca="1" si="476"/>
        <v>0.93671312738731094</v>
      </c>
      <c r="Y391" s="64">
        <f t="shared" ca="1" si="476"/>
        <v>0.91487636183357712</v>
      </c>
      <c r="Z391" s="64">
        <f t="shared" ca="1" si="476"/>
        <v>0.89927562195778232</v>
      </c>
      <c r="AA391" s="64">
        <f t="shared" ca="1" si="476"/>
        <v>0.85943651404127031</v>
      </c>
      <c r="AB391" s="64">
        <f t="shared" ca="1" si="476"/>
        <v>0.80724183097655444</v>
      </c>
      <c r="AC391" s="64">
        <f t="shared" ca="1" si="476"/>
        <v>0.75288077490199812</v>
      </c>
      <c r="AD391" s="64">
        <f t="shared" ca="1" si="476"/>
        <v>0.9843369150835477</v>
      </c>
      <c r="AE391" s="64">
        <f t="shared" ca="1" si="476"/>
        <v>0.97979543609781805</v>
      </c>
      <c r="AF391" s="64">
        <f t="shared" ca="1" si="476"/>
        <v>0.96743428312003366</v>
      </c>
      <c r="AG391" s="64">
        <f t="shared" ca="1" si="476"/>
        <v>0.95752446582938711</v>
      </c>
      <c r="AH391" s="64">
        <f t="shared" ca="1" si="476"/>
        <v>0.95314983286054311</v>
      </c>
      <c r="AI391" s="64">
        <f t="shared" ca="1" si="476"/>
        <v>0.93572421438883835</v>
      </c>
      <c r="AJ391" s="64">
        <f t="shared" ca="1" si="476"/>
        <v>0.92732102363445934</v>
      </c>
      <c r="AK391" s="64">
        <f t="shared" ca="1" si="476"/>
        <v>0.9156969597100979</v>
      </c>
      <c r="AL391" s="64">
        <f t="shared" ca="1" si="476"/>
        <v>0.89607428706262438</v>
      </c>
      <c r="AM391" s="64">
        <f t="shared" ca="1" si="476"/>
        <v>0</v>
      </c>
      <c r="AN391" s="64">
        <f t="shared" ca="1" si="476"/>
        <v>0</v>
      </c>
      <c r="AO391" s="64">
        <f t="shared" ca="1" si="476"/>
        <v>0</v>
      </c>
      <c r="AP391" s="64">
        <f t="shared" ca="1" si="476"/>
        <v>0</v>
      </c>
      <c r="AQ391" s="64">
        <f t="shared" ca="1" si="476"/>
        <v>0</v>
      </c>
      <c r="AR391" s="64">
        <f t="shared" ca="1" si="476"/>
        <v>0</v>
      </c>
      <c r="AS391" s="64">
        <f t="shared" ca="1" si="476"/>
        <v>0</v>
      </c>
      <c r="AT391" s="64">
        <f t="shared" ca="1" si="476"/>
        <v>0</v>
      </c>
    </row>
    <row r="392" spans="1:62" x14ac:dyDescent="0.25">
      <c r="A392" s="45">
        <v>384</v>
      </c>
      <c r="B392" s="35">
        <f t="shared" si="407"/>
        <v>4.4328703703703724E-2</v>
      </c>
      <c r="C392" s="36">
        <v>84.573647808576368</v>
      </c>
      <c r="D392" s="29">
        <v>90</v>
      </c>
      <c r="E392" s="29">
        <v>3</v>
      </c>
      <c r="F392" s="37">
        <f t="shared" si="394"/>
        <v>0.5</v>
      </c>
      <c r="G392" s="38">
        <f t="shared" si="408"/>
        <v>90</v>
      </c>
      <c r="H392" s="31">
        <v>5</v>
      </c>
      <c r="I392" s="31">
        <v>20</v>
      </c>
      <c r="J392" s="36">
        <v>-17.985196826828982</v>
      </c>
      <c r="K392" s="37">
        <f t="shared" si="396"/>
        <v>-4.4962992067072456</v>
      </c>
      <c r="L392" s="30">
        <f t="shared" si="397"/>
        <v>-4.4962992067072456</v>
      </c>
      <c r="M392" s="37">
        <f t="shared" si="398"/>
        <v>85.503700793292751</v>
      </c>
      <c r="N392" s="37">
        <f t="shared" si="399"/>
        <v>85.503700793292751</v>
      </c>
      <c r="O392" s="37">
        <f t="shared" si="400"/>
        <v>-5.4263521914236321</v>
      </c>
      <c r="Q392" s="64">
        <f t="shared" ref="Q392:AT392" ca="1" si="477">IF(AND(ABS(SLOPE($L362:$L392,$A362:$A392)) &gt; $Q$3,
      ABS(SLOPE(OFFSET($O362:$O392, Q$7, 0),$A362:$A392)) &gt; $Q$3),
(MAX(0,(CORREL( $L362:$L392, OFFSET($O362:$O392, Q$7, 0) )))),
(1-ABS(SLOPE($L362:$L392, $A362:$A392)-SLOPE(OFFSET($O362:$O392, Q$7, 0),$A362:$A392)))
)</f>
        <v>0.78398868550283052</v>
      </c>
      <c r="R392" s="64">
        <f t="shared" ca="1" si="477"/>
        <v>0.81872695617892843</v>
      </c>
      <c r="S392" s="64">
        <f t="shared" ca="1" si="477"/>
        <v>0.82179344971602808</v>
      </c>
      <c r="T392" s="64">
        <f t="shared" ca="1" si="477"/>
        <v>0.85950160931660047</v>
      </c>
      <c r="U392" s="64">
        <f t="shared" ca="1" si="477"/>
        <v>0.89715947293153131</v>
      </c>
      <c r="V392" s="64">
        <f t="shared" ca="1" si="477"/>
        <v>0.93029312280355159</v>
      </c>
      <c r="W392" s="64">
        <f t="shared" ca="1" si="477"/>
        <v>0.93333726811370976</v>
      </c>
      <c r="X392" s="64">
        <f t="shared" ca="1" si="477"/>
        <v>0.92236152540622662</v>
      </c>
      <c r="Y392" s="64">
        <f t="shared" ca="1" si="477"/>
        <v>0.91369595788140145</v>
      </c>
      <c r="Z392" s="64">
        <f t="shared" ca="1" si="477"/>
        <v>0.87805136392929362</v>
      </c>
      <c r="AA392" s="64">
        <f t="shared" ca="1" si="477"/>
        <v>0.82854682512278821</v>
      </c>
      <c r="AB392" s="64">
        <f t="shared" ca="1" si="477"/>
        <v>0.77604703996468671</v>
      </c>
      <c r="AC392" s="64">
        <f t="shared" ca="1" si="477"/>
        <v>0.99415737514939007</v>
      </c>
      <c r="AD392" s="64">
        <f t="shared" ca="1" si="477"/>
        <v>0.98961589616366041</v>
      </c>
      <c r="AE392" s="64">
        <f t="shared" ca="1" si="477"/>
        <v>0.97725474318587602</v>
      </c>
      <c r="AF392" s="64">
        <f t="shared" ca="1" si="477"/>
        <v>0.96734492589522947</v>
      </c>
      <c r="AG392" s="64">
        <f t="shared" ca="1" si="477"/>
        <v>0.96297029292638558</v>
      </c>
      <c r="AH392" s="64">
        <f t="shared" ca="1" si="477"/>
        <v>0.94554467445468071</v>
      </c>
      <c r="AI392" s="64">
        <f t="shared" ca="1" si="477"/>
        <v>0.9371414837003017</v>
      </c>
      <c r="AJ392" s="64">
        <f t="shared" ca="1" si="477"/>
        <v>0.92551741977594026</v>
      </c>
      <c r="AK392" s="64">
        <f t="shared" ca="1" si="477"/>
        <v>0.90589474712846674</v>
      </c>
      <c r="AL392" s="64">
        <f t="shared" ca="1" si="477"/>
        <v>0</v>
      </c>
      <c r="AM392" s="64">
        <f t="shared" ca="1" si="477"/>
        <v>0</v>
      </c>
      <c r="AN392" s="64">
        <f t="shared" ca="1" si="477"/>
        <v>0</v>
      </c>
      <c r="AO392" s="64">
        <f t="shared" ca="1" si="477"/>
        <v>0</v>
      </c>
      <c r="AP392" s="64">
        <f t="shared" ca="1" si="477"/>
        <v>0</v>
      </c>
      <c r="AQ392" s="64">
        <f t="shared" ca="1" si="477"/>
        <v>0</v>
      </c>
      <c r="AR392" s="64">
        <f t="shared" ca="1" si="477"/>
        <v>0</v>
      </c>
      <c r="AS392" s="64">
        <f t="shared" ca="1" si="477"/>
        <v>0</v>
      </c>
      <c r="AT392" s="64">
        <f t="shared" ca="1" si="477"/>
        <v>0</v>
      </c>
    </row>
    <row r="393" spans="1:62" x14ac:dyDescent="0.25">
      <c r="A393" s="45">
        <v>385</v>
      </c>
      <c r="B393" s="35">
        <f t="shared" si="407"/>
        <v>4.4444444444444467E-2</v>
      </c>
      <c r="C393" s="36">
        <v>84.882144093188657</v>
      </c>
      <c r="D393" s="29">
        <v>90</v>
      </c>
      <c r="E393" s="29">
        <v>3</v>
      </c>
      <c r="F393" s="37">
        <f t="shared" ref="F393:F399" si="478">E393/6</f>
        <v>0.5</v>
      </c>
      <c r="G393" s="38">
        <f t="shared" si="408"/>
        <v>90</v>
      </c>
      <c r="H393" s="31">
        <v>5</v>
      </c>
      <c r="I393" s="31">
        <v>20</v>
      </c>
      <c r="J393" s="36">
        <v>-17.561056939266258</v>
      </c>
      <c r="K393" s="37">
        <f t="shared" si="396"/>
        <v>-4.3902642348165646</v>
      </c>
      <c r="L393" s="30">
        <f t="shared" si="397"/>
        <v>-4.3902642348165646</v>
      </c>
      <c r="M393" s="37">
        <f t="shared" si="398"/>
        <v>85.60973576518343</v>
      </c>
      <c r="N393" s="37">
        <f t="shared" si="399"/>
        <v>85.60973576518343</v>
      </c>
      <c r="O393" s="37">
        <f t="shared" si="400"/>
        <v>-5.1178559068113429</v>
      </c>
      <c r="Q393" s="64">
        <f t="shared" ref="Q393:AT393" ca="1" si="479">IF(AND(ABS(SLOPE($L363:$L393,$A363:$A393)) &gt; $Q$3,
      ABS(SLOPE(OFFSET($O363:$O393, Q$7, 0),$A363:$A393)) &gt; $Q$3),
(MAX(0,(CORREL( $L363:$L393, OFFSET($O363:$O393, Q$7, 0) )))),
(1-ABS(SLOPE($L363:$L393, $A363:$A393)-SLOPE(OFFSET($O363:$O393, Q$7, 0),$A363:$A393)))
)</f>
        <v>0.89243417852225093</v>
      </c>
      <c r="R393" s="64">
        <f t="shared" ca="1" si="479"/>
        <v>0.90113149071599219</v>
      </c>
      <c r="S393" s="64">
        <f t="shared" ca="1" si="479"/>
        <v>0.90902613826685075</v>
      </c>
      <c r="T393" s="64">
        <f t="shared" ca="1" si="479"/>
        <v>0.91948436185943438</v>
      </c>
      <c r="U393" s="64">
        <f t="shared" ca="1" si="479"/>
        <v>0.93089632097384856</v>
      </c>
      <c r="V393" s="64">
        <f t="shared" ca="1" si="479"/>
        <v>0.94385638827587193</v>
      </c>
      <c r="W393" s="64">
        <f t="shared" ca="1" si="479"/>
        <v>0.9613215689116571</v>
      </c>
      <c r="X393" s="64">
        <f t="shared" ca="1" si="479"/>
        <v>0.96491443202674509</v>
      </c>
      <c r="Y393" s="64">
        <f t="shared" ca="1" si="479"/>
        <v>0.9728401916439583</v>
      </c>
      <c r="Z393" s="64">
        <f t="shared" ca="1" si="479"/>
        <v>0.98126798955372996</v>
      </c>
      <c r="AA393" s="64">
        <f t="shared" ca="1" si="479"/>
        <v>0.98776142383032806</v>
      </c>
      <c r="AB393" s="64">
        <f t="shared" ca="1" si="479"/>
        <v>0.99590941006117051</v>
      </c>
      <c r="AC393" s="64">
        <f t="shared" ca="1" si="479"/>
        <v>0.99954911095309995</v>
      </c>
      <c r="AD393" s="64">
        <f t="shared" ca="1" si="479"/>
        <v>0.98718795797531544</v>
      </c>
      <c r="AE393" s="64">
        <f t="shared" ca="1" si="479"/>
        <v>0.97727814068466901</v>
      </c>
      <c r="AF393" s="64">
        <f t="shared" ca="1" si="479"/>
        <v>0.97290350771582501</v>
      </c>
      <c r="AG393" s="64">
        <f t="shared" ca="1" si="479"/>
        <v>0.95547788924412025</v>
      </c>
      <c r="AH393" s="64">
        <f t="shared" ca="1" si="479"/>
        <v>0.94707469848974124</v>
      </c>
      <c r="AI393" s="64">
        <f t="shared" ca="1" si="479"/>
        <v>0.9354506345653798</v>
      </c>
      <c r="AJ393" s="64">
        <f t="shared" ca="1" si="479"/>
        <v>0.91582796191790627</v>
      </c>
      <c r="AK393" s="64">
        <f t="shared" ca="1" si="479"/>
        <v>0.89198159318276149</v>
      </c>
      <c r="AL393" s="64">
        <f t="shared" ca="1" si="479"/>
        <v>0.87849616819304921</v>
      </c>
      <c r="AM393" s="64">
        <f t="shared" ca="1" si="479"/>
        <v>0.84799003783957994</v>
      </c>
      <c r="AN393" s="64">
        <f t="shared" ca="1" si="479"/>
        <v>0.83556922635590403</v>
      </c>
      <c r="AO393" s="64">
        <f t="shared" ca="1" si="479"/>
        <v>0.79984471368816368</v>
      </c>
      <c r="AP393" s="64">
        <f t="shared" ca="1" si="479"/>
        <v>0.77385919855737717</v>
      </c>
      <c r="AQ393" s="64">
        <f t="shared" ca="1" si="479"/>
        <v>0.77109406299422534</v>
      </c>
      <c r="AR393" s="64">
        <f t="shared" ca="1" si="479"/>
        <v>0.74919531158175401</v>
      </c>
      <c r="AS393" s="64">
        <f t="shared" ca="1" si="479"/>
        <v>0.76822192827079394</v>
      </c>
      <c r="AT393" s="64">
        <f t="shared" ca="1" si="479"/>
        <v>0.74387438485712987</v>
      </c>
    </row>
    <row r="394" spans="1:62" x14ac:dyDescent="0.25">
      <c r="A394" s="45">
        <v>386</v>
      </c>
      <c r="B394" s="35">
        <f t="shared" si="407"/>
        <v>4.456018518518521E-2</v>
      </c>
      <c r="C394" s="36">
        <v>84.610011110666619</v>
      </c>
      <c r="D394" s="29">
        <v>90</v>
      </c>
      <c r="E394" s="29">
        <v>3</v>
      </c>
      <c r="F394" s="37">
        <f t="shared" si="478"/>
        <v>0.5</v>
      </c>
      <c r="G394" s="38">
        <f t="shared" si="408"/>
        <v>90</v>
      </c>
      <c r="H394" s="31">
        <v>5</v>
      </c>
      <c r="I394" s="31">
        <v>20</v>
      </c>
      <c r="J394" s="36">
        <v>-17.099284334489479</v>
      </c>
      <c r="K394" s="37">
        <f t="shared" ref="K394:K399" si="480">H394 * J394 / I394</f>
        <v>-4.2748210836223697</v>
      </c>
      <c r="L394" s="30">
        <f t="shared" ref="L394:L399" si="481">K394</f>
        <v>-4.2748210836223697</v>
      </c>
      <c r="M394" s="37">
        <f t="shared" ref="M394:M399" si="482">D394 + K394</f>
        <v>85.725178916377629</v>
      </c>
      <c r="N394" s="37">
        <f t="shared" ref="N394:N399" si="483">G394 + L394</f>
        <v>85.725178916377629</v>
      </c>
      <c r="O394" s="37">
        <f t="shared" ref="O394:O399" si="484">C394 - G394</f>
        <v>-5.3899888893333809</v>
      </c>
      <c r="Q394" s="64">
        <f t="shared" ref="Q394:AT394" ca="1" si="485">IF(AND(ABS(SLOPE($L364:$L394,$A364:$A394)) &gt; $Q$3,
      ABS(SLOPE(OFFSET($O364:$O394, Q$7, 0),$A364:$A394)) &gt; $Q$3),
(MAX(0,(CORREL( $L364:$L394, OFFSET($O364:$O394, Q$7, 0) )))),
(1-ABS(SLOPE($L364:$L394, $A364:$A394)-SLOPE(OFFSET($O364:$O394, Q$7, 0),$A364:$A394)))
)</f>
        <v>0.89110680772713735</v>
      </c>
      <c r="R394" s="64">
        <f t="shared" ca="1" si="485"/>
        <v>0.89900145527799591</v>
      </c>
      <c r="S394" s="64">
        <f t="shared" ca="1" si="485"/>
        <v>0.90945967887057955</v>
      </c>
      <c r="T394" s="64">
        <f t="shared" ca="1" si="485"/>
        <v>0.92087163798499372</v>
      </c>
      <c r="U394" s="64">
        <f t="shared" ca="1" si="485"/>
        <v>0.9338317052870172</v>
      </c>
      <c r="V394" s="64">
        <f t="shared" ca="1" si="485"/>
        <v>0.95129688592280226</v>
      </c>
      <c r="W394" s="64">
        <f t="shared" ca="1" si="485"/>
        <v>0.95488974903789037</v>
      </c>
      <c r="X394" s="64">
        <f t="shared" ca="1" si="485"/>
        <v>0.96281550865510346</v>
      </c>
      <c r="Y394" s="64">
        <f t="shared" ca="1" si="485"/>
        <v>0.97124330656487512</v>
      </c>
      <c r="Z394" s="64">
        <f t="shared" ca="1" si="485"/>
        <v>0.97773674084147333</v>
      </c>
      <c r="AA394" s="64">
        <f t="shared" ca="1" si="485"/>
        <v>0.98588472707231567</v>
      </c>
      <c r="AB394" s="64">
        <f t="shared" ca="1" si="485"/>
        <v>0.99042620605804521</v>
      </c>
      <c r="AC394" s="64">
        <f t="shared" ca="1" si="485"/>
        <v>0.99721264096417028</v>
      </c>
      <c r="AD394" s="64">
        <f t="shared" ca="1" si="485"/>
        <v>0.98730282367352384</v>
      </c>
      <c r="AE394" s="64">
        <f t="shared" ca="1" si="485"/>
        <v>0.98292819070467985</v>
      </c>
      <c r="AF394" s="64">
        <f t="shared" ca="1" si="485"/>
        <v>0.96550257223297498</v>
      </c>
      <c r="AG394" s="64">
        <f t="shared" ca="1" si="485"/>
        <v>0.95709938147859597</v>
      </c>
      <c r="AH394" s="64">
        <f t="shared" ca="1" si="485"/>
        <v>0.94547531755423464</v>
      </c>
      <c r="AI394" s="64">
        <f t="shared" ca="1" si="485"/>
        <v>0.92585264490676111</v>
      </c>
      <c r="AJ394" s="64">
        <f t="shared" ca="1" si="485"/>
        <v>0.90200627617161633</v>
      </c>
      <c r="AK394" s="64">
        <f t="shared" ca="1" si="485"/>
        <v>0.88852085118190394</v>
      </c>
      <c r="AL394" s="64">
        <f t="shared" ca="1" si="485"/>
        <v>0.85801472082843477</v>
      </c>
      <c r="AM394" s="64">
        <f t="shared" ca="1" si="485"/>
        <v>0.84559390934475887</v>
      </c>
      <c r="AN394" s="64">
        <f t="shared" ca="1" si="485"/>
        <v>0.80986939667701852</v>
      </c>
      <c r="AO394" s="64">
        <f t="shared" ca="1" si="485"/>
        <v>0.78388388154623201</v>
      </c>
      <c r="AP394" s="64">
        <f t="shared" ca="1" si="485"/>
        <v>0.78111874598308018</v>
      </c>
      <c r="AQ394" s="64">
        <f t="shared" ca="1" si="485"/>
        <v>0.75921999457060885</v>
      </c>
      <c r="AR394" s="64">
        <f t="shared" ca="1" si="485"/>
        <v>0.77824661125964878</v>
      </c>
      <c r="AS394" s="64">
        <f t="shared" ca="1" si="485"/>
        <v>0.75389906784598471</v>
      </c>
      <c r="AT394" s="64">
        <f t="shared" ca="1" si="485"/>
        <v>0.75431009750602174</v>
      </c>
    </row>
    <row r="395" spans="1:62" x14ac:dyDescent="0.25">
      <c r="A395" s="45">
        <v>387</v>
      </c>
      <c r="B395" s="35">
        <f>B394 + TIME(0,0,10)</f>
        <v>4.4675925925925952E-2</v>
      </c>
      <c r="C395" s="36">
        <v>85.310304030810244</v>
      </c>
      <c r="D395" s="29">
        <v>90</v>
      </c>
      <c r="E395" s="29">
        <v>3</v>
      </c>
      <c r="F395" s="37">
        <f t="shared" si="478"/>
        <v>0.5</v>
      </c>
      <c r="G395" s="38">
        <f>IF( ABS(D395 - G394) &lt; F395, D395, G394 + SIGN( D395 - G394 ) * F395 )</f>
        <v>90</v>
      </c>
      <c r="H395" s="31">
        <v>5</v>
      </c>
      <c r="I395" s="31">
        <v>20</v>
      </c>
      <c r="J395" s="36">
        <v>-16.600868574682345</v>
      </c>
      <c r="K395" s="37">
        <f t="shared" si="480"/>
        <v>-4.1502171436705861</v>
      </c>
      <c r="L395" s="30">
        <f t="shared" si="481"/>
        <v>-4.1502171436705861</v>
      </c>
      <c r="M395" s="37">
        <f t="shared" si="482"/>
        <v>85.849782856329412</v>
      </c>
      <c r="N395" s="37">
        <f t="shared" si="483"/>
        <v>85.849782856329412</v>
      </c>
      <c r="O395" s="37">
        <f t="shared" si="484"/>
        <v>-4.6896959691897564</v>
      </c>
      <c r="Q395" s="64">
        <f t="shared" ref="Q395:AT395" ca="1" si="486">IF(AND(ABS(SLOPE($L365:$L395,$A365:$A395)) &gt; $Q$3,
      ABS(SLOPE(OFFSET($O365:$O395, Q$7, 0),$A365:$A395)) &gt; $Q$3),
(MAX(0,(CORREL( $L365:$L395, OFFSET($O365:$O395, Q$7, 0) )))),
(1-ABS(SLOPE($L365:$L395, $A365:$A395)-SLOPE(OFFSET($O365:$O395, Q$7, 0),$A365:$A395)))
)</f>
        <v>0.88890678662698919</v>
      </c>
      <c r="R395" s="64">
        <f t="shared" ca="1" si="486"/>
        <v>0.89936501021957282</v>
      </c>
      <c r="S395" s="64">
        <f t="shared" ca="1" si="486"/>
        <v>0.91077696933398689</v>
      </c>
      <c r="T395" s="64">
        <f t="shared" ca="1" si="486"/>
        <v>0.92373703663601048</v>
      </c>
      <c r="U395" s="64">
        <f t="shared" ca="1" si="486"/>
        <v>0.94120221727179554</v>
      </c>
      <c r="V395" s="64">
        <f t="shared" ca="1" si="486"/>
        <v>0.94479508038688353</v>
      </c>
      <c r="W395" s="64">
        <f t="shared" ca="1" si="486"/>
        <v>0.95272084000409674</v>
      </c>
      <c r="X395" s="64">
        <f t="shared" ca="1" si="486"/>
        <v>0.9611486379138684</v>
      </c>
      <c r="Y395" s="64">
        <f t="shared" ca="1" si="486"/>
        <v>0.9676420721904665</v>
      </c>
      <c r="Z395" s="64">
        <f t="shared" ca="1" si="486"/>
        <v>0.97579005842130895</v>
      </c>
      <c r="AA395" s="64">
        <f t="shared" ca="1" si="486"/>
        <v>0.98033153740703849</v>
      </c>
      <c r="AB395" s="64">
        <f t="shared" ca="1" si="486"/>
        <v>0.992692690384823</v>
      </c>
      <c r="AC395" s="64">
        <f t="shared" ca="1" si="486"/>
        <v>0.99739749232453057</v>
      </c>
      <c r="AD395" s="64">
        <f t="shared" ca="1" si="486"/>
        <v>0.99302285935568657</v>
      </c>
      <c r="AE395" s="64">
        <f t="shared" ca="1" si="486"/>
        <v>0.97559724088398181</v>
      </c>
      <c r="AF395" s="64">
        <f t="shared" ca="1" si="486"/>
        <v>0.9671940501296028</v>
      </c>
      <c r="AG395" s="64">
        <f t="shared" ca="1" si="486"/>
        <v>0.95556998620524136</v>
      </c>
      <c r="AH395" s="64">
        <f t="shared" ca="1" si="486"/>
        <v>0.93594731355776783</v>
      </c>
      <c r="AI395" s="64">
        <f t="shared" ca="1" si="486"/>
        <v>0.91210094482262305</v>
      </c>
      <c r="AJ395" s="64">
        <f t="shared" ca="1" si="486"/>
        <v>0.89861551983291066</v>
      </c>
      <c r="AK395" s="64">
        <f t="shared" ca="1" si="486"/>
        <v>0.8681093894794415</v>
      </c>
      <c r="AL395" s="64">
        <f t="shared" ca="1" si="486"/>
        <v>0.8556885779957657</v>
      </c>
      <c r="AM395" s="64">
        <f t="shared" ca="1" si="486"/>
        <v>0.81996406532802535</v>
      </c>
      <c r="AN395" s="64">
        <f t="shared" ca="1" si="486"/>
        <v>0.79397855019723873</v>
      </c>
      <c r="AO395" s="64">
        <f t="shared" ca="1" si="486"/>
        <v>0.7912134146340869</v>
      </c>
      <c r="AP395" s="64">
        <f t="shared" ca="1" si="486"/>
        <v>0.76931466322161557</v>
      </c>
      <c r="AQ395" s="64">
        <f t="shared" ca="1" si="486"/>
        <v>0.7883412799106555</v>
      </c>
      <c r="AR395" s="64">
        <f t="shared" ca="1" si="486"/>
        <v>0.76399373649699143</v>
      </c>
      <c r="AS395" s="64">
        <f t="shared" ca="1" si="486"/>
        <v>0.76440476615702846</v>
      </c>
      <c r="AT395" s="64">
        <f t="shared" ca="1" si="486"/>
        <v>0.74629829225801259</v>
      </c>
    </row>
    <row r="396" spans="1:62" x14ac:dyDescent="0.25">
      <c r="A396" s="45">
        <v>388</v>
      </c>
      <c r="B396" s="35">
        <f>B395 + TIME(0,0,10)</f>
        <v>4.4791666666666695E-2</v>
      </c>
      <c r="C396" s="36">
        <v>85.725834033965995</v>
      </c>
      <c r="D396" s="29">
        <v>90</v>
      </c>
      <c r="E396" s="29">
        <v>3</v>
      </c>
      <c r="F396" s="37">
        <f t="shared" si="478"/>
        <v>0.5</v>
      </c>
      <c r="G396" s="38">
        <f>IF( ABS(D396 - G395) &lt; F396, D396, G395 + SIGN( D396 - G395 ) * F396 )</f>
        <v>90</v>
      </c>
      <c r="H396" s="31">
        <v>5</v>
      </c>
      <c r="I396" s="31">
        <v>20</v>
      </c>
      <c r="J396" s="36">
        <v>-16.066877746999779</v>
      </c>
      <c r="K396" s="37">
        <f t="shared" si="480"/>
        <v>-4.0167194367499448</v>
      </c>
      <c r="L396" s="30">
        <f t="shared" si="481"/>
        <v>-4.0167194367499448</v>
      </c>
      <c r="M396" s="37">
        <f t="shared" si="482"/>
        <v>85.983280563250048</v>
      </c>
      <c r="N396" s="37">
        <f t="shared" si="483"/>
        <v>85.983280563250048</v>
      </c>
      <c r="O396" s="37">
        <f t="shared" si="484"/>
        <v>-4.2741659660340048</v>
      </c>
      <c r="Q396" s="64">
        <f t="shared" ref="Q396:AT396" ca="1" si="487">IF(AND(ABS(SLOPE($L366:$L396,$A366:$A396)) &gt; $Q$3,
      ABS(SLOPE(OFFSET($O366:$O396, Q$7, 0),$A366:$A396)) &gt; $Q$3),
(MAX(0,(CORREL( $L366:$L396, OFFSET($O366:$O396, Q$7, 0) )))),
(1-ABS(SLOPE($L366:$L396, $A366:$A396)-SLOPE(OFFSET($O366:$O396, Q$7, 0),$A366:$A396)))
)</f>
        <v>0.88922198842044931</v>
      </c>
      <c r="R396" s="64">
        <f t="shared" ca="1" si="487"/>
        <v>0.90063394753486348</v>
      </c>
      <c r="S396" s="64">
        <f t="shared" ca="1" si="487"/>
        <v>0.91359401483688696</v>
      </c>
      <c r="T396" s="64">
        <f t="shared" ca="1" si="487"/>
        <v>0.93105919547267202</v>
      </c>
      <c r="U396" s="64">
        <f t="shared" ca="1" si="487"/>
        <v>0.93465205858776002</v>
      </c>
      <c r="V396" s="64">
        <f t="shared" ca="1" si="487"/>
        <v>0.94257781820497322</v>
      </c>
      <c r="W396" s="64">
        <f t="shared" ca="1" si="487"/>
        <v>0.95100561611474488</v>
      </c>
      <c r="X396" s="64">
        <f t="shared" ca="1" si="487"/>
        <v>0.95749905039134298</v>
      </c>
      <c r="Y396" s="64">
        <f t="shared" ca="1" si="487"/>
        <v>0.96564703662218543</v>
      </c>
      <c r="Z396" s="64">
        <f t="shared" ca="1" si="487"/>
        <v>0.97018851560791497</v>
      </c>
      <c r="AA396" s="64">
        <f t="shared" ca="1" si="487"/>
        <v>0.98254966858569948</v>
      </c>
      <c r="AB396" s="64">
        <f t="shared" ca="1" si="487"/>
        <v>0.99245948587634591</v>
      </c>
      <c r="AC396" s="64">
        <f t="shared" ca="1" si="487"/>
        <v>0.99683411884518991</v>
      </c>
      <c r="AD396" s="64">
        <f t="shared" ca="1" si="487"/>
        <v>0.98574026268310522</v>
      </c>
      <c r="AE396" s="64">
        <f t="shared" ca="1" si="487"/>
        <v>0.97733707192872621</v>
      </c>
      <c r="AF396" s="64">
        <f t="shared" ca="1" si="487"/>
        <v>0.96571300800436488</v>
      </c>
      <c r="AG396" s="64">
        <f t="shared" ca="1" si="487"/>
        <v>0.94609033535689135</v>
      </c>
      <c r="AH396" s="64">
        <f t="shared" ca="1" si="487"/>
        <v>0.92224396662174657</v>
      </c>
      <c r="AI396" s="64">
        <f t="shared" ca="1" si="487"/>
        <v>0.90875854163203418</v>
      </c>
      <c r="AJ396" s="64">
        <f t="shared" ca="1" si="487"/>
        <v>0.87825241127856501</v>
      </c>
      <c r="AK396" s="64">
        <f t="shared" ca="1" si="487"/>
        <v>0.86583159979488911</v>
      </c>
      <c r="AL396" s="64">
        <f t="shared" ca="1" si="487"/>
        <v>0.83010708712714876</v>
      </c>
      <c r="AM396" s="64">
        <f t="shared" ca="1" si="487"/>
        <v>0.80412157199636225</v>
      </c>
      <c r="AN396" s="64">
        <f t="shared" ca="1" si="487"/>
        <v>0.80135643643321042</v>
      </c>
      <c r="AO396" s="64">
        <f t="shared" ca="1" si="487"/>
        <v>0.77945768502073909</v>
      </c>
      <c r="AP396" s="64">
        <f t="shared" ca="1" si="487"/>
        <v>0.79848430170977902</v>
      </c>
      <c r="AQ396" s="64">
        <f t="shared" ca="1" si="487"/>
        <v>0.77413675829611495</v>
      </c>
      <c r="AR396" s="64">
        <f t="shared" ca="1" si="487"/>
        <v>0.77454778795615198</v>
      </c>
      <c r="AS396" s="64">
        <f t="shared" ca="1" si="487"/>
        <v>0.75644131405713599</v>
      </c>
      <c r="AT396" s="64">
        <f t="shared" ca="1" si="487"/>
        <v>0.85672449182523658</v>
      </c>
    </row>
    <row r="397" spans="1:62" x14ac:dyDescent="0.25">
      <c r="A397" s="45">
        <v>389</v>
      </c>
      <c r="B397" s="35">
        <f>B396 + TIME(0,0,10)</f>
        <v>4.4907407407407438E-2</v>
      </c>
      <c r="C397" s="36">
        <v>85.934414959768773</v>
      </c>
      <c r="D397" s="29">
        <v>90</v>
      </c>
      <c r="E397" s="29">
        <v>3</v>
      </c>
      <c r="F397" s="37">
        <f t="shared" si="478"/>
        <v>0.5</v>
      </c>
      <c r="G397" s="38">
        <f>IF( ABS(D397 - G396) &lt; F397, D397, G396 + SIGN( D397 - G396 ) * F397 )</f>
        <v>90</v>
      </c>
      <c r="H397" s="31">
        <v>5</v>
      </c>
      <c r="I397" s="31">
        <v>20</v>
      </c>
      <c r="J397" s="36">
        <v>-15.49845617469537</v>
      </c>
      <c r="K397" s="37">
        <f t="shared" si="480"/>
        <v>-3.874614043673843</v>
      </c>
      <c r="L397" s="30">
        <f t="shared" si="481"/>
        <v>-3.874614043673843</v>
      </c>
      <c r="M397" s="37">
        <f t="shared" si="482"/>
        <v>86.125385956326156</v>
      </c>
      <c r="N397" s="37">
        <f t="shared" si="483"/>
        <v>86.125385956326156</v>
      </c>
      <c r="O397" s="37">
        <f t="shared" si="484"/>
        <v>-4.0655850402312268</v>
      </c>
      <c r="Q397" s="64">
        <f t="shared" ref="Q397:AT397" ca="1" si="488">IF(AND(ABS(SLOPE($L367:$L397,$A367:$A397)) &gt; $Q$3,
      ABS(SLOPE(OFFSET($O367:$O397, Q$7, 0),$A367:$A397)) &gt; $Q$3),
(MAX(0,(CORREL( $L367:$L397, OFFSET($O367:$O397, Q$7, 0) )))),
(1-ABS(SLOPE($L367:$L397, $A367:$A397)-SLOPE(OFFSET($O367:$O397, Q$7, 0),$A367:$A397)))
)</f>
        <v>0.89046430872072635</v>
      </c>
      <c r="R397" s="64">
        <f t="shared" ca="1" si="488"/>
        <v>0.90342437602274983</v>
      </c>
      <c r="S397" s="64">
        <f t="shared" ca="1" si="488"/>
        <v>0.92088955665853489</v>
      </c>
      <c r="T397" s="64">
        <f t="shared" ca="1" si="488"/>
        <v>0.92448241977362289</v>
      </c>
      <c r="U397" s="64">
        <f t="shared" ca="1" si="488"/>
        <v>0.93240817939083609</v>
      </c>
      <c r="V397" s="64">
        <f t="shared" ca="1" si="488"/>
        <v>0.94083597730060775</v>
      </c>
      <c r="W397" s="64">
        <f t="shared" ca="1" si="488"/>
        <v>0.94732941157720585</v>
      </c>
      <c r="X397" s="64">
        <f t="shared" ca="1" si="488"/>
        <v>0.9554773978080483</v>
      </c>
      <c r="Y397" s="64">
        <f t="shared" ca="1" si="488"/>
        <v>0.96001887679377784</v>
      </c>
      <c r="Z397" s="64">
        <f t="shared" ca="1" si="488"/>
        <v>0.97238002977156235</v>
      </c>
      <c r="AA397" s="64">
        <f t="shared" ca="1" si="488"/>
        <v>0.98228984706220879</v>
      </c>
      <c r="AB397" s="64">
        <f t="shared" ca="1" si="488"/>
        <v>0.98666448003105278</v>
      </c>
      <c r="AC397" s="64">
        <f t="shared" ca="1" si="488"/>
        <v>0.99590990149724246</v>
      </c>
      <c r="AD397" s="64">
        <f t="shared" ca="1" si="488"/>
        <v>0.98750671074286334</v>
      </c>
      <c r="AE397" s="64">
        <f t="shared" ca="1" si="488"/>
        <v>0.97588264681850201</v>
      </c>
      <c r="AF397" s="64">
        <f t="shared" ca="1" si="488"/>
        <v>0.95625997417102848</v>
      </c>
      <c r="AG397" s="64">
        <f t="shared" ca="1" si="488"/>
        <v>0.9324136054358837</v>
      </c>
      <c r="AH397" s="64">
        <f t="shared" ca="1" si="488"/>
        <v>0.91892818044617131</v>
      </c>
      <c r="AI397" s="64">
        <f t="shared" ca="1" si="488"/>
        <v>0.88842205009270214</v>
      </c>
      <c r="AJ397" s="64">
        <f t="shared" ca="1" si="488"/>
        <v>0.87600123860902623</v>
      </c>
      <c r="AK397" s="64">
        <f t="shared" ca="1" si="488"/>
        <v>0.840276725941286</v>
      </c>
      <c r="AL397" s="64">
        <f t="shared" ca="1" si="488"/>
        <v>0.81429121081049938</v>
      </c>
      <c r="AM397" s="64">
        <f t="shared" ca="1" si="488"/>
        <v>0.81152607524734754</v>
      </c>
      <c r="AN397" s="64">
        <f t="shared" ca="1" si="488"/>
        <v>0.7896273238348761</v>
      </c>
      <c r="AO397" s="64">
        <f t="shared" ca="1" si="488"/>
        <v>0.80865394052391615</v>
      </c>
      <c r="AP397" s="64">
        <f t="shared" ca="1" si="488"/>
        <v>0.78430639711025196</v>
      </c>
      <c r="AQ397" s="64">
        <f t="shared" ca="1" si="488"/>
        <v>0.78471742677028911</v>
      </c>
      <c r="AR397" s="64">
        <f t="shared" ca="1" si="488"/>
        <v>0.76661095287127312</v>
      </c>
      <c r="AS397" s="64">
        <f t="shared" ca="1" si="488"/>
        <v>0.86689413063937371</v>
      </c>
      <c r="AT397" s="64">
        <f t="shared" ca="1" si="488"/>
        <v>0.93316622041975317</v>
      </c>
    </row>
    <row r="398" spans="1:62" x14ac:dyDescent="0.25">
      <c r="A398" s="45">
        <v>390</v>
      </c>
      <c r="B398" s="35">
        <f>B397 + TIME(0,0,10)</f>
        <v>4.502314814814818E-2</v>
      </c>
      <c r="C398" s="36">
        <v>85.449482512310311</v>
      </c>
      <c r="D398" s="29">
        <v>90</v>
      </c>
      <c r="E398" s="29">
        <v>3</v>
      </c>
      <c r="F398" s="37">
        <f t="shared" si="478"/>
        <v>0.5</v>
      </c>
      <c r="G398" s="38">
        <f>IF( ABS(D398 - G397) &lt; F398, D398, G397 + SIGN( D398 - G397 ) * F398 )</f>
        <v>90</v>
      </c>
      <c r="H398" s="31">
        <v>5</v>
      </c>
      <c r="I398" s="31">
        <v>20</v>
      </c>
      <c r="J398" s="36">
        <v>-14.896821964877523</v>
      </c>
      <c r="K398" s="37">
        <f t="shared" si="480"/>
        <v>-3.7242054912193807</v>
      </c>
      <c r="L398" s="30">
        <f t="shared" si="481"/>
        <v>-3.7242054912193807</v>
      </c>
      <c r="M398" s="37">
        <f t="shared" si="482"/>
        <v>86.275794508780621</v>
      </c>
      <c r="N398" s="37">
        <f t="shared" si="483"/>
        <v>86.275794508780621</v>
      </c>
      <c r="O398" s="37">
        <f t="shared" si="484"/>
        <v>-4.5505174876896888</v>
      </c>
      <c r="Q398" s="64">
        <f t="shared" ref="Q398:AT398" ca="1" si="489">IF(AND(ABS(SLOPE($L368:$L398,$A368:$A398)) &gt; $Q$3,
      ABS(SLOPE(OFFSET($O368:$O398, Q$7, 0),$A368:$A398)) &gt; $Q$3),
(MAX(0,(CORREL( $L368:$L398, OFFSET($O368:$O398, Q$7, 0) )))),
(1-ABS(SLOPE($L368:$L398, $A368:$A398)-SLOPE(OFFSET($O368:$O398, Q$7, 0),$A368:$A398)))
)</f>
        <v>0.89324991336601356</v>
      </c>
      <c r="R398" s="64">
        <f t="shared" ca="1" si="489"/>
        <v>0.91071509400179873</v>
      </c>
      <c r="S398" s="64">
        <f t="shared" ca="1" si="489"/>
        <v>0.91430795711688673</v>
      </c>
      <c r="T398" s="64">
        <f t="shared" ca="1" si="489"/>
        <v>0.92223371673409993</v>
      </c>
      <c r="U398" s="64">
        <f t="shared" ca="1" si="489"/>
        <v>0.93066151464387159</v>
      </c>
      <c r="V398" s="64">
        <f t="shared" ca="1" si="489"/>
        <v>0.93715494892046969</v>
      </c>
      <c r="W398" s="64">
        <f t="shared" ca="1" si="489"/>
        <v>0.94530293515131203</v>
      </c>
      <c r="X398" s="64">
        <f t="shared" ca="1" si="489"/>
        <v>0.94984441413704168</v>
      </c>
      <c r="Y398" s="64">
        <f t="shared" ca="1" si="489"/>
        <v>0.96220556711482608</v>
      </c>
      <c r="Z398" s="64">
        <f t="shared" ca="1" si="489"/>
        <v>0.97211538440547263</v>
      </c>
      <c r="AA398" s="64">
        <f t="shared" ca="1" si="489"/>
        <v>0.97649001737431651</v>
      </c>
      <c r="AB398" s="64">
        <f t="shared" ca="1" si="489"/>
        <v>0.99391563584602138</v>
      </c>
      <c r="AC398" s="64">
        <f t="shared" ca="1" si="489"/>
        <v>0.99768117339959961</v>
      </c>
      <c r="AD398" s="64">
        <f t="shared" ca="1" si="489"/>
        <v>0.98605710947523817</v>
      </c>
      <c r="AE398" s="64">
        <f t="shared" ca="1" si="489"/>
        <v>0.96643443682776464</v>
      </c>
      <c r="AF398" s="64">
        <f t="shared" ca="1" si="489"/>
        <v>0.94258806809261986</v>
      </c>
      <c r="AG398" s="64">
        <f t="shared" ca="1" si="489"/>
        <v>0.92910264310290758</v>
      </c>
      <c r="AH398" s="64">
        <f t="shared" ca="1" si="489"/>
        <v>0.89859651274943841</v>
      </c>
      <c r="AI398" s="64">
        <f t="shared" ca="1" si="489"/>
        <v>0.88617570126576251</v>
      </c>
      <c r="AJ398" s="64">
        <f t="shared" ca="1" si="489"/>
        <v>0.85045118859802216</v>
      </c>
      <c r="AK398" s="64">
        <f t="shared" ca="1" si="489"/>
        <v>0.82446567346723554</v>
      </c>
      <c r="AL398" s="64">
        <f t="shared" ca="1" si="489"/>
        <v>0.82170053790408382</v>
      </c>
      <c r="AM398" s="64">
        <f t="shared" ca="1" si="489"/>
        <v>0.79980178649161238</v>
      </c>
      <c r="AN398" s="64">
        <f t="shared" ca="1" si="489"/>
        <v>0.81882840318065231</v>
      </c>
      <c r="AO398" s="64">
        <f t="shared" ca="1" si="489"/>
        <v>0.79448085976698823</v>
      </c>
      <c r="AP398" s="64">
        <f t="shared" ca="1" si="489"/>
        <v>0.79489188942702538</v>
      </c>
      <c r="AQ398" s="64">
        <f t="shared" ca="1" si="489"/>
        <v>0.77678541552800939</v>
      </c>
      <c r="AR398" s="64">
        <f t="shared" ca="1" si="489"/>
        <v>0.87706859329610998</v>
      </c>
      <c r="AS398" s="64">
        <f t="shared" ca="1" si="489"/>
        <v>0.94334068307648933</v>
      </c>
      <c r="AT398" s="64">
        <f t="shared" ca="1" si="489"/>
        <v>0.92375389436993471</v>
      </c>
    </row>
    <row r="399" spans="1:62" x14ac:dyDescent="0.25">
      <c r="A399" s="45">
        <v>391</v>
      </c>
      <c r="B399" s="35">
        <f>B398 + TIME(0,0,10)</f>
        <v>4.5138888888888923E-2</v>
      </c>
      <c r="C399" s="36">
        <v>86.102754068276482</v>
      </c>
      <c r="D399" s="29">
        <v>90</v>
      </c>
      <c r="E399" s="29">
        <v>3</v>
      </c>
      <c r="F399" s="37">
        <f t="shared" si="478"/>
        <v>0.5</v>
      </c>
      <c r="G399" s="38">
        <f>IF( ABS(D399 - G398) &lt; F399, D399, G398 + SIGN( D399 - G398 ) * F399 )</f>
        <v>90</v>
      </c>
      <c r="H399" s="31">
        <v>5</v>
      </c>
      <c r="I399" s="31">
        <v>20</v>
      </c>
      <c r="J399" s="36">
        <v>-14.26326439814954</v>
      </c>
      <c r="K399" s="37">
        <f t="shared" si="480"/>
        <v>-3.5658160995373849</v>
      </c>
      <c r="L399" s="30">
        <f t="shared" si="481"/>
        <v>-3.5658160995373849</v>
      </c>
      <c r="M399" s="37">
        <f t="shared" si="482"/>
        <v>86.434183900462614</v>
      </c>
      <c r="N399" s="37">
        <f t="shared" si="483"/>
        <v>86.434183900462614</v>
      </c>
      <c r="O399" s="37">
        <f t="shared" si="484"/>
        <v>-3.8972459317235177</v>
      </c>
      <c r="Q399" s="64">
        <f t="shared" ref="Q399:AT399" ca="1" si="490">IF(AND(ABS(SLOPE($L369:$L399,$A369:$A399)) &gt; $Q$3,
      ABS(SLOPE(OFFSET($O369:$O399, Q$7, 0),$A369:$A399)) &gt; $Q$3),
(MAX(0,(CORREL( $L369:$L399, OFFSET($O369:$O399, Q$7, 0) )))),
(1-ABS(SLOPE($L369:$L399, $A369:$A399)-SLOPE(OFFSET($O369:$O399, Q$7, 0),$A369:$A399)))
)</f>
        <v>0.90055761101220044</v>
      </c>
      <c r="R399" s="64">
        <f t="shared" ca="1" si="490"/>
        <v>0.90415047412728855</v>
      </c>
      <c r="S399" s="64">
        <f t="shared" ca="1" si="490"/>
        <v>0.91207623374450164</v>
      </c>
      <c r="T399" s="64">
        <f t="shared" ca="1" si="490"/>
        <v>0.92050403165427341</v>
      </c>
      <c r="U399" s="64">
        <f t="shared" ca="1" si="490"/>
        <v>0.92699746593087151</v>
      </c>
      <c r="V399" s="64">
        <f t="shared" ca="1" si="490"/>
        <v>0.93514545216171385</v>
      </c>
      <c r="W399" s="64">
        <f t="shared" ca="1" si="490"/>
        <v>0.9396869311474435</v>
      </c>
      <c r="X399" s="64">
        <f t="shared" ca="1" si="490"/>
        <v>0.9520480841252279</v>
      </c>
      <c r="Y399" s="64">
        <f t="shared" ca="1" si="490"/>
        <v>0.96195790141587445</v>
      </c>
      <c r="Z399" s="64">
        <f t="shared" ca="1" si="490"/>
        <v>0.96633253438471833</v>
      </c>
      <c r="AA399" s="64">
        <f t="shared" ca="1" si="490"/>
        <v>0.98375815285642321</v>
      </c>
      <c r="AB399" s="64">
        <f t="shared" ca="1" si="490"/>
        <v>0.99216134361080222</v>
      </c>
      <c r="AC399" s="64">
        <f t="shared" ca="1" si="490"/>
        <v>0.99621459246483635</v>
      </c>
      <c r="AD399" s="64">
        <f t="shared" ca="1" si="490"/>
        <v>0.97659191981736282</v>
      </c>
      <c r="AE399" s="64">
        <f t="shared" ca="1" si="490"/>
        <v>0.95274555108221803</v>
      </c>
      <c r="AF399" s="64">
        <f t="shared" ca="1" si="490"/>
        <v>0.93926012609250575</v>
      </c>
      <c r="AG399" s="64">
        <f t="shared" ca="1" si="490"/>
        <v>0.90875399573903659</v>
      </c>
      <c r="AH399" s="64">
        <f t="shared" ca="1" si="490"/>
        <v>0.89633318425536068</v>
      </c>
      <c r="AI399" s="64">
        <f t="shared" ca="1" si="490"/>
        <v>0.86060867158762033</v>
      </c>
      <c r="AJ399" s="64">
        <f t="shared" ca="1" si="490"/>
        <v>0.83462315645683383</v>
      </c>
      <c r="AK399" s="64">
        <f t="shared" ca="1" si="490"/>
        <v>0.83185802089368199</v>
      </c>
      <c r="AL399" s="64">
        <f t="shared" ca="1" si="490"/>
        <v>0.80995926948121055</v>
      </c>
      <c r="AM399" s="64">
        <f t="shared" ca="1" si="490"/>
        <v>0.8289858861702506</v>
      </c>
      <c r="AN399" s="64">
        <f t="shared" ca="1" si="490"/>
        <v>0.80463834275658641</v>
      </c>
      <c r="AO399" s="64">
        <f t="shared" ca="1" si="490"/>
        <v>0.80504937241662355</v>
      </c>
      <c r="AP399" s="64">
        <f t="shared" ca="1" si="490"/>
        <v>0.78694289851760757</v>
      </c>
      <c r="AQ399" s="64">
        <f t="shared" ca="1" si="490"/>
        <v>0.88722607628570815</v>
      </c>
      <c r="AR399" s="64">
        <f t="shared" ca="1" si="490"/>
        <v>0.9534981660660875</v>
      </c>
      <c r="AS399" s="64">
        <f t="shared" ca="1" si="490"/>
        <v>0.93391137735953289</v>
      </c>
      <c r="AT399" s="64">
        <f t="shared" ca="1" si="490"/>
        <v>0.36480937564721638</v>
      </c>
    </row>
    <row r="400" spans="1:62" x14ac:dyDescent="0.25">
      <c r="B400" s="42"/>
      <c r="C400" s="32"/>
      <c r="F400" s="32"/>
      <c r="G400" s="43"/>
      <c r="J400" s="32"/>
      <c r="K400" s="32"/>
      <c r="L400" s="32"/>
      <c r="M400" s="32"/>
      <c r="N400" s="32"/>
      <c r="O400" s="32"/>
    </row>
    <row r="401" spans="2:15" x14ac:dyDescent="0.25">
      <c r="B401" s="42"/>
      <c r="C401" s="32"/>
      <c r="F401" s="32"/>
      <c r="G401" s="43"/>
      <c r="J401" s="32"/>
      <c r="K401" s="32"/>
      <c r="L401" s="32"/>
      <c r="M401" s="32"/>
      <c r="N401" s="32"/>
      <c r="O401" s="32"/>
    </row>
  </sheetData>
  <mergeCells count="1">
    <mergeCell ref="C2:F4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K33"/>
  <sheetViews>
    <sheetView workbookViewId="0">
      <selection activeCell="P25" sqref="P25"/>
    </sheetView>
  </sheetViews>
  <sheetFormatPr defaultRowHeight="13.2" x14ac:dyDescent="0.25"/>
  <sheetData>
    <row r="3" spans="2:11" x14ac:dyDescent="0.25">
      <c r="B3">
        <v>0</v>
      </c>
      <c r="C3">
        <v>1</v>
      </c>
      <c r="D3">
        <f>B3</f>
        <v>0</v>
      </c>
      <c r="E3">
        <f>C3</f>
        <v>1</v>
      </c>
      <c r="F3">
        <f>STDEV(D3:D33)</f>
        <v>2.4973103811470748E-2</v>
      </c>
      <c r="G3">
        <f>STDEV(E3:E33)</f>
        <v>2.5819888974716119E-2</v>
      </c>
    </row>
    <row r="4" spans="2:11" x14ac:dyDescent="0.25">
      <c r="B4">
        <v>0</v>
      </c>
      <c r="C4">
        <v>1</v>
      </c>
      <c r="D4">
        <f t="shared" ref="D4:D33" si="0">B4</f>
        <v>0</v>
      </c>
      <c r="E4">
        <f t="shared" ref="E4:E33" si="1">C4</f>
        <v>1</v>
      </c>
      <c r="G4">
        <f>G3-F3</f>
        <v>8.4678516324537129E-4</v>
      </c>
    </row>
    <row r="5" spans="2:11" x14ac:dyDescent="0.25">
      <c r="B5">
        <v>0</v>
      </c>
      <c r="C5">
        <v>1</v>
      </c>
      <c r="D5">
        <f t="shared" si="0"/>
        <v>0</v>
      </c>
      <c r="E5">
        <f t="shared" si="1"/>
        <v>1</v>
      </c>
    </row>
    <row r="6" spans="2:11" x14ac:dyDescent="0.25">
      <c r="B6">
        <v>0</v>
      </c>
      <c r="C6">
        <v>1</v>
      </c>
      <c r="D6">
        <f t="shared" si="0"/>
        <v>0</v>
      </c>
      <c r="E6">
        <f t="shared" si="1"/>
        <v>1</v>
      </c>
    </row>
    <row r="7" spans="2:11" x14ac:dyDescent="0.25">
      <c r="B7">
        <v>0</v>
      </c>
      <c r="C7">
        <v>1</v>
      </c>
      <c r="D7">
        <f t="shared" si="0"/>
        <v>0</v>
      </c>
      <c r="E7">
        <f t="shared" si="1"/>
        <v>1</v>
      </c>
    </row>
    <row r="8" spans="2:11" x14ac:dyDescent="0.25">
      <c r="B8">
        <v>0</v>
      </c>
      <c r="C8">
        <v>1</v>
      </c>
      <c r="D8">
        <f t="shared" si="0"/>
        <v>0</v>
      </c>
      <c r="E8">
        <f t="shared" si="1"/>
        <v>1</v>
      </c>
    </row>
    <row r="9" spans="2:11" x14ac:dyDescent="0.25">
      <c r="B9">
        <v>0</v>
      </c>
      <c r="C9">
        <v>1</v>
      </c>
      <c r="D9">
        <f t="shared" si="0"/>
        <v>0</v>
      </c>
      <c r="E9">
        <f t="shared" si="1"/>
        <v>1</v>
      </c>
    </row>
    <row r="10" spans="2:11" x14ac:dyDescent="0.25">
      <c r="B10">
        <v>0</v>
      </c>
      <c r="C10">
        <v>1</v>
      </c>
      <c r="D10">
        <f t="shared" si="0"/>
        <v>0</v>
      </c>
      <c r="E10">
        <f t="shared" si="1"/>
        <v>1</v>
      </c>
      <c r="K10" t="e">
        <f>STDEV</f>
        <v>#NAME?</v>
      </c>
    </row>
    <row r="11" spans="2:11" x14ac:dyDescent="0.25">
      <c r="B11">
        <v>0</v>
      </c>
      <c r="C11">
        <v>1</v>
      </c>
      <c r="D11">
        <f t="shared" si="0"/>
        <v>0</v>
      </c>
      <c r="E11">
        <f t="shared" si="1"/>
        <v>1</v>
      </c>
    </row>
    <row r="12" spans="2:11" x14ac:dyDescent="0.25">
      <c r="B12">
        <v>0</v>
      </c>
      <c r="C12">
        <v>1</v>
      </c>
      <c r="D12">
        <f t="shared" si="0"/>
        <v>0</v>
      </c>
      <c r="E12">
        <f t="shared" si="1"/>
        <v>1</v>
      </c>
    </row>
    <row r="13" spans="2:11" x14ac:dyDescent="0.25">
      <c r="B13">
        <v>0</v>
      </c>
      <c r="C13">
        <v>1</v>
      </c>
      <c r="D13">
        <v>0.1</v>
      </c>
      <c r="E13">
        <v>1.1000000000000001</v>
      </c>
    </row>
    <row r="14" spans="2:11" x14ac:dyDescent="0.25">
      <c r="B14">
        <v>0</v>
      </c>
      <c r="C14">
        <v>1</v>
      </c>
      <c r="D14">
        <f t="shared" si="0"/>
        <v>0</v>
      </c>
      <c r="E14">
        <f t="shared" si="1"/>
        <v>1</v>
      </c>
    </row>
    <row r="15" spans="2:11" x14ac:dyDescent="0.25">
      <c r="B15">
        <v>0</v>
      </c>
      <c r="C15">
        <v>1</v>
      </c>
      <c r="D15">
        <f t="shared" si="0"/>
        <v>0</v>
      </c>
      <c r="E15">
        <f t="shared" si="1"/>
        <v>1</v>
      </c>
    </row>
    <row r="16" spans="2:11" x14ac:dyDescent="0.25">
      <c r="B16">
        <v>0</v>
      </c>
      <c r="C16">
        <v>1</v>
      </c>
      <c r="D16">
        <f t="shared" si="0"/>
        <v>0</v>
      </c>
      <c r="E16">
        <f t="shared" si="1"/>
        <v>1</v>
      </c>
    </row>
    <row r="17" spans="2:5" x14ac:dyDescent="0.25">
      <c r="B17">
        <v>0</v>
      </c>
      <c r="C17">
        <v>1</v>
      </c>
      <c r="D17">
        <f t="shared" si="0"/>
        <v>0</v>
      </c>
      <c r="E17">
        <f t="shared" si="1"/>
        <v>1</v>
      </c>
    </row>
    <row r="18" spans="2:5" x14ac:dyDescent="0.25">
      <c r="B18">
        <v>0</v>
      </c>
      <c r="C18">
        <v>1</v>
      </c>
      <c r="D18">
        <f t="shared" si="0"/>
        <v>0</v>
      </c>
      <c r="E18">
        <v>0.9</v>
      </c>
    </row>
    <row r="19" spans="2:5" x14ac:dyDescent="0.25">
      <c r="B19">
        <v>0</v>
      </c>
      <c r="C19">
        <v>1</v>
      </c>
      <c r="D19">
        <f t="shared" si="0"/>
        <v>0</v>
      </c>
      <c r="E19">
        <f t="shared" si="1"/>
        <v>1</v>
      </c>
    </row>
    <row r="20" spans="2:5" x14ac:dyDescent="0.25">
      <c r="B20">
        <v>0</v>
      </c>
      <c r="C20">
        <v>1</v>
      </c>
      <c r="D20">
        <f t="shared" si="0"/>
        <v>0</v>
      </c>
      <c r="E20">
        <f t="shared" si="1"/>
        <v>1</v>
      </c>
    </row>
    <row r="21" spans="2:5" x14ac:dyDescent="0.25">
      <c r="B21">
        <v>0</v>
      </c>
      <c r="C21">
        <v>1</v>
      </c>
      <c r="D21">
        <f t="shared" si="0"/>
        <v>0</v>
      </c>
      <c r="E21">
        <f t="shared" si="1"/>
        <v>1</v>
      </c>
    </row>
    <row r="22" spans="2:5" x14ac:dyDescent="0.25">
      <c r="B22">
        <v>0</v>
      </c>
      <c r="C22">
        <v>1</v>
      </c>
      <c r="D22">
        <f t="shared" si="0"/>
        <v>0</v>
      </c>
      <c r="E22">
        <f t="shared" si="1"/>
        <v>1</v>
      </c>
    </row>
    <row r="23" spans="2:5" x14ac:dyDescent="0.25">
      <c r="B23">
        <v>0</v>
      </c>
      <c r="C23">
        <v>1</v>
      </c>
      <c r="D23">
        <v>0.1</v>
      </c>
      <c r="E23">
        <v>1</v>
      </c>
    </row>
    <row r="24" spans="2:5" x14ac:dyDescent="0.25">
      <c r="B24">
        <v>0</v>
      </c>
      <c r="C24">
        <v>1</v>
      </c>
      <c r="D24">
        <f t="shared" si="0"/>
        <v>0</v>
      </c>
      <c r="E24">
        <f t="shared" si="1"/>
        <v>1</v>
      </c>
    </row>
    <row r="25" spans="2:5" x14ac:dyDescent="0.25">
      <c r="B25">
        <v>0</v>
      </c>
      <c r="C25">
        <v>1</v>
      </c>
      <c r="D25">
        <f t="shared" si="0"/>
        <v>0</v>
      </c>
      <c r="E25">
        <f t="shared" si="1"/>
        <v>1</v>
      </c>
    </row>
    <row r="26" spans="2:5" x14ac:dyDescent="0.25">
      <c r="B26">
        <v>0</v>
      </c>
      <c r="C26">
        <v>1</v>
      </c>
      <c r="D26">
        <f t="shared" si="0"/>
        <v>0</v>
      </c>
      <c r="E26">
        <f t="shared" si="1"/>
        <v>1</v>
      </c>
    </row>
    <row r="27" spans="2:5" x14ac:dyDescent="0.25">
      <c r="B27">
        <v>0</v>
      </c>
      <c r="C27">
        <v>1</v>
      </c>
      <c r="D27">
        <f t="shared" si="0"/>
        <v>0</v>
      </c>
      <c r="E27">
        <f t="shared" si="1"/>
        <v>1</v>
      </c>
    </row>
    <row r="28" spans="2:5" x14ac:dyDescent="0.25">
      <c r="B28">
        <v>0</v>
      </c>
      <c r="C28">
        <v>1</v>
      </c>
      <c r="D28">
        <f t="shared" si="0"/>
        <v>0</v>
      </c>
      <c r="E28">
        <f t="shared" si="1"/>
        <v>1</v>
      </c>
    </row>
    <row r="29" spans="2:5" x14ac:dyDescent="0.25">
      <c r="B29">
        <v>0</v>
      </c>
      <c r="C29">
        <v>1</v>
      </c>
      <c r="D29">
        <f t="shared" si="0"/>
        <v>0</v>
      </c>
      <c r="E29">
        <f t="shared" si="1"/>
        <v>1</v>
      </c>
    </row>
    <row r="30" spans="2:5" x14ac:dyDescent="0.25">
      <c r="B30">
        <v>0</v>
      </c>
      <c r="C30">
        <v>1</v>
      </c>
      <c r="D30">
        <f t="shared" si="0"/>
        <v>0</v>
      </c>
      <c r="E30">
        <f t="shared" si="1"/>
        <v>1</v>
      </c>
    </row>
    <row r="31" spans="2:5" x14ac:dyDescent="0.25">
      <c r="B31">
        <v>0</v>
      </c>
      <c r="C31">
        <v>1</v>
      </c>
      <c r="D31">
        <f t="shared" si="0"/>
        <v>0</v>
      </c>
      <c r="E31">
        <f t="shared" si="1"/>
        <v>1</v>
      </c>
    </row>
    <row r="32" spans="2:5" x14ac:dyDescent="0.25">
      <c r="B32">
        <v>0</v>
      </c>
      <c r="C32">
        <v>1</v>
      </c>
      <c r="D32">
        <f t="shared" si="0"/>
        <v>0</v>
      </c>
      <c r="E32">
        <f t="shared" si="1"/>
        <v>1</v>
      </c>
    </row>
    <row r="33" spans="2:5" x14ac:dyDescent="0.25">
      <c r="B33">
        <v>0</v>
      </c>
      <c r="C33">
        <v>1</v>
      </c>
      <c r="D33">
        <f t="shared" si="0"/>
        <v>0</v>
      </c>
      <c r="E33">
        <f t="shared" si="1"/>
        <v>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HU459"/>
  <sheetViews>
    <sheetView showGridLines="0" tabSelected="1" workbookViewId="0">
      <pane xSplit="2" ySplit="8" topLeftCell="C9" activePane="bottomRight" state="frozenSplit"/>
      <selection pane="topRight" activeCell="C1" sqref="C1"/>
      <selection pane="bottomLeft" activeCell="A9" sqref="A9"/>
      <selection pane="bottomRight" activeCell="S5" sqref="S5"/>
    </sheetView>
  </sheetViews>
  <sheetFormatPr defaultRowHeight="13.2" x14ac:dyDescent="0.25"/>
  <cols>
    <col min="1" max="1" width="1.5546875" customWidth="1"/>
    <col min="2" max="4" width="9.109375" customWidth="1"/>
    <col min="14" max="16" width="8.88671875" customWidth="1"/>
    <col min="17" max="17" width="4.6640625" customWidth="1"/>
    <col min="18" max="18" width="8" customWidth="1"/>
    <col min="19" max="23" width="5.109375" customWidth="1"/>
    <col min="24" max="24" width="5.88671875" customWidth="1"/>
    <col min="25" max="25" width="18.44140625" bestFit="1" customWidth="1"/>
    <col min="26" max="26" width="20.109375" customWidth="1"/>
    <col min="27" max="27" width="17.33203125" bestFit="1" customWidth="1"/>
    <col min="28" max="28" width="8.88671875" customWidth="1"/>
    <col min="29" max="29" width="8.88671875" hidden="1" customWidth="1"/>
    <col min="30" max="70" width="0" hidden="1" customWidth="1"/>
    <col min="71" max="101" width="9.6640625" hidden="1" customWidth="1"/>
    <col min="102" max="202" width="0" hidden="1" customWidth="1"/>
  </cols>
  <sheetData>
    <row r="1" spans="1:229" x14ac:dyDescent="0.25">
      <c r="C1" s="56" t="s">
        <v>68</v>
      </c>
      <c r="D1" s="56" t="s">
        <v>49</v>
      </c>
      <c r="H1" s="56" t="s">
        <v>51</v>
      </c>
      <c r="Y1" s="127" t="s">
        <v>103</v>
      </c>
      <c r="Z1" s="128" t="s">
        <v>106</v>
      </c>
      <c r="AA1" s="113"/>
      <c r="AB1" s="113"/>
      <c r="CY1" s="86" t="s">
        <v>25</v>
      </c>
      <c r="HI1" s="39" t="s">
        <v>58</v>
      </c>
      <c r="HJ1" s="39"/>
      <c r="HK1" s="39"/>
      <c r="HL1">
        <v>1</v>
      </c>
      <c r="HM1" t="s">
        <v>55</v>
      </c>
    </row>
    <row r="2" spans="1:229" x14ac:dyDescent="0.25">
      <c r="B2" s="60" t="s">
        <v>50</v>
      </c>
      <c r="C2" s="56" t="s">
        <v>1</v>
      </c>
      <c r="D2" s="52">
        <f>1/3</f>
        <v>0.33333333333333331</v>
      </c>
      <c r="F2" s="60" t="s">
        <v>38</v>
      </c>
      <c r="H2" s="52">
        <f ca="1">IF( HI2 = 1, FK6, GX6)</f>
        <v>0</v>
      </c>
      <c r="N2" s="82">
        <f ca="1">IF(HI2 = 1, FL6, GW6 )</f>
        <v>-1</v>
      </c>
      <c r="O2" s="82"/>
      <c r="Q2" t="b">
        <v>0</v>
      </c>
      <c r="S2" s="46" t="s">
        <v>98</v>
      </c>
      <c r="U2" s="46" t="s">
        <v>99</v>
      </c>
      <c r="W2" s="133" t="s">
        <v>38</v>
      </c>
      <c r="X2" s="133"/>
      <c r="Y2" s="116">
        <f ca="1">IF(HI2=2,AVERAGE(OFFSET(INDIRECT(S3),0,204):OFFSET(OFFSET(INDIRECT(S3),0,204),ROW(INDIRECT(U3))-ROW(INDIRECT(S3)),0)),AVERAGE(OFFSET(INDIRECT(S3),0,165):OFFSET(OFFSET(INDIRECT(S3),0,165),ROW(INDIRECT(U3))-ROW(INDIRECT(S3)),0)))</f>
        <v>0</v>
      </c>
      <c r="Z2" s="117">
        <f>GY6</f>
        <v>0</v>
      </c>
      <c r="AA2" s="114"/>
      <c r="AB2" s="113"/>
      <c r="CY2" s="52">
        <f>D5</f>
        <v>0</v>
      </c>
      <c r="HI2">
        <v>2</v>
      </c>
      <c r="HL2">
        <v>2</v>
      </c>
      <c r="HM2" t="s">
        <v>54</v>
      </c>
    </row>
    <row r="3" spans="1:229" x14ac:dyDescent="0.25">
      <c r="B3" s="60" t="s">
        <v>6</v>
      </c>
      <c r="C3" s="56" t="s">
        <v>2</v>
      </c>
      <c r="D3" s="52">
        <f>1/3</f>
        <v>0.33333333333333331</v>
      </c>
      <c r="F3" s="60" t="s">
        <v>31</v>
      </c>
      <c r="H3" s="52" t="e">
        <f ca="1">IF(HI2 = 1, FN6, GZ6 )</f>
        <v>#DIV/0!</v>
      </c>
      <c r="M3" s="48" t="s">
        <v>66</v>
      </c>
      <c r="N3" s="54" t="e">
        <f ca="1">IF(HI2 = 1, FL5, GW5 )</f>
        <v>#VALUE!</v>
      </c>
      <c r="O3" s="54"/>
      <c r="S3" s="98" t="s">
        <v>97</v>
      </c>
      <c r="U3" s="99" t="s">
        <v>101</v>
      </c>
      <c r="W3" s="133" t="s">
        <v>31</v>
      </c>
      <c r="X3" s="133"/>
      <c r="Y3" s="116" t="e">
        <f ca="1">IF(HI2=2,AVERAGE(OFFSET(INDIRECT(S3),0,206):OFFSET(OFFSET(INDIRECT(S3),0,206),ROW(INDIRECT(U3))-ROW(INDIRECT(S3)),0)),AVERAGE(OFFSET(INDIRECT(S3),0,168):OFFSET(OFFSET(INDIRECT(S3),0,168),ROW(INDIRECT(U3))-ROW(INDIRECT(S3)),0)))</f>
        <v>#DIV/0!</v>
      </c>
      <c r="Z3" s="117">
        <f>HA6</f>
        <v>0</v>
      </c>
      <c r="AA3" s="114"/>
      <c r="AB3" s="115"/>
      <c r="AC3" s="56" t="s">
        <v>35</v>
      </c>
      <c r="AD3" s="54"/>
      <c r="AE3" s="54" t="str">
        <f t="shared" ref="AE3:BH3" si="0">"+" &amp; TEXT(AE5*10 / 60, "0.00" ) &amp; "m"</f>
        <v>+0.17m</v>
      </c>
      <c r="AF3" s="54" t="str">
        <f t="shared" si="0"/>
        <v>+0.33m</v>
      </c>
      <c r="AG3" s="54" t="str">
        <f t="shared" si="0"/>
        <v>+0.50m</v>
      </c>
      <c r="AH3" s="54" t="str">
        <f t="shared" si="0"/>
        <v>+0.67m</v>
      </c>
      <c r="AI3" s="54" t="str">
        <f t="shared" si="0"/>
        <v>+0.83m</v>
      </c>
      <c r="AJ3" s="54" t="str">
        <f t="shared" si="0"/>
        <v>+1.00m</v>
      </c>
      <c r="AK3" s="54" t="str">
        <f t="shared" si="0"/>
        <v>+1.17m</v>
      </c>
      <c r="AL3" s="54" t="str">
        <f t="shared" si="0"/>
        <v>+1.33m</v>
      </c>
      <c r="AM3" s="54" t="str">
        <f t="shared" si="0"/>
        <v>+1.50m</v>
      </c>
      <c r="AN3" s="54" t="str">
        <f t="shared" si="0"/>
        <v>+1.67m</v>
      </c>
      <c r="AO3" s="54" t="str">
        <f t="shared" si="0"/>
        <v>+1.83m</v>
      </c>
      <c r="AP3" s="54" t="str">
        <f t="shared" si="0"/>
        <v>+2.00m</v>
      </c>
      <c r="AQ3" s="54" t="str">
        <f t="shared" si="0"/>
        <v>+2.17m</v>
      </c>
      <c r="AR3" s="54" t="str">
        <f t="shared" si="0"/>
        <v>+2.33m</v>
      </c>
      <c r="AS3" s="54" t="str">
        <f t="shared" si="0"/>
        <v>+2.50m</v>
      </c>
      <c r="AT3" s="54" t="str">
        <f t="shared" si="0"/>
        <v>+2.67m</v>
      </c>
      <c r="AU3" s="54" t="str">
        <f t="shared" si="0"/>
        <v>+2.83m</v>
      </c>
      <c r="AV3" s="54" t="str">
        <f t="shared" si="0"/>
        <v>+3.00m</v>
      </c>
      <c r="AW3" s="54" t="str">
        <f t="shared" si="0"/>
        <v>+3.17m</v>
      </c>
      <c r="AX3" s="54" t="str">
        <f t="shared" si="0"/>
        <v>+3.33m</v>
      </c>
      <c r="AY3" s="54" t="str">
        <f t="shared" si="0"/>
        <v>+3.50m</v>
      </c>
      <c r="AZ3" s="54" t="str">
        <f t="shared" si="0"/>
        <v>+3.67m</v>
      </c>
      <c r="BA3" s="54" t="str">
        <f t="shared" si="0"/>
        <v>+3.83m</v>
      </c>
      <c r="BB3" s="54" t="str">
        <f t="shared" si="0"/>
        <v>+4.00m</v>
      </c>
      <c r="BC3" s="54" t="str">
        <f t="shared" si="0"/>
        <v>+4.17m</v>
      </c>
      <c r="BD3" s="54" t="str">
        <f t="shared" si="0"/>
        <v>+4.33m</v>
      </c>
      <c r="BE3" s="54" t="str">
        <f t="shared" si="0"/>
        <v>+4.50m</v>
      </c>
      <c r="BF3" s="54" t="str">
        <f t="shared" si="0"/>
        <v>+4.67m</v>
      </c>
      <c r="BG3" s="54" t="str">
        <f t="shared" si="0"/>
        <v>+4.83m</v>
      </c>
      <c r="BH3" s="54" t="str">
        <f t="shared" si="0"/>
        <v>+5.00m</v>
      </c>
      <c r="BS3" s="54"/>
      <c r="BT3" s="54" t="str">
        <f t="shared" ref="BT3:CW3" si="1">"+" &amp; TEXT(BT5*10 / 60, "0.00" ) &amp; "m"</f>
        <v>+0.17m</v>
      </c>
      <c r="BU3" s="54" t="str">
        <f t="shared" si="1"/>
        <v>+0.33m</v>
      </c>
      <c r="BV3" s="54" t="str">
        <f t="shared" si="1"/>
        <v>+0.50m</v>
      </c>
      <c r="BW3" s="54" t="str">
        <f t="shared" si="1"/>
        <v>+0.67m</v>
      </c>
      <c r="BX3" s="54" t="str">
        <f t="shared" si="1"/>
        <v>+0.83m</v>
      </c>
      <c r="BY3" s="54" t="str">
        <f t="shared" si="1"/>
        <v>+1.00m</v>
      </c>
      <c r="BZ3" s="54" t="str">
        <f t="shared" si="1"/>
        <v>+1.17m</v>
      </c>
      <c r="CA3" s="54" t="str">
        <f t="shared" si="1"/>
        <v>+1.33m</v>
      </c>
      <c r="CB3" s="54" t="str">
        <f t="shared" si="1"/>
        <v>+1.50m</v>
      </c>
      <c r="CC3" s="54" t="str">
        <f t="shared" si="1"/>
        <v>+1.67m</v>
      </c>
      <c r="CD3" s="54" t="str">
        <f t="shared" si="1"/>
        <v>+1.83m</v>
      </c>
      <c r="CE3" s="54" t="str">
        <f t="shared" si="1"/>
        <v>+2.00m</v>
      </c>
      <c r="CF3" s="54" t="str">
        <f t="shared" si="1"/>
        <v>+2.17m</v>
      </c>
      <c r="CG3" s="54" t="str">
        <f t="shared" si="1"/>
        <v>+2.33m</v>
      </c>
      <c r="CH3" s="54" t="str">
        <f t="shared" si="1"/>
        <v>+2.50m</v>
      </c>
      <c r="CI3" s="54" t="str">
        <f t="shared" si="1"/>
        <v>+2.67m</v>
      </c>
      <c r="CJ3" s="54" t="str">
        <f t="shared" si="1"/>
        <v>+2.83m</v>
      </c>
      <c r="CK3" s="54" t="str">
        <f t="shared" si="1"/>
        <v>+3.00m</v>
      </c>
      <c r="CL3" s="54" t="str">
        <f t="shared" si="1"/>
        <v>+3.17m</v>
      </c>
      <c r="CM3" s="54" t="str">
        <f t="shared" si="1"/>
        <v>+3.33m</v>
      </c>
      <c r="CN3" s="54" t="str">
        <f t="shared" si="1"/>
        <v>+3.50m</v>
      </c>
      <c r="CO3" s="54" t="str">
        <f t="shared" si="1"/>
        <v>+3.67m</v>
      </c>
      <c r="CP3" s="54" t="str">
        <f t="shared" si="1"/>
        <v>+3.83m</v>
      </c>
      <c r="CQ3" s="54" t="str">
        <f t="shared" si="1"/>
        <v>+4.00m</v>
      </c>
      <c r="CR3" s="54" t="str">
        <f t="shared" si="1"/>
        <v>+4.17m</v>
      </c>
      <c r="CS3" s="54" t="str">
        <f t="shared" si="1"/>
        <v>+4.33m</v>
      </c>
      <c r="CT3" s="54" t="str">
        <f t="shared" si="1"/>
        <v>+4.50m</v>
      </c>
      <c r="CU3" s="54" t="str">
        <f t="shared" si="1"/>
        <v>+4.67m</v>
      </c>
      <c r="CV3" s="54" t="str">
        <f t="shared" si="1"/>
        <v>+4.83m</v>
      </c>
      <c r="CW3" s="54" t="str">
        <f t="shared" si="1"/>
        <v>+5.00m</v>
      </c>
      <c r="CY3" s="54"/>
      <c r="CZ3" s="54" t="str">
        <f t="shared" ref="CZ3:EC3" si="2">"+" &amp; TEXT(CZ5*10 / 60, "0.00" ) &amp; "m"</f>
        <v>+0.17m</v>
      </c>
      <c r="DA3" s="54" t="str">
        <f t="shared" si="2"/>
        <v>+0.33m</v>
      </c>
      <c r="DB3" s="54" t="str">
        <f t="shared" si="2"/>
        <v>+0.50m</v>
      </c>
      <c r="DC3" s="54" t="str">
        <f t="shared" si="2"/>
        <v>+0.67m</v>
      </c>
      <c r="DD3" s="54" t="str">
        <f t="shared" si="2"/>
        <v>+0.83m</v>
      </c>
      <c r="DE3" s="54" t="str">
        <f t="shared" si="2"/>
        <v>+1.00m</v>
      </c>
      <c r="DF3" s="54" t="str">
        <f t="shared" si="2"/>
        <v>+1.17m</v>
      </c>
      <c r="DG3" s="54" t="str">
        <f t="shared" si="2"/>
        <v>+1.33m</v>
      </c>
      <c r="DH3" s="54" t="str">
        <f t="shared" si="2"/>
        <v>+1.50m</v>
      </c>
      <c r="DI3" s="54" t="str">
        <f t="shared" si="2"/>
        <v>+1.67m</v>
      </c>
      <c r="DJ3" s="54" t="str">
        <f t="shared" si="2"/>
        <v>+1.83m</v>
      </c>
      <c r="DK3" s="54" t="str">
        <f t="shared" si="2"/>
        <v>+2.00m</v>
      </c>
      <c r="DL3" s="54" t="str">
        <f t="shared" si="2"/>
        <v>+2.17m</v>
      </c>
      <c r="DM3" s="54" t="str">
        <f t="shared" si="2"/>
        <v>+2.33m</v>
      </c>
      <c r="DN3" s="54" t="str">
        <f t="shared" si="2"/>
        <v>+2.50m</v>
      </c>
      <c r="DO3" s="54" t="str">
        <f t="shared" si="2"/>
        <v>+2.67m</v>
      </c>
      <c r="DP3" s="54" t="str">
        <f t="shared" si="2"/>
        <v>+2.83m</v>
      </c>
      <c r="DQ3" s="54" t="str">
        <f t="shared" si="2"/>
        <v>+3.00m</v>
      </c>
      <c r="DR3" s="54" t="str">
        <f t="shared" si="2"/>
        <v>+3.17m</v>
      </c>
      <c r="DS3" s="54" t="str">
        <f t="shared" si="2"/>
        <v>+3.33m</v>
      </c>
      <c r="DT3" s="54" t="str">
        <f t="shared" si="2"/>
        <v>+3.50m</v>
      </c>
      <c r="DU3" s="54" t="str">
        <f t="shared" si="2"/>
        <v>+3.67m</v>
      </c>
      <c r="DV3" s="54" t="str">
        <f t="shared" si="2"/>
        <v>+3.83m</v>
      </c>
      <c r="DW3" s="54" t="str">
        <f t="shared" si="2"/>
        <v>+4.00m</v>
      </c>
      <c r="DX3" s="54" t="str">
        <f t="shared" si="2"/>
        <v>+4.17m</v>
      </c>
      <c r="DY3" s="54" t="str">
        <f t="shared" si="2"/>
        <v>+4.33m</v>
      </c>
      <c r="DZ3" s="54" t="str">
        <f t="shared" si="2"/>
        <v>+4.50m</v>
      </c>
      <c r="EA3" s="54" t="str">
        <f t="shared" si="2"/>
        <v>+4.67m</v>
      </c>
      <c r="EB3" s="54" t="str">
        <f t="shared" si="2"/>
        <v>+4.83m</v>
      </c>
      <c r="EC3" s="54" t="str">
        <f t="shared" si="2"/>
        <v>+5.00m</v>
      </c>
      <c r="EE3" s="54"/>
      <c r="EF3" s="54" t="str">
        <f t="shared" ref="EF3:FI3" si="3">"+" &amp; TEXT(EF5*10 / 60, "0.00" ) &amp; "m"</f>
        <v>+0.17m</v>
      </c>
      <c r="EG3" s="54" t="str">
        <f t="shared" si="3"/>
        <v>+0.33m</v>
      </c>
      <c r="EH3" s="54" t="str">
        <f t="shared" si="3"/>
        <v>+0.50m</v>
      </c>
      <c r="EI3" s="54" t="str">
        <f t="shared" si="3"/>
        <v>+0.67m</v>
      </c>
      <c r="EJ3" s="54" t="str">
        <f t="shared" si="3"/>
        <v>+0.83m</v>
      </c>
      <c r="EK3" s="54" t="str">
        <f t="shared" si="3"/>
        <v>+1.00m</v>
      </c>
      <c r="EL3" s="54" t="str">
        <f t="shared" si="3"/>
        <v>+1.17m</v>
      </c>
      <c r="EM3" s="54" t="str">
        <f t="shared" si="3"/>
        <v>+1.33m</v>
      </c>
      <c r="EN3" s="54" t="str">
        <f t="shared" si="3"/>
        <v>+1.50m</v>
      </c>
      <c r="EO3" s="54" t="str">
        <f t="shared" si="3"/>
        <v>+1.67m</v>
      </c>
      <c r="EP3" s="54" t="str">
        <f t="shared" si="3"/>
        <v>+1.83m</v>
      </c>
      <c r="EQ3" s="54" t="str">
        <f t="shared" si="3"/>
        <v>+2.00m</v>
      </c>
      <c r="ER3" s="54" t="str">
        <f t="shared" si="3"/>
        <v>+2.17m</v>
      </c>
      <c r="ES3" s="54" t="str">
        <f t="shared" si="3"/>
        <v>+2.33m</v>
      </c>
      <c r="ET3" s="54" t="str">
        <f t="shared" si="3"/>
        <v>+2.50m</v>
      </c>
      <c r="EU3" s="54" t="str">
        <f t="shared" si="3"/>
        <v>+2.67m</v>
      </c>
      <c r="EV3" s="54" t="str">
        <f t="shared" si="3"/>
        <v>+2.83m</v>
      </c>
      <c r="EW3" s="54" t="str">
        <f t="shared" si="3"/>
        <v>+3.00m</v>
      </c>
      <c r="EX3" s="54" t="str">
        <f t="shared" si="3"/>
        <v>+3.17m</v>
      </c>
      <c r="EY3" s="54" t="str">
        <f t="shared" si="3"/>
        <v>+3.33m</v>
      </c>
      <c r="EZ3" s="54" t="str">
        <f t="shared" si="3"/>
        <v>+3.50m</v>
      </c>
      <c r="FA3" s="54" t="str">
        <f t="shared" si="3"/>
        <v>+3.67m</v>
      </c>
      <c r="FB3" s="54" t="str">
        <f t="shared" si="3"/>
        <v>+3.83m</v>
      </c>
      <c r="FC3" s="54" t="str">
        <f t="shared" si="3"/>
        <v>+4.00m</v>
      </c>
      <c r="FD3" s="54" t="str">
        <f t="shared" si="3"/>
        <v>+4.17m</v>
      </c>
      <c r="FE3" s="54" t="str">
        <f t="shared" si="3"/>
        <v>+4.33m</v>
      </c>
      <c r="FF3" s="54" t="str">
        <f t="shared" si="3"/>
        <v>+4.50m</v>
      </c>
      <c r="FG3" s="54" t="str">
        <f t="shared" si="3"/>
        <v>+4.67m</v>
      </c>
      <c r="FH3" s="54" t="str">
        <f t="shared" si="3"/>
        <v>+4.83m</v>
      </c>
      <c r="FI3" s="54" t="str">
        <f t="shared" si="3"/>
        <v>+5.00m</v>
      </c>
      <c r="FK3" s="34"/>
      <c r="FN3" s="34"/>
      <c r="FP3" s="54"/>
      <c r="FQ3" s="54" t="str">
        <f t="shared" ref="FQ3:GT3" si="4">"+" &amp; TEXT(FQ5*10 / 60, "0.00" ) &amp; "m"</f>
        <v>+0.17m</v>
      </c>
      <c r="FR3" s="54" t="str">
        <f t="shared" si="4"/>
        <v>+0.33m</v>
      </c>
      <c r="FS3" s="54" t="str">
        <f t="shared" si="4"/>
        <v>+0.50m</v>
      </c>
      <c r="FT3" s="54" t="str">
        <f t="shared" si="4"/>
        <v>+0.67m</v>
      </c>
      <c r="FU3" s="54" t="str">
        <f t="shared" si="4"/>
        <v>+0.83m</v>
      </c>
      <c r="FV3" s="54" t="str">
        <f t="shared" si="4"/>
        <v>+1.00m</v>
      </c>
      <c r="FW3" s="54" t="str">
        <f t="shared" si="4"/>
        <v>+1.17m</v>
      </c>
      <c r="FX3" s="54" t="str">
        <f t="shared" si="4"/>
        <v>+1.33m</v>
      </c>
      <c r="FY3" s="54" t="str">
        <f t="shared" si="4"/>
        <v>+1.50m</v>
      </c>
      <c r="FZ3" s="54" t="str">
        <f t="shared" si="4"/>
        <v>+1.67m</v>
      </c>
      <c r="GA3" s="54" t="str">
        <f t="shared" si="4"/>
        <v>+1.83m</v>
      </c>
      <c r="GB3" s="54" t="str">
        <f t="shared" si="4"/>
        <v>+2.00m</v>
      </c>
      <c r="GC3" s="54" t="str">
        <f t="shared" si="4"/>
        <v>+2.17m</v>
      </c>
      <c r="GD3" s="54" t="str">
        <f t="shared" si="4"/>
        <v>+2.33m</v>
      </c>
      <c r="GE3" s="54" t="str">
        <f t="shared" si="4"/>
        <v>+2.50m</v>
      </c>
      <c r="GF3" s="54" t="str">
        <f t="shared" si="4"/>
        <v>+2.67m</v>
      </c>
      <c r="GG3" s="54" t="str">
        <f t="shared" si="4"/>
        <v>+2.83m</v>
      </c>
      <c r="GH3" s="54" t="str">
        <f t="shared" si="4"/>
        <v>+3.00m</v>
      </c>
      <c r="GI3" s="54" t="str">
        <f t="shared" si="4"/>
        <v>+3.17m</v>
      </c>
      <c r="GJ3" s="54" t="str">
        <f t="shared" si="4"/>
        <v>+3.33m</v>
      </c>
      <c r="GK3" s="54" t="str">
        <f t="shared" si="4"/>
        <v>+3.50m</v>
      </c>
      <c r="GL3" s="54" t="str">
        <f t="shared" si="4"/>
        <v>+3.67m</v>
      </c>
      <c r="GM3" s="54" t="str">
        <f t="shared" si="4"/>
        <v>+3.83m</v>
      </c>
      <c r="GN3" s="54" t="str">
        <f t="shared" si="4"/>
        <v>+4.00m</v>
      </c>
      <c r="GO3" s="54" t="str">
        <f t="shared" si="4"/>
        <v>+4.17m</v>
      </c>
      <c r="GP3" s="54" t="str">
        <f t="shared" si="4"/>
        <v>+4.33m</v>
      </c>
      <c r="GQ3" s="54" t="str">
        <f t="shared" si="4"/>
        <v>+4.50m</v>
      </c>
      <c r="GR3" s="54" t="str">
        <f t="shared" si="4"/>
        <v>+4.67m</v>
      </c>
      <c r="GS3" s="54" t="str">
        <f t="shared" si="4"/>
        <v>+4.83m</v>
      </c>
      <c r="GT3" s="54" t="str">
        <f t="shared" si="4"/>
        <v>+5.00m</v>
      </c>
      <c r="GX3" s="34"/>
      <c r="GZ3" s="34"/>
      <c r="HA3" s="96"/>
      <c r="HB3" s="96"/>
      <c r="HC3" s="96"/>
      <c r="HE3" s="34"/>
      <c r="HF3" s="34"/>
    </row>
    <row r="4" spans="1:229" x14ac:dyDescent="0.25">
      <c r="B4" s="60" t="s">
        <v>7</v>
      </c>
      <c r="C4" s="56" t="s">
        <v>3</v>
      </c>
      <c r="D4" s="52">
        <f>1-SUM(D2:D3)</f>
        <v>0.33333333333333337</v>
      </c>
      <c r="F4" s="60" t="s">
        <v>52</v>
      </c>
      <c r="H4" s="62">
        <f>IF(HI5 = 1, HE6, HF6 )</f>
        <v>0</v>
      </c>
      <c r="M4" s="48" t="s">
        <v>67</v>
      </c>
      <c r="N4" s="57" t="e">
        <f>IF( HI5 = 1, AVERAGE(H39:H397), HC39 )</f>
        <v>#DIV/0!</v>
      </c>
      <c r="O4" s="57"/>
      <c r="W4" s="133" t="s">
        <v>52</v>
      </c>
      <c r="X4" s="133"/>
      <c r="Y4" s="116">
        <f ca="1">IF(HI5=2,AVERAGE(OFFSET(INDIRECT(S3),0,212):OFFSET(OFFSET(INDIRECT(S3),0,212),ROW(INDIRECT(U3))-ROW(INDIRECT(S3)),0)),AVERAGE(OFFSET(INDIRECT(S3),0,211):OFFSET(OFFSET(INDIRECT(S3),0,211),ROW(INDIRECT(U3))-ROW(INDIRECT(S3)),0)))</f>
        <v>0</v>
      </c>
      <c r="Z4" s="117">
        <f>HF6</f>
        <v>0</v>
      </c>
      <c r="AA4" s="114"/>
      <c r="AB4" s="115"/>
      <c r="AC4" s="56" t="s">
        <v>34</v>
      </c>
      <c r="AD4" s="54" t="s">
        <v>4</v>
      </c>
      <c r="AE4" s="55" t="str">
        <f t="shared" ref="AE4:BH4" si="5">"+" &amp; (AE5 * 10) &amp; "s"</f>
        <v>+10s</v>
      </c>
      <c r="AF4" s="55" t="str">
        <f t="shared" si="5"/>
        <v>+20s</v>
      </c>
      <c r="AG4" s="55" t="str">
        <f t="shared" si="5"/>
        <v>+30s</v>
      </c>
      <c r="AH4" s="55" t="str">
        <f t="shared" si="5"/>
        <v>+40s</v>
      </c>
      <c r="AI4" s="55" t="str">
        <f t="shared" si="5"/>
        <v>+50s</v>
      </c>
      <c r="AJ4" s="55" t="str">
        <f t="shared" si="5"/>
        <v>+60s</v>
      </c>
      <c r="AK4" s="55" t="str">
        <f t="shared" si="5"/>
        <v>+70s</v>
      </c>
      <c r="AL4" s="55" t="str">
        <f t="shared" si="5"/>
        <v>+80s</v>
      </c>
      <c r="AM4" s="55" t="str">
        <f t="shared" si="5"/>
        <v>+90s</v>
      </c>
      <c r="AN4" s="55" t="str">
        <f t="shared" si="5"/>
        <v>+100s</v>
      </c>
      <c r="AO4" s="55" t="str">
        <f t="shared" si="5"/>
        <v>+110s</v>
      </c>
      <c r="AP4" s="55" t="str">
        <f t="shared" si="5"/>
        <v>+120s</v>
      </c>
      <c r="AQ4" s="55" t="str">
        <f t="shared" si="5"/>
        <v>+130s</v>
      </c>
      <c r="AR4" s="55" t="str">
        <f t="shared" si="5"/>
        <v>+140s</v>
      </c>
      <c r="AS4" s="55" t="str">
        <f t="shared" si="5"/>
        <v>+150s</v>
      </c>
      <c r="AT4" s="55" t="str">
        <f t="shared" si="5"/>
        <v>+160s</v>
      </c>
      <c r="AU4" s="55" t="str">
        <f t="shared" si="5"/>
        <v>+170s</v>
      </c>
      <c r="AV4" s="55" t="str">
        <f t="shared" si="5"/>
        <v>+180s</v>
      </c>
      <c r="AW4" s="55" t="str">
        <f t="shared" si="5"/>
        <v>+190s</v>
      </c>
      <c r="AX4" s="55" t="str">
        <f t="shared" si="5"/>
        <v>+200s</v>
      </c>
      <c r="AY4" s="55" t="str">
        <f t="shared" si="5"/>
        <v>+210s</v>
      </c>
      <c r="AZ4" s="55" t="str">
        <f t="shared" si="5"/>
        <v>+220s</v>
      </c>
      <c r="BA4" s="55" t="str">
        <f t="shared" si="5"/>
        <v>+230s</v>
      </c>
      <c r="BB4" s="55" t="str">
        <f t="shared" si="5"/>
        <v>+240s</v>
      </c>
      <c r="BC4" s="55" t="str">
        <f t="shared" si="5"/>
        <v>+250s</v>
      </c>
      <c r="BD4" s="55" t="str">
        <f t="shared" si="5"/>
        <v>+260s</v>
      </c>
      <c r="BE4" s="55" t="str">
        <f t="shared" si="5"/>
        <v>+270s</v>
      </c>
      <c r="BF4" s="55" t="str">
        <f t="shared" si="5"/>
        <v>+280s</v>
      </c>
      <c r="BG4" s="55" t="str">
        <f t="shared" si="5"/>
        <v>+290s</v>
      </c>
      <c r="BH4" s="55" t="str">
        <f t="shared" si="5"/>
        <v>+300s</v>
      </c>
      <c r="BI4" s="13"/>
      <c r="BJ4" s="13"/>
      <c r="BK4" s="13"/>
      <c r="BL4" s="39" t="s">
        <v>96</v>
      </c>
      <c r="BM4" s="13">
        <v>1</v>
      </c>
      <c r="BN4" t="s">
        <v>44</v>
      </c>
      <c r="BO4" s="13"/>
      <c r="BP4" s="13"/>
      <c r="BQ4" s="13"/>
      <c r="BR4" s="13"/>
      <c r="BS4" s="54" t="s">
        <v>4</v>
      </c>
      <c r="BT4" s="55" t="str">
        <f t="shared" ref="BT4:CW4" si="6">"+" &amp; (BT5 * 10) &amp; "s"</f>
        <v>+10s</v>
      </c>
      <c r="BU4" s="55" t="str">
        <f t="shared" si="6"/>
        <v>+20s</v>
      </c>
      <c r="BV4" s="55" t="str">
        <f t="shared" si="6"/>
        <v>+30s</v>
      </c>
      <c r="BW4" s="55" t="str">
        <f t="shared" si="6"/>
        <v>+40s</v>
      </c>
      <c r="BX4" s="55" t="str">
        <f t="shared" si="6"/>
        <v>+50s</v>
      </c>
      <c r="BY4" s="55" t="str">
        <f t="shared" si="6"/>
        <v>+60s</v>
      </c>
      <c r="BZ4" s="55" t="str">
        <f t="shared" si="6"/>
        <v>+70s</v>
      </c>
      <c r="CA4" s="55" t="str">
        <f t="shared" si="6"/>
        <v>+80s</v>
      </c>
      <c r="CB4" s="55" t="str">
        <f t="shared" si="6"/>
        <v>+90s</v>
      </c>
      <c r="CC4" s="55" t="str">
        <f t="shared" si="6"/>
        <v>+100s</v>
      </c>
      <c r="CD4" s="55" t="str">
        <f t="shared" si="6"/>
        <v>+110s</v>
      </c>
      <c r="CE4" s="55" t="str">
        <f t="shared" si="6"/>
        <v>+120s</v>
      </c>
      <c r="CF4" s="55" t="str">
        <f t="shared" si="6"/>
        <v>+130s</v>
      </c>
      <c r="CG4" s="55" t="str">
        <f t="shared" si="6"/>
        <v>+140s</v>
      </c>
      <c r="CH4" s="55" t="str">
        <f t="shared" si="6"/>
        <v>+150s</v>
      </c>
      <c r="CI4" s="55" t="str">
        <f t="shared" si="6"/>
        <v>+160s</v>
      </c>
      <c r="CJ4" s="55" t="str">
        <f t="shared" si="6"/>
        <v>+170s</v>
      </c>
      <c r="CK4" s="55" t="str">
        <f t="shared" si="6"/>
        <v>+180s</v>
      </c>
      <c r="CL4" s="55" t="str">
        <f t="shared" si="6"/>
        <v>+190s</v>
      </c>
      <c r="CM4" s="55" t="str">
        <f t="shared" si="6"/>
        <v>+200s</v>
      </c>
      <c r="CN4" s="55" t="str">
        <f t="shared" si="6"/>
        <v>+210s</v>
      </c>
      <c r="CO4" s="55" t="str">
        <f t="shared" si="6"/>
        <v>+220s</v>
      </c>
      <c r="CP4" s="55" t="str">
        <f t="shared" si="6"/>
        <v>+230s</v>
      </c>
      <c r="CQ4" s="55" t="str">
        <f t="shared" si="6"/>
        <v>+240s</v>
      </c>
      <c r="CR4" s="55" t="str">
        <f t="shared" si="6"/>
        <v>+250s</v>
      </c>
      <c r="CS4" s="55" t="str">
        <f t="shared" si="6"/>
        <v>+260s</v>
      </c>
      <c r="CT4" s="55" t="str">
        <f t="shared" si="6"/>
        <v>+270s</v>
      </c>
      <c r="CU4" s="55" t="str">
        <f t="shared" si="6"/>
        <v>+280s</v>
      </c>
      <c r="CV4" s="55" t="str">
        <f t="shared" si="6"/>
        <v>+290s</v>
      </c>
      <c r="CW4" s="55" t="str">
        <f t="shared" si="6"/>
        <v>+300s</v>
      </c>
      <c r="CY4" s="54" t="s">
        <v>4</v>
      </c>
      <c r="CZ4" s="55" t="str">
        <f t="shared" ref="CZ4:EC4" si="7">"+" &amp; (CZ5 * 10) &amp; "s"</f>
        <v>+10s</v>
      </c>
      <c r="DA4" s="55" t="str">
        <f t="shared" si="7"/>
        <v>+20s</v>
      </c>
      <c r="DB4" s="55" t="str">
        <f t="shared" si="7"/>
        <v>+30s</v>
      </c>
      <c r="DC4" s="55" t="str">
        <f t="shared" si="7"/>
        <v>+40s</v>
      </c>
      <c r="DD4" s="55" t="str">
        <f t="shared" si="7"/>
        <v>+50s</v>
      </c>
      <c r="DE4" s="55" t="str">
        <f t="shared" si="7"/>
        <v>+60s</v>
      </c>
      <c r="DF4" s="55" t="str">
        <f t="shared" si="7"/>
        <v>+70s</v>
      </c>
      <c r="DG4" s="55" t="str">
        <f t="shared" si="7"/>
        <v>+80s</v>
      </c>
      <c r="DH4" s="55" t="str">
        <f t="shared" si="7"/>
        <v>+90s</v>
      </c>
      <c r="DI4" s="55" t="str">
        <f t="shared" si="7"/>
        <v>+100s</v>
      </c>
      <c r="DJ4" s="55" t="str">
        <f t="shared" si="7"/>
        <v>+110s</v>
      </c>
      <c r="DK4" s="55" t="str">
        <f t="shared" si="7"/>
        <v>+120s</v>
      </c>
      <c r="DL4" s="55" t="str">
        <f t="shared" si="7"/>
        <v>+130s</v>
      </c>
      <c r="DM4" s="55" t="str">
        <f t="shared" si="7"/>
        <v>+140s</v>
      </c>
      <c r="DN4" s="55" t="str">
        <f t="shared" si="7"/>
        <v>+150s</v>
      </c>
      <c r="DO4" s="55" t="str">
        <f t="shared" si="7"/>
        <v>+160s</v>
      </c>
      <c r="DP4" s="55" t="str">
        <f t="shared" si="7"/>
        <v>+170s</v>
      </c>
      <c r="DQ4" s="55" t="str">
        <f t="shared" si="7"/>
        <v>+180s</v>
      </c>
      <c r="DR4" s="55" t="str">
        <f t="shared" si="7"/>
        <v>+190s</v>
      </c>
      <c r="DS4" s="55" t="str">
        <f t="shared" si="7"/>
        <v>+200s</v>
      </c>
      <c r="DT4" s="55" t="str">
        <f t="shared" si="7"/>
        <v>+210s</v>
      </c>
      <c r="DU4" s="55" t="str">
        <f t="shared" si="7"/>
        <v>+220s</v>
      </c>
      <c r="DV4" s="55" t="str">
        <f t="shared" si="7"/>
        <v>+230s</v>
      </c>
      <c r="DW4" s="55" t="str">
        <f t="shared" si="7"/>
        <v>+240s</v>
      </c>
      <c r="DX4" s="55" t="str">
        <f t="shared" si="7"/>
        <v>+250s</v>
      </c>
      <c r="DY4" s="55" t="str">
        <f t="shared" si="7"/>
        <v>+260s</v>
      </c>
      <c r="DZ4" s="55" t="str">
        <f t="shared" si="7"/>
        <v>+270s</v>
      </c>
      <c r="EA4" s="55" t="str">
        <f t="shared" si="7"/>
        <v>+280s</v>
      </c>
      <c r="EB4" s="55" t="str">
        <f t="shared" si="7"/>
        <v>+290s</v>
      </c>
      <c r="EC4" s="55" t="str">
        <f t="shared" si="7"/>
        <v>+300s</v>
      </c>
      <c r="EE4" s="54" t="s">
        <v>4</v>
      </c>
      <c r="EF4" s="55" t="str">
        <f t="shared" ref="EF4:FI4" si="8">"+" &amp; (EF5 * 10) &amp; "s"</f>
        <v>+10s</v>
      </c>
      <c r="EG4" s="55" t="str">
        <f t="shared" si="8"/>
        <v>+20s</v>
      </c>
      <c r="EH4" s="55" t="str">
        <f t="shared" si="8"/>
        <v>+30s</v>
      </c>
      <c r="EI4" s="55" t="str">
        <f t="shared" si="8"/>
        <v>+40s</v>
      </c>
      <c r="EJ4" s="55" t="str">
        <f t="shared" si="8"/>
        <v>+50s</v>
      </c>
      <c r="EK4" s="55" t="str">
        <f t="shared" si="8"/>
        <v>+60s</v>
      </c>
      <c r="EL4" s="55" t="str">
        <f t="shared" si="8"/>
        <v>+70s</v>
      </c>
      <c r="EM4" s="55" t="str">
        <f t="shared" si="8"/>
        <v>+80s</v>
      </c>
      <c r="EN4" s="55" t="str">
        <f t="shared" si="8"/>
        <v>+90s</v>
      </c>
      <c r="EO4" s="55" t="str">
        <f t="shared" si="8"/>
        <v>+100s</v>
      </c>
      <c r="EP4" s="55" t="str">
        <f t="shared" si="8"/>
        <v>+110s</v>
      </c>
      <c r="EQ4" s="55" t="str">
        <f t="shared" si="8"/>
        <v>+120s</v>
      </c>
      <c r="ER4" s="55" t="str">
        <f t="shared" si="8"/>
        <v>+130s</v>
      </c>
      <c r="ES4" s="55" t="str">
        <f t="shared" si="8"/>
        <v>+140s</v>
      </c>
      <c r="ET4" s="55" t="str">
        <f t="shared" si="8"/>
        <v>+150s</v>
      </c>
      <c r="EU4" s="55" t="str">
        <f t="shared" si="8"/>
        <v>+160s</v>
      </c>
      <c r="EV4" s="55" t="str">
        <f t="shared" si="8"/>
        <v>+170s</v>
      </c>
      <c r="EW4" s="55" t="str">
        <f t="shared" si="8"/>
        <v>+180s</v>
      </c>
      <c r="EX4" s="55" t="str">
        <f t="shared" si="8"/>
        <v>+190s</v>
      </c>
      <c r="EY4" s="55" t="str">
        <f t="shared" si="8"/>
        <v>+200s</v>
      </c>
      <c r="EZ4" s="55" t="str">
        <f t="shared" si="8"/>
        <v>+210s</v>
      </c>
      <c r="FA4" s="55" t="str">
        <f t="shared" si="8"/>
        <v>+220s</v>
      </c>
      <c r="FB4" s="55" t="str">
        <f t="shared" si="8"/>
        <v>+230s</v>
      </c>
      <c r="FC4" s="55" t="str">
        <f t="shared" si="8"/>
        <v>+240s</v>
      </c>
      <c r="FD4" s="55" t="str">
        <f t="shared" si="8"/>
        <v>+250s</v>
      </c>
      <c r="FE4" s="55" t="str">
        <f t="shared" si="8"/>
        <v>+260s</v>
      </c>
      <c r="FF4" s="55" t="str">
        <f t="shared" si="8"/>
        <v>+270s</v>
      </c>
      <c r="FG4" s="55" t="str">
        <f t="shared" si="8"/>
        <v>+280s</v>
      </c>
      <c r="FH4" s="55" t="str">
        <f t="shared" si="8"/>
        <v>+290s</v>
      </c>
      <c r="FI4" s="55" t="str">
        <f t="shared" si="8"/>
        <v>+300s</v>
      </c>
      <c r="FP4" s="54" t="s">
        <v>4</v>
      </c>
      <c r="FQ4" s="55" t="str">
        <f t="shared" ref="FQ4:GT4" si="9">"+" &amp; (FQ5 * 10) &amp; "s"</f>
        <v>+10s</v>
      </c>
      <c r="FR4" s="55" t="str">
        <f t="shared" si="9"/>
        <v>+20s</v>
      </c>
      <c r="FS4" s="55" t="str">
        <f t="shared" si="9"/>
        <v>+30s</v>
      </c>
      <c r="FT4" s="55" t="str">
        <f t="shared" si="9"/>
        <v>+40s</v>
      </c>
      <c r="FU4" s="55" t="str">
        <f t="shared" si="9"/>
        <v>+50s</v>
      </c>
      <c r="FV4" s="55" t="str">
        <f t="shared" si="9"/>
        <v>+60s</v>
      </c>
      <c r="FW4" s="55" t="str">
        <f t="shared" si="9"/>
        <v>+70s</v>
      </c>
      <c r="FX4" s="55" t="str">
        <f t="shared" si="9"/>
        <v>+80s</v>
      </c>
      <c r="FY4" s="55" t="str">
        <f t="shared" si="9"/>
        <v>+90s</v>
      </c>
      <c r="FZ4" s="55" t="str">
        <f t="shared" si="9"/>
        <v>+100s</v>
      </c>
      <c r="GA4" s="55" t="str">
        <f t="shared" si="9"/>
        <v>+110s</v>
      </c>
      <c r="GB4" s="55" t="str">
        <f t="shared" si="9"/>
        <v>+120s</v>
      </c>
      <c r="GC4" s="55" t="str">
        <f t="shared" si="9"/>
        <v>+130s</v>
      </c>
      <c r="GD4" s="55" t="str">
        <f t="shared" si="9"/>
        <v>+140s</v>
      </c>
      <c r="GE4" s="55" t="str">
        <f t="shared" si="9"/>
        <v>+150s</v>
      </c>
      <c r="GF4" s="55" t="str">
        <f t="shared" si="9"/>
        <v>+160s</v>
      </c>
      <c r="GG4" s="55" t="str">
        <f t="shared" si="9"/>
        <v>+170s</v>
      </c>
      <c r="GH4" s="55" t="str">
        <f t="shared" si="9"/>
        <v>+180s</v>
      </c>
      <c r="GI4" s="55" t="str">
        <f t="shared" si="9"/>
        <v>+190s</v>
      </c>
      <c r="GJ4" s="55" t="str">
        <f t="shared" si="9"/>
        <v>+200s</v>
      </c>
      <c r="GK4" s="55" t="str">
        <f t="shared" si="9"/>
        <v>+210s</v>
      </c>
      <c r="GL4" s="55" t="str">
        <f t="shared" si="9"/>
        <v>+220s</v>
      </c>
      <c r="GM4" s="55" t="str">
        <f t="shared" si="9"/>
        <v>+230s</v>
      </c>
      <c r="GN4" s="55" t="str">
        <f t="shared" si="9"/>
        <v>+240s</v>
      </c>
      <c r="GO4" s="55" t="str">
        <f t="shared" si="9"/>
        <v>+250s</v>
      </c>
      <c r="GP4" s="55" t="str">
        <f t="shared" si="9"/>
        <v>+260s</v>
      </c>
      <c r="GQ4" s="55" t="str">
        <f t="shared" si="9"/>
        <v>+270s</v>
      </c>
      <c r="GR4" s="55" t="str">
        <f t="shared" si="9"/>
        <v>+280s</v>
      </c>
      <c r="GS4" s="55" t="str">
        <f t="shared" si="9"/>
        <v>+290s</v>
      </c>
      <c r="GT4" s="55" t="str">
        <f t="shared" si="9"/>
        <v>+300s</v>
      </c>
      <c r="HI4" s="39" t="s">
        <v>59</v>
      </c>
      <c r="HJ4" s="39"/>
      <c r="HK4" s="39"/>
      <c r="HL4">
        <v>1</v>
      </c>
      <c r="HM4" t="s">
        <v>56</v>
      </c>
    </row>
    <row r="5" spans="1:229" ht="27" thickBot="1" x14ac:dyDescent="0.3">
      <c r="B5" s="48" t="s">
        <v>71</v>
      </c>
      <c r="D5" s="52">
        <v>0</v>
      </c>
      <c r="F5" s="60" t="s">
        <v>53</v>
      </c>
      <c r="H5" s="52" t="e">
        <f ca="1">D2 * H2 + D3 * H3 + D4 * H4</f>
        <v>#DIV/0!</v>
      </c>
      <c r="M5" s="48" t="s">
        <v>79</v>
      </c>
      <c r="N5" s="52">
        <f>HQ6</f>
        <v>0</v>
      </c>
      <c r="O5" s="52"/>
      <c r="T5" s="32"/>
      <c r="W5" s="133" t="s">
        <v>53</v>
      </c>
      <c r="X5" s="133"/>
      <c r="Y5" s="118" t="e">
        <f ca="1">D2*Y2+D3*Y3+D4*Y4</f>
        <v>#DIV/0!</v>
      </c>
      <c r="Z5" s="119">
        <f>D2*Z2+D3*Z3+D4*Z4</f>
        <v>0</v>
      </c>
      <c r="AA5" s="114"/>
      <c r="AB5" s="115"/>
      <c r="AC5" s="56" t="s">
        <v>36</v>
      </c>
      <c r="AD5" s="54">
        <v>0</v>
      </c>
      <c r="AE5" s="54">
        <f t="shared" ref="AE5:BH5" si="10">AD5+1</f>
        <v>1</v>
      </c>
      <c r="AF5" s="54">
        <f t="shared" si="10"/>
        <v>2</v>
      </c>
      <c r="AG5" s="54">
        <f t="shared" si="10"/>
        <v>3</v>
      </c>
      <c r="AH5" s="54">
        <f t="shared" si="10"/>
        <v>4</v>
      </c>
      <c r="AI5" s="54">
        <f t="shared" si="10"/>
        <v>5</v>
      </c>
      <c r="AJ5" s="54">
        <f t="shared" si="10"/>
        <v>6</v>
      </c>
      <c r="AK5" s="54">
        <f t="shared" si="10"/>
        <v>7</v>
      </c>
      <c r="AL5" s="54">
        <f t="shared" si="10"/>
        <v>8</v>
      </c>
      <c r="AM5" s="54">
        <f t="shared" si="10"/>
        <v>9</v>
      </c>
      <c r="AN5" s="54">
        <f t="shared" si="10"/>
        <v>10</v>
      </c>
      <c r="AO5" s="54">
        <f t="shared" si="10"/>
        <v>11</v>
      </c>
      <c r="AP5" s="54">
        <f t="shared" si="10"/>
        <v>12</v>
      </c>
      <c r="AQ5" s="54">
        <f t="shared" si="10"/>
        <v>13</v>
      </c>
      <c r="AR5" s="54">
        <f t="shared" si="10"/>
        <v>14</v>
      </c>
      <c r="AS5" s="54">
        <f t="shared" si="10"/>
        <v>15</v>
      </c>
      <c r="AT5" s="54">
        <f t="shared" si="10"/>
        <v>16</v>
      </c>
      <c r="AU5" s="54">
        <f t="shared" si="10"/>
        <v>17</v>
      </c>
      <c r="AV5" s="54">
        <f t="shared" si="10"/>
        <v>18</v>
      </c>
      <c r="AW5" s="54">
        <f t="shared" si="10"/>
        <v>19</v>
      </c>
      <c r="AX5" s="54">
        <f t="shared" si="10"/>
        <v>20</v>
      </c>
      <c r="AY5" s="54">
        <f t="shared" si="10"/>
        <v>21</v>
      </c>
      <c r="AZ5" s="54">
        <f t="shared" si="10"/>
        <v>22</v>
      </c>
      <c r="BA5" s="54">
        <f t="shared" si="10"/>
        <v>23</v>
      </c>
      <c r="BB5" s="54">
        <f t="shared" si="10"/>
        <v>24</v>
      </c>
      <c r="BC5" s="54">
        <f t="shared" si="10"/>
        <v>25</v>
      </c>
      <c r="BD5" s="54">
        <f t="shared" si="10"/>
        <v>26</v>
      </c>
      <c r="BE5" s="54">
        <f t="shared" si="10"/>
        <v>27</v>
      </c>
      <c r="BF5" s="54">
        <f t="shared" si="10"/>
        <v>28</v>
      </c>
      <c r="BG5" s="54">
        <f t="shared" si="10"/>
        <v>29</v>
      </c>
      <c r="BH5" s="54">
        <f t="shared" si="10"/>
        <v>30</v>
      </c>
      <c r="BL5">
        <v>2</v>
      </c>
      <c r="BM5">
        <v>2</v>
      </c>
      <c r="BN5" t="s">
        <v>91</v>
      </c>
      <c r="BS5" s="54">
        <v>0</v>
      </c>
      <c r="BT5" s="54">
        <f t="shared" ref="BT5:CW5" si="11">BS5+1</f>
        <v>1</v>
      </c>
      <c r="BU5" s="54">
        <f t="shared" si="11"/>
        <v>2</v>
      </c>
      <c r="BV5" s="54">
        <f t="shared" si="11"/>
        <v>3</v>
      </c>
      <c r="BW5" s="54">
        <f t="shared" si="11"/>
        <v>4</v>
      </c>
      <c r="BX5" s="54">
        <f t="shared" si="11"/>
        <v>5</v>
      </c>
      <c r="BY5" s="54">
        <f t="shared" si="11"/>
        <v>6</v>
      </c>
      <c r="BZ5" s="54">
        <f t="shared" si="11"/>
        <v>7</v>
      </c>
      <c r="CA5" s="54">
        <f t="shared" si="11"/>
        <v>8</v>
      </c>
      <c r="CB5" s="54">
        <f t="shared" si="11"/>
        <v>9</v>
      </c>
      <c r="CC5" s="54">
        <f t="shared" si="11"/>
        <v>10</v>
      </c>
      <c r="CD5" s="54">
        <f t="shared" si="11"/>
        <v>11</v>
      </c>
      <c r="CE5" s="54">
        <f t="shared" si="11"/>
        <v>12</v>
      </c>
      <c r="CF5" s="54">
        <f t="shared" si="11"/>
        <v>13</v>
      </c>
      <c r="CG5" s="54">
        <f t="shared" si="11"/>
        <v>14</v>
      </c>
      <c r="CH5" s="54">
        <f t="shared" si="11"/>
        <v>15</v>
      </c>
      <c r="CI5" s="54">
        <f t="shared" si="11"/>
        <v>16</v>
      </c>
      <c r="CJ5" s="54">
        <f t="shared" si="11"/>
        <v>17</v>
      </c>
      <c r="CK5" s="54">
        <f t="shared" si="11"/>
        <v>18</v>
      </c>
      <c r="CL5" s="54">
        <f t="shared" si="11"/>
        <v>19</v>
      </c>
      <c r="CM5" s="54">
        <f t="shared" si="11"/>
        <v>20</v>
      </c>
      <c r="CN5" s="54">
        <f t="shared" si="11"/>
        <v>21</v>
      </c>
      <c r="CO5" s="54">
        <f t="shared" si="11"/>
        <v>22</v>
      </c>
      <c r="CP5" s="54">
        <f t="shared" si="11"/>
        <v>23</v>
      </c>
      <c r="CQ5" s="54">
        <f t="shared" si="11"/>
        <v>24</v>
      </c>
      <c r="CR5" s="54">
        <f t="shared" si="11"/>
        <v>25</v>
      </c>
      <c r="CS5" s="54">
        <f t="shared" si="11"/>
        <v>26</v>
      </c>
      <c r="CT5" s="54">
        <f t="shared" si="11"/>
        <v>27</v>
      </c>
      <c r="CU5" s="54">
        <f t="shared" si="11"/>
        <v>28</v>
      </c>
      <c r="CV5" s="54">
        <f t="shared" si="11"/>
        <v>29</v>
      </c>
      <c r="CW5" s="54">
        <f t="shared" si="11"/>
        <v>30</v>
      </c>
      <c r="CY5" s="54">
        <v>0</v>
      </c>
      <c r="CZ5" s="54">
        <f t="shared" ref="CZ5:EC5" si="12">CY5+1</f>
        <v>1</v>
      </c>
      <c r="DA5" s="54">
        <f t="shared" si="12"/>
        <v>2</v>
      </c>
      <c r="DB5" s="54">
        <f t="shared" si="12"/>
        <v>3</v>
      </c>
      <c r="DC5" s="54">
        <f t="shared" si="12"/>
        <v>4</v>
      </c>
      <c r="DD5" s="54">
        <f t="shared" si="12"/>
        <v>5</v>
      </c>
      <c r="DE5" s="54">
        <f t="shared" si="12"/>
        <v>6</v>
      </c>
      <c r="DF5" s="54">
        <f t="shared" si="12"/>
        <v>7</v>
      </c>
      <c r="DG5" s="54">
        <f t="shared" si="12"/>
        <v>8</v>
      </c>
      <c r="DH5" s="54">
        <f t="shared" si="12"/>
        <v>9</v>
      </c>
      <c r="DI5" s="54">
        <f t="shared" si="12"/>
        <v>10</v>
      </c>
      <c r="DJ5" s="54">
        <f t="shared" si="12"/>
        <v>11</v>
      </c>
      <c r="DK5" s="54">
        <f t="shared" si="12"/>
        <v>12</v>
      </c>
      <c r="DL5" s="54">
        <f t="shared" si="12"/>
        <v>13</v>
      </c>
      <c r="DM5" s="54">
        <f t="shared" si="12"/>
        <v>14</v>
      </c>
      <c r="DN5" s="54">
        <f t="shared" si="12"/>
        <v>15</v>
      </c>
      <c r="DO5" s="54">
        <f t="shared" si="12"/>
        <v>16</v>
      </c>
      <c r="DP5" s="54">
        <f t="shared" si="12"/>
        <v>17</v>
      </c>
      <c r="DQ5" s="54">
        <f t="shared" si="12"/>
        <v>18</v>
      </c>
      <c r="DR5" s="54">
        <f t="shared" si="12"/>
        <v>19</v>
      </c>
      <c r="DS5" s="54">
        <f t="shared" si="12"/>
        <v>20</v>
      </c>
      <c r="DT5" s="54">
        <f t="shared" si="12"/>
        <v>21</v>
      </c>
      <c r="DU5" s="54">
        <f t="shared" si="12"/>
        <v>22</v>
      </c>
      <c r="DV5" s="54">
        <f t="shared" si="12"/>
        <v>23</v>
      </c>
      <c r="DW5" s="54">
        <f t="shared" si="12"/>
        <v>24</v>
      </c>
      <c r="DX5" s="54">
        <f t="shared" si="12"/>
        <v>25</v>
      </c>
      <c r="DY5" s="54">
        <f t="shared" si="12"/>
        <v>26</v>
      </c>
      <c r="DZ5" s="54">
        <f t="shared" si="12"/>
        <v>27</v>
      </c>
      <c r="EA5" s="54">
        <f t="shared" si="12"/>
        <v>28</v>
      </c>
      <c r="EB5" s="54">
        <f t="shared" si="12"/>
        <v>29</v>
      </c>
      <c r="EC5" s="54">
        <f t="shared" si="12"/>
        <v>30</v>
      </c>
      <c r="EE5" s="54">
        <v>0</v>
      </c>
      <c r="EF5" s="54">
        <f t="shared" ref="EF5:FI5" si="13">EE5+1</f>
        <v>1</v>
      </c>
      <c r="EG5" s="54">
        <f t="shared" si="13"/>
        <v>2</v>
      </c>
      <c r="EH5" s="54">
        <f t="shared" si="13"/>
        <v>3</v>
      </c>
      <c r="EI5" s="54">
        <f t="shared" si="13"/>
        <v>4</v>
      </c>
      <c r="EJ5" s="54">
        <f t="shared" si="13"/>
        <v>5</v>
      </c>
      <c r="EK5" s="54">
        <f t="shared" si="13"/>
        <v>6</v>
      </c>
      <c r="EL5" s="54">
        <f t="shared" si="13"/>
        <v>7</v>
      </c>
      <c r="EM5" s="54">
        <f t="shared" si="13"/>
        <v>8</v>
      </c>
      <c r="EN5" s="54">
        <f t="shared" si="13"/>
        <v>9</v>
      </c>
      <c r="EO5" s="54">
        <f t="shared" si="13"/>
        <v>10</v>
      </c>
      <c r="EP5" s="54">
        <f t="shared" si="13"/>
        <v>11</v>
      </c>
      <c r="EQ5" s="54">
        <f t="shared" si="13"/>
        <v>12</v>
      </c>
      <c r="ER5" s="54">
        <f t="shared" si="13"/>
        <v>13</v>
      </c>
      <c r="ES5" s="54">
        <f t="shared" si="13"/>
        <v>14</v>
      </c>
      <c r="ET5" s="54">
        <f t="shared" si="13"/>
        <v>15</v>
      </c>
      <c r="EU5" s="54">
        <f t="shared" si="13"/>
        <v>16</v>
      </c>
      <c r="EV5" s="54">
        <f t="shared" si="13"/>
        <v>17</v>
      </c>
      <c r="EW5" s="54">
        <f t="shared" si="13"/>
        <v>18</v>
      </c>
      <c r="EX5" s="54">
        <f t="shared" si="13"/>
        <v>19</v>
      </c>
      <c r="EY5" s="54">
        <f t="shared" si="13"/>
        <v>20</v>
      </c>
      <c r="EZ5" s="54">
        <f t="shared" si="13"/>
        <v>21</v>
      </c>
      <c r="FA5" s="54">
        <f t="shared" si="13"/>
        <v>22</v>
      </c>
      <c r="FB5" s="54">
        <f t="shared" si="13"/>
        <v>23</v>
      </c>
      <c r="FC5" s="54">
        <f t="shared" si="13"/>
        <v>24</v>
      </c>
      <c r="FD5" s="54">
        <f t="shared" si="13"/>
        <v>25</v>
      </c>
      <c r="FE5" s="54">
        <f t="shared" si="13"/>
        <v>26</v>
      </c>
      <c r="FF5" s="54">
        <f t="shared" si="13"/>
        <v>27</v>
      </c>
      <c r="FG5" s="54">
        <f t="shared" si="13"/>
        <v>28</v>
      </c>
      <c r="FH5" s="54">
        <f t="shared" si="13"/>
        <v>29</v>
      </c>
      <c r="FI5" s="54">
        <f t="shared" si="13"/>
        <v>30</v>
      </c>
      <c r="FK5" s="50" t="s">
        <v>62</v>
      </c>
      <c r="FL5" s="39" t="e">
        <f ca="1">TEXT(FL6 * 10 / 60 / 60 / 24, "HH:MM:SS")</f>
        <v>#N/A</v>
      </c>
      <c r="FM5" s="39"/>
      <c r="FN5" s="50" t="s">
        <v>63</v>
      </c>
      <c r="FP5" s="54">
        <v>0</v>
      </c>
      <c r="FQ5" s="54">
        <f t="shared" ref="FQ5:GT5" si="14">FP5+1</f>
        <v>1</v>
      </c>
      <c r="FR5" s="54">
        <f t="shared" si="14"/>
        <v>2</v>
      </c>
      <c r="FS5" s="54">
        <f t="shared" si="14"/>
        <v>3</v>
      </c>
      <c r="FT5" s="54">
        <f t="shared" si="14"/>
        <v>4</v>
      </c>
      <c r="FU5" s="54">
        <f t="shared" si="14"/>
        <v>5</v>
      </c>
      <c r="FV5" s="54">
        <f t="shared" si="14"/>
        <v>6</v>
      </c>
      <c r="FW5" s="54">
        <f t="shared" si="14"/>
        <v>7</v>
      </c>
      <c r="FX5" s="54">
        <f t="shared" si="14"/>
        <v>8</v>
      </c>
      <c r="FY5" s="54">
        <f t="shared" si="14"/>
        <v>9</v>
      </c>
      <c r="FZ5" s="54">
        <f t="shared" si="14"/>
        <v>10</v>
      </c>
      <c r="GA5" s="54">
        <f t="shared" si="14"/>
        <v>11</v>
      </c>
      <c r="GB5" s="54">
        <f t="shared" si="14"/>
        <v>12</v>
      </c>
      <c r="GC5" s="54">
        <f t="shared" si="14"/>
        <v>13</v>
      </c>
      <c r="GD5" s="54">
        <f t="shared" si="14"/>
        <v>14</v>
      </c>
      <c r="GE5" s="54">
        <f t="shared" si="14"/>
        <v>15</v>
      </c>
      <c r="GF5" s="54">
        <f t="shared" si="14"/>
        <v>16</v>
      </c>
      <c r="GG5" s="54">
        <f t="shared" si="14"/>
        <v>17</v>
      </c>
      <c r="GH5" s="54">
        <f t="shared" si="14"/>
        <v>18</v>
      </c>
      <c r="GI5" s="54">
        <f t="shared" si="14"/>
        <v>19</v>
      </c>
      <c r="GJ5" s="54">
        <f t="shared" si="14"/>
        <v>20</v>
      </c>
      <c r="GK5" s="54">
        <f t="shared" si="14"/>
        <v>21</v>
      </c>
      <c r="GL5" s="54">
        <f t="shared" si="14"/>
        <v>22</v>
      </c>
      <c r="GM5" s="54">
        <f t="shared" si="14"/>
        <v>23</v>
      </c>
      <c r="GN5" s="54">
        <f t="shared" si="14"/>
        <v>24</v>
      </c>
      <c r="GO5" s="54">
        <f t="shared" si="14"/>
        <v>25</v>
      </c>
      <c r="GP5" s="54">
        <f t="shared" si="14"/>
        <v>26</v>
      </c>
      <c r="GQ5" s="54">
        <f t="shared" si="14"/>
        <v>27</v>
      </c>
      <c r="GR5" s="54">
        <f t="shared" si="14"/>
        <v>28</v>
      </c>
      <c r="GS5" s="54">
        <f t="shared" si="14"/>
        <v>29</v>
      </c>
      <c r="GT5" s="54">
        <f t="shared" si="14"/>
        <v>30</v>
      </c>
      <c r="GW5" s="39" t="e">
        <f ca="1">TEXT(GW6 * 10 / 60 / 60 / 24, "HH:MM:SS")</f>
        <v>#VALUE!</v>
      </c>
      <c r="GX5" s="50" t="s">
        <v>65</v>
      </c>
      <c r="GY5" s="50" t="s">
        <v>107</v>
      </c>
      <c r="GZ5" s="50" t="s">
        <v>64</v>
      </c>
      <c r="HA5" s="50" t="s">
        <v>108</v>
      </c>
      <c r="HE5" s="50" t="s">
        <v>60</v>
      </c>
      <c r="HF5" s="50" t="s">
        <v>61</v>
      </c>
      <c r="HI5">
        <v>2</v>
      </c>
      <c r="HL5">
        <v>2</v>
      </c>
      <c r="HM5" t="s">
        <v>57</v>
      </c>
      <c r="HQ5" s="50" t="s">
        <v>77</v>
      </c>
    </row>
    <row r="6" spans="1:229" x14ac:dyDescent="0.25">
      <c r="B6" s="48" t="s">
        <v>94</v>
      </c>
      <c r="D6" s="52">
        <v>0.05</v>
      </c>
      <c r="AA6" s="113"/>
      <c r="AB6" s="115"/>
      <c r="AC6" s="56" t="s">
        <v>31</v>
      </c>
      <c r="AD6" s="53">
        <f t="shared" ref="AD6:BH6" si="15">MIN(1 - (AD5 - 1)/30, 1 )</f>
        <v>1</v>
      </c>
      <c r="AE6" s="53">
        <f t="shared" si="15"/>
        <v>1</v>
      </c>
      <c r="AF6" s="53">
        <f t="shared" si="15"/>
        <v>0.96666666666666667</v>
      </c>
      <c r="AG6" s="53">
        <f t="shared" si="15"/>
        <v>0.93333333333333335</v>
      </c>
      <c r="AH6" s="53">
        <f t="shared" si="15"/>
        <v>0.9</v>
      </c>
      <c r="AI6" s="53">
        <f t="shared" si="15"/>
        <v>0.8666666666666667</v>
      </c>
      <c r="AJ6" s="53">
        <f t="shared" si="15"/>
        <v>0.83333333333333337</v>
      </c>
      <c r="AK6" s="53">
        <f t="shared" si="15"/>
        <v>0.8</v>
      </c>
      <c r="AL6" s="53">
        <f t="shared" si="15"/>
        <v>0.76666666666666661</v>
      </c>
      <c r="AM6" s="53">
        <f t="shared" si="15"/>
        <v>0.73333333333333339</v>
      </c>
      <c r="AN6" s="53">
        <f t="shared" si="15"/>
        <v>0.7</v>
      </c>
      <c r="AO6" s="53">
        <f t="shared" si="15"/>
        <v>0.66666666666666674</v>
      </c>
      <c r="AP6" s="53">
        <f t="shared" si="15"/>
        <v>0.6333333333333333</v>
      </c>
      <c r="AQ6" s="53">
        <f t="shared" si="15"/>
        <v>0.6</v>
      </c>
      <c r="AR6" s="53">
        <f t="shared" si="15"/>
        <v>0.56666666666666665</v>
      </c>
      <c r="AS6" s="53">
        <f t="shared" si="15"/>
        <v>0.53333333333333333</v>
      </c>
      <c r="AT6" s="53">
        <f t="shared" si="15"/>
        <v>0.5</v>
      </c>
      <c r="AU6" s="53">
        <f t="shared" si="15"/>
        <v>0.46666666666666667</v>
      </c>
      <c r="AV6" s="53">
        <f t="shared" si="15"/>
        <v>0.43333333333333335</v>
      </c>
      <c r="AW6" s="53">
        <f t="shared" si="15"/>
        <v>0.4</v>
      </c>
      <c r="AX6" s="53">
        <f t="shared" si="15"/>
        <v>0.3666666666666667</v>
      </c>
      <c r="AY6" s="53">
        <f t="shared" si="15"/>
        <v>0.33333333333333337</v>
      </c>
      <c r="AZ6" s="53">
        <f t="shared" si="15"/>
        <v>0.30000000000000004</v>
      </c>
      <c r="BA6" s="53">
        <f t="shared" si="15"/>
        <v>0.26666666666666672</v>
      </c>
      <c r="BB6" s="53">
        <f t="shared" si="15"/>
        <v>0.23333333333333328</v>
      </c>
      <c r="BC6" s="53">
        <f t="shared" si="15"/>
        <v>0.19999999999999996</v>
      </c>
      <c r="BD6" s="53">
        <f t="shared" si="15"/>
        <v>0.16666666666666663</v>
      </c>
      <c r="BE6" s="53">
        <f t="shared" si="15"/>
        <v>0.1333333333333333</v>
      </c>
      <c r="BF6" s="53">
        <f t="shared" si="15"/>
        <v>9.9999999999999978E-2</v>
      </c>
      <c r="BG6" s="53">
        <f t="shared" si="15"/>
        <v>6.6666666666666652E-2</v>
      </c>
      <c r="BH6" s="53">
        <f t="shared" si="15"/>
        <v>3.3333333333333326E-2</v>
      </c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53">
        <f t="shared" ref="BS6:CW6" si="16">MIN(1 - (BS5 - 1)/30, 1 )</f>
        <v>1</v>
      </c>
      <c r="BT6" s="53">
        <f t="shared" si="16"/>
        <v>1</v>
      </c>
      <c r="BU6" s="53">
        <f t="shared" si="16"/>
        <v>0.96666666666666667</v>
      </c>
      <c r="BV6" s="53">
        <f t="shared" si="16"/>
        <v>0.93333333333333335</v>
      </c>
      <c r="BW6" s="53">
        <f t="shared" si="16"/>
        <v>0.9</v>
      </c>
      <c r="BX6" s="53">
        <f t="shared" si="16"/>
        <v>0.8666666666666667</v>
      </c>
      <c r="BY6" s="53">
        <f t="shared" si="16"/>
        <v>0.83333333333333337</v>
      </c>
      <c r="BZ6" s="53">
        <f t="shared" si="16"/>
        <v>0.8</v>
      </c>
      <c r="CA6" s="53">
        <f t="shared" si="16"/>
        <v>0.76666666666666661</v>
      </c>
      <c r="CB6" s="53">
        <f t="shared" si="16"/>
        <v>0.73333333333333339</v>
      </c>
      <c r="CC6" s="53">
        <f t="shared" si="16"/>
        <v>0.7</v>
      </c>
      <c r="CD6" s="53">
        <f t="shared" si="16"/>
        <v>0.66666666666666674</v>
      </c>
      <c r="CE6" s="53">
        <f t="shared" si="16"/>
        <v>0.6333333333333333</v>
      </c>
      <c r="CF6" s="53">
        <f t="shared" si="16"/>
        <v>0.6</v>
      </c>
      <c r="CG6" s="53">
        <f t="shared" si="16"/>
        <v>0.56666666666666665</v>
      </c>
      <c r="CH6" s="53">
        <f t="shared" si="16"/>
        <v>0.53333333333333333</v>
      </c>
      <c r="CI6" s="53">
        <f t="shared" si="16"/>
        <v>0.5</v>
      </c>
      <c r="CJ6" s="53">
        <f t="shared" si="16"/>
        <v>0.46666666666666667</v>
      </c>
      <c r="CK6" s="53">
        <f t="shared" si="16"/>
        <v>0.43333333333333335</v>
      </c>
      <c r="CL6" s="53">
        <f t="shared" si="16"/>
        <v>0.4</v>
      </c>
      <c r="CM6" s="53">
        <f t="shared" si="16"/>
        <v>0.3666666666666667</v>
      </c>
      <c r="CN6" s="53">
        <f t="shared" si="16"/>
        <v>0.33333333333333337</v>
      </c>
      <c r="CO6" s="53">
        <f t="shared" si="16"/>
        <v>0.30000000000000004</v>
      </c>
      <c r="CP6" s="53">
        <f t="shared" si="16"/>
        <v>0.26666666666666672</v>
      </c>
      <c r="CQ6" s="53">
        <f t="shared" si="16"/>
        <v>0.23333333333333328</v>
      </c>
      <c r="CR6" s="53">
        <f t="shared" si="16"/>
        <v>0.19999999999999996</v>
      </c>
      <c r="CS6" s="53">
        <f t="shared" si="16"/>
        <v>0.16666666666666663</v>
      </c>
      <c r="CT6" s="53">
        <f t="shared" si="16"/>
        <v>0.1333333333333333</v>
      </c>
      <c r="CU6" s="53">
        <f t="shared" si="16"/>
        <v>9.9999999999999978E-2</v>
      </c>
      <c r="CV6" s="53">
        <f t="shared" si="16"/>
        <v>6.6666666666666652E-2</v>
      </c>
      <c r="CW6" s="53">
        <f t="shared" si="16"/>
        <v>3.3333333333333326E-2</v>
      </c>
      <c r="CY6" s="53">
        <f t="shared" ref="CY6:EC6" si="17">MIN(1 - (CY5 - 1)/30, 1 )</f>
        <v>1</v>
      </c>
      <c r="CZ6" s="53">
        <f t="shared" si="17"/>
        <v>1</v>
      </c>
      <c r="DA6" s="53">
        <f t="shared" si="17"/>
        <v>0.96666666666666667</v>
      </c>
      <c r="DB6" s="53">
        <f t="shared" si="17"/>
        <v>0.93333333333333335</v>
      </c>
      <c r="DC6" s="53">
        <f t="shared" si="17"/>
        <v>0.9</v>
      </c>
      <c r="DD6" s="53">
        <f t="shared" si="17"/>
        <v>0.8666666666666667</v>
      </c>
      <c r="DE6" s="53">
        <f t="shared" si="17"/>
        <v>0.83333333333333337</v>
      </c>
      <c r="DF6" s="53">
        <f t="shared" si="17"/>
        <v>0.8</v>
      </c>
      <c r="DG6" s="53">
        <f t="shared" si="17"/>
        <v>0.76666666666666661</v>
      </c>
      <c r="DH6" s="53">
        <f t="shared" si="17"/>
        <v>0.73333333333333339</v>
      </c>
      <c r="DI6" s="53">
        <f t="shared" si="17"/>
        <v>0.7</v>
      </c>
      <c r="DJ6" s="53">
        <f t="shared" si="17"/>
        <v>0.66666666666666674</v>
      </c>
      <c r="DK6" s="53">
        <f t="shared" si="17"/>
        <v>0.6333333333333333</v>
      </c>
      <c r="DL6" s="53">
        <f t="shared" si="17"/>
        <v>0.6</v>
      </c>
      <c r="DM6" s="53">
        <f t="shared" si="17"/>
        <v>0.56666666666666665</v>
      </c>
      <c r="DN6" s="53">
        <f t="shared" si="17"/>
        <v>0.53333333333333333</v>
      </c>
      <c r="DO6" s="53">
        <f t="shared" si="17"/>
        <v>0.5</v>
      </c>
      <c r="DP6" s="53">
        <f t="shared" si="17"/>
        <v>0.46666666666666667</v>
      </c>
      <c r="DQ6" s="53">
        <f t="shared" si="17"/>
        <v>0.43333333333333335</v>
      </c>
      <c r="DR6" s="53">
        <f t="shared" si="17"/>
        <v>0.4</v>
      </c>
      <c r="DS6" s="53">
        <f t="shared" si="17"/>
        <v>0.3666666666666667</v>
      </c>
      <c r="DT6" s="53">
        <f t="shared" si="17"/>
        <v>0.33333333333333337</v>
      </c>
      <c r="DU6" s="53">
        <f t="shared" si="17"/>
        <v>0.30000000000000004</v>
      </c>
      <c r="DV6" s="53">
        <f t="shared" si="17"/>
        <v>0.26666666666666672</v>
      </c>
      <c r="DW6" s="53">
        <f t="shared" si="17"/>
        <v>0.23333333333333328</v>
      </c>
      <c r="DX6" s="53">
        <f t="shared" si="17"/>
        <v>0.19999999999999996</v>
      </c>
      <c r="DY6" s="53">
        <f t="shared" si="17"/>
        <v>0.16666666666666663</v>
      </c>
      <c r="DZ6" s="53">
        <f t="shared" si="17"/>
        <v>0.1333333333333333</v>
      </c>
      <c r="EA6" s="53">
        <f t="shared" si="17"/>
        <v>9.9999999999999978E-2</v>
      </c>
      <c r="EB6" s="53">
        <f t="shared" si="17"/>
        <v>6.6666666666666652E-2</v>
      </c>
      <c r="EC6" s="53">
        <f t="shared" si="17"/>
        <v>3.3333333333333326E-2</v>
      </c>
      <c r="EE6" s="53">
        <f t="shared" ref="EE6:FI6" si="18">MIN(1 - (EE5 - 1)/30, 1 )</f>
        <v>1</v>
      </c>
      <c r="EF6" s="53">
        <f t="shared" si="18"/>
        <v>1</v>
      </c>
      <c r="EG6" s="53">
        <f t="shared" si="18"/>
        <v>0.96666666666666667</v>
      </c>
      <c r="EH6" s="53">
        <f t="shared" si="18"/>
        <v>0.93333333333333335</v>
      </c>
      <c r="EI6" s="53">
        <f t="shared" si="18"/>
        <v>0.9</v>
      </c>
      <c r="EJ6" s="53">
        <f t="shared" si="18"/>
        <v>0.8666666666666667</v>
      </c>
      <c r="EK6" s="53">
        <f t="shared" si="18"/>
        <v>0.83333333333333337</v>
      </c>
      <c r="EL6" s="53">
        <f t="shared" si="18"/>
        <v>0.8</v>
      </c>
      <c r="EM6" s="53">
        <f t="shared" si="18"/>
        <v>0.76666666666666661</v>
      </c>
      <c r="EN6" s="53">
        <f t="shared" si="18"/>
        <v>0.73333333333333339</v>
      </c>
      <c r="EO6" s="53">
        <f t="shared" si="18"/>
        <v>0.7</v>
      </c>
      <c r="EP6" s="53">
        <f t="shared" si="18"/>
        <v>0.66666666666666674</v>
      </c>
      <c r="EQ6" s="53">
        <f t="shared" si="18"/>
        <v>0.6333333333333333</v>
      </c>
      <c r="ER6" s="53">
        <f t="shared" si="18"/>
        <v>0.6</v>
      </c>
      <c r="ES6" s="53">
        <f t="shared" si="18"/>
        <v>0.56666666666666665</v>
      </c>
      <c r="ET6" s="53">
        <f t="shared" si="18"/>
        <v>0.53333333333333333</v>
      </c>
      <c r="EU6" s="53">
        <f t="shared" si="18"/>
        <v>0.5</v>
      </c>
      <c r="EV6" s="53">
        <f t="shared" si="18"/>
        <v>0.46666666666666667</v>
      </c>
      <c r="EW6" s="53">
        <f t="shared" si="18"/>
        <v>0.43333333333333335</v>
      </c>
      <c r="EX6" s="53">
        <f t="shared" si="18"/>
        <v>0.4</v>
      </c>
      <c r="EY6" s="53">
        <f t="shared" si="18"/>
        <v>0.3666666666666667</v>
      </c>
      <c r="EZ6" s="53">
        <f t="shared" si="18"/>
        <v>0.33333333333333337</v>
      </c>
      <c r="FA6" s="53">
        <f t="shared" si="18"/>
        <v>0.30000000000000004</v>
      </c>
      <c r="FB6" s="53">
        <f t="shared" si="18"/>
        <v>0.26666666666666672</v>
      </c>
      <c r="FC6" s="53">
        <f t="shared" si="18"/>
        <v>0.23333333333333328</v>
      </c>
      <c r="FD6" s="53">
        <f t="shared" si="18"/>
        <v>0.19999999999999996</v>
      </c>
      <c r="FE6" s="53">
        <f t="shared" si="18"/>
        <v>0.16666666666666663</v>
      </c>
      <c r="FF6" s="53">
        <f t="shared" si="18"/>
        <v>0.1333333333333333</v>
      </c>
      <c r="FG6" s="53">
        <f t="shared" si="18"/>
        <v>9.9999999999999978E-2</v>
      </c>
      <c r="FH6" s="53">
        <f t="shared" si="18"/>
        <v>6.6666666666666652E-2</v>
      </c>
      <c r="FI6" s="53">
        <f t="shared" si="18"/>
        <v>3.3333333333333326E-2</v>
      </c>
      <c r="FK6" s="34">
        <f>AVERAGE(FK39:FK398)</f>
        <v>0</v>
      </c>
      <c r="FL6" s="61" t="e">
        <f ca="1">AVERAGE(FL39:FL398) - 1</f>
        <v>#N/A</v>
      </c>
      <c r="FM6" s="61"/>
      <c r="FN6" s="34">
        <f ca="1">AVERAGE(FN39:FN398)</f>
        <v>0</v>
      </c>
      <c r="FP6" s="53">
        <f t="shared" ref="FP6:GT6" si="19">MIN(1 - (FP5 - 1)/30, 1 )</f>
        <v>1</v>
      </c>
      <c r="FQ6" s="53">
        <f t="shared" si="19"/>
        <v>1</v>
      </c>
      <c r="FR6" s="53">
        <f t="shared" si="19"/>
        <v>0.96666666666666667</v>
      </c>
      <c r="FS6" s="53">
        <f t="shared" si="19"/>
        <v>0.93333333333333335</v>
      </c>
      <c r="FT6" s="53">
        <f t="shared" si="19"/>
        <v>0.9</v>
      </c>
      <c r="FU6" s="53">
        <f t="shared" si="19"/>
        <v>0.8666666666666667</v>
      </c>
      <c r="FV6" s="53">
        <f t="shared" si="19"/>
        <v>0.83333333333333337</v>
      </c>
      <c r="FW6" s="53">
        <f t="shared" si="19"/>
        <v>0.8</v>
      </c>
      <c r="FX6" s="53">
        <f t="shared" si="19"/>
        <v>0.76666666666666661</v>
      </c>
      <c r="FY6" s="53">
        <f t="shared" si="19"/>
        <v>0.73333333333333339</v>
      </c>
      <c r="FZ6" s="53">
        <f t="shared" si="19"/>
        <v>0.7</v>
      </c>
      <c r="GA6" s="53">
        <f t="shared" si="19"/>
        <v>0.66666666666666674</v>
      </c>
      <c r="GB6" s="53">
        <f t="shared" si="19"/>
        <v>0.6333333333333333</v>
      </c>
      <c r="GC6" s="53">
        <f t="shared" si="19"/>
        <v>0.6</v>
      </c>
      <c r="GD6" s="53">
        <f t="shared" si="19"/>
        <v>0.56666666666666665</v>
      </c>
      <c r="GE6" s="53">
        <f t="shared" si="19"/>
        <v>0.53333333333333333</v>
      </c>
      <c r="GF6" s="53">
        <f t="shared" si="19"/>
        <v>0.5</v>
      </c>
      <c r="GG6" s="53">
        <f t="shared" si="19"/>
        <v>0.46666666666666667</v>
      </c>
      <c r="GH6" s="53">
        <f t="shared" si="19"/>
        <v>0.43333333333333335</v>
      </c>
      <c r="GI6" s="53">
        <f t="shared" si="19"/>
        <v>0.4</v>
      </c>
      <c r="GJ6" s="53">
        <f t="shared" si="19"/>
        <v>0.3666666666666667</v>
      </c>
      <c r="GK6" s="53">
        <f t="shared" si="19"/>
        <v>0.33333333333333337</v>
      </c>
      <c r="GL6" s="53">
        <f t="shared" si="19"/>
        <v>0.30000000000000004</v>
      </c>
      <c r="GM6" s="53">
        <f t="shared" si="19"/>
        <v>0.26666666666666672</v>
      </c>
      <c r="GN6" s="53">
        <f t="shared" si="19"/>
        <v>0.23333333333333328</v>
      </c>
      <c r="GO6" s="53">
        <f t="shared" si="19"/>
        <v>0.19999999999999996</v>
      </c>
      <c r="GP6" s="53">
        <f t="shared" si="19"/>
        <v>0.16666666666666663</v>
      </c>
      <c r="GQ6" s="53">
        <f t="shared" si="19"/>
        <v>0.1333333333333333</v>
      </c>
      <c r="GR6" s="53">
        <f t="shared" si="19"/>
        <v>9.9999999999999978E-2</v>
      </c>
      <c r="GS6" s="53">
        <f t="shared" si="19"/>
        <v>6.6666666666666652E-2</v>
      </c>
      <c r="GT6" s="53">
        <f t="shared" si="19"/>
        <v>3.3333333333333326E-2</v>
      </c>
      <c r="GW6" s="61">
        <f ca="1">AVERAGE(GW39:GW398) - 1</f>
        <v>-1</v>
      </c>
      <c r="GX6" s="34">
        <f ca="1">AVERAGE(GX39:GX398)</f>
        <v>0</v>
      </c>
      <c r="GY6" s="122">
        <f>AVERAGE(GU39:GU398)</f>
        <v>0</v>
      </c>
      <c r="GZ6" s="34" t="e">
        <f ca="1">AVERAGE(GZ39:GZ398)</f>
        <v>#DIV/0!</v>
      </c>
      <c r="HA6" s="122">
        <f>AVERAGE(HA39:HA398)</f>
        <v>0</v>
      </c>
      <c r="HE6" s="34">
        <f>AVERAGE(HE39:HE398)</f>
        <v>0</v>
      </c>
      <c r="HF6" s="122">
        <f>AVERAGE(HF39:HF398)</f>
        <v>0</v>
      </c>
      <c r="HQ6" s="34">
        <f>SUM(HQ39:HQ398)</f>
        <v>0</v>
      </c>
    </row>
    <row r="7" spans="1:229" ht="13.8" thickBot="1" x14ac:dyDescent="0.3">
      <c r="K7" s="60" t="s">
        <v>44</v>
      </c>
      <c r="M7" s="60" t="s">
        <v>43</v>
      </c>
      <c r="GX7" s="109"/>
      <c r="GY7" s="126"/>
      <c r="GZ7" s="109"/>
      <c r="HA7" s="109"/>
      <c r="HF7" s="120">
        <f>AVERAGE(HH39:HH398)</f>
        <v>0</v>
      </c>
      <c r="HG7" s="120" t="s">
        <v>102</v>
      </c>
      <c r="HH7" s="120"/>
    </row>
    <row r="8" spans="1:229" ht="105.6" x14ac:dyDescent="0.25">
      <c r="A8" s="91" t="s">
        <v>24</v>
      </c>
      <c r="B8" s="91" t="s">
        <v>9</v>
      </c>
      <c r="C8" s="92" t="s">
        <v>10</v>
      </c>
      <c r="D8" s="92" t="s">
        <v>11</v>
      </c>
      <c r="E8" s="92" t="s">
        <v>12</v>
      </c>
      <c r="F8" s="93" t="s">
        <v>13</v>
      </c>
      <c r="G8" s="93" t="s">
        <v>14</v>
      </c>
      <c r="H8" s="92" t="s">
        <v>15</v>
      </c>
      <c r="I8" s="92" t="s">
        <v>16</v>
      </c>
      <c r="J8" s="92" t="s">
        <v>17</v>
      </c>
      <c r="K8" s="93" t="s">
        <v>18</v>
      </c>
      <c r="L8" s="93" t="s">
        <v>20</v>
      </c>
      <c r="M8" s="87" t="s">
        <v>22</v>
      </c>
      <c r="N8" s="87" t="s">
        <v>77</v>
      </c>
      <c r="P8" s="130" t="s">
        <v>72</v>
      </c>
      <c r="Q8" s="131"/>
      <c r="R8" s="131"/>
      <c r="S8" s="131"/>
      <c r="T8" s="131"/>
      <c r="U8" s="131"/>
      <c r="V8" s="131"/>
      <c r="W8" s="131"/>
      <c r="X8" s="131"/>
      <c r="Y8" s="131"/>
      <c r="Z8" s="131"/>
      <c r="AA8" s="132"/>
      <c r="AD8" s="50" t="s">
        <v>33</v>
      </c>
      <c r="AE8" s="50" t="str">
        <f t="shared" ref="AE8:BH8" si="20">$AD$8 &amp; " " &amp; AE4</f>
        <v>Correl Signal to Response +10s</v>
      </c>
      <c r="AF8" s="50" t="str">
        <f t="shared" si="20"/>
        <v>Correl Signal to Response +20s</v>
      </c>
      <c r="AG8" s="50" t="str">
        <f t="shared" si="20"/>
        <v>Correl Signal to Response +30s</v>
      </c>
      <c r="AH8" s="50" t="str">
        <f t="shared" si="20"/>
        <v>Correl Signal to Response +40s</v>
      </c>
      <c r="AI8" s="50" t="str">
        <f t="shared" si="20"/>
        <v>Correl Signal to Response +50s</v>
      </c>
      <c r="AJ8" s="50" t="str">
        <f t="shared" si="20"/>
        <v>Correl Signal to Response +60s</v>
      </c>
      <c r="AK8" s="50" t="str">
        <f t="shared" si="20"/>
        <v>Correl Signal to Response +70s</v>
      </c>
      <c r="AL8" s="50" t="str">
        <f t="shared" si="20"/>
        <v>Correl Signal to Response +80s</v>
      </c>
      <c r="AM8" s="50" t="str">
        <f t="shared" si="20"/>
        <v>Correl Signal to Response +90s</v>
      </c>
      <c r="AN8" s="50" t="str">
        <f t="shared" si="20"/>
        <v>Correl Signal to Response +100s</v>
      </c>
      <c r="AO8" s="50" t="str">
        <f t="shared" si="20"/>
        <v>Correl Signal to Response +110s</v>
      </c>
      <c r="AP8" s="50" t="str">
        <f t="shared" si="20"/>
        <v>Correl Signal to Response +120s</v>
      </c>
      <c r="AQ8" s="50" t="str">
        <f t="shared" si="20"/>
        <v>Correl Signal to Response +130s</v>
      </c>
      <c r="AR8" s="50" t="str">
        <f t="shared" si="20"/>
        <v>Correl Signal to Response +140s</v>
      </c>
      <c r="AS8" s="50" t="str">
        <f t="shared" si="20"/>
        <v>Correl Signal to Response +150s</v>
      </c>
      <c r="AT8" s="50" t="str">
        <f t="shared" si="20"/>
        <v>Correl Signal to Response +160s</v>
      </c>
      <c r="AU8" s="50" t="str">
        <f t="shared" si="20"/>
        <v>Correl Signal to Response +170s</v>
      </c>
      <c r="AV8" s="50" t="str">
        <f t="shared" si="20"/>
        <v>Correl Signal to Response +180s</v>
      </c>
      <c r="AW8" s="50" t="str">
        <f t="shared" si="20"/>
        <v>Correl Signal to Response +190s</v>
      </c>
      <c r="AX8" s="50" t="str">
        <f t="shared" si="20"/>
        <v>Correl Signal to Response +200s</v>
      </c>
      <c r="AY8" s="50" t="str">
        <f t="shared" si="20"/>
        <v>Correl Signal to Response +210s</v>
      </c>
      <c r="AZ8" s="50" t="str">
        <f t="shared" si="20"/>
        <v>Correl Signal to Response +220s</v>
      </c>
      <c r="BA8" s="50" t="str">
        <f t="shared" si="20"/>
        <v>Correl Signal to Response +230s</v>
      </c>
      <c r="BB8" s="50" t="str">
        <f t="shared" si="20"/>
        <v>Correl Signal to Response +240s</v>
      </c>
      <c r="BC8" s="50" t="str">
        <f t="shared" si="20"/>
        <v>Correl Signal to Response +250s</v>
      </c>
      <c r="BD8" s="50" t="str">
        <f t="shared" si="20"/>
        <v>Correl Signal to Response +260s</v>
      </c>
      <c r="BE8" s="50" t="str">
        <f t="shared" si="20"/>
        <v>Correl Signal to Response +270s</v>
      </c>
      <c r="BF8" s="50" t="str">
        <f t="shared" si="20"/>
        <v>Correl Signal to Response +280s</v>
      </c>
      <c r="BG8" s="50" t="str">
        <f t="shared" si="20"/>
        <v>Correl Signal to Response +290s</v>
      </c>
      <c r="BH8" s="50" t="str">
        <f t="shared" si="20"/>
        <v>Correl Signal to Response +300s</v>
      </c>
      <c r="BJ8" s="81" t="s">
        <v>78</v>
      </c>
      <c r="BK8" s="50" t="s">
        <v>37</v>
      </c>
      <c r="BL8" s="50" t="s">
        <v>80</v>
      </c>
      <c r="BM8" s="50" t="s">
        <v>90</v>
      </c>
      <c r="BN8" s="50" t="s">
        <v>71</v>
      </c>
      <c r="BO8" s="81" t="s">
        <v>89</v>
      </c>
      <c r="BP8" s="50" t="s">
        <v>95</v>
      </c>
      <c r="BQ8" s="50" t="s">
        <v>94</v>
      </c>
      <c r="BS8" s="50" t="s">
        <v>100</v>
      </c>
      <c r="BT8" s="50" t="str">
        <f t="shared" ref="BT8:CW8" si="21">$BS$8 &amp; " " &amp; BT4</f>
        <v>Response Slope +10s</v>
      </c>
      <c r="BU8" s="50" t="str">
        <f t="shared" si="21"/>
        <v>Response Slope +20s</v>
      </c>
      <c r="BV8" s="50" t="str">
        <f t="shared" si="21"/>
        <v>Response Slope +30s</v>
      </c>
      <c r="BW8" s="50" t="str">
        <f t="shared" si="21"/>
        <v>Response Slope +40s</v>
      </c>
      <c r="BX8" s="50" t="str">
        <f t="shared" si="21"/>
        <v>Response Slope +50s</v>
      </c>
      <c r="BY8" s="50" t="str">
        <f t="shared" si="21"/>
        <v>Response Slope +60s</v>
      </c>
      <c r="BZ8" s="50" t="str">
        <f t="shared" si="21"/>
        <v>Response Slope +70s</v>
      </c>
      <c r="CA8" s="50" t="str">
        <f t="shared" si="21"/>
        <v>Response Slope +80s</v>
      </c>
      <c r="CB8" s="50" t="str">
        <f t="shared" si="21"/>
        <v>Response Slope +90s</v>
      </c>
      <c r="CC8" s="50" t="str">
        <f t="shared" si="21"/>
        <v>Response Slope +100s</v>
      </c>
      <c r="CD8" s="50" t="str">
        <f t="shared" si="21"/>
        <v>Response Slope +110s</v>
      </c>
      <c r="CE8" s="50" t="str">
        <f t="shared" si="21"/>
        <v>Response Slope +120s</v>
      </c>
      <c r="CF8" s="50" t="str">
        <f t="shared" si="21"/>
        <v>Response Slope +130s</v>
      </c>
      <c r="CG8" s="50" t="str">
        <f t="shared" si="21"/>
        <v>Response Slope +140s</v>
      </c>
      <c r="CH8" s="50" t="str">
        <f t="shared" si="21"/>
        <v>Response Slope +150s</v>
      </c>
      <c r="CI8" s="50" t="str">
        <f t="shared" si="21"/>
        <v>Response Slope +160s</v>
      </c>
      <c r="CJ8" s="50" t="str">
        <f t="shared" si="21"/>
        <v>Response Slope +170s</v>
      </c>
      <c r="CK8" s="50" t="str">
        <f t="shared" si="21"/>
        <v>Response Slope +180s</v>
      </c>
      <c r="CL8" s="50" t="str">
        <f t="shared" si="21"/>
        <v>Response Slope +190s</v>
      </c>
      <c r="CM8" s="50" t="str">
        <f t="shared" si="21"/>
        <v>Response Slope +200s</v>
      </c>
      <c r="CN8" s="50" t="str">
        <f t="shared" si="21"/>
        <v>Response Slope +210s</v>
      </c>
      <c r="CO8" s="50" t="str">
        <f t="shared" si="21"/>
        <v>Response Slope +220s</v>
      </c>
      <c r="CP8" s="50" t="str">
        <f t="shared" si="21"/>
        <v>Response Slope +230s</v>
      </c>
      <c r="CQ8" s="50" t="str">
        <f t="shared" si="21"/>
        <v>Response Slope +240s</v>
      </c>
      <c r="CR8" s="50" t="str">
        <f t="shared" si="21"/>
        <v>Response Slope +250s</v>
      </c>
      <c r="CS8" s="50" t="str">
        <f t="shared" si="21"/>
        <v>Response Slope +260s</v>
      </c>
      <c r="CT8" s="50" t="str">
        <f t="shared" si="21"/>
        <v>Response Slope +270s</v>
      </c>
      <c r="CU8" s="50" t="str">
        <f t="shared" si="21"/>
        <v>Response Slope +280s</v>
      </c>
      <c r="CV8" s="50" t="str">
        <f t="shared" si="21"/>
        <v>Response Slope +290s</v>
      </c>
      <c r="CW8" s="50" t="str">
        <f t="shared" si="21"/>
        <v>Response Slope +300s</v>
      </c>
      <c r="CY8" s="50" t="s">
        <v>32</v>
      </c>
      <c r="CZ8" s="50" t="str">
        <f t="shared" ref="CZ8:EC8" si="22">$CY$8 &amp; " " &amp; CZ4</f>
        <v>Accuracy Scoring Mode +10s</v>
      </c>
      <c r="DA8" s="50" t="str">
        <f t="shared" si="22"/>
        <v>Accuracy Scoring Mode +20s</v>
      </c>
      <c r="DB8" s="50" t="str">
        <f t="shared" si="22"/>
        <v>Accuracy Scoring Mode +30s</v>
      </c>
      <c r="DC8" s="50" t="str">
        <f t="shared" si="22"/>
        <v>Accuracy Scoring Mode +40s</v>
      </c>
      <c r="DD8" s="50" t="str">
        <f t="shared" si="22"/>
        <v>Accuracy Scoring Mode +50s</v>
      </c>
      <c r="DE8" s="50" t="str">
        <f t="shared" si="22"/>
        <v>Accuracy Scoring Mode +60s</v>
      </c>
      <c r="DF8" s="50" t="str">
        <f t="shared" si="22"/>
        <v>Accuracy Scoring Mode +70s</v>
      </c>
      <c r="DG8" s="50" t="str">
        <f t="shared" si="22"/>
        <v>Accuracy Scoring Mode +80s</v>
      </c>
      <c r="DH8" s="50" t="str">
        <f t="shared" si="22"/>
        <v>Accuracy Scoring Mode +90s</v>
      </c>
      <c r="DI8" s="50" t="str">
        <f t="shared" si="22"/>
        <v>Accuracy Scoring Mode +100s</v>
      </c>
      <c r="DJ8" s="50" t="str">
        <f t="shared" si="22"/>
        <v>Accuracy Scoring Mode +110s</v>
      </c>
      <c r="DK8" s="50" t="str">
        <f t="shared" si="22"/>
        <v>Accuracy Scoring Mode +120s</v>
      </c>
      <c r="DL8" s="50" t="str">
        <f t="shared" si="22"/>
        <v>Accuracy Scoring Mode +130s</v>
      </c>
      <c r="DM8" s="50" t="str">
        <f t="shared" si="22"/>
        <v>Accuracy Scoring Mode +140s</v>
      </c>
      <c r="DN8" s="50" t="str">
        <f t="shared" si="22"/>
        <v>Accuracy Scoring Mode +150s</v>
      </c>
      <c r="DO8" s="50" t="str">
        <f t="shared" si="22"/>
        <v>Accuracy Scoring Mode +160s</v>
      </c>
      <c r="DP8" s="50" t="str">
        <f t="shared" si="22"/>
        <v>Accuracy Scoring Mode +170s</v>
      </c>
      <c r="DQ8" s="50" t="str">
        <f t="shared" si="22"/>
        <v>Accuracy Scoring Mode +180s</v>
      </c>
      <c r="DR8" s="50" t="str">
        <f t="shared" si="22"/>
        <v>Accuracy Scoring Mode +190s</v>
      </c>
      <c r="DS8" s="50" t="str">
        <f t="shared" si="22"/>
        <v>Accuracy Scoring Mode +200s</v>
      </c>
      <c r="DT8" s="50" t="str">
        <f t="shared" si="22"/>
        <v>Accuracy Scoring Mode +210s</v>
      </c>
      <c r="DU8" s="50" t="str">
        <f t="shared" si="22"/>
        <v>Accuracy Scoring Mode +220s</v>
      </c>
      <c r="DV8" s="50" t="str">
        <f t="shared" si="22"/>
        <v>Accuracy Scoring Mode +230s</v>
      </c>
      <c r="DW8" s="50" t="str">
        <f t="shared" si="22"/>
        <v>Accuracy Scoring Mode +240s</v>
      </c>
      <c r="DX8" s="50" t="str">
        <f t="shared" si="22"/>
        <v>Accuracy Scoring Mode +250s</v>
      </c>
      <c r="DY8" s="50" t="str">
        <f t="shared" si="22"/>
        <v>Accuracy Scoring Mode +260s</v>
      </c>
      <c r="DZ8" s="50" t="str">
        <f t="shared" si="22"/>
        <v>Accuracy Scoring Mode +270s</v>
      </c>
      <c r="EA8" s="50" t="str">
        <f t="shared" si="22"/>
        <v>Accuracy Scoring Mode +280s</v>
      </c>
      <c r="EB8" s="50" t="str">
        <f t="shared" si="22"/>
        <v>Accuracy Scoring Mode +290s</v>
      </c>
      <c r="EC8" s="50" t="str">
        <f t="shared" si="22"/>
        <v>Accuracy Scoring Mode +300s</v>
      </c>
      <c r="EE8" s="50" t="s">
        <v>38</v>
      </c>
      <c r="EF8" s="50" t="str">
        <f t="shared" ref="EF8:FI8" si="23">$EE$8 &amp; " " &amp; EF4</f>
        <v>Accuracy Score +10s</v>
      </c>
      <c r="EG8" s="50" t="str">
        <f t="shared" si="23"/>
        <v>Accuracy Score +20s</v>
      </c>
      <c r="EH8" s="50" t="str">
        <f t="shared" si="23"/>
        <v>Accuracy Score +30s</v>
      </c>
      <c r="EI8" s="50" t="str">
        <f t="shared" si="23"/>
        <v>Accuracy Score +40s</v>
      </c>
      <c r="EJ8" s="50" t="str">
        <f t="shared" si="23"/>
        <v>Accuracy Score +50s</v>
      </c>
      <c r="EK8" s="50" t="str">
        <f t="shared" si="23"/>
        <v>Accuracy Score +60s</v>
      </c>
      <c r="EL8" s="50" t="str">
        <f t="shared" si="23"/>
        <v>Accuracy Score +70s</v>
      </c>
      <c r="EM8" s="50" t="str">
        <f t="shared" si="23"/>
        <v>Accuracy Score +80s</v>
      </c>
      <c r="EN8" s="50" t="str">
        <f t="shared" si="23"/>
        <v>Accuracy Score +90s</v>
      </c>
      <c r="EO8" s="50" t="str">
        <f t="shared" si="23"/>
        <v>Accuracy Score +100s</v>
      </c>
      <c r="EP8" s="50" t="str">
        <f t="shared" si="23"/>
        <v>Accuracy Score +110s</v>
      </c>
      <c r="EQ8" s="50" t="str">
        <f t="shared" si="23"/>
        <v>Accuracy Score +120s</v>
      </c>
      <c r="ER8" s="50" t="str">
        <f t="shared" si="23"/>
        <v>Accuracy Score +130s</v>
      </c>
      <c r="ES8" s="50" t="str">
        <f t="shared" si="23"/>
        <v>Accuracy Score +140s</v>
      </c>
      <c r="ET8" s="50" t="str">
        <f t="shared" si="23"/>
        <v>Accuracy Score +150s</v>
      </c>
      <c r="EU8" s="50" t="str">
        <f t="shared" si="23"/>
        <v>Accuracy Score +160s</v>
      </c>
      <c r="EV8" s="50" t="str">
        <f t="shared" si="23"/>
        <v>Accuracy Score +170s</v>
      </c>
      <c r="EW8" s="50" t="str">
        <f t="shared" si="23"/>
        <v>Accuracy Score +180s</v>
      </c>
      <c r="EX8" s="50" t="str">
        <f t="shared" si="23"/>
        <v>Accuracy Score +190s</v>
      </c>
      <c r="EY8" s="50" t="str">
        <f t="shared" si="23"/>
        <v>Accuracy Score +200s</v>
      </c>
      <c r="EZ8" s="50" t="str">
        <f t="shared" si="23"/>
        <v>Accuracy Score +210s</v>
      </c>
      <c r="FA8" s="50" t="str">
        <f t="shared" si="23"/>
        <v>Accuracy Score +220s</v>
      </c>
      <c r="FB8" s="50" t="str">
        <f t="shared" si="23"/>
        <v>Accuracy Score +230s</v>
      </c>
      <c r="FC8" s="50" t="str">
        <f t="shared" si="23"/>
        <v>Accuracy Score +240s</v>
      </c>
      <c r="FD8" s="50" t="str">
        <f t="shared" si="23"/>
        <v>Accuracy Score +250s</v>
      </c>
      <c r="FE8" s="50" t="str">
        <f t="shared" si="23"/>
        <v>Accuracy Score +260s</v>
      </c>
      <c r="FF8" s="50" t="str">
        <f t="shared" si="23"/>
        <v>Accuracy Score +270s</v>
      </c>
      <c r="FG8" s="50" t="str">
        <f t="shared" si="23"/>
        <v>Accuracy Score +280s</v>
      </c>
      <c r="FH8" s="50" t="str">
        <f t="shared" si="23"/>
        <v>Accuracy Score +290s</v>
      </c>
      <c r="FI8" s="50" t="str">
        <f t="shared" si="23"/>
        <v>Accuracy Score +300s</v>
      </c>
      <c r="FK8" s="50" t="s">
        <v>39</v>
      </c>
      <c r="FL8" s="50" t="s">
        <v>41</v>
      </c>
      <c r="FM8" s="50" t="s">
        <v>81</v>
      </c>
      <c r="FN8" s="50" t="s">
        <v>31</v>
      </c>
      <c r="FP8" s="50" t="s">
        <v>40</v>
      </c>
      <c r="FQ8" s="50" t="str">
        <f t="shared" ref="FQ8:GT8" si="24">$FP$8 &amp; " " &amp; FQ4</f>
        <v>Weighted Acc. &amp; Delay +10s</v>
      </c>
      <c r="FR8" s="50" t="str">
        <f t="shared" si="24"/>
        <v>Weighted Acc. &amp; Delay +20s</v>
      </c>
      <c r="FS8" s="50" t="str">
        <f t="shared" si="24"/>
        <v>Weighted Acc. &amp; Delay +30s</v>
      </c>
      <c r="FT8" s="50" t="str">
        <f t="shared" si="24"/>
        <v>Weighted Acc. &amp; Delay +40s</v>
      </c>
      <c r="FU8" s="50" t="str">
        <f t="shared" si="24"/>
        <v>Weighted Acc. &amp; Delay +50s</v>
      </c>
      <c r="FV8" s="50" t="str">
        <f t="shared" si="24"/>
        <v>Weighted Acc. &amp; Delay +60s</v>
      </c>
      <c r="FW8" s="50" t="str">
        <f t="shared" si="24"/>
        <v>Weighted Acc. &amp; Delay +70s</v>
      </c>
      <c r="FX8" s="50" t="str">
        <f t="shared" si="24"/>
        <v>Weighted Acc. &amp; Delay +80s</v>
      </c>
      <c r="FY8" s="50" t="str">
        <f t="shared" si="24"/>
        <v>Weighted Acc. &amp; Delay +90s</v>
      </c>
      <c r="FZ8" s="50" t="str">
        <f t="shared" si="24"/>
        <v>Weighted Acc. &amp; Delay +100s</v>
      </c>
      <c r="GA8" s="50" t="str">
        <f t="shared" si="24"/>
        <v>Weighted Acc. &amp; Delay +110s</v>
      </c>
      <c r="GB8" s="50" t="str">
        <f t="shared" si="24"/>
        <v>Weighted Acc. &amp; Delay +120s</v>
      </c>
      <c r="GC8" s="50" t="str">
        <f t="shared" si="24"/>
        <v>Weighted Acc. &amp; Delay +130s</v>
      </c>
      <c r="GD8" s="50" t="str">
        <f t="shared" si="24"/>
        <v>Weighted Acc. &amp; Delay +140s</v>
      </c>
      <c r="GE8" s="50" t="str">
        <f t="shared" si="24"/>
        <v>Weighted Acc. &amp; Delay +150s</v>
      </c>
      <c r="GF8" s="50" t="str">
        <f t="shared" si="24"/>
        <v>Weighted Acc. &amp; Delay +160s</v>
      </c>
      <c r="GG8" s="50" t="str">
        <f t="shared" si="24"/>
        <v>Weighted Acc. &amp; Delay +170s</v>
      </c>
      <c r="GH8" s="50" t="str">
        <f t="shared" si="24"/>
        <v>Weighted Acc. &amp; Delay +180s</v>
      </c>
      <c r="GI8" s="50" t="str">
        <f t="shared" si="24"/>
        <v>Weighted Acc. &amp; Delay +190s</v>
      </c>
      <c r="GJ8" s="50" t="str">
        <f t="shared" si="24"/>
        <v>Weighted Acc. &amp; Delay +200s</v>
      </c>
      <c r="GK8" s="50" t="str">
        <f t="shared" si="24"/>
        <v>Weighted Acc. &amp; Delay +210s</v>
      </c>
      <c r="GL8" s="50" t="str">
        <f t="shared" si="24"/>
        <v>Weighted Acc. &amp; Delay +220s</v>
      </c>
      <c r="GM8" s="50" t="str">
        <f t="shared" si="24"/>
        <v>Weighted Acc. &amp; Delay +230s</v>
      </c>
      <c r="GN8" s="50" t="str">
        <f t="shared" si="24"/>
        <v>Weighted Acc. &amp; Delay +240s</v>
      </c>
      <c r="GO8" s="50" t="str">
        <f t="shared" si="24"/>
        <v>Weighted Acc. &amp; Delay +250s</v>
      </c>
      <c r="GP8" s="50" t="str">
        <f t="shared" si="24"/>
        <v>Weighted Acc. &amp; Delay +260s</v>
      </c>
      <c r="GQ8" s="50" t="str">
        <f t="shared" si="24"/>
        <v>Weighted Acc. &amp; Delay +270s</v>
      </c>
      <c r="GR8" s="50" t="str">
        <f t="shared" si="24"/>
        <v>Weighted Acc. &amp; Delay +280s</v>
      </c>
      <c r="GS8" s="50" t="str">
        <f t="shared" si="24"/>
        <v>Weighted Acc. &amp; Delay +290s</v>
      </c>
      <c r="GT8" s="50" t="str">
        <f t="shared" si="24"/>
        <v>Weighted Acc. &amp; Delay +300s</v>
      </c>
      <c r="GV8" s="50" t="s">
        <v>42</v>
      </c>
      <c r="GW8" s="50" t="s">
        <v>41</v>
      </c>
      <c r="GX8" s="50" t="s">
        <v>38</v>
      </c>
      <c r="GY8" s="50" t="s">
        <v>81</v>
      </c>
      <c r="GZ8" s="50" t="s">
        <v>31</v>
      </c>
      <c r="HB8" s="50" t="s">
        <v>45</v>
      </c>
      <c r="HC8" s="50" t="s">
        <v>46</v>
      </c>
      <c r="HE8" s="50" t="s">
        <v>47</v>
      </c>
      <c r="HF8" s="50" t="s">
        <v>48</v>
      </c>
      <c r="HG8" s="120">
        <v>0.75</v>
      </c>
      <c r="HH8" s="120"/>
      <c r="HI8" s="50" t="s">
        <v>38</v>
      </c>
      <c r="HJ8" s="50" t="s">
        <v>81</v>
      </c>
      <c r="HK8" s="50" t="s">
        <v>82</v>
      </c>
      <c r="HL8" s="50" t="s">
        <v>31</v>
      </c>
      <c r="HM8" s="50" t="s">
        <v>52</v>
      </c>
      <c r="HN8" s="81" t="s">
        <v>75</v>
      </c>
      <c r="HO8" s="81" t="s">
        <v>76</v>
      </c>
      <c r="HQ8" s="50" t="s">
        <v>77</v>
      </c>
      <c r="HS8" t="s">
        <v>92</v>
      </c>
      <c r="HT8" t="s">
        <v>93</v>
      </c>
    </row>
    <row r="9" spans="1:229" x14ac:dyDescent="0.25">
      <c r="A9" s="97"/>
      <c r="B9" s="111">
        <v>42563.913194444445</v>
      </c>
      <c r="C9" s="102"/>
      <c r="D9" s="95"/>
      <c r="E9" s="95"/>
      <c r="F9" s="37"/>
      <c r="G9" s="37"/>
      <c r="H9" s="102"/>
      <c r="I9" s="102"/>
      <c r="J9" s="102"/>
      <c r="K9" s="37">
        <f>IF(I9 = 0, 0, H9 * J9 / I9)</f>
        <v>0</v>
      </c>
      <c r="L9" s="30">
        <f t="shared" ref="L9:L72" si="25">D9 + K9</f>
        <v>0</v>
      </c>
      <c r="M9" s="101">
        <f t="shared" ref="M9:M72" si="26">C9 - G9</f>
        <v>0</v>
      </c>
      <c r="N9" s="104"/>
      <c r="P9" s="88"/>
      <c r="Q9" s="89"/>
      <c r="R9" s="89"/>
      <c r="S9" s="89"/>
      <c r="T9" s="89"/>
      <c r="U9" s="89"/>
      <c r="V9" s="89"/>
      <c r="W9" s="89"/>
      <c r="X9" s="89"/>
      <c r="Y9" s="89"/>
      <c r="Z9" s="89"/>
      <c r="AA9" s="90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9"/>
      <c r="BJ9" s="108"/>
      <c r="BK9" s="108"/>
      <c r="BL9" s="108"/>
      <c r="BM9" s="108"/>
      <c r="BN9" s="108"/>
      <c r="BO9" s="108"/>
      <c r="BP9" s="108"/>
      <c r="BQ9" s="108"/>
      <c r="BR9" s="109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9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9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9"/>
      <c r="FK9" s="108"/>
      <c r="FL9" s="108"/>
      <c r="FM9" s="108"/>
      <c r="FN9" s="108"/>
      <c r="FO9" s="109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9"/>
      <c r="GV9" s="108"/>
      <c r="GW9" s="108"/>
      <c r="GX9" s="108"/>
      <c r="GY9" s="108"/>
      <c r="GZ9" s="108"/>
      <c r="HA9" s="109"/>
      <c r="HB9" s="108"/>
      <c r="HC9" s="108"/>
      <c r="HD9" s="109"/>
      <c r="HE9" s="112">
        <v>0</v>
      </c>
      <c r="HF9" s="112">
        <v>1</v>
      </c>
      <c r="HG9" s="109"/>
      <c r="HH9" s="109"/>
      <c r="HI9" s="108"/>
      <c r="HJ9" s="108"/>
      <c r="HK9" s="108"/>
      <c r="HL9" s="108"/>
      <c r="HM9" s="108"/>
      <c r="HN9" s="110">
        <f>H9</f>
        <v>0</v>
      </c>
      <c r="HO9" s="110">
        <f>-HN9</f>
        <v>0</v>
      </c>
      <c r="HP9" s="109"/>
      <c r="HQ9" s="108"/>
      <c r="HR9" s="109"/>
      <c r="HS9" s="108"/>
      <c r="HT9" s="108"/>
      <c r="HU9" s="108"/>
    </row>
    <row r="10" spans="1:229" x14ac:dyDescent="0.25">
      <c r="A10" s="97"/>
      <c r="B10" s="100">
        <f t="shared" ref="B10:B38" si="27">IF(B11-TIME(0,0,5)&lt;=0,TIME(23,59,50),IF(B11-TIME(0,0,10)&lt;0,TIME(0,0,0),B11-TIME(0,0,10)))</f>
        <v>0.99664351851851907</v>
      </c>
      <c r="C10" s="102"/>
      <c r="D10" s="95"/>
      <c r="E10" s="95"/>
      <c r="F10" s="37"/>
      <c r="G10" s="38"/>
      <c r="H10" s="102"/>
      <c r="I10" s="102"/>
      <c r="J10" s="102"/>
      <c r="K10" s="37">
        <f t="shared" ref="K10:K73" si="28">IF(I10 = 0, 0, H10 * J10 / I10)</f>
        <v>0</v>
      </c>
      <c r="L10" s="30">
        <f t="shared" si="25"/>
        <v>0</v>
      </c>
      <c r="M10" s="101">
        <f t="shared" si="26"/>
        <v>0</v>
      </c>
      <c r="N10" s="105"/>
      <c r="P10" s="88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90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9"/>
      <c r="BJ10" s="108"/>
      <c r="BK10" s="108"/>
      <c r="BL10" s="108"/>
      <c r="BM10" s="108"/>
      <c r="BN10" s="108"/>
      <c r="BO10" s="108"/>
      <c r="BP10" s="108"/>
      <c r="BQ10" s="108"/>
      <c r="BR10" s="109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9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9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9"/>
      <c r="FK10" s="108"/>
      <c r="FL10" s="108"/>
      <c r="FM10" s="108"/>
      <c r="FN10" s="108"/>
      <c r="FO10" s="109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9"/>
      <c r="GV10" s="108"/>
      <c r="GW10" s="108"/>
      <c r="GX10" s="108"/>
      <c r="GY10" s="108"/>
      <c r="GZ10" s="108"/>
      <c r="HA10" s="109"/>
      <c r="HB10" s="108"/>
      <c r="HC10" s="108"/>
      <c r="HD10" s="109"/>
      <c r="HE10" s="108"/>
      <c r="HF10" s="108"/>
      <c r="HG10" s="109"/>
      <c r="HH10" s="109"/>
      <c r="HI10" s="108"/>
      <c r="HJ10" s="108"/>
      <c r="HK10" s="108"/>
      <c r="HL10" s="108"/>
      <c r="HM10" s="108"/>
      <c r="HN10" s="110">
        <f t="shared" ref="HN10:HN38" si="29">H10</f>
        <v>0</v>
      </c>
      <c r="HO10" s="110">
        <f t="shared" ref="HO10:HO38" si="30">-HN10</f>
        <v>0</v>
      </c>
      <c r="HP10" s="109"/>
      <c r="HQ10" s="108"/>
      <c r="HR10" s="109"/>
      <c r="HS10" s="108"/>
      <c r="HT10" s="108"/>
      <c r="HU10" s="108"/>
    </row>
    <row r="11" spans="1:229" x14ac:dyDescent="0.25">
      <c r="A11" s="97"/>
      <c r="B11" s="100">
        <f t="shared" si="27"/>
        <v>0.99675925925925979</v>
      </c>
      <c r="C11" s="102"/>
      <c r="D11" s="95"/>
      <c r="E11" s="95"/>
      <c r="F11" s="37"/>
      <c r="G11" s="38"/>
      <c r="H11" s="102"/>
      <c r="I11" s="102"/>
      <c r="J11" s="102"/>
      <c r="K11" s="37">
        <f t="shared" si="28"/>
        <v>0</v>
      </c>
      <c r="L11" s="30">
        <f t="shared" si="25"/>
        <v>0</v>
      </c>
      <c r="M11" s="101">
        <f t="shared" si="26"/>
        <v>0</v>
      </c>
      <c r="N11" s="105"/>
      <c r="P11" s="88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90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9"/>
      <c r="BJ11" s="108"/>
      <c r="BK11" s="108"/>
      <c r="BL11" s="108"/>
      <c r="BM11" s="108"/>
      <c r="BN11" s="108"/>
      <c r="BO11" s="108"/>
      <c r="BP11" s="108"/>
      <c r="BQ11" s="108"/>
      <c r="BR11" s="109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9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9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9"/>
      <c r="FK11" s="108"/>
      <c r="FL11" s="108"/>
      <c r="FM11" s="108"/>
      <c r="FN11" s="108"/>
      <c r="FO11" s="109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9"/>
      <c r="GV11" s="108"/>
      <c r="GW11" s="108"/>
      <c r="GX11" s="108"/>
      <c r="GY11" s="108"/>
      <c r="GZ11" s="108"/>
      <c r="HA11" s="109"/>
      <c r="HB11" s="108"/>
      <c r="HC11" s="108"/>
      <c r="HD11" s="109"/>
      <c r="HE11" s="112">
        <f>COUNTIF(HD39:HD398,1)</f>
        <v>360</v>
      </c>
      <c r="HF11" s="112">
        <f>COUNTIF(HG39:HG398,1)</f>
        <v>360</v>
      </c>
      <c r="HG11" s="109"/>
      <c r="HH11" s="109"/>
      <c r="HI11" s="108"/>
      <c r="HJ11" s="108"/>
      <c r="HK11" s="108"/>
      <c r="HL11" s="108"/>
      <c r="HM11" s="108"/>
      <c r="HN11" s="110">
        <f t="shared" si="29"/>
        <v>0</v>
      </c>
      <c r="HO11" s="110">
        <f t="shared" si="30"/>
        <v>0</v>
      </c>
      <c r="HP11" s="109"/>
      <c r="HQ11" s="108"/>
      <c r="HR11" s="109"/>
      <c r="HS11" s="108"/>
      <c r="HT11" s="108"/>
      <c r="HU11" s="108"/>
    </row>
    <row r="12" spans="1:229" x14ac:dyDescent="0.25">
      <c r="A12" s="97"/>
      <c r="B12" s="100">
        <f t="shared" si="27"/>
        <v>0.99687500000000051</v>
      </c>
      <c r="C12" s="102"/>
      <c r="D12" s="95"/>
      <c r="E12" s="95"/>
      <c r="F12" s="37"/>
      <c r="G12" s="38"/>
      <c r="H12" s="102"/>
      <c r="I12" s="102"/>
      <c r="J12" s="102"/>
      <c r="K12" s="37">
        <f t="shared" si="28"/>
        <v>0</v>
      </c>
      <c r="L12" s="30">
        <f t="shared" si="25"/>
        <v>0</v>
      </c>
      <c r="M12" s="101">
        <f t="shared" si="26"/>
        <v>0</v>
      </c>
      <c r="N12" s="105"/>
      <c r="P12" s="88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90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9"/>
      <c r="BJ12" s="108"/>
      <c r="BK12" s="108"/>
      <c r="BL12" s="108"/>
      <c r="BM12" s="108"/>
      <c r="BN12" s="108"/>
      <c r="BO12" s="108"/>
      <c r="BP12" s="108"/>
      <c r="BQ12" s="108"/>
      <c r="BR12" s="109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9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9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9"/>
      <c r="FK12" s="108"/>
      <c r="FL12" s="108"/>
      <c r="FM12" s="108"/>
      <c r="FN12" s="108"/>
      <c r="FO12" s="109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9"/>
      <c r="GV12" s="108"/>
      <c r="GW12" s="108"/>
      <c r="GX12" s="108"/>
      <c r="GY12" s="108"/>
      <c r="GZ12" s="108"/>
      <c r="HA12" s="109"/>
      <c r="HB12" s="108"/>
      <c r="HC12" s="108"/>
      <c r="HD12" s="109"/>
      <c r="HE12" s="108"/>
      <c r="HF12" s="108"/>
      <c r="HG12" s="109"/>
      <c r="HH12" s="109"/>
      <c r="HI12" s="108"/>
      <c r="HJ12" s="108"/>
      <c r="HK12" s="108"/>
      <c r="HL12" s="108"/>
      <c r="HM12" s="108"/>
      <c r="HN12" s="110">
        <f t="shared" si="29"/>
        <v>0</v>
      </c>
      <c r="HO12" s="110">
        <f t="shared" si="30"/>
        <v>0</v>
      </c>
      <c r="HP12" s="109"/>
      <c r="HQ12" s="108"/>
      <c r="HR12" s="109"/>
      <c r="HS12" s="108"/>
      <c r="HT12" s="108"/>
      <c r="HU12" s="108"/>
    </row>
    <row r="13" spans="1:229" x14ac:dyDescent="0.25">
      <c r="A13" s="97"/>
      <c r="B13" s="100">
        <f t="shared" si="27"/>
        <v>0.99699074074074123</v>
      </c>
      <c r="C13" s="102"/>
      <c r="D13" s="95"/>
      <c r="E13" s="95"/>
      <c r="F13" s="37"/>
      <c r="G13" s="38"/>
      <c r="H13" s="102"/>
      <c r="I13" s="102"/>
      <c r="J13" s="102"/>
      <c r="K13" s="37">
        <f t="shared" si="28"/>
        <v>0</v>
      </c>
      <c r="L13" s="30">
        <f t="shared" si="25"/>
        <v>0</v>
      </c>
      <c r="M13" s="101">
        <f t="shared" si="26"/>
        <v>0</v>
      </c>
      <c r="N13" s="105"/>
      <c r="P13" s="88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90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9"/>
      <c r="BJ13" s="108"/>
      <c r="BK13" s="108"/>
      <c r="BL13" s="108"/>
      <c r="BM13" s="108"/>
      <c r="BN13" s="108"/>
      <c r="BO13" s="108"/>
      <c r="BP13" s="108"/>
      <c r="BQ13" s="108"/>
      <c r="BR13" s="109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9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9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9"/>
      <c r="FK13" s="108"/>
      <c r="FL13" s="108"/>
      <c r="FM13" s="108"/>
      <c r="FN13" s="108"/>
      <c r="FO13" s="109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9"/>
      <c r="GV13" s="108"/>
      <c r="GW13" s="108"/>
      <c r="GX13" s="108"/>
      <c r="GY13" s="108"/>
      <c r="GZ13" s="108"/>
      <c r="HA13" s="109"/>
      <c r="HB13" s="108"/>
      <c r="HC13" s="108"/>
      <c r="HD13" s="109"/>
      <c r="HE13" s="108"/>
      <c r="HF13" s="108"/>
      <c r="HG13" s="109"/>
      <c r="HH13" s="109"/>
      <c r="HI13" s="108"/>
      <c r="HJ13" s="108"/>
      <c r="HK13" s="108"/>
      <c r="HL13" s="108"/>
      <c r="HM13" s="108"/>
      <c r="HN13" s="110">
        <f t="shared" si="29"/>
        <v>0</v>
      </c>
      <c r="HO13" s="110">
        <f t="shared" si="30"/>
        <v>0</v>
      </c>
      <c r="HP13" s="109"/>
      <c r="HQ13" s="108"/>
      <c r="HR13" s="109"/>
      <c r="HS13" s="108"/>
      <c r="HT13" s="108"/>
      <c r="HU13" s="108"/>
    </row>
    <row r="14" spans="1:229" x14ac:dyDescent="0.25">
      <c r="A14" s="97"/>
      <c r="B14" s="100">
        <f t="shared" si="27"/>
        <v>0.99710648148148195</v>
      </c>
      <c r="C14" s="102"/>
      <c r="D14" s="95"/>
      <c r="E14" s="95"/>
      <c r="F14" s="37"/>
      <c r="G14" s="38"/>
      <c r="H14" s="102"/>
      <c r="I14" s="102"/>
      <c r="J14" s="102"/>
      <c r="K14" s="37">
        <f t="shared" si="28"/>
        <v>0</v>
      </c>
      <c r="L14" s="30">
        <f t="shared" si="25"/>
        <v>0</v>
      </c>
      <c r="M14" s="101">
        <f t="shared" si="26"/>
        <v>0</v>
      </c>
      <c r="N14" s="105"/>
      <c r="P14" s="88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90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9"/>
      <c r="BJ14" s="108"/>
      <c r="BK14" s="108"/>
      <c r="BL14" s="108"/>
      <c r="BM14" s="108"/>
      <c r="BN14" s="108"/>
      <c r="BO14" s="108"/>
      <c r="BP14" s="108"/>
      <c r="BQ14" s="108"/>
      <c r="BR14" s="109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9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9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9"/>
      <c r="FK14" s="108"/>
      <c r="FL14" s="108"/>
      <c r="FM14" s="108"/>
      <c r="FN14" s="108"/>
      <c r="FO14" s="109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9"/>
      <c r="GV14" s="108"/>
      <c r="GW14" s="108"/>
      <c r="GX14" s="108"/>
      <c r="GY14" s="108"/>
      <c r="GZ14" s="108"/>
      <c r="HA14" s="109"/>
      <c r="HB14" s="108"/>
      <c r="HC14" s="108"/>
      <c r="HD14" s="109"/>
      <c r="HE14" s="108"/>
      <c r="HF14" s="108"/>
      <c r="HG14" s="109"/>
      <c r="HH14" s="109"/>
      <c r="HI14" s="108"/>
      <c r="HJ14" s="108"/>
      <c r="HK14" s="108"/>
      <c r="HL14" s="108"/>
      <c r="HM14" s="108"/>
      <c r="HN14" s="110">
        <f t="shared" si="29"/>
        <v>0</v>
      </c>
      <c r="HO14" s="110">
        <f t="shared" si="30"/>
        <v>0</v>
      </c>
      <c r="HP14" s="109"/>
      <c r="HQ14" s="108"/>
      <c r="HR14" s="109"/>
      <c r="HS14" s="108"/>
      <c r="HT14" s="108"/>
      <c r="HU14" s="108"/>
    </row>
    <row r="15" spans="1:229" x14ac:dyDescent="0.25">
      <c r="A15" s="97"/>
      <c r="B15" s="100">
        <f t="shared" si="27"/>
        <v>0.99722222222222268</v>
      </c>
      <c r="C15" s="102"/>
      <c r="D15" s="95"/>
      <c r="E15" s="95"/>
      <c r="F15" s="37"/>
      <c r="G15" s="38"/>
      <c r="H15" s="102"/>
      <c r="I15" s="102"/>
      <c r="J15" s="102"/>
      <c r="K15" s="37">
        <f t="shared" si="28"/>
        <v>0</v>
      </c>
      <c r="L15" s="30">
        <f t="shared" si="25"/>
        <v>0</v>
      </c>
      <c r="M15" s="101">
        <f t="shared" si="26"/>
        <v>0</v>
      </c>
      <c r="N15" s="105"/>
      <c r="P15" s="88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90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9"/>
      <c r="BJ15" s="108"/>
      <c r="BK15" s="108"/>
      <c r="BL15" s="108"/>
      <c r="BM15" s="108"/>
      <c r="BN15" s="108"/>
      <c r="BO15" s="108"/>
      <c r="BP15" s="108"/>
      <c r="BQ15" s="108"/>
      <c r="BR15" s="109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9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9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9"/>
      <c r="FK15" s="108"/>
      <c r="FL15" s="108"/>
      <c r="FM15" s="108"/>
      <c r="FN15" s="108"/>
      <c r="FO15" s="109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9"/>
      <c r="GV15" s="108"/>
      <c r="GW15" s="108"/>
      <c r="GX15" s="108"/>
      <c r="GY15" s="108"/>
      <c r="GZ15" s="108"/>
      <c r="HA15" s="109"/>
      <c r="HB15" s="108"/>
      <c r="HC15" s="108"/>
      <c r="HD15" s="109"/>
      <c r="HE15" s="108"/>
      <c r="HF15" s="108"/>
      <c r="HG15" s="109"/>
      <c r="HH15" s="109"/>
      <c r="HI15" s="108"/>
      <c r="HJ15" s="108"/>
      <c r="HK15" s="108"/>
      <c r="HL15" s="108"/>
      <c r="HM15" s="108"/>
      <c r="HN15" s="110">
        <f t="shared" si="29"/>
        <v>0</v>
      </c>
      <c r="HO15" s="110">
        <f t="shared" si="30"/>
        <v>0</v>
      </c>
      <c r="HP15" s="109"/>
      <c r="HQ15" s="108"/>
      <c r="HR15" s="109"/>
      <c r="HS15" s="108"/>
      <c r="HT15" s="108"/>
      <c r="HU15" s="108"/>
    </row>
    <row r="16" spans="1:229" x14ac:dyDescent="0.25">
      <c r="A16" s="97"/>
      <c r="B16" s="100">
        <f t="shared" si="27"/>
        <v>0.9973379629629634</v>
      </c>
      <c r="C16" s="102"/>
      <c r="D16" s="95"/>
      <c r="E16" s="95"/>
      <c r="F16" s="37"/>
      <c r="G16" s="38"/>
      <c r="H16" s="102"/>
      <c r="I16" s="102"/>
      <c r="J16" s="102"/>
      <c r="K16" s="37">
        <f t="shared" si="28"/>
        <v>0</v>
      </c>
      <c r="L16" s="30">
        <f t="shared" si="25"/>
        <v>0</v>
      </c>
      <c r="M16" s="101">
        <f t="shared" si="26"/>
        <v>0</v>
      </c>
      <c r="N16" s="105"/>
      <c r="P16" s="88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90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9"/>
      <c r="BJ16" s="108"/>
      <c r="BK16" s="108"/>
      <c r="BL16" s="108"/>
      <c r="BM16" s="108"/>
      <c r="BN16" s="108"/>
      <c r="BO16" s="108"/>
      <c r="BP16" s="108"/>
      <c r="BQ16" s="108"/>
      <c r="BR16" s="109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9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9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9"/>
      <c r="FK16" s="108"/>
      <c r="FL16" s="108"/>
      <c r="FM16" s="108"/>
      <c r="FN16" s="108"/>
      <c r="FO16" s="109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9"/>
      <c r="GV16" s="108"/>
      <c r="GW16" s="108"/>
      <c r="GX16" s="108"/>
      <c r="GY16" s="108"/>
      <c r="GZ16" s="108"/>
      <c r="HA16" s="109"/>
      <c r="HB16" s="108"/>
      <c r="HC16" s="108"/>
      <c r="HD16" s="109"/>
      <c r="HE16" s="108"/>
      <c r="HF16" s="108"/>
      <c r="HG16" s="109"/>
      <c r="HH16" s="109"/>
      <c r="HI16" s="108"/>
      <c r="HJ16" s="108"/>
      <c r="HK16" s="108"/>
      <c r="HL16" s="108"/>
      <c r="HM16" s="108"/>
      <c r="HN16" s="110">
        <f t="shared" si="29"/>
        <v>0</v>
      </c>
      <c r="HO16" s="110">
        <f t="shared" si="30"/>
        <v>0</v>
      </c>
      <c r="HP16" s="109"/>
      <c r="HQ16" s="108"/>
      <c r="HR16" s="109"/>
      <c r="HS16" s="108"/>
      <c r="HT16" s="108"/>
      <c r="HU16" s="108"/>
    </row>
    <row r="17" spans="1:229" x14ac:dyDescent="0.25">
      <c r="A17" s="97"/>
      <c r="B17" s="100">
        <f t="shared" si="27"/>
        <v>0.99745370370370412</v>
      </c>
      <c r="C17" s="102"/>
      <c r="D17" s="95"/>
      <c r="E17" s="95"/>
      <c r="F17" s="37"/>
      <c r="G17" s="38"/>
      <c r="H17" s="102"/>
      <c r="I17" s="102"/>
      <c r="J17" s="102"/>
      <c r="K17" s="37">
        <f t="shared" si="28"/>
        <v>0</v>
      </c>
      <c r="L17" s="30">
        <f t="shared" si="25"/>
        <v>0</v>
      </c>
      <c r="M17" s="101">
        <f t="shared" si="26"/>
        <v>0</v>
      </c>
      <c r="N17" s="105"/>
      <c r="P17" s="88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90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9"/>
      <c r="BJ17" s="108"/>
      <c r="BK17" s="108"/>
      <c r="BL17" s="108"/>
      <c r="BM17" s="108"/>
      <c r="BN17" s="108"/>
      <c r="BO17" s="108"/>
      <c r="BP17" s="108"/>
      <c r="BQ17" s="108"/>
      <c r="BR17" s="109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9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9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9"/>
      <c r="FK17" s="108"/>
      <c r="FL17" s="108"/>
      <c r="FM17" s="108"/>
      <c r="FN17" s="108"/>
      <c r="FO17" s="109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9"/>
      <c r="GV17" s="108"/>
      <c r="GW17" s="108"/>
      <c r="GX17" s="108"/>
      <c r="GY17" s="108"/>
      <c r="GZ17" s="108"/>
      <c r="HA17" s="109"/>
      <c r="HB17" s="108"/>
      <c r="HC17" s="108"/>
      <c r="HD17" s="109"/>
      <c r="HE17" s="108"/>
      <c r="HF17" s="108"/>
      <c r="HG17" s="109"/>
      <c r="HH17" s="109"/>
      <c r="HI17" s="108"/>
      <c r="HJ17" s="108"/>
      <c r="HK17" s="108"/>
      <c r="HL17" s="108"/>
      <c r="HM17" s="108"/>
      <c r="HN17" s="110">
        <f t="shared" si="29"/>
        <v>0</v>
      </c>
      <c r="HO17" s="110">
        <f t="shared" si="30"/>
        <v>0</v>
      </c>
      <c r="HP17" s="109"/>
      <c r="HQ17" s="108"/>
      <c r="HR17" s="109"/>
      <c r="HS17" s="108"/>
      <c r="HT17" s="108"/>
      <c r="HU17" s="108"/>
    </row>
    <row r="18" spans="1:229" x14ac:dyDescent="0.25">
      <c r="A18" s="97"/>
      <c r="B18" s="100">
        <f t="shared" si="27"/>
        <v>0.99756944444444484</v>
      </c>
      <c r="C18" s="102"/>
      <c r="D18" s="95"/>
      <c r="E18" s="95"/>
      <c r="F18" s="37"/>
      <c r="G18" s="38"/>
      <c r="H18" s="102"/>
      <c r="I18" s="102"/>
      <c r="J18" s="102"/>
      <c r="K18" s="37">
        <f t="shared" si="28"/>
        <v>0</v>
      </c>
      <c r="L18" s="30">
        <f t="shared" si="25"/>
        <v>0</v>
      </c>
      <c r="M18" s="101">
        <f t="shared" si="26"/>
        <v>0</v>
      </c>
      <c r="N18" s="105"/>
      <c r="P18" s="88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90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9"/>
      <c r="BJ18" s="108"/>
      <c r="BK18" s="108"/>
      <c r="BL18" s="108"/>
      <c r="BM18" s="108"/>
      <c r="BN18" s="108"/>
      <c r="BO18" s="108"/>
      <c r="BP18" s="108"/>
      <c r="BQ18" s="108"/>
      <c r="BR18" s="109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9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9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9"/>
      <c r="FK18" s="108"/>
      <c r="FL18" s="108"/>
      <c r="FM18" s="108"/>
      <c r="FN18" s="108"/>
      <c r="FO18" s="109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9"/>
      <c r="GV18" s="108"/>
      <c r="GW18" s="108"/>
      <c r="GX18" s="108"/>
      <c r="GY18" s="108"/>
      <c r="GZ18" s="108"/>
      <c r="HA18" s="109"/>
      <c r="HB18" s="108"/>
      <c r="HC18" s="108"/>
      <c r="HD18" s="109"/>
      <c r="HE18" s="108"/>
      <c r="HF18" s="108"/>
      <c r="HG18" s="109"/>
      <c r="HH18" s="109"/>
      <c r="HI18" s="108"/>
      <c r="HJ18" s="108"/>
      <c r="HK18" s="108"/>
      <c r="HL18" s="108"/>
      <c r="HM18" s="108"/>
      <c r="HN18" s="110">
        <f t="shared" si="29"/>
        <v>0</v>
      </c>
      <c r="HO18" s="110">
        <f t="shared" si="30"/>
        <v>0</v>
      </c>
      <c r="HP18" s="109"/>
      <c r="HQ18" s="108"/>
      <c r="HR18" s="109"/>
      <c r="HS18" s="108"/>
      <c r="HT18" s="108"/>
      <c r="HU18" s="108"/>
    </row>
    <row r="19" spans="1:229" x14ac:dyDescent="0.25">
      <c r="A19" s="97"/>
      <c r="B19" s="100">
        <f t="shared" si="27"/>
        <v>0.99768518518518556</v>
      </c>
      <c r="C19" s="102"/>
      <c r="D19" s="95"/>
      <c r="E19" s="95"/>
      <c r="F19" s="37"/>
      <c r="G19" s="38"/>
      <c r="H19" s="102"/>
      <c r="I19" s="102"/>
      <c r="J19" s="102"/>
      <c r="K19" s="37">
        <f t="shared" si="28"/>
        <v>0</v>
      </c>
      <c r="L19" s="30">
        <f t="shared" si="25"/>
        <v>0</v>
      </c>
      <c r="M19" s="101">
        <f t="shared" si="26"/>
        <v>0</v>
      </c>
      <c r="N19" s="105"/>
      <c r="P19" s="88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90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9"/>
      <c r="BJ19" s="108"/>
      <c r="BK19" s="108"/>
      <c r="BL19" s="108"/>
      <c r="BM19" s="108"/>
      <c r="BN19" s="108"/>
      <c r="BO19" s="108"/>
      <c r="BP19" s="108"/>
      <c r="BQ19" s="108"/>
      <c r="BR19" s="109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9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9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9"/>
      <c r="FK19" s="108"/>
      <c r="FL19" s="108"/>
      <c r="FM19" s="108"/>
      <c r="FN19" s="108"/>
      <c r="FO19" s="109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9"/>
      <c r="GV19" s="108"/>
      <c r="GW19" s="108"/>
      <c r="GX19" s="108"/>
      <c r="GY19" s="108"/>
      <c r="GZ19" s="108"/>
      <c r="HA19" s="109"/>
      <c r="HB19" s="108"/>
      <c r="HC19" s="108"/>
      <c r="HD19" s="109"/>
      <c r="HE19" s="108"/>
      <c r="HF19" s="108"/>
      <c r="HG19" s="109"/>
      <c r="HH19" s="109"/>
      <c r="HI19" s="108"/>
      <c r="HJ19" s="108"/>
      <c r="HK19" s="108"/>
      <c r="HL19" s="108"/>
      <c r="HM19" s="108"/>
      <c r="HN19" s="110">
        <f t="shared" si="29"/>
        <v>0</v>
      </c>
      <c r="HO19" s="110">
        <f t="shared" si="30"/>
        <v>0</v>
      </c>
      <c r="HP19" s="109"/>
      <c r="HQ19" s="108"/>
      <c r="HR19" s="109"/>
      <c r="HS19" s="108"/>
      <c r="HT19" s="108"/>
      <c r="HU19" s="108"/>
    </row>
    <row r="20" spans="1:229" x14ac:dyDescent="0.25">
      <c r="A20" s="97"/>
      <c r="B20" s="100">
        <f t="shared" si="27"/>
        <v>0.99780092592592629</v>
      </c>
      <c r="C20" s="102"/>
      <c r="D20" s="95"/>
      <c r="E20" s="95"/>
      <c r="F20" s="37"/>
      <c r="G20" s="38"/>
      <c r="H20" s="102"/>
      <c r="I20" s="102"/>
      <c r="J20" s="102"/>
      <c r="K20" s="37">
        <f t="shared" si="28"/>
        <v>0</v>
      </c>
      <c r="L20" s="30">
        <f t="shared" si="25"/>
        <v>0</v>
      </c>
      <c r="M20" s="101">
        <f t="shared" si="26"/>
        <v>0</v>
      </c>
      <c r="N20" s="105"/>
      <c r="P20" s="88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90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9"/>
      <c r="BJ20" s="108"/>
      <c r="BK20" s="108"/>
      <c r="BL20" s="108"/>
      <c r="BM20" s="108"/>
      <c r="BN20" s="108"/>
      <c r="BO20" s="108"/>
      <c r="BP20" s="108"/>
      <c r="BQ20" s="108"/>
      <c r="BR20" s="109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9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9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9"/>
      <c r="FK20" s="108"/>
      <c r="FL20" s="108"/>
      <c r="FM20" s="108"/>
      <c r="FN20" s="108"/>
      <c r="FO20" s="109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9"/>
      <c r="GV20" s="108"/>
      <c r="GW20" s="108"/>
      <c r="GX20" s="108"/>
      <c r="GY20" s="108"/>
      <c r="GZ20" s="108"/>
      <c r="HA20" s="109"/>
      <c r="HB20" s="108"/>
      <c r="HC20" s="108"/>
      <c r="HD20" s="109"/>
      <c r="HE20" s="108"/>
      <c r="HF20" s="108"/>
      <c r="HG20" s="109"/>
      <c r="HH20" s="109"/>
      <c r="HI20" s="108"/>
      <c r="HJ20" s="108"/>
      <c r="HK20" s="108"/>
      <c r="HL20" s="108"/>
      <c r="HM20" s="108"/>
      <c r="HN20" s="110">
        <f t="shared" si="29"/>
        <v>0</v>
      </c>
      <c r="HO20" s="110">
        <f t="shared" si="30"/>
        <v>0</v>
      </c>
      <c r="HP20" s="109"/>
      <c r="HQ20" s="108"/>
      <c r="HR20" s="109"/>
      <c r="HS20" s="108"/>
      <c r="HT20" s="108"/>
      <c r="HU20" s="108"/>
    </row>
    <row r="21" spans="1:229" x14ac:dyDescent="0.25">
      <c r="A21" s="97"/>
      <c r="B21" s="100">
        <f t="shared" si="27"/>
        <v>0.99791666666666701</v>
      </c>
      <c r="C21" s="102"/>
      <c r="D21" s="95"/>
      <c r="E21" s="95"/>
      <c r="F21" s="37"/>
      <c r="G21" s="38"/>
      <c r="H21" s="102"/>
      <c r="I21" s="102"/>
      <c r="J21" s="102"/>
      <c r="K21" s="37">
        <f t="shared" si="28"/>
        <v>0</v>
      </c>
      <c r="L21" s="30">
        <f t="shared" si="25"/>
        <v>0</v>
      </c>
      <c r="M21" s="101">
        <f t="shared" si="26"/>
        <v>0</v>
      </c>
      <c r="N21" s="105"/>
      <c r="P21" s="88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90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9"/>
      <c r="BJ21" s="108"/>
      <c r="BK21" s="108"/>
      <c r="BL21" s="108"/>
      <c r="BM21" s="108"/>
      <c r="BN21" s="108"/>
      <c r="BO21" s="108"/>
      <c r="BP21" s="108"/>
      <c r="BQ21" s="108"/>
      <c r="BR21" s="109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9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9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9"/>
      <c r="FK21" s="108"/>
      <c r="FL21" s="108"/>
      <c r="FM21" s="108"/>
      <c r="FN21" s="108"/>
      <c r="FO21" s="109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9"/>
      <c r="GV21" s="108"/>
      <c r="GW21" s="108"/>
      <c r="GX21" s="108"/>
      <c r="GY21" s="108"/>
      <c r="GZ21" s="108"/>
      <c r="HA21" s="109"/>
      <c r="HB21" s="108"/>
      <c r="HC21" s="108"/>
      <c r="HD21" s="109"/>
      <c r="HE21" s="108"/>
      <c r="HF21" s="108"/>
      <c r="HG21" s="109"/>
      <c r="HH21" s="109"/>
      <c r="HI21" s="108"/>
      <c r="HJ21" s="108"/>
      <c r="HK21" s="108"/>
      <c r="HL21" s="108"/>
      <c r="HM21" s="108"/>
      <c r="HN21" s="110">
        <f t="shared" si="29"/>
        <v>0</v>
      </c>
      <c r="HO21" s="110">
        <f t="shared" si="30"/>
        <v>0</v>
      </c>
      <c r="HP21" s="109"/>
      <c r="HQ21" s="108"/>
      <c r="HR21" s="109"/>
      <c r="HS21" s="108"/>
      <c r="HT21" s="108"/>
      <c r="HU21" s="108"/>
    </row>
    <row r="22" spans="1:229" x14ac:dyDescent="0.25">
      <c r="A22" s="97"/>
      <c r="B22" s="100">
        <f t="shared" si="27"/>
        <v>0.99803240740740773</v>
      </c>
      <c r="C22" s="102"/>
      <c r="D22" s="95"/>
      <c r="E22" s="95"/>
      <c r="F22" s="37"/>
      <c r="G22" s="38"/>
      <c r="H22" s="102"/>
      <c r="I22" s="102"/>
      <c r="J22" s="102"/>
      <c r="K22" s="37">
        <f t="shared" si="28"/>
        <v>0</v>
      </c>
      <c r="L22" s="30">
        <f t="shared" si="25"/>
        <v>0</v>
      </c>
      <c r="M22" s="101">
        <f t="shared" si="26"/>
        <v>0</v>
      </c>
      <c r="N22" s="105"/>
      <c r="P22" s="88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90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9"/>
      <c r="BJ22" s="108"/>
      <c r="BK22" s="108"/>
      <c r="BL22" s="108"/>
      <c r="BM22" s="108"/>
      <c r="BN22" s="108"/>
      <c r="BO22" s="108"/>
      <c r="BP22" s="108"/>
      <c r="BQ22" s="108"/>
      <c r="BR22" s="109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9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9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9"/>
      <c r="FK22" s="108"/>
      <c r="FL22" s="108"/>
      <c r="FM22" s="108"/>
      <c r="FN22" s="108"/>
      <c r="FO22" s="109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9"/>
      <c r="GV22" s="108"/>
      <c r="GW22" s="108"/>
      <c r="GX22" s="108"/>
      <c r="GY22" s="108"/>
      <c r="GZ22" s="108"/>
      <c r="HA22" s="109"/>
      <c r="HB22" s="108"/>
      <c r="HC22" s="108"/>
      <c r="HD22" s="109"/>
      <c r="HE22" s="108"/>
      <c r="HF22" s="108"/>
      <c r="HG22" s="109"/>
      <c r="HH22" s="109"/>
      <c r="HI22" s="108"/>
      <c r="HJ22" s="108"/>
      <c r="HK22" s="108"/>
      <c r="HL22" s="108"/>
      <c r="HM22" s="108"/>
      <c r="HN22" s="110">
        <f t="shared" si="29"/>
        <v>0</v>
      </c>
      <c r="HO22" s="110">
        <f t="shared" si="30"/>
        <v>0</v>
      </c>
      <c r="HP22" s="109"/>
      <c r="HQ22" s="108"/>
      <c r="HR22" s="109"/>
      <c r="HS22" s="108"/>
      <c r="HT22" s="108"/>
      <c r="HU22" s="108"/>
    </row>
    <row r="23" spans="1:229" x14ac:dyDescent="0.25">
      <c r="A23" s="97"/>
      <c r="B23" s="100">
        <f t="shared" si="27"/>
        <v>0.99814814814814845</v>
      </c>
      <c r="C23" s="102"/>
      <c r="D23" s="95"/>
      <c r="E23" s="95"/>
      <c r="F23" s="37"/>
      <c r="G23" s="38"/>
      <c r="H23" s="102"/>
      <c r="I23" s="102"/>
      <c r="J23" s="102"/>
      <c r="K23" s="37">
        <f t="shared" si="28"/>
        <v>0</v>
      </c>
      <c r="L23" s="30">
        <f t="shared" si="25"/>
        <v>0</v>
      </c>
      <c r="M23" s="101">
        <f t="shared" si="26"/>
        <v>0</v>
      </c>
      <c r="N23" s="105"/>
      <c r="P23" s="88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90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9"/>
      <c r="BJ23" s="108"/>
      <c r="BK23" s="108"/>
      <c r="BL23" s="108"/>
      <c r="BM23" s="108"/>
      <c r="BN23" s="108"/>
      <c r="BO23" s="108"/>
      <c r="BP23" s="108"/>
      <c r="BQ23" s="108"/>
      <c r="BR23" s="109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9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9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9"/>
      <c r="FK23" s="108"/>
      <c r="FL23" s="108"/>
      <c r="FM23" s="108"/>
      <c r="FN23" s="108"/>
      <c r="FO23" s="109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9"/>
      <c r="GV23" s="108"/>
      <c r="GW23" s="108"/>
      <c r="GX23" s="108"/>
      <c r="GY23" s="108"/>
      <c r="GZ23" s="108"/>
      <c r="HA23" s="109"/>
      <c r="HB23" s="108"/>
      <c r="HC23" s="108"/>
      <c r="HD23" s="109"/>
      <c r="HE23" s="108"/>
      <c r="HF23" s="108"/>
      <c r="HG23" s="109"/>
      <c r="HH23" s="109"/>
      <c r="HI23" s="108"/>
      <c r="HJ23" s="108"/>
      <c r="HK23" s="108"/>
      <c r="HL23" s="108"/>
      <c r="HM23" s="108"/>
      <c r="HN23" s="110">
        <f t="shared" si="29"/>
        <v>0</v>
      </c>
      <c r="HO23" s="110">
        <f t="shared" si="30"/>
        <v>0</v>
      </c>
      <c r="HP23" s="109"/>
      <c r="HQ23" s="108"/>
      <c r="HR23" s="109"/>
      <c r="HS23" s="108"/>
      <c r="HT23" s="108"/>
      <c r="HU23" s="108"/>
    </row>
    <row r="24" spans="1:229" x14ac:dyDescent="0.25">
      <c r="A24" s="97"/>
      <c r="B24" s="100">
        <f t="shared" si="27"/>
        <v>0.99826388888888917</v>
      </c>
      <c r="C24" s="102"/>
      <c r="D24" s="95"/>
      <c r="E24" s="95"/>
      <c r="F24" s="37"/>
      <c r="G24" s="38"/>
      <c r="H24" s="102"/>
      <c r="I24" s="102"/>
      <c r="J24" s="102"/>
      <c r="K24" s="37">
        <f t="shared" si="28"/>
        <v>0</v>
      </c>
      <c r="L24" s="30">
        <f t="shared" si="25"/>
        <v>0</v>
      </c>
      <c r="M24" s="101">
        <f t="shared" si="26"/>
        <v>0</v>
      </c>
      <c r="N24" s="105"/>
      <c r="P24" s="88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90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9"/>
      <c r="BJ24" s="108"/>
      <c r="BK24" s="108"/>
      <c r="BL24" s="108"/>
      <c r="BM24" s="108"/>
      <c r="BN24" s="108"/>
      <c r="BO24" s="108"/>
      <c r="BP24" s="108"/>
      <c r="BQ24" s="108"/>
      <c r="BR24" s="109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9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9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9"/>
      <c r="FK24" s="108"/>
      <c r="FL24" s="108"/>
      <c r="FM24" s="108"/>
      <c r="FN24" s="108"/>
      <c r="FO24" s="109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9"/>
      <c r="GV24" s="108"/>
      <c r="GW24" s="108"/>
      <c r="GX24" s="108"/>
      <c r="GY24" s="108"/>
      <c r="GZ24" s="108"/>
      <c r="HA24" s="109"/>
      <c r="HB24" s="108"/>
      <c r="HC24" s="108"/>
      <c r="HD24" s="109"/>
      <c r="HE24" s="108"/>
      <c r="HF24" s="108"/>
      <c r="HG24" s="109"/>
      <c r="HH24" s="109"/>
      <c r="HI24" s="108"/>
      <c r="HJ24" s="108"/>
      <c r="HK24" s="108"/>
      <c r="HL24" s="108"/>
      <c r="HM24" s="108"/>
      <c r="HN24" s="110">
        <f t="shared" si="29"/>
        <v>0</v>
      </c>
      <c r="HO24" s="110">
        <f t="shared" si="30"/>
        <v>0</v>
      </c>
      <c r="HP24" s="109"/>
      <c r="HQ24" s="108"/>
      <c r="HR24" s="109"/>
      <c r="HS24" s="108"/>
      <c r="HT24" s="108"/>
      <c r="HU24" s="108"/>
    </row>
    <row r="25" spans="1:229" x14ac:dyDescent="0.25">
      <c r="A25" s="97"/>
      <c r="B25" s="100">
        <f t="shared" si="27"/>
        <v>0.99837962962962989</v>
      </c>
      <c r="C25" s="102"/>
      <c r="D25" s="95"/>
      <c r="E25" s="95"/>
      <c r="F25" s="37"/>
      <c r="G25" s="38"/>
      <c r="H25" s="102"/>
      <c r="I25" s="102"/>
      <c r="J25" s="102"/>
      <c r="K25" s="37">
        <f t="shared" si="28"/>
        <v>0</v>
      </c>
      <c r="L25" s="30">
        <f t="shared" si="25"/>
        <v>0</v>
      </c>
      <c r="M25" s="101">
        <f t="shared" si="26"/>
        <v>0</v>
      </c>
      <c r="N25" s="105"/>
      <c r="P25" s="88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90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9"/>
      <c r="BJ25" s="108"/>
      <c r="BK25" s="108"/>
      <c r="BL25" s="108"/>
      <c r="BM25" s="108"/>
      <c r="BN25" s="108"/>
      <c r="BO25" s="108"/>
      <c r="BP25" s="108"/>
      <c r="BQ25" s="108"/>
      <c r="BR25" s="109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9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9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9"/>
      <c r="FK25" s="108"/>
      <c r="FL25" s="108"/>
      <c r="FM25" s="108"/>
      <c r="FN25" s="108"/>
      <c r="FO25" s="109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9"/>
      <c r="GV25" s="108"/>
      <c r="GW25" s="108"/>
      <c r="GX25" s="108"/>
      <c r="GY25" s="108"/>
      <c r="GZ25" s="108"/>
      <c r="HA25" s="109"/>
      <c r="HB25" s="108"/>
      <c r="HC25" s="108"/>
      <c r="HD25" s="109"/>
      <c r="HE25" s="108"/>
      <c r="HF25" s="108"/>
      <c r="HG25" s="109"/>
      <c r="HH25" s="109"/>
      <c r="HI25" s="108"/>
      <c r="HJ25" s="108"/>
      <c r="HK25" s="108"/>
      <c r="HL25" s="108"/>
      <c r="HM25" s="108"/>
      <c r="HN25" s="110">
        <f t="shared" si="29"/>
        <v>0</v>
      </c>
      <c r="HO25" s="110">
        <f t="shared" si="30"/>
        <v>0</v>
      </c>
      <c r="HP25" s="109"/>
      <c r="HQ25" s="108"/>
      <c r="HR25" s="109"/>
      <c r="HS25" s="108"/>
      <c r="HT25" s="108"/>
      <c r="HU25" s="108"/>
    </row>
    <row r="26" spans="1:229" x14ac:dyDescent="0.25">
      <c r="A26" s="97"/>
      <c r="B26" s="100">
        <f t="shared" si="27"/>
        <v>0.99849537037037062</v>
      </c>
      <c r="C26" s="102"/>
      <c r="D26" s="95"/>
      <c r="E26" s="95"/>
      <c r="F26" s="37"/>
      <c r="G26" s="38"/>
      <c r="H26" s="102"/>
      <c r="I26" s="102"/>
      <c r="J26" s="102"/>
      <c r="K26" s="37">
        <f t="shared" si="28"/>
        <v>0</v>
      </c>
      <c r="L26" s="30">
        <f t="shared" si="25"/>
        <v>0</v>
      </c>
      <c r="M26" s="101">
        <f t="shared" si="26"/>
        <v>0</v>
      </c>
      <c r="N26" s="105"/>
      <c r="P26" s="88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90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9"/>
      <c r="BJ26" s="108"/>
      <c r="BK26" s="108"/>
      <c r="BL26" s="108"/>
      <c r="BM26" s="108"/>
      <c r="BN26" s="108"/>
      <c r="BO26" s="108"/>
      <c r="BP26" s="108"/>
      <c r="BQ26" s="108"/>
      <c r="BR26" s="109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9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9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9"/>
      <c r="FK26" s="108"/>
      <c r="FL26" s="108"/>
      <c r="FM26" s="108"/>
      <c r="FN26" s="108"/>
      <c r="FO26" s="109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9"/>
      <c r="GV26" s="108"/>
      <c r="GW26" s="108"/>
      <c r="GX26" s="108"/>
      <c r="GY26" s="108"/>
      <c r="GZ26" s="108"/>
      <c r="HA26" s="109"/>
      <c r="HB26" s="108"/>
      <c r="HC26" s="108"/>
      <c r="HD26" s="109"/>
      <c r="HE26" s="108"/>
      <c r="HF26" s="108"/>
      <c r="HG26" s="109"/>
      <c r="HH26" s="109"/>
      <c r="HI26" s="108"/>
      <c r="HJ26" s="108"/>
      <c r="HK26" s="108"/>
      <c r="HL26" s="108"/>
      <c r="HM26" s="108"/>
      <c r="HN26" s="110">
        <f t="shared" si="29"/>
        <v>0</v>
      </c>
      <c r="HO26" s="110">
        <f t="shared" si="30"/>
        <v>0</v>
      </c>
      <c r="HP26" s="109"/>
      <c r="HQ26" s="108"/>
      <c r="HR26" s="109"/>
      <c r="HS26" s="108"/>
      <c r="HT26" s="108"/>
      <c r="HU26" s="108"/>
    </row>
    <row r="27" spans="1:229" x14ac:dyDescent="0.25">
      <c r="A27" s="97"/>
      <c r="B27" s="100">
        <f t="shared" si="27"/>
        <v>0.99861111111111134</v>
      </c>
      <c r="C27" s="102"/>
      <c r="D27" s="95"/>
      <c r="E27" s="95"/>
      <c r="F27" s="37"/>
      <c r="G27" s="38"/>
      <c r="H27" s="102"/>
      <c r="I27" s="102"/>
      <c r="J27" s="102"/>
      <c r="K27" s="37">
        <f t="shared" si="28"/>
        <v>0</v>
      </c>
      <c r="L27" s="30">
        <f t="shared" si="25"/>
        <v>0</v>
      </c>
      <c r="M27" s="101">
        <f t="shared" si="26"/>
        <v>0</v>
      </c>
      <c r="N27" s="105"/>
      <c r="P27" s="88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90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9"/>
      <c r="BJ27" s="108"/>
      <c r="BK27" s="108"/>
      <c r="BL27" s="108"/>
      <c r="BM27" s="108"/>
      <c r="BN27" s="108"/>
      <c r="BO27" s="108"/>
      <c r="BP27" s="108"/>
      <c r="BQ27" s="108"/>
      <c r="BR27" s="109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9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9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9"/>
      <c r="FK27" s="108"/>
      <c r="FL27" s="108"/>
      <c r="FM27" s="108"/>
      <c r="FN27" s="108"/>
      <c r="FO27" s="109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9"/>
      <c r="GV27" s="108"/>
      <c r="GW27" s="108"/>
      <c r="GX27" s="108"/>
      <c r="GY27" s="108"/>
      <c r="GZ27" s="108"/>
      <c r="HA27" s="109"/>
      <c r="HB27" s="108"/>
      <c r="HC27" s="108"/>
      <c r="HD27" s="109"/>
      <c r="HE27" s="108"/>
      <c r="HF27" s="108"/>
      <c r="HG27" s="109"/>
      <c r="HH27" s="109"/>
      <c r="HI27" s="108"/>
      <c r="HJ27" s="108"/>
      <c r="HK27" s="108"/>
      <c r="HL27" s="108"/>
      <c r="HM27" s="108"/>
      <c r="HN27" s="110">
        <f t="shared" si="29"/>
        <v>0</v>
      </c>
      <c r="HO27" s="110">
        <f t="shared" si="30"/>
        <v>0</v>
      </c>
      <c r="HP27" s="109"/>
      <c r="HQ27" s="108"/>
      <c r="HR27" s="109"/>
      <c r="HS27" s="108"/>
      <c r="HT27" s="108"/>
      <c r="HU27" s="108"/>
    </row>
    <row r="28" spans="1:229" x14ac:dyDescent="0.25">
      <c r="A28" s="97"/>
      <c r="B28" s="100">
        <f t="shared" si="27"/>
        <v>0.99872685185185206</v>
      </c>
      <c r="C28" s="102"/>
      <c r="D28" s="95"/>
      <c r="E28" s="95"/>
      <c r="F28" s="37"/>
      <c r="G28" s="38"/>
      <c r="H28" s="102"/>
      <c r="I28" s="102"/>
      <c r="J28" s="102"/>
      <c r="K28" s="37">
        <f t="shared" si="28"/>
        <v>0</v>
      </c>
      <c r="L28" s="30">
        <f t="shared" si="25"/>
        <v>0</v>
      </c>
      <c r="M28" s="101">
        <f t="shared" si="26"/>
        <v>0</v>
      </c>
      <c r="N28" s="105"/>
      <c r="P28" s="88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90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9"/>
      <c r="BJ28" s="108"/>
      <c r="BK28" s="108"/>
      <c r="BL28" s="108"/>
      <c r="BM28" s="108"/>
      <c r="BN28" s="108"/>
      <c r="BO28" s="108"/>
      <c r="BP28" s="108"/>
      <c r="BQ28" s="108"/>
      <c r="BR28" s="109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9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9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9"/>
      <c r="FK28" s="108"/>
      <c r="FL28" s="108"/>
      <c r="FM28" s="108"/>
      <c r="FN28" s="108"/>
      <c r="FO28" s="109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9"/>
      <c r="GV28" s="108"/>
      <c r="GW28" s="108"/>
      <c r="GX28" s="108"/>
      <c r="GY28" s="108"/>
      <c r="GZ28" s="108"/>
      <c r="HA28" s="109"/>
      <c r="HB28" s="108"/>
      <c r="HC28" s="108"/>
      <c r="HD28" s="109"/>
      <c r="HE28" s="108"/>
      <c r="HF28" s="108"/>
      <c r="HG28" s="109"/>
      <c r="HH28" s="109"/>
      <c r="HI28" s="108"/>
      <c r="HJ28" s="108"/>
      <c r="HK28" s="108"/>
      <c r="HL28" s="108"/>
      <c r="HM28" s="108"/>
      <c r="HN28" s="110">
        <f t="shared" si="29"/>
        <v>0</v>
      </c>
      <c r="HO28" s="110">
        <f t="shared" si="30"/>
        <v>0</v>
      </c>
      <c r="HP28" s="109"/>
      <c r="HQ28" s="108"/>
      <c r="HR28" s="109"/>
      <c r="HS28" s="108"/>
      <c r="HT28" s="108"/>
      <c r="HU28" s="108"/>
    </row>
    <row r="29" spans="1:229" x14ac:dyDescent="0.25">
      <c r="A29" s="97"/>
      <c r="B29" s="100">
        <f t="shared" si="27"/>
        <v>0.99884259259259278</v>
      </c>
      <c r="C29" s="102"/>
      <c r="D29" s="95"/>
      <c r="E29" s="95"/>
      <c r="F29" s="37"/>
      <c r="G29" s="38"/>
      <c r="H29" s="102"/>
      <c r="I29" s="102"/>
      <c r="J29" s="102"/>
      <c r="K29" s="37">
        <f t="shared" si="28"/>
        <v>0</v>
      </c>
      <c r="L29" s="30">
        <f t="shared" si="25"/>
        <v>0</v>
      </c>
      <c r="M29" s="101">
        <f t="shared" si="26"/>
        <v>0</v>
      </c>
      <c r="N29" s="105"/>
      <c r="P29" s="88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90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9"/>
      <c r="BJ29" s="108"/>
      <c r="BK29" s="108"/>
      <c r="BL29" s="108"/>
      <c r="BM29" s="108"/>
      <c r="BN29" s="108"/>
      <c r="BO29" s="108"/>
      <c r="BP29" s="108"/>
      <c r="BQ29" s="108"/>
      <c r="BR29" s="109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9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9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9"/>
      <c r="FK29" s="108"/>
      <c r="FL29" s="108"/>
      <c r="FM29" s="108"/>
      <c r="FN29" s="108"/>
      <c r="FO29" s="109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9"/>
      <c r="GV29" s="108"/>
      <c r="GW29" s="108"/>
      <c r="GX29" s="108"/>
      <c r="GY29" s="108"/>
      <c r="GZ29" s="108"/>
      <c r="HA29" s="109"/>
      <c r="HB29" s="108"/>
      <c r="HC29" s="108"/>
      <c r="HD29" s="109"/>
      <c r="HE29" s="108"/>
      <c r="HF29" s="108"/>
      <c r="HG29" s="109"/>
      <c r="HH29" s="109"/>
      <c r="HI29" s="108"/>
      <c r="HJ29" s="108"/>
      <c r="HK29" s="108"/>
      <c r="HL29" s="108"/>
      <c r="HM29" s="108"/>
      <c r="HN29" s="110">
        <f t="shared" si="29"/>
        <v>0</v>
      </c>
      <c r="HO29" s="110">
        <f t="shared" si="30"/>
        <v>0</v>
      </c>
      <c r="HP29" s="109"/>
      <c r="HQ29" s="108"/>
      <c r="HR29" s="109"/>
      <c r="HS29" s="108"/>
      <c r="HT29" s="108"/>
      <c r="HU29" s="108"/>
    </row>
    <row r="30" spans="1:229" x14ac:dyDescent="0.25">
      <c r="A30" s="97"/>
      <c r="B30" s="100">
        <f t="shared" si="27"/>
        <v>0.9989583333333335</v>
      </c>
      <c r="C30" s="102"/>
      <c r="D30" s="95"/>
      <c r="E30" s="95"/>
      <c r="F30" s="37"/>
      <c r="G30" s="38"/>
      <c r="H30" s="102"/>
      <c r="I30" s="102"/>
      <c r="J30" s="102"/>
      <c r="K30" s="37">
        <f t="shared" si="28"/>
        <v>0</v>
      </c>
      <c r="L30" s="30">
        <f t="shared" si="25"/>
        <v>0</v>
      </c>
      <c r="M30" s="101">
        <f t="shared" si="26"/>
        <v>0</v>
      </c>
      <c r="N30" s="105"/>
      <c r="P30" s="88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90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9"/>
      <c r="BJ30" s="108"/>
      <c r="BK30" s="108"/>
      <c r="BL30" s="108"/>
      <c r="BM30" s="108"/>
      <c r="BN30" s="108"/>
      <c r="BO30" s="108"/>
      <c r="BP30" s="108"/>
      <c r="BQ30" s="108"/>
      <c r="BR30" s="109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9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9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9"/>
      <c r="FK30" s="108"/>
      <c r="FL30" s="108"/>
      <c r="FM30" s="108"/>
      <c r="FN30" s="108"/>
      <c r="FO30" s="109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9"/>
      <c r="GV30" s="108"/>
      <c r="GW30" s="108"/>
      <c r="GX30" s="108"/>
      <c r="GY30" s="108"/>
      <c r="GZ30" s="108"/>
      <c r="HA30" s="109"/>
      <c r="HB30" s="108"/>
      <c r="HC30" s="108"/>
      <c r="HD30" s="109"/>
      <c r="HE30" s="108"/>
      <c r="HF30" s="108"/>
      <c r="HG30" s="109"/>
      <c r="HH30" s="109"/>
      <c r="HI30" s="108"/>
      <c r="HJ30" s="108"/>
      <c r="HK30" s="108"/>
      <c r="HL30" s="108"/>
      <c r="HM30" s="108"/>
      <c r="HN30" s="110">
        <f t="shared" si="29"/>
        <v>0</v>
      </c>
      <c r="HO30" s="110">
        <f t="shared" si="30"/>
        <v>0</v>
      </c>
      <c r="HP30" s="109"/>
      <c r="HQ30" s="108"/>
      <c r="HR30" s="109"/>
      <c r="HS30" s="108"/>
      <c r="HT30" s="108"/>
      <c r="HU30" s="108"/>
    </row>
    <row r="31" spans="1:229" x14ac:dyDescent="0.25">
      <c r="A31" s="97"/>
      <c r="B31" s="100">
        <f t="shared" si="27"/>
        <v>0.99907407407407423</v>
      </c>
      <c r="C31" s="102"/>
      <c r="D31" s="95"/>
      <c r="E31" s="95"/>
      <c r="F31" s="37"/>
      <c r="G31" s="38"/>
      <c r="H31" s="102"/>
      <c r="I31" s="102"/>
      <c r="J31" s="102"/>
      <c r="K31" s="37">
        <f t="shared" si="28"/>
        <v>0</v>
      </c>
      <c r="L31" s="30">
        <f t="shared" si="25"/>
        <v>0</v>
      </c>
      <c r="M31" s="101">
        <f t="shared" si="26"/>
        <v>0</v>
      </c>
      <c r="N31" s="105"/>
      <c r="P31" s="88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90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9"/>
      <c r="BJ31" s="108"/>
      <c r="BK31" s="108"/>
      <c r="BL31" s="108"/>
      <c r="BM31" s="108"/>
      <c r="BN31" s="108"/>
      <c r="BO31" s="108"/>
      <c r="BP31" s="108"/>
      <c r="BQ31" s="108"/>
      <c r="BR31" s="109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9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9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9"/>
      <c r="FK31" s="108"/>
      <c r="FL31" s="108"/>
      <c r="FM31" s="108"/>
      <c r="FN31" s="108"/>
      <c r="FO31" s="109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9"/>
      <c r="GV31" s="108"/>
      <c r="GW31" s="108"/>
      <c r="GX31" s="108"/>
      <c r="GY31" s="108"/>
      <c r="GZ31" s="108"/>
      <c r="HA31" s="109"/>
      <c r="HB31" s="108"/>
      <c r="HC31" s="108"/>
      <c r="HD31" s="109"/>
      <c r="HE31" s="108"/>
      <c r="HF31" s="108"/>
      <c r="HG31" s="109"/>
      <c r="HH31" s="109"/>
      <c r="HI31" s="108"/>
      <c r="HJ31" s="108"/>
      <c r="HK31" s="108"/>
      <c r="HL31" s="108"/>
      <c r="HM31" s="108"/>
      <c r="HN31" s="110">
        <f t="shared" si="29"/>
        <v>0</v>
      </c>
      <c r="HO31" s="110">
        <f t="shared" si="30"/>
        <v>0</v>
      </c>
      <c r="HP31" s="109"/>
      <c r="HQ31" s="108"/>
      <c r="HR31" s="109"/>
      <c r="HS31" s="108"/>
      <c r="HT31" s="108"/>
      <c r="HU31" s="108"/>
    </row>
    <row r="32" spans="1:229" x14ac:dyDescent="0.25">
      <c r="A32" s="97"/>
      <c r="B32" s="100">
        <f t="shared" si="27"/>
        <v>0.99918981481481495</v>
      </c>
      <c r="C32" s="102"/>
      <c r="D32" s="95"/>
      <c r="E32" s="95"/>
      <c r="F32" s="37"/>
      <c r="G32" s="38"/>
      <c r="H32" s="102"/>
      <c r="I32" s="102"/>
      <c r="J32" s="102"/>
      <c r="K32" s="37">
        <f t="shared" si="28"/>
        <v>0</v>
      </c>
      <c r="L32" s="30">
        <f t="shared" si="25"/>
        <v>0</v>
      </c>
      <c r="M32" s="101">
        <f t="shared" si="26"/>
        <v>0</v>
      </c>
      <c r="N32" s="105"/>
      <c r="P32" s="88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90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9"/>
      <c r="BJ32" s="108"/>
      <c r="BK32" s="108"/>
      <c r="BL32" s="108"/>
      <c r="BM32" s="108"/>
      <c r="BN32" s="108"/>
      <c r="BO32" s="108"/>
      <c r="BP32" s="108"/>
      <c r="BQ32" s="108"/>
      <c r="BR32" s="109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9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9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9"/>
      <c r="FK32" s="108"/>
      <c r="FL32" s="108"/>
      <c r="FM32" s="108"/>
      <c r="FN32" s="108"/>
      <c r="FO32" s="109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9"/>
      <c r="GV32" s="108"/>
      <c r="GW32" s="108"/>
      <c r="GX32" s="108"/>
      <c r="GY32" s="108"/>
      <c r="GZ32" s="108"/>
      <c r="HA32" s="109"/>
      <c r="HB32" s="108"/>
      <c r="HC32" s="108"/>
      <c r="HD32" s="109"/>
      <c r="HE32" s="108"/>
      <c r="HF32" s="108"/>
      <c r="HG32" s="109"/>
      <c r="HH32" s="109"/>
      <c r="HI32" s="108"/>
      <c r="HJ32" s="108"/>
      <c r="HK32" s="108"/>
      <c r="HL32" s="108"/>
      <c r="HM32" s="108"/>
      <c r="HN32" s="110">
        <f t="shared" si="29"/>
        <v>0</v>
      </c>
      <c r="HO32" s="110">
        <f t="shared" si="30"/>
        <v>0</v>
      </c>
      <c r="HP32" s="109"/>
      <c r="HQ32" s="108"/>
      <c r="HR32" s="109"/>
      <c r="HS32" s="108"/>
      <c r="HT32" s="108"/>
      <c r="HU32" s="108"/>
    </row>
    <row r="33" spans="1:229" x14ac:dyDescent="0.25">
      <c r="A33" s="97"/>
      <c r="B33" s="100">
        <f t="shared" si="27"/>
        <v>0.99930555555555567</v>
      </c>
      <c r="C33" s="102"/>
      <c r="D33" s="95"/>
      <c r="E33" s="95"/>
      <c r="F33" s="37"/>
      <c r="G33" s="38"/>
      <c r="H33" s="102"/>
      <c r="I33" s="102"/>
      <c r="J33" s="102"/>
      <c r="K33" s="37">
        <f t="shared" si="28"/>
        <v>0</v>
      </c>
      <c r="L33" s="30">
        <f t="shared" si="25"/>
        <v>0</v>
      </c>
      <c r="M33" s="101">
        <f t="shared" si="26"/>
        <v>0</v>
      </c>
      <c r="N33" s="105"/>
      <c r="P33" s="88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90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9"/>
      <c r="BJ33" s="108"/>
      <c r="BK33" s="108"/>
      <c r="BL33" s="108"/>
      <c r="BM33" s="108"/>
      <c r="BN33" s="108"/>
      <c r="BO33" s="108"/>
      <c r="BP33" s="108"/>
      <c r="BQ33" s="108"/>
      <c r="BR33" s="109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9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9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9"/>
      <c r="FK33" s="108"/>
      <c r="FL33" s="108"/>
      <c r="FM33" s="108"/>
      <c r="FN33" s="108"/>
      <c r="FO33" s="109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9"/>
      <c r="GV33" s="108"/>
      <c r="GW33" s="108"/>
      <c r="GX33" s="108"/>
      <c r="GY33" s="108"/>
      <c r="GZ33" s="108"/>
      <c r="HA33" s="109"/>
      <c r="HB33" s="108"/>
      <c r="HC33" s="108"/>
      <c r="HD33" s="109"/>
      <c r="HE33" s="108"/>
      <c r="HF33" s="108"/>
      <c r="HG33" s="109"/>
      <c r="HH33" s="109"/>
      <c r="HI33" s="108"/>
      <c r="HJ33" s="108"/>
      <c r="HK33" s="108"/>
      <c r="HL33" s="108"/>
      <c r="HM33" s="108"/>
      <c r="HN33" s="110">
        <f t="shared" si="29"/>
        <v>0</v>
      </c>
      <c r="HO33" s="110">
        <f t="shared" si="30"/>
        <v>0</v>
      </c>
      <c r="HP33" s="109"/>
      <c r="HQ33" s="108"/>
      <c r="HR33" s="109"/>
      <c r="HS33" s="108"/>
      <c r="HT33" s="108"/>
      <c r="HU33" s="108"/>
    </row>
    <row r="34" spans="1:229" x14ac:dyDescent="0.25">
      <c r="A34" s="97"/>
      <c r="B34" s="100">
        <f t="shared" si="27"/>
        <v>0.99942129629629639</v>
      </c>
      <c r="C34" s="102"/>
      <c r="D34" s="95"/>
      <c r="E34" s="95"/>
      <c r="F34" s="37"/>
      <c r="G34" s="38"/>
      <c r="H34" s="102"/>
      <c r="I34" s="102"/>
      <c r="J34" s="102"/>
      <c r="K34" s="37">
        <f t="shared" si="28"/>
        <v>0</v>
      </c>
      <c r="L34" s="30">
        <f t="shared" si="25"/>
        <v>0</v>
      </c>
      <c r="M34" s="101">
        <f t="shared" si="26"/>
        <v>0</v>
      </c>
      <c r="N34" s="105"/>
      <c r="P34" s="88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90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9"/>
      <c r="BJ34" s="108"/>
      <c r="BK34" s="108"/>
      <c r="BL34" s="108"/>
      <c r="BM34" s="108"/>
      <c r="BN34" s="108"/>
      <c r="BO34" s="108"/>
      <c r="BP34" s="108"/>
      <c r="BQ34" s="108"/>
      <c r="BR34" s="109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9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9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9"/>
      <c r="FK34" s="108"/>
      <c r="FL34" s="108"/>
      <c r="FM34" s="108"/>
      <c r="FN34" s="108"/>
      <c r="FO34" s="109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9"/>
      <c r="GV34" s="108"/>
      <c r="GW34" s="108"/>
      <c r="GX34" s="108"/>
      <c r="GY34" s="108"/>
      <c r="GZ34" s="108"/>
      <c r="HA34" s="109"/>
      <c r="HB34" s="108"/>
      <c r="HC34" s="108"/>
      <c r="HD34" s="109"/>
      <c r="HE34" s="108"/>
      <c r="HF34" s="108"/>
      <c r="HG34" s="109"/>
      <c r="HH34" s="109"/>
      <c r="HI34" s="108"/>
      <c r="HJ34" s="108"/>
      <c r="HK34" s="108"/>
      <c r="HL34" s="108"/>
      <c r="HM34" s="108"/>
      <c r="HN34" s="110">
        <f t="shared" si="29"/>
        <v>0</v>
      </c>
      <c r="HO34" s="110">
        <f t="shared" si="30"/>
        <v>0</v>
      </c>
      <c r="HP34" s="109"/>
      <c r="HQ34" s="108"/>
      <c r="HR34" s="109"/>
      <c r="HS34" s="108"/>
      <c r="HT34" s="108"/>
      <c r="HU34" s="108"/>
    </row>
    <row r="35" spans="1:229" x14ac:dyDescent="0.25">
      <c r="A35" s="97"/>
      <c r="B35" s="100">
        <f t="shared" si="27"/>
        <v>0.99953703703703711</v>
      </c>
      <c r="C35" s="102"/>
      <c r="D35" s="95"/>
      <c r="E35" s="95"/>
      <c r="F35" s="37"/>
      <c r="G35" s="38"/>
      <c r="H35" s="102"/>
      <c r="I35" s="102"/>
      <c r="J35" s="102"/>
      <c r="K35" s="37">
        <f t="shared" si="28"/>
        <v>0</v>
      </c>
      <c r="L35" s="30">
        <f t="shared" si="25"/>
        <v>0</v>
      </c>
      <c r="M35" s="101">
        <f t="shared" si="26"/>
        <v>0</v>
      </c>
      <c r="N35" s="105"/>
      <c r="P35" s="88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90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9"/>
      <c r="BJ35" s="108"/>
      <c r="BK35" s="108"/>
      <c r="BL35" s="108"/>
      <c r="BM35" s="108"/>
      <c r="BN35" s="108"/>
      <c r="BO35" s="108"/>
      <c r="BP35" s="108"/>
      <c r="BQ35" s="108"/>
      <c r="BR35" s="109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9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9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9"/>
      <c r="FK35" s="108"/>
      <c r="FL35" s="108"/>
      <c r="FM35" s="108"/>
      <c r="FN35" s="108"/>
      <c r="FO35" s="109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9"/>
      <c r="GV35" s="108"/>
      <c r="GW35" s="108"/>
      <c r="GX35" s="108"/>
      <c r="GY35" s="108"/>
      <c r="GZ35" s="108"/>
      <c r="HA35" s="109"/>
      <c r="HB35" s="108"/>
      <c r="HC35" s="108"/>
      <c r="HD35" s="109"/>
      <c r="HE35" s="108"/>
      <c r="HF35" s="108"/>
      <c r="HG35" s="109"/>
      <c r="HH35" s="109"/>
      <c r="HI35" s="108"/>
      <c r="HJ35" s="108"/>
      <c r="HK35" s="108"/>
      <c r="HL35" s="108"/>
      <c r="HM35" s="108"/>
      <c r="HN35" s="110">
        <f t="shared" si="29"/>
        <v>0</v>
      </c>
      <c r="HO35" s="110">
        <f t="shared" si="30"/>
        <v>0</v>
      </c>
      <c r="HP35" s="109"/>
      <c r="HQ35" s="108"/>
      <c r="HR35" s="109"/>
      <c r="HS35" s="108"/>
      <c r="HT35" s="108"/>
      <c r="HU35" s="108"/>
    </row>
    <row r="36" spans="1:229" ht="13.8" thickBot="1" x14ac:dyDescent="0.3">
      <c r="A36" s="97"/>
      <c r="B36" s="100">
        <f t="shared" si="27"/>
        <v>0.99965277777777783</v>
      </c>
      <c r="C36" s="102"/>
      <c r="D36" s="95"/>
      <c r="E36" s="95"/>
      <c r="F36" s="37"/>
      <c r="G36" s="38"/>
      <c r="H36" s="102"/>
      <c r="I36" s="102"/>
      <c r="J36" s="102"/>
      <c r="K36" s="37">
        <f t="shared" si="28"/>
        <v>0</v>
      </c>
      <c r="L36" s="30">
        <f t="shared" si="25"/>
        <v>0</v>
      </c>
      <c r="M36" s="101">
        <f t="shared" si="26"/>
        <v>0</v>
      </c>
      <c r="N36" s="105"/>
      <c r="P36" s="88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90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9"/>
      <c r="BJ36" s="108"/>
      <c r="BK36" s="108"/>
      <c r="BL36" s="108"/>
      <c r="BM36" s="108"/>
      <c r="BN36" s="108"/>
      <c r="BO36" s="108"/>
      <c r="BP36" s="108"/>
      <c r="BQ36" s="108"/>
      <c r="BR36" s="109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9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9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9"/>
      <c r="FK36" s="108"/>
      <c r="FL36" s="108"/>
      <c r="FM36" s="108"/>
      <c r="FN36" s="108"/>
      <c r="FO36" s="109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9"/>
      <c r="GV36" s="108"/>
      <c r="GW36" s="108"/>
      <c r="GX36" s="108"/>
      <c r="GY36" s="108"/>
      <c r="GZ36" s="108"/>
      <c r="HA36" s="109"/>
      <c r="HB36" s="108"/>
      <c r="HC36" s="108"/>
      <c r="HD36" s="109"/>
      <c r="HE36" s="108"/>
      <c r="HF36" s="108"/>
      <c r="HG36" s="109"/>
      <c r="HH36" s="109"/>
      <c r="HI36" s="108"/>
      <c r="HJ36" s="108"/>
      <c r="HK36" s="108"/>
      <c r="HL36" s="108"/>
      <c r="HM36" s="108"/>
      <c r="HN36" s="110">
        <f t="shared" si="29"/>
        <v>0</v>
      </c>
      <c r="HO36" s="110">
        <f t="shared" si="30"/>
        <v>0</v>
      </c>
      <c r="HP36" s="109"/>
      <c r="HQ36" s="108"/>
      <c r="HR36" s="109"/>
      <c r="HS36" s="108"/>
      <c r="HT36" s="108"/>
      <c r="HU36" s="108"/>
    </row>
    <row r="37" spans="1:229" x14ac:dyDescent="0.25">
      <c r="A37" s="97"/>
      <c r="B37" s="100">
        <f t="shared" si="27"/>
        <v>0.99976851851851856</v>
      </c>
      <c r="C37" s="102"/>
      <c r="D37" s="95"/>
      <c r="E37" s="95"/>
      <c r="F37" s="37"/>
      <c r="G37" s="38"/>
      <c r="H37" s="102"/>
      <c r="I37" s="102"/>
      <c r="J37" s="102"/>
      <c r="K37" s="37">
        <f t="shared" si="28"/>
        <v>0</v>
      </c>
      <c r="L37" s="30">
        <f t="shared" si="25"/>
        <v>0</v>
      </c>
      <c r="M37" s="101">
        <f t="shared" si="26"/>
        <v>0</v>
      </c>
      <c r="N37" s="105"/>
      <c r="P37" s="88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90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9"/>
      <c r="BJ37" s="108"/>
      <c r="BK37" s="108"/>
      <c r="BL37" s="108"/>
      <c r="BM37" s="108"/>
      <c r="BN37" s="108"/>
      <c r="BO37" s="108"/>
      <c r="BP37" s="108"/>
      <c r="BQ37" s="108"/>
      <c r="BR37" s="109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9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9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9"/>
      <c r="FK37" s="108"/>
      <c r="FL37" s="108"/>
      <c r="FM37" s="108"/>
      <c r="FN37" s="108"/>
      <c r="FO37" s="109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9"/>
      <c r="GV37" s="108"/>
      <c r="GW37" s="108"/>
      <c r="GX37" s="108"/>
      <c r="GY37" s="108"/>
      <c r="GZ37" s="108"/>
      <c r="HA37" s="123" t="s">
        <v>104</v>
      </c>
      <c r="HB37" s="108"/>
      <c r="HC37" s="108"/>
      <c r="HD37" s="109"/>
      <c r="HE37" s="108"/>
      <c r="HF37" s="108"/>
      <c r="HG37" s="109"/>
      <c r="HH37" s="109"/>
      <c r="HI37" s="108"/>
      <c r="HJ37" s="108"/>
      <c r="HK37" s="108"/>
      <c r="HL37" s="108"/>
      <c r="HM37" s="108"/>
      <c r="HN37" s="110">
        <f t="shared" si="29"/>
        <v>0</v>
      </c>
      <c r="HO37" s="110">
        <f t="shared" si="30"/>
        <v>0</v>
      </c>
      <c r="HP37" s="109"/>
      <c r="HQ37" s="108"/>
      <c r="HR37" s="109"/>
      <c r="HS37" s="108"/>
      <c r="HT37" s="108"/>
      <c r="HU37" s="108"/>
    </row>
    <row r="38" spans="1:229" ht="13.8" thickBot="1" x14ac:dyDescent="0.3">
      <c r="A38" s="97"/>
      <c r="B38" s="100">
        <f t="shared" si="27"/>
        <v>0.99988425925925928</v>
      </c>
      <c r="C38" s="102"/>
      <c r="D38" s="95"/>
      <c r="E38" s="95"/>
      <c r="F38" s="37"/>
      <c r="G38" s="38"/>
      <c r="H38" s="102"/>
      <c r="I38" s="102"/>
      <c r="J38" s="102"/>
      <c r="K38" s="37">
        <f t="shared" si="28"/>
        <v>0</v>
      </c>
      <c r="L38" s="30">
        <f t="shared" si="25"/>
        <v>0</v>
      </c>
      <c r="M38" s="101">
        <f t="shared" si="26"/>
        <v>0</v>
      </c>
      <c r="N38" s="106"/>
      <c r="P38" s="88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90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9"/>
      <c r="BJ38" s="108"/>
      <c r="BK38" s="108"/>
      <c r="BL38" s="108"/>
      <c r="BM38" s="108"/>
      <c r="BN38" s="108"/>
      <c r="BO38" s="108"/>
      <c r="BP38" s="108"/>
      <c r="BQ38" s="108"/>
      <c r="BR38" s="109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9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9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9"/>
      <c r="FK38" s="108"/>
      <c r="FL38" s="108"/>
      <c r="FM38" s="108"/>
      <c r="FN38" s="108"/>
      <c r="FO38" s="109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20" t="s">
        <v>105</v>
      </c>
      <c r="GV38" s="108"/>
      <c r="GW38" s="108"/>
      <c r="GX38" s="108"/>
      <c r="GY38" s="108"/>
      <c r="GZ38" s="108"/>
      <c r="HA38" s="124">
        <v>1</v>
      </c>
      <c r="HB38" s="108"/>
      <c r="HC38" s="108"/>
      <c r="HD38" s="109"/>
      <c r="HE38" s="108"/>
      <c r="HF38" s="108"/>
      <c r="HG38" s="109"/>
      <c r="HH38" s="109"/>
      <c r="HI38" s="108"/>
      <c r="HJ38" s="108"/>
      <c r="HK38" s="108"/>
      <c r="HL38" s="108"/>
      <c r="HM38" s="108"/>
      <c r="HN38" s="110">
        <f t="shared" si="29"/>
        <v>0</v>
      </c>
      <c r="HO38" s="110">
        <f t="shared" si="30"/>
        <v>0</v>
      </c>
      <c r="HP38" s="109"/>
      <c r="HQ38" s="108"/>
      <c r="HR38" s="109"/>
      <c r="HS38" s="108"/>
      <c r="HT38" s="108"/>
      <c r="HU38" s="108"/>
    </row>
    <row r="39" spans="1:229" x14ac:dyDescent="0.25">
      <c r="A39" s="44">
        <v>1</v>
      </c>
      <c r="B39" s="27">
        <v>0</v>
      </c>
      <c r="C39" s="36"/>
      <c r="D39" s="94"/>
      <c r="E39" s="94"/>
      <c r="F39" s="37"/>
      <c r="G39" s="38"/>
      <c r="H39" s="107"/>
      <c r="I39" s="107"/>
      <c r="J39" s="36"/>
      <c r="K39" s="37">
        <f t="shared" si="28"/>
        <v>0</v>
      </c>
      <c r="L39" s="30">
        <f t="shared" si="25"/>
        <v>0</v>
      </c>
      <c r="M39" s="101">
        <f t="shared" si="26"/>
        <v>0</v>
      </c>
      <c r="N39" s="103">
        <f>HQ39</f>
        <v>0</v>
      </c>
      <c r="P39" s="66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8"/>
      <c r="AD39" s="52" t="e">
        <f t="shared" ref="AD39:BH39" ca="1" si="31">CORREL( $K39:$K69, OFFSET( $M39:$M69, AD$5, 0 ) )</f>
        <v>#DIV/0!</v>
      </c>
      <c r="AE39" s="52" t="e">
        <f t="shared" ca="1" si="31"/>
        <v>#DIV/0!</v>
      </c>
      <c r="AF39" s="52" t="e">
        <f t="shared" ca="1" si="31"/>
        <v>#DIV/0!</v>
      </c>
      <c r="AG39" s="52" t="e">
        <f t="shared" ca="1" si="31"/>
        <v>#DIV/0!</v>
      </c>
      <c r="AH39" s="52" t="e">
        <f t="shared" ca="1" si="31"/>
        <v>#DIV/0!</v>
      </c>
      <c r="AI39" s="52" t="e">
        <f t="shared" ca="1" si="31"/>
        <v>#DIV/0!</v>
      </c>
      <c r="AJ39" s="52" t="e">
        <f t="shared" ca="1" si="31"/>
        <v>#DIV/0!</v>
      </c>
      <c r="AK39" s="52" t="e">
        <f t="shared" ca="1" si="31"/>
        <v>#DIV/0!</v>
      </c>
      <c r="AL39" s="52" t="e">
        <f t="shared" ca="1" si="31"/>
        <v>#DIV/0!</v>
      </c>
      <c r="AM39" s="52" t="e">
        <f t="shared" ca="1" si="31"/>
        <v>#DIV/0!</v>
      </c>
      <c r="AN39" s="52" t="e">
        <f t="shared" ca="1" si="31"/>
        <v>#DIV/0!</v>
      </c>
      <c r="AO39" s="52" t="e">
        <f t="shared" ca="1" si="31"/>
        <v>#DIV/0!</v>
      </c>
      <c r="AP39" s="52" t="e">
        <f t="shared" ca="1" si="31"/>
        <v>#DIV/0!</v>
      </c>
      <c r="AQ39" s="52" t="e">
        <f t="shared" ca="1" si="31"/>
        <v>#DIV/0!</v>
      </c>
      <c r="AR39" s="52" t="e">
        <f t="shared" ca="1" si="31"/>
        <v>#DIV/0!</v>
      </c>
      <c r="AS39" s="52" t="e">
        <f t="shared" ca="1" si="31"/>
        <v>#DIV/0!</v>
      </c>
      <c r="AT39" s="52" t="e">
        <f t="shared" ca="1" si="31"/>
        <v>#DIV/0!</v>
      </c>
      <c r="AU39" s="52" t="e">
        <f t="shared" ca="1" si="31"/>
        <v>#DIV/0!</v>
      </c>
      <c r="AV39" s="52" t="e">
        <f t="shared" ca="1" si="31"/>
        <v>#DIV/0!</v>
      </c>
      <c r="AW39" s="52" t="e">
        <f t="shared" ca="1" si="31"/>
        <v>#DIV/0!</v>
      </c>
      <c r="AX39" s="52" t="e">
        <f t="shared" ca="1" si="31"/>
        <v>#DIV/0!</v>
      </c>
      <c r="AY39" s="52" t="e">
        <f t="shared" ca="1" si="31"/>
        <v>#DIV/0!</v>
      </c>
      <c r="AZ39" s="52" t="e">
        <f t="shared" ca="1" si="31"/>
        <v>#DIV/0!</v>
      </c>
      <c r="BA39" s="52" t="e">
        <f t="shared" ca="1" si="31"/>
        <v>#DIV/0!</v>
      </c>
      <c r="BB39" s="52" t="e">
        <f t="shared" ca="1" si="31"/>
        <v>#DIV/0!</v>
      </c>
      <c r="BC39" s="52" t="e">
        <f t="shared" ca="1" si="31"/>
        <v>#DIV/0!</v>
      </c>
      <c r="BD39" s="52" t="e">
        <f t="shared" ca="1" si="31"/>
        <v>#DIV/0!</v>
      </c>
      <c r="BE39" s="52" t="e">
        <f t="shared" ca="1" si="31"/>
        <v>#DIV/0!</v>
      </c>
      <c r="BF39" s="52" t="e">
        <f t="shared" ca="1" si="31"/>
        <v>#DIV/0!</v>
      </c>
      <c r="BG39" s="52" t="e">
        <f t="shared" ca="1" si="31"/>
        <v>#DIV/0!</v>
      </c>
      <c r="BH39" s="52" t="e">
        <f t="shared" ca="1" si="31"/>
        <v>#DIV/0!</v>
      </c>
      <c r="BJ39" s="52">
        <f>MIN(MAX(IF(I39 = 0, 0, J39 / I39 ), -1), 1)</f>
        <v>0</v>
      </c>
      <c r="BK39" s="52">
        <f>SLOPE( K39:K69, $A39:$A69 )</f>
        <v>0</v>
      </c>
      <c r="BL39" s="52">
        <f>SLOPE( BJ39:BJ69, $A39:$A69 )</f>
        <v>0</v>
      </c>
      <c r="BM39" s="52">
        <f>IF( $BL$5 = 1, BK39, BL39)</f>
        <v>0</v>
      </c>
      <c r="BN39" s="52">
        <f>$D$5</f>
        <v>0</v>
      </c>
      <c r="BO39" s="52">
        <f>-BN39</f>
        <v>0</v>
      </c>
      <c r="BP39" s="52">
        <f>STDEV( BJ39:BJ69)</f>
        <v>0</v>
      </c>
      <c r="BQ39" s="52">
        <f>$D$6</f>
        <v>0.05</v>
      </c>
      <c r="BS39" s="52">
        <f t="shared" ref="BS39:CW39" ca="1" si="32">SLOPE( OFFSET( $M39:$M69, AD$5, 0 ),$A$39:$A$69)</f>
        <v>0</v>
      </c>
      <c r="BT39" s="52">
        <f t="shared" ca="1" si="32"/>
        <v>0</v>
      </c>
      <c r="BU39" s="52">
        <f t="shared" ca="1" si="32"/>
        <v>0</v>
      </c>
      <c r="BV39" s="52">
        <f t="shared" ca="1" si="32"/>
        <v>0</v>
      </c>
      <c r="BW39" s="52">
        <f t="shared" ca="1" si="32"/>
        <v>0</v>
      </c>
      <c r="BX39" s="52">
        <f t="shared" ca="1" si="32"/>
        <v>0</v>
      </c>
      <c r="BY39" s="52">
        <f t="shared" ca="1" si="32"/>
        <v>0</v>
      </c>
      <c r="BZ39" s="52">
        <f t="shared" ca="1" si="32"/>
        <v>0</v>
      </c>
      <c r="CA39" s="52">
        <f t="shared" ca="1" si="32"/>
        <v>0</v>
      </c>
      <c r="CB39" s="52">
        <f t="shared" ca="1" si="32"/>
        <v>0</v>
      </c>
      <c r="CC39" s="52">
        <f t="shared" ca="1" si="32"/>
        <v>0</v>
      </c>
      <c r="CD39" s="52">
        <f t="shared" ca="1" si="32"/>
        <v>0</v>
      </c>
      <c r="CE39" s="52">
        <f t="shared" ca="1" si="32"/>
        <v>0</v>
      </c>
      <c r="CF39" s="52">
        <f t="shared" ca="1" si="32"/>
        <v>0</v>
      </c>
      <c r="CG39" s="52">
        <f t="shared" ca="1" si="32"/>
        <v>0</v>
      </c>
      <c r="CH39" s="52">
        <f t="shared" ca="1" si="32"/>
        <v>0</v>
      </c>
      <c r="CI39" s="52">
        <f t="shared" ca="1" si="32"/>
        <v>0</v>
      </c>
      <c r="CJ39" s="52">
        <f t="shared" ca="1" si="32"/>
        <v>0</v>
      </c>
      <c r="CK39" s="52">
        <f t="shared" ca="1" si="32"/>
        <v>0</v>
      </c>
      <c r="CL39" s="52">
        <f t="shared" ca="1" si="32"/>
        <v>0</v>
      </c>
      <c r="CM39" s="52">
        <f t="shared" ca="1" si="32"/>
        <v>0</v>
      </c>
      <c r="CN39" s="52">
        <f t="shared" ca="1" si="32"/>
        <v>0</v>
      </c>
      <c r="CO39" s="52">
        <f t="shared" ca="1" si="32"/>
        <v>0</v>
      </c>
      <c r="CP39" s="52">
        <f t="shared" ca="1" si="32"/>
        <v>0</v>
      </c>
      <c r="CQ39" s="52">
        <f t="shared" ca="1" si="32"/>
        <v>0</v>
      </c>
      <c r="CR39" s="52">
        <f t="shared" ca="1" si="32"/>
        <v>0</v>
      </c>
      <c r="CS39" s="52">
        <f t="shared" ca="1" si="32"/>
        <v>0</v>
      </c>
      <c r="CT39" s="52">
        <f t="shared" ca="1" si="32"/>
        <v>0</v>
      </c>
      <c r="CU39" s="52">
        <f t="shared" ca="1" si="32"/>
        <v>0</v>
      </c>
      <c r="CV39" s="52">
        <f t="shared" ca="1" si="32"/>
        <v>0</v>
      </c>
      <c r="CW39" s="52">
        <f t="shared" ca="1" si="32"/>
        <v>0</v>
      </c>
      <c r="CY39" s="51" t="str">
        <f t="shared" ref="CY39:EC39" ca="1" si="33">IF( OR( $BP39 &lt; $D$6, ABS(BS39) &lt; $D$5), "Slope", "Correl" )</f>
        <v>Slope</v>
      </c>
      <c r="CZ39" s="51" t="str">
        <f t="shared" ca="1" si="33"/>
        <v>Slope</v>
      </c>
      <c r="DA39" s="51" t="str">
        <f t="shared" ca="1" si="33"/>
        <v>Slope</v>
      </c>
      <c r="DB39" s="51" t="str">
        <f t="shared" ca="1" si="33"/>
        <v>Slope</v>
      </c>
      <c r="DC39" s="51" t="str">
        <f t="shared" ca="1" si="33"/>
        <v>Slope</v>
      </c>
      <c r="DD39" s="51" t="str">
        <f t="shared" ca="1" si="33"/>
        <v>Slope</v>
      </c>
      <c r="DE39" s="51" t="str">
        <f t="shared" ca="1" si="33"/>
        <v>Slope</v>
      </c>
      <c r="DF39" s="51" t="str">
        <f t="shared" ca="1" si="33"/>
        <v>Slope</v>
      </c>
      <c r="DG39" s="51" t="str">
        <f t="shared" ca="1" si="33"/>
        <v>Slope</v>
      </c>
      <c r="DH39" s="51" t="str">
        <f t="shared" ca="1" si="33"/>
        <v>Slope</v>
      </c>
      <c r="DI39" s="51" t="str">
        <f t="shared" ca="1" si="33"/>
        <v>Slope</v>
      </c>
      <c r="DJ39" s="51" t="str">
        <f t="shared" ca="1" si="33"/>
        <v>Slope</v>
      </c>
      <c r="DK39" s="51" t="str">
        <f t="shared" ca="1" si="33"/>
        <v>Slope</v>
      </c>
      <c r="DL39" s="51" t="str">
        <f t="shared" ca="1" si="33"/>
        <v>Slope</v>
      </c>
      <c r="DM39" s="51" t="str">
        <f t="shared" ca="1" si="33"/>
        <v>Slope</v>
      </c>
      <c r="DN39" s="51" t="str">
        <f t="shared" ca="1" si="33"/>
        <v>Slope</v>
      </c>
      <c r="DO39" s="51" t="str">
        <f t="shared" ca="1" si="33"/>
        <v>Slope</v>
      </c>
      <c r="DP39" s="51" t="str">
        <f t="shared" ca="1" si="33"/>
        <v>Slope</v>
      </c>
      <c r="DQ39" s="51" t="str">
        <f t="shared" ca="1" si="33"/>
        <v>Slope</v>
      </c>
      <c r="DR39" s="51" t="str">
        <f t="shared" ca="1" si="33"/>
        <v>Slope</v>
      </c>
      <c r="DS39" s="51" t="str">
        <f t="shared" ca="1" si="33"/>
        <v>Slope</v>
      </c>
      <c r="DT39" s="51" t="str">
        <f t="shared" ca="1" si="33"/>
        <v>Slope</v>
      </c>
      <c r="DU39" s="51" t="str">
        <f t="shared" ca="1" si="33"/>
        <v>Slope</v>
      </c>
      <c r="DV39" s="51" t="str">
        <f t="shared" ca="1" si="33"/>
        <v>Slope</v>
      </c>
      <c r="DW39" s="51" t="str">
        <f t="shared" ca="1" si="33"/>
        <v>Slope</v>
      </c>
      <c r="DX39" s="51" t="str">
        <f t="shared" ca="1" si="33"/>
        <v>Slope</v>
      </c>
      <c r="DY39" s="51" t="str">
        <f t="shared" ca="1" si="33"/>
        <v>Slope</v>
      </c>
      <c r="DZ39" s="51" t="str">
        <f t="shared" ca="1" si="33"/>
        <v>Slope</v>
      </c>
      <c r="EA39" s="51" t="str">
        <f t="shared" ca="1" si="33"/>
        <v>Slope</v>
      </c>
      <c r="EB39" s="51" t="str">
        <f t="shared" ca="1" si="33"/>
        <v>Slope</v>
      </c>
      <c r="EC39" s="51" t="str">
        <f t="shared" ca="1" si="33"/>
        <v>Slope</v>
      </c>
      <c r="EE39" s="52">
        <f t="shared" ref="EE39:FI39" ca="1" si="34">MAX( MIN( IF(CY39 = "Correl", AD39, 1 - ABS( $BM39 - BS39 ) ), 1 ), 0 )</f>
        <v>1</v>
      </c>
      <c r="EF39" s="52">
        <f t="shared" ca="1" si="34"/>
        <v>1</v>
      </c>
      <c r="EG39" s="52">
        <f t="shared" ca="1" si="34"/>
        <v>1</v>
      </c>
      <c r="EH39" s="52">
        <f t="shared" ca="1" si="34"/>
        <v>1</v>
      </c>
      <c r="EI39" s="52">
        <f t="shared" ca="1" si="34"/>
        <v>1</v>
      </c>
      <c r="EJ39" s="52">
        <f t="shared" ca="1" si="34"/>
        <v>1</v>
      </c>
      <c r="EK39" s="52">
        <f t="shared" ca="1" si="34"/>
        <v>1</v>
      </c>
      <c r="EL39" s="52">
        <f t="shared" ca="1" si="34"/>
        <v>1</v>
      </c>
      <c r="EM39" s="52">
        <f t="shared" ca="1" si="34"/>
        <v>1</v>
      </c>
      <c r="EN39" s="52">
        <f t="shared" ca="1" si="34"/>
        <v>1</v>
      </c>
      <c r="EO39" s="52">
        <f t="shared" ca="1" si="34"/>
        <v>1</v>
      </c>
      <c r="EP39" s="52">
        <f t="shared" ca="1" si="34"/>
        <v>1</v>
      </c>
      <c r="EQ39" s="52">
        <f t="shared" ca="1" si="34"/>
        <v>1</v>
      </c>
      <c r="ER39" s="52">
        <f t="shared" ca="1" si="34"/>
        <v>1</v>
      </c>
      <c r="ES39" s="52">
        <f t="shared" ca="1" si="34"/>
        <v>1</v>
      </c>
      <c r="ET39" s="52">
        <f t="shared" ca="1" si="34"/>
        <v>1</v>
      </c>
      <c r="EU39" s="52">
        <f t="shared" ca="1" si="34"/>
        <v>1</v>
      </c>
      <c r="EV39" s="52">
        <f t="shared" ca="1" si="34"/>
        <v>1</v>
      </c>
      <c r="EW39" s="52">
        <f t="shared" ca="1" si="34"/>
        <v>1</v>
      </c>
      <c r="EX39" s="52">
        <f t="shared" ca="1" si="34"/>
        <v>1</v>
      </c>
      <c r="EY39" s="52">
        <f t="shared" ca="1" si="34"/>
        <v>1</v>
      </c>
      <c r="EZ39" s="52">
        <f t="shared" ca="1" si="34"/>
        <v>1</v>
      </c>
      <c r="FA39" s="52">
        <f t="shared" ca="1" si="34"/>
        <v>1</v>
      </c>
      <c r="FB39" s="52">
        <f t="shared" ca="1" si="34"/>
        <v>1</v>
      </c>
      <c r="FC39" s="52">
        <f t="shared" ca="1" si="34"/>
        <v>1</v>
      </c>
      <c r="FD39" s="52">
        <f t="shared" ca="1" si="34"/>
        <v>1</v>
      </c>
      <c r="FE39" s="52">
        <f t="shared" ca="1" si="34"/>
        <v>1</v>
      </c>
      <c r="FF39" s="52">
        <f t="shared" ca="1" si="34"/>
        <v>1</v>
      </c>
      <c r="FG39" s="52">
        <f t="shared" ca="1" si="34"/>
        <v>1</v>
      </c>
      <c r="FH39" s="52">
        <f t="shared" ca="1" si="34"/>
        <v>1</v>
      </c>
      <c r="FI39" s="52">
        <f t="shared" ca="1" si="34"/>
        <v>1</v>
      </c>
      <c r="FK39" s="52">
        <f>IF(I39=0,0,MAX(EE39:FI39))</f>
        <v>0</v>
      </c>
      <c r="FL39" s="59" t="e">
        <f ca="1">MATCH(FK39, EE39:FI39, 0) - 1</f>
        <v>#N/A</v>
      </c>
      <c r="FM39" s="59" t="e">
        <f ca="1">OFFSET($CY39, 0, FL39)</f>
        <v>#N/A</v>
      </c>
      <c r="FN39" s="52">
        <f ca="1">IF(FK39=0,0,OFFSET($AD$6, 0, FL39))</f>
        <v>0</v>
      </c>
      <c r="FP39" s="52">
        <f t="shared" ref="FP39:GT39" ca="1" si="35">$D$2 * EE39 + $D$3 * FP$6</f>
        <v>0.66666666666666663</v>
      </c>
      <c r="FQ39" s="52">
        <f t="shared" ca="1" si="35"/>
        <v>0.66666666666666663</v>
      </c>
      <c r="FR39" s="52">
        <f t="shared" ca="1" si="35"/>
        <v>0.65555555555555545</v>
      </c>
      <c r="FS39" s="52">
        <f t="shared" ca="1" si="35"/>
        <v>0.64444444444444438</v>
      </c>
      <c r="FT39" s="52">
        <f t="shared" ca="1" si="35"/>
        <v>0.6333333333333333</v>
      </c>
      <c r="FU39" s="52">
        <f t="shared" ca="1" si="35"/>
        <v>0.62222222222222223</v>
      </c>
      <c r="FV39" s="52">
        <f t="shared" ca="1" si="35"/>
        <v>0.61111111111111116</v>
      </c>
      <c r="FW39" s="52">
        <f t="shared" ca="1" si="35"/>
        <v>0.6</v>
      </c>
      <c r="FX39" s="52">
        <f t="shared" ca="1" si="35"/>
        <v>0.5888888888888888</v>
      </c>
      <c r="FY39" s="52">
        <f t="shared" ca="1" si="35"/>
        <v>0.57777777777777772</v>
      </c>
      <c r="FZ39" s="52">
        <f t="shared" ca="1" si="35"/>
        <v>0.56666666666666665</v>
      </c>
      <c r="GA39" s="52">
        <f t="shared" ca="1" si="35"/>
        <v>0.55555555555555558</v>
      </c>
      <c r="GB39" s="52">
        <f t="shared" ca="1" si="35"/>
        <v>0.5444444444444444</v>
      </c>
      <c r="GC39" s="52">
        <f t="shared" ca="1" si="35"/>
        <v>0.53333333333333333</v>
      </c>
      <c r="GD39" s="52">
        <f t="shared" ca="1" si="35"/>
        <v>0.52222222222222214</v>
      </c>
      <c r="GE39" s="52">
        <f t="shared" ca="1" si="35"/>
        <v>0.51111111111111107</v>
      </c>
      <c r="GF39" s="52">
        <f t="shared" ca="1" si="35"/>
        <v>0.5</v>
      </c>
      <c r="GG39" s="52">
        <f t="shared" ca="1" si="35"/>
        <v>0.48888888888888887</v>
      </c>
      <c r="GH39" s="52">
        <f t="shared" ca="1" si="35"/>
        <v>0.47777777777777775</v>
      </c>
      <c r="GI39" s="52">
        <f t="shared" ca="1" si="35"/>
        <v>0.46666666666666667</v>
      </c>
      <c r="GJ39" s="52">
        <f t="shared" ca="1" si="35"/>
        <v>0.45555555555555555</v>
      </c>
      <c r="GK39" s="52">
        <f t="shared" ca="1" si="35"/>
        <v>0.44444444444444442</v>
      </c>
      <c r="GL39" s="52">
        <f t="shared" ca="1" si="35"/>
        <v>0.43333333333333335</v>
      </c>
      <c r="GM39" s="52">
        <f t="shared" ca="1" si="35"/>
        <v>0.42222222222222222</v>
      </c>
      <c r="GN39" s="52">
        <f t="shared" ca="1" si="35"/>
        <v>0.41111111111111109</v>
      </c>
      <c r="GO39" s="52">
        <f t="shared" ca="1" si="35"/>
        <v>0.39999999999999997</v>
      </c>
      <c r="GP39" s="52">
        <f t="shared" ca="1" si="35"/>
        <v>0.38888888888888884</v>
      </c>
      <c r="GQ39" s="52">
        <f t="shared" ca="1" si="35"/>
        <v>0.37777777777777777</v>
      </c>
      <c r="GR39" s="52">
        <f t="shared" ca="1" si="35"/>
        <v>0.36666666666666664</v>
      </c>
      <c r="GS39" s="52">
        <f t="shared" ca="1" si="35"/>
        <v>0.35555555555555551</v>
      </c>
      <c r="GT39" s="52">
        <f t="shared" ca="1" si="35"/>
        <v>0.34444444444444444</v>
      </c>
      <c r="GU39" s="125">
        <f>IF($HA$38=1,IF(HG39=1,0,GX39),IF(HD39=1,0,GX40))</f>
        <v>0</v>
      </c>
      <c r="GV39" s="52">
        <f ca="1">MAX(FP39:GT39)</f>
        <v>0.66666666666666663</v>
      </c>
      <c r="GW39" s="59">
        <f ca="1">MATCH(GV39, FP39:GT39, 0)-1</f>
        <v>0</v>
      </c>
      <c r="GX39" s="52">
        <f ca="1">IF(MAX(M39:M99) = MIN(M39:M99), 0, IF(MIN(H39:H69)=0,"NaN",IF(OFFSET($EE39,0,GW39) &lt; 0.000001,0,IF(I39=0,0,OFFSET($EE39,0,GW39)))))</f>
        <v>0</v>
      </c>
      <c r="GY39" s="52" t="str">
        <f ca="1">OFFSET($CY39, 0, GW39)</f>
        <v>Slope</v>
      </c>
      <c r="GZ39" s="52" t="str">
        <f ca="1">IF(MIN(H39:H69)=0,"NaN",IF(GX39=0,0,OFFSET($EE$6,0,GW39)))</f>
        <v>NaN</v>
      </c>
      <c r="HA39" s="120">
        <f>IF($HA$38=1,IF(HG39=1,0,GZ39),IF(HD39=1,0,GZ39))</f>
        <v>0</v>
      </c>
      <c r="HB39" s="58">
        <f>ABS(K39)</f>
        <v>0</v>
      </c>
      <c r="HC39" s="58" t="e">
        <f>SUMIF( H39:H398, "&gt;0", HB39:HB398) / COUNTIF( H39:H398, "&gt;0" )</f>
        <v>#DIV/0!</v>
      </c>
      <c r="HD39" s="121">
        <f>IF(HE39&lt;=$HG$8,1,0)</f>
        <v>1</v>
      </c>
      <c r="HE39" s="52">
        <f>IF(I39=0,0,MIN(MAX(1 - ABS(M40 - K39) / H39, 0), 1))</f>
        <v>0</v>
      </c>
      <c r="HF39" s="52">
        <f>IF(MAX(M39:M99) = MIN(M39:M99), 0, IF(MIN(H39:H69)=0,"NaN",IF(I39=0,0,MIN(MAX(1 - ABS(M40 - K39) / $HC$39, 0), 1 ))))</f>
        <v>0</v>
      </c>
      <c r="HG39" s="120">
        <f>IF(HF39&lt;=$HG$8,1,0)</f>
        <v>1</v>
      </c>
      <c r="HH39" s="120">
        <f>IF(HG39=0,HF39,0)</f>
        <v>0</v>
      </c>
      <c r="HI39" s="52">
        <f ca="1">IF( $HI$2 = 1, FK39, GX39)</f>
        <v>0</v>
      </c>
      <c r="HJ39" s="52" t="str">
        <f ca="1">IF($HI$2 = 1, FM39, GY39)</f>
        <v>Slope</v>
      </c>
      <c r="HK39" s="59">
        <f ca="1">IF(HJ39 = "Correl", 1, IF(HJ39="Slope", 2, 0 ))</f>
        <v>2</v>
      </c>
      <c r="HL39" s="52" t="str">
        <f ca="1">IF($HI$2=1, FN39, GZ39)</f>
        <v>NaN</v>
      </c>
      <c r="HM39" s="52">
        <f>IF($HI$5 = 1, HE39, HF39)</f>
        <v>0</v>
      </c>
      <c r="HN39" s="52">
        <f>H39</f>
        <v>0</v>
      </c>
      <c r="HO39" s="52">
        <f>-HN39</f>
        <v>0</v>
      </c>
      <c r="HP39" s="112"/>
      <c r="HQ39" s="52">
        <f>BJ39</f>
        <v>0</v>
      </c>
      <c r="HR39" s="112"/>
      <c r="HS39" s="52">
        <f>STDEV( BM39:BM69)</f>
        <v>0</v>
      </c>
      <c r="HT39">
        <f>STDEV( BJ39:BJ69)</f>
        <v>0</v>
      </c>
    </row>
    <row r="40" spans="1:229" x14ac:dyDescent="0.25">
      <c r="A40" s="45">
        <v>2</v>
      </c>
      <c r="B40" s="35">
        <f t="shared" ref="B40:B103" si="36">B39 + TIME(0,0,10)</f>
        <v>1.1574074074074073E-4</v>
      </c>
      <c r="C40" s="28"/>
      <c r="D40" s="29"/>
      <c r="E40" s="29"/>
      <c r="F40" s="37"/>
      <c r="G40" s="38"/>
      <c r="H40" s="107"/>
      <c r="I40" s="31"/>
      <c r="J40" s="28"/>
      <c r="K40" s="37">
        <f t="shared" si="28"/>
        <v>0</v>
      </c>
      <c r="L40" s="30">
        <f t="shared" si="25"/>
        <v>0</v>
      </c>
      <c r="M40" s="101">
        <f t="shared" si="26"/>
        <v>0</v>
      </c>
      <c r="N40" s="103">
        <f t="shared" ref="N40:N103" si="37">HQ40</f>
        <v>0</v>
      </c>
      <c r="P40" s="69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1"/>
      <c r="AD40" s="52" t="e">
        <f t="shared" ref="AD40:AG103" ca="1" si="38">CORREL( $K40:$K70, OFFSET( $M40:$M70, AD$5, 0 ) )</f>
        <v>#DIV/0!</v>
      </c>
      <c r="AE40" s="52" t="e">
        <f t="shared" ca="1" si="38"/>
        <v>#DIV/0!</v>
      </c>
      <c r="AF40" s="52" t="e">
        <f t="shared" ca="1" si="38"/>
        <v>#DIV/0!</v>
      </c>
      <c r="AG40" s="52" t="e">
        <f t="shared" ca="1" si="38"/>
        <v>#DIV/0!</v>
      </c>
      <c r="AH40" s="52" t="e">
        <f t="shared" ref="AH40:AK103" ca="1" si="39">CORREL( $K40:$K70, OFFSET( $M40:$M70, AH$5, 0 ) )</f>
        <v>#DIV/0!</v>
      </c>
      <c r="AI40" s="52" t="e">
        <f t="shared" ca="1" si="39"/>
        <v>#DIV/0!</v>
      </c>
      <c r="AJ40" s="52" t="e">
        <f t="shared" ca="1" si="39"/>
        <v>#DIV/0!</v>
      </c>
      <c r="AK40" s="52" t="e">
        <f t="shared" ca="1" si="39"/>
        <v>#DIV/0!</v>
      </c>
      <c r="AL40" s="52" t="e">
        <f t="shared" ref="AL40:AO103" ca="1" si="40">CORREL( $K40:$K70, OFFSET( $M40:$M70, AL$5, 0 ) )</f>
        <v>#DIV/0!</v>
      </c>
      <c r="AM40" s="52" t="e">
        <f t="shared" ca="1" si="40"/>
        <v>#DIV/0!</v>
      </c>
      <c r="AN40" s="52" t="e">
        <f t="shared" ca="1" si="40"/>
        <v>#DIV/0!</v>
      </c>
      <c r="AO40" s="52" t="e">
        <f t="shared" ca="1" si="40"/>
        <v>#DIV/0!</v>
      </c>
      <c r="AP40" s="52" t="e">
        <f t="shared" ref="AP40:AS103" ca="1" si="41">CORREL( $K40:$K70, OFFSET( $M40:$M70, AP$5, 0 ) )</f>
        <v>#DIV/0!</v>
      </c>
      <c r="AQ40" s="52" t="e">
        <f t="shared" ca="1" si="41"/>
        <v>#DIV/0!</v>
      </c>
      <c r="AR40" s="52" t="e">
        <f t="shared" ca="1" si="41"/>
        <v>#DIV/0!</v>
      </c>
      <c r="AS40" s="52" t="e">
        <f t="shared" ca="1" si="41"/>
        <v>#DIV/0!</v>
      </c>
      <c r="AT40" s="52" t="e">
        <f t="shared" ref="AT40:AW103" ca="1" si="42">CORREL( $K40:$K70, OFFSET( $M40:$M70, AT$5, 0 ) )</f>
        <v>#DIV/0!</v>
      </c>
      <c r="AU40" s="52" t="e">
        <f t="shared" ca="1" si="42"/>
        <v>#DIV/0!</v>
      </c>
      <c r="AV40" s="52" t="e">
        <f t="shared" ca="1" si="42"/>
        <v>#DIV/0!</v>
      </c>
      <c r="AW40" s="52" t="e">
        <f t="shared" ca="1" si="42"/>
        <v>#DIV/0!</v>
      </c>
      <c r="AX40" s="52" t="e">
        <f t="shared" ref="AX40:BA103" ca="1" si="43">CORREL( $K40:$K70, OFFSET( $M40:$M70, AX$5, 0 ) )</f>
        <v>#DIV/0!</v>
      </c>
      <c r="AY40" s="52" t="e">
        <f t="shared" ca="1" si="43"/>
        <v>#DIV/0!</v>
      </c>
      <c r="AZ40" s="52" t="e">
        <f t="shared" ca="1" si="43"/>
        <v>#DIV/0!</v>
      </c>
      <c r="BA40" s="52" t="e">
        <f t="shared" ca="1" si="43"/>
        <v>#DIV/0!</v>
      </c>
      <c r="BB40" s="52" t="e">
        <f t="shared" ref="BB40:BE103" ca="1" si="44">CORREL( $K40:$K70, OFFSET( $M40:$M70, BB$5, 0 ) )</f>
        <v>#DIV/0!</v>
      </c>
      <c r="BC40" s="52" t="e">
        <f t="shared" ca="1" si="44"/>
        <v>#DIV/0!</v>
      </c>
      <c r="BD40" s="52" t="e">
        <f t="shared" ca="1" si="44"/>
        <v>#DIV/0!</v>
      </c>
      <c r="BE40" s="52" t="e">
        <f t="shared" ca="1" si="44"/>
        <v>#DIV/0!</v>
      </c>
      <c r="BF40" s="52" t="e">
        <f t="shared" ref="BF40:BH103" ca="1" si="45">CORREL( $K40:$K70, OFFSET( $M40:$M70, BF$5, 0 ) )</f>
        <v>#DIV/0!</v>
      </c>
      <c r="BG40" s="52" t="e">
        <f t="shared" ca="1" si="45"/>
        <v>#DIV/0!</v>
      </c>
      <c r="BH40" s="52" t="e">
        <f t="shared" ca="1" si="45"/>
        <v>#DIV/0!</v>
      </c>
      <c r="BJ40" s="52">
        <f t="shared" ref="BJ40:BJ103" si="46">MIN(MAX(IF(I40 = 0, 0, J40 / I40 ), -1), 1)</f>
        <v>0</v>
      </c>
      <c r="BK40" s="52">
        <f t="shared" ref="BK40:BK103" si="47">SLOPE( K40:K70, $A40:$A70 )</f>
        <v>0</v>
      </c>
      <c r="BL40" s="52">
        <f t="shared" ref="BL40:BL103" si="48">SLOPE( BJ40:BJ70, $A40:$A70 )</f>
        <v>0</v>
      </c>
      <c r="BM40" s="52">
        <f t="shared" ref="BM40:BM103" si="49">IF( $BL$5 = 1, BK40, BL40)</f>
        <v>0</v>
      </c>
      <c r="BN40" s="52">
        <f t="shared" ref="BN40:BN103" si="50">$D$5</f>
        <v>0</v>
      </c>
      <c r="BO40" s="52">
        <f t="shared" ref="BO40:BO103" si="51">-BN40</f>
        <v>0</v>
      </c>
      <c r="BP40" s="52">
        <f t="shared" ref="BP40:BP103" si="52">STDEV( BJ40:BJ70)</f>
        <v>0</v>
      </c>
      <c r="BQ40" s="52">
        <f t="shared" ref="BQ40:BQ103" si="53">$D$6</f>
        <v>0.05</v>
      </c>
      <c r="BS40" s="52">
        <f t="shared" ref="BS40:BS103" ca="1" si="54">SLOPE( OFFSET( $M40:$M70, AD$5, 0 ),$A$39:$A$69)</f>
        <v>0</v>
      </c>
      <c r="BT40" s="52">
        <f t="shared" ref="BT40:BT103" ca="1" si="55">SLOPE( OFFSET( $M40:$M70, AE$5, 0 ),$A$39:$A$69)</f>
        <v>0</v>
      </c>
      <c r="BU40" s="52">
        <f t="shared" ref="BU40:BU103" ca="1" si="56">SLOPE( OFFSET( $M40:$M70, AF$5, 0 ),$A$39:$A$69)</f>
        <v>0</v>
      </c>
      <c r="BV40" s="52">
        <f t="shared" ref="BV40:BV103" ca="1" si="57">SLOPE( OFFSET( $M40:$M70, AG$5, 0 ),$A$39:$A$69)</f>
        <v>0</v>
      </c>
      <c r="BW40" s="52">
        <f t="shared" ref="BW40:BW103" ca="1" si="58">SLOPE( OFFSET( $M40:$M70, AH$5, 0 ),$A$39:$A$69)</f>
        <v>0</v>
      </c>
      <c r="BX40" s="52">
        <f t="shared" ref="BX40:BX103" ca="1" si="59">SLOPE( OFFSET( $M40:$M70, AI$5, 0 ),$A$39:$A$69)</f>
        <v>0</v>
      </c>
      <c r="BY40" s="52">
        <f t="shared" ref="BY40:BY103" ca="1" si="60">SLOPE( OFFSET( $M40:$M70, AJ$5, 0 ),$A$39:$A$69)</f>
        <v>0</v>
      </c>
      <c r="BZ40" s="52">
        <f t="shared" ref="BZ40:BZ103" ca="1" si="61">SLOPE( OFFSET( $M40:$M70, AK$5, 0 ),$A$39:$A$69)</f>
        <v>0</v>
      </c>
      <c r="CA40" s="52">
        <f t="shared" ref="CA40:CA103" ca="1" si="62">SLOPE( OFFSET( $M40:$M70, AL$5, 0 ),$A$39:$A$69)</f>
        <v>0</v>
      </c>
      <c r="CB40" s="52">
        <f t="shared" ref="CB40:CB103" ca="1" si="63">SLOPE( OFFSET( $M40:$M70, AM$5, 0 ),$A$39:$A$69)</f>
        <v>0</v>
      </c>
      <c r="CC40" s="52">
        <f t="shared" ref="CC40:CC103" ca="1" si="64">SLOPE( OFFSET( $M40:$M70, AN$5, 0 ),$A$39:$A$69)</f>
        <v>0</v>
      </c>
      <c r="CD40" s="52">
        <f t="shared" ref="CD40:CD103" ca="1" si="65">SLOPE( OFFSET( $M40:$M70, AO$5, 0 ),$A$39:$A$69)</f>
        <v>0</v>
      </c>
      <c r="CE40" s="52">
        <f t="shared" ref="CE40:CE103" ca="1" si="66">SLOPE( OFFSET( $M40:$M70, AP$5, 0 ),$A$39:$A$69)</f>
        <v>0</v>
      </c>
      <c r="CF40" s="52">
        <f t="shared" ref="CF40:CF103" ca="1" si="67">SLOPE( OFFSET( $M40:$M70, AQ$5, 0 ),$A$39:$A$69)</f>
        <v>0</v>
      </c>
      <c r="CG40" s="52">
        <f t="shared" ref="CG40:CG103" ca="1" si="68">SLOPE( OFFSET( $M40:$M70, AR$5, 0 ),$A$39:$A$69)</f>
        <v>0</v>
      </c>
      <c r="CH40" s="52">
        <f t="shared" ref="CH40:CH103" ca="1" si="69">SLOPE( OFFSET( $M40:$M70, AS$5, 0 ),$A$39:$A$69)</f>
        <v>0</v>
      </c>
      <c r="CI40" s="52">
        <f t="shared" ref="CI40:CI103" ca="1" si="70">SLOPE( OFFSET( $M40:$M70, AT$5, 0 ),$A$39:$A$69)</f>
        <v>0</v>
      </c>
      <c r="CJ40" s="52">
        <f t="shared" ref="CJ40:CJ103" ca="1" si="71">SLOPE( OFFSET( $M40:$M70, AU$5, 0 ),$A$39:$A$69)</f>
        <v>0</v>
      </c>
      <c r="CK40" s="52">
        <f t="shared" ref="CK40:CK103" ca="1" si="72">SLOPE( OFFSET( $M40:$M70, AV$5, 0 ),$A$39:$A$69)</f>
        <v>0</v>
      </c>
      <c r="CL40" s="52">
        <f t="shared" ref="CL40:CL103" ca="1" si="73">SLOPE( OFFSET( $M40:$M70, AW$5, 0 ),$A$39:$A$69)</f>
        <v>0</v>
      </c>
      <c r="CM40" s="52">
        <f t="shared" ref="CM40:CM103" ca="1" si="74">SLOPE( OFFSET( $M40:$M70, AX$5, 0 ),$A$39:$A$69)</f>
        <v>0</v>
      </c>
      <c r="CN40" s="52">
        <f t="shared" ref="CN40:CN103" ca="1" si="75">SLOPE( OFFSET( $M40:$M70, AY$5, 0 ),$A$39:$A$69)</f>
        <v>0</v>
      </c>
      <c r="CO40" s="52">
        <f t="shared" ref="CO40:CO103" ca="1" si="76">SLOPE( OFFSET( $M40:$M70, AZ$5, 0 ),$A$39:$A$69)</f>
        <v>0</v>
      </c>
      <c r="CP40" s="52">
        <f t="shared" ref="CP40:CP103" ca="1" si="77">SLOPE( OFFSET( $M40:$M70, BA$5, 0 ),$A$39:$A$69)</f>
        <v>0</v>
      </c>
      <c r="CQ40" s="52">
        <f t="shared" ref="CQ40:CQ103" ca="1" si="78">SLOPE( OFFSET( $M40:$M70, BB$5, 0 ),$A$39:$A$69)</f>
        <v>0</v>
      </c>
      <c r="CR40" s="52">
        <f t="shared" ref="CR40:CR103" ca="1" si="79">SLOPE( OFFSET( $M40:$M70, BC$5, 0 ),$A$39:$A$69)</f>
        <v>0</v>
      </c>
      <c r="CS40" s="52">
        <f t="shared" ref="CS40:CS103" ca="1" si="80">SLOPE( OFFSET( $M40:$M70, BD$5, 0 ),$A$39:$A$69)</f>
        <v>0</v>
      </c>
      <c r="CT40" s="52">
        <f t="shared" ref="CT40:CT103" ca="1" si="81">SLOPE( OFFSET( $M40:$M70, BE$5, 0 ),$A$39:$A$69)</f>
        <v>0</v>
      </c>
      <c r="CU40" s="52">
        <f t="shared" ref="CU40:CU103" ca="1" si="82">SLOPE( OFFSET( $M40:$M70, BF$5, 0 ),$A$39:$A$69)</f>
        <v>0</v>
      </c>
      <c r="CV40" s="52">
        <f t="shared" ref="CV40:CV103" ca="1" si="83">SLOPE( OFFSET( $M40:$M70, BG$5, 0 ),$A$39:$A$69)</f>
        <v>0</v>
      </c>
      <c r="CW40" s="52">
        <f t="shared" ref="CW40:CW103" ca="1" si="84">SLOPE( OFFSET( $M40:$M70, BH$5, 0 ),$A$39:$A$69)</f>
        <v>0</v>
      </c>
      <c r="CY40" s="51" t="str">
        <f t="shared" ref="CY40:CY103" ca="1" si="85">IF( OR( $BP40 &lt; $D$6, ABS(BS40) &lt; $D$5), "Slope", "Correl" )</f>
        <v>Slope</v>
      </c>
      <c r="CZ40" s="51" t="str">
        <f t="shared" ref="CZ40:CZ103" ca="1" si="86">IF( OR( $BP40 &lt; $D$6, ABS(BT40) &lt; $D$5), "Slope", "Correl" )</f>
        <v>Slope</v>
      </c>
      <c r="DA40" s="51" t="str">
        <f t="shared" ref="DA40:DA103" ca="1" si="87">IF( OR( $BP40 &lt; $D$6, ABS(BU40) &lt; $D$5), "Slope", "Correl" )</f>
        <v>Slope</v>
      </c>
      <c r="DB40" s="51" t="str">
        <f t="shared" ref="DB40:DB103" ca="1" si="88">IF( OR( $BP40 &lt; $D$6, ABS(BV40) &lt; $D$5), "Slope", "Correl" )</f>
        <v>Slope</v>
      </c>
      <c r="DC40" s="51" t="str">
        <f t="shared" ref="DC40:DC103" ca="1" si="89">IF( OR( $BP40 &lt; $D$6, ABS(BW40) &lt; $D$5), "Slope", "Correl" )</f>
        <v>Slope</v>
      </c>
      <c r="DD40" s="51" t="str">
        <f t="shared" ref="DD40:DD103" ca="1" si="90">IF( OR( $BP40 &lt; $D$6, ABS(BX40) &lt; $D$5), "Slope", "Correl" )</f>
        <v>Slope</v>
      </c>
      <c r="DE40" s="51" t="str">
        <f t="shared" ref="DE40:DE103" ca="1" si="91">IF( OR( $BP40 &lt; $D$6, ABS(BY40) &lt; $D$5), "Slope", "Correl" )</f>
        <v>Slope</v>
      </c>
      <c r="DF40" s="51" t="str">
        <f t="shared" ref="DF40:DF103" ca="1" si="92">IF( OR( $BP40 &lt; $D$6, ABS(BZ40) &lt; $D$5), "Slope", "Correl" )</f>
        <v>Slope</v>
      </c>
      <c r="DG40" s="51" t="str">
        <f t="shared" ref="DG40:DG103" ca="1" si="93">IF( OR( $BP40 &lt; $D$6, ABS(CA40) &lt; $D$5), "Slope", "Correl" )</f>
        <v>Slope</v>
      </c>
      <c r="DH40" s="51" t="str">
        <f t="shared" ref="DH40:DH103" ca="1" si="94">IF( OR( $BP40 &lt; $D$6, ABS(CB40) &lt; $D$5), "Slope", "Correl" )</f>
        <v>Slope</v>
      </c>
      <c r="DI40" s="51" t="str">
        <f t="shared" ref="DI40:DI103" ca="1" si="95">IF( OR( $BP40 &lt; $D$6, ABS(CC40) &lt; $D$5), "Slope", "Correl" )</f>
        <v>Slope</v>
      </c>
      <c r="DJ40" s="51" t="str">
        <f t="shared" ref="DJ40:DJ103" ca="1" si="96">IF( OR( $BP40 &lt; $D$6, ABS(CD40) &lt; $D$5), "Slope", "Correl" )</f>
        <v>Slope</v>
      </c>
      <c r="DK40" s="51" t="str">
        <f t="shared" ref="DK40:DK103" ca="1" si="97">IF( OR( $BP40 &lt; $D$6, ABS(CE40) &lt; $D$5), "Slope", "Correl" )</f>
        <v>Slope</v>
      </c>
      <c r="DL40" s="51" t="str">
        <f t="shared" ref="DL40:DL103" ca="1" si="98">IF( OR( $BP40 &lt; $D$6, ABS(CF40) &lt; $D$5), "Slope", "Correl" )</f>
        <v>Slope</v>
      </c>
      <c r="DM40" s="51" t="str">
        <f t="shared" ref="DM40:DM103" ca="1" si="99">IF( OR( $BP40 &lt; $D$6, ABS(CG40) &lt; $D$5), "Slope", "Correl" )</f>
        <v>Slope</v>
      </c>
      <c r="DN40" s="51" t="str">
        <f t="shared" ref="DN40:DN103" ca="1" si="100">IF( OR( $BP40 &lt; $D$6, ABS(CH40) &lt; $D$5), "Slope", "Correl" )</f>
        <v>Slope</v>
      </c>
      <c r="DO40" s="51" t="str">
        <f t="shared" ref="DO40:DO103" ca="1" si="101">IF( OR( $BP40 &lt; $D$6, ABS(CI40) &lt; $D$5), "Slope", "Correl" )</f>
        <v>Slope</v>
      </c>
      <c r="DP40" s="51" t="str">
        <f t="shared" ref="DP40:DP103" ca="1" si="102">IF( OR( $BP40 &lt; $D$6, ABS(CJ40) &lt; $D$5), "Slope", "Correl" )</f>
        <v>Slope</v>
      </c>
      <c r="DQ40" s="51" t="str">
        <f t="shared" ref="DQ40:DQ103" ca="1" si="103">IF( OR( $BP40 &lt; $D$6, ABS(CK40) &lt; $D$5), "Slope", "Correl" )</f>
        <v>Slope</v>
      </c>
      <c r="DR40" s="51" t="str">
        <f t="shared" ref="DR40:DR103" ca="1" si="104">IF( OR( $BP40 &lt; $D$6, ABS(CL40) &lt; $D$5), "Slope", "Correl" )</f>
        <v>Slope</v>
      </c>
      <c r="DS40" s="51" t="str">
        <f t="shared" ref="DS40:DS103" ca="1" si="105">IF( OR( $BP40 &lt; $D$6, ABS(CM40) &lt; $D$5), "Slope", "Correl" )</f>
        <v>Slope</v>
      </c>
      <c r="DT40" s="51" t="str">
        <f t="shared" ref="DT40:DT103" ca="1" si="106">IF( OR( $BP40 &lt; $D$6, ABS(CN40) &lt; $D$5), "Slope", "Correl" )</f>
        <v>Slope</v>
      </c>
      <c r="DU40" s="51" t="str">
        <f t="shared" ref="DU40:DU103" ca="1" si="107">IF( OR( $BP40 &lt; $D$6, ABS(CO40) &lt; $D$5), "Slope", "Correl" )</f>
        <v>Slope</v>
      </c>
      <c r="DV40" s="51" t="str">
        <f t="shared" ref="DV40:DV103" ca="1" si="108">IF( OR( $BP40 &lt; $D$6, ABS(CP40) &lt; $D$5), "Slope", "Correl" )</f>
        <v>Slope</v>
      </c>
      <c r="DW40" s="51" t="str">
        <f t="shared" ref="DW40:DW103" ca="1" si="109">IF( OR( $BP40 &lt; $D$6, ABS(CQ40) &lt; $D$5), "Slope", "Correl" )</f>
        <v>Slope</v>
      </c>
      <c r="DX40" s="51" t="str">
        <f t="shared" ref="DX40:DX103" ca="1" si="110">IF( OR( $BP40 &lt; $D$6, ABS(CR40) &lt; $D$5), "Slope", "Correl" )</f>
        <v>Slope</v>
      </c>
      <c r="DY40" s="51" t="str">
        <f t="shared" ref="DY40:DY103" ca="1" si="111">IF( OR( $BP40 &lt; $D$6, ABS(CS40) &lt; $D$5), "Slope", "Correl" )</f>
        <v>Slope</v>
      </c>
      <c r="DZ40" s="51" t="str">
        <f t="shared" ref="DZ40:DZ103" ca="1" si="112">IF( OR( $BP40 &lt; $D$6, ABS(CT40) &lt; $D$5), "Slope", "Correl" )</f>
        <v>Slope</v>
      </c>
      <c r="EA40" s="51" t="str">
        <f t="shared" ref="EA40:EA103" ca="1" si="113">IF( OR( $BP40 &lt; $D$6, ABS(CU40) &lt; $D$5), "Slope", "Correl" )</f>
        <v>Slope</v>
      </c>
      <c r="EB40" s="51" t="str">
        <f t="shared" ref="EB40:EB103" ca="1" si="114">IF( OR( $BP40 &lt; $D$6, ABS(CV40) &lt; $D$5), "Slope", "Correl" )</f>
        <v>Slope</v>
      </c>
      <c r="EC40" s="51" t="str">
        <f t="shared" ref="EC40:EC103" ca="1" si="115">IF( OR( $BP40 &lt; $D$6, ABS(CW40) &lt; $D$5), "Slope", "Correl" )</f>
        <v>Slope</v>
      </c>
      <c r="EE40" s="52">
        <f t="shared" ref="EE40:EE103" ca="1" si="116">MAX( MIN( IF(CY40 = "Correl", AD40, 1 - ABS( $BM40 - BS40 ) ), 1 ), 0 )</f>
        <v>1</v>
      </c>
      <c r="EF40" s="52">
        <f t="shared" ref="EF40:EF103" ca="1" si="117">MAX( MIN( IF(CZ40 = "Correl", AE40, 1 - ABS( $BM40 - BT40 ) ), 1 ), 0 )</f>
        <v>1</v>
      </c>
      <c r="EG40" s="52">
        <f t="shared" ref="EG40:EG103" ca="1" si="118">MAX( MIN( IF(DA40 = "Correl", AF40, 1 - ABS( $BM40 - BU40 ) ), 1 ), 0 )</f>
        <v>1</v>
      </c>
      <c r="EH40" s="52">
        <f t="shared" ref="EH40:EH103" ca="1" si="119">MAX( MIN( IF(DB40 = "Correl", AG40, 1 - ABS( $BM40 - BV40 ) ), 1 ), 0 )</f>
        <v>1</v>
      </c>
      <c r="EI40" s="52">
        <f t="shared" ref="EI40:EI103" ca="1" si="120">MAX( MIN( IF(DC40 = "Correl", AH40, 1 - ABS( $BM40 - BW40 ) ), 1 ), 0 )</f>
        <v>1</v>
      </c>
      <c r="EJ40" s="52">
        <f t="shared" ref="EJ40:EJ103" ca="1" si="121">MAX( MIN( IF(DD40 = "Correl", AI40, 1 - ABS( $BM40 - BX40 ) ), 1 ), 0 )</f>
        <v>1</v>
      </c>
      <c r="EK40" s="52">
        <f t="shared" ref="EK40:EK103" ca="1" si="122">MAX( MIN( IF(DE40 = "Correl", AJ40, 1 - ABS( $BM40 - BY40 ) ), 1 ), 0 )</f>
        <v>1</v>
      </c>
      <c r="EL40" s="52">
        <f t="shared" ref="EL40:EL103" ca="1" si="123">MAX( MIN( IF(DF40 = "Correl", AK40, 1 - ABS( $BM40 - BZ40 ) ), 1 ), 0 )</f>
        <v>1</v>
      </c>
      <c r="EM40" s="52">
        <f t="shared" ref="EM40:EM103" ca="1" si="124">MAX( MIN( IF(DG40 = "Correl", AL40, 1 - ABS( $BM40 - CA40 ) ), 1 ), 0 )</f>
        <v>1</v>
      </c>
      <c r="EN40" s="52">
        <f t="shared" ref="EN40:EN103" ca="1" si="125">MAX( MIN( IF(DH40 = "Correl", AM40, 1 - ABS( $BM40 - CB40 ) ), 1 ), 0 )</f>
        <v>1</v>
      </c>
      <c r="EO40" s="52">
        <f t="shared" ref="EO40:EO103" ca="1" si="126">MAX( MIN( IF(DI40 = "Correl", AN40, 1 - ABS( $BM40 - CC40 ) ), 1 ), 0 )</f>
        <v>1</v>
      </c>
      <c r="EP40" s="52">
        <f t="shared" ref="EP40:EP103" ca="1" si="127">MAX( MIN( IF(DJ40 = "Correl", AO40, 1 - ABS( $BM40 - CD40 ) ), 1 ), 0 )</f>
        <v>1</v>
      </c>
      <c r="EQ40" s="52">
        <f t="shared" ref="EQ40:EQ103" ca="1" si="128">MAX( MIN( IF(DK40 = "Correl", AP40, 1 - ABS( $BM40 - CE40 ) ), 1 ), 0 )</f>
        <v>1</v>
      </c>
      <c r="ER40" s="52">
        <f t="shared" ref="ER40:ER103" ca="1" si="129">MAX( MIN( IF(DL40 = "Correl", AQ40, 1 - ABS( $BM40 - CF40 ) ), 1 ), 0 )</f>
        <v>1</v>
      </c>
      <c r="ES40" s="52">
        <f t="shared" ref="ES40:ES103" ca="1" si="130">MAX( MIN( IF(DM40 = "Correl", AR40, 1 - ABS( $BM40 - CG40 ) ), 1 ), 0 )</f>
        <v>1</v>
      </c>
      <c r="ET40" s="52">
        <f t="shared" ref="ET40:ET103" ca="1" si="131">MAX( MIN( IF(DN40 = "Correl", AS40, 1 - ABS( $BM40 - CH40 ) ), 1 ), 0 )</f>
        <v>1</v>
      </c>
      <c r="EU40" s="52">
        <f t="shared" ref="EU40:EU103" ca="1" si="132">MAX( MIN( IF(DO40 = "Correl", AT40, 1 - ABS( $BM40 - CI40 ) ), 1 ), 0 )</f>
        <v>1</v>
      </c>
      <c r="EV40" s="52">
        <f t="shared" ref="EV40:EV103" ca="1" si="133">MAX( MIN( IF(DP40 = "Correl", AU40, 1 - ABS( $BM40 - CJ40 ) ), 1 ), 0 )</f>
        <v>1</v>
      </c>
      <c r="EW40" s="52">
        <f t="shared" ref="EW40:EW103" ca="1" si="134">MAX( MIN( IF(DQ40 = "Correl", AV40, 1 - ABS( $BM40 - CK40 ) ), 1 ), 0 )</f>
        <v>1</v>
      </c>
      <c r="EX40" s="52">
        <f t="shared" ref="EX40:EX103" ca="1" si="135">MAX( MIN( IF(DR40 = "Correl", AW40, 1 - ABS( $BM40 - CL40 ) ), 1 ), 0 )</f>
        <v>1</v>
      </c>
      <c r="EY40" s="52">
        <f t="shared" ref="EY40:EY103" ca="1" si="136">MAX( MIN( IF(DS40 = "Correl", AX40, 1 - ABS( $BM40 - CM40 ) ), 1 ), 0 )</f>
        <v>1</v>
      </c>
      <c r="EZ40" s="52">
        <f t="shared" ref="EZ40:EZ103" ca="1" si="137">MAX( MIN( IF(DT40 = "Correl", AY40, 1 - ABS( $BM40 - CN40 ) ), 1 ), 0 )</f>
        <v>1</v>
      </c>
      <c r="FA40" s="52">
        <f t="shared" ref="FA40:FA103" ca="1" si="138">MAX( MIN( IF(DU40 = "Correl", AZ40, 1 - ABS( $BM40 - CO40 ) ), 1 ), 0 )</f>
        <v>1</v>
      </c>
      <c r="FB40" s="52">
        <f t="shared" ref="FB40:FB103" ca="1" si="139">MAX( MIN( IF(DV40 = "Correl", BA40, 1 - ABS( $BM40 - CP40 ) ), 1 ), 0 )</f>
        <v>1</v>
      </c>
      <c r="FC40" s="52">
        <f t="shared" ref="FC40:FC103" ca="1" si="140">MAX( MIN( IF(DW40 = "Correl", BB40, 1 - ABS( $BM40 - CQ40 ) ), 1 ), 0 )</f>
        <v>1</v>
      </c>
      <c r="FD40" s="52">
        <f t="shared" ref="FD40:FD103" ca="1" si="141">MAX( MIN( IF(DX40 = "Correl", BC40, 1 - ABS( $BM40 - CR40 ) ), 1 ), 0 )</f>
        <v>1</v>
      </c>
      <c r="FE40" s="52">
        <f t="shared" ref="FE40:FE103" ca="1" si="142">MAX( MIN( IF(DY40 = "Correl", BD40, 1 - ABS( $BM40 - CS40 ) ), 1 ), 0 )</f>
        <v>1</v>
      </c>
      <c r="FF40" s="52">
        <f t="shared" ref="FF40:FF103" ca="1" si="143">MAX( MIN( IF(DZ40 = "Correl", BE40, 1 - ABS( $BM40 - CT40 ) ), 1 ), 0 )</f>
        <v>1</v>
      </c>
      <c r="FG40" s="52">
        <f t="shared" ref="FG40:FG103" ca="1" si="144">MAX( MIN( IF(EA40 = "Correl", BF40, 1 - ABS( $BM40 - CU40 ) ), 1 ), 0 )</f>
        <v>1</v>
      </c>
      <c r="FH40" s="52">
        <f t="shared" ref="FH40:FH103" ca="1" si="145">MAX( MIN( IF(EB40 = "Correl", BG40, 1 - ABS( $BM40 - CV40 ) ), 1 ), 0 )</f>
        <v>1</v>
      </c>
      <c r="FI40" s="52">
        <f t="shared" ref="FI40:FI103" ca="1" si="146">MAX( MIN( IF(EC40 = "Correl", BH40, 1 - ABS( $BM40 - CW40 ) ), 1 ), 0 )</f>
        <v>1</v>
      </c>
      <c r="FK40" s="52">
        <f t="shared" ref="FK40:FK103" si="147">IF(I40=0,0,MAX(EE40:FI40))</f>
        <v>0</v>
      </c>
      <c r="FL40" s="59" t="e">
        <f t="shared" ref="FL40:FL103" ca="1" si="148">MATCH(FK40, EE40:FI40, 0) - 1</f>
        <v>#N/A</v>
      </c>
      <c r="FM40" s="59" t="e">
        <f t="shared" ref="FM40:FM103" ca="1" si="149">OFFSET($CY40, 0, FL40)</f>
        <v>#N/A</v>
      </c>
      <c r="FN40" s="52">
        <f t="shared" ref="FN40:FN103" ca="1" si="150">IF(FK40=0,0,OFFSET($AD$6, 0, FL40))</f>
        <v>0</v>
      </c>
      <c r="FP40" s="52">
        <f t="shared" ref="FP40:FP103" ca="1" si="151">$D$2 * EE40 + $D$3 * FP$6</f>
        <v>0.66666666666666663</v>
      </c>
      <c r="FQ40" s="52">
        <f t="shared" ref="FQ40:FQ103" ca="1" si="152">$D$2 * EF40 + $D$3 * FQ$6</f>
        <v>0.66666666666666663</v>
      </c>
      <c r="FR40" s="52">
        <f t="shared" ref="FR40:FR103" ca="1" si="153">$D$2 * EG40 + $D$3 * FR$6</f>
        <v>0.65555555555555545</v>
      </c>
      <c r="FS40" s="52">
        <f t="shared" ref="FS40:FS103" ca="1" si="154">$D$2 * EH40 + $D$3 * FS$6</f>
        <v>0.64444444444444438</v>
      </c>
      <c r="FT40" s="52">
        <f t="shared" ref="FT40:FT103" ca="1" si="155">$D$2 * EI40 + $D$3 * FT$6</f>
        <v>0.6333333333333333</v>
      </c>
      <c r="FU40" s="52">
        <f t="shared" ref="FU40:FU103" ca="1" si="156">$D$2 * EJ40 + $D$3 * FU$6</f>
        <v>0.62222222222222223</v>
      </c>
      <c r="FV40" s="52">
        <f t="shared" ref="FV40:FV103" ca="1" si="157">$D$2 * EK40 + $D$3 * FV$6</f>
        <v>0.61111111111111116</v>
      </c>
      <c r="FW40" s="52">
        <f t="shared" ref="FW40:FW103" ca="1" si="158">$D$2 * EL40 + $D$3 * FW$6</f>
        <v>0.6</v>
      </c>
      <c r="FX40" s="52">
        <f t="shared" ref="FX40:FX103" ca="1" si="159">$D$2 * EM40 + $D$3 * FX$6</f>
        <v>0.5888888888888888</v>
      </c>
      <c r="FY40" s="52">
        <f t="shared" ref="FY40:FY103" ca="1" si="160">$D$2 * EN40 + $D$3 * FY$6</f>
        <v>0.57777777777777772</v>
      </c>
      <c r="FZ40" s="52">
        <f t="shared" ref="FZ40:FZ103" ca="1" si="161">$D$2 * EO40 + $D$3 * FZ$6</f>
        <v>0.56666666666666665</v>
      </c>
      <c r="GA40" s="52">
        <f t="shared" ref="GA40:GA103" ca="1" si="162">$D$2 * EP40 + $D$3 * GA$6</f>
        <v>0.55555555555555558</v>
      </c>
      <c r="GB40" s="52">
        <f t="shared" ref="GB40:GB103" ca="1" si="163">$D$2 * EQ40 + $D$3 * GB$6</f>
        <v>0.5444444444444444</v>
      </c>
      <c r="GC40" s="52">
        <f t="shared" ref="GC40:GC103" ca="1" si="164">$D$2 * ER40 + $D$3 * GC$6</f>
        <v>0.53333333333333333</v>
      </c>
      <c r="GD40" s="52">
        <f t="shared" ref="GD40:GD103" ca="1" si="165">$D$2 * ES40 + $D$3 * GD$6</f>
        <v>0.52222222222222214</v>
      </c>
      <c r="GE40" s="52">
        <f t="shared" ref="GE40:GE103" ca="1" si="166">$D$2 * ET40 + $D$3 * GE$6</f>
        <v>0.51111111111111107</v>
      </c>
      <c r="GF40" s="52">
        <f t="shared" ref="GF40:GF103" ca="1" si="167">$D$2 * EU40 + $D$3 * GF$6</f>
        <v>0.5</v>
      </c>
      <c r="GG40" s="52">
        <f t="shared" ref="GG40:GG103" ca="1" si="168">$D$2 * EV40 + $D$3 * GG$6</f>
        <v>0.48888888888888887</v>
      </c>
      <c r="GH40" s="52">
        <f t="shared" ref="GH40:GH103" ca="1" si="169">$D$2 * EW40 + $D$3 * GH$6</f>
        <v>0.47777777777777775</v>
      </c>
      <c r="GI40" s="52">
        <f t="shared" ref="GI40:GI103" ca="1" si="170">$D$2 * EX40 + $D$3 * GI$6</f>
        <v>0.46666666666666667</v>
      </c>
      <c r="GJ40" s="52">
        <f t="shared" ref="GJ40:GJ103" ca="1" si="171">$D$2 * EY40 + $D$3 * GJ$6</f>
        <v>0.45555555555555555</v>
      </c>
      <c r="GK40" s="52">
        <f t="shared" ref="GK40:GK103" ca="1" si="172">$D$2 * EZ40 + $D$3 * GK$6</f>
        <v>0.44444444444444442</v>
      </c>
      <c r="GL40" s="52">
        <f t="shared" ref="GL40:GL103" ca="1" si="173">$D$2 * FA40 + $D$3 * GL$6</f>
        <v>0.43333333333333335</v>
      </c>
      <c r="GM40" s="52">
        <f t="shared" ref="GM40:GM103" ca="1" si="174">$D$2 * FB40 + $D$3 * GM$6</f>
        <v>0.42222222222222222</v>
      </c>
      <c r="GN40" s="52">
        <f t="shared" ref="GN40:GN103" ca="1" si="175">$D$2 * FC40 + $D$3 * GN$6</f>
        <v>0.41111111111111109</v>
      </c>
      <c r="GO40" s="52">
        <f t="shared" ref="GO40:GO103" ca="1" si="176">$D$2 * FD40 + $D$3 * GO$6</f>
        <v>0.39999999999999997</v>
      </c>
      <c r="GP40" s="52">
        <f t="shared" ref="GP40:GP103" ca="1" si="177">$D$2 * FE40 + $D$3 * GP$6</f>
        <v>0.38888888888888884</v>
      </c>
      <c r="GQ40" s="52">
        <f t="shared" ref="GQ40:GQ103" ca="1" si="178">$D$2 * FF40 + $D$3 * GQ$6</f>
        <v>0.37777777777777777</v>
      </c>
      <c r="GR40" s="52">
        <f t="shared" ref="GR40:GR103" ca="1" si="179">$D$2 * FG40 + $D$3 * GR$6</f>
        <v>0.36666666666666664</v>
      </c>
      <c r="GS40" s="52">
        <f t="shared" ref="GS40:GS103" ca="1" si="180">$D$2 * FH40 + $D$3 * GS$6</f>
        <v>0.35555555555555551</v>
      </c>
      <c r="GT40" s="52">
        <f t="shared" ref="GT40:GT103" ca="1" si="181">$D$2 * FI40 + $D$3 * GT$6</f>
        <v>0.34444444444444444</v>
      </c>
      <c r="GU40" s="125">
        <f>IF($HA$38=1,IF(HG40=1,0,GX40),IF(HD40=1,0,GX40))</f>
        <v>0</v>
      </c>
      <c r="GV40" s="52">
        <f ca="1">MAX(FP40:GT40)</f>
        <v>0.66666666666666663</v>
      </c>
      <c r="GW40" s="59">
        <f t="shared" ref="GW40:GW103" ca="1" si="182">MATCH(GV40, FP40:GT40, 0)-1</f>
        <v>0</v>
      </c>
      <c r="GX40" s="52">
        <f t="shared" ref="GX40:GX103" ca="1" si="183">IF(MAX(M40:M100) = MIN(M40:M100), 0, IF(MIN(H40:H70)=0,"NaN",IF(OFFSET($EE40,0,GW40) &lt; 0.000001,0,IF(I40=0,0,OFFSET($EE40,0,GW40)))))</f>
        <v>0</v>
      </c>
      <c r="GY40" s="52" t="str">
        <f t="shared" ref="GY40:GY103" ca="1" si="184">OFFSET($CY40, 0, GW40)</f>
        <v>Slope</v>
      </c>
      <c r="GZ40" s="52" t="str">
        <f t="shared" ref="GZ40:GZ103" ca="1" si="185">IF(MIN(H40:H70)=0,"NaN",IF(GX40=0,0,OFFSET($EE$6,0,GW40)))</f>
        <v>NaN</v>
      </c>
      <c r="HA40" s="120">
        <f t="shared" ref="HA40:HA103" si="186">IF($HA$38=1,IF(HG40=1,0,GZ40),IF(HD40=1,0,GZ40))</f>
        <v>0</v>
      </c>
      <c r="HB40" s="58">
        <f t="shared" ref="HB40:HB103" si="187">ABS(K40)</f>
        <v>0</v>
      </c>
      <c r="HC40" s="58"/>
      <c r="HD40" s="121">
        <f t="shared" ref="HD40:HD103" si="188">IF(HE40&lt;=$HG$8,1,0)</f>
        <v>1</v>
      </c>
      <c r="HE40" s="52">
        <f t="shared" ref="HE40:HE103" si="189">IF(I40=0,0,MIN(MAX(1 - ABS(M41 - K40) / H40, 0), 1))</f>
        <v>0</v>
      </c>
      <c r="HF40" s="52">
        <f t="shared" ref="HF40:HF103" si="190">IF(MAX(M40:M100) = MIN(M40:M100), 0, IF(MIN(H40:H70)=0,"NaN",IF(I40=0,0,MIN(MAX(1 - ABS(M41 - K40) / $HC$39, 0), 1 ))))</f>
        <v>0</v>
      </c>
      <c r="HG40" s="120">
        <f t="shared" ref="HG40:HG103" si="191">IF(HF40&lt;=$HG$8,1,0)</f>
        <v>1</v>
      </c>
      <c r="HH40" s="120">
        <f t="shared" ref="HH40:HH103" si="192">IF(HG40=0,HF40,0)</f>
        <v>0</v>
      </c>
      <c r="HI40" s="52">
        <f t="shared" ref="HI40:HI103" ca="1" si="193">IF( $HI$2 = 1, FK40, GX40)</f>
        <v>0</v>
      </c>
      <c r="HJ40" s="52" t="str">
        <f t="shared" ref="HJ40:HJ103" ca="1" si="194">IF($HI$2 = 1, FM40, GY40)</f>
        <v>Slope</v>
      </c>
      <c r="HK40" s="59">
        <f t="shared" ref="HK40:HK103" ca="1" si="195">IF(HJ40 = "Correl", 1, IF(HJ40="Slope", 2, 0 ))</f>
        <v>2</v>
      </c>
      <c r="HL40" s="52" t="str">
        <f t="shared" ref="HL40:HL103" ca="1" si="196">IF($HI$2=1, FN40, GZ40)</f>
        <v>NaN</v>
      </c>
      <c r="HM40" s="52">
        <f t="shared" ref="HM40:HM103" si="197">IF($HI$5 = 1, HE40, HF40)</f>
        <v>0</v>
      </c>
      <c r="HN40" s="52">
        <f t="shared" ref="HN40:HN103" si="198">H40</f>
        <v>0</v>
      </c>
      <c r="HO40" s="52">
        <f t="shared" ref="HO40:HO103" si="199">-HN40</f>
        <v>0</v>
      </c>
      <c r="HP40" s="112"/>
      <c r="HQ40" s="52">
        <f>ABS(BJ40 - BJ39)</f>
        <v>0</v>
      </c>
      <c r="HR40" s="112"/>
      <c r="HS40" s="52">
        <f t="shared" ref="HS40:HS103" si="200">STDEV( BM40:BM70)</f>
        <v>0</v>
      </c>
      <c r="HT40">
        <f t="shared" ref="HT40:HT103" si="201">STDEV( BJ40:BJ70)</f>
        <v>0</v>
      </c>
    </row>
    <row r="41" spans="1:229" x14ac:dyDescent="0.25">
      <c r="A41" s="45">
        <v>3</v>
      </c>
      <c r="B41" s="35">
        <f t="shared" si="36"/>
        <v>2.3148148148148146E-4</v>
      </c>
      <c r="C41" s="28"/>
      <c r="D41" s="29"/>
      <c r="E41" s="29"/>
      <c r="F41" s="37"/>
      <c r="G41" s="38"/>
      <c r="H41" s="107"/>
      <c r="I41" s="31"/>
      <c r="J41" s="28"/>
      <c r="K41" s="37">
        <f t="shared" si="28"/>
        <v>0</v>
      </c>
      <c r="L41" s="30">
        <f t="shared" si="25"/>
        <v>0</v>
      </c>
      <c r="M41" s="101">
        <f t="shared" si="26"/>
        <v>0</v>
      </c>
      <c r="N41" s="103">
        <f t="shared" si="37"/>
        <v>0</v>
      </c>
      <c r="P41" s="66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8"/>
      <c r="AD41" s="52" t="e">
        <f t="shared" ca="1" si="38"/>
        <v>#DIV/0!</v>
      </c>
      <c r="AE41" s="52" t="e">
        <f t="shared" ca="1" si="38"/>
        <v>#DIV/0!</v>
      </c>
      <c r="AF41" s="52" t="e">
        <f t="shared" ca="1" si="38"/>
        <v>#DIV/0!</v>
      </c>
      <c r="AG41" s="52" t="e">
        <f t="shared" ca="1" si="38"/>
        <v>#DIV/0!</v>
      </c>
      <c r="AH41" s="52" t="e">
        <f t="shared" ca="1" si="39"/>
        <v>#DIV/0!</v>
      </c>
      <c r="AI41" s="52" t="e">
        <f t="shared" ca="1" si="39"/>
        <v>#DIV/0!</v>
      </c>
      <c r="AJ41" s="52" t="e">
        <f t="shared" ca="1" si="39"/>
        <v>#DIV/0!</v>
      </c>
      <c r="AK41" s="52" t="e">
        <f t="shared" ca="1" si="39"/>
        <v>#DIV/0!</v>
      </c>
      <c r="AL41" s="52" t="e">
        <f t="shared" ca="1" si="40"/>
        <v>#DIV/0!</v>
      </c>
      <c r="AM41" s="52" t="e">
        <f t="shared" ca="1" si="40"/>
        <v>#DIV/0!</v>
      </c>
      <c r="AN41" s="52" t="e">
        <f t="shared" ca="1" si="40"/>
        <v>#DIV/0!</v>
      </c>
      <c r="AO41" s="52" t="e">
        <f t="shared" ca="1" si="40"/>
        <v>#DIV/0!</v>
      </c>
      <c r="AP41" s="52" t="e">
        <f t="shared" ca="1" si="41"/>
        <v>#DIV/0!</v>
      </c>
      <c r="AQ41" s="52" t="e">
        <f t="shared" ca="1" si="41"/>
        <v>#DIV/0!</v>
      </c>
      <c r="AR41" s="52" t="e">
        <f t="shared" ca="1" si="41"/>
        <v>#DIV/0!</v>
      </c>
      <c r="AS41" s="52" t="e">
        <f t="shared" ca="1" si="41"/>
        <v>#DIV/0!</v>
      </c>
      <c r="AT41" s="52" t="e">
        <f t="shared" ca="1" si="42"/>
        <v>#DIV/0!</v>
      </c>
      <c r="AU41" s="52" t="e">
        <f t="shared" ca="1" si="42"/>
        <v>#DIV/0!</v>
      </c>
      <c r="AV41" s="52" t="e">
        <f t="shared" ca="1" si="42"/>
        <v>#DIV/0!</v>
      </c>
      <c r="AW41" s="52" t="e">
        <f t="shared" ca="1" si="42"/>
        <v>#DIV/0!</v>
      </c>
      <c r="AX41" s="52" t="e">
        <f t="shared" ca="1" si="43"/>
        <v>#DIV/0!</v>
      </c>
      <c r="AY41" s="52" t="e">
        <f t="shared" ca="1" si="43"/>
        <v>#DIV/0!</v>
      </c>
      <c r="AZ41" s="52" t="e">
        <f t="shared" ca="1" si="43"/>
        <v>#DIV/0!</v>
      </c>
      <c r="BA41" s="52" t="e">
        <f t="shared" ca="1" si="43"/>
        <v>#DIV/0!</v>
      </c>
      <c r="BB41" s="52" t="e">
        <f t="shared" ca="1" si="44"/>
        <v>#DIV/0!</v>
      </c>
      <c r="BC41" s="52" t="e">
        <f t="shared" ca="1" si="44"/>
        <v>#DIV/0!</v>
      </c>
      <c r="BD41" s="52" t="e">
        <f t="shared" ca="1" si="44"/>
        <v>#DIV/0!</v>
      </c>
      <c r="BE41" s="52" t="e">
        <f t="shared" ca="1" si="44"/>
        <v>#DIV/0!</v>
      </c>
      <c r="BF41" s="52" t="e">
        <f t="shared" ca="1" si="45"/>
        <v>#DIV/0!</v>
      </c>
      <c r="BG41" s="52" t="e">
        <f t="shared" ca="1" si="45"/>
        <v>#DIV/0!</v>
      </c>
      <c r="BH41" s="52" t="e">
        <f t="shared" ca="1" si="45"/>
        <v>#DIV/0!</v>
      </c>
      <c r="BJ41" s="52">
        <f t="shared" si="46"/>
        <v>0</v>
      </c>
      <c r="BK41" s="52">
        <f t="shared" si="47"/>
        <v>0</v>
      </c>
      <c r="BL41" s="52">
        <f t="shared" si="48"/>
        <v>0</v>
      </c>
      <c r="BM41" s="52">
        <f t="shared" si="49"/>
        <v>0</v>
      </c>
      <c r="BN41" s="52">
        <f t="shared" si="50"/>
        <v>0</v>
      </c>
      <c r="BO41" s="52">
        <f t="shared" si="51"/>
        <v>0</v>
      </c>
      <c r="BP41" s="52">
        <f t="shared" si="52"/>
        <v>0</v>
      </c>
      <c r="BQ41" s="52">
        <f t="shared" si="53"/>
        <v>0.05</v>
      </c>
      <c r="BS41" s="52">
        <f t="shared" ca="1" si="54"/>
        <v>0</v>
      </c>
      <c r="BT41" s="52">
        <f t="shared" ca="1" si="55"/>
        <v>0</v>
      </c>
      <c r="BU41" s="52">
        <f t="shared" ca="1" si="56"/>
        <v>0</v>
      </c>
      <c r="BV41" s="52">
        <f t="shared" ca="1" si="57"/>
        <v>0</v>
      </c>
      <c r="BW41" s="52">
        <f t="shared" ca="1" si="58"/>
        <v>0</v>
      </c>
      <c r="BX41" s="52">
        <f t="shared" ca="1" si="59"/>
        <v>0</v>
      </c>
      <c r="BY41" s="52">
        <f t="shared" ca="1" si="60"/>
        <v>0</v>
      </c>
      <c r="BZ41" s="52">
        <f t="shared" ca="1" si="61"/>
        <v>0</v>
      </c>
      <c r="CA41" s="52">
        <f t="shared" ca="1" si="62"/>
        <v>0</v>
      </c>
      <c r="CB41" s="52">
        <f t="shared" ca="1" si="63"/>
        <v>0</v>
      </c>
      <c r="CC41" s="52">
        <f t="shared" ca="1" si="64"/>
        <v>0</v>
      </c>
      <c r="CD41" s="52">
        <f t="shared" ca="1" si="65"/>
        <v>0</v>
      </c>
      <c r="CE41" s="52">
        <f t="shared" ca="1" si="66"/>
        <v>0</v>
      </c>
      <c r="CF41" s="52">
        <f t="shared" ca="1" si="67"/>
        <v>0</v>
      </c>
      <c r="CG41" s="52">
        <f t="shared" ca="1" si="68"/>
        <v>0</v>
      </c>
      <c r="CH41" s="52">
        <f t="shared" ca="1" si="69"/>
        <v>0</v>
      </c>
      <c r="CI41" s="52">
        <f t="shared" ca="1" si="70"/>
        <v>0</v>
      </c>
      <c r="CJ41" s="52">
        <f t="shared" ca="1" si="71"/>
        <v>0</v>
      </c>
      <c r="CK41" s="52">
        <f t="shared" ca="1" si="72"/>
        <v>0</v>
      </c>
      <c r="CL41" s="52">
        <f t="shared" ca="1" si="73"/>
        <v>0</v>
      </c>
      <c r="CM41" s="52">
        <f t="shared" ca="1" si="74"/>
        <v>0</v>
      </c>
      <c r="CN41" s="52">
        <f t="shared" ca="1" si="75"/>
        <v>0</v>
      </c>
      <c r="CO41" s="52">
        <f t="shared" ca="1" si="76"/>
        <v>0</v>
      </c>
      <c r="CP41" s="52">
        <f t="shared" ca="1" si="77"/>
        <v>0</v>
      </c>
      <c r="CQ41" s="52">
        <f t="shared" ca="1" si="78"/>
        <v>0</v>
      </c>
      <c r="CR41" s="52">
        <f t="shared" ca="1" si="79"/>
        <v>0</v>
      </c>
      <c r="CS41" s="52">
        <f t="shared" ca="1" si="80"/>
        <v>0</v>
      </c>
      <c r="CT41" s="52">
        <f t="shared" ca="1" si="81"/>
        <v>0</v>
      </c>
      <c r="CU41" s="52">
        <f t="shared" ca="1" si="82"/>
        <v>0</v>
      </c>
      <c r="CV41" s="52">
        <f t="shared" ca="1" si="83"/>
        <v>0</v>
      </c>
      <c r="CW41" s="52">
        <f t="shared" ca="1" si="84"/>
        <v>0</v>
      </c>
      <c r="CY41" s="51" t="str">
        <f t="shared" ca="1" si="85"/>
        <v>Slope</v>
      </c>
      <c r="CZ41" s="51" t="str">
        <f t="shared" ca="1" si="86"/>
        <v>Slope</v>
      </c>
      <c r="DA41" s="51" t="str">
        <f t="shared" ca="1" si="87"/>
        <v>Slope</v>
      </c>
      <c r="DB41" s="51" t="str">
        <f t="shared" ca="1" si="88"/>
        <v>Slope</v>
      </c>
      <c r="DC41" s="51" t="str">
        <f t="shared" ca="1" si="89"/>
        <v>Slope</v>
      </c>
      <c r="DD41" s="51" t="str">
        <f t="shared" ca="1" si="90"/>
        <v>Slope</v>
      </c>
      <c r="DE41" s="51" t="str">
        <f t="shared" ca="1" si="91"/>
        <v>Slope</v>
      </c>
      <c r="DF41" s="51" t="str">
        <f t="shared" ca="1" si="92"/>
        <v>Slope</v>
      </c>
      <c r="DG41" s="51" t="str">
        <f t="shared" ca="1" si="93"/>
        <v>Slope</v>
      </c>
      <c r="DH41" s="51" t="str">
        <f t="shared" ca="1" si="94"/>
        <v>Slope</v>
      </c>
      <c r="DI41" s="51" t="str">
        <f t="shared" ca="1" si="95"/>
        <v>Slope</v>
      </c>
      <c r="DJ41" s="51" t="str">
        <f t="shared" ca="1" si="96"/>
        <v>Slope</v>
      </c>
      <c r="DK41" s="51" t="str">
        <f t="shared" ca="1" si="97"/>
        <v>Slope</v>
      </c>
      <c r="DL41" s="51" t="str">
        <f t="shared" ca="1" si="98"/>
        <v>Slope</v>
      </c>
      <c r="DM41" s="51" t="str">
        <f t="shared" ca="1" si="99"/>
        <v>Slope</v>
      </c>
      <c r="DN41" s="51" t="str">
        <f t="shared" ca="1" si="100"/>
        <v>Slope</v>
      </c>
      <c r="DO41" s="51" t="str">
        <f t="shared" ca="1" si="101"/>
        <v>Slope</v>
      </c>
      <c r="DP41" s="51" t="str">
        <f t="shared" ca="1" si="102"/>
        <v>Slope</v>
      </c>
      <c r="DQ41" s="51" t="str">
        <f t="shared" ca="1" si="103"/>
        <v>Slope</v>
      </c>
      <c r="DR41" s="51" t="str">
        <f t="shared" ca="1" si="104"/>
        <v>Slope</v>
      </c>
      <c r="DS41" s="51" t="str">
        <f t="shared" ca="1" si="105"/>
        <v>Slope</v>
      </c>
      <c r="DT41" s="51" t="str">
        <f t="shared" ca="1" si="106"/>
        <v>Slope</v>
      </c>
      <c r="DU41" s="51" t="str">
        <f t="shared" ca="1" si="107"/>
        <v>Slope</v>
      </c>
      <c r="DV41" s="51" t="str">
        <f t="shared" ca="1" si="108"/>
        <v>Slope</v>
      </c>
      <c r="DW41" s="51" t="str">
        <f t="shared" ca="1" si="109"/>
        <v>Slope</v>
      </c>
      <c r="DX41" s="51" t="str">
        <f t="shared" ca="1" si="110"/>
        <v>Slope</v>
      </c>
      <c r="DY41" s="51" t="str">
        <f t="shared" ca="1" si="111"/>
        <v>Slope</v>
      </c>
      <c r="DZ41" s="51" t="str">
        <f t="shared" ca="1" si="112"/>
        <v>Slope</v>
      </c>
      <c r="EA41" s="51" t="str">
        <f t="shared" ca="1" si="113"/>
        <v>Slope</v>
      </c>
      <c r="EB41" s="51" t="str">
        <f t="shared" ca="1" si="114"/>
        <v>Slope</v>
      </c>
      <c r="EC41" s="51" t="str">
        <f t="shared" ca="1" si="115"/>
        <v>Slope</v>
      </c>
      <c r="EE41" s="52">
        <f t="shared" ca="1" si="116"/>
        <v>1</v>
      </c>
      <c r="EF41" s="52">
        <f t="shared" ca="1" si="117"/>
        <v>1</v>
      </c>
      <c r="EG41" s="52">
        <f t="shared" ca="1" si="118"/>
        <v>1</v>
      </c>
      <c r="EH41" s="52">
        <f t="shared" ca="1" si="119"/>
        <v>1</v>
      </c>
      <c r="EI41" s="52">
        <f t="shared" ca="1" si="120"/>
        <v>1</v>
      </c>
      <c r="EJ41" s="52">
        <f t="shared" ca="1" si="121"/>
        <v>1</v>
      </c>
      <c r="EK41" s="52">
        <f t="shared" ca="1" si="122"/>
        <v>1</v>
      </c>
      <c r="EL41" s="52">
        <f t="shared" ca="1" si="123"/>
        <v>1</v>
      </c>
      <c r="EM41" s="52">
        <f t="shared" ca="1" si="124"/>
        <v>1</v>
      </c>
      <c r="EN41" s="52">
        <f t="shared" ca="1" si="125"/>
        <v>1</v>
      </c>
      <c r="EO41" s="52">
        <f t="shared" ca="1" si="126"/>
        <v>1</v>
      </c>
      <c r="EP41" s="52">
        <f t="shared" ca="1" si="127"/>
        <v>1</v>
      </c>
      <c r="EQ41" s="52">
        <f t="shared" ca="1" si="128"/>
        <v>1</v>
      </c>
      <c r="ER41" s="52">
        <f t="shared" ca="1" si="129"/>
        <v>1</v>
      </c>
      <c r="ES41" s="52">
        <f t="shared" ca="1" si="130"/>
        <v>1</v>
      </c>
      <c r="ET41" s="52">
        <f t="shared" ca="1" si="131"/>
        <v>1</v>
      </c>
      <c r="EU41" s="52">
        <f t="shared" ca="1" si="132"/>
        <v>1</v>
      </c>
      <c r="EV41" s="52">
        <f t="shared" ca="1" si="133"/>
        <v>1</v>
      </c>
      <c r="EW41" s="52">
        <f t="shared" ca="1" si="134"/>
        <v>1</v>
      </c>
      <c r="EX41" s="52">
        <f t="shared" ca="1" si="135"/>
        <v>1</v>
      </c>
      <c r="EY41" s="52">
        <f t="shared" ca="1" si="136"/>
        <v>1</v>
      </c>
      <c r="EZ41" s="52">
        <f t="shared" ca="1" si="137"/>
        <v>1</v>
      </c>
      <c r="FA41" s="52">
        <f t="shared" ca="1" si="138"/>
        <v>1</v>
      </c>
      <c r="FB41" s="52">
        <f t="shared" ca="1" si="139"/>
        <v>1</v>
      </c>
      <c r="FC41" s="52">
        <f t="shared" ca="1" si="140"/>
        <v>1</v>
      </c>
      <c r="FD41" s="52">
        <f t="shared" ca="1" si="141"/>
        <v>1</v>
      </c>
      <c r="FE41" s="52">
        <f t="shared" ca="1" si="142"/>
        <v>1</v>
      </c>
      <c r="FF41" s="52">
        <f t="shared" ca="1" si="143"/>
        <v>1</v>
      </c>
      <c r="FG41" s="52">
        <f t="shared" ca="1" si="144"/>
        <v>1</v>
      </c>
      <c r="FH41" s="52">
        <f t="shared" ca="1" si="145"/>
        <v>1</v>
      </c>
      <c r="FI41" s="52">
        <f t="shared" ca="1" si="146"/>
        <v>1</v>
      </c>
      <c r="FK41" s="52">
        <f t="shared" si="147"/>
        <v>0</v>
      </c>
      <c r="FL41" s="59" t="e">
        <f t="shared" ca="1" si="148"/>
        <v>#N/A</v>
      </c>
      <c r="FM41" s="59" t="e">
        <f t="shared" ca="1" si="149"/>
        <v>#N/A</v>
      </c>
      <c r="FN41" s="52">
        <f t="shared" ca="1" si="150"/>
        <v>0</v>
      </c>
      <c r="FP41" s="52">
        <f t="shared" ca="1" si="151"/>
        <v>0.66666666666666663</v>
      </c>
      <c r="FQ41" s="52">
        <f t="shared" ca="1" si="152"/>
        <v>0.66666666666666663</v>
      </c>
      <c r="FR41" s="52">
        <f t="shared" ca="1" si="153"/>
        <v>0.65555555555555545</v>
      </c>
      <c r="FS41" s="52">
        <f t="shared" ca="1" si="154"/>
        <v>0.64444444444444438</v>
      </c>
      <c r="FT41" s="52">
        <f t="shared" ca="1" si="155"/>
        <v>0.6333333333333333</v>
      </c>
      <c r="FU41" s="52">
        <f t="shared" ca="1" si="156"/>
        <v>0.62222222222222223</v>
      </c>
      <c r="FV41" s="52">
        <f t="shared" ca="1" si="157"/>
        <v>0.61111111111111116</v>
      </c>
      <c r="FW41" s="52">
        <f t="shared" ca="1" si="158"/>
        <v>0.6</v>
      </c>
      <c r="FX41" s="52">
        <f t="shared" ca="1" si="159"/>
        <v>0.5888888888888888</v>
      </c>
      <c r="FY41" s="52">
        <f t="shared" ca="1" si="160"/>
        <v>0.57777777777777772</v>
      </c>
      <c r="FZ41" s="52">
        <f t="shared" ca="1" si="161"/>
        <v>0.56666666666666665</v>
      </c>
      <c r="GA41" s="52">
        <f t="shared" ca="1" si="162"/>
        <v>0.55555555555555558</v>
      </c>
      <c r="GB41" s="52">
        <f t="shared" ca="1" si="163"/>
        <v>0.5444444444444444</v>
      </c>
      <c r="GC41" s="52">
        <f t="shared" ca="1" si="164"/>
        <v>0.53333333333333333</v>
      </c>
      <c r="GD41" s="52">
        <f t="shared" ca="1" si="165"/>
        <v>0.52222222222222214</v>
      </c>
      <c r="GE41" s="52">
        <f t="shared" ca="1" si="166"/>
        <v>0.51111111111111107</v>
      </c>
      <c r="GF41" s="52">
        <f t="shared" ca="1" si="167"/>
        <v>0.5</v>
      </c>
      <c r="GG41" s="52">
        <f t="shared" ca="1" si="168"/>
        <v>0.48888888888888887</v>
      </c>
      <c r="GH41" s="52">
        <f t="shared" ca="1" si="169"/>
        <v>0.47777777777777775</v>
      </c>
      <c r="GI41" s="52">
        <f t="shared" ca="1" si="170"/>
        <v>0.46666666666666667</v>
      </c>
      <c r="GJ41" s="52">
        <f t="shared" ca="1" si="171"/>
        <v>0.45555555555555555</v>
      </c>
      <c r="GK41" s="52">
        <f t="shared" ca="1" si="172"/>
        <v>0.44444444444444442</v>
      </c>
      <c r="GL41" s="52">
        <f t="shared" ca="1" si="173"/>
        <v>0.43333333333333335</v>
      </c>
      <c r="GM41" s="52">
        <f t="shared" ca="1" si="174"/>
        <v>0.42222222222222222</v>
      </c>
      <c r="GN41" s="52">
        <f t="shared" ca="1" si="175"/>
        <v>0.41111111111111109</v>
      </c>
      <c r="GO41" s="52">
        <f t="shared" ca="1" si="176"/>
        <v>0.39999999999999997</v>
      </c>
      <c r="GP41" s="52">
        <f t="shared" ca="1" si="177"/>
        <v>0.38888888888888884</v>
      </c>
      <c r="GQ41" s="52">
        <f t="shared" ca="1" si="178"/>
        <v>0.37777777777777777</v>
      </c>
      <c r="GR41" s="52">
        <f t="shared" ca="1" si="179"/>
        <v>0.36666666666666664</v>
      </c>
      <c r="GS41" s="52">
        <f t="shared" ca="1" si="180"/>
        <v>0.35555555555555551</v>
      </c>
      <c r="GT41" s="52">
        <f t="shared" ca="1" si="181"/>
        <v>0.34444444444444444</v>
      </c>
      <c r="GU41" s="125">
        <f>IF($HA$38=1,IF(HG41=1,0,GX41),IF(HD41=1,0,GX41))</f>
        <v>0</v>
      </c>
      <c r="GV41" s="52">
        <f ca="1">MAX(FP41:GT41)</f>
        <v>0.66666666666666663</v>
      </c>
      <c r="GW41" s="59">
        <f t="shared" ca="1" si="182"/>
        <v>0</v>
      </c>
      <c r="GX41" s="52">
        <f t="shared" ca="1" si="183"/>
        <v>0</v>
      </c>
      <c r="GY41" s="52" t="str">
        <f t="shared" ca="1" si="184"/>
        <v>Slope</v>
      </c>
      <c r="GZ41" s="52" t="str">
        <f t="shared" ca="1" si="185"/>
        <v>NaN</v>
      </c>
      <c r="HA41" s="120">
        <f t="shared" si="186"/>
        <v>0</v>
      </c>
      <c r="HB41" s="58">
        <f t="shared" si="187"/>
        <v>0</v>
      </c>
      <c r="HC41" s="58"/>
      <c r="HD41" s="121">
        <f t="shared" si="188"/>
        <v>1</v>
      </c>
      <c r="HE41" s="52">
        <f t="shared" si="189"/>
        <v>0</v>
      </c>
      <c r="HF41" s="52">
        <f t="shared" si="190"/>
        <v>0</v>
      </c>
      <c r="HG41" s="120">
        <f t="shared" si="191"/>
        <v>1</v>
      </c>
      <c r="HH41" s="120">
        <f t="shared" si="192"/>
        <v>0</v>
      </c>
      <c r="HI41" s="52">
        <f t="shared" ca="1" si="193"/>
        <v>0</v>
      </c>
      <c r="HJ41" s="52" t="str">
        <f t="shared" ca="1" si="194"/>
        <v>Slope</v>
      </c>
      <c r="HK41" s="59">
        <f t="shared" ca="1" si="195"/>
        <v>2</v>
      </c>
      <c r="HL41" s="52" t="str">
        <f t="shared" ca="1" si="196"/>
        <v>NaN</v>
      </c>
      <c r="HM41" s="52">
        <f t="shared" si="197"/>
        <v>0</v>
      </c>
      <c r="HN41" s="52">
        <f t="shared" si="198"/>
        <v>0</v>
      </c>
      <c r="HO41" s="52">
        <f t="shared" si="199"/>
        <v>0</v>
      </c>
      <c r="HP41" s="112"/>
      <c r="HQ41" s="52">
        <f t="shared" ref="HQ41:HQ104" si="202">ABS(BJ41 - BJ40)</f>
        <v>0</v>
      </c>
      <c r="HR41" s="112"/>
      <c r="HS41" s="52">
        <f t="shared" si="200"/>
        <v>0</v>
      </c>
      <c r="HT41">
        <f t="shared" si="201"/>
        <v>0</v>
      </c>
    </row>
    <row r="42" spans="1:229" x14ac:dyDescent="0.25">
      <c r="A42" s="45">
        <v>4</v>
      </c>
      <c r="B42" s="35">
        <f t="shared" si="36"/>
        <v>3.4722222222222218E-4</v>
      </c>
      <c r="C42" s="28"/>
      <c r="D42" s="29"/>
      <c r="E42" s="29"/>
      <c r="F42" s="37"/>
      <c r="G42" s="38"/>
      <c r="H42" s="107"/>
      <c r="I42" s="31"/>
      <c r="J42" s="28"/>
      <c r="K42" s="37">
        <f t="shared" si="28"/>
        <v>0</v>
      </c>
      <c r="L42" s="30">
        <f t="shared" si="25"/>
        <v>0</v>
      </c>
      <c r="M42" s="101">
        <f t="shared" si="26"/>
        <v>0</v>
      </c>
      <c r="N42" s="103">
        <f t="shared" si="37"/>
        <v>0</v>
      </c>
      <c r="P42" s="66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8"/>
      <c r="AD42" s="52" t="e">
        <f t="shared" ca="1" si="38"/>
        <v>#DIV/0!</v>
      </c>
      <c r="AE42" s="52" t="e">
        <f t="shared" ca="1" si="38"/>
        <v>#DIV/0!</v>
      </c>
      <c r="AF42" s="52" t="e">
        <f t="shared" ca="1" si="38"/>
        <v>#DIV/0!</v>
      </c>
      <c r="AG42" s="52" t="e">
        <f t="shared" ca="1" si="38"/>
        <v>#DIV/0!</v>
      </c>
      <c r="AH42" s="52" t="e">
        <f t="shared" ca="1" si="39"/>
        <v>#DIV/0!</v>
      </c>
      <c r="AI42" s="52" t="e">
        <f t="shared" ca="1" si="39"/>
        <v>#DIV/0!</v>
      </c>
      <c r="AJ42" s="52" t="e">
        <f t="shared" ca="1" si="39"/>
        <v>#DIV/0!</v>
      </c>
      <c r="AK42" s="52" t="e">
        <f t="shared" ca="1" si="39"/>
        <v>#DIV/0!</v>
      </c>
      <c r="AL42" s="52" t="e">
        <f t="shared" ca="1" si="40"/>
        <v>#DIV/0!</v>
      </c>
      <c r="AM42" s="52" t="e">
        <f t="shared" ca="1" si="40"/>
        <v>#DIV/0!</v>
      </c>
      <c r="AN42" s="52" t="e">
        <f t="shared" ca="1" si="40"/>
        <v>#DIV/0!</v>
      </c>
      <c r="AO42" s="52" t="e">
        <f t="shared" ca="1" si="40"/>
        <v>#DIV/0!</v>
      </c>
      <c r="AP42" s="52" t="e">
        <f t="shared" ca="1" si="41"/>
        <v>#DIV/0!</v>
      </c>
      <c r="AQ42" s="52" t="e">
        <f t="shared" ca="1" si="41"/>
        <v>#DIV/0!</v>
      </c>
      <c r="AR42" s="52" t="e">
        <f t="shared" ca="1" si="41"/>
        <v>#DIV/0!</v>
      </c>
      <c r="AS42" s="52" t="e">
        <f t="shared" ca="1" si="41"/>
        <v>#DIV/0!</v>
      </c>
      <c r="AT42" s="52" t="e">
        <f t="shared" ca="1" si="42"/>
        <v>#DIV/0!</v>
      </c>
      <c r="AU42" s="52" t="e">
        <f t="shared" ca="1" si="42"/>
        <v>#DIV/0!</v>
      </c>
      <c r="AV42" s="52" t="e">
        <f t="shared" ca="1" si="42"/>
        <v>#DIV/0!</v>
      </c>
      <c r="AW42" s="52" t="e">
        <f t="shared" ca="1" si="42"/>
        <v>#DIV/0!</v>
      </c>
      <c r="AX42" s="52" t="e">
        <f t="shared" ca="1" si="43"/>
        <v>#DIV/0!</v>
      </c>
      <c r="AY42" s="52" t="e">
        <f t="shared" ca="1" si="43"/>
        <v>#DIV/0!</v>
      </c>
      <c r="AZ42" s="52" t="e">
        <f t="shared" ca="1" si="43"/>
        <v>#DIV/0!</v>
      </c>
      <c r="BA42" s="52" t="e">
        <f t="shared" ca="1" si="43"/>
        <v>#DIV/0!</v>
      </c>
      <c r="BB42" s="52" t="e">
        <f t="shared" ca="1" si="44"/>
        <v>#DIV/0!</v>
      </c>
      <c r="BC42" s="52" t="e">
        <f t="shared" ca="1" si="44"/>
        <v>#DIV/0!</v>
      </c>
      <c r="BD42" s="52" t="e">
        <f t="shared" ca="1" si="44"/>
        <v>#DIV/0!</v>
      </c>
      <c r="BE42" s="52" t="e">
        <f t="shared" ca="1" si="44"/>
        <v>#DIV/0!</v>
      </c>
      <c r="BF42" s="52" t="e">
        <f t="shared" ca="1" si="45"/>
        <v>#DIV/0!</v>
      </c>
      <c r="BG42" s="52" t="e">
        <f t="shared" ca="1" si="45"/>
        <v>#DIV/0!</v>
      </c>
      <c r="BH42" s="52" t="e">
        <f t="shared" ca="1" si="45"/>
        <v>#DIV/0!</v>
      </c>
      <c r="BJ42" s="52">
        <f t="shared" si="46"/>
        <v>0</v>
      </c>
      <c r="BK42" s="52">
        <f t="shared" si="47"/>
        <v>0</v>
      </c>
      <c r="BL42" s="52">
        <f t="shared" si="48"/>
        <v>0</v>
      </c>
      <c r="BM42" s="52">
        <f t="shared" si="49"/>
        <v>0</v>
      </c>
      <c r="BN42" s="52">
        <f t="shared" si="50"/>
        <v>0</v>
      </c>
      <c r="BO42" s="52">
        <f t="shared" si="51"/>
        <v>0</v>
      </c>
      <c r="BP42" s="52">
        <f t="shared" si="52"/>
        <v>0</v>
      </c>
      <c r="BQ42" s="52">
        <f t="shared" si="53"/>
        <v>0.05</v>
      </c>
      <c r="BS42" s="52">
        <f t="shared" ca="1" si="54"/>
        <v>0</v>
      </c>
      <c r="BT42" s="52">
        <f t="shared" ca="1" si="55"/>
        <v>0</v>
      </c>
      <c r="BU42" s="52">
        <f t="shared" ca="1" si="56"/>
        <v>0</v>
      </c>
      <c r="BV42" s="52">
        <f t="shared" ca="1" si="57"/>
        <v>0</v>
      </c>
      <c r="BW42" s="52">
        <f t="shared" ca="1" si="58"/>
        <v>0</v>
      </c>
      <c r="BX42" s="52">
        <f t="shared" ca="1" si="59"/>
        <v>0</v>
      </c>
      <c r="BY42" s="52">
        <f t="shared" ca="1" si="60"/>
        <v>0</v>
      </c>
      <c r="BZ42" s="52">
        <f t="shared" ca="1" si="61"/>
        <v>0</v>
      </c>
      <c r="CA42" s="52">
        <f t="shared" ca="1" si="62"/>
        <v>0</v>
      </c>
      <c r="CB42" s="52">
        <f t="shared" ca="1" si="63"/>
        <v>0</v>
      </c>
      <c r="CC42" s="52">
        <f t="shared" ca="1" si="64"/>
        <v>0</v>
      </c>
      <c r="CD42" s="52">
        <f t="shared" ca="1" si="65"/>
        <v>0</v>
      </c>
      <c r="CE42" s="52">
        <f t="shared" ca="1" si="66"/>
        <v>0</v>
      </c>
      <c r="CF42" s="52">
        <f t="shared" ca="1" si="67"/>
        <v>0</v>
      </c>
      <c r="CG42" s="52">
        <f t="shared" ca="1" si="68"/>
        <v>0</v>
      </c>
      <c r="CH42" s="52">
        <f t="shared" ca="1" si="69"/>
        <v>0</v>
      </c>
      <c r="CI42" s="52">
        <f t="shared" ca="1" si="70"/>
        <v>0</v>
      </c>
      <c r="CJ42" s="52">
        <f t="shared" ca="1" si="71"/>
        <v>0</v>
      </c>
      <c r="CK42" s="52">
        <f t="shared" ca="1" si="72"/>
        <v>0</v>
      </c>
      <c r="CL42" s="52">
        <f t="shared" ca="1" si="73"/>
        <v>0</v>
      </c>
      <c r="CM42" s="52">
        <f t="shared" ca="1" si="74"/>
        <v>0</v>
      </c>
      <c r="CN42" s="52">
        <f t="shared" ca="1" si="75"/>
        <v>0</v>
      </c>
      <c r="CO42" s="52">
        <f t="shared" ca="1" si="76"/>
        <v>0</v>
      </c>
      <c r="CP42" s="52">
        <f t="shared" ca="1" si="77"/>
        <v>0</v>
      </c>
      <c r="CQ42" s="52">
        <f t="shared" ca="1" si="78"/>
        <v>0</v>
      </c>
      <c r="CR42" s="52">
        <f t="shared" ca="1" si="79"/>
        <v>0</v>
      </c>
      <c r="CS42" s="52">
        <f t="shared" ca="1" si="80"/>
        <v>0</v>
      </c>
      <c r="CT42" s="52">
        <f t="shared" ca="1" si="81"/>
        <v>0</v>
      </c>
      <c r="CU42" s="52">
        <f t="shared" ca="1" si="82"/>
        <v>0</v>
      </c>
      <c r="CV42" s="52">
        <f t="shared" ca="1" si="83"/>
        <v>0</v>
      </c>
      <c r="CW42" s="52">
        <f t="shared" ca="1" si="84"/>
        <v>0</v>
      </c>
      <c r="CY42" s="51" t="str">
        <f t="shared" ca="1" si="85"/>
        <v>Slope</v>
      </c>
      <c r="CZ42" s="51" t="str">
        <f t="shared" ca="1" si="86"/>
        <v>Slope</v>
      </c>
      <c r="DA42" s="51" t="str">
        <f t="shared" ca="1" si="87"/>
        <v>Slope</v>
      </c>
      <c r="DB42" s="51" t="str">
        <f t="shared" ca="1" si="88"/>
        <v>Slope</v>
      </c>
      <c r="DC42" s="51" t="str">
        <f t="shared" ca="1" si="89"/>
        <v>Slope</v>
      </c>
      <c r="DD42" s="51" t="str">
        <f t="shared" ca="1" si="90"/>
        <v>Slope</v>
      </c>
      <c r="DE42" s="51" t="str">
        <f t="shared" ca="1" si="91"/>
        <v>Slope</v>
      </c>
      <c r="DF42" s="51" t="str">
        <f t="shared" ca="1" si="92"/>
        <v>Slope</v>
      </c>
      <c r="DG42" s="51" t="str">
        <f t="shared" ca="1" si="93"/>
        <v>Slope</v>
      </c>
      <c r="DH42" s="51" t="str">
        <f t="shared" ca="1" si="94"/>
        <v>Slope</v>
      </c>
      <c r="DI42" s="51" t="str">
        <f t="shared" ca="1" si="95"/>
        <v>Slope</v>
      </c>
      <c r="DJ42" s="51" t="str">
        <f t="shared" ca="1" si="96"/>
        <v>Slope</v>
      </c>
      <c r="DK42" s="51" t="str">
        <f t="shared" ca="1" si="97"/>
        <v>Slope</v>
      </c>
      <c r="DL42" s="51" t="str">
        <f t="shared" ca="1" si="98"/>
        <v>Slope</v>
      </c>
      <c r="DM42" s="51" t="str">
        <f t="shared" ca="1" si="99"/>
        <v>Slope</v>
      </c>
      <c r="DN42" s="51" t="str">
        <f t="shared" ca="1" si="100"/>
        <v>Slope</v>
      </c>
      <c r="DO42" s="51" t="str">
        <f t="shared" ca="1" si="101"/>
        <v>Slope</v>
      </c>
      <c r="DP42" s="51" t="str">
        <f t="shared" ca="1" si="102"/>
        <v>Slope</v>
      </c>
      <c r="DQ42" s="51" t="str">
        <f t="shared" ca="1" si="103"/>
        <v>Slope</v>
      </c>
      <c r="DR42" s="51" t="str">
        <f t="shared" ca="1" si="104"/>
        <v>Slope</v>
      </c>
      <c r="DS42" s="51" t="str">
        <f t="shared" ca="1" si="105"/>
        <v>Slope</v>
      </c>
      <c r="DT42" s="51" t="str">
        <f t="shared" ca="1" si="106"/>
        <v>Slope</v>
      </c>
      <c r="DU42" s="51" t="str">
        <f t="shared" ca="1" si="107"/>
        <v>Slope</v>
      </c>
      <c r="DV42" s="51" t="str">
        <f t="shared" ca="1" si="108"/>
        <v>Slope</v>
      </c>
      <c r="DW42" s="51" t="str">
        <f t="shared" ca="1" si="109"/>
        <v>Slope</v>
      </c>
      <c r="DX42" s="51" t="str">
        <f t="shared" ca="1" si="110"/>
        <v>Slope</v>
      </c>
      <c r="DY42" s="51" t="str">
        <f t="shared" ca="1" si="111"/>
        <v>Slope</v>
      </c>
      <c r="DZ42" s="51" t="str">
        <f t="shared" ca="1" si="112"/>
        <v>Slope</v>
      </c>
      <c r="EA42" s="51" t="str">
        <f t="shared" ca="1" si="113"/>
        <v>Slope</v>
      </c>
      <c r="EB42" s="51" t="str">
        <f t="shared" ca="1" si="114"/>
        <v>Slope</v>
      </c>
      <c r="EC42" s="51" t="str">
        <f t="shared" ca="1" si="115"/>
        <v>Slope</v>
      </c>
      <c r="EE42" s="52">
        <f t="shared" ca="1" si="116"/>
        <v>1</v>
      </c>
      <c r="EF42" s="52">
        <f t="shared" ca="1" si="117"/>
        <v>1</v>
      </c>
      <c r="EG42" s="52">
        <f t="shared" ca="1" si="118"/>
        <v>1</v>
      </c>
      <c r="EH42" s="52">
        <f t="shared" ca="1" si="119"/>
        <v>1</v>
      </c>
      <c r="EI42" s="52">
        <f t="shared" ca="1" si="120"/>
        <v>1</v>
      </c>
      <c r="EJ42" s="52">
        <f t="shared" ca="1" si="121"/>
        <v>1</v>
      </c>
      <c r="EK42" s="52">
        <f t="shared" ca="1" si="122"/>
        <v>1</v>
      </c>
      <c r="EL42" s="52">
        <f t="shared" ca="1" si="123"/>
        <v>1</v>
      </c>
      <c r="EM42" s="52">
        <f t="shared" ca="1" si="124"/>
        <v>1</v>
      </c>
      <c r="EN42" s="52">
        <f t="shared" ca="1" si="125"/>
        <v>1</v>
      </c>
      <c r="EO42" s="52">
        <f t="shared" ca="1" si="126"/>
        <v>1</v>
      </c>
      <c r="EP42" s="52">
        <f t="shared" ca="1" si="127"/>
        <v>1</v>
      </c>
      <c r="EQ42" s="52">
        <f t="shared" ca="1" si="128"/>
        <v>1</v>
      </c>
      <c r="ER42" s="52">
        <f t="shared" ca="1" si="129"/>
        <v>1</v>
      </c>
      <c r="ES42" s="52">
        <f t="shared" ca="1" si="130"/>
        <v>1</v>
      </c>
      <c r="ET42" s="52">
        <f t="shared" ca="1" si="131"/>
        <v>1</v>
      </c>
      <c r="EU42" s="52">
        <f t="shared" ca="1" si="132"/>
        <v>1</v>
      </c>
      <c r="EV42" s="52">
        <f t="shared" ca="1" si="133"/>
        <v>1</v>
      </c>
      <c r="EW42" s="52">
        <f t="shared" ca="1" si="134"/>
        <v>1</v>
      </c>
      <c r="EX42" s="52">
        <f t="shared" ca="1" si="135"/>
        <v>1</v>
      </c>
      <c r="EY42" s="52">
        <f t="shared" ca="1" si="136"/>
        <v>1</v>
      </c>
      <c r="EZ42" s="52">
        <f t="shared" ca="1" si="137"/>
        <v>1</v>
      </c>
      <c r="FA42" s="52">
        <f t="shared" ca="1" si="138"/>
        <v>1</v>
      </c>
      <c r="FB42" s="52">
        <f t="shared" ca="1" si="139"/>
        <v>1</v>
      </c>
      <c r="FC42" s="52">
        <f t="shared" ca="1" si="140"/>
        <v>1</v>
      </c>
      <c r="FD42" s="52">
        <f t="shared" ca="1" si="141"/>
        <v>1</v>
      </c>
      <c r="FE42" s="52">
        <f t="shared" ca="1" si="142"/>
        <v>1</v>
      </c>
      <c r="FF42" s="52">
        <f t="shared" ca="1" si="143"/>
        <v>1</v>
      </c>
      <c r="FG42" s="52">
        <f t="shared" ca="1" si="144"/>
        <v>1</v>
      </c>
      <c r="FH42" s="52">
        <f t="shared" ca="1" si="145"/>
        <v>1</v>
      </c>
      <c r="FI42" s="52">
        <f t="shared" ca="1" si="146"/>
        <v>1</v>
      </c>
      <c r="FK42" s="52">
        <f t="shared" si="147"/>
        <v>0</v>
      </c>
      <c r="FL42" s="59" t="e">
        <f t="shared" ca="1" si="148"/>
        <v>#N/A</v>
      </c>
      <c r="FM42" s="59" t="e">
        <f t="shared" ca="1" si="149"/>
        <v>#N/A</v>
      </c>
      <c r="FN42" s="52">
        <f t="shared" ca="1" si="150"/>
        <v>0</v>
      </c>
      <c r="FP42" s="52">
        <f t="shared" ca="1" si="151"/>
        <v>0.66666666666666663</v>
      </c>
      <c r="FQ42" s="52">
        <f t="shared" ca="1" si="152"/>
        <v>0.66666666666666663</v>
      </c>
      <c r="FR42" s="52">
        <f t="shared" ca="1" si="153"/>
        <v>0.65555555555555545</v>
      </c>
      <c r="FS42" s="52">
        <f t="shared" ca="1" si="154"/>
        <v>0.64444444444444438</v>
      </c>
      <c r="FT42" s="52">
        <f t="shared" ca="1" si="155"/>
        <v>0.6333333333333333</v>
      </c>
      <c r="FU42" s="52">
        <f t="shared" ca="1" si="156"/>
        <v>0.62222222222222223</v>
      </c>
      <c r="FV42" s="52">
        <f t="shared" ca="1" si="157"/>
        <v>0.61111111111111116</v>
      </c>
      <c r="FW42" s="52">
        <f t="shared" ca="1" si="158"/>
        <v>0.6</v>
      </c>
      <c r="FX42" s="52">
        <f t="shared" ca="1" si="159"/>
        <v>0.5888888888888888</v>
      </c>
      <c r="FY42" s="52">
        <f t="shared" ca="1" si="160"/>
        <v>0.57777777777777772</v>
      </c>
      <c r="FZ42" s="52">
        <f t="shared" ca="1" si="161"/>
        <v>0.56666666666666665</v>
      </c>
      <c r="GA42" s="52">
        <f t="shared" ca="1" si="162"/>
        <v>0.55555555555555558</v>
      </c>
      <c r="GB42" s="52">
        <f t="shared" ca="1" si="163"/>
        <v>0.5444444444444444</v>
      </c>
      <c r="GC42" s="52">
        <f t="shared" ca="1" si="164"/>
        <v>0.53333333333333333</v>
      </c>
      <c r="GD42" s="52">
        <f t="shared" ca="1" si="165"/>
        <v>0.52222222222222214</v>
      </c>
      <c r="GE42" s="52">
        <f t="shared" ca="1" si="166"/>
        <v>0.51111111111111107</v>
      </c>
      <c r="GF42" s="52">
        <f t="shared" ca="1" si="167"/>
        <v>0.5</v>
      </c>
      <c r="GG42" s="52">
        <f t="shared" ca="1" si="168"/>
        <v>0.48888888888888887</v>
      </c>
      <c r="GH42" s="52">
        <f t="shared" ca="1" si="169"/>
        <v>0.47777777777777775</v>
      </c>
      <c r="GI42" s="52">
        <f t="shared" ca="1" si="170"/>
        <v>0.46666666666666667</v>
      </c>
      <c r="GJ42" s="52">
        <f t="shared" ca="1" si="171"/>
        <v>0.45555555555555555</v>
      </c>
      <c r="GK42" s="52">
        <f t="shared" ca="1" si="172"/>
        <v>0.44444444444444442</v>
      </c>
      <c r="GL42" s="52">
        <f t="shared" ca="1" si="173"/>
        <v>0.43333333333333335</v>
      </c>
      <c r="GM42" s="52">
        <f t="shared" ca="1" si="174"/>
        <v>0.42222222222222222</v>
      </c>
      <c r="GN42" s="52">
        <f t="shared" ca="1" si="175"/>
        <v>0.41111111111111109</v>
      </c>
      <c r="GO42" s="52">
        <f t="shared" ca="1" si="176"/>
        <v>0.39999999999999997</v>
      </c>
      <c r="GP42" s="52">
        <f t="shared" ca="1" si="177"/>
        <v>0.38888888888888884</v>
      </c>
      <c r="GQ42" s="52">
        <f t="shared" ca="1" si="178"/>
        <v>0.37777777777777777</v>
      </c>
      <c r="GR42" s="52">
        <f t="shared" ca="1" si="179"/>
        <v>0.36666666666666664</v>
      </c>
      <c r="GS42" s="52">
        <f t="shared" ca="1" si="180"/>
        <v>0.35555555555555551</v>
      </c>
      <c r="GT42" s="52">
        <f t="shared" ca="1" si="181"/>
        <v>0.34444444444444444</v>
      </c>
      <c r="GU42" s="125">
        <f t="shared" ref="GU42:GU103" si="203">IF($HA$38=1,IF(HG42=1,0,GX42),IF(HD42=1,0,GX42))</f>
        <v>0</v>
      </c>
      <c r="GV42" s="52">
        <f t="shared" ref="GV42:GV103" ca="1" si="204">MAX(FP42:GT42)</f>
        <v>0.66666666666666663</v>
      </c>
      <c r="GW42" s="59">
        <f t="shared" ca="1" si="182"/>
        <v>0</v>
      </c>
      <c r="GX42" s="52">
        <f t="shared" ca="1" si="183"/>
        <v>0</v>
      </c>
      <c r="GY42" s="52" t="str">
        <f t="shared" ca="1" si="184"/>
        <v>Slope</v>
      </c>
      <c r="GZ42" s="52" t="str">
        <f t="shared" ca="1" si="185"/>
        <v>NaN</v>
      </c>
      <c r="HA42" s="120">
        <f t="shared" si="186"/>
        <v>0</v>
      </c>
      <c r="HB42" s="58">
        <f t="shared" si="187"/>
        <v>0</v>
      </c>
      <c r="HC42" s="58"/>
      <c r="HD42" s="121">
        <f t="shared" si="188"/>
        <v>1</v>
      </c>
      <c r="HE42" s="52">
        <f t="shared" si="189"/>
        <v>0</v>
      </c>
      <c r="HF42" s="52">
        <f t="shared" si="190"/>
        <v>0</v>
      </c>
      <c r="HG42" s="120">
        <f t="shared" si="191"/>
        <v>1</v>
      </c>
      <c r="HH42" s="120">
        <f t="shared" si="192"/>
        <v>0</v>
      </c>
      <c r="HI42" s="52">
        <f t="shared" ca="1" si="193"/>
        <v>0</v>
      </c>
      <c r="HJ42" s="52" t="str">
        <f t="shared" ca="1" si="194"/>
        <v>Slope</v>
      </c>
      <c r="HK42" s="59">
        <f t="shared" ca="1" si="195"/>
        <v>2</v>
      </c>
      <c r="HL42" s="52" t="str">
        <f t="shared" ca="1" si="196"/>
        <v>NaN</v>
      </c>
      <c r="HM42" s="52">
        <f t="shared" si="197"/>
        <v>0</v>
      </c>
      <c r="HN42" s="52">
        <f t="shared" si="198"/>
        <v>0</v>
      </c>
      <c r="HO42" s="52">
        <f t="shared" si="199"/>
        <v>0</v>
      </c>
      <c r="HP42" s="112"/>
      <c r="HQ42" s="52">
        <f t="shared" si="202"/>
        <v>0</v>
      </c>
      <c r="HR42" s="112"/>
      <c r="HS42" s="52">
        <f t="shared" si="200"/>
        <v>0</v>
      </c>
      <c r="HT42">
        <f t="shared" si="201"/>
        <v>0</v>
      </c>
    </row>
    <row r="43" spans="1:229" x14ac:dyDescent="0.25">
      <c r="A43" s="45">
        <v>5</v>
      </c>
      <c r="B43" s="35">
        <f t="shared" si="36"/>
        <v>4.6296296296296293E-4</v>
      </c>
      <c r="C43" s="28"/>
      <c r="D43" s="29"/>
      <c r="E43" s="29"/>
      <c r="F43" s="37"/>
      <c r="G43" s="38"/>
      <c r="H43" s="107"/>
      <c r="I43" s="31"/>
      <c r="J43" s="28"/>
      <c r="K43" s="37">
        <f t="shared" si="28"/>
        <v>0</v>
      </c>
      <c r="L43" s="30">
        <f t="shared" si="25"/>
        <v>0</v>
      </c>
      <c r="M43" s="101">
        <f t="shared" si="26"/>
        <v>0</v>
      </c>
      <c r="N43" s="103">
        <f t="shared" si="37"/>
        <v>0</v>
      </c>
      <c r="P43" s="66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8"/>
      <c r="AD43" s="52" t="e">
        <f t="shared" ca="1" si="38"/>
        <v>#DIV/0!</v>
      </c>
      <c r="AE43" s="52" t="e">
        <f t="shared" ca="1" si="38"/>
        <v>#DIV/0!</v>
      </c>
      <c r="AF43" s="52" t="e">
        <f t="shared" ca="1" si="38"/>
        <v>#DIV/0!</v>
      </c>
      <c r="AG43" s="52" t="e">
        <f t="shared" ca="1" si="38"/>
        <v>#DIV/0!</v>
      </c>
      <c r="AH43" s="52" t="e">
        <f t="shared" ca="1" si="39"/>
        <v>#DIV/0!</v>
      </c>
      <c r="AI43" s="52" t="e">
        <f t="shared" ca="1" si="39"/>
        <v>#DIV/0!</v>
      </c>
      <c r="AJ43" s="52" t="e">
        <f t="shared" ca="1" si="39"/>
        <v>#DIV/0!</v>
      </c>
      <c r="AK43" s="52" t="e">
        <f t="shared" ca="1" si="39"/>
        <v>#DIV/0!</v>
      </c>
      <c r="AL43" s="52" t="e">
        <f t="shared" ca="1" si="40"/>
        <v>#DIV/0!</v>
      </c>
      <c r="AM43" s="52" t="e">
        <f t="shared" ca="1" si="40"/>
        <v>#DIV/0!</v>
      </c>
      <c r="AN43" s="52" t="e">
        <f t="shared" ca="1" si="40"/>
        <v>#DIV/0!</v>
      </c>
      <c r="AO43" s="52" t="e">
        <f t="shared" ca="1" si="40"/>
        <v>#DIV/0!</v>
      </c>
      <c r="AP43" s="52" t="e">
        <f t="shared" ca="1" si="41"/>
        <v>#DIV/0!</v>
      </c>
      <c r="AQ43" s="52" t="e">
        <f t="shared" ca="1" si="41"/>
        <v>#DIV/0!</v>
      </c>
      <c r="AR43" s="52" t="e">
        <f t="shared" ca="1" si="41"/>
        <v>#DIV/0!</v>
      </c>
      <c r="AS43" s="52" t="e">
        <f t="shared" ca="1" si="41"/>
        <v>#DIV/0!</v>
      </c>
      <c r="AT43" s="52" t="e">
        <f t="shared" ca="1" si="42"/>
        <v>#DIV/0!</v>
      </c>
      <c r="AU43" s="52" t="e">
        <f t="shared" ca="1" si="42"/>
        <v>#DIV/0!</v>
      </c>
      <c r="AV43" s="52" t="e">
        <f t="shared" ca="1" si="42"/>
        <v>#DIV/0!</v>
      </c>
      <c r="AW43" s="52" t="e">
        <f t="shared" ca="1" si="42"/>
        <v>#DIV/0!</v>
      </c>
      <c r="AX43" s="52" t="e">
        <f t="shared" ca="1" si="43"/>
        <v>#DIV/0!</v>
      </c>
      <c r="AY43" s="52" t="e">
        <f t="shared" ca="1" si="43"/>
        <v>#DIV/0!</v>
      </c>
      <c r="AZ43" s="52" t="e">
        <f t="shared" ca="1" si="43"/>
        <v>#DIV/0!</v>
      </c>
      <c r="BA43" s="52" t="e">
        <f t="shared" ca="1" si="43"/>
        <v>#DIV/0!</v>
      </c>
      <c r="BB43" s="52" t="e">
        <f t="shared" ca="1" si="44"/>
        <v>#DIV/0!</v>
      </c>
      <c r="BC43" s="52" t="e">
        <f t="shared" ca="1" si="44"/>
        <v>#DIV/0!</v>
      </c>
      <c r="BD43" s="52" t="e">
        <f t="shared" ca="1" si="44"/>
        <v>#DIV/0!</v>
      </c>
      <c r="BE43" s="52" t="e">
        <f t="shared" ca="1" si="44"/>
        <v>#DIV/0!</v>
      </c>
      <c r="BF43" s="52" t="e">
        <f t="shared" ca="1" si="45"/>
        <v>#DIV/0!</v>
      </c>
      <c r="BG43" s="52" t="e">
        <f t="shared" ca="1" si="45"/>
        <v>#DIV/0!</v>
      </c>
      <c r="BH43" s="52" t="e">
        <f t="shared" ca="1" si="45"/>
        <v>#DIV/0!</v>
      </c>
      <c r="BJ43" s="52">
        <f t="shared" si="46"/>
        <v>0</v>
      </c>
      <c r="BK43" s="52">
        <f t="shared" si="47"/>
        <v>0</v>
      </c>
      <c r="BL43" s="52">
        <f t="shared" si="48"/>
        <v>0</v>
      </c>
      <c r="BM43" s="52">
        <f t="shared" si="49"/>
        <v>0</v>
      </c>
      <c r="BN43" s="52">
        <f t="shared" si="50"/>
        <v>0</v>
      </c>
      <c r="BO43" s="52">
        <f t="shared" si="51"/>
        <v>0</v>
      </c>
      <c r="BP43" s="52">
        <f t="shared" si="52"/>
        <v>0</v>
      </c>
      <c r="BQ43" s="52">
        <f t="shared" si="53"/>
        <v>0.05</v>
      </c>
      <c r="BS43" s="52">
        <f t="shared" ca="1" si="54"/>
        <v>0</v>
      </c>
      <c r="BT43" s="52">
        <f t="shared" ca="1" si="55"/>
        <v>0</v>
      </c>
      <c r="BU43" s="52">
        <f t="shared" ca="1" si="56"/>
        <v>0</v>
      </c>
      <c r="BV43" s="52">
        <f t="shared" ca="1" si="57"/>
        <v>0</v>
      </c>
      <c r="BW43" s="52">
        <f t="shared" ca="1" si="58"/>
        <v>0</v>
      </c>
      <c r="BX43" s="52">
        <f t="shared" ca="1" si="59"/>
        <v>0</v>
      </c>
      <c r="BY43" s="52">
        <f t="shared" ca="1" si="60"/>
        <v>0</v>
      </c>
      <c r="BZ43" s="52">
        <f t="shared" ca="1" si="61"/>
        <v>0</v>
      </c>
      <c r="CA43" s="52">
        <f t="shared" ca="1" si="62"/>
        <v>0</v>
      </c>
      <c r="CB43" s="52">
        <f t="shared" ca="1" si="63"/>
        <v>0</v>
      </c>
      <c r="CC43" s="52">
        <f t="shared" ca="1" si="64"/>
        <v>0</v>
      </c>
      <c r="CD43" s="52">
        <f t="shared" ca="1" si="65"/>
        <v>0</v>
      </c>
      <c r="CE43" s="52">
        <f t="shared" ca="1" si="66"/>
        <v>0</v>
      </c>
      <c r="CF43" s="52">
        <f t="shared" ca="1" si="67"/>
        <v>0</v>
      </c>
      <c r="CG43" s="52">
        <f t="shared" ca="1" si="68"/>
        <v>0</v>
      </c>
      <c r="CH43" s="52">
        <f t="shared" ca="1" si="69"/>
        <v>0</v>
      </c>
      <c r="CI43" s="52">
        <f t="shared" ca="1" si="70"/>
        <v>0</v>
      </c>
      <c r="CJ43" s="52">
        <f t="shared" ca="1" si="71"/>
        <v>0</v>
      </c>
      <c r="CK43" s="52">
        <f t="shared" ca="1" si="72"/>
        <v>0</v>
      </c>
      <c r="CL43" s="52">
        <f t="shared" ca="1" si="73"/>
        <v>0</v>
      </c>
      <c r="CM43" s="52">
        <f t="shared" ca="1" si="74"/>
        <v>0</v>
      </c>
      <c r="CN43" s="52">
        <f t="shared" ca="1" si="75"/>
        <v>0</v>
      </c>
      <c r="CO43" s="52">
        <f t="shared" ca="1" si="76"/>
        <v>0</v>
      </c>
      <c r="CP43" s="52">
        <f t="shared" ca="1" si="77"/>
        <v>0</v>
      </c>
      <c r="CQ43" s="52">
        <f t="shared" ca="1" si="78"/>
        <v>0</v>
      </c>
      <c r="CR43" s="52">
        <f t="shared" ca="1" si="79"/>
        <v>0</v>
      </c>
      <c r="CS43" s="52">
        <f t="shared" ca="1" si="80"/>
        <v>0</v>
      </c>
      <c r="CT43" s="52">
        <f t="shared" ca="1" si="81"/>
        <v>0</v>
      </c>
      <c r="CU43" s="52">
        <f t="shared" ca="1" si="82"/>
        <v>0</v>
      </c>
      <c r="CV43" s="52">
        <f t="shared" ca="1" si="83"/>
        <v>0</v>
      </c>
      <c r="CW43" s="52">
        <f t="shared" ca="1" si="84"/>
        <v>0</v>
      </c>
      <c r="CY43" s="51" t="str">
        <f t="shared" ca="1" si="85"/>
        <v>Slope</v>
      </c>
      <c r="CZ43" s="51" t="str">
        <f t="shared" ca="1" si="86"/>
        <v>Slope</v>
      </c>
      <c r="DA43" s="51" t="str">
        <f t="shared" ca="1" si="87"/>
        <v>Slope</v>
      </c>
      <c r="DB43" s="51" t="str">
        <f t="shared" ca="1" si="88"/>
        <v>Slope</v>
      </c>
      <c r="DC43" s="51" t="str">
        <f t="shared" ca="1" si="89"/>
        <v>Slope</v>
      </c>
      <c r="DD43" s="51" t="str">
        <f t="shared" ca="1" si="90"/>
        <v>Slope</v>
      </c>
      <c r="DE43" s="51" t="str">
        <f t="shared" ca="1" si="91"/>
        <v>Slope</v>
      </c>
      <c r="DF43" s="51" t="str">
        <f t="shared" ca="1" si="92"/>
        <v>Slope</v>
      </c>
      <c r="DG43" s="51" t="str">
        <f t="shared" ca="1" si="93"/>
        <v>Slope</v>
      </c>
      <c r="DH43" s="51" t="str">
        <f t="shared" ca="1" si="94"/>
        <v>Slope</v>
      </c>
      <c r="DI43" s="51" t="str">
        <f t="shared" ca="1" si="95"/>
        <v>Slope</v>
      </c>
      <c r="DJ43" s="51" t="str">
        <f t="shared" ca="1" si="96"/>
        <v>Slope</v>
      </c>
      <c r="DK43" s="51" t="str">
        <f t="shared" ca="1" si="97"/>
        <v>Slope</v>
      </c>
      <c r="DL43" s="51" t="str">
        <f t="shared" ca="1" si="98"/>
        <v>Slope</v>
      </c>
      <c r="DM43" s="51" t="str">
        <f t="shared" ca="1" si="99"/>
        <v>Slope</v>
      </c>
      <c r="DN43" s="51" t="str">
        <f t="shared" ca="1" si="100"/>
        <v>Slope</v>
      </c>
      <c r="DO43" s="51" t="str">
        <f t="shared" ca="1" si="101"/>
        <v>Slope</v>
      </c>
      <c r="DP43" s="51" t="str">
        <f t="shared" ca="1" si="102"/>
        <v>Slope</v>
      </c>
      <c r="DQ43" s="51" t="str">
        <f t="shared" ca="1" si="103"/>
        <v>Slope</v>
      </c>
      <c r="DR43" s="51" t="str">
        <f t="shared" ca="1" si="104"/>
        <v>Slope</v>
      </c>
      <c r="DS43" s="51" t="str">
        <f t="shared" ca="1" si="105"/>
        <v>Slope</v>
      </c>
      <c r="DT43" s="51" t="str">
        <f t="shared" ca="1" si="106"/>
        <v>Slope</v>
      </c>
      <c r="DU43" s="51" t="str">
        <f t="shared" ca="1" si="107"/>
        <v>Slope</v>
      </c>
      <c r="DV43" s="51" t="str">
        <f t="shared" ca="1" si="108"/>
        <v>Slope</v>
      </c>
      <c r="DW43" s="51" t="str">
        <f t="shared" ca="1" si="109"/>
        <v>Slope</v>
      </c>
      <c r="DX43" s="51" t="str">
        <f t="shared" ca="1" si="110"/>
        <v>Slope</v>
      </c>
      <c r="DY43" s="51" t="str">
        <f t="shared" ca="1" si="111"/>
        <v>Slope</v>
      </c>
      <c r="DZ43" s="51" t="str">
        <f t="shared" ca="1" si="112"/>
        <v>Slope</v>
      </c>
      <c r="EA43" s="51" t="str">
        <f t="shared" ca="1" si="113"/>
        <v>Slope</v>
      </c>
      <c r="EB43" s="51" t="str">
        <f t="shared" ca="1" si="114"/>
        <v>Slope</v>
      </c>
      <c r="EC43" s="51" t="str">
        <f t="shared" ca="1" si="115"/>
        <v>Slope</v>
      </c>
      <c r="EE43" s="52">
        <f t="shared" ca="1" si="116"/>
        <v>1</v>
      </c>
      <c r="EF43" s="52">
        <f t="shared" ca="1" si="117"/>
        <v>1</v>
      </c>
      <c r="EG43" s="52">
        <f t="shared" ca="1" si="118"/>
        <v>1</v>
      </c>
      <c r="EH43" s="52">
        <f t="shared" ca="1" si="119"/>
        <v>1</v>
      </c>
      <c r="EI43" s="52">
        <f t="shared" ca="1" si="120"/>
        <v>1</v>
      </c>
      <c r="EJ43" s="52">
        <f t="shared" ca="1" si="121"/>
        <v>1</v>
      </c>
      <c r="EK43" s="52">
        <f t="shared" ca="1" si="122"/>
        <v>1</v>
      </c>
      <c r="EL43" s="52">
        <f t="shared" ca="1" si="123"/>
        <v>1</v>
      </c>
      <c r="EM43" s="52">
        <f t="shared" ca="1" si="124"/>
        <v>1</v>
      </c>
      <c r="EN43" s="52">
        <f t="shared" ca="1" si="125"/>
        <v>1</v>
      </c>
      <c r="EO43" s="52">
        <f t="shared" ca="1" si="126"/>
        <v>1</v>
      </c>
      <c r="EP43" s="52">
        <f t="shared" ca="1" si="127"/>
        <v>1</v>
      </c>
      <c r="EQ43" s="52">
        <f t="shared" ca="1" si="128"/>
        <v>1</v>
      </c>
      <c r="ER43" s="52">
        <f t="shared" ca="1" si="129"/>
        <v>1</v>
      </c>
      <c r="ES43" s="52">
        <f t="shared" ca="1" si="130"/>
        <v>1</v>
      </c>
      <c r="ET43" s="52">
        <f t="shared" ca="1" si="131"/>
        <v>1</v>
      </c>
      <c r="EU43" s="52">
        <f t="shared" ca="1" si="132"/>
        <v>1</v>
      </c>
      <c r="EV43" s="52">
        <f t="shared" ca="1" si="133"/>
        <v>1</v>
      </c>
      <c r="EW43" s="52">
        <f t="shared" ca="1" si="134"/>
        <v>1</v>
      </c>
      <c r="EX43" s="52">
        <f t="shared" ca="1" si="135"/>
        <v>1</v>
      </c>
      <c r="EY43" s="52">
        <f t="shared" ca="1" si="136"/>
        <v>1</v>
      </c>
      <c r="EZ43" s="52">
        <f t="shared" ca="1" si="137"/>
        <v>1</v>
      </c>
      <c r="FA43" s="52">
        <f t="shared" ca="1" si="138"/>
        <v>1</v>
      </c>
      <c r="FB43" s="52">
        <f t="shared" ca="1" si="139"/>
        <v>1</v>
      </c>
      <c r="FC43" s="52">
        <f t="shared" ca="1" si="140"/>
        <v>1</v>
      </c>
      <c r="FD43" s="52">
        <f t="shared" ca="1" si="141"/>
        <v>1</v>
      </c>
      <c r="FE43" s="52">
        <f t="shared" ca="1" si="142"/>
        <v>1</v>
      </c>
      <c r="FF43" s="52">
        <f t="shared" ca="1" si="143"/>
        <v>1</v>
      </c>
      <c r="FG43" s="52">
        <f t="shared" ca="1" si="144"/>
        <v>1</v>
      </c>
      <c r="FH43" s="52">
        <f t="shared" ca="1" si="145"/>
        <v>1</v>
      </c>
      <c r="FI43" s="52">
        <f t="shared" ca="1" si="146"/>
        <v>1</v>
      </c>
      <c r="FK43" s="52">
        <f t="shared" si="147"/>
        <v>0</v>
      </c>
      <c r="FL43" s="59" t="e">
        <f t="shared" ca="1" si="148"/>
        <v>#N/A</v>
      </c>
      <c r="FM43" s="59" t="e">
        <f t="shared" ca="1" si="149"/>
        <v>#N/A</v>
      </c>
      <c r="FN43" s="52">
        <f t="shared" ca="1" si="150"/>
        <v>0</v>
      </c>
      <c r="FP43" s="52">
        <f t="shared" ca="1" si="151"/>
        <v>0.66666666666666663</v>
      </c>
      <c r="FQ43" s="52">
        <f t="shared" ca="1" si="152"/>
        <v>0.66666666666666663</v>
      </c>
      <c r="FR43" s="52">
        <f t="shared" ca="1" si="153"/>
        <v>0.65555555555555545</v>
      </c>
      <c r="FS43" s="52">
        <f t="shared" ca="1" si="154"/>
        <v>0.64444444444444438</v>
      </c>
      <c r="FT43" s="52">
        <f t="shared" ca="1" si="155"/>
        <v>0.6333333333333333</v>
      </c>
      <c r="FU43" s="52">
        <f t="shared" ca="1" si="156"/>
        <v>0.62222222222222223</v>
      </c>
      <c r="FV43" s="52">
        <f t="shared" ca="1" si="157"/>
        <v>0.61111111111111116</v>
      </c>
      <c r="FW43" s="52">
        <f t="shared" ca="1" si="158"/>
        <v>0.6</v>
      </c>
      <c r="FX43" s="52">
        <f t="shared" ca="1" si="159"/>
        <v>0.5888888888888888</v>
      </c>
      <c r="FY43" s="52">
        <f t="shared" ca="1" si="160"/>
        <v>0.57777777777777772</v>
      </c>
      <c r="FZ43" s="52">
        <f t="shared" ca="1" si="161"/>
        <v>0.56666666666666665</v>
      </c>
      <c r="GA43" s="52">
        <f t="shared" ca="1" si="162"/>
        <v>0.55555555555555558</v>
      </c>
      <c r="GB43" s="52">
        <f t="shared" ca="1" si="163"/>
        <v>0.5444444444444444</v>
      </c>
      <c r="GC43" s="52">
        <f t="shared" ca="1" si="164"/>
        <v>0.53333333333333333</v>
      </c>
      <c r="GD43" s="52">
        <f t="shared" ca="1" si="165"/>
        <v>0.52222222222222214</v>
      </c>
      <c r="GE43" s="52">
        <f t="shared" ca="1" si="166"/>
        <v>0.51111111111111107</v>
      </c>
      <c r="GF43" s="52">
        <f t="shared" ca="1" si="167"/>
        <v>0.5</v>
      </c>
      <c r="GG43" s="52">
        <f t="shared" ca="1" si="168"/>
        <v>0.48888888888888887</v>
      </c>
      <c r="GH43" s="52">
        <f t="shared" ca="1" si="169"/>
        <v>0.47777777777777775</v>
      </c>
      <c r="GI43" s="52">
        <f t="shared" ca="1" si="170"/>
        <v>0.46666666666666667</v>
      </c>
      <c r="GJ43" s="52">
        <f t="shared" ca="1" si="171"/>
        <v>0.45555555555555555</v>
      </c>
      <c r="GK43" s="52">
        <f t="shared" ca="1" si="172"/>
        <v>0.44444444444444442</v>
      </c>
      <c r="GL43" s="52">
        <f t="shared" ca="1" si="173"/>
        <v>0.43333333333333335</v>
      </c>
      <c r="GM43" s="52">
        <f t="shared" ca="1" si="174"/>
        <v>0.42222222222222222</v>
      </c>
      <c r="GN43" s="52">
        <f t="shared" ca="1" si="175"/>
        <v>0.41111111111111109</v>
      </c>
      <c r="GO43" s="52">
        <f t="shared" ca="1" si="176"/>
        <v>0.39999999999999997</v>
      </c>
      <c r="GP43" s="52">
        <f t="shared" ca="1" si="177"/>
        <v>0.38888888888888884</v>
      </c>
      <c r="GQ43" s="52">
        <f t="shared" ca="1" si="178"/>
        <v>0.37777777777777777</v>
      </c>
      <c r="GR43" s="52">
        <f t="shared" ca="1" si="179"/>
        <v>0.36666666666666664</v>
      </c>
      <c r="GS43" s="52">
        <f t="shared" ca="1" si="180"/>
        <v>0.35555555555555551</v>
      </c>
      <c r="GT43" s="52">
        <f t="shared" ca="1" si="181"/>
        <v>0.34444444444444444</v>
      </c>
      <c r="GU43" s="125">
        <f t="shared" si="203"/>
        <v>0</v>
      </c>
      <c r="GV43" s="52">
        <f t="shared" ca="1" si="204"/>
        <v>0.66666666666666663</v>
      </c>
      <c r="GW43" s="59">
        <f t="shared" ca="1" si="182"/>
        <v>0</v>
      </c>
      <c r="GX43" s="52">
        <f t="shared" ca="1" si="183"/>
        <v>0</v>
      </c>
      <c r="GY43" s="52" t="str">
        <f t="shared" ca="1" si="184"/>
        <v>Slope</v>
      </c>
      <c r="GZ43" s="52" t="str">
        <f t="shared" ca="1" si="185"/>
        <v>NaN</v>
      </c>
      <c r="HA43" s="120">
        <f t="shared" si="186"/>
        <v>0</v>
      </c>
      <c r="HB43" s="58">
        <f t="shared" si="187"/>
        <v>0</v>
      </c>
      <c r="HC43" s="58"/>
      <c r="HD43" s="121">
        <f t="shared" si="188"/>
        <v>1</v>
      </c>
      <c r="HE43" s="52">
        <f t="shared" si="189"/>
        <v>0</v>
      </c>
      <c r="HF43" s="52">
        <f t="shared" si="190"/>
        <v>0</v>
      </c>
      <c r="HG43" s="120">
        <f t="shared" si="191"/>
        <v>1</v>
      </c>
      <c r="HH43" s="120">
        <f t="shared" si="192"/>
        <v>0</v>
      </c>
      <c r="HI43" s="52">
        <f t="shared" ca="1" si="193"/>
        <v>0</v>
      </c>
      <c r="HJ43" s="52" t="str">
        <f t="shared" ca="1" si="194"/>
        <v>Slope</v>
      </c>
      <c r="HK43" s="59">
        <f t="shared" ca="1" si="195"/>
        <v>2</v>
      </c>
      <c r="HL43" s="52" t="str">
        <f t="shared" ca="1" si="196"/>
        <v>NaN</v>
      </c>
      <c r="HM43" s="52">
        <f t="shared" si="197"/>
        <v>0</v>
      </c>
      <c r="HN43" s="52">
        <f t="shared" si="198"/>
        <v>0</v>
      </c>
      <c r="HO43" s="52">
        <f t="shared" si="199"/>
        <v>0</v>
      </c>
      <c r="HP43" s="112"/>
      <c r="HQ43" s="52">
        <f t="shared" si="202"/>
        <v>0</v>
      </c>
      <c r="HR43" s="112"/>
      <c r="HS43" s="52">
        <f t="shared" si="200"/>
        <v>0</v>
      </c>
      <c r="HT43">
        <f t="shared" si="201"/>
        <v>0</v>
      </c>
    </row>
    <row r="44" spans="1:229" x14ac:dyDescent="0.25">
      <c r="A44" s="45">
        <v>6</v>
      </c>
      <c r="B44" s="35">
        <f t="shared" si="36"/>
        <v>5.7870370370370367E-4</v>
      </c>
      <c r="C44" s="28"/>
      <c r="D44" s="29"/>
      <c r="E44" s="29"/>
      <c r="F44" s="37"/>
      <c r="G44" s="38"/>
      <c r="H44" s="107"/>
      <c r="I44" s="31"/>
      <c r="J44" s="28"/>
      <c r="K44" s="37">
        <f t="shared" si="28"/>
        <v>0</v>
      </c>
      <c r="L44" s="30">
        <f t="shared" si="25"/>
        <v>0</v>
      </c>
      <c r="M44" s="101">
        <f t="shared" si="26"/>
        <v>0</v>
      </c>
      <c r="N44" s="103">
        <f t="shared" si="37"/>
        <v>0</v>
      </c>
      <c r="P44" s="66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8"/>
      <c r="AD44" s="52" t="e">
        <f t="shared" ca="1" si="38"/>
        <v>#DIV/0!</v>
      </c>
      <c r="AE44" s="52" t="e">
        <f t="shared" ca="1" si="38"/>
        <v>#DIV/0!</v>
      </c>
      <c r="AF44" s="52" t="e">
        <f t="shared" ca="1" si="38"/>
        <v>#DIV/0!</v>
      </c>
      <c r="AG44" s="52" t="e">
        <f t="shared" ca="1" si="38"/>
        <v>#DIV/0!</v>
      </c>
      <c r="AH44" s="52" t="e">
        <f t="shared" ca="1" si="39"/>
        <v>#DIV/0!</v>
      </c>
      <c r="AI44" s="52" t="e">
        <f t="shared" ca="1" si="39"/>
        <v>#DIV/0!</v>
      </c>
      <c r="AJ44" s="52" t="e">
        <f t="shared" ca="1" si="39"/>
        <v>#DIV/0!</v>
      </c>
      <c r="AK44" s="52" t="e">
        <f t="shared" ca="1" si="39"/>
        <v>#DIV/0!</v>
      </c>
      <c r="AL44" s="52" t="e">
        <f t="shared" ca="1" si="40"/>
        <v>#DIV/0!</v>
      </c>
      <c r="AM44" s="52" t="e">
        <f t="shared" ca="1" si="40"/>
        <v>#DIV/0!</v>
      </c>
      <c r="AN44" s="52" t="e">
        <f t="shared" ca="1" si="40"/>
        <v>#DIV/0!</v>
      </c>
      <c r="AO44" s="52" t="e">
        <f t="shared" ca="1" si="40"/>
        <v>#DIV/0!</v>
      </c>
      <c r="AP44" s="52" t="e">
        <f t="shared" ca="1" si="41"/>
        <v>#DIV/0!</v>
      </c>
      <c r="AQ44" s="52" t="e">
        <f t="shared" ca="1" si="41"/>
        <v>#DIV/0!</v>
      </c>
      <c r="AR44" s="52" t="e">
        <f t="shared" ca="1" si="41"/>
        <v>#DIV/0!</v>
      </c>
      <c r="AS44" s="52" t="e">
        <f t="shared" ca="1" si="41"/>
        <v>#DIV/0!</v>
      </c>
      <c r="AT44" s="52" t="e">
        <f t="shared" ca="1" si="42"/>
        <v>#DIV/0!</v>
      </c>
      <c r="AU44" s="52" t="e">
        <f t="shared" ca="1" si="42"/>
        <v>#DIV/0!</v>
      </c>
      <c r="AV44" s="52" t="e">
        <f t="shared" ca="1" si="42"/>
        <v>#DIV/0!</v>
      </c>
      <c r="AW44" s="52" t="e">
        <f t="shared" ca="1" si="42"/>
        <v>#DIV/0!</v>
      </c>
      <c r="AX44" s="52" t="e">
        <f t="shared" ca="1" si="43"/>
        <v>#DIV/0!</v>
      </c>
      <c r="AY44" s="52" t="e">
        <f t="shared" ca="1" si="43"/>
        <v>#DIV/0!</v>
      </c>
      <c r="AZ44" s="52" t="e">
        <f t="shared" ca="1" si="43"/>
        <v>#DIV/0!</v>
      </c>
      <c r="BA44" s="52" t="e">
        <f t="shared" ca="1" si="43"/>
        <v>#DIV/0!</v>
      </c>
      <c r="BB44" s="52" t="e">
        <f t="shared" ca="1" si="44"/>
        <v>#DIV/0!</v>
      </c>
      <c r="BC44" s="52" t="e">
        <f t="shared" ca="1" si="44"/>
        <v>#DIV/0!</v>
      </c>
      <c r="BD44" s="52" t="e">
        <f t="shared" ca="1" si="44"/>
        <v>#DIV/0!</v>
      </c>
      <c r="BE44" s="52" t="e">
        <f t="shared" ca="1" si="44"/>
        <v>#DIV/0!</v>
      </c>
      <c r="BF44" s="52" t="e">
        <f t="shared" ca="1" si="45"/>
        <v>#DIV/0!</v>
      </c>
      <c r="BG44" s="52" t="e">
        <f t="shared" ca="1" si="45"/>
        <v>#DIV/0!</v>
      </c>
      <c r="BH44" s="52" t="e">
        <f t="shared" ca="1" si="45"/>
        <v>#DIV/0!</v>
      </c>
      <c r="BJ44" s="52">
        <f t="shared" si="46"/>
        <v>0</v>
      </c>
      <c r="BK44" s="52">
        <f t="shared" si="47"/>
        <v>0</v>
      </c>
      <c r="BL44" s="52">
        <f t="shared" si="48"/>
        <v>0</v>
      </c>
      <c r="BM44" s="52">
        <f t="shared" si="49"/>
        <v>0</v>
      </c>
      <c r="BN44" s="52">
        <f t="shared" si="50"/>
        <v>0</v>
      </c>
      <c r="BO44" s="52">
        <f t="shared" si="51"/>
        <v>0</v>
      </c>
      <c r="BP44" s="52">
        <f t="shared" si="52"/>
        <v>0</v>
      </c>
      <c r="BQ44" s="52">
        <f t="shared" si="53"/>
        <v>0.05</v>
      </c>
      <c r="BS44" s="52">
        <f t="shared" ca="1" si="54"/>
        <v>0</v>
      </c>
      <c r="BT44" s="52">
        <f t="shared" ca="1" si="55"/>
        <v>0</v>
      </c>
      <c r="BU44" s="52">
        <f t="shared" ca="1" si="56"/>
        <v>0</v>
      </c>
      <c r="BV44" s="52">
        <f t="shared" ca="1" si="57"/>
        <v>0</v>
      </c>
      <c r="BW44" s="52">
        <f t="shared" ca="1" si="58"/>
        <v>0</v>
      </c>
      <c r="BX44" s="52">
        <f t="shared" ca="1" si="59"/>
        <v>0</v>
      </c>
      <c r="BY44" s="52">
        <f t="shared" ca="1" si="60"/>
        <v>0</v>
      </c>
      <c r="BZ44" s="52">
        <f t="shared" ca="1" si="61"/>
        <v>0</v>
      </c>
      <c r="CA44" s="52">
        <f t="shared" ca="1" si="62"/>
        <v>0</v>
      </c>
      <c r="CB44" s="52">
        <f t="shared" ca="1" si="63"/>
        <v>0</v>
      </c>
      <c r="CC44" s="52">
        <f t="shared" ca="1" si="64"/>
        <v>0</v>
      </c>
      <c r="CD44" s="52">
        <f t="shared" ca="1" si="65"/>
        <v>0</v>
      </c>
      <c r="CE44" s="52">
        <f t="shared" ca="1" si="66"/>
        <v>0</v>
      </c>
      <c r="CF44" s="52">
        <f t="shared" ca="1" si="67"/>
        <v>0</v>
      </c>
      <c r="CG44" s="52">
        <f t="shared" ca="1" si="68"/>
        <v>0</v>
      </c>
      <c r="CH44" s="52">
        <f t="shared" ca="1" si="69"/>
        <v>0</v>
      </c>
      <c r="CI44" s="52">
        <f t="shared" ca="1" si="70"/>
        <v>0</v>
      </c>
      <c r="CJ44" s="52">
        <f t="shared" ca="1" si="71"/>
        <v>0</v>
      </c>
      <c r="CK44" s="52">
        <f t="shared" ca="1" si="72"/>
        <v>0</v>
      </c>
      <c r="CL44" s="52">
        <f t="shared" ca="1" si="73"/>
        <v>0</v>
      </c>
      <c r="CM44" s="52">
        <f t="shared" ca="1" si="74"/>
        <v>0</v>
      </c>
      <c r="CN44" s="52">
        <f t="shared" ca="1" si="75"/>
        <v>0</v>
      </c>
      <c r="CO44" s="52">
        <f t="shared" ca="1" si="76"/>
        <v>0</v>
      </c>
      <c r="CP44" s="52">
        <f t="shared" ca="1" si="77"/>
        <v>0</v>
      </c>
      <c r="CQ44" s="52">
        <f t="shared" ca="1" si="78"/>
        <v>0</v>
      </c>
      <c r="CR44" s="52">
        <f t="shared" ca="1" si="79"/>
        <v>0</v>
      </c>
      <c r="CS44" s="52">
        <f t="shared" ca="1" si="80"/>
        <v>0</v>
      </c>
      <c r="CT44" s="52">
        <f t="shared" ca="1" si="81"/>
        <v>0</v>
      </c>
      <c r="CU44" s="52">
        <f t="shared" ca="1" si="82"/>
        <v>0</v>
      </c>
      <c r="CV44" s="52">
        <f t="shared" ca="1" si="83"/>
        <v>0</v>
      </c>
      <c r="CW44" s="52">
        <f t="shared" ca="1" si="84"/>
        <v>0</v>
      </c>
      <c r="CY44" s="51" t="str">
        <f t="shared" ca="1" si="85"/>
        <v>Slope</v>
      </c>
      <c r="CZ44" s="51" t="str">
        <f t="shared" ca="1" si="86"/>
        <v>Slope</v>
      </c>
      <c r="DA44" s="51" t="str">
        <f t="shared" ca="1" si="87"/>
        <v>Slope</v>
      </c>
      <c r="DB44" s="51" t="str">
        <f t="shared" ca="1" si="88"/>
        <v>Slope</v>
      </c>
      <c r="DC44" s="51" t="str">
        <f t="shared" ca="1" si="89"/>
        <v>Slope</v>
      </c>
      <c r="DD44" s="51" t="str">
        <f t="shared" ca="1" si="90"/>
        <v>Slope</v>
      </c>
      <c r="DE44" s="51" t="str">
        <f t="shared" ca="1" si="91"/>
        <v>Slope</v>
      </c>
      <c r="DF44" s="51" t="str">
        <f t="shared" ca="1" si="92"/>
        <v>Slope</v>
      </c>
      <c r="DG44" s="51" t="str">
        <f t="shared" ca="1" si="93"/>
        <v>Slope</v>
      </c>
      <c r="DH44" s="51" t="str">
        <f t="shared" ca="1" si="94"/>
        <v>Slope</v>
      </c>
      <c r="DI44" s="51" t="str">
        <f t="shared" ca="1" si="95"/>
        <v>Slope</v>
      </c>
      <c r="DJ44" s="51" t="str">
        <f t="shared" ca="1" si="96"/>
        <v>Slope</v>
      </c>
      <c r="DK44" s="51" t="str">
        <f t="shared" ca="1" si="97"/>
        <v>Slope</v>
      </c>
      <c r="DL44" s="51" t="str">
        <f t="shared" ca="1" si="98"/>
        <v>Slope</v>
      </c>
      <c r="DM44" s="51" t="str">
        <f t="shared" ca="1" si="99"/>
        <v>Slope</v>
      </c>
      <c r="DN44" s="51" t="str">
        <f t="shared" ca="1" si="100"/>
        <v>Slope</v>
      </c>
      <c r="DO44" s="51" t="str">
        <f t="shared" ca="1" si="101"/>
        <v>Slope</v>
      </c>
      <c r="DP44" s="51" t="str">
        <f t="shared" ca="1" si="102"/>
        <v>Slope</v>
      </c>
      <c r="DQ44" s="51" t="str">
        <f t="shared" ca="1" si="103"/>
        <v>Slope</v>
      </c>
      <c r="DR44" s="51" t="str">
        <f t="shared" ca="1" si="104"/>
        <v>Slope</v>
      </c>
      <c r="DS44" s="51" t="str">
        <f t="shared" ca="1" si="105"/>
        <v>Slope</v>
      </c>
      <c r="DT44" s="51" t="str">
        <f t="shared" ca="1" si="106"/>
        <v>Slope</v>
      </c>
      <c r="DU44" s="51" t="str">
        <f t="shared" ca="1" si="107"/>
        <v>Slope</v>
      </c>
      <c r="DV44" s="51" t="str">
        <f t="shared" ca="1" si="108"/>
        <v>Slope</v>
      </c>
      <c r="DW44" s="51" t="str">
        <f t="shared" ca="1" si="109"/>
        <v>Slope</v>
      </c>
      <c r="DX44" s="51" t="str">
        <f t="shared" ca="1" si="110"/>
        <v>Slope</v>
      </c>
      <c r="DY44" s="51" t="str">
        <f t="shared" ca="1" si="111"/>
        <v>Slope</v>
      </c>
      <c r="DZ44" s="51" t="str">
        <f t="shared" ca="1" si="112"/>
        <v>Slope</v>
      </c>
      <c r="EA44" s="51" t="str">
        <f t="shared" ca="1" si="113"/>
        <v>Slope</v>
      </c>
      <c r="EB44" s="51" t="str">
        <f t="shared" ca="1" si="114"/>
        <v>Slope</v>
      </c>
      <c r="EC44" s="51" t="str">
        <f t="shared" ca="1" si="115"/>
        <v>Slope</v>
      </c>
      <c r="EE44" s="52">
        <f t="shared" ca="1" si="116"/>
        <v>1</v>
      </c>
      <c r="EF44" s="52">
        <f t="shared" ca="1" si="117"/>
        <v>1</v>
      </c>
      <c r="EG44" s="52">
        <f t="shared" ca="1" si="118"/>
        <v>1</v>
      </c>
      <c r="EH44" s="52">
        <f t="shared" ca="1" si="119"/>
        <v>1</v>
      </c>
      <c r="EI44" s="52">
        <f t="shared" ca="1" si="120"/>
        <v>1</v>
      </c>
      <c r="EJ44" s="52">
        <f t="shared" ca="1" si="121"/>
        <v>1</v>
      </c>
      <c r="EK44" s="52">
        <f t="shared" ca="1" si="122"/>
        <v>1</v>
      </c>
      <c r="EL44" s="52">
        <f t="shared" ca="1" si="123"/>
        <v>1</v>
      </c>
      <c r="EM44" s="52">
        <f t="shared" ca="1" si="124"/>
        <v>1</v>
      </c>
      <c r="EN44" s="52">
        <f t="shared" ca="1" si="125"/>
        <v>1</v>
      </c>
      <c r="EO44" s="52">
        <f t="shared" ca="1" si="126"/>
        <v>1</v>
      </c>
      <c r="EP44" s="52">
        <f t="shared" ca="1" si="127"/>
        <v>1</v>
      </c>
      <c r="EQ44" s="52">
        <f t="shared" ca="1" si="128"/>
        <v>1</v>
      </c>
      <c r="ER44" s="52">
        <f t="shared" ca="1" si="129"/>
        <v>1</v>
      </c>
      <c r="ES44" s="52">
        <f t="shared" ca="1" si="130"/>
        <v>1</v>
      </c>
      <c r="ET44" s="52">
        <f t="shared" ca="1" si="131"/>
        <v>1</v>
      </c>
      <c r="EU44" s="52">
        <f t="shared" ca="1" si="132"/>
        <v>1</v>
      </c>
      <c r="EV44" s="52">
        <f t="shared" ca="1" si="133"/>
        <v>1</v>
      </c>
      <c r="EW44" s="52">
        <f t="shared" ca="1" si="134"/>
        <v>1</v>
      </c>
      <c r="EX44" s="52">
        <f t="shared" ca="1" si="135"/>
        <v>1</v>
      </c>
      <c r="EY44" s="52">
        <f t="shared" ca="1" si="136"/>
        <v>1</v>
      </c>
      <c r="EZ44" s="52">
        <f t="shared" ca="1" si="137"/>
        <v>1</v>
      </c>
      <c r="FA44" s="52">
        <f t="shared" ca="1" si="138"/>
        <v>1</v>
      </c>
      <c r="FB44" s="52">
        <f t="shared" ca="1" si="139"/>
        <v>1</v>
      </c>
      <c r="FC44" s="52">
        <f t="shared" ca="1" si="140"/>
        <v>1</v>
      </c>
      <c r="FD44" s="52">
        <f t="shared" ca="1" si="141"/>
        <v>1</v>
      </c>
      <c r="FE44" s="52">
        <f t="shared" ca="1" si="142"/>
        <v>1</v>
      </c>
      <c r="FF44" s="52">
        <f t="shared" ca="1" si="143"/>
        <v>1</v>
      </c>
      <c r="FG44" s="52">
        <f t="shared" ca="1" si="144"/>
        <v>1</v>
      </c>
      <c r="FH44" s="52">
        <f t="shared" ca="1" si="145"/>
        <v>1</v>
      </c>
      <c r="FI44" s="52">
        <f t="shared" ca="1" si="146"/>
        <v>1</v>
      </c>
      <c r="FK44" s="52">
        <f t="shared" si="147"/>
        <v>0</v>
      </c>
      <c r="FL44" s="59" t="e">
        <f t="shared" ca="1" si="148"/>
        <v>#N/A</v>
      </c>
      <c r="FM44" s="59" t="e">
        <f t="shared" ca="1" si="149"/>
        <v>#N/A</v>
      </c>
      <c r="FN44" s="52">
        <f t="shared" ca="1" si="150"/>
        <v>0</v>
      </c>
      <c r="FP44" s="52">
        <f t="shared" ca="1" si="151"/>
        <v>0.66666666666666663</v>
      </c>
      <c r="FQ44" s="52">
        <f t="shared" ca="1" si="152"/>
        <v>0.66666666666666663</v>
      </c>
      <c r="FR44" s="52">
        <f t="shared" ca="1" si="153"/>
        <v>0.65555555555555545</v>
      </c>
      <c r="FS44" s="52">
        <f t="shared" ca="1" si="154"/>
        <v>0.64444444444444438</v>
      </c>
      <c r="FT44" s="52">
        <f t="shared" ca="1" si="155"/>
        <v>0.6333333333333333</v>
      </c>
      <c r="FU44" s="52">
        <f t="shared" ca="1" si="156"/>
        <v>0.62222222222222223</v>
      </c>
      <c r="FV44" s="52">
        <f t="shared" ca="1" si="157"/>
        <v>0.61111111111111116</v>
      </c>
      <c r="FW44" s="52">
        <f t="shared" ca="1" si="158"/>
        <v>0.6</v>
      </c>
      <c r="FX44" s="52">
        <f t="shared" ca="1" si="159"/>
        <v>0.5888888888888888</v>
      </c>
      <c r="FY44" s="52">
        <f t="shared" ca="1" si="160"/>
        <v>0.57777777777777772</v>
      </c>
      <c r="FZ44" s="52">
        <f t="shared" ca="1" si="161"/>
        <v>0.56666666666666665</v>
      </c>
      <c r="GA44" s="52">
        <f t="shared" ca="1" si="162"/>
        <v>0.55555555555555558</v>
      </c>
      <c r="GB44" s="52">
        <f t="shared" ca="1" si="163"/>
        <v>0.5444444444444444</v>
      </c>
      <c r="GC44" s="52">
        <f t="shared" ca="1" si="164"/>
        <v>0.53333333333333333</v>
      </c>
      <c r="GD44" s="52">
        <f t="shared" ca="1" si="165"/>
        <v>0.52222222222222214</v>
      </c>
      <c r="GE44" s="52">
        <f t="shared" ca="1" si="166"/>
        <v>0.51111111111111107</v>
      </c>
      <c r="GF44" s="52">
        <f t="shared" ca="1" si="167"/>
        <v>0.5</v>
      </c>
      <c r="GG44" s="52">
        <f t="shared" ca="1" si="168"/>
        <v>0.48888888888888887</v>
      </c>
      <c r="GH44" s="52">
        <f t="shared" ca="1" si="169"/>
        <v>0.47777777777777775</v>
      </c>
      <c r="GI44" s="52">
        <f t="shared" ca="1" si="170"/>
        <v>0.46666666666666667</v>
      </c>
      <c r="GJ44" s="52">
        <f t="shared" ca="1" si="171"/>
        <v>0.45555555555555555</v>
      </c>
      <c r="GK44" s="52">
        <f t="shared" ca="1" si="172"/>
        <v>0.44444444444444442</v>
      </c>
      <c r="GL44" s="52">
        <f t="shared" ca="1" si="173"/>
        <v>0.43333333333333335</v>
      </c>
      <c r="GM44" s="52">
        <f t="shared" ca="1" si="174"/>
        <v>0.42222222222222222</v>
      </c>
      <c r="GN44" s="52">
        <f t="shared" ca="1" si="175"/>
        <v>0.41111111111111109</v>
      </c>
      <c r="GO44" s="52">
        <f t="shared" ca="1" si="176"/>
        <v>0.39999999999999997</v>
      </c>
      <c r="GP44" s="52">
        <f t="shared" ca="1" si="177"/>
        <v>0.38888888888888884</v>
      </c>
      <c r="GQ44" s="52">
        <f t="shared" ca="1" si="178"/>
        <v>0.37777777777777777</v>
      </c>
      <c r="GR44" s="52">
        <f t="shared" ca="1" si="179"/>
        <v>0.36666666666666664</v>
      </c>
      <c r="GS44" s="52">
        <f t="shared" ca="1" si="180"/>
        <v>0.35555555555555551</v>
      </c>
      <c r="GT44" s="52">
        <f t="shared" ca="1" si="181"/>
        <v>0.34444444444444444</v>
      </c>
      <c r="GU44" s="125">
        <f t="shared" si="203"/>
        <v>0</v>
      </c>
      <c r="GV44" s="52">
        <f t="shared" ca="1" si="204"/>
        <v>0.66666666666666663</v>
      </c>
      <c r="GW44" s="59">
        <f t="shared" ca="1" si="182"/>
        <v>0</v>
      </c>
      <c r="GX44" s="52">
        <f t="shared" ca="1" si="183"/>
        <v>0</v>
      </c>
      <c r="GY44" s="52" t="str">
        <f t="shared" ca="1" si="184"/>
        <v>Slope</v>
      </c>
      <c r="GZ44" s="52" t="str">
        <f t="shared" ca="1" si="185"/>
        <v>NaN</v>
      </c>
      <c r="HA44" s="120">
        <f t="shared" si="186"/>
        <v>0</v>
      </c>
      <c r="HB44" s="58">
        <f t="shared" si="187"/>
        <v>0</v>
      </c>
      <c r="HC44" s="58"/>
      <c r="HD44" s="121">
        <f t="shared" si="188"/>
        <v>1</v>
      </c>
      <c r="HE44" s="52">
        <f t="shared" si="189"/>
        <v>0</v>
      </c>
      <c r="HF44" s="52">
        <f t="shared" si="190"/>
        <v>0</v>
      </c>
      <c r="HG44" s="120">
        <f t="shared" si="191"/>
        <v>1</v>
      </c>
      <c r="HH44" s="120">
        <f t="shared" si="192"/>
        <v>0</v>
      </c>
      <c r="HI44" s="52">
        <f t="shared" ca="1" si="193"/>
        <v>0</v>
      </c>
      <c r="HJ44" s="52" t="str">
        <f t="shared" ca="1" si="194"/>
        <v>Slope</v>
      </c>
      <c r="HK44" s="59">
        <f t="shared" ca="1" si="195"/>
        <v>2</v>
      </c>
      <c r="HL44" s="52" t="str">
        <f t="shared" ca="1" si="196"/>
        <v>NaN</v>
      </c>
      <c r="HM44" s="52">
        <f t="shared" si="197"/>
        <v>0</v>
      </c>
      <c r="HN44" s="52">
        <f t="shared" si="198"/>
        <v>0</v>
      </c>
      <c r="HO44" s="52">
        <f t="shared" si="199"/>
        <v>0</v>
      </c>
      <c r="HP44" s="112"/>
      <c r="HQ44" s="52">
        <f t="shared" si="202"/>
        <v>0</v>
      </c>
      <c r="HR44" s="112"/>
      <c r="HS44" s="52">
        <f t="shared" si="200"/>
        <v>0</v>
      </c>
      <c r="HT44">
        <f t="shared" si="201"/>
        <v>0</v>
      </c>
    </row>
    <row r="45" spans="1:229" x14ac:dyDescent="0.25">
      <c r="A45" s="45">
        <v>7</v>
      </c>
      <c r="B45" s="35">
        <f t="shared" si="36"/>
        <v>6.9444444444444436E-4</v>
      </c>
      <c r="C45" s="28"/>
      <c r="D45" s="29"/>
      <c r="E45" s="29"/>
      <c r="F45" s="37"/>
      <c r="G45" s="38"/>
      <c r="H45" s="107"/>
      <c r="I45" s="31"/>
      <c r="J45" s="28"/>
      <c r="K45" s="37">
        <f t="shared" si="28"/>
        <v>0</v>
      </c>
      <c r="L45" s="30">
        <f t="shared" si="25"/>
        <v>0</v>
      </c>
      <c r="M45" s="101">
        <f t="shared" si="26"/>
        <v>0</v>
      </c>
      <c r="N45" s="103">
        <f t="shared" si="37"/>
        <v>0</v>
      </c>
      <c r="P45" s="66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8"/>
      <c r="AD45" s="52" t="e">
        <f t="shared" ca="1" si="38"/>
        <v>#DIV/0!</v>
      </c>
      <c r="AE45" s="52" t="e">
        <f t="shared" ca="1" si="38"/>
        <v>#DIV/0!</v>
      </c>
      <c r="AF45" s="52" t="e">
        <f t="shared" ca="1" si="38"/>
        <v>#DIV/0!</v>
      </c>
      <c r="AG45" s="52" t="e">
        <f t="shared" ca="1" si="38"/>
        <v>#DIV/0!</v>
      </c>
      <c r="AH45" s="52" t="e">
        <f t="shared" ca="1" si="39"/>
        <v>#DIV/0!</v>
      </c>
      <c r="AI45" s="52" t="e">
        <f t="shared" ca="1" si="39"/>
        <v>#DIV/0!</v>
      </c>
      <c r="AJ45" s="52" t="e">
        <f t="shared" ca="1" si="39"/>
        <v>#DIV/0!</v>
      </c>
      <c r="AK45" s="52" t="e">
        <f t="shared" ca="1" si="39"/>
        <v>#DIV/0!</v>
      </c>
      <c r="AL45" s="52" t="e">
        <f t="shared" ca="1" si="40"/>
        <v>#DIV/0!</v>
      </c>
      <c r="AM45" s="52" t="e">
        <f t="shared" ca="1" si="40"/>
        <v>#DIV/0!</v>
      </c>
      <c r="AN45" s="52" t="e">
        <f t="shared" ca="1" si="40"/>
        <v>#DIV/0!</v>
      </c>
      <c r="AO45" s="52" t="e">
        <f t="shared" ca="1" si="40"/>
        <v>#DIV/0!</v>
      </c>
      <c r="AP45" s="52" t="e">
        <f t="shared" ca="1" si="41"/>
        <v>#DIV/0!</v>
      </c>
      <c r="AQ45" s="52" t="e">
        <f t="shared" ca="1" si="41"/>
        <v>#DIV/0!</v>
      </c>
      <c r="AR45" s="52" t="e">
        <f t="shared" ca="1" si="41"/>
        <v>#DIV/0!</v>
      </c>
      <c r="AS45" s="52" t="e">
        <f t="shared" ca="1" si="41"/>
        <v>#DIV/0!</v>
      </c>
      <c r="AT45" s="52" t="e">
        <f t="shared" ca="1" si="42"/>
        <v>#DIV/0!</v>
      </c>
      <c r="AU45" s="52" t="e">
        <f t="shared" ca="1" si="42"/>
        <v>#DIV/0!</v>
      </c>
      <c r="AV45" s="52" t="e">
        <f t="shared" ca="1" si="42"/>
        <v>#DIV/0!</v>
      </c>
      <c r="AW45" s="52" t="e">
        <f t="shared" ca="1" si="42"/>
        <v>#DIV/0!</v>
      </c>
      <c r="AX45" s="52" t="e">
        <f t="shared" ca="1" si="43"/>
        <v>#DIV/0!</v>
      </c>
      <c r="AY45" s="52" t="e">
        <f t="shared" ca="1" si="43"/>
        <v>#DIV/0!</v>
      </c>
      <c r="AZ45" s="52" t="e">
        <f t="shared" ca="1" si="43"/>
        <v>#DIV/0!</v>
      </c>
      <c r="BA45" s="52" t="e">
        <f t="shared" ca="1" si="43"/>
        <v>#DIV/0!</v>
      </c>
      <c r="BB45" s="52" t="e">
        <f t="shared" ca="1" si="44"/>
        <v>#DIV/0!</v>
      </c>
      <c r="BC45" s="52" t="e">
        <f t="shared" ca="1" si="44"/>
        <v>#DIV/0!</v>
      </c>
      <c r="BD45" s="52" t="e">
        <f t="shared" ca="1" si="44"/>
        <v>#DIV/0!</v>
      </c>
      <c r="BE45" s="52" t="e">
        <f t="shared" ca="1" si="44"/>
        <v>#DIV/0!</v>
      </c>
      <c r="BF45" s="52" t="e">
        <f t="shared" ca="1" si="45"/>
        <v>#DIV/0!</v>
      </c>
      <c r="BG45" s="52" t="e">
        <f t="shared" ca="1" si="45"/>
        <v>#DIV/0!</v>
      </c>
      <c r="BH45" s="52" t="e">
        <f t="shared" ca="1" si="45"/>
        <v>#DIV/0!</v>
      </c>
      <c r="BJ45" s="52">
        <f t="shared" si="46"/>
        <v>0</v>
      </c>
      <c r="BK45" s="52">
        <f t="shared" si="47"/>
        <v>0</v>
      </c>
      <c r="BL45" s="52">
        <f t="shared" si="48"/>
        <v>0</v>
      </c>
      <c r="BM45" s="52">
        <f t="shared" si="49"/>
        <v>0</v>
      </c>
      <c r="BN45" s="52">
        <f t="shared" si="50"/>
        <v>0</v>
      </c>
      <c r="BO45" s="52">
        <f t="shared" si="51"/>
        <v>0</v>
      </c>
      <c r="BP45" s="52">
        <f t="shared" si="52"/>
        <v>0</v>
      </c>
      <c r="BQ45" s="52">
        <f t="shared" si="53"/>
        <v>0.05</v>
      </c>
      <c r="BS45" s="52">
        <f t="shared" ca="1" si="54"/>
        <v>0</v>
      </c>
      <c r="BT45" s="52">
        <f t="shared" ca="1" si="55"/>
        <v>0</v>
      </c>
      <c r="BU45" s="52">
        <f t="shared" ca="1" si="56"/>
        <v>0</v>
      </c>
      <c r="BV45" s="52">
        <f t="shared" ca="1" si="57"/>
        <v>0</v>
      </c>
      <c r="BW45" s="52">
        <f t="shared" ca="1" si="58"/>
        <v>0</v>
      </c>
      <c r="BX45" s="52">
        <f t="shared" ca="1" si="59"/>
        <v>0</v>
      </c>
      <c r="BY45" s="52">
        <f t="shared" ca="1" si="60"/>
        <v>0</v>
      </c>
      <c r="BZ45" s="52">
        <f t="shared" ca="1" si="61"/>
        <v>0</v>
      </c>
      <c r="CA45" s="52">
        <f t="shared" ca="1" si="62"/>
        <v>0</v>
      </c>
      <c r="CB45" s="52">
        <f t="shared" ca="1" si="63"/>
        <v>0</v>
      </c>
      <c r="CC45" s="52">
        <f t="shared" ca="1" si="64"/>
        <v>0</v>
      </c>
      <c r="CD45" s="52">
        <f t="shared" ca="1" si="65"/>
        <v>0</v>
      </c>
      <c r="CE45" s="52">
        <f t="shared" ca="1" si="66"/>
        <v>0</v>
      </c>
      <c r="CF45" s="52">
        <f t="shared" ca="1" si="67"/>
        <v>0</v>
      </c>
      <c r="CG45" s="52">
        <f t="shared" ca="1" si="68"/>
        <v>0</v>
      </c>
      <c r="CH45" s="52">
        <f t="shared" ca="1" si="69"/>
        <v>0</v>
      </c>
      <c r="CI45" s="52">
        <f t="shared" ca="1" si="70"/>
        <v>0</v>
      </c>
      <c r="CJ45" s="52">
        <f t="shared" ca="1" si="71"/>
        <v>0</v>
      </c>
      <c r="CK45" s="52">
        <f t="shared" ca="1" si="72"/>
        <v>0</v>
      </c>
      <c r="CL45" s="52">
        <f t="shared" ca="1" si="73"/>
        <v>0</v>
      </c>
      <c r="CM45" s="52">
        <f t="shared" ca="1" si="74"/>
        <v>0</v>
      </c>
      <c r="CN45" s="52">
        <f t="shared" ca="1" si="75"/>
        <v>0</v>
      </c>
      <c r="CO45" s="52">
        <f t="shared" ca="1" si="76"/>
        <v>0</v>
      </c>
      <c r="CP45" s="52">
        <f t="shared" ca="1" si="77"/>
        <v>0</v>
      </c>
      <c r="CQ45" s="52">
        <f t="shared" ca="1" si="78"/>
        <v>0</v>
      </c>
      <c r="CR45" s="52">
        <f t="shared" ca="1" si="79"/>
        <v>0</v>
      </c>
      <c r="CS45" s="52">
        <f t="shared" ca="1" si="80"/>
        <v>0</v>
      </c>
      <c r="CT45" s="52">
        <f t="shared" ca="1" si="81"/>
        <v>0</v>
      </c>
      <c r="CU45" s="52">
        <f t="shared" ca="1" si="82"/>
        <v>0</v>
      </c>
      <c r="CV45" s="52">
        <f t="shared" ca="1" si="83"/>
        <v>0</v>
      </c>
      <c r="CW45" s="52">
        <f t="shared" ca="1" si="84"/>
        <v>0</v>
      </c>
      <c r="CY45" s="51" t="str">
        <f t="shared" ca="1" si="85"/>
        <v>Slope</v>
      </c>
      <c r="CZ45" s="51" t="str">
        <f t="shared" ca="1" si="86"/>
        <v>Slope</v>
      </c>
      <c r="DA45" s="51" t="str">
        <f t="shared" ca="1" si="87"/>
        <v>Slope</v>
      </c>
      <c r="DB45" s="51" t="str">
        <f t="shared" ca="1" si="88"/>
        <v>Slope</v>
      </c>
      <c r="DC45" s="51" t="str">
        <f t="shared" ca="1" si="89"/>
        <v>Slope</v>
      </c>
      <c r="DD45" s="51" t="str">
        <f t="shared" ca="1" si="90"/>
        <v>Slope</v>
      </c>
      <c r="DE45" s="51" t="str">
        <f t="shared" ca="1" si="91"/>
        <v>Slope</v>
      </c>
      <c r="DF45" s="51" t="str">
        <f t="shared" ca="1" si="92"/>
        <v>Slope</v>
      </c>
      <c r="DG45" s="51" t="str">
        <f t="shared" ca="1" si="93"/>
        <v>Slope</v>
      </c>
      <c r="DH45" s="51" t="str">
        <f t="shared" ca="1" si="94"/>
        <v>Slope</v>
      </c>
      <c r="DI45" s="51" t="str">
        <f t="shared" ca="1" si="95"/>
        <v>Slope</v>
      </c>
      <c r="DJ45" s="51" t="str">
        <f t="shared" ca="1" si="96"/>
        <v>Slope</v>
      </c>
      <c r="DK45" s="51" t="str">
        <f t="shared" ca="1" si="97"/>
        <v>Slope</v>
      </c>
      <c r="DL45" s="51" t="str">
        <f t="shared" ca="1" si="98"/>
        <v>Slope</v>
      </c>
      <c r="DM45" s="51" t="str">
        <f t="shared" ca="1" si="99"/>
        <v>Slope</v>
      </c>
      <c r="DN45" s="51" t="str">
        <f t="shared" ca="1" si="100"/>
        <v>Slope</v>
      </c>
      <c r="DO45" s="51" t="str">
        <f t="shared" ca="1" si="101"/>
        <v>Slope</v>
      </c>
      <c r="DP45" s="51" t="str">
        <f t="shared" ca="1" si="102"/>
        <v>Slope</v>
      </c>
      <c r="DQ45" s="51" t="str">
        <f t="shared" ca="1" si="103"/>
        <v>Slope</v>
      </c>
      <c r="DR45" s="51" t="str">
        <f t="shared" ca="1" si="104"/>
        <v>Slope</v>
      </c>
      <c r="DS45" s="51" t="str">
        <f t="shared" ca="1" si="105"/>
        <v>Slope</v>
      </c>
      <c r="DT45" s="51" t="str">
        <f t="shared" ca="1" si="106"/>
        <v>Slope</v>
      </c>
      <c r="DU45" s="51" t="str">
        <f t="shared" ca="1" si="107"/>
        <v>Slope</v>
      </c>
      <c r="DV45" s="51" t="str">
        <f t="shared" ca="1" si="108"/>
        <v>Slope</v>
      </c>
      <c r="DW45" s="51" t="str">
        <f t="shared" ca="1" si="109"/>
        <v>Slope</v>
      </c>
      <c r="DX45" s="51" t="str">
        <f t="shared" ca="1" si="110"/>
        <v>Slope</v>
      </c>
      <c r="DY45" s="51" t="str">
        <f t="shared" ca="1" si="111"/>
        <v>Slope</v>
      </c>
      <c r="DZ45" s="51" t="str">
        <f t="shared" ca="1" si="112"/>
        <v>Slope</v>
      </c>
      <c r="EA45" s="51" t="str">
        <f t="shared" ca="1" si="113"/>
        <v>Slope</v>
      </c>
      <c r="EB45" s="51" t="str">
        <f t="shared" ca="1" si="114"/>
        <v>Slope</v>
      </c>
      <c r="EC45" s="51" t="str">
        <f t="shared" ca="1" si="115"/>
        <v>Slope</v>
      </c>
      <c r="EE45" s="52">
        <f t="shared" ca="1" si="116"/>
        <v>1</v>
      </c>
      <c r="EF45" s="52">
        <f t="shared" ca="1" si="117"/>
        <v>1</v>
      </c>
      <c r="EG45" s="52">
        <f t="shared" ca="1" si="118"/>
        <v>1</v>
      </c>
      <c r="EH45" s="52">
        <f t="shared" ca="1" si="119"/>
        <v>1</v>
      </c>
      <c r="EI45" s="52">
        <f t="shared" ca="1" si="120"/>
        <v>1</v>
      </c>
      <c r="EJ45" s="52">
        <f t="shared" ca="1" si="121"/>
        <v>1</v>
      </c>
      <c r="EK45" s="52">
        <f t="shared" ca="1" si="122"/>
        <v>1</v>
      </c>
      <c r="EL45" s="52">
        <f t="shared" ca="1" si="123"/>
        <v>1</v>
      </c>
      <c r="EM45" s="52">
        <f t="shared" ca="1" si="124"/>
        <v>1</v>
      </c>
      <c r="EN45" s="52">
        <f t="shared" ca="1" si="125"/>
        <v>1</v>
      </c>
      <c r="EO45" s="52">
        <f t="shared" ca="1" si="126"/>
        <v>1</v>
      </c>
      <c r="EP45" s="52">
        <f t="shared" ca="1" si="127"/>
        <v>1</v>
      </c>
      <c r="EQ45" s="52">
        <f t="shared" ca="1" si="128"/>
        <v>1</v>
      </c>
      <c r="ER45" s="52">
        <f t="shared" ca="1" si="129"/>
        <v>1</v>
      </c>
      <c r="ES45" s="52">
        <f t="shared" ca="1" si="130"/>
        <v>1</v>
      </c>
      <c r="ET45" s="52">
        <f t="shared" ca="1" si="131"/>
        <v>1</v>
      </c>
      <c r="EU45" s="52">
        <f t="shared" ca="1" si="132"/>
        <v>1</v>
      </c>
      <c r="EV45" s="52">
        <f t="shared" ca="1" si="133"/>
        <v>1</v>
      </c>
      <c r="EW45" s="52">
        <f t="shared" ca="1" si="134"/>
        <v>1</v>
      </c>
      <c r="EX45" s="52">
        <f t="shared" ca="1" si="135"/>
        <v>1</v>
      </c>
      <c r="EY45" s="52">
        <f t="shared" ca="1" si="136"/>
        <v>1</v>
      </c>
      <c r="EZ45" s="52">
        <f t="shared" ca="1" si="137"/>
        <v>1</v>
      </c>
      <c r="FA45" s="52">
        <f t="shared" ca="1" si="138"/>
        <v>1</v>
      </c>
      <c r="FB45" s="52">
        <f t="shared" ca="1" si="139"/>
        <v>1</v>
      </c>
      <c r="FC45" s="52">
        <f t="shared" ca="1" si="140"/>
        <v>1</v>
      </c>
      <c r="FD45" s="52">
        <f t="shared" ca="1" si="141"/>
        <v>1</v>
      </c>
      <c r="FE45" s="52">
        <f t="shared" ca="1" si="142"/>
        <v>1</v>
      </c>
      <c r="FF45" s="52">
        <f t="shared" ca="1" si="143"/>
        <v>1</v>
      </c>
      <c r="FG45" s="52">
        <f t="shared" ca="1" si="144"/>
        <v>1</v>
      </c>
      <c r="FH45" s="52">
        <f t="shared" ca="1" si="145"/>
        <v>1</v>
      </c>
      <c r="FI45" s="52">
        <f t="shared" ca="1" si="146"/>
        <v>1</v>
      </c>
      <c r="FK45" s="52">
        <f t="shared" si="147"/>
        <v>0</v>
      </c>
      <c r="FL45" s="59" t="e">
        <f t="shared" ca="1" si="148"/>
        <v>#N/A</v>
      </c>
      <c r="FM45" s="59" t="e">
        <f t="shared" ca="1" si="149"/>
        <v>#N/A</v>
      </c>
      <c r="FN45" s="52">
        <f t="shared" ca="1" si="150"/>
        <v>0</v>
      </c>
      <c r="FP45" s="52">
        <f t="shared" ca="1" si="151"/>
        <v>0.66666666666666663</v>
      </c>
      <c r="FQ45" s="52">
        <f t="shared" ca="1" si="152"/>
        <v>0.66666666666666663</v>
      </c>
      <c r="FR45" s="52">
        <f t="shared" ca="1" si="153"/>
        <v>0.65555555555555545</v>
      </c>
      <c r="FS45" s="52">
        <f t="shared" ca="1" si="154"/>
        <v>0.64444444444444438</v>
      </c>
      <c r="FT45" s="52">
        <f t="shared" ca="1" si="155"/>
        <v>0.6333333333333333</v>
      </c>
      <c r="FU45" s="52">
        <f t="shared" ca="1" si="156"/>
        <v>0.62222222222222223</v>
      </c>
      <c r="FV45" s="52">
        <f t="shared" ca="1" si="157"/>
        <v>0.61111111111111116</v>
      </c>
      <c r="FW45" s="52">
        <f t="shared" ca="1" si="158"/>
        <v>0.6</v>
      </c>
      <c r="FX45" s="52">
        <f t="shared" ca="1" si="159"/>
        <v>0.5888888888888888</v>
      </c>
      <c r="FY45" s="52">
        <f t="shared" ca="1" si="160"/>
        <v>0.57777777777777772</v>
      </c>
      <c r="FZ45" s="52">
        <f t="shared" ca="1" si="161"/>
        <v>0.56666666666666665</v>
      </c>
      <c r="GA45" s="52">
        <f t="shared" ca="1" si="162"/>
        <v>0.55555555555555558</v>
      </c>
      <c r="GB45" s="52">
        <f t="shared" ca="1" si="163"/>
        <v>0.5444444444444444</v>
      </c>
      <c r="GC45" s="52">
        <f t="shared" ca="1" si="164"/>
        <v>0.53333333333333333</v>
      </c>
      <c r="GD45" s="52">
        <f t="shared" ca="1" si="165"/>
        <v>0.52222222222222214</v>
      </c>
      <c r="GE45" s="52">
        <f t="shared" ca="1" si="166"/>
        <v>0.51111111111111107</v>
      </c>
      <c r="GF45" s="52">
        <f t="shared" ca="1" si="167"/>
        <v>0.5</v>
      </c>
      <c r="GG45" s="52">
        <f t="shared" ca="1" si="168"/>
        <v>0.48888888888888887</v>
      </c>
      <c r="GH45" s="52">
        <f t="shared" ca="1" si="169"/>
        <v>0.47777777777777775</v>
      </c>
      <c r="GI45" s="52">
        <f t="shared" ca="1" si="170"/>
        <v>0.46666666666666667</v>
      </c>
      <c r="GJ45" s="52">
        <f t="shared" ca="1" si="171"/>
        <v>0.45555555555555555</v>
      </c>
      <c r="GK45" s="52">
        <f t="shared" ca="1" si="172"/>
        <v>0.44444444444444442</v>
      </c>
      <c r="GL45" s="52">
        <f t="shared" ca="1" si="173"/>
        <v>0.43333333333333335</v>
      </c>
      <c r="GM45" s="52">
        <f t="shared" ca="1" si="174"/>
        <v>0.42222222222222222</v>
      </c>
      <c r="GN45" s="52">
        <f t="shared" ca="1" si="175"/>
        <v>0.41111111111111109</v>
      </c>
      <c r="GO45" s="52">
        <f t="shared" ca="1" si="176"/>
        <v>0.39999999999999997</v>
      </c>
      <c r="GP45" s="52">
        <f t="shared" ca="1" si="177"/>
        <v>0.38888888888888884</v>
      </c>
      <c r="GQ45" s="52">
        <f t="shared" ca="1" si="178"/>
        <v>0.37777777777777777</v>
      </c>
      <c r="GR45" s="52">
        <f t="shared" ca="1" si="179"/>
        <v>0.36666666666666664</v>
      </c>
      <c r="GS45" s="52">
        <f t="shared" ca="1" si="180"/>
        <v>0.35555555555555551</v>
      </c>
      <c r="GT45" s="52">
        <f t="shared" ca="1" si="181"/>
        <v>0.34444444444444444</v>
      </c>
      <c r="GU45" s="125">
        <f t="shared" si="203"/>
        <v>0</v>
      </c>
      <c r="GV45" s="52">
        <f t="shared" ca="1" si="204"/>
        <v>0.66666666666666663</v>
      </c>
      <c r="GW45" s="59">
        <f t="shared" ca="1" si="182"/>
        <v>0</v>
      </c>
      <c r="GX45" s="52">
        <f t="shared" ca="1" si="183"/>
        <v>0</v>
      </c>
      <c r="GY45" s="52" t="str">
        <f t="shared" ca="1" si="184"/>
        <v>Slope</v>
      </c>
      <c r="GZ45" s="52" t="str">
        <f t="shared" ca="1" si="185"/>
        <v>NaN</v>
      </c>
      <c r="HA45" s="120">
        <f t="shared" si="186"/>
        <v>0</v>
      </c>
      <c r="HB45" s="58">
        <f t="shared" si="187"/>
        <v>0</v>
      </c>
      <c r="HC45" s="58"/>
      <c r="HD45" s="121">
        <f t="shared" si="188"/>
        <v>1</v>
      </c>
      <c r="HE45" s="52">
        <f t="shared" si="189"/>
        <v>0</v>
      </c>
      <c r="HF45" s="52">
        <f t="shared" si="190"/>
        <v>0</v>
      </c>
      <c r="HG45" s="120">
        <f t="shared" si="191"/>
        <v>1</v>
      </c>
      <c r="HH45" s="120">
        <f t="shared" si="192"/>
        <v>0</v>
      </c>
      <c r="HI45" s="52">
        <f t="shared" ca="1" si="193"/>
        <v>0</v>
      </c>
      <c r="HJ45" s="52" t="str">
        <f t="shared" ca="1" si="194"/>
        <v>Slope</v>
      </c>
      <c r="HK45" s="59">
        <f t="shared" ca="1" si="195"/>
        <v>2</v>
      </c>
      <c r="HL45" s="52" t="str">
        <f t="shared" ca="1" si="196"/>
        <v>NaN</v>
      </c>
      <c r="HM45" s="52">
        <f t="shared" si="197"/>
        <v>0</v>
      </c>
      <c r="HN45" s="52">
        <f t="shared" si="198"/>
        <v>0</v>
      </c>
      <c r="HO45" s="52">
        <f t="shared" si="199"/>
        <v>0</v>
      </c>
      <c r="HP45" s="112"/>
      <c r="HQ45" s="52">
        <f t="shared" si="202"/>
        <v>0</v>
      </c>
      <c r="HR45" s="112"/>
      <c r="HS45" s="52">
        <f t="shared" si="200"/>
        <v>0</v>
      </c>
      <c r="HT45">
        <f t="shared" si="201"/>
        <v>0</v>
      </c>
    </row>
    <row r="46" spans="1:229" x14ac:dyDescent="0.25">
      <c r="A46" s="45">
        <v>8</v>
      </c>
      <c r="B46" s="35">
        <f t="shared" si="36"/>
        <v>8.1018518518518505E-4</v>
      </c>
      <c r="C46" s="28"/>
      <c r="D46" s="29"/>
      <c r="E46" s="29"/>
      <c r="F46" s="37"/>
      <c r="G46" s="38"/>
      <c r="H46" s="107"/>
      <c r="I46" s="31"/>
      <c r="J46" s="28"/>
      <c r="K46" s="37">
        <f t="shared" si="28"/>
        <v>0</v>
      </c>
      <c r="L46" s="30">
        <f t="shared" si="25"/>
        <v>0</v>
      </c>
      <c r="M46" s="101">
        <f t="shared" si="26"/>
        <v>0</v>
      </c>
      <c r="N46" s="103">
        <f t="shared" si="37"/>
        <v>0</v>
      </c>
      <c r="P46" s="66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8"/>
      <c r="AD46" s="52" t="e">
        <f t="shared" ca="1" si="38"/>
        <v>#DIV/0!</v>
      </c>
      <c r="AE46" s="52" t="e">
        <f t="shared" ca="1" si="38"/>
        <v>#DIV/0!</v>
      </c>
      <c r="AF46" s="52" t="e">
        <f t="shared" ca="1" si="38"/>
        <v>#DIV/0!</v>
      </c>
      <c r="AG46" s="52" t="e">
        <f t="shared" ca="1" si="38"/>
        <v>#DIV/0!</v>
      </c>
      <c r="AH46" s="52" t="e">
        <f t="shared" ca="1" si="39"/>
        <v>#DIV/0!</v>
      </c>
      <c r="AI46" s="52" t="e">
        <f t="shared" ca="1" si="39"/>
        <v>#DIV/0!</v>
      </c>
      <c r="AJ46" s="52" t="e">
        <f t="shared" ca="1" si="39"/>
        <v>#DIV/0!</v>
      </c>
      <c r="AK46" s="52" t="e">
        <f t="shared" ca="1" si="39"/>
        <v>#DIV/0!</v>
      </c>
      <c r="AL46" s="52" t="e">
        <f t="shared" ca="1" si="40"/>
        <v>#DIV/0!</v>
      </c>
      <c r="AM46" s="52" t="e">
        <f t="shared" ca="1" si="40"/>
        <v>#DIV/0!</v>
      </c>
      <c r="AN46" s="52" t="e">
        <f t="shared" ca="1" si="40"/>
        <v>#DIV/0!</v>
      </c>
      <c r="AO46" s="52" t="e">
        <f t="shared" ca="1" si="40"/>
        <v>#DIV/0!</v>
      </c>
      <c r="AP46" s="52" t="e">
        <f t="shared" ca="1" si="41"/>
        <v>#DIV/0!</v>
      </c>
      <c r="AQ46" s="52" t="e">
        <f t="shared" ca="1" si="41"/>
        <v>#DIV/0!</v>
      </c>
      <c r="AR46" s="52" t="e">
        <f t="shared" ca="1" si="41"/>
        <v>#DIV/0!</v>
      </c>
      <c r="AS46" s="52" t="e">
        <f t="shared" ca="1" si="41"/>
        <v>#DIV/0!</v>
      </c>
      <c r="AT46" s="52" t="e">
        <f t="shared" ca="1" si="42"/>
        <v>#DIV/0!</v>
      </c>
      <c r="AU46" s="52" t="e">
        <f t="shared" ca="1" si="42"/>
        <v>#DIV/0!</v>
      </c>
      <c r="AV46" s="52" t="e">
        <f t="shared" ca="1" si="42"/>
        <v>#DIV/0!</v>
      </c>
      <c r="AW46" s="52" t="e">
        <f t="shared" ca="1" si="42"/>
        <v>#DIV/0!</v>
      </c>
      <c r="AX46" s="52" t="e">
        <f t="shared" ca="1" si="43"/>
        <v>#DIV/0!</v>
      </c>
      <c r="AY46" s="52" t="e">
        <f t="shared" ca="1" si="43"/>
        <v>#DIV/0!</v>
      </c>
      <c r="AZ46" s="52" t="e">
        <f t="shared" ca="1" si="43"/>
        <v>#DIV/0!</v>
      </c>
      <c r="BA46" s="52" t="e">
        <f t="shared" ca="1" si="43"/>
        <v>#DIV/0!</v>
      </c>
      <c r="BB46" s="52" t="e">
        <f t="shared" ca="1" si="44"/>
        <v>#DIV/0!</v>
      </c>
      <c r="BC46" s="52" t="e">
        <f t="shared" ca="1" si="44"/>
        <v>#DIV/0!</v>
      </c>
      <c r="BD46" s="52" t="e">
        <f t="shared" ca="1" si="44"/>
        <v>#DIV/0!</v>
      </c>
      <c r="BE46" s="52" t="e">
        <f t="shared" ca="1" si="44"/>
        <v>#DIV/0!</v>
      </c>
      <c r="BF46" s="52" t="e">
        <f t="shared" ca="1" si="45"/>
        <v>#DIV/0!</v>
      </c>
      <c r="BG46" s="52" t="e">
        <f t="shared" ca="1" si="45"/>
        <v>#DIV/0!</v>
      </c>
      <c r="BH46" s="52" t="e">
        <f t="shared" ca="1" si="45"/>
        <v>#DIV/0!</v>
      </c>
      <c r="BJ46" s="52">
        <f t="shared" si="46"/>
        <v>0</v>
      </c>
      <c r="BK46" s="52">
        <f t="shared" si="47"/>
        <v>0</v>
      </c>
      <c r="BL46" s="52">
        <f t="shared" si="48"/>
        <v>0</v>
      </c>
      <c r="BM46" s="52">
        <f t="shared" si="49"/>
        <v>0</v>
      </c>
      <c r="BN46" s="52">
        <f t="shared" si="50"/>
        <v>0</v>
      </c>
      <c r="BO46" s="52">
        <f t="shared" si="51"/>
        <v>0</v>
      </c>
      <c r="BP46" s="52">
        <f t="shared" si="52"/>
        <v>0</v>
      </c>
      <c r="BQ46" s="52">
        <f t="shared" si="53"/>
        <v>0.05</v>
      </c>
      <c r="BS46" s="52">
        <f t="shared" ca="1" si="54"/>
        <v>0</v>
      </c>
      <c r="BT46" s="52">
        <f t="shared" ca="1" si="55"/>
        <v>0</v>
      </c>
      <c r="BU46" s="52">
        <f t="shared" ca="1" si="56"/>
        <v>0</v>
      </c>
      <c r="BV46" s="52">
        <f t="shared" ca="1" si="57"/>
        <v>0</v>
      </c>
      <c r="BW46" s="52">
        <f t="shared" ca="1" si="58"/>
        <v>0</v>
      </c>
      <c r="BX46" s="52">
        <f t="shared" ca="1" si="59"/>
        <v>0</v>
      </c>
      <c r="BY46" s="52">
        <f t="shared" ca="1" si="60"/>
        <v>0</v>
      </c>
      <c r="BZ46" s="52">
        <f t="shared" ca="1" si="61"/>
        <v>0</v>
      </c>
      <c r="CA46" s="52">
        <f t="shared" ca="1" si="62"/>
        <v>0</v>
      </c>
      <c r="CB46" s="52">
        <f t="shared" ca="1" si="63"/>
        <v>0</v>
      </c>
      <c r="CC46" s="52">
        <f t="shared" ca="1" si="64"/>
        <v>0</v>
      </c>
      <c r="CD46" s="52">
        <f t="shared" ca="1" si="65"/>
        <v>0</v>
      </c>
      <c r="CE46" s="52">
        <f t="shared" ca="1" si="66"/>
        <v>0</v>
      </c>
      <c r="CF46" s="52">
        <f t="shared" ca="1" si="67"/>
        <v>0</v>
      </c>
      <c r="CG46" s="52">
        <f t="shared" ca="1" si="68"/>
        <v>0</v>
      </c>
      <c r="CH46" s="52">
        <f t="shared" ca="1" si="69"/>
        <v>0</v>
      </c>
      <c r="CI46" s="52">
        <f t="shared" ca="1" si="70"/>
        <v>0</v>
      </c>
      <c r="CJ46" s="52">
        <f t="shared" ca="1" si="71"/>
        <v>0</v>
      </c>
      <c r="CK46" s="52">
        <f t="shared" ca="1" si="72"/>
        <v>0</v>
      </c>
      <c r="CL46" s="52">
        <f t="shared" ca="1" si="73"/>
        <v>0</v>
      </c>
      <c r="CM46" s="52">
        <f t="shared" ca="1" si="74"/>
        <v>0</v>
      </c>
      <c r="CN46" s="52">
        <f t="shared" ca="1" si="75"/>
        <v>0</v>
      </c>
      <c r="CO46" s="52">
        <f t="shared" ca="1" si="76"/>
        <v>0</v>
      </c>
      <c r="CP46" s="52">
        <f t="shared" ca="1" si="77"/>
        <v>0</v>
      </c>
      <c r="CQ46" s="52">
        <f t="shared" ca="1" si="78"/>
        <v>0</v>
      </c>
      <c r="CR46" s="52">
        <f t="shared" ca="1" si="79"/>
        <v>0</v>
      </c>
      <c r="CS46" s="52">
        <f t="shared" ca="1" si="80"/>
        <v>0</v>
      </c>
      <c r="CT46" s="52">
        <f t="shared" ca="1" si="81"/>
        <v>0</v>
      </c>
      <c r="CU46" s="52">
        <f t="shared" ca="1" si="82"/>
        <v>0</v>
      </c>
      <c r="CV46" s="52">
        <f t="shared" ca="1" si="83"/>
        <v>0</v>
      </c>
      <c r="CW46" s="52">
        <f t="shared" ca="1" si="84"/>
        <v>0</v>
      </c>
      <c r="CY46" s="51" t="str">
        <f t="shared" ca="1" si="85"/>
        <v>Slope</v>
      </c>
      <c r="CZ46" s="51" t="str">
        <f t="shared" ca="1" si="86"/>
        <v>Slope</v>
      </c>
      <c r="DA46" s="51" t="str">
        <f t="shared" ca="1" si="87"/>
        <v>Slope</v>
      </c>
      <c r="DB46" s="51" t="str">
        <f t="shared" ca="1" si="88"/>
        <v>Slope</v>
      </c>
      <c r="DC46" s="51" t="str">
        <f t="shared" ca="1" si="89"/>
        <v>Slope</v>
      </c>
      <c r="DD46" s="51" t="str">
        <f t="shared" ca="1" si="90"/>
        <v>Slope</v>
      </c>
      <c r="DE46" s="51" t="str">
        <f t="shared" ca="1" si="91"/>
        <v>Slope</v>
      </c>
      <c r="DF46" s="51" t="str">
        <f t="shared" ca="1" si="92"/>
        <v>Slope</v>
      </c>
      <c r="DG46" s="51" t="str">
        <f t="shared" ca="1" si="93"/>
        <v>Slope</v>
      </c>
      <c r="DH46" s="51" t="str">
        <f t="shared" ca="1" si="94"/>
        <v>Slope</v>
      </c>
      <c r="DI46" s="51" t="str">
        <f t="shared" ca="1" si="95"/>
        <v>Slope</v>
      </c>
      <c r="DJ46" s="51" t="str">
        <f t="shared" ca="1" si="96"/>
        <v>Slope</v>
      </c>
      <c r="DK46" s="51" t="str">
        <f t="shared" ca="1" si="97"/>
        <v>Slope</v>
      </c>
      <c r="DL46" s="51" t="str">
        <f t="shared" ca="1" si="98"/>
        <v>Slope</v>
      </c>
      <c r="DM46" s="51" t="str">
        <f t="shared" ca="1" si="99"/>
        <v>Slope</v>
      </c>
      <c r="DN46" s="51" t="str">
        <f t="shared" ca="1" si="100"/>
        <v>Slope</v>
      </c>
      <c r="DO46" s="51" t="str">
        <f t="shared" ca="1" si="101"/>
        <v>Slope</v>
      </c>
      <c r="DP46" s="51" t="str">
        <f t="shared" ca="1" si="102"/>
        <v>Slope</v>
      </c>
      <c r="DQ46" s="51" t="str">
        <f t="shared" ca="1" si="103"/>
        <v>Slope</v>
      </c>
      <c r="DR46" s="51" t="str">
        <f t="shared" ca="1" si="104"/>
        <v>Slope</v>
      </c>
      <c r="DS46" s="51" t="str">
        <f t="shared" ca="1" si="105"/>
        <v>Slope</v>
      </c>
      <c r="DT46" s="51" t="str">
        <f t="shared" ca="1" si="106"/>
        <v>Slope</v>
      </c>
      <c r="DU46" s="51" t="str">
        <f t="shared" ca="1" si="107"/>
        <v>Slope</v>
      </c>
      <c r="DV46" s="51" t="str">
        <f t="shared" ca="1" si="108"/>
        <v>Slope</v>
      </c>
      <c r="DW46" s="51" t="str">
        <f t="shared" ca="1" si="109"/>
        <v>Slope</v>
      </c>
      <c r="DX46" s="51" t="str">
        <f t="shared" ca="1" si="110"/>
        <v>Slope</v>
      </c>
      <c r="DY46" s="51" t="str">
        <f t="shared" ca="1" si="111"/>
        <v>Slope</v>
      </c>
      <c r="DZ46" s="51" t="str">
        <f t="shared" ca="1" si="112"/>
        <v>Slope</v>
      </c>
      <c r="EA46" s="51" t="str">
        <f t="shared" ca="1" si="113"/>
        <v>Slope</v>
      </c>
      <c r="EB46" s="51" t="str">
        <f t="shared" ca="1" si="114"/>
        <v>Slope</v>
      </c>
      <c r="EC46" s="51" t="str">
        <f t="shared" ca="1" si="115"/>
        <v>Slope</v>
      </c>
      <c r="EE46" s="52">
        <f t="shared" ca="1" si="116"/>
        <v>1</v>
      </c>
      <c r="EF46" s="52">
        <f t="shared" ca="1" si="117"/>
        <v>1</v>
      </c>
      <c r="EG46" s="52">
        <f t="shared" ca="1" si="118"/>
        <v>1</v>
      </c>
      <c r="EH46" s="52">
        <f t="shared" ca="1" si="119"/>
        <v>1</v>
      </c>
      <c r="EI46" s="52">
        <f t="shared" ca="1" si="120"/>
        <v>1</v>
      </c>
      <c r="EJ46" s="52">
        <f t="shared" ca="1" si="121"/>
        <v>1</v>
      </c>
      <c r="EK46" s="52">
        <f t="shared" ca="1" si="122"/>
        <v>1</v>
      </c>
      <c r="EL46" s="52">
        <f t="shared" ca="1" si="123"/>
        <v>1</v>
      </c>
      <c r="EM46" s="52">
        <f t="shared" ca="1" si="124"/>
        <v>1</v>
      </c>
      <c r="EN46" s="52">
        <f t="shared" ca="1" si="125"/>
        <v>1</v>
      </c>
      <c r="EO46" s="52">
        <f t="shared" ca="1" si="126"/>
        <v>1</v>
      </c>
      <c r="EP46" s="52">
        <f t="shared" ca="1" si="127"/>
        <v>1</v>
      </c>
      <c r="EQ46" s="52">
        <f t="shared" ca="1" si="128"/>
        <v>1</v>
      </c>
      <c r="ER46" s="52">
        <f t="shared" ca="1" si="129"/>
        <v>1</v>
      </c>
      <c r="ES46" s="52">
        <f t="shared" ca="1" si="130"/>
        <v>1</v>
      </c>
      <c r="ET46" s="52">
        <f t="shared" ca="1" si="131"/>
        <v>1</v>
      </c>
      <c r="EU46" s="52">
        <f t="shared" ca="1" si="132"/>
        <v>1</v>
      </c>
      <c r="EV46" s="52">
        <f t="shared" ca="1" si="133"/>
        <v>1</v>
      </c>
      <c r="EW46" s="52">
        <f t="shared" ca="1" si="134"/>
        <v>1</v>
      </c>
      <c r="EX46" s="52">
        <f t="shared" ca="1" si="135"/>
        <v>1</v>
      </c>
      <c r="EY46" s="52">
        <f t="shared" ca="1" si="136"/>
        <v>1</v>
      </c>
      <c r="EZ46" s="52">
        <f t="shared" ca="1" si="137"/>
        <v>1</v>
      </c>
      <c r="FA46" s="52">
        <f t="shared" ca="1" si="138"/>
        <v>1</v>
      </c>
      <c r="FB46" s="52">
        <f t="shared" ca="1" si="139"/>
        <v>1</v>
      </c>
      <c r="FC46" s="52">
        <f t="shared" ca="1" si="140"/>
        <v>1</v>
      </c>
      <c r="FD46" s="52">
        <f t="shared" ca="1" si="141"/>
        <v>1</v>
      </c>
      <c r="FE46" s="52">
        <f t="shared" ca="1" si="142"/>
        <v>1</v>
      </c>
      <c r="FF46" s="52">
        <f t="shared" ca="1" si="143"/>
        <v>1</v>
      </c>
      <c r="FG46" s="52">
        <f t="shared" ca="1" si="144"/>
        <v>1</v>
      </c>
      <c r="FH46" s="52">
        <f t="shared" ca="1" si="145"/>
        <v>1</v>
      </c>
      <c r="FI46" s="52">
        <f t="shared" ca="1" si="146"/>
        <v>1</v>
      </c>
      <c r="FK46" s="52">
        <f t="shared" si="147"/>
        <v>0</v>
      </c>
      <c r="FL46" s="59" t="e">
        <f t="shared" ca="1" si="148"/>
        <v>#N/A</v>
      </c>
      <c r="FM46" s="59" t="e">
        <f t="shared" ca="1" si="149"/>
        <v>#N/A</v>
      </c>
      <c r="FN46" s="52">
        <f t="shared" ca="1" si="150"/>
        <v>0</v>
      </c>
      <c r="FP46" s="52">
        <f t="shared" ca="1" si="151"/>
        <v>0.66666666666666663</v>
      </c>
      <c r="FQ46" s="52">
        <f t="shared" ca="1" si="152"/>
        <v>0.66666666666666663</v>
      </c>
      <c r="FR46" s="52">
        <f t="shared" ca="1" si="153"/>
        <v>0.65555555555555545</v>
      </c>
      <c r="FS46" s="52">
        <f t="shared" ca="1" si="154"/>
        <v>0.64444444444444438</v>
      </c>
      <c r="FT46" s="52">
        <f t="shared" ca="1" si="155"/>
        <v>0.6333333333333333</v>
      </c>
      <c r="FU46" s="52">
        <f t="shared" ca="1" si="156"/>
        <v>0.62222222222222223</v>
      </c>
      <c r="FV46" s="52">
        <f t="shared" ca="1" si="157"/>
        <v>0.61111111111111116</v>
      </c>
      <c r="FW46" s="52">
        <f t="shared" ca="1" si="158"/>
        <v>0.6</v>
      </c>
      <c r="FX46" s="52">
        <f t="shared" ca="1" si="159"/>
        <v>0.5888888888888888</v>
      </c>
      <c r="FY46" s="52">
        <f t="shared" ca="1" si="160"/>
        <v>0.57777777777777772</v>
      </c>
      <c r="FZ46" s="52">
        <f t="shared" ca="1" si="161"/>
        <v>0.56666666666666665</v>
      </c>
      <c r="GA46" s="52">
        <f t="shared" ca="1" si="162"/>
        <v>0.55555555555555558</v>
      </c>
      <c r="GB46" s="52">
        <f t="shared" ca="1" si="163"/>
        <v>0.5444444444444444</v>
      </c>
      <c r="GC46" s="52">
        <f t="shared" ca="1" si="164"/>
        <v>0.53333333333333333</v>
      </c>
      <c r="GD46" s="52">
        <f t="shared" ca="1" si="165"/>
        <v>0.52222222222222214</v>
      </c>
      <c r="GE46" s="52">
        <f t="shared" ca="1" si="166"/>
        <v>0.51111111111111107</v>
      </c>
      <c r="GF46" s="52">
        <f t="shared" ca="1" si="167"/>
        <v>0.5</v>
      </c>
      <c r="GG46" s="52">
        <f t="shared" ca="1" si="168"/>
        <v>0.48888888888888887</v>
      </c>
      <c r="GH46" s="52">
        <f t="shared" ca="1" si="169"/>
        <v>0.47777777777777775</v>
      </c>
      <c r="GI46" s="52">
        <f t="shared" ca="1" si="170"/>
        <v>0.46666666666666667</v>
      </c>
      <c r="GJ46" s="52">
        <f t="shared" ca="1" si="171"/>
        <v>0.45555555555555555</v>
      </c>
      <c r="GK46" s="52">
        <f t="shared" ca="1" si="172"/>
        <v>0.44444444444444442</v>
      </c>
      <c r="GL46" s="52">
        <f t="shared" ca="1" si="173"/>
        <v>0.43333333333333335</v>
      </c>
      <c r="GM46" s="52">
        <f t="shared" ca="1" si="174"/>
        <v>0.42222222222222222</v>
      </c>
      <c r="GN46" s="52">
        <f t="shared" ca="1" si="175"/>
        <v>0.41111111111111109</v>
      </c>
      <c r="GO46" s="52">
        <f t="shared" ca="1" si="176"/>
        <v>0.39999999999999997</v>
      </c>
      <c r="GP46" s="52">
        <f t="shared" ca="1" si="177"/>
        <v>0.38888888888888884</v>
      </c>
      <c r="GQ46" s="52">
        <f t="shared" ca="1" si="178"/>
        <v>0.37777777777777777</v>
      </c>
      <c r="GR46" s="52">
        <f t="shared" ca="1" si="179"/>
        <v>0.36666666666666664</v>
      </c>
      <c r="GS46" s="52">
        <f t="shared" ca="1" si="180"/>
        <v>0.35555555555555551</v>
      </c>
      <c r="GT46" s="52">
        <f t="shared" ca="1" si="181"/>
        <v>0.34444444444444444</v>
      </c>
      <c r="GU46" s="125">
        <f t="shared" si="203"/>
        <v>0</v>
      </c>
      <c r="GV46" s="52">
        <f t="shared" ca="1" si="204"/>
        <v>0.66666666666666663</v>
      </c>
      <c r="GW46" s="59">
        <f t="shared" ca="1" si="182"/>
        <v>0</v>
      </c>
      <c r="GX46" s="52">
        <f t="shared" ca="1" si="183"/>
        <v>0</v>
      </c>
      <c r="GY46" s="52" t="str">
        <f t="shared" ca="1" si="184"/>
        <v>Slope</v>
      </c>
      <c r="GZ46" s="52" t="str">
        <f t="shared" ca="1" si="185"/>
        <v>NaN</v>
      </c>
      <c r="HA46" s="120">
        <f t="shared" si="186"/>
        <v>0</v>
      </c>
      <c r="HB46" s="58">
        <f t="shared" si="187"/>
        <v>0</v>
      </c>
      <c r="HC46" s="58"/>
      <c r="HD46" s="121">
        <f t="shared" si="188"/>
        <v>1</v>
      </c>
      <c r="HE46" s="52">
        <f t="shared" si="189"/>
        <v>0</v>
      </c>
      <c r="HF46" s="52">
        <f t="shared" si="190"/>
        <v>0</v>
      </c>
      <c r="HG46" s="120">
        <f t="shared" si="191"/>
        <v>1</v>
      </c>
      <c r="HH46" s="120">
        <f t="shared" si="192"/>
        <v>0</v>
      </c>
      <c r="HI46" s="52">
        <f t="shared" ca="1" si="193"/>
        <v>0</v>
      </c>
      <c r="HJ46" s="52" t="str">
        <f t="shared" ca="1" si="194"/>
        <v>Slope</v>
      </c>
      <c r="HK46" s="59">
        <f t="shared" ca="1" si="195"/>
        <v>2</v>
      </c>
      <c r="HL46" s="52" t="str">
        <f t="shared" ca="1" si="196"/>
        <v>NaN</v>
      </c>
      <c r="HM46" s="52">
        <f t="shared" si="197"/>
        <v>0</v>
      </c>
      <c r="HN46" s="52">
        <f t="shared" si="198"/>
        <v>0</v>
      </c>
      <c r="HO46" s="52">
        <f t="shared" si="199"/>
        <v>0</v>
      </c>
      <c r="HP46" s="112"/>
      <c r="HQ46" s="52">
        <f t="shared" si="202"/>
        <v>0</v>
      </c>
      <c r="HR46" s="112"/>
      <c r="HS46" s="52">
        <f t="shared" si="200"/>
        <v>0</v>
      </c>
      <c r="HT46">
        <f t="shared" si="201"/>
        <v>0</v>
      </c>
    </row>
    <row r="47" spans="1:229" x14ac:dyDescent="0.25">
      <c r="A47" s="45">
        <v>9</v>
      </c>
      <c r="B47" s="35">
        <f t="shared" si="36"/>
        <v>9.2592592592592574E-4</v>
      </c>
      <c r="C47" s="28"/>
      <c r="D47" s="29"/>
      <c r="E47" s="29"/>
      <c r="F47" s="37"/>
      <c r="G47" s="38"/>
      <c r="H47" s="107"/>
      <c r="I47" s="31"/>
      <c r="J47" s="28"/>
      <c r="K47" s="37">
        <f t="shared" si="28"/>
        <v>0</v>
      </c>
      <c r="L47" s="30">
        <f t="shared" si="25"/>
        <v>0</v>
      </c>
      <c r="M47" s="101">
        <f t="shared" si="26"/>
        <v>0</v>
      </c>
      <c r="N47" s="103">
        <f t="shared" si="37"/>
        <v>0</v>
      </c>
      <c r="P47" s="66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8"/>
      <c r="AD47" s="52" t="e">
        <f t="shared" ca="1" si="38"/>
        <v>#DIV/0!</v>
      </c>
      <c r="AE47" s="52" t="e">
        <f t="shared" ca="1" si="38"/>
        <v>#DIV/0!</v>
      </c>
      <c r="AF47" s="52" t="e">
        <f t="shared" ca="1" si="38"/>
        <v>#DIV/0!</v>
      </c>
      <c r="AG47" s="52" t="e">
        <f t="shared" ca="1" si="38"/>
        <v>#DIV/0!</v>
      </c>
      <c r="AH47" s="52" t="e">
        <f t="shared" ca="1" si="39"/>
        <v>#DIV/0!</v>
      </c>
      <c r="AI47" s="52" t="e">
        <f t="shared" ca="1" si="39"/>
        <v>#DIV/0!</v>
      </c>
      <c r="AJ47" s="52" t="e">
        <f t="shared" ca="1" si="39"/>
        <v>#DIV/0!</v>
      </c>
      <c r="AK47" s="52" t="e">
        <f t="shared" ca="1" si="39"/>
        <v>#DIV/0!</v>
      </c>
      <c r="AL47" s="52" t="e">
        <f t="shared" ca="1" si="40"/>
        <v>#DIV/0!</v>
      </c>
      <c r="AM47" s="52" t="e">
        <f t="shared" ca="1" si="40"/>
        <v>#DIV/0!</v>
      </c>
      <c r="AN47" s="52" t="e">
        <f t="shared" ca="1" si="40"/>
        <v>#DIV/0!</v>
      </c>
      <c r="AO47" s="52" t="e">
        <f t="shared" ca="1" si="40"/>
        <v>#DIV/0!</v>
      </c>
      <c r="AP47" s="52" t="e">
        <f t="shared" ca="1" si="41"/>
        <v>#DIV/0!</v>
      </c>
      <c r="AQ47" s="52" t="e">
        <f t="shared" ca="1" si="41"/>
        <v>#DIV/0!</v>
      </c>
      <c r="AR47" s="52" t="e">
        <f t="shared" ca="1" si="41"/>
        <v>#DIV/0!</v>
      </c>
      <c r="AS47" s="52" t="e">
        <f t="shared" ca="1" si="41"/>
        <v>#DIV/0!</v>
      </c>
      <c r="AT47" s="52" t="e">
        <f t="shared" ca="1" si="42"/>
        <v>#DIV/0!</v>
      </c>
      <c r="AU47" s="52" t="e">
        <f t="shared" ca="1" si="42"/>
        <v>#DIV/0!</v>
      </c>
      <c r="AV47" s="52" t="e">
        <f t="shared" ca="1" si="42"/>
        <v>#DIV/0!</v>
      </c>
      <c r="AW47" s="52" t="e">
        <f t="shared" ca="1" si="42"/>
        <v>#DIV/0!</v>
      </c>
      <c r="AX47" s="52" t="e">
        <f t="shared" ca="1" si="43"/>
        <v>#DIV/0!</v>
      </c>
      <c r="AY47" s="52" t="e">
        <f t="shared" ca="1" si="43"/>
        <v>#DIV/0!</v>
      </c>
      <c r="AZ47" s="52" t="e">
        <f t="shared" ca="1" si="43"/>
        <v>#DIV/0!</v>
      </c>
      <c r="BA47" s="52" t="e">
        <f t="shared" ca="1" si="43"/>
        <v>#DIV/0!</v>
      </c>
      <c r="BB47" s="52" t="e">
        <f t="shared" ca="1" si="44"/>
        <v>#DIV/0!</v>
      </c>
      <c r="BC47" s="52" t="e">
        <f t="shared" ca="1" si="44"/>
        <v>#DIV/0!</v>
      </c>
      <c r="BD47" s="52" t="e">
        <f t="shared" ca="1" si="44"/>
        <v>#DIV/0!</v>
      </c>
      <c r="BE47" s="52" t="e">
        <f t="shared" ca="1" si="44"/>
        <v>#DIV/0!</v>
      </c>
      <c r="BF47" s="52" t="e">
        <f t="shared" ca="1" si="45"/>
        <v>#DIV/0!</v>
      </c>
      <c r="BG47" s="52" t="e">
        <f t="shared" ca="1" si="45"/>
        <v>#DIV/0!</v>
      </c>
      <c r="BH47" s="52" t="e">
        <f t="shared" ca="1" si="45"/>
        <v>#DIV/0!</v>
      </c>
      <c r="BJ47" s="52">
        <f t="shared" si="46"/>
        <v>0</v>
      </c>
      <c r="BK47" s="52">
        <f t="shared" si="47"/>
        <v>0</v>
      </c>
      <c r="BL47" s="52">
        <f t="shared" si="48"/>
        <v>0</v>
      </c>
      <c r="BM47" s="52">
        <f t="shared" si="49"/>
        <v>0</v>
      </c>
      <c r="BN47" s="52">
        <f t="shared" si="50"/>
        <v>0</v>
      </c>
      <c r="BO47" s="52">
        <f t="shared" si="51"/>
        <v>0</v>
      </c>
      <c r="BP47" s="52">
        <f t="shared" si="52"/>
        <v>0</v>
      </c>
      <c r="BQ47" s="52">
        <f t="shared" si="53"/>
        <v>0.05</v>
      </c>
      <c r="BS47" s="52">
        <f t="shared" ca="1" si="54"/>
        <v>0</v>
      </c>
      <c r="BT47" s="52">
        <f t="shared" ca="1" si="55"/>
        <v>0</v>
      </c>
      <c r="BU47" s="52">
        <f t="shared" ca="1" si="56"/>
        <v>0</v>
      </c>
      <c r="BV47" s="52">
        <f t="shared" ca="1" si="57"/>
        <v>0</v>
      </c>
      <c r="BW47" s="52">
        <f t="shared" ca="1" si="58"/>
        <v>0</v>
      </c>
      <c r="BX47" s="52">
        <f t="shared" ca="1" si="59"/>
        <v>0</v>
      </c>
      <c r="BY47" s="52">
        <f t="shared" ca="1" si="60"/>
        <v>0</v>
      </c>
      <c r="BZ47" s="52">
        <f t="shared" ca="1" si="61"/>
        <v>0</v>
      </c>
      <c r="CA47" s="52">
        <f t="shared" ca="1" si="62"/>
        <v>0</v>
      </c>
      <c r="CB47" s="52">
        <f t="shared" ca="1" si="63"/>
        <v>0</v>
      </c>
      <c r="CC47" s="52">
        <f t="shared" ca="1" si="64"/>
        <v>0</v>
      </c>
      <c r="CD47" s="52">
        <f t="shared" ca="1" si="65"/>
        <v>0</v>
      </c>
      <c r="CE47" s="52">
        <f t="shared" ca="1" si="66"/>
        <v>0</v>
      </c>
      <c r="CF47" s="52">
        <f t="shared" ca="1" si="67"/>
        <v>0</v>
      </c>
      <c r="CG47" s="52">
        <f t="shared" ca="1" si="68"/>
        <v>0</v>
      </c>
      <c r="CH47" s="52">
        <f t="shared" ca="1" si="69"/>
        <v>0</v>
      </c>
      <c r="CI47" s="52">
        <f t="shared" ca="1" si="70"/>
        <v>0</v>
      </c>
      <c r="CJ47" s="52">
        <f t="shared" ca="1" si="71"/>
        <v>0</v>
      </c>
      <c r="CK47" s="52">
        <f t="shared" ca="1" si="72"/>
        <v>0</v>
      </c>
      <c r="CL47" s="52">
        <f t="shared" ca="1" si="73"/>
        <v>0</v>
      </c>
      <c r="CM47" s="52">
        <f t="shared" ca="1" si="74"/>
        <v>0</v>
      </c>
      <c r="CN47" s="52">
        <f t="shared" ca="1" si="75"/>
        <v>0</v>
      </c>
      <c r="CO47" s="52">
        <f t="shared" ca="1" si="76"/>
        <v>0</v>
      </c>
      <c r="CP47" s="52">
        <f t="shared" ca="1" si="77"/>
        <v>0</v>
      </c>
      <c r="CQ47" s="52">
        <f t="shared" ca="1" si="78"/>
        <v>0</v>
      </c>
      <c r="CR47" s="52">
        <f t="shared" ca="1" si="79"/>
        <v>0</v>
      </c>
      <c r="CS47" s="52">
        <f t="shared" ca="1" si="80"/>
        <v>0</v>
      </c>
      <c r="CT47" s="52">
        <f t="shared" ca="1" si="81"/>
        <v>0</v>
      </c>
      <c r="CU47" s="52">
        <f t="shared" ca="1" si="82"/>
        <v>0</v>
      </c>
      <c r="CV47" s="52">
        <f t="shared" ca="1" si="83"/>
        <v>0</v>
      </c>
      <c r="CW47" s="52">
        <f t="shared" ca="1" si="84"/>
        <v>0</v>
      </c>
      <c r="CY47" s="51" t="str">
        <f t="shared" ca="1" si="85"/>
        <v>Slope</v>
      </c>
      <c r="CZ47" s="51" t="str">
        <f t="shared" ca="1" si="86"/>
        <v>Slope</v>
      </c>
      <c r="DA47" s="51" t="str">
        <f t="shared" ca="1" si="87"/>
        <v>Slope</v>
      </c>
      <c r="DB47" s="51" t="str">
        <f t="shared" ca="1" si="88"/>
        <v>Slope</v>
      </c>
      <c r="DC47" s="51" t="str">
        <f t="shared" ca="1" si="89"/>
        <v>Slope</v>
      </c>
      <c r="DD47" s="51" t="str">
        <f t="shared" ca="1" si="90"/>
        <v>Slope</v>
      </c>
      <c r="DE47" s="51" t="str">
        <f t="shared" ca="1" si="91"/>
        <v>Slope</v>
      </c>
      <c r="DF47" s="51" t="str">
        <f t="shared" ca="1" si="92"/>
        <v>Slope</v>
      </c>
      <c r="DG47" s="51" t="str">
        <f t="shared" ca="1" si="93"/>
        <v>Slope</v>
      </c>
      <c r="DH47" s="51" t="str">
        <f t="shared" ca="1" si="94"/>
        <v>Slope</v>
      </c>
      <c r="DI47" s="51" t="str">
        <f t="shared" ca="1" si="95"/>
        <v>Slope</v>
      </c>
      <c r="DJ47" s="51" t="str">
        <f t="shared" ca="1" si="96"/>
        <v>Slope</v>
      </c>
      <c r="DK47" s="51" t="str">
        <f t="shared" ca="1" si="97"/>
        <v>Slope</v>
      </c>
      <c r="DL47" s="51" t="str">
        <f t="shared" ca="1" si="98"/>
        <v>Slope</v>
      </c>
      <c r="DM47" s="51" t="str">
        <f t="shared" ca="1" si="99"/>
        <v>Slope</v>
      </c>
      <c r="DN47" s="51" t="str">
        <f t="shared" ca="1" si="100"/>
        <v>Slope</v>
      </c>
      <c r="DO47" s="51" t="str">
        <f t="shared" ca="1" si="101"/>
        <v>Slope</v>
      </c>
      <c r="DP47" s="51" t="str">
        <f t="shared" ca="1" si="102"/>
        <v>Slope</v>
      </c>
      <c r="DQ47" s="51" t="str">
        <f t="shared" ca="1" si="103"/>
        <v>Slope</v>
      </c>
      <c r="DR47" s="51" t="str">
        <f t="shared" ca="1" si="104"/>
        <v>Slope</v>
      </c>
      <c r="DS47" s="51" t="str">
        <f t="shared" ca="1" si="105"/>
        <v>Slope</v>
      </c>
      <c r="DT47" s="51" t="str">
        <f t="shared" ca="1" si="106"/>
        <v>Slope</v>
      </c>
      <c r="DU47" s="51" t="str">
        <f t="shared" ca="1" si="107"/>
        <v>Slope</v>
      </c>
      <c r="DV47" s="51" t="str">
        <f t="shared" ca="1" si="108"/>
        <v>Slope</v>
      </c>
      <c r="DW47" s="51" t="str">
        <f t="shared" ca="1" si="109"/>
        <v>Slope</v>
      </c>
      <c r="DX47" s="51" t="str">
        <f t="shared" ca="1" si="110"/>
        <v>Slope</v>
      </c>
      <c r="DY47" s="51" t="str">
        <f t="shared" ca="1" si="111"/>
        <v>Slope</v>
      </c>
      <c r="DZ47" s="51" t="str">
        <f t="shared" ca="1" si="112"/>
        <v>Slope</v>
      </c>
      <c r="EA47" s="51" t="str">
        <f t="shared" ca="1" si="113"/>
        <v>Slope</v>
      </c>
      <c r="EB47" s="51" t="str">
        <f t="shared" ca="1" si="114"/>
        <v>Slope</v>
      </c>
      <c r="EC47" s="51" t="str">
        <f t="shared" ca="1" si="115"/>
        <v>Slope</v>
      </c>
      <c r="EE47" s="52">
        <f t="shared" ca="1" si="116"/>
        <v>1</v>
      </c>
      <c r="EF47" s="52">
        <f t="shared" ca="1" si="117"/>
        <v>1</v>
      </c>
      <c r="EG47" s="52">
        <f t="shared" ca="1" si="118"/>
        <v>1</v>
      </c>
      <c r="EH47" s="52">
        <f t="shared" ca="1" si="119"/>
        <v>1</v>
      </c>
      <c r="EI47" s="52">
        <f t="shared" ca="1" si="120"/>
        <v>1</v>
      </c>
      <c r="EJ47" s="52">
        <f t="shared" ca="1" si="121"/>
        <v>1</v>
      </c>
      <c r="EK47" s="52">
        <f t="shared" ca="1" si="122"/>
        <v>1</v>
      </c>
      <c r="EL47" s="52">
        <f t="shared" ca="1" si="123"/>
        <v>1</v>
      </c>
      <c r="EM47" s="52">
        <f t="shared" ca="1" si="124"/>
        <v>1</v>
      </c>
      <c r="EN47" s="52">
        <f t="shared" ca="1" si="125"/>
        <v>1</v>
      </c>
      <c r="EO47" s="52">
        <f t="shared" ca="1" si="126"/>
        <v>1</v>
      </c>
      <c r="EP47" s="52">
        <f t="shared" ca="1" si="127"/>
        <v>1</v>
      </c>
      <c r="EQ47" s="52">
        <f t="shared" ca="1" si="128"/>
        <v>1</v>
      </c>
      <c r="ER47" s="52">
        <f t="shared" ca="1" si="129"/>
        <v>1</v>
      </c>
      <c r="ES47" s="52">
        <f t="shared" ca="1" si="130"/>
        <v>1</v>
      </c>
      <c r="ET47" s="52">
        <f t="shared" ca="1" si="131"/>
        <v>1</v>
      </c>
      <c r="EU47" s="52">
        <f t="shared" ca="1" si="132"/>
        <v>1</v>
      </c>
      <c r="EV47" s="52">
        <f t="shared" ca="1" si="133"/>
        <v>1</v>
      </c>
      <c r="EW47" s="52">
        <f t="shared" ca="1" si="134"/>
        <v>1</v>
      </c>
      <c r="EX47" s="52">
        <f t="shared" ca="1" si="135"/>
        <v>1</v>
      </c>
      <c r="EY47" s="52">
        <f t="shared" ca="1" si="136"/>
        <v>1</v>
      </c>
      <c r="EZ47" s="52">
        <f t="shared" ca="1" si="137"/>
        <v>1</v>
      </c>
      <c r="FA47" s="52">
        <f t="shared" ca="1" si="138"/>
        <v>1</v>
      </c>
      <c r="FB47" s="52">
        <f t="shared" ca="1" si="139"/>
        <v>1</v>
      </c>
      <c r="FC47" s="52">
        <f t="shared" ca="1" si="140"/>
        <v>1</v>
      </c>
      <c r="FD47" s="52">
        <f t="shared" ca="1" si="141"/>
        <v>1</v>
      </c>
      <c r="FE47" s="52">
        <f t="shared" ca="1" si="142"/>
        <v>1</v>
      </c>
      <c r="FF47" s="52">
        <f t="shared" ca="1" si="143"/>
        <v>1</v>
      </c>
      <c r="FG47" s="52">
        <f t="shared" ca="1" si="144"/>
        <v>1</v>
      </c>
      <c r="FH47" s="52">
        <f t="shared" ca="1" si="145"/>
        <v>1</v>
      </c>
      <c r="FI47" s="52">
        <f t="shared" ca="1" si="146"/>
        <v>1</v>
      </c>
      <c r="FK47" s="52">
        <f t="shared" si="147"/>
        <v>0</v>
      </c>
      <c r="FL47" s="59" t="e">
        <f t="shared" ca="1" si="148"/>
        <v>#N/A</v>
      </c>
      <c r="FM47" s="59" t="e">
        <f t="shared" ca="1" si="149"/>
        <v>#N/A</v>
      </c>
      <c r="FN47" s="52">
        <f t="shared" ca="1" si="150"/>
        <v>0</v>
      </c>
      <c r="FP47" s="52">
        <f t="shared" ca="1" si="151"/>
        <v>0.66666666666666663</v>
      </c>
      <c r="FQ47" s="52">
        <f t="shared" ca="1" si="152"/>
        <v>0.66666666666666663</v>
      </c>
      <c r="FR47" s="52">
        <f t="shared" ca="1" si="153"/>
        <v>0.65555555555555545</v>
      </c>
      <c r="FS47" s="52">
        <f t="shared" ca="1" si="154"/>
        <v>0.64444444444444438</v>
      </c>
      <c r="FT47" s="52">
        <f t="shared" ca="1" si="155"/>
        <v>0.6333333333333333</v>
      </c>
      <c r="FU47" s="52">
        <f t="shared" ca="1" si="156"/>
        <v>0.62222222222222223</v>
      </c>
      <c r="FV47" s="52">
        <f t="shared" ca="1" si="157"/>
        <v>0.61111111111111116</v>
      </c>
      <c r="FW47" s="52">
        <f t="shared" ca="1" si="158"/>
        <v>0.6</v>
      </c>
      <c r="FX47" s="52">
        <f t="shared" ca="1" si="159"/>
        <v>0.5888888888888888</v>
      </c>
      <c r="FY47" s="52">
        <f t="shared" ca="1" si="160"/>
        <v>0.57777777777777772</v>
      </c>
      <c r="FZ47" s="52">
        <f t="shared" ca="1" si="161"/>
        <v>0.56666666666666665</v>
      </c>
      <c r="GA47" s="52">
        <f t="shared" ca="1" si="162"/>
        <v>0.55555555555555558</v>
      </c>
      <c r="GB47" s="52">
        <f t="shared" ca="1" si="163"/>
        <v>0.5444444444444444</v>
      </c>
      <c r="GC47" s="52">
        <f t="shared" ca="1" si="164"/>
        <v>0.53333333333333333</v>
      </c>
      <c r="GD47" s="52">
        <f t="shared" ca="1" si="165"/>
        <v>0.52222222222222214</v>
      </c>
      <c r="GE47" s="52">
        <f t="shared" ca="1" si="166"/>
        <v>0.51111111111111107</v>
      </c>
      <c r="GF47" s="52">
        <f t="shared" ca="1" si="167"/>
        <v>0.5</v>
      </c>
      <c r="GG47" s="52">
        <f t="shared" ca="1" si="168"/>
        <v>0.48888888888888887</v>
      </c>
      <c r="GH47" s="52">
        <f t="shared" ca="1" si="169"/>
        <v>0.47777777777777775</v>
      </c>
      <c r="GI47" s="52">
        <f t="shared" ca="1" si="170"/>
        <v>0.46666666666666667</v>
      </c>
      <c r="GJ47" s="52">
        <f t="shared" ca="1" si="171"/>
        <v>0.45555555555555555</v>
      </c>
      <c r="GK47" s="52">
        <f t="shared" ca="1" si="172"/>
        <v>0.44444444444444442</v>
      </c>
      <c r="GL47" s="52">
        <f t="shared" ca="1" si="173"/>
        <v>0.43333333333333335</v>
      </c>
      <c r="GM47" s="52">
        <f t="shared" ca="1" si="174"/>
        <v>0.42222222222222222</v>
      </c>
      <c r="GN47" s="52">
        <f t="shared" ca="1" si="175"/>
        <v>0.41111111111111109</v>
      </c>
      <c r="GO47" s="52">
        <f t="shared" ca="1" si="176"/>
        <v>0.39999999999999997</v>
      </c>
      <c r="GP47" s="52">
        <f t="shared" ca="1" si="177"/>
        <v>0.38888888888888884</v>
      </c>
      <c r="GQ47" s="52">
        <f t="shared" ca="1" si="178"/>
        <v>0.37777777777777777</v>
      </c>
      <c r="GR47" s="52">
        <f t="shared" ca="1" si="179"/>
        <v>0.36666666666666664</v>
      </c>
      <c r="GS47" s="52">
        <f t="shared" ca="1" si="180"/>
        <v>0.35555555555555551</v>
      </c>
      <c r="GT47" s="52">
        <f t="shared" ca="1" si="181"/>
        <v>0.34444444444444444</v>
      </c>
      <c r="GU47" s="125">
        <f t="shared" si="203"/>
        <v>0</v>
      </c>
      <c r="GV47" s="52">
        <f t="shared" ca="1" si="204"/>
        <v>0.66666666666666663</v>
      </c>
      <c r="GW47" s="59">
        <f t="shared" ca="1" si="182"/>
        <v>0</v>
      </c>
      <c r="GX47" s="52">
        <f t="shared" ca="1" si="183"/>
        <v>0</v>
      </c>
      <c r="GY47" s="52" t="str">
        <f t="shared" ca="1" si="184"/>
        <v>Slope</v>
      </c>
      <c r="GZ47" s="52" t="str">
        <f t="shared" ca="1" si="185"/>
        <v>NaN</v>
      </c>
      <c r="HA47" s="120">
        <f t="shared" si="186"/>
        <v>0</v>
      </c>
      <c r="HB47" s="58">
        <f t="shared" si="187"/>
        <v>0</v>
      </c>
      <c r="HC47" s="58"/>
      <c r="HD47" s="121">
        <f t="shared" si="188"/>
        <v>1</v>
      </c>
      <c r="HE47" s="52">
        <f t="shared" si="189"/>
        <v>0</v>
      </c>
      <c r="HF47" s="52">
        <f t="shared" si="190"/>
        <v>0</v>
      </c>
      <c r="HG47" s="120">
        <f t="shared" si="191"/>
        <v>1</v>
      </c>
      <c r="HH47" s="120">
        <f t="shared" si="192"/>
        <v>0</v>
      </c>
      <c r="HI47" s="52">
        <f t="shared" ca="1" si="193"/>
        <v>0</v>
      </c>
      <c r="HJ47" s="52" t="str">
        <f t="shared" ca="1" si="194"/>
        <v>Slope</v>
      </c>
      <c r="HK47" s="59">
        <f t="shared" ca="1" si="195"/>
        <v>2</v>
      </c>
      <c r="HL47" s="52" t="str">
        <f t="shared" ca="1" si="196"/>
        <v>NaN</v>
      </c>
      <c r="HM47" s="52">
        <f t="shared" si="197"/>
        <v>0</v>
      </c>
      <c r="HN47" s="52">
        <f t="shared" si="198"/>
        <v>0</v>
      </c>
      <c r="HO47" s="52">
        <f t="shared" si="199"/>
        <v>0</v>
      </c>
      <c r="HP47" s="112"/>
      <c r="HQ47" s="52">
        <f t="shared" si="202"/>
        <v>0</v>
      </c>
      <c r="HR47" s="112"/>
      <c r="HS47" s="52">
        <f t="shared" si="200"/>
        <v>0</v>
      </c>
      <c r="HT47">
        <f t="shared" si="201"/>
        <v>0</v>
      </c>
    </row>
    <row r="48" spans="1:229" x14ac:dyDescent="0.25">
      <c r="A48" s="45">
        <v>10</v>
      </c>
      <c r="B48" s="35">
        <f t="shared" si="36"/>
        <v>1.0416666666666664E-3</v>
      </c>
      <c r="C48" s="28"/>
      <c r="D48" s="29"/>
      <c r="E48" s="29"/>
      <c r="F48" s="37"/>
      <c r="G48" s="38"/>
      <c r="H48" s="107"/>
      <c r="I48" s="31"/>
      <c r="J48" s="28"/>
      <c r="K48" s="37">
        <f t="shared" si="28"/>
        <v>0</v>
      </c>
      <c r="L48" s="30">
        <f t="shared" si="25"/>
        <v>0</v>
      </c>
      <c r="M48" s="101">
        <f t="shared" si="26"/>
        <v>0</v>
      </c>
      <c r="N48" s="103">
        <f t="shared" si="37"/>
        <v>0</v>
      </c>
      <c r="P48" s="66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8"/>
      <c r="AD48" s="52" t="e">
        <f t="shared" ca="1" si="38"/>
        <v>#DIV/0!</v>
      </c>
      <c r="AE48" s="52" t="e">
        <f t="shared" ca="1" si="38"/>
        <v>#DIV/0!</v>
      </c>
      <c r="AF48" s="52" t="e">
        <f t="shared" ca="1" si="38"/>
        <v>#DIV/0!</v>
      </c>
      <c r="AG48" s="52" t="e">
        <f t="shared" ca="1" si="38"/>
        <v>#DIV/0!</v>
      </c>
      <c r="AH48" s="52" t="e">
        <f t="shared" ca="1" si="39"/>
        <v>#DIV/0!</v>
      </c>
      <c r="AI48" s="52" t="e">
        <f t="shared" ca="1" si="39"/>
        <v>#DIV/0!</v>
      </c>
      <c r="AJ48" s="52" t="e">
        <f t="shared" ca="1" si="39"/>
        <v>#DIV/0!</v>
      </c>
      <c r="AK48" s="52" t="e">
        <f t="shared" ca="1" si="39"/>
        <v>#DIV/0!</v>
      </c>
      <c r="AL48" s="52" t="e">
        <f t="shared" ca="1" si="40"/>
        <v>#DIV/0!</v>
      </c>
      <c r="AM48" s="52" t="e">
        <f t="shared" ca="1" si="40"/>
        <v>#DIV/0!</v>
      </c>
      <c r="AN48" s="52" t="e">
        <f t="shared" ca="1" si="40"/>
        <v>#DIV/0!</v>
      </c>
      <c r="AO48" s="52" t="e">
        <f t="shared" ca="1" si="40"/>
        <v>#DIV/0!</v>
      </c>
      <c r="AP48" s="52" t="e">
        <f t="shared" ca="1" si="41"/>
        <v>#DIV/0!</v>
      </c>
      <c r="AQ48" s="52" t="e">
        <f t="shared" ca="1" si="41"/>
        <v>#DIV/0!</v>
      </c>
      <c r="AR48" s="52" t="e">
        <f t="shared" ca="1" si="41"/>
        <v>#DIV/0!</v>
      </c>
      <c r="AS48" s="52" t="e">
        <f t="shared" ca="1" si="41"/>
        <v>#DIV/0!</v>
      </c>
      <c r="AT48" s="52" t="e">
        <f t="shared" ca="1" si="42"/>
        <v>#DIV/0!</v>
      </c>
      <c r="AU48" s="52" t="e">
        <f t="shared" ca="1" si="42"/>
        <v>#DIV/0!</v>
      </c>
      <c r="AV48" s="52" t="e">
        <f t="shared" ca="1" si="42"/>
        <v>#DIV/0!</v>
      </c>
      <c r="AW48" s="52" t="e">
        <f t="shared" ca="1" si="42"/>
        <v>#DIV/0!</v>
      </c>
      <c r="AX48" s="52" t="e">
        <f t="shared" ca="1" si="43"/>
        <v>#DIV/0!</v>
      </c>
      <c r="AY48" s="52" t="e">
        <f t="shared" ca="1" si="43"/>
        <v>#DIV/0!</v>
      </c>
      <c r="AZ48" s="52" t="e">
        <f t="shared" ca="1" si="43"/>
        <v>#DIV/0!</v>
      </c>
      <c r="BA48" s="52" t="e">
        <f t="shared" ca="1" si="43"/>
        <v>#DIV/0!</v>
      </c>
      <c r="BB48" s="52" t="e">
        <f t="shared" ca="1" si="44"/>
        <v>#DIV/0!</v>
      </c>
      <c r="BC48" s="52" t="e">
        <f t="shared" ca="1" si="44"/>
        <v>#DIV/0!</v>
      </c>
      <c r="BD48" s="52" t="e">
        <f t="shared" ca="1" si="44"/>
        <v>#DIV/0!</v>
      </c>
      <c r="BE48" s="52" t="e">
        <f t="shared" ca="1" si="44"/>
        <v>#DIV/0!</v>
      </c>
      <c r="BF48" s="52" t="e">
        <f t="shared" ca="1" si="45"/>
        <v>#DIV/0!</v>
      </c>
      <c r="BG48" s="52" t="e">
        <f t="shared" ca="1" si="45"/>
        <v>#DIV/0!</v>
      </c>
      <c r="BH48" s="52" t="e">
        <f t="shared" ca="1" si="45"/>
        <v>#DIV/0!</v>
      </c>
      <c r="BJ48" s="52">
        <f t="shared" si="46"/>
        <v>0</v>
      </c>
      <c r="BK48" s="52">
        <f t="shared" si="47"/>
        <v>0</v>
      </c>
      <c r="BL48" s="52">
        <f t="shared" si="48"/>
        <v>0</v>
      </c>
      <c r="BM48" s="52">
        <f t="shared" si="49"/>
        <v>0</v>
      </c>
      <c r="BN48" s="52">
        <f t="shared" si="50"/>
        <v>0</v>
      </c>
      <c r="BO48" s="52">
        <f t="shared" si="51"/>
        <v>0</v>
      </c>
      <c r="BP48" s="52">
        <f t="shared" si="52"/>
        <v>0</v>
      </c>
      <c r="BQ48" s="52">
        <f t="shared" si="53"/>
        <v>0.05</v>
      </c>
      <c r="BS48" s="52">
        <f t="shared" ca="1" si="54"/>
        <v>0</v>
      </c>
      <c r="BT48" s="52">
        <f t="shared" ca="1" si="55"/>
        <v>0</v>
      </c>
      <c r="BU48" s="52">
        <f t="shared" ca="1" si="56"/>
        <v>0</v>
      </c>
      <c r="BV48" s="52">
        <f t="shared" ca="1" si="57"/>
        <v>0</v>
      </c>
      <c r="BW48" s="52">
        <f t="shared" ca="1" si="58"/>
        <v>0</v>
      </c>
      <c r="BX48" s="52">
        <f t="shared" ca="1" si="59"/>
        <v>0</v>
      </c>
      <c r="BY48" s="52">
        <f t="shared" ca="1" si="60"/>
        <v>0</v>
      </c>
      <c r="BZ48" s="52">
        <f t="shared" ca="1" si="61"/>
        <v>0</v>
      </c>
      <c r="CA48" s="52">
        <f t="shared" ca="1" si="62"/>
        <v>0</v>
      </c>
      <c r="CB48" s="52">
        <f t="shared" ca="1" si="63"/>
        <v>0</v>
      </c>
      <c r="CC48" s="52">
        <f t="shared" ca="1" si="64"/>
        <v>0</v>
      </c>
      <c r="CD48" s="52">
        <f t="shared" ca="1" si="65"/>
        <v>0</v>
      </c>
      <c r="CE48" s="52">
        <f t="shared" ca="1" si="66"/>
        <v>0</v>
      </c>
      <c r="CF48" s="52">
        <f t="shared" ca="1" si="67"/>
        <v>0</v>
      </c>
      <c r="CG48" s="52">
        <f t="shared" ca="1" si="68"/>
        <v>0</v>
      </c>
      <c r="CH48" s="52">
        <f t="shared" ca="1" si="69"/>
        <v>0</v>
      </c>
      <c r="CI48" s="52">
        <f t="shared" ca="1" si="70"/>
        <v>0</v>
      </c>
      <c r="CJ48" s="52">
        <f t="shared" ca="1" si="71"/>
        <v>0</v>
      </c>
      <c r="CK48" s="52">
        <f t="shared" ca="1" si="72"/>
        <v>0</v>
      </c>
      <c r="CL48" s="52">
        <f t="shared" ca="1" si="73"/>
        <v>0</v>
      </c>
      <c r="CM48" s="52">
        <f t="shared" ca="1" si="74"/>
        <v>0</v>
      </c>
      <c r="CN48" s="52">
        <f t="shared" ca="1" si="75"/>
        <v>0</v>
      </c>
      <c r="CO48" s="52">
        <f t="shared" ca="1" si="76"/>
        <v>0</v>
      </c>
      <c r="CP48" s="52">
        <f t="shared" ca="1" si="77"/>
        <v>0</v>
      </c>
      <c r="CQ48" s="52">
        <f t="shared" ca="1" si="78"/>
        <v>0</v>
      </c>
      <c r="CR48" s="52">
        <f t="shared" ca="1" si="79"/>
        <v>0</v>
      </c>
      <c r="CS48" s="52">
        <f t="shared" ca="1" si="80"/>
        <v>0</v>
      </c>
      <c r="CT48" s="52">
        <f t="shared" ca="1" si="81"/>
        <v>0</v>
      </c>
      <c r="CU48" s="52">
        <f t="shared" ca="1" si="82"/>
        <v>0</v>
      </c>
      <c r="CV48" s="52">
        <f t="shared" ca="1" si="83"/>
        <v>0</v>
      </c>
      <c r="CW48" s="52">
        <f t="shared" ca="1" si="84"/>
        <v>0</v>
      </c>
      <c r="CY48" s="51" t="str">
        <f t="shared" ca="1" si="85"/>
        <v>Slope</v>
      </c>
      <c r="CZ48" s="51" t="str">
        <f t="shared" ca="1" si="86"/>
        <v>Slope</v>
      </c>
      <c r="DA48" s="51" t="str">
        <f t="shared" ca="1" si="87"/>
        <v>Slope</v>
      </c>
      <c r="DB48" s="51" t="str">
        <f t="shared" ca="1" si="88"/>
        <v>Slope</v>
      </c>
      <c r="DC48" s="51" t="str">
        <f t="shared" ca="1" si="89"/>
        <v>Slope</v>
      </c>
      <c r="DD48" s="51" t="str">
        <f t="shared" ca="1" si="90"/>
        <v>Slope</v>
      </c>
      <c r="DE48" s="51" t="str">
        <f t="shared" ca="1" si="91"/>
        <v>Slope</v>
      </c>
      <c r="DF48" s="51" t="str">
        <f t="shared" ca="1" si="92"/>
        <v>Slope</v>
      </c>
      <c r="DG48" s="51" t="str">
        <f t="shared" ca="1" si="93"/>
        <v>Slope</v>
      </c>
      <c r="DH48" s="51" t="str">
        <f t="shared" ca="1" si="94"/>
        <v>Slope</v>
      </c>
      <c r="DI48" s="51" t="str">
        <f t="shared" ca="1" si="95"/>
        <v>Slope</v>
      </c>
      <c r="DJ48" s="51" t="str">
        <f t="shared" ca="1" si="96"/>
        <v>Slope</v>
      </c>
      <c r="DK48" s="51" t="str">
        <f t="shared" ca="1" si="97"/>
        <v>Slope</v>
      </c>
      <c r="DL48" s="51" t="str">
        <f t="shared" ca="1" si="98"/>
        <v>Slope</v>
      </c>
      <c r="DM48" s="51" t="str">
        <f t="shared" ca="1" si="99"/>
        <v>Slope</v>
      </c>
      <c r="DN48" s="51" t="str">
        <f t="shared" ca="1" si="100"/>
        <v>Slope</v>
      </c>
      <c r="DO48" s="51" t="str">
        <f t="shared" ca="1" si="101"/>
        <v>Slope</v>
      </c>
      <c r="DP48" s="51" t="str">
        <f t="shared" ca="1" si="102"/>
        <v>Slope</v>
      </c>
      <c r="DQ48" s="51" t="str">
        <f t="shared" ca="1" si="103"/>
        <v>Slope</v>
      </c>
      <c r="DR48" s="51" t="str">
        <f t="shared" ca="1" si="104"/>
        <v>Slope</v>
      </c>
      <c r="DS48" s="51" t="str">
        <f t="shared" ca="1" si="105"/>
        <v>Slope</v>
      </c>
      <c r="DT48" s="51" t="str">
        <f t="shared" ca="1" si="106"/>
        <v>Slope</v>
      </c>
      <c r="DU48" s="51" t="str">
        <f t="shared" ca="1" si="107"/>
        <v>Slope</v>
      </c>
      <c r="DV48" s="51" t="str">
        <f t="shared" ca="1" si="108"/>
        <v>Slope</v>
      </c>
      <c r="DW48" s="51" t="str">
        <f t="shared" ca="1" si="109"/>
        <v>Slope</v>
      </c>
      <c r="DX48" s="51" t="str">
        <f t="shared" ca="1" si="110"/>
        <v>Slope</v>
      </c>
      <c r="DY48" s="51" t="str">
        <f t="shared" ca="1" si="111"/>
        <v>Slope</v>
      </c>
      <c r="DZ48" s="51" t="str">
        <f t="shared" ca="1" si="112"/>
        <v>Slope</v>
      </c>
      <c r="EA48" s="51" t="str">
        <f t="shared" ca="1" si="113"/>
        <v>Slope</v>
      </c>
      <c r="EB48" s="51" t="str">
        <f t="shared" ca="1" si="114"/>
        <v>Slope</v>
      </c>
      <c r="EC48" s="51" t="str">
        <f t="shared" ca="1" si="115"/>
        <v>Slope</v>
      </c>
      <c r="EE48" s="52">
        <f t="shared" ca="1" si="116"/>
        <v>1</v>
      </c>
      <c r="EF48" s="52">
        <f t="shared" ca="1" si="117"/>
        <v>1</v>
      </c>
      <c r="EG48" s="52">
        <f t="shared" ca="1" si="118"/>
        <v>1</v>
      </c>
      <c r="EH48" s="52">
        <f t="shared" ca="1" si="119"/>
        <v>1</v>
      </c>
      <c r="EI48" s="52">
        <f t="shared" ca="1" si="120"/>
        <v>1</v>
      </c>
      <c r="EJ48" s="52">
        <f t="shared" ca="1" si="121"/>
        <v>1</v>
      </c>
      <c r="EK48" s="52">
        <f t="shared" ca="1" si="122"/>
        <v>1</v>
      </c>
      <c r="EL48" s="52">
        <f t="shared" ca="1" si="123"/>
        <v>1</v>
      </c>
      <c r="EM48" s="52">
        <f t="shared" ca="1" si="124"/>
        <v>1</v>
      </c>
      <c r="EN48" s="52">
        <f t="shared" ca="1" si="125"/>
        <v>1</v>
      </c>
      <c r="EO48" s="52">
        <f t="shared" ca="1" si="126"/>
        <v>1</v>
      </c>
      <c r="EP48" s="52">
        <f t="shared" ca="1" si="127"/>
        <v>1</v>
      </c>
      <c r="EQ48" s="52">
        <f t="shared" ca="1" si="128"/>
        <v>1</v>
      </c>
      <c r="ER48" s="52">
        <f t="shared" ca="1" si="129"/>
        <v>1</v>
      </c>
      <c r="ES48" s="52">
        <f t="shared" ca="1" si="130"/>
        <v>1</v>
      </c>
      <c r="ET48" s="52">
        <f t="shared" ca="1" si="131"/>
        <v>1</v>
      </c>
      <c r="EU48" s="52">
        <f t="shared" ca="1" si="132"/>
        <v>1</v>
      </c>
      <c r="EV48" s="52">
        <f t="shared" ca="1" si="133"/>
        <v>1</v>
      </c>
      <c r="EW48" s="52">
        <f t="shared" ca="1" si="134"/>
        <v>1</v>
      </c>
      <c r="EX48" s="52">
        <f t="shared" ca="1" si="135"/>
        <v>1</v>
      </c>
      <c r="EY48" s="52">
        <f t="shared" ca="1" si="136"/>
        <v>1</v>
      </c>
      <c r="EZ48" s="52">
        <f t="shared" ca="1" si="137"/>
        <v>1</v>
      </c>
      <c r="FA48" s="52">
        <f t="shared" ca="1" si="138"/>
        <v>1</v>
      </c>
      <c r="FB48" s="52">
        <f t="shared" ca="1" si="139"/>
        <v>1</v>
      </c>
      <c r="FC48" s="52">
        <f t="shared" ca="1" si="140"/>
        <v>1</v>
      </c>
      <c r="FD48" s="52">
        <f t="shared" ca="1" si="141"/>
        <v>1</v>
      </c>
      <c r="FE48" s="52">
        <f t="shared" ca="1" si="142"/>
        <v>1</v>
      </c>
      <c r="FF48" s="52">
        <f t="shared" ca="1" si="143"/>
        <v>1</v>
      </c>
      <c r="FG48" s="52">
        <f t="shared" ca="1" si="144"/>
        <v>1</v>
      </c>
      <c r="FH48" s="52">
        <f t="shared" ca="1" si="145"/>
        <v>1</v>
      </c>
      <c r="FI48" s="52">
        <f t="shared" ca="1" si="146"/>
        <v>1</v>
      </c>
      <c r="FK48" s="52">
        <f t="shared" si="147"/>
        <v>0</v>
      </c>
      <c r="FL48" s="59" t="e">
        <f t="shared" ca="1" si="148"/>
        <v>#N/A</v>
      </c>
      <c r="FM48" s="59" t="e">
        <f t="shared" ca="1" si="149"/>
        <v>#N/A</v>
      </c>
      <c r="FN48" s="52">
        <f t="shared" ca="1" si="150"/>
        <v>0</v>
      </c>
      <c r="FP48" s="52">
        <f t="shared" ca="1" si="151"/>
        <v>0.66666666666666663</v>
      </c>
      <c r="FQ48" s="52">
        <f t="shared" ca="1" si="152"/>
        <v>0.66666666666666663</v>
      </c>
      <c r="FR48" s="52">
        <f t="shared" ca="1" si="153"/>
        <v>0.65555555555555545</v>
      </c>
      <c r="FS48" s="52">
        <f t="shared" ca="1" si="154"/>
        <v>0.64444444444444438</v>
      </c>
      <c r="FT48" s="52">
        <f t="shared" ca="1" si="155"/>
        <v>0.6333333333333333</v>
      </c>
      <c r="FU48" s="52">
        <f t="shared" ca="1" si="156"/>
        <v>0.62222222222222223</v>
      </c>
      <c r="FV48" s="52">
        <f t="shared" ca="1" si="157"/>
        <v>0.61111111111111116</v>
      </c>
      <c r="FW48" s="52">
        <f t="shared" ca="1" si="158"/>
        <v>0.6</v>
      </c>
      <c r="FX48" s="52">
        <f t="shared" ca="1" si="159"/>
        <v>0.5888888888888888</v>
      </c>
      <c r="FY48" s="52">
        <f t="shared" ca="1" si="160"/>
        <v>0.57777777777777772</v>
      </c>
      <c r="FZ48" s="52">
        <f t="shared" ca="1" si="161"/>
        <v>0.56666666666666665</v>
      </c>
      <c r="GA48" s="52">
        <f t="shared" ca="1" si="162"/>
        <v>0.55555555555555558</v>
      </c>
      <c r="GB48" s="52">
        <f t="shared" ca="1" si="163"/>
        <v>0.5444444444444444</v>
      </c>
      <c r="GC48" s="52">
        <f t="shared" ca="1" si="164"/>
        <v>0.53333333333333333</v>
      </c>
      <c r="GD48" s="52">
        <f t="shared" ca="1" si="165"/>
        <v>0.52222222222222214</v>
      </c>
      <c r="GE48" s="52">
        <f t="shared" ca="1" si="166"/>
        <v>0.51111111111111107</v>
      </c>
      <c r="GF48" s="52">
        <f t="shared" ca="1" si="167"/>
        <v>0.5</v>
      </c>
      <c r="GG48" s="52">
        <f t="shared" ca="1" si="168"/>
        <v>0.48888888888888887</v>
      </c>
      <c r="GH48" s="52">
        <f t="shared" ca="1" si="169"/>
        <v>0.47777777777777775</v>
      </c>
      <c r="GI48" s="52">
        <f t="shared" ca="1" si="170"/>
        <v>0.46666666666666667</v>
      </c>
      <c r="GJ48" s="52">
        <f t="shared" ca="1" si="171"/>
        <v>0.45555555555555555</v>
      </c>
      <c r="GK48" s="52">
        <f t="shared" ca="1" si="172"/>
        <v>0.44444444444444442</v>
      </c>
      <c r="GL48" s="52">
        <f t="shared" ca="1" si="173"/>
        <v>0.43333333333333335</v>
      </c>
      <c r="GM48" s="52">
        <f t="shared" ca="1" si="174"/>
        <v>0.42222222222222222</v>
      </c>
      <c r="GN48" s="52">
        <f t="shared" ca="1" si="175"/>
        <v>0.41111111111111109</v>
      </c>
      <c r="GO48" s="52">
        <f t="shared" ca="1" si="176"/>
        <v>0.39999999999999997</v>
      </c>
      <c r="GP48" s="52">
        <f t="shared" ca="1" si="177"/>
        <v>0.38888888888888884</v>
      </c>
      <c r="GQ48" s="52">
        <f t="shared" ca="1" si="178"/>
        <v>0.37777777777777777</v>
      </c>
      <c r="GR48" s="52">
        <f t="shared" ca="1" si="179"/>
        <v>0.36666666666666664</v>
      </c>
      <c r="GS48" s="52">
        <f t="shared" ca="1" si="180"/>
        <v>0.35555555555555551</v>
      </c>
      <c r="GT48" s="52">
        <f t="shared" ca="1" si="181"/>
        <v>0.34444444444444444</v>
      </c>
      <c r="GU48" s="125">
        <f t="shared" si="203"/>
        <v>0</v>
      </c>
      <c r="GV48" s="52">
        <f t="shared" ca="1" si="204"/>
        <v>0.66666666666666663</v>
      </c>
      <c r="GW48" s="59">
        <f t="shared" ca="1" si="182"/>
        <v>0</v>
      </c>
      <c r="GX48" s="52">
        <f t="shared" ca="1" si="183"/>
        <v>0</v>
      </c>
      <c r="GY48" s="52" t="str">
        <f t="shared" ca="1" si="184"/>
        <v>Slope</v>
      </c>
      <c r="GZ48" s="52" t="str">
        <f t="shared" ca="1" si="185"/>
        <v>NaN</v>
      </c>
      <c r="HA48" s="120">
        <f t="shared" si="186"/>
        <v>0</v>
      </c>
      <c r="HB48" s="58">
        <f t="shared" si="187"/>
        <v>0</v>
      </c>
      <c r="HC48" s="58"/>
      <c r="HD48" s="121">
        <f t="shared" si="188"/>
        <v>1</v>
      </c>
      <c r="HE48" s="52">
        <f t="shared" si="189"/>
        <v>0</v>
      </c>
      <c r="HF48" s="52">
        <f t="shared" si="190"/>
        <v>0</v>
      </c>
      <c r="HG48" s="120">
        <f t="shared" si="191"/>
        <v>1</v>
      </c>
      <c r="HH48" s="120">
        <f t="shared" si="192"/>
        <v>0</v>
      </c>
      <c r="HI48" s="52">
        <f t="shared" ca="1" si="193"/>
        <v>0</v>
      </c>
      <c r="HJ48" s="52" t="str">
        <f t="shared" ca="1" si="194"/>
        <v>Slope</v>
      </c>
      <c r="HK48" s="59">
        <f t="shared" ca="1" si="195"/>
        <v>2</v>
      </c>
      <c r="HL48" s="52" t="str">
        <f t="shared" ca="1" si="196"/>
        <v>NaN</v>
      </c>
      <c r="HM48" s="52">
        <f t="shared" si="197"/>
        <v>0</v>
      </c>
      <c r="HN48" s="52">
        <f t="shared" si="198"/>
        <v>0</v>
      </c>
      <c r="HO48" s="52">
        <f t="shared" si="199"/>
        <v>0</v>
      </c>
      <c r="HP48" s="112"/>
      <c r="HQ48" s="52">
        <f t="shared" si="202"/>
        <v>0</v>
      </c>
      <c r="HR48" s="112"/>
      <c r="HS48" s="52">
        <f t="shared" si="200"/>
        <v>0</v>
      </c>
      <c r="HT48">
        <f t="shared" si="201"/>
        <v>0</v>
      </c>
    </row>
    <row r="49" spans="1:228" x14ac:dyDescent="0.25">
      <c r="A49" s="45">
        <v>11</v>
      </c>
      <c r="B49" s="35">
        <f t="shared" si="36"/>
        <v>1.1574074074074071E-3</v>
      </c>
      <c r="C49" s="28"/>
      <c r="D49" s="29"/>
      <c r="E49" s="29"/>
      <c r="F49" s="37"/>
      <c r="G49" s="38"/>
      <c r="H49" s="107"/>
      <c r="I49" s="31"/>
      <c r="J49" s="28"/>
      <c r="K49" s="37">
        <f t="shared" si="28"/>
        <v>0</v>
      </c>
      <c r="L49" s="30">
        <f t="shared" si="25"/>
        <v>0</v>
      </c>
      <c r="M49" s="101">
        <f t="shared" si="26"/>
        <v>0</v>
      </c>
      <c r="N49" s="103">
        <f t="shared" si="37"/>
        <v>0</v>
      </c>
      <c r="P49" s="66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8"/>
      <c r="AD49" s="52" t="e">
        <f t="shared" ca="1" si="38"/>
        <v>#DIV/0!</v>
      </c>
      <c r="AE49" s="52" t="e">
        <f t="shared" ca="1" si="38"/>
        <v>#DIV/0!</v>
      </c>
      <c r="AF49" s="52" t="e">
        <f t="shared" ca="1" si="38"/>
        <v>#DIV/0!</v>
      </c>
      <c r="AG49" s="52" t="e">
        <f t="shared" ca="1" si="38"/>
        <v>#DIV/0!</v>
      </c>
      <c r="AH49" s="52" t="e">
        <f t="shared" ca="1" si="39"/>
        <v>#DIV/0!</v>
      </c>
      <c r="AI49" s="52" t="e">
        <f t="shared" ca="1" si="39"/>
        <v>#DIV/0!</v>
      </c>
      <c r="AJ49" s="52" t="e">
        <f t="shared" ca="1" si="39"/>
        <v>#DIV/0!</v>
      </c>
      <c r="AK49" s="52" t="e">
        <f t="shared" ca="1" si="39"/>
        <v>#DIV/0!</v>
      </c>
      <c r="AL49" s="52" t="e">
        <f t="shared" ca="1" si="40"/>
        <v>#DIV/0!</v>
      </c>
      <c r="AM49" s="52" t="e">
        <f t="shared" ca="1" si="40"/>
        <v>#DIV/0!</v>
      </c>
      <c r="AN49" s="52" t="e">
        <f t="shared" ca="1" si="40"/>
        <v>#DIV/0!</v>
      </c>
      <c r="AO49" s="52" t="e">
        <f t="shared" ca="1" si="40"/>
        <v>#DIV/0!</v>
      </c>
      <c r="AP49" s="52" t="e">
        <f t="shared" ca="1" si="41"/>
        <v>#DIV/0!</v>
      </c>
      <c r="AQ49" s="52" t="e">
        <f t="shared" ca="1" si="41"/>
        <v>#DIV/0!</v>
      </c>
      <c r="AR49" s="52" t="e">
        <f t="shared" ca="1" si="41"/>
        <v>#DIV/0!</v>
      </c>
      <c r="AS49" s="52" t="e">
        <f t="shared" ca="1" si="41"/>
        <v>#DIV/0!</v>
      </c>
      <c r="AT49" s="52" t="e">
        <f t="shared" ca="1" si="42"/>
        <v>#DIV/0!</v>
      </c>
      <c r="AU49" s="52" t="e">
        <f t="shared" ca="1" si="42"/>
        <v>#DIV/0!</v>
      </c>
      <c r="AV49" s="52" t="e">
        <f t="shared" ca="1" si="42"/>
        <v>#DIV/0!</v>
      </c>
      <c r="AW49" s="52" t="e">
        <f t="shared" ca="1" si="42"/>
        <v>#DIV/0!</v>
      </c>
      <c r="AX49" s="52" t="e">
        <f t="shared" ca="1" si="43"/>
        <v>#DIV/0!</v>
      </c>
      <c r="AY49" s="52" t="e">
        <f t="shared" ca="1" si="43"/>
        <v>#DIV/0!</v>
      </c>
      <c r="AZ49" s="52" t="e">
        <f t="shared" ca="1" si="43"/>
        <v>#DIV/0!</v>
      </c>
      <c r="BA49" s="52" t="e">
        <f t="shared" ca="1" si="43"/>
        <v>#DIV/0!</v>
      </c>
      <c r="BB49" s="52" t="e">
        <f t="shared" ca="1" si="44"/>
        <v>#DIV/0!</v>
      </c>
      <c r="BC49" s="52" t="e">
        <f t="shared" ca="1" si="44"/>
        <v>#DIV/0!</v>
      </c>
      <c r="BD49" s="52" t="e">
        <f t="shared" ca="1" si="44"/>
        <v>#DIV/0!</v>
      </c>
      <c r="BE49" s="52" t="e">
        <f t="shared" ca="1" si="44"/>
        <v>#DIV/0!</v>
      </c>
      <c r="BF49" s="52" t="e">
        <f t="shared" ca="1" si="45"/>
        <v>#DIV/0!</v>
      </c>
      <c r="BG49" s="52" t="e">
        <f t="shared" ca="1" si="45"/>
        <v>#DIV/0!</v>
      </c>
      <c r="BH49" s="52" t="e">
        <f t="shared" ca="1" si="45"/>
        <v>#DIV/0!</v>
      </c>
      <c r="BJ49" s="52">
        <f t="shared" si="46"/>
        <v>0</v>
      </c>
      <c r="BK49" s="52">
        <f t="shared" si="47"/>
        <v>0</v>
      </c>
      <c r="BL49" s="52">
        <f t="shared" si="48"/>
        <v>0</v>
      </c>
      <c r="BM49" s="52">
        <f t="shared" si="49"/>
        <v>0</v>
      </c>
      <c r="BN49" s="52">
        <f t="shared" si="50"/>
        <v>0</v>
      </c>
      <c r="BO49" s="52">
        <f t="shared" si="51"/>
        <v>0</v>
      </c>
      <c r="BP49" s="52">
        <f t="shared" si="52"/>
        <v>0</v>
      </c>
      <c r="BQ49" s="52">
        <f t="shared" si="53"/>
        <v>0.05</v>
      </c>
      <c r="BS49" s="52">
        <f t="shared" ca="1" si="54"/>
        <v>0</v>
      </c>
      <c r="BT49" s="52">
        <f t="shared" ca="1" si="55"/>
        <v>0</v>
      </c>
      <c r="BU49" s="52">
        <f t="shared" ca="1" si="56"/>
        <v>0</v>
      </c>
      <c r="BV49" s="52">
        <f t="shared" ca="1" si="57"/>
        <v>0</v>
      </c>
      <c r="BW49" s="52">
        <f t="shared" ca="1" si="58"/>
        <v>0</v>
      </c>
      <c r="BX49" s="52">
        <f t="shared" ca="1" si="59"/>
        <v>0</v>
      </c>
      <c r="BY49" s="52">
        <f t="shared" ca="1" si="60"/>
        <v>0</v>
      </c>
      <c r="BZ49" s="52">
        <f t="shared" ca="1" si="61"/>
        <v>0</v>
      </c>
      <c r="CA49" s="52">
        <f t="shared" ca="1" si="62"/>
        <v>0</v>
      </c>
      <c r="CB49" s="52">
        <f t="shared" ca="1" si="63"/>
        <v>0</v>
      </c>
      <c r="CC49" s="52">
        <f t="shared" ca="1" si="64"/>
        <v>0</v>
      </c>
      <c r="CD49" s="52">
        <f t="shared" ca="1" si="65"/>
        <v>0</v>
      </c>
      <c r="CE49" s="52">
        <f t="shared" ca="1" si="66"/>
        <v>0</v>
      </c>
      <c r="CF49" s="52">
        <f t="shared" ca="1" si="67"/>
        <v>0</v>
      </c>
      <c r="CG49" s="52">
        <f t="shared" ca="1" si="68"/>
        <v>0</v>
      </c>
      <c r="CH49" s="52">
        <f t="shared" ca="1" si="69"/>
        <v>0</v>
      </c>
      <c r="CI49" s="52">
        <f t="shared" ca="1" si="70"/>
        <v>0</v>
      </c>
      <c r="CJ49" s="52">
        <f t="shared" ca="1" si="71"/>
        <v>0</v>
      </c>
      <c r="CK49" s="52">
        <f t="shared" ca="1" si="72"/>
        <v>0</v>
      </c>
      <c r="CL49" s="52">
        <f t="shared" ca="1" si="73"/>
        <v>0</v>
      </c>
      <c r="CM49" s="52">
        <f t="shared" ca="1" si="74"/>
        <v>0</v>
      </c>
      <c r="CN49" s="52">
        <f t="shared" ca="1" si="75"/>
        <v>0</v>
      </c>
      <c r="CO49" s="52">
        <f t="shared" ca="1" si="76"/>
        <v>0</v>
      </c>
      <c r="CP49" s="52">
        <f t="shared" ca="1" si="77"/>
        <v>0</v>
      </c>
      <c r="CQ49" s="52">
        <f t="shared" ca="1" si="78"/>
        <v>0</v>
      </c>
      <c r="CR49" s="52">
        <f t="shared" ca="1" si="79"/>
        <v>0</v>
      </c>
      <c r="CS49" s="52">
        <f t="shared" ca="1" si="80"/>
        <v>0</v>
      </c>
      <c r="CT49" s="52">
        <f t="shared" ca="1" si="81"/>
        <v>0</v>
      </c>
      <c r="CU49" s="52">
        <f t="shared" ca="1" si="82"/>
        <v>0</v>
      </c>
      <c r="CV49" s="52">
        <f t="shared" ca="1" si="83"/>
        <v>0</v>
      </c>
      <c r="CW49" s="52">
        <f t="shared" ca="1" si="84"/>
        <v>0</v>
      </c>
      <c r="CY49" s="51" t="str">
        <f t="shared" ca="1" si="85"/>
        <v>Slope</v>
      </c>
      <c r="CZ49" s="51" t="str">
        <f t="shared" ca="1" si="86"/>
        <v>Slope</v>
      </c>
      <c r="DA49" s="51" t="str">
        <f t="shared" ca="1" si="87"/>
        <v>Slope</v>
      </c>
      <c r="DB49" s="51" t="str">
        <f t="shared" ca="1" si="88"/>
        <v>Slope</v>
      </c>
      <c r="DC49" s="51" t="str">
        <f t="shared" ca="1" si="89"/>
        <v>Slope</v>
      </c>
      <c r="DD49" s="51" t="str">
        <f t="shared" ca="1" si="90"/>
        <v>Slope</v>
      </c>
      <c r="DE49" s="51" t="str">
        <f t="shared" ca="1" si="91"/>
        <v>Slope</v>
      </c>
      <c r="DF49" s="51" t="str">
        <f t="shared" ca="1" si="92"/>
        <v>Slope</v>
      </c>
      <c r="DG49" s="51" t="str">
        <f t="shared" ca="1" si="93"/>
        <v>Slope</v>
      </c>
      <c r="DH49" s="51" t="str">
        <f t="shared" ca="1" si="94"/>
        <v>Slope</v>
      </c>
      <c r="DI49" s="51" t="str">
        <f t="shared" ca="1" si="95"/>
        <v>Slope</v>
      </c>
      <c r="DJ49" s="51" t="str">
        <f t="shared" ca="1" si="96"/>
        <v>Slope</v>
      </c>
      <c r="DK49" s="51" t="str">
        <f t="shared" ca="1" si="97"/>
        <v>Slope</v>
      </c>
      <c r="DL49" s="51" t="str">
        <f t="shared" ca="1" si="98"/>
        <v>Slope</v>
      </c>
      <c r="DM49" s="51" t="str">
        <f t="shared" ca="1" si="99"/>
        <v>Slope</v>
      </c>
      <c r="DN49" s="51" t="str">
        <f t="shared" ca="1" si="100"/>
        <v>Slope</v>
      </c>
      <c r="DO49" s="51" t="str">
        <f t="shared" ca="1" si="101"/>
        <v>Slope</v>
      </c>
      <c r="DP49" s="51" t="str">
        <f t="shared" ca="1" si="102"/>
        <v>Slope</v>
      </c>
      <c r="DQ49" s="51" t="str">
        <f t="shared" ca="1" si="103"/>
        <v>Slope</v>
      </c>
      <c r="DR49" s="51" t="str">
        <f t="shared" ca="1" si="104"/>
        <v>Slope</v>
      </c>
      <c r="DS49" s="51" t="str">
        <f t="shared" ca="1" si="105"/>
        <v>Slope</v>
      </c>
      <c r="DT49" s="51" t="str">
        <f t="shared" ca="1" si="106"/>
        <v>Slope</v>
      </c>
      <c r="DU49" s="51" t="str">
        <f t="shared" ca="1" si="107"/>
        <v>Slope</v>
      </c>
      <c r="DV49" s="51" t="str">
        <f t="shared" ca="1" si="108"/>
        <v>Slope</v>
      </c>
      <c r="DW49" s="51" t="str">
        <f t="shared" ca="1" si="109"/>
        <v>Slope</v>
      </c>
      <c r="DX49" s="51" t="str">
        <f t="shared" ca="1" si="110"/>
        <v>Slope</v>
      </c>
      <c r="DY49" s="51" t="str">
        <f t="shared" ca="1" si="111"/>
        <v>Slope</v>
      </c>
      <c r="DZ49" s="51" t="str">
        <f t="shared" ca="1" si="112"/>
        <v>Slope</v>
      </c>
      <c r="EA49" s="51" t="str">
        <f t="shared" ca="1" si="113"/>
        <v>Slope</v>
      </c>
      <c r="EB49" s="51" t="str">
        <f t="shared" ca="1" si="114"/>
        <v>Slope</v>
      </c>
      <c r="EC49" s="51" t="str">
        <f t="shared" ca="1" si="115"/>
        <v>Slope</v>
      </c>
      <c r="EE49" s="52">
        <f t="shared" ca="1" si="116"/>
        <v>1</v>
      </c>
      <c r="EF49" s="52">
        <f t="shared" ca="1" si="117"/>
        <v>1</v>
      </c>
      <c r="EG49" s="52">
        <f t="shared" ca="1" si="118"/>
        <v>1</v>
      </c>
      <c r="EH49" s="52">
        <f t="shared" ca="1" si="119"/>
        <v>1</v>
      </c>
      <c r="EI49" s="52">
        <f t="shared" ca="1" si="120"/>
        <v>1</v>
      </c>
      <c r="EJ49" s="52">
        <f t="shared" ca="1" si="121"/>
        <v>1</v>
      </c>
      <c r="EK49" s="52">
        <f t="shared" ca="1" si="122"/>
        <v>1</v>
      </c>
      <c r="EL49" s="52">
        <f t="shared" ca="1" si="123"/>
        <v>1</v>
      </c>
      <c r="EM49" s="52">
        <f t="shared" ca="1" si="124"/>
        <v>1</v>
      </c>
      <c r="EN49" s="52">
        <f t="shared" ca="1" si="125"/>
        <v>1</v>
      </c>
      <c r="EO49" s="52">
        <f t="shared" ca="1" si="126"/>
        <v>1</v>
      </c>
      <c r="EP49" s="52">
        <f t="shared" ca="1" si="127"/>
        <v>1</v>
      </c>
      <c r="EQ49" s="52">
        <f t="shared" ca="1" si="128"/>
        <v>1</v>
      </c>
      <c r="ER49" s="52">
        <f t="shared" ca="1" si="129"/>
        <v>1</v>
      </c>
      <c r="ES49" s="52">
        <f t="shared" ca="1" si="130"/>
        <v>1</v>
      </c>
      <c r="ET49" s="52">
        <f t="shared" ca="1" si="131"/>
        <v>1</v>
      </c>
      <c r="EU49" s="52">
        <f t="shared" ca="1" si="132"/>
        <v>1</v>
      </c>
      <c r="EV49" s="52">
        <f t="shared" ca="1" si="133"/>
        <v>1</v>
      </c>
      <c r="EW49" s="52">
        <f t="shared" ca="1" si="134"/>
        <v>1</v>
      </c>
      <c r="EX49" s="52">
        <f t="shared" ca="1" si="135"/>
        <v>1</v>
      </c>
      <c r="EY49" s="52">
        <f t="shared" ca="1" si="136"/>
        <v>1</v>
      </c>
      <c r="EZ49" s="52">
        <f t="shared" ca="1" si="137"/>
        <v>1</v>
      </c>
      <c r="FA49" s="52">
        <f t="shared" ca="1" si="138"/>
        <v>1</v>
      </c>
      <c r="FB49" s="52">
        <f t="shared" ca="1" si="139"/>
        <v>1</v>
      </c>
      <c r="FC49" s="52">
        <f t="shared" ca="1" si="140"/>
        <v>1</v>
      </c>
      <c r="FD49" s="52">
        <f t="shared" ca="1" si="141"/>
        <v>1</v>
      </c>
      <c r="FE49" s="52">
        <f t="shared" ca="1" si="142"/>
        <v>1</v>
      </c>
      <c r="FF49" s="52">
        <f t="shared" ca="1" si="143"/>
        <v>1</v>
      </c>
      <c r="FG49" s="52">
        <f t="shared" ca="1" si="144"/>
        <v>1</v>
      </c>
      <c r="FH49" s="52">
        <f t="shared" ca="1" si="145"/>
        <v>1</v>
      </c>
      <c r="FI49" s="52">
        <f t="shared" ca="1" si="146"/>
        <v>1</v>
      </c>
      <c r="FK49" s="52">
        <f t="shared" si="147"/>
        <v>0</v>
      </c>
      <c r="FL49" s="59" t="e">
        <f t="shared" ca="1" si="148"/>
        <v>#N/A</v>
      </c>
      <c r="FM49" s="59" t="e">
        <f t="shared" ca="1" si="149"/>
        <v>#N/A</v>
      </c>
      <c r="FN49" s="52">
        <f t="shared" ca="1" si="150"/>
        <v>0</v>
      </c>
      <c r="FP49" s="52">
        <f t="shared" ca="1" si="151"/>
        <v>0.66666666666666663</v>
      </c>
      <c r="FQ49" s="52">
        <f t="shared" ca="1" si="152"/>
        <v>0.66666666666666663</v>
      </c>
      <c r="FR49" s="52">
        <f t="shared" ca="1" si="153"/>
        <v>0.65555555555555545</v>
      </c>
      <c r="FS49" s="52">
        <f t="shared" ca="1" si="154"/>
        <v>0.64444444444444438</v>
      </c>
      <c r="FT49" s="52">
        <f t="shared" ca="1" si="155"/>
        <v>0.6333333333333333</v>
      </c>
      <c r="FU49" s="52">
        <f t="shared" ca="1" si="156"/>
        <v>0.62222222222222223</v>
      </c>
      <c r="FV49" s="52">
        <f t="shared" ca="1" si="157"/>
        <v>0.61111111111111116</v>
      </c>
      <c r="FW49" s="52">
        <f t="shared" ca="1" si="158"/>
        <v>0.6</v>
      </c>
      <c r="FX49" s="52">
        <f t="shared" ca="1" si="159"/>
        <v>0.5888888888888888</v>
      </c>
      <c r="FY49" s="52">
        <f t="shared" ca="1" si="160"/>
        <v>0.57777777777777772</v>
      </c>
      <c r="FZ49" s="52">
        <f t="shared" ca="1" si="161"/>
        <v>0.56666666666666665</v>
      </c>
      <c r="GA49" s="52">
        <f t="shared" ca="1" si="162"/>
        <v>0.55555555555555558</v>
      </c>
      <c r="GB49" s="52">
        <f t="shared" ca="1" si="163"/>
        <v>0.5444444444444444</v>
      </c>
      <c r="GC49" s="52">
        <f t="shared" ca="1" si="164"/>
        <v>0.53333333333333333</v>
      </c>
      <c r="GD49" s="52">
        <f t="shared" ca="1" si="165"/>
        <v>0.52222222222222214</v>
      </c>
      <c r="GE49" s="52">
        <f t="shared" ca="1" si="166"/>
        <v>0.51111111111111107</v>
      </c>
      <c r="GF49" s="52">
        <f t="shared" ca="1" si="167"/>
        <v>0.5</v>
      </c>
      <c r="GG49" s="52">
        <f t="shared" ca="1" si="168"/>
        <v>0.48888888888888887</v>
      </c>
      <c r="GH49" s="52">
        <f t="shared" ca="1" si="169"/>
        <v>0.47777777777777775</v>
      </c>
      <c r="GI49" s="52">
        <f t="shared" ca="1" si="170"/>
        <v>0.46666666666666667</v>
      </c>
      <c r="GJ49" s="52">
        <f t="shared" ca="1" si="171"/>
        <v>0.45555555555555555</v>
      </c>
      <c r="GK49" s="52">
        <f t="shared" ca="1" si="172"/>
        <v>0.44444444444444442</v>
      </c>
      <c r="GL49" s="52">
        <f t="shared" ca="1" si="173"/>
        <v>0.43333333333333335</v>
      </c>
      <c r="GM49" s="52">
        <f t="shared" ca="1" si="174"/>
        <v>0.42222222222222222</v>
      </c>
      <c r="GN49" s="52">
        <f t="shared" ca="1" si="175"/>
        <v>0.41111111111111109</v>
      </c>
      <c r="GO49" s="52">
        <f t="shared" ca="1" si="176"/>
        <v>0.39999999999999997</v>
      </c>
      <c r="GP49" s="52">
        <f t="shared" ca="1" si="177"/>
        <v>0.38888888888888884</v>
      </c>
      <c r="GQ49" s="52">
        <f t="shared" ca="1" si="178"/>
        <v>0.37777777777777777</v>
      </c>
      <c r="GR49" s="52">
        <f t="shared" ca="1" si="179"/>
        <v>0.36666666666666664</v>
      </c>
      <c r="GS49" s="52">
        <f t="shared" ca="1" si="180"/>
        <v>0.35555555555555551</v>
      </c>
      <c r="GT49" s="52">
        <f t="shared" ca="1" si="181"/>
        <v>0.34444444444444444</v>
      </c>
      <c r="GU49" s="125">
        <f t="shared" si="203"/>
        <v>0</v>
      </c>
      <c r="GV49" s="52">
        <f t="shared" ca="1" si="204"/>
        <v>0.66666666666666663</v>
      </c>
      <c r="GW49" s="59">
        <f t="shared" ca="1" si="182"/>
        <v>0</v>
      </c>
      <c r="GX49" s="52">
        <f t="shared" ca="1" si="183"/>
        <v>0</v>
      </c>
      <c r="GY49" s="52" t="str">
        <f t="shared" ca="1" si="184"/>
        <v>Slope</v>
      </c>
      <c r="GZ49" s="52" t="str">
        <f t="shared" ca="1" si="185"/>
        <v>NaN</v>
      </c>
      <c r="HA49" s="120">
        <f t="shared" si="186"/>
        <v>0</v>
      </c>
      <c r="HB49" s="58">
        <f t="shared" si="187"/>
        <v>0</v>
      </c>
      <c r="HC49" s="58"/>
      <c r="HD49" s="121">
        <f t="shared" si="188"/>
        <v>1</v>
      </c>
      <c r="HE49" s="52">
        <f t="shared" si="189"/>
        <v>0</v>
      </c>
      <c r="HF49" s="52">
        <f t="shared" si="190"/>
        <v>0</v>
      </c>
      <c r="HG49" s="120">
        <f t="shared" si="191"/>
        <v>1</v>
      </c>
      <c r="HH49" s="120">
        <f t="shared" si="192"/>
        <v>0</v>
      </c>
      <c r="HI49" s="52">
        <f t="shared" ca="1" si="193"/>
        <v>0</v>
      </c>
      <c r="HJ49" s="52" t="str">
        <f t="shared" ca="1" si="194"/>
        <v>Slope</v>
      </c>
      <c r="HK49" s="59">
        <f t="shared" ca="1" si="195"/>
        <v>2</v>
      </c>
      <c r="HL49" s="52" t="str">
        <f t="shared" ca="1" si="196"/>
        <v>NaN</v>
      </c>
      <c r="HM49" s="52">
        <f t="shared" si="197"/>
        <v>0</v>
      </c>
      <c r="HN49" s="52">
        <f t="shared" si="198"/>
        <v>0</v>
      </c>
      <c r="HO49" s="52">
        <f t="shared" si="199"/>
        <v>0</v>
      </c>
      <c r="HP49" s="112"/>
      <c r="HQ49" s="52">
        <f t="shared" si="202"/>
        <v>0</v>
      </c>
      <c r="HR49" s="112"/>
      <c r="HS49" s="52">
        <f t="shared" si="200"/>
        <v>0</v>
      </c>
      <c r="HT49">
        <f t="shared" si="201"/>
        <v>0</v>
      </c>
    </row>
    <row r="50" spans="1:228" x14ac:dyDescent="0.25">
      <c r="A50" s="45">
        <v>12</v>
      </c>
      <c r="B50" s="35">
        <f t="shared" si="36"/>
        <v>1.2731481481481478E-3</v>
      </c>
      <c r="C50" s="28"/>
      <c r="D50" s="29"/>
      <c r="E50" s="29"/>
      <c r="F50" s="37"/>
      <c r="G50" s="38"/>
      <c r="H50" s="107"/>
      <c r="I50" s="31"/>
      <c r="J50" s="28"/>
      <c r="K50" s="37">
        <f t="shared" si="28"/>
        <v>0</v>
      </c>
      <c r="L50" s="30">
        <f t="shared" si="25"/>
        <v>0</v>
      </c>
      <c r="M50" s="101">
        <f t="shared" si="26"/>
        <v>0</v>
      </c>
      <c r="N50" s="103">
        <f t="shared" si="37"/>
        <v>0</v>
      </c>
      <c r="P50" s="66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8"/>
      <c r="AD50" s="52" t="e">
        <f t="shared" ca="1" si="38"/>
        <v>#DIV/0!</v>
      </c>
      <c r="AE50" s="52" t="e">
        <f t="shared" ca="1" si="38"/>
        <v>#DIV/0!</v>
      </c>
      <c r="AF50" s="52" t="e">
        <f t="shared" ca="1" si="38"/>
        <v>#DIV/0!</v>
      </c>
      <c r="AG50" s="52" t="e">
        <f t="shared" ca="1" si="38"/>
        <v>#DIV/0!</v>
      </c>
      <c r="AH50" s="52" t="e">
        <f t="shared" ca="1" si="39"/>
        <v>#DIV/0!</v>
      </c>
      <c r="AI50" s="52" t="e">
        <f t="shared" ca="1" si="39"/>
        <v>#DIV/0!</v>
      </c>
      <c r="AJ50" s="52" t="e">
        <f t="shared" ca="1" si="39"/>
        <v>#DIV/0!</v>
      </c>
      <c r="AK50" s="52" t="e">
        <f t="shared" ca="1" si="39"/>
        <v>#DIV/0!</v>
      </c>
      <c r="AL50" s="52" t="e">
        <f t="shared" ca="1" si="40"/>
        <v>#DIV/0!</v>
      </c>
      <c r="AM50" s="52" t="e">
        <f t="shared" ca="1" si="40"/>
        <v>#DIV/0!</v>
      </c>
      <c r="AN50" s="52" t="e">
        <f t="shared" ca="1" si="40"/>
        <v>#DIV/0!</v>
      </c>
      <c r="AO50" s="52" t="e">
        <f t="shared" ca="1" si="40"/>
        <v>#DIV/0!</v>
      </c>
      <c r="AP50" s="52" t="e">
        <f t="shared" ca="1" si="41"/>
        <v>#DIV/0!</v>
      </c>
      <c r="AQ50" s="52" t="e">
        <f t="shared" ca="1" si="41"/>
        <v>#DIV/0!</v>
      </c>
      <c r="AR50" s="52" t="e">
        <f t="shared" ca="1" si="41"/>
        <v>#DIV/0!</v>
      </c>
      <c r="AS50" s="52" t="e">
        <f t="shared" ca="1" si="41"/>
        <v>#DIV/0!</v>
      </c>
      <c r="AT50" s="52" t="e">
        <f t="shared" ca="1" si="42"/>
        <v>#DIV/0!</v>
      </c>
      <c r="AU50" s="52" t="e">
        <f t="shared" ca="1" si="42"/>
        <v>#DIV/0!</v>
      </c>
      <c r="AV50" s="52" t="e">
        <f t="shared" ca="1" si="42"/>
        <v>#DIV/0!</v>
      </c>
      <c r="AW50" s="52" t="e">
        <f t="shared" ca="1" si="42"/>
        <v>#DIV/0!</v>
      </c>
      <c r="AX50" s="52" t="e">
        <f t="shared" ca="1" si="43"/>
        <v>#DIV/0!</v>
      </c>
      <c r="AY50" s="52" t="e">
        <f t="shared" ca="1" si="43"/>
        <v>#DIV/0!</v>
      </c>
      <c r="AZ50" s="52" t="e">
        <f t="shared" ca="1" si="43"/>
        <v>#DIV/0!</v>
      </c>
      <c r="BA50" s="52" t="e">
        <f t="shared" ca="1" si="43"/>
        <v>#DIV/0!</v>
      </c>
      <c r="BB50" s="52" t="e">
        <f t="shared" ca="1" si="44"/>
        <v>#DIV/0!</v>
      </c>
      <c r="BC50" s="52" t="e">
        <f t="shared" ca="1" si="44"/>
        <v>#DIV/0!</v>
      </c>
      <c r="BD50" s="52" t="e">
        <f t="shared" ca="1" si="44"/>
        <v>#DIV/0!</v>
      </c>
      <c r="BE50" s="52" t="e">
        <f t="shared" ca="1" si="44"/>
        <v>#DIV/0!</v>
      </c>
      <c r="BF50" s="52" t="e">
        <f t="shared" ca="1" si="45"/>
        <v>#DIV/0!</v>
      </c>
      <c r="BG50" s="52" t="e">
        <f t="shared" ca="1" si="45"/>
        <v>#DIV/0!</v>
      </c>
      <c r="BH50" s="52" t="e">
        <f t="shared" ca="1" si="45"/>
        <v>#DIV/0!</v>
      </c>
      <c r="BJ50" s="52">
        <f t="shared" si="46"/>
        <v>0</v>
      </c>
      <c r="BK50" s="52">
        <f t="shared" si="47"/>
        <v>0</v>
      </c>
      <c r="BL50" s="52">
        <f t="shared" si="48"/>
        <v>0</v>
      </c>
      <c r="BM50" s="52">
        <f t="shared" si="49"/>
        <v>0</v>
      </c>
      <c r="BN50" s="52">
        <f t="shared" si="50"/>
        <v>0</v>
      </c>
      <c r="BO50" s="52">
        <f t="shared" si="51"/>
        <v>0</v>
      </c>
      <c r="BP50" s="52">
        <f t="shared" si="52"/>
        <v>0</v>
      </c>
      <c r="BQ50" s="52">
        <f t="shared" si="53"/>
        <v>0.05</v>
      </c>
      <c r="BS50" s="52">
        <f t="shared" ca="1" si="54"/>
        <v>0</v>
      </c>
      <c r="BT50" s="52">
        <f t="shared" ca="1" si="55"/>
        <v>0</v>
      </c>
      <c r="BU50" s="52">
        <f t="shared" ca="1" si="56"/>
        <v>0</v>
      </c>
      <c r="BV50" s="52">
        <f t="shared" ca="1" si="57"/>
        <v>0</v>
      </c>
      <c r="BW50" s="52">
        <f t="shared" ca="1" si="58"/>
        <v>0</v>
      </c>
      <c r="BX50" s="52">
        <f t="shared" ca="1" si="59"/>
        <v>0</v>
      </c>
      <c r="BY50" s="52">
        <f t="shared" ca="1" si="60"/>
        <v>0</v>
      </c>
      <c r="BZ50" s="52">
        <f t="shared" ca="1" si="61"/>
        <v>0</v>
      </c>
      <c r="CA50" s="52">
        <f t="shared" ca="1" si="62"/>
        <v>0</v>
      </c>
      <c r="CB50" s="52">
        <f t="shared" ca="1" si="63"/>
        <v>0</v>
      </c>
      <c r="CC50" s="52">
        <f t="shared" ca="1" si="64"/>
        <v>0</v>
      </c>
      <c r="CD50" s="52">
        <f t="shared" ca="1" si="65"/>
        <v>0</v>
      </c>
      <c r="CE50" s="52">
        <f t="shared" ca="1" si="66"/>
        <v>0</v>
      </c>
      <c r="CF50" s="52">
        <f t="shared" ca="1" si="67"/>
        <v>0</v>
      </c>
      <c r="CG50" s="52">
        <f t="shared" ca="1" si="68"/>
        <v>0</v>
      </c>
      <c r="CH50" s="52">
        <f t="shared" ca="1" si="69"/>
        <v>0</v>
      </c>
      <c r="CI50" s="52">
        <f t="shared" ca="1" si="70"/>
        <v>0</v>
      </c>
      <c r="CJ50" s="52">
        <f t="shared" ca="1" si="71"/>
        <v>0</v>
      </c>
      <c r="CK50" s="52">
        <f t="shared" ca="1" si="72"/>
        <v>0</v>
      </c>
      <c r="CL50" s="52">
        <f t="shared" ca="1" si="73"/>
        <v>0</v>
      </c>
      <c r="CM50" s="52">
        <f t="shared" ca="1" si="74"/>
        <v>0</v>
      </c>
      <c r="CN50" s="52">
        <f t="shared" ca="1" si="75"/>
        <v>0</v>
      </c>
      <c r="CO50" s="52">
        <f t="shared" ca="1" si="76"/>
        <v>0</v>
      </c>
      <c r="CP50" s="52">
        <f t="shared" ca="1" si="77"/>
        <v>0</v>
      </c>
      <c r="CQ50" s="52">
        <f t="shared" ca="1" si="78"/>
        <v>0</v>
      </c>
      <c r="CR50" s="52">
        <f t="shared" ca="1" si="79"/>
        <v>0</v>
      </c>
      <c r="CS50" s="52">
        <f t="shared" ca="1" si="80"/>
        <v>0</v>
      </c>
      <c r="CT50" s="52">
        <f t="shared" ca="1" si="81"/>
        <v>0</v>
      </c>
      <c r="CU50" s="52">
        <f t="shared" ca="1" si="82"/>
        <v>0</v>
      </c>
      <c r="CV50" s="52">
        <f t="shared" ca="1" si="83"/>
        <v>0</v>
      </c>
      <c r="CW50" s="52">
        <f t="shared" ca="1" si="84"/>
        <v>0</v>
      </c>
      <c r="CY50" s="51" t="str">
        <f t="shared" ca="1" si="85"/>
        <v>Slope</v>
      </c>
      <c r="CZ50" s="51" t="str">
        <f t="shared" ca="1" si="86"/>
        <v>Slope</v>
      </c>
      <c r="DA50" s="51" t="str">
        <f t="shared" ca="1" si="87"/>
        <v>Slope</v>
      </c>
      <c r="DB50" s="51" t="str">
        <f t="shared" ca="1" si="88"/>
        <v>Slope</v>
      </c>
      <c r="DC50" s="51" t="str">
        <f t="shared" ca="1" si="89"/>
        <v>Slope</v>
      </c>
      <c r="DD50" s="51" t="str">
        <f t="shared" ca="1" si="90"/>
        <v>Slope</v>
      </c>
      <c r="DE50" s="51" t="str">
        <f t="shared" ca="1" si="91"/>
        <v>Slope</v>
      </c>
      <c r="DF50" s="51" t="str">
        <f t="shared" ca="1" si="92"/>
        <v>Slope</v>
      </c>
      <c r="DG50" s="51" t="str">
        <f t="shared" ca="1" si="93"/>
        <v>Slope</v>
      </c>
      <c r="DH50" s="51" t="str">
        <f t="shared" ca="1" si="94"/>
        <v>Slope</v>
      </c>
      <c r="DI50" s="51" t="str">
        <f t="shared" ca="1" si="95"/>
        <v>Slope</v>
      </c>
      <c r="DJ50" s="51" t="str">
        <f t="shared" ca="1" si="96"/>
        <v>Slope</v>
      </c>
      <c r="DK50" s="51" t="str">
        <f t="shared" ca="1" si="97"/>
        <v>Slope</v>
      </c>
      <c r="DL50" s="51" t="str">
        <f t="shared" ca="1" si="98"/>
        <v>Slope</v>
      </c>
      <c r="DM50" s="51" t="str">
        <f t="shared" ca="1" si="99"/>
        <v>Slope</v>
      </c>
      <c r="DN50" s="51" t="str">
        <f t="shared" ca="1" si="100"/>
        <v>Slope</v>
      </c>
      <c r="DO50" s="51" t="str">
        <f t="shared" ca="1" si="101"/>
        <v>Slope</v>
      </c>
      <c r="DP50" s="51" t="str">
        <f t="shared" ca="1" si="102"/>
        <v>Slope</v>
      </c>
      <c r="DQ50" s="51" t="str">
        <f t="shared" ca="1" si="103"/>
        <v>Slope</v>
      </c>
      <c r="DR50" s="51" t="str">
        <f t="shared" ca="1" si="104"/>
        <v>Slope</v>
      </c>
      <c r="DS50" s="51" t="str">
        <f t="shared" ca="1" si="105"/>
        <v>Slope</v>
      </c>
      <c r="DT50" s="51" t="str">
        <f t="shared" ca="1" si="106"/>
        <v>Slope</v>
      </c>
      <c r="DU50" s="51" t="str">
        <f t="shared" ca="1" si="107"/>
        <v>Slope</v>
      </c>
      <c r="DV50" s="51" t="str">
        <f t="shared" ca="1" si="108"/>
        <v>Slope</v>
      </c>
      <c r="DW50" s="51" t="str">
        <f t="shared" ca="1" si="109"/>
        <v>Slope</v>
      </c>
      <c r="DX50" s="51" t="str">
        <f t="shared" ca="1" si="110"/>
        <v>Slope</v>
      </c>
      <c r="DY50" s="51" t="str">
        <f t="shared" ca="1" si="111"/>
        <v>Slope</v>
      </c>
      <c r="DZ50" s="51" t="str">
        <f t="shared" ca="1" si="112"/>
        <v>Slope</v>
      </c>
      <c r="EA50" s="51" t="str">
        <f t="shared" ca="1" si="113"/>
        <v>Slope</v>
      </c>
      <c r="EB50" s="51" t="str">
        <f t="shared" ca="1" si="114"/>
        <v>Slope</v>
      </c>
      <c r="EC50" s="51" t="str">
        <f t="shared" ca="1" si="115"/>
        <v>Slope</v>
      </c>
      <c r="EE50" s="52">
        <f t="shared" ca="1" si="116"/>
        <v>1</v>
      </c>
      <c r="EF50" s="52">
        <f t="shared" ca="1" si="117"/>
        <v>1</v>
      </c>
      <c r="EG50" s="52">
        <f t="shared" ca="1" si="118"/>
        <v>1</v>
      </c>
      <c r="EH50" s="52">
        <f t="shared" ca="1" si="119"/>
        <v>1</v>
      </c>
      <c r="EI50" s="52">
        <f t="shared" ca="1" si="120"/>
        <v>1</v>
      </c>
      <c r="EJ50" s="52">
        <f t="shared" ca="1" si="121"/>
        <v>1</v>
      </c>
      <c r="EK50" s="52">
        <f t="shared" ca="1" si="122"/>
        <v>1</v>
      </c>
      <c r="EL50" s="52">
        <f t="shared" ca="1" si="123"/>
        <v>1</v>
      </c>
      <c r="EM50" s="52">
        <f t="shared" ca="1" si="124"/>
        <v>1</v>
      </c>
      <c r="EN50" s="52">
        <f t="shared" ca="1" si="125"/>
        <v>1</v>
      </c>
      <c r="EO50" s="52">
        <f t="shared" ca="1" si="126"/>
        <v>1</v>
      </c>
      <c r="EP50" s="52">
        <f t="shared" ca="1" si="127"/>
        <v>1</v>
      </c>
      <c r="EQ50" s="52">
        <f t="shared" ca="1" si="128"/>
        <v>1</v>
      </c>
      <c r="ER50" s="52">
        <f t="shared" ca="1" si="129"/>
        <v>1</v>
      </c>
      <c r="ES50" s="52">
        <f t="shared" ca="1" si="130"/>
        <v>1</v>
      </c>
      <c r="ET50" s="52">
        <f t="shared" ca="1" si="131"/>
        <v>1</v>
      </c>
      <c r="EU50" s="52">
        <f t="shared" ca="1" si="132"/>
        <v>1</v>
      </c>
      <c r="EV50" s="52">
        <f t="shared" ca="1" si="133"/>
        <v>1</v>
      </c>
      <c r="EW50" s="52">
        <f t="shared" ca="1" si="134"/>
        <v>1</v>
      </c>
      <c r="EX50" s="52">
        <f t="shared" ca="1" si="135"/>
        <v>1</v>
      </c>
      <c r="EY50" s="52">
        <f t="shared" ca="1" si="136"/>
        <v>1</v>
      </c>
      <c r="EZ50" s="52">
        <f t="shared" ca="1" si="137"/>
        <v>1</v>
      </c>
      <c r="FA50" s="52">
        <f t="shared" ca="1" si="138"/>
        <v>1</v>
      </c>
      <c r="FB50" s="52">
        <f t="shared" ca="1" si="139"/>
        <v>1</v>
      </c>
      <c r="FC50" s="52">
        <f t="shared" ca="1" si="140"/>
        <v>1</v>
      </c>
      <c r="FD50" s="52">
        <f t="shared" ca="1" si="141"/>
        <v>1</v>
      </c>
      <c r="FE50" s="52">
        <f t="shared" ca="1" si="142"/>
        <v>1</v>
      </c>
      <c r="FF50" s="52">
        <f t="shared" ca="1" si="143"/>
        <v>1</v>
      </c>
      <c r="FG50" s="52">
        <f t="shared" ca="1" si="144"/>
        <v>1</v>
      </c>
      <c r="FH50" s="52">
        <f t="shared" ca="1" si="145"/>
        <v>1</v>
      </c>
      <c r="FI50" s="52">
        <f t="shared" ca="1" si="146"/>
        <v>1</v>
      </c>
      <c r="FK50" s="52">
        <f t="shared" si="147"/>
        <v>0</v>
      </c>
      <c r="FL50" s="59" t="e">
        <f t="shared" ca="1" si="148"/>
        <v>#N/A</v>
      </c>
      <c r="FM50" s="59" t="e">
        <f t="shared" ca="1" si="149"/>
        <v>#N/A</v>
      </c>
      <c r="FN50" s="52">
        <f t="shared" ca="1" si="150"/>
        <v>0</v>
      </c>
      <c r="FP50" s="52">
        <f t="shared" ca="1" si="151"/>
        <v>0.66666666666666663</v>
      </c>
      <c r="FQ50" s="52">
        <f t="shared" ca="1" si="152"/>
        <v>0.66666666666666663</v>
      </c>
      <c r="FR50" s="52">
        <f t="shared" ca="1" si="153"/>
        <v>0.65555555555555545</v>
      </c>
      <c r="FS50" s="52">
        <f t="shared" ca="1" si="154"/>
        <v>0.64444444444444438</v>
      </c>
      <c r="FT50" s="52">
        <f t="shared" ca="1" si="155"/>
        <v>0.6333333333333333</v>
      </c>
      <c r="FU50" s="52">
        <f t="shared" ca="1" si="156"/>
        <v>0.62222222222222223</v>
      </c>
      <c r="FV50" s="52">
        <f t="shared" ca="1" si="157"/>
        <v>0.61111111111111116</v>
      </c>
      <c r="FW50" s="52">
        <f t="shared" ca="1" si="158"/>
        <v>0.6</v>
      </c>
      <c r="FX50" s="52">
        <f t="shared" ca="1" si="159"/>
        <v>0.5888888888888888</v>
      </c>
      <c r="FY50" s="52">
        <f t="shared" ca="1" si="160"/>
        <v>0.57777777777777772</v>
      </c>
      <c r="FZ50" s="52">
        <f t="shared" ca="1" si="161"/>
        <v>0.56666666666666665</v>
      </c>
      <c r="GA50" s="52">
        <f t="shared" ca="1" si="162"/>
        <v>0.55555555555555558</v>
      </c>
      <c r="GB50" s="52">
        <f t="shared" ca="1" si="163"/>
        <v>0.5444444444444444</v>
      </c>
      <c r="GC50" s="52">
        <f t="shared" ca="1" si="164"/>
        <v>0.53333333333333333</v>
      </c>
      <c r="GD50" s="52">
        <f t="shared" ca="1" si="165"/>
        <v>0.52222222222222214</v>
      </c>
      <c r="GE50" s="52">
        <f t="shared" ca="1" si="166"/>
        <v>0.51111111111111107</v>
      </c>
      <c r="GF50" s="52">
        <f t="shared" ca="1" si="167"/>
        <v>0.5</v>
      </c>
      <c r="GG50" s="52">
        <f t="shared" ca="1" si="168"/>
        <v>0.48888888888888887</v>
      </c>
      <c r="GH50" s="52">
        <f t="shared" ca="1" si="169"/>
        <v>0.47777777777777775</v>
      </c>
      <c r="GI50" s="52">
        <f t="shared" ca="1" si="170"/>
        <v>0.46666666666666667</v>
      </c>
      <c r="GJ50" s="52">
        <f t="shared" ca="1" si="171"/>
        <v>0.45555555555555555</v>
      </c>
      <c r="GK50" s="52">
        <f t="shared" ca="1" si="172"/>
        <v>0.44444444444444442</v>
      </c>
      <c r="GL50" s="52">
        <f t="shared" ca="1" si="173"/>
        <v>0.43333333333333335</v>
      </c>
      <c r="GM50" s="52">
        <f t="shared" ca="1" si="174"/>
        <v>0.42222222222222222</v>
      </c>
      <c r="GN50" s="52">
        <f t="shared" ca="1" si="175"/>
        <v>0.41111111111111109</v>
      </c>
      <c r="GO50" s="52">
        <f t="shared" ca="1" si="176"/>
        <v>0.39999999999999997</v>
      </c>
      <c r="GP50" s="52">
        <f t="shared" ca="1" si="177"/>
        <v>0.38888888888888884</v>
      </c>
      <c r="GQ50" s="52">
        <f t="shared" ca="1" si="178"/>
        <v>0.37777777777777777</v>
      </c>
      <c r="GR50" s="52">
        <f t="shared" ca="1" si="179"/>
        <v>0.36666666666666664</v>
      </c>
      <c r="GS50" s="52">
        <f t="shared" ca="1" si="180"/>
        <v>0.35555555555555551</v>
      </c>
      <c r="GT50" s="52">
        <f t="shared" ca="1" si="181"/>
        <v>0.34444444444444444</v>
      </c>
      <c r="GU50" s="125">
        <f t="shared" si="203"/>
        <v>0</v>
      </c>
      <c r="GV50" s="52">
        <f t="shared" ca="1" si="204"/>
        <v>0.66666666666666663</v>
      </c>
      <c r="GW50" s="59">
        <f t="shared" ca="1" si="182"/>
        <v>0</v>
      </c>
      <c r="GX50" s="52">
        <f t="shared" ca="1" si="183"/>
        <v>0</v>
      </c>
      <c r="GY50" s="52" t="str">
        <f t="shared" ca="1" si="184"/>
        <v>Slope</v>
      </c>
      <c r="GZ50" s="52" t="str">
        <f t="shared" ca="1" si="185"/>
        <v>NaN</v>
      </c>
      <c r="HA50" s="120">
        <f t="shared" si="186"/>
        <v>0</v>
      </c>
      <c r="HB50" s="58">
        <f t="shared" si="187"/>
        <v>0</v>
      </c>
      <c r="HC50" s="58"/>
      <c r="HD50" s="121">
        <f t="shared" si="188"/>
        <v>1</v>
      </c>
      <c r="HE50" s="52">
        <f t="shared" si="189"/>
        <v>0</v>
      </c>
      <c r="HF50" s="52">
        <f t="shared" si="190"/>
        <v>0</v>
      </c>
      <c r="HG50" s="120">
        <f t="shared" si="191"/>
        <v>1</v>
      </c>
      <c r="HH50" s="120">
        <f t="shared" si="192"/>
        <v>0</v>
      </c>
      <c r="HI50" s="52">
        <f t="shared" ca="1" si="193"/>
        <v>0</v>
      </c>
      <c r="HJ50" s="52" t="str">
        <f t="shared" ca="1" si="194"/>
        <v>Slope</v>
      </c>
      <c r="HK50" s="59">
        <f t="shared" ca="1" si="195"/>
        <v>2</v>
      </c>
      <c r="HL50" s="52" t="str">
        <f t="shared" ca="1" si="196"/>
        <v>NaN</v>
      </c>
      <c r="HM50" s="52">
        <f t="shared" si="197"/>
        <v>0</v>
      </c>
      <c r="HN50" s="52">
        <f t="shared" si="198"/>
        <v>0</v>
      </c>
      <c r="HO50" s="52">
        <f t="shared" si="199"/>
        <v>0</v>
      </c>
      <c r="HP50" s="112"/>
      <c r="HQ50" s="52">
        <f t="shared" si="202"/>
        <v>0</v>
      </c>
      <c r="HR50" s="112"/>
      <c r="HS50" s="52">
        <f t="shared" si="200"/>
        <v>0</v>
      </c>
      <c r="HT50">
        <f t="shared" si="201"/>
        <v>0</v>
      </c>
    </row>
    <row r="51" spans="1:228" x14ac:dyDescent="0.25">
      <c r="A51" s="45">
        <v>13</v>
      </c>
      <c r="B51" s="35">
        <f t="shared" si="36"/>
        <v>1.3888888888888885E-3</v>
      </c>
      <c r="C51" s="28"/>
      <c r="D51" s="29"/>
      <c r="E51" s="29"/>
      <c r="F51" s="37"/>
      <c r="G51" s="38"/>
      <c r="H51" s="107"/>
      <c r="I51" s="31"/>
      <c r="J51" s="28"/>
      <c r="K51" s="37">
        <f t="shared" si="28"/>
        <v>0</v>
      </c>
      <c r="L51" s="30">
        <f t="shared" si="25"/>
        <v>0</v>
      </c>
      <c r="M51" s="101">
        <f t="shared" si="26"/>
        <v>0</v>
      </c>
      <c r="N51" s="103">
        <f t="shared" si="37"/>
        <v>0</v>
      </c>
      <c r="P51" s="66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8"/>
      <c r="AD51" s="52" t="e">
        <f t="shared" ca="1" si="38"/>
        <v>#DIV/0!</v>
      </c>
      <c r="AE51" s="52" t="e">
        <f t="shared" ca="1" si="38"/>
        <v>#DIV/0!</v>
      </c>
      <c r="AF51" s="52" t="e">
        <f t="shared" ca="1" si="38"/>
        <v>#DIV/0!</v>
      </c>
      <c r="AG51" s="52" t="e">
        <f t="shared" ca="1" si="38"/>
        <v>#DIV/0!</v>
      </c>
      <c r="AH51" s="52" t="e">
        <f t="shared" ca="1" si="39"/>
        <v>#DIV/0!</v>
      </c>
      <c r="AI51" s="52" t="e">
        <f t="shared" ca="1" si="39"/>
        <v>#DIV/0!</v>
      </c>
      <c r="AJ51" s="52" t="e">
        <f t="shared" ca="1" si="39"/>
        <v>#DIV/0!</v>
      </c>
      <c r="AK51" s="52" t="e">
        <f t="shared" ca="1" si="39"/>
        <v>#DIV/0!</v>
      </c>
      <c r="AL51" s="52" t="e">
        <f t="shared" ca="1" si="40"/>
        <v>#DIV/0!</v>
      </c>
      <c r="AM51" s="52" t="e">
        <f t="shared" ca="1" si="40"/>
        <v>#DIV/0!</v>
      </c>
      <c r="AN51" s="52" t="e">
        <f t="shared" ca="1" si="40"/>
        <v>#DIV/0!</v>
      </c>
      <c r="AO51" s="52" t="e">
        <f t="shared" ca="1" si="40"/>
        <v>#DIV/0!</v>
      </c>
      <c r="AP51" s="52" t="e">
        <f t="shared" ca="1" si="41"/>
        <v>#DIV/0!</v>
      </c>
      <c r="AQ51" s="52" t="e">
        <f t="shared" ca="1" si="41"/>
        <v>#DIV/0!</v>
      </c>
      <c r="AR51" s="52" t="e">
        <f t="shared" ca="1" si="41"/>
        <v>#DIV/0!</v>
      </c>
      <c r="AS51" s="52" t="e">
        <f t="shared" ca="1" si="41"/>
        <v>#DIV/0!</v>
      </c>
      <c r="AT51" s="52" t="e">
        <f t="shared" ca="1" si="42"/>
        <v>#DIV/0!</v>
      </c>
      <c r="AU51" s="52" t="e">
        <f t="shared" ca="1" si="42"/>
        <v>#DIV/0!</v>
      </c>
      <c r="AV51" s="52" t="e">
        <f t="shared" ca="1" si="42"/>
        <v>#DIV/0!</v>
      </c>
      <c r="AW51" s="52" t="e">
        <f t="shared" ca="1" si="42"/>
        <v>#DIV/0!</v>
      </c>
      <c r="AX51" s="52" t="e">
        <f t="shared" ca="1" si="43"/>
        <v>#DIV/0!</v>
      </c>
      <c r="AY51" s="52" t="e">
        <f t="shared" ca="1" si="43"/>
        <v>#DIV/0!</v>
      </c>
      <c r="AZ51" s="52" t="e">
        <f t="shared" ca="1" si="43"/>
        <v>#DIV/0!</v>
      </c>
      <c r="BA51" s="52" t="e">
        <f t="shared" ca="1" si="43"/>
        <v>#DIV/0!</v>
      </c>
      <c r="BB51" s="52" t="e">
        <f t="shared" ca="1" si="44"/>
        <v>#DIV/0!</v>
      </c>
      <c r="BC51" s="52" t="e">
        <f t="shared" ca="1" si="44"/>
        <v>#DIV/0!</v>
      </c>
      <c r="BD51" s="52" t="e">
        <f t="shared" ca="1" si="44"/>
        <v>#DIV/0!</v>
      </c>
      <c r="BE51" s="52" t="e">
        <f t="shared" ca="1" si="44"/>
        <v>#DIV/0!</v>
      </c>
      <c r="BF51" s="52" t="e">
        <f t="shared" ca="1" si="45"/>
        <v>#DIV/0!</v>
      </c>
      <c r="BG51" s="52" t="e">
        <f t="shared" ca="1" si="45"/>
        <v>#DIV/0!</v>
      </c>
      <c r="BH51" s="52" t="e">
        <f t="shared" ca="1" si="45"/>
        <v>#DIV/0!</v>
      </c>
      <c r="BJ51" s="52">
        <f t="shared" si="46"/>
        <v>0</v>
      </c>
      <c r="BK51" s="52">
        <f t="shared" si="47"/>
        <v>0</v>
      </c>
      <c r="BL51" s="52">
        <f t="shared" si="48"/>
        <v>0</v>
      </c>
      <c r="BM51" s="52">
        <f t="shared" si="49"/>
        <v>0</v>
      </c>
      <c r="BN51" s="52">
        <f t="shared" si="50"/>
        <v>0</v>
      </c>
      <c r="BO51" s="52">
        <f t="shared" si="51"/>
        <v>0</v>
      </c>
      <c r="BP51" s="52">
        <f t="shared" si="52"/>
        <v>0</v>
      </c>
      <c r="BQ51" s="52">
        <f t="shared" si="53"/>
        <v>0.05</v>
      </c>
      <c r="BS51" s="52">
        <f t="shared" ca="1" si="54"/>
        <v>0</v>
      </c>
      <c r="BT51" s="52">
        <f t="shared" ca="1" si="55"/>
        <v>0</v>
      </c>
      <c r="BU51" s="52">
        <f t="shared" ca="1" si="56"/>
        <v>0</v>
      </c>
      <c r="BV51" s="52">
        <f t="shared" ca="1" si="57"/>
        <v>0</v>
      </c>
      <c r="BW51" s="52">
        <f t="shared" ca="1" si="58"/>
        <v>0</v>
      </c>
      <c r="BX51" s="52">
        <f t="shared" ca="1" si="59"/>
        <v>0</v>
      </c>
      <c r="BY51" s="52">
        <f t="shared" ca="1" si="60"/>
        <v>0</v>
      </c>
      <c r="BZ51" s="52">
        <f t="shared" ca="1" si="61"/>
        <v>0</v>
      </c>
      <c r="CA51" s="52">
        <f t="shared" ca="1" si="62"/>
        <v>0</v>
      </c>
      <c r="CB51" s="52">
        <f t="shared" ca="1" si="63"/>
        <v>0</v>
      </c>
      <c r="CC51" s="52">
        <f t="shared" ca="1" si="64"/>
        <v>0</v>
      </c>
      <c r="CD51" s="52">
        <f t="shared" ca="1" si="65"/>
        <v>0</v>
      </c>
      <c r="CE51" s="52">
        <f t="shared" ca="1" si="66"/>
        <v>0</v>
      </c>
      <c r="CF51" s="52">
        <f t="shared" ca="1" si="67"/>
        <v>0</v>
      </c>
      <c r="CG51" s="52">
        <f t="shared" ca="1" si="68"/>
        <v>0</v>
      </c>
      <c r="CH51" s="52">
        <f t="shared" ca="1" si="69"/>
        <v>0</v>
      </c>
      <c r="CI51" s="52">
        <f t="shared" ca="1" si="70"/>
        <v>0</v>
      </c>
      <c r="CJ51" s="52">
        <f t="shared" ca="1" si="71"/>
        <v>0</v>
      </c>
      <c r="CK51" s="52">
        <f t="shared" ca="1" si="72"/>
        <v>0</v>
      </c>
      <c r="CL51" s="52">
        <f t="shared" ca="1" si="73"/>
        <v>0</v>
      </c>
      <c r="CM51" s="52">
        <f t="shared" ca="1" si="74"/>
        <v>0</v>
      </c>
      <c r="CN51" s="52">
        <f t="shared" ca="1" si="75"/>
        <v>0</v>
      </c>
      <c r="CO51" s="52">
        <f t="shared" ca="1" si="76"/>
        <v>0</v>
      </c>
      <c r="CP51" s="52">
        <f t="shared" ca="1" si="77"/>
        <v>0</v>
      </c>
      <c r="CQ51" s="52">
        <f t="shared" ca="1" si="78"/>
        <v>0</v>
      </c>
      <c r="CR51" s="52">
        <f t="shared" ca="1" si="79"/>
        <v>0</v>
      </c>
      <c r="CS51" s="52">
        <f t="shared" ca="1" si="80"/>
        <v>0</v>
      </c>
      <c r="CT51" s="52">
        <f t="shared" ca="1" si="81"/>
        <v>0</v>
      </c>
      <c r="CU51" s="52">
        <f t="shared" ca="1" si="82"/>
        <v>0</v>
      </c>
      <c r="CV51" s="52">
        <f t="shared" ca="1" si="83"/>
        <v>0</v>
      </c>
      <c r="CW51" s="52">
        <f t="shared" ca="1" si="84"/>
        <v>0</v>
      </c>
      <c r="CY51" s="51" t="str">
        <f t="shared" ca="1" si="85"/>
        <v>Slope</v>
      </c>
      <c r="CZ51" s="51" t="str">
        <f t="shared" ca="1" si="86"/>
        <v>Slope</v>
      </c>
      <c r="DA51" s="51" t="str">
        <f t="shared" ca="1" si="87"/>
        <v>Slope</v>
      </c>
      <c r="DB51" s="51" t="str">
        <f t="shared" ca="1" si="88"/>
        <v>Slope</v>
      </c>
      <c r="DC51" s="51" t="str">
        <f t="shared" ca="1" si="89"/>
        <v>Slope</v>
      </c>
      <c r="DD51" s="51" t="str">
        <f t="shared" ca="1" si="90"/>
        <v>Slope</v>
      </c>
      <c r="DE51" s="51" t="str">
        <f t="shared" ca="1" si="91"/>
        <v>Slope</v>
      </c>
      <c r="DF51" s="51" t="str">
        <f t="shared" ca="1" si="92"/>
        <v>Slope</v>
      </c>
      <c r="DG51" s="51" t="str">
        <f t="shared" ca="1" si="93"/>
        <v>Slope</v>
      </c>
      <c r="DH51" s="51" t="str">
        <f t="shared" ca="1" si="94"/>
        <v>Slope</v>
      </c>
      <c r="DI51" s="51" t="str">
        <f t="shared" ca="1" si="95"/>
        <v>Slope</v>
      </c>
      <c r="DJ51" s="51" t="str">
        <f t="shared" ca="1" si="96"/>
        <v>Slope</v>
      </c>
      <c r="DK51" s="51" t="str">
        <f t="shared" ca="1" si="97"/>
        <v>Slope</v>
      </c>
      <c r="DL51" s="51" t="str">
        <f t="shared" ca="1" si="98"/>
        <v>Slope</v>
      </c>
      <c r="DM51" s="51" t="str">
        <f t="shared" ca="1" si="99"/>
        <v>Slope</v>
      </c>
      <c r="DN51" s="51" t="str">
        <f t="shared" ca="1" si="100"/>
        <v>Slope</v>
      </c>
      <c r="DO51" s="51" t="str">
        <f t="shared" ca="1" si="101"/>
        <v>Slope</v>
      </c>
      <c r="DP51" s="51" t="str">
        <f t="shared" ca="1" si="102"/>
        <v>Slope</v>
      </c>
      <c r="DQ51" s="51" t="str">
        <f t="shared" ca="1" si="103"/>
        <v>Slope</v>
      </c>
      <c r="DR51" s="51" t="str">
        <f t="shared" ca="1" si="104"/>
        <v>Slope</v>
      </c>
      <c r="DS51" s="51" t="str">
        <f t="shared" ca="1" si="105"/>
        <v>Slope</v>
      </c>
      <c r="DT51" s="51" t="str">
        <f t="shared" ca="1" si="106"/>
        <v>Slope</v>
      </c>
      <c r="DU51" s="51" t="str">
        <f t="shared" ca="1" si="107"/>
        <v>Slope</v>
      </c>
      <c r="DV51" s="51" t="str">
        <f t="shared" ca="1" si="108"/>
        <v>Slope</v>
      </c>
      <c r="DW51" s="51" t="str">
        <f t="shared" ca="1" si="109"/>
        <v>Slope</v>
      </c>
      <c r="DX51" s="51" t="str">
        <f t="shared" ca="1" si="110"/>
        <v>Slope</v>
      </c>
      <c r="DY51" s="51" t="str">
        <f t="shared" ca="1" si="111"/>
        <v>Slope</v>
      </c>
      <c r="DZ51" s="51" t="str">
        <f t="shared" ca="1" si="112"/>
        <v>Slope</v>
      </c>
      <c r="EA51" s="51" t="str">
        <f t="shared" ca="1" si="113"/>
        <v>Slope</v>
      </c>
      <c r="EB51" s="51" t="str">
        <f t="shared" ca="1" si="114"/>
        <v>Slope</v>
      </c>
      <c r="EC51" s="51" t="str">
        <f t="shared" ca="1" si="115"/>
        <v>Slope</v>
      </c>
      <c r="EE51" s="52">
        <f t="shared" ca="1" si="116"/>
        <v>1</v>
      </c>
      <c r="EF51" s="52">
        <f t="shared" ca="1" si="117"/>
        <v>1</v>
      </c>
      <c r="EG51" s="52">
        <f t="shared" ca="1" si="118"/>
        <v>1</v>
      </c>
      <c r="EH51" s="52">
        <f t="shared" ca="1" si="119"/>
        <v>1</v>
      </c>
      <c r="EI51" s="52">
        <f t="shared" ca="1" si="120"/>
        <v>1</v>
      </c>
      <c r="EJ51" s="52">
        <f t="shared" ca="1" si="121"/>
        <v>1</v>
      </c>
      <c r="EK51" s="52">
        <f t="shared" ca="1" si="122"/>
        <v>1</v>
      </c>
      <c r="EL51" s="52">
        <f t="shared" ca="1" si="123"/>
        <v>1</v>
      </c>
      <c r="EM51" s="52">
        <f t="shared" ca="1" si="124"/>
        <v>1</v>
      </c>
      <c r="EN51" s="52">
        <f t="shared" ca="1" si="125"/>
        <v>1</v>
      </c>
      <c r="EO51" s="52">
        <f t="shared" ca="1" si="126"/>
        <v>1</v>
      </c>
      <c r="EP51" s="52">
        <f t="shared" ca="1" si="127"/>
        <v>1</v>
      </c>
      <c r="EQ51" s="52">
        <f t="shared" ca="1" si="128"/>
        <v>1</v>
      </c>
      <c r="ER51" s="52">
        <f t="shared" ca="1" si="129"/>
        <v>1</v>
      </c>
      <c r="ES51" s="52">
        <f t="shared" ca="1" si="130"/>
        <v>1</v>
      </c>
      <c r="ET51" s="52">
        <f t="shared" ca="1" si="131"/>
        <v>1</v>
      </c>
      <c r="EU51" s="52">
        <f t="shared" ca="1" si="132"/>
        <v>1</v>
      </c>
      <c r="EV51" s="52">
        <f t="shared" ca="1" si="133"/>
        <v>1</v>
      </c>
      <c r="EW51" s="52">
        <f t="shared" ca="1" si="134"/>
        <v>1</v>
      </c>
      <c r="EX51" s="52">
        <f t="shared" ca="1" si="135"/>
        <v>1</v>
      </c>
      <c r="EY51" s="52">
        <f t="shared" ca="1" si="136"/>
        <v>1</v>
      </c>
      <c r="EZ51" s="52">
        <f t="shared" ca="1" si="137"/>
        <v>1</v>
      </c>
      <c r="FA51" s="52">
        <f t="shared" ca="1" si="138"/>
        <v>1</v>
      </c>
      <c r="FB51" s="52">
        <f t="shared" ca="1" si="139"/>
        <v>1</v>
      </c>
      <c r="FC51" s="52">
        <f t="shared" ca="1" si="140"/>
        <v>1</v>
      </c>
      <c r="FD51" s="52">
        <f t="shared" ca="1" si="141"/>
        <v>1</v>
      </c>
      <c r="FE51" s="52">
        <f t="shared" ca="1" si="142"/>
        <v>1</v>
      </c>
      <c r="FF51" s="52">
        <f t="shared" ca="1" si="143"/>
        <v>1</v>
      </c>
      <c r="FG51" s="52">
        <f t="shared" ca="1" si="144"/>
        <v>1</v>
      </c>
      <c r="FH51" s="52">
        <f t="shared" ca="1" si="145"/>
        <v>1</v>
      </c>
      <c r="FI51" s="52">
        <f t="shared" ca="1" si="146"/>
        <v>1</v>
      </c>
      <c r="FK51" s="52">
        <f t="shared" si="147"/>
        <v>0</v>
      </c>
      <c r="FL51" s="59" t="e">
        <f t="shared" ca="1" si="148"/>
        <v>#N/A</v>
      </c>
      <c r="FM51" s="59" t="e">
        <f t="shared" ca="1" si="149"/>
        <v>#N/A</v>
      </c>
      <c r="FN51" s="52">
        <f t="shared" ca="1" si="150"/>
        <v>0</v>
      </c>
      <c r="FP51" s="52">
        <f t="shared" ca="1" si="151"/>
        <v>0.66666666666666663</v>
      </c>
      <c r="FQ51" s="52">
        <f t="shared" ca="1" si="152"/>
        <v>0.66666666666666663</v>
      </c>
      <c r="FR51" s="52">
        <f t="shared" ca="1" si="153"/>
        <v>0.65555555555555545</v>
      </c>
      <c r="FS51" s="52">
        <f t="shared" ca="1" si="154"/>
        <v>0.64444444444444438</v>
      </c>
      <c r="FT51" s="52">
        <f t="shared" ca="1" si="155"/>
        <v>0.6333333333333333</v>
      </c>
      <c r="FU51" s="52">
        <f t="shared" ca="1" si="156"/>
        <v>0.62222222222222223</v>
      </c>
      <c r="FV51" s="52">
        <f t="shared" ca="1" si="157"/>
        <v>0.61111111111111116</v>
      </c>
      <c r="FW51" s="52">
        <f t="shared" ca="1" si="158"/>
        <v>0.6</v>
      </c>
      <c r="FX51" s="52">
        <f t="shared" ca="1" si="159"/>
        <v>0.5888888888888888</v>
      </c>
      <c r="FY51" s="52">
        <f t="shared" ca="1" si="160"/>
        <v>0.57777777777777772</v>
      </c>
      <c r="FZ51" s="52">
        <f t="shared" ca="1" si="161"/>
        <v>0.56666666666666665</v>
      </c>
      <c r="GA51" s="52">
        <f t="shared" ca="1" si="162"/>
        <v>0.55555555555555558</v>
      </c>
      <c r="GB51" s="52">
        <f t="shared" ca="1" si="163"/>
        <v>0.5444444444444444</v>
      </c>
      <c r="GC51" s="52">
        <f t="shared" ca="1" si="164"/>
        <v>0.53333333333333333</v>
      </c>
      <c r="GD51" s="52">
        <f t="shared" ca="1" si="165"/>
        <v>0.52222222222222214</v>
      </c>
      <c r="GE51" s="52">
        <f t="shared" ca="1" si="166"/>
        <v>0.51111111111111107</v>
      </c>
      <c r="GF51" s="52">
        <f t="shared" ca="1" si="167"/>
        <v>0.5</v>
      </c>
      <c r="GG51" s="52">
        <f t="shared" ca="1" si="168"/>
        <v>0.48888888888888887</v>
      </c>
      <c r="GH51" s="52">
        <f t="shared" ca="1" si="169"/>
        <v>0.47777777777777775</v>
      </c>
      <c r="GI51" s="52">
        <f t="shared" ca="1" si="170"/>
        <v>0.46666666666666667</v>
      </c>
      <c r="GJ51" s="52">
        <f t="shared" ca="1" si="171"/>
        <v>0.45555555555555555</v>
      </c>
      <c r="GK51" s="52">
        <f t="shared" ca="1" si="172"/>
        <v>0.44444444444444442</v>
      </c>
      <c r="GL51" s="52">
        <f t="shared" ca="1" si="173"/>
        <v>0.43333333333333335</v>
      </c>
      <c r="GM51" s="52">
        <f t="shared" ca="1" si="174"/>
        <v>0.42222222222222222</v>
      </c>
      <c r="GN51" s="52">
        <f t="shared" ca="1" si="175"/>
        <v>0.41111111111111109</v>
      </c>
      <c r="GO51" s="52">
        <f t="shared" ca="1" si="176"/>
        <v>0.39999999999999997</v>
      </c>
      <c r="GP51" s="52">
        <f t="shared" ca="1" si="177"/>
        <v>0.38888888888888884</v>
      </c>
      <c r="GQ51" s="52">
        <f t="shared" ca="1" si="178"/>
        <v>0.37777777777777777</v>
      </c>
      <c r="GR51" s="52">
        <f t="shared" ca="1" si="179"/>
        <v>0.36666666666666664</v>
      </c>
      <c r="GS51" s="52">
        <f t="shared" ca="1" si="180"/>
        <v>0.35555555555555551</v>
      </c>
      <c r="GT51" s="52">
        <f t="shared" ca="1" si="181"/>
        <v>0.34444444444444444</v>
      </c>
      <c r="GU51" s="125">
        <f t="shared" si="203"/>
        <v>0</v>
      </c>
      <c r="GV51" s="52">
        <f t="shared" ca="1" si="204"/>
        <v>0.66666666666666663</v>
      </c>
      <c r="GW51" s="59">
        <f t="shared" ca="1" si="182"/>
        <v>0</v>
      </c>
      <c r="GX51" s="52">
        <f t="shared" ca="1" si="183"/>
        <v>0</v>
      </c>
      <c r="GY51" s="52" t="str">
        <f t="shared" ca="1" si="184"/>
        <v>Slope</v>
      </c>
      <c r="GZ51" s="52" t="str">
        <f t="shared" ca="1" si="185"/>
        <v>NaN</v>
      </c>
      <c r="HA51" s="120">
        <f t="shared" si="186"/>
        <v>0</v>
      </c>
      <c r="HB51" s="58">
        <f t="shared" si="187"/>
        <v>0</v>
      </c>
      <c r="HC51" s="58"/>
      <c r="HD51" s="121">
        <f t="shared" si="188"/>
        <v>1</v>
      </c>
      <c r="HE51" s="52">
        <f t="shared" si="189"/>
        <v>0</v>
      </c>
      <c r="HF51" s="52">
        <f t="shared" si="190"/>
        <v>0</v>
      </c>
      <c r="HG51" s="120">
        <f t="shared" si="191"/>
        <v>1</v>
      </c>
      <c r="HH51" s="120">
        <f t="shared" si="192"/>
        <v>0</v>
      </c>
      <c r="HI51" s="52">
        <f t="shared" ca="1" si="193"/>
        <v>0</v>
      </c>
      <c r="HJ51" s="52" t="str">
        <f t="shared" ca="1" si="194"/>
        <v>Slope</v>
      </c>
      <c r="HK51" s="59">
        <f t="shared" ca="1" si="195"/>
        <v>2</v>
      </c>
      <c r="HL51" s="52" t="str">
        <f t="shared" ca="1" si="196"/>
        <v>NaN</v>
      </c>
      <c r="HM51" s="52">
        <f t="shared" si="197"/>
        <v>0</v>
      </c>
      <c r="HN51" s="52">
        <f t="shared" si="198"/>
        <v>0</v>
      </c>
      <c r="HO51" s="52">
        <f t="shared" si="199"/>
        <v>0</v>
      </c>
      <c r="HP51" s="112"/>
      <c r="HQ51" s="52">
        <f t="shared" si="202"/>
        <v>0</v>
      </c>
      <c r="HR51" s="112"/>
      <c r="HS51" s="52">
        <f t="shared" si="200"/>
        <v>0</v>
      </c>
      <c r="HT51">
        <f t="shared" si="201"/>
        <v>0</v>
      </c>
    </row>
    <row r="52" spans="1:228" x14ac:dyDescent="0.25">
      <c r="A52" s="45">
        <v>14</v>
      </c>
      <c r="B52" s="35">
        <f t="shared" si="36"/>
        <v>1.5046296296296292E-3</v>
      </c>
      <c r="C52" s="28"/>
      <c r="D52" s="29"/>
      <c r="E52" s="29"/>
      <c r="F52" s="37"/>
      <c r="G52" s="38"/>
      <c r="H52" s="107"/>
      <c r="I52" s="31"/>
      <c r="J52" s="28"/>
      <c r="K52" s="37">
        <f t="shared" si="28"/>
        <v>0</v>
      </c>
      <c r="L52" s="30">
        <f t="shared" si="25"/>
        <v>0</v>
      </c>
      <c r="M52" s="101">
        <f t="shared" si="26"/>
        <v>0</v>
      </c>
      <c r="N52" s="103">
        <f t="shared" si="37"/>
        <v>0</v>
      </c>
      <c r="P52" s="66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8"/>
      <c r="AD52" s="52" t="e">
        <f t="shared" ca="1" si="38"/>
        <v>#DIV/0!</v>
      </c>
      <c r="AE52" s="52" t="e">
        <f t="shared" ca="1" si="38"/>
        <v>#DIV/0!</v>
      </c>
      <c r="AF52" s="52" t="e">
        <f t="shared" ca="1" si="38"/>
        <v>#DIV/0!</v>
      </c>
      <c r="AG52" s="52" t="e">
        <f t="shared" ca="1" si="38"/>
        <v>#DIV/0!</v>
      </c>
      <c r="AH52" s="52" t="e">
        <f t="shared" ca="1" si="39"/>
        <v>#DIV/0!</v>
      </c>
      <c r="AI52" s="52" t="e">
        <f t="shared" ca="1" si="39"/>
        <v>#DIV/0!</v>
      </c>
      <c r="AJ52" s="52" t="e">
        <f t="shared" ca="1" si="39"/>
        <v>#DIV/0!</v>
      </c>
      <c r="AK52" s="52" t="e">
        <f t="shared" ca="1" si="39"/>
        <v>#DIV/0!</v>
      </c>
      <c r="AL52" s="52" t="e">
        <f t="shared" ca="1" si="40"/>
        <v>#DIV/0!</v>
      </c>
      <c r="AM52" s="52" t="e">
        <f t="shared" ca="1" si="40"/>
        <v>#DIV/0!</v>
      </c>
      <c r="AN52" s="52" t="e">
        <f t="shared" ca="1" si="40"/>
        <v>#DIV/0!</v>
      </c>
      <c r="AO52" s="52" t="e">
        <f t="shared" ca="1" si="40"/>
        <v>#DIV/0!</v>
      </c>
      <c r="AP52" s="52" t="e">
        <f t="shared" ca="1" si="41"/>
        <v>#DIV/0!</v>
      </c>
      <c r="AQ52" s="52" t="e">
        <f t="shared" ca="1" si="41"/>
        <v>#DIV/0!</v>
      </c>
      <c r="AR52" s="52" t="e">
        <f t="shared" ca="1" si="41"/>
        <v>#DIV/0!</v>
      </c>
      <c r="AS52" s="52" t="e">
        <f t="shared" ca="1" si="41"/>
        <v>#DIV/0!</v>
      </c>
      <c r="AT52" s="52" t="e">
        <f t="shared" ca="1" si="42"/>
        <v>#DIV/0!</v>
      </c>
      <c r="AU52" s="52" t="e">
        <f t="shared" ca="1" si="42"/>
        <v>#DIV/0!</v>
      </c>
      <c r="AV52" s="52" t="e">
        <f t="shared" ca="1" si="42"/>
        <v>#DIV/0!</v>
      </c>
      <c r="AW52" s="52" t="e">
        <f t="shared" ca="1" si="42"/>
        <v>#DIV/0!</v>
      </c>
      <c r="AX52" s="52" t="e">
        <f t="shared" ca="1" si="43"/>
        <v>#DIV/0!</v>
      </c>
      <c r="AY52" s="52" t="e">
        <f t="shared" ca="1" si="43"/>
        <v>#DIV/0!</v>
      </c>
      <c r="AZ52" s="52" t="e">
        <f t="shared" ca="1" si="43"/>
        <v>#DIV/0!</v>
      </c>
      <c r="BA52" s="52" t="e">
        <f t="shared" ca="1" si="43"/>
        <v>#DIV/0!</v>
      </c>
      <c r="BB52" s="52" t="e">
        <f t="shared" ca="1" si="44"/>
        <v>#DIV/0!</v>
      </c>
      <c r="BC52" s="52" t="e">
        <f t="shared" ca="1" si="44"/>
        <v>#DIV/0!</v>
      </c>
      <c r="BD52" s="52" t="e">
        <f t="shared" ca="1" si="44"/>
        <v>#DIV/0!</v>
      </c>
      <c r="BE52" s="52" t="e">
        <f t="shared" ca="1" si="44"/>
        <v>#DIV/0!</v>
      </c>
      <c r="BF52" s="52" t="e">
        <f t="shared" ca="1" si="45"/>
        <v>#DIV/0!</v>
      </c>
      <c r="BG52" s="52" t="e">
        <f t="shared" ca="1" si="45"/>
        <v>#DIV/0!</v>
      </c>
      <c r="BH52" s="52" t="e">
        <f t="shared" ca="1" si="45"/>
        <v>#DIV/0!</v>
      </c>
      <c r="BJ52" s="52">
        <f t="shared" si="46"/>
        <v>0</v>
      </c>
      <c r="BK52" s="52">
        <f t="shared" si="47"/>
        <v>0</v>
      </c>
      <c r="BL52" s="52">
        <f t="shared" si="48"/>
        <v>0</v>
      </c>
      <c r="BM52" s="52">
        <f t="shared" si="49"/>
        <v>0</v>
      </c>
      <c r="BN52" s="52">
        <f t="shared" si="50"/>
        <v>0</v>
      </c>
      <c r="BO52" s="52">
        <f t="shared" si="51"/>
        <v>0</v>
      </c>
      <c r="BP52" s="52">
        <f t="shared" si="52"/>
        <v>0</v>
      </c>
      <c r="BQ52" s="52">
        <f t="shared" si="53"/>
        <v>0.05</v>
      </c>
      <c r="BS52" s="52">
        <f t="shared" ca="1" si="54"/>
        <v>0</v>
      </c>
      <c r="BT52" s="52">
        <f t="shared" ca="1" si="55"/>
        <v>0</v>
      </c>
      <c r="BU52" s="52">
        <f t="shared" ca="1" si="56"/>
        <v>0</v>
      </c>
      <c r="BV52" s="52">
        <f t="shared" ca="1" si="57"/>
        <v>0</v>
      </c>
      <c r="BW52" s="52">
        <f t="shared" ca="1" si="58"/>
        <v>0</v>
      </c>
      <c r="BX52" s="52">
        <f t="shared" ca="1" si="59"/>
        <v>0</v>
      </c>
      <c r="BY52" s="52">
        <f t="shared" ca="1" si="60"/>
        <v>0</v>
      </c>
      <c r="BZ52" s="52">
        <f t="shared" ca="1" si="61"/>
        <v>0</v>
      </c>
      <c r="CA52" s="52">
        <f t="shared" ca="1" si="62"/>
        <v>0</v>
      </c>
      <c r="CB52" s="52">
        <f t="shared" ca="1" si="63"/>
        <v>0</v>
      </c>
      <c r="CC52" s="52">
        <f t="shared" ca="1" si="64"/>
        <v>0</v>
      </c>
      <c r="CD52" s="52">
        <f t="shared" ca="1" si="65"/>
        <v>0</v>
      </c>
      <c r="CE52" s="52">
        <f t="shared" ca="1" si="66"/>
        <v>0</v>
      </c>
      <c r="CF52" s="52">
        <f t="shared" ca="1" si="67"/>
        <v>0</v>
      </c>
      <c r="CG52" s="52">
        <f t="shared" ca="1" si="68"/>
        <v>0</v>
      </c>
      <c r="CH52" s="52">
        <f t="shared" ca="1" si="69"/>
        <v>0</v>
      </c>
      <c r="CI52" s="52">
        <f t="shared" ca="1" si="70"/>
        <v>0</v>
      </c>
      <c r="CJ52" s="52">
        <f t="shared" ca="1" si="71"/>
        <v>0</v>
      </c>
      <c r="CK52" s="52">
        <f t="shared" ca="1" si="72"/>
        <v>0</v>
      </c>
      <c r="CL52" s="52">
        <f t="shared" ca="1" si="73"/>
        <v>0</v>
      </c>
      <c r="CM52" s="52">
        <f t="shared" ca="1" si="74"/>
        <v>0</v>
      </c>
      <c r="CN52" s="52">
        <f t="shared" ca="1" si="75"/>
        <v>0</v>
      </c>
      <c r="CO52" s="52">
        <f t="shared" ca="1" si="76"/>
        <v>0</v>
      </c>
      <c r="CP52" s="52">
        <f t="shared" ca="1" si="77"/>
        <v>0</v>
      </c>
      <c r="CQ52" s="52">
        <f t="shared" ca="1" si="78"/>
        <v>0</v>
      </c>
      <c r="CR52" s="52">
        <f t="shared" ca="1" si="79"/>
        <v>0</v>
      </c>
      <c r="CS52" s="52">
        <f t="shared" ca="1" si="80"/>
        <v>0</v>
      </c>
      <c r="CT52" s="52">
        <f t="shared" ca="1" si="81"/>
        <v>0</v>
      </c>
      <c r="CU52" s="52">
        <f t="shared" ca="1" si="82"/>
        <v>0</v>
      </c>
      <c r="CV52" s="52">
        <f t="shared" ca="1" si="83"/>
        <v>0</v>
      </c>
      <c r="CW52" s="52">
        <f t="shared" ca="1" si="84"/>
        <v>0</v>
      </c>
      <c r="CY52" s="51" t="str">
        <f t="shared" ca="1" si="85"/>
        <v>Slope</v>
      </c>
      <c r="CZ52" s="51" t="str">
        <f t="shared" ca="1" si="86"/>
        <v>Slope</v>
      </c>
      <c r="DA52" s="51" t="str">
        <f t="shared" ca="1" si="87"/>
        <v>Slope</v>
      </c>
      <c r="DB52" s="51" t="str">
        <f t="shared" ca="1" si="88"/>
        <v>Slope</v>
      </c>
      <c r="DC52" s="51" t="str">
        <f t="shared" ca="1" si="89"/>
        <v>Slope</v>
      </c>
      <c r="DD52" s="51" t="str">
        <f t="shared" ca="1" si="90"/>
        <v>Slope</v>
      </c>
      <c r="DE52" s="51" t="str">
        <f t="shared" ca="1" si="91"/>
        <v>Slope</v>
      </c>
      <c r="DF52" s="51" t="str">
        <f t="shared" ca="1" si="92"/>
        <v>Slope</v>
      </c>
      <c r="DG52" s="51" t="str">
        <f t="shared" ca="1" si="93"/>
        <v>Slope</v>
      </c>
      <c r="DH52" s="51" t="str">
        <f t="shared" ca="1" si="94"/>
        <v>Slope</v>
      </c>
      <c r="DI52" s="51" t="str">
        <f t="shared" ca="1" si="95"/>
        <v>Slope</v>
      </c>
      <c r="DJ52" s="51" t="str">
        <f t="shared" ca="1" si="96"/>
        <v>Slope</v>
      </c>
      <c r="DK52" s="51" t="str">
        <f t="shared" ca="1" si="97"/>
        <v>Slope</v>
      </c>
      <c r="DL52" s="51" t="str">
        <f t="shared" ca="1" si="98"/>
        <v>Slope</v>
      </c>
      <c r="DM52" s="51" t="str">
        <f t="shared" ca="1" si="99"/>
        <v>Slope</v>
      </c>
      <c r="DN52" s="51" t="str">
        <f t="shared" ca="1" si="100"/>
        <v>Slope</v>
      </c>
      <c r="DO52" s="51" t="str">
        <f t="shared" ca="1" si="101"/>
        <v>Slope</v>
      </c>
      <c r="DP52" s="51" t="str">
        <f t="shared" ca="1" si="102"/>
        <v>Slope</v>
      </c>
      <c r="DQ52" s="51" t="str">
        <f t="shared" ca="1" si="103"/>
        <v>Slope</v>
      </c>
      <c r="DR52" s="51" t="str">
        <f t="shared" ca="1" si="104"/>
        <v>Slope</v>
      </c>
      <c r="DS52" s="51" t="str">
        <f t="shared" ca="1" si="105"/>
        <v>Slope</v>
      </c>
      <c r="DT52" s="51" t="str">
        <f t="shared" ca="1" si="106"/>
        <v>Slope</v>
      </c>
      <c r="DU52" s="51" t="str">
        <f t="shared" ca="1" si="107"/>
        <v>Slope</v>
      </c>
      <c r="DV52" s="51" t="str">
        <f t="shared" ca="1" si="108"/>
        <v>Slope</v>
      </c>
      <c r="DW52" s="51" t="str">
        <f t="shared" ca="1" si="109"/>
        <v>Slope</v>
      </c>
      <c r="DX52" s="51" t="str">
        <f t="shared" ca="1" si="110"/>
        <v>Slope</v>
      </c>
      <c r="DY52" s="51" t="str">
        <f t="shared" ca="1" si="111"/>
        <v>Slope</v>
      </c>
      <c r="DZ52" s="51" t="str">
        <f t="shared" ca="1" si="112"/>
        <v>Slope</v>
      </c>
      <c r="EA52" s="51" t="str">
        <f t="shared" ca="1" si="113"/>
        <v>Slope</v>
      </c>
      <c r="EB52" s="51" t="str">
        <f t="shared" ca="1" si="114"/>
        <v>Slope</v>
      </c>
      <c r="EC52" s="51" t="str">
        <f t="shared" ca="1" si="115"/>
        <v>Slope</v>
      </c>
      <c r="EE52" s="52">
        <f t="shared" ca="1" si="116"/>
        <v>1</v>
      </c>
      <c r="EF52" s="52">
        <f t="shared" ca="1" si="117"/>
        <v>1</v>
      </c>
      <c r="EG52" s="52">
        <f t="shared" ca="1" si="118"/>
        <v>1</v>
      </c>
      <c r="EH52" s="52">
        <f t="shared" ca="1" si="119"/>
        <v>1</v>
      </c>
      <c r="EI52" s="52">
        <f t="shared" ca="1" si="120"/>
        <v>1</v>
      </c>
      <c r="EJ52" s="52">
        <f t="shared" ca="1" si="121"/>
        <v>1</v>
      </c>
      <c r="EK52" s="52">
        <f t="shared" ca="1" si="122"/>
        <v>1</v>
      </c>
      <c r="EL52" s="52">
        <f t="shared" ca="1" si="123"/>
        <v>1</v>
      </c>
      <c r="EM52" s="52">
        <f t="shared" ca="1" si="124"/>
        <v>1</v>
      </c>
      <c r="EN52" s="52">
        <f t="shared" ca="1" si="125"/>
        <v>1</v>
      </c>
      <c r="EO52" s="52">
        <f t="shared" ca="1" si="126"/>
        <v>1</v>
      </c>
      <c r="EP52" s="52">
        <f t="shared" ca="1" si="127"/>
        <v>1</v>
      </c>
      <c r="EQ52" s="52">
        <f t="shared" ca="1" si="128"/>
        <v>1</v>
      </c>
      <c r="ER52" s="52">
        <f t="shared" ca="1" si="129"/>
        <v>1</v>
      </c>
      <c r="ES52" s="52">
        <f t="shared" ca="1" si="130"/>
        <v>1</v>
      </c>
      <c r="ET52" s="52">
        <f t="shared" ca="1" si="131"/>
        <v>1</v>
      </c>
      <c r="EU52" s="52">
        <f t="shared" ca="1" si="132"/>
        <v>1</v>
      </c>
      <c r="EV52" s="52">
        <f t="shared" ca="1" si="133"/>
        <v>1</v>
      </c>
      <c r="EW52" s="52">
        <f t="shared" ca="1" si="134"/>
        <v>1</v>
      </c>
      <c r="EX52" s="52">
        <f t="shared" ca="1" si="135"/>
        <v>1</v>
      </c>
      <c r="EY52" s="52">
        <f t="shared" ca="1" si="136"/>
        <v>1</v>
      </c>
      <c r="EZ52" s="52">
        <f t="shared" ca="1" si="137"/>
        <v>1</v>
      </c>
      <c r="FA52" s="52">
        <f t="shared" ca="1" si="138"/>
        <v>1</v>
      </c>
      <c r="FB52" s="52">
        <f t="shared" ca="1" si="139"/>
        <v>1</v>
      </c>
      <c r="FC52" s="52">
        <f t="shared" ca="1" si="140"/>
        <v>1</v>
      </c>
      <c r="FD52" s="52">
        <f t="shared" ca="1" si="141"/>
        <v>1</v>
      </c>
      <c r="FE52" s="52">
        <f t="shared" ca="1" si="142"/>
        <v>1</v>
      </c>
      <c r="FF52" s="52">
        <f t="shared" ca="1" si="143"/>
        <v>1</v>
      </c>
      <c r="FG52" s="52">
        <f t="shared" ca="1" si="144"/>
        <v>1</v>
      </c>
      <c r="FH52" s="52">
        <f t="shared" ca="1" si="145"/>
        <v>1</v>
      </c>
      <c r="FI52" s="52">
        <f t="shared" ca="1" si="146"/>
        <v>1</v>
      </c>
      <c r="FK52" s="52">
        <f t="shared" si="147"/>
        <v>0</v>
      </c>
      <c r="FL52" s="59" t="e">
        <f t="shared" ca="1" si="148"/>
        <v>#N/A</v>
      </c>
      <c r="FM52" s="59" t="e">
        <f t="shared" ca="1" si="149"/>
        <v>#N/A</v>
      </c>
      <c r="FN52" s="52">
        <f t="shared" ca="1" si="150"/>
        <v>0</v>
      </c>
      <c r="FP52" s="52">
        <f t="shared" ca="1" si="151"/>
        <v>0.66666666666666663</v>
      </c>
      <c r="FQ52" s="52">
        <f t="shared" ca="1" si="152"/>
        <v>0.66666666666666663</v>
      </c>
      <c r="FR52" s="52">
        <f t="shared" ca="1" si="153"/>
        <v>0.65555555555555545</v>
      </c>
      <c r="FS52" s="52">
        <f t="shared" ca="1" si="154"/>
        <v>0.64444444444444438</v>
      </c>
      <c r="FT52" s="52">
        <f t="shared" ca="1" si="155"/>
        <v>0.6333333333333333</v>
      </c>
      <c r="FU52" s="52">
        <f t="shared" ca="1" si="156"/>
        <v>0.62222222222222223</v>
      </c>
      <c r="FV52" s="52">
        <f t="shared" ca="1" si="157"/>
        <v>0.61111111111111116</v>
      </c>
      <c r="FW52" s="52">
        <f t="shared" ca="1" si="158"/>
        <v>0.6</v>
      </c>
      <c r="FX52" s="52">
        <f t="shared" ca="1" si="159"/>
        <v>0.5888888888888888</v>
      </c>
      <c r="FY52" s="52">
        <f t="shared" ca="1" si="160"/>
        <v>0.57777777777777772</v>
      </c>
      <c r="FZ52" s="52">
        <f t="shared" ca="1" si="161"/>
        <v>0.56666666666666665</v>
      </c>
      <c r="GA52" s="52">
        <f t="shared" ca="1" si="162"/>
        <v>0.55555555555555558</v>
      </c>
      <c r="GB52" s="52">
        <f t="shared" ca="1" si="163"/>
        <v>0.5444444444444444</v>
      </c>
      <c r="GC52" s="52">
        <f t="shared" ca="1" si="164"/>
        <v>0.53333333333333333</v>
      </c>
      <c r="GD52" s="52">
        <f t="shared" ca="1" si="165"/>
        <v>0.52222222222222214</v>
      </c>
      <c r="GE52" s="52">
        <f t="shared" ca="1" si="166"/>
        <v>0.51111111111111107</v>
      </c>
      <c r="GF52" s="52">
        <f t="shared" ca="1" si="167"/>
        <v>0.5</v>
      </c>
      <c r="GG52" s="52">
        <f t="shared" ca="1" si="168"/>
        <v>0.48888888888888887</v>
      </c>
      <c r="GH52" s="52">
        <f t="shared" ca="1" si="169"/>
        <v>0.47777777777777775</v>
      </c>
      <c r="GI52" s="52">
        <f t="shared" ca="1" si="170"/>
        <v>0.46666666666666667</v>
      </c>
      <c r="GJ52" s="52">
        <f t="shared" ca="1" si="171"/>
        <v>0.45555555555555555</v>
      </c>
      <c r="GK52" s="52">
        <f t="shared" ca="1" si="172"/>
        <v>0.44444444444444442</v>
      </c>
      <c r="GL52" s="52">
        <f t="shared" ca="1" si="173"/>
        <v>0.43333333333333335</v>
      </c>
      <c r="GM52" s="52">
        <f t="shared" ca="1" si="174"/>
        <v>0.42222222222222222</v>
      </c>
      <c r="GN52" s="52">
        <f t="shared" ca="1" si="175"/>
        <v>0.41111111111111109</v>
      </c>
      <c r="GO52" s="52">
        <f t="shared" ca="1" si="176"/>
        <v>0.39999999999999997</v>
      </c>
      <c r="GP52" s="52">
        <f t="shared" ca="1" si="177"/>
        <v>0.38888888888888884</v>
      </c>
      <c r="GQ52" s="52">
        <f t="shared" ca="1" si="178"/>
        <v>0.37777777777777777</v>
      </c>
      <c r="GR52" s="52">
        <f t="shared" ca="1" si="179"/>
        <v>0.36666666666666664</v>
      </c>
      <c r="GS52" s="52">
        <f t="shared" ca="1" si="180"/>
        <v>0.35555555555555551</v>
      </c>
      <c r="GT52" s="52">
        <f t="shared" ca="1" si="181"/>
        <v>0.34444444444444444</v>
      </c>
      <c r="GU52" s="125">
        <f t="shared" si="203"/>
        <v>0</v>
      </c>
      <c r="GV52" s="52">
        <f t="shared" ca="1" si="204"/>
        <v>0.66666666666666663</v>
      </c>
      <c r="GW52" s="59">
        <f t="shared" ca="1" si="182"/>
        <v>0</v>
      </c>
      <c r="GX52" s="52">
        <f t="shared" ca="1" si="183"/>
        <v>0</v>
      </c>
      <c r="GY52" s="52" t="str">
        <f t="shared" ca="1" si="184"/>
        <v>Slope</v>
      </c>
      <c r="GZ52" s="52" t="str">
        <f t="shared" ca="1" si="185"/>
        <v>NaN</v>
      </c>
      <c r="HA52" s="120">
        <f t="shared" si="186"/>
        <v>0</v>
      </c>
      <c r="HB52" s="58">
        <f t="shared" si="187"/>
        <v>0</v>
      </c>
      <c r="HC52" s="58"/>
      <c r="HD52" s="121">
        <f t="shared" si="188"/>
        <v>1</v>
      </c>
      <c r="HE52" s="52">
        <f t="shared" si="189"/>
        <v>0</v>
      </c>
      <c r="HF52" s="52">
        <f t="shared" si="190"/>
        <v>0</v>
      </c>
      <c r="HG52" s="120">
        <f t="shared" si="191"/>
        <v>1</v>
      </c>
      <c r="HH52" s="120">
        <f t="shared" si="192"/>
        <v>0</v>
      </c>
      <c r="HI52" s="52">
        <f t="shared" ca="1" si="193"/>
        <v>0</v>
      </c>
      <c r="HJ52" s="52" t="str">
        <f t="shared" ca="1" si="194"/>
        <v>Slope</v>
      </c>
      <c r="HK52" s="59">
        <f t="shared" ca="1" si="195"/>
        <v>2</v>
      </c>
      <c r="HL52" s="52" t="str">
        <f t="shared" ca="1" si="196"/>
        <v>NaN</v>
      </c>
      <c r="HM52" s="52">
        <f t="shared" si="197"/>
        <v>0</v>
      </c>
      <c r="HN52" s="52">
        <f t="shared" si="198"/>
        <v>0</v>
      </c>
      <c r="HO52" s="52">
        <f t="shared" si="199"/>
        <v>0</v>
      </c>
      <c r="HP52" s="112"/>
      <c r="HQ52" s="52">
        <f t="shared" si="202"/>
        <v>0</v>
      </c>
      <c r="HR52" s="112"/>
      <c r="HS52" s="52">
        <f t="shared" si="200"/>
        <v>0</v>
      </c>
      <c r="HT52">
        <f t="shared" si="201"/>
        <v>0</v>
      </c>
    </row>
    <row r="53" spans="1:228" x14ac:dyDescent="0.25">
      <c r="A53" s="45">
        <v>15</v>
      </c>
      <c r="B53" s="35">
        <f t="shared" si="36"/>
        <v>1.6203703703703699E-3</v>
      </c>
      <c r="C53" s="28"/>
      <c r="D53" s="29"/>
      <c r="E53" s="29"/>
      <c r="F53" s="37"/>
      <c r="G53" s="38"/>
      <c r="H53" s="107"/>
      <c r="I53" s="31"/>
      <c r="J53" s="28"/>
      <c r="K53" s="37">
        <f t="shared" si="28"/>
        <v>0</v>
      </c>
      <c r="L53" s="30">
        <f t="shared" si="25"/>
        <v>0</v>
      </c>
      <c r="M53" s="101">
        <f t="shared" si="26"/>
        <v>0</v>
      </c>
      <c r="N53" s="103">
        <f t="shared" si="37"/>
        <v>0</v>
      </c>
      <c r="P53" s="66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8"/>
      <c r="AD53" s="52" t="e">
        <f t="shared" ca="1" si="38"/>
        <v>#DIV/0!</v>
      </c>
      <c r="AE53" s="52" t="e">
        <f t="shared" ca="1" si="38"/>
        <v>#DIV/0!</v>
      </c>
      <c r="AF53" s="52" t="e">
        <f t="shared" ca="1" si="38"/>
        <v>#DIV/0!</v>
      </c>
      <c r="AG53" s="52" t="e">
        <f t="shared" ca="1" si="38"/>
        <v>#DIV/0!</v>
      </c>
      <c r="AH53" s="52" t="e">
        <f t="shared" ca="1" si="39"/>
        <v>#DIV/0!</v>
      </c>
      <c r="AI53" s="52" t="e">
        <f t="shared" ca="1" si="39"/>
        <v>#DIV/0!</v>
      </c>
      <c r="AJ53" s="52" t="e">
        <f t="shared" ca="1" si="39"/>
        <v>#DIV/0!</v>
      </c>
      <c r="AK53" s="52" t="e">
        <f t="shared" ca="1" si="39"/>
        <v>#DIV/0!</v>
      </c>
      <c r="AL53" s="52" t="e">
        <f t="shared" ca="1" si="40"/>
        <v>#DIV/0!</v>
      </c>
      <c r="AM53" s="52" t="e">
        <f t="shared" ca="1" si="40"/>
        <v>#DIV/0!</v>
      </c>
      <c r="AN53" s="52" t="e">
        <f t="shared" ca="1" si="40"/>
        <v>#DIV/0!</v>
      </c>
      <c r="AO53" s="52" t="e">
        <f t="shared" ca="1" si="40"/>
        <v>#DIV/0!</v>
      </c>
      <c r="AP53" s="52" t="e">
        <f t="shared" ca="1" si="41"/>
        <v>#DIV/0!</v>
      </c>
      <c r="AQ53" s="52" t="e">
        <f t="shared" ca="1" si="41"/>
        <v>#DIV/0!</v>
      </c>
      <c r="AR53" s="52" t="e">
        <f t="shared" ca="1" si="41"/>
        <v>#DIV/0!</v>
      </c>
      <c r="AS53" s="52" t="e">
        <f t="shared" ca="1" si="41"/>
        <v>#DIV/0!</v>
      </c>
      <c r="AT53" s="52" t="e">
        <f t="shared" ca="1" si="42"/>
        <v>#DIV/0!</v>
      </c>
      <c r="AU53" s="52" t="e">
        <f t="shared" ca="1" si="42"/>
        <v>#DIV/0!</v>
      </c>
      <c r="AV53" s="52" t="e">
        <f t="shared" ca="1" si="42"/>
        <v>#DIV/0!</v>
      </c>
      <c r="AW53" s="52" t="e">
        <f t="shared" ca="1" si="42"/>
        <v>#DIV/0!</v>
      </c>
      <c r="AX53" s="52" t="e">
        <f t="shared" ca="1" si="43"/>
        <v>#DIV/0!</v>
      </c>
      <c r="AY53" s="52" t="e">
        <f t="shared" ca="1" si="43"/>
        <v>#DIV/0!</v>
      </c>
      <c r="AZ53" s="52" t="e">
        <f t="shared" ca="1" si="43"/>
        <v>#DIV/0!</v>
      </c>
      <c r="BA53" s="52" t="e">
        <f t="shared" ca="1" si="43"/>
        <v>#DIV/0!</v>
      </c>
      <c r="BB53" s="52" t="e">
        <f t="shared" ca="1" si="44"/>
        <v>#DIV/0!</v>
      </c>
      <c r="BC53" s="52" t="e">
        <f t="shared" ca="1" si="44"/>
        <v>#DIV/0!</v>
      </c>
      <c r="BD53" s="52" t="e">
        <f t="shared" ca="1" si="44"/>
        <v>#DIV/0!</v>
      </c>
      <c r="BE53" s="52" t="e">
        <f t="shared" ca="1" si="44"/>
        <v>#DIV/0!</v>
      </c>
      <c r="BF53" s="52" t="e">
        <f t="shared" ca="1" si="45"/>
        <v>#DIV/0!</v>
      </c>
      <c r="BG53" s="52" t="e">
        <f t="shared" ca="1" si="45"/>
        <v>#DIV/0!</v>
      </c>
      <c r="BH53" s="52" t="e">
        <f t="shared" ca="1" si="45"/>
        <v>#DIV/0!</v>
      </c>
      <c r="BJ53" s="52">
        <f t="shared" si="46"/>
        <v>0</v>
      </c>
      <c r="BK53" s="52">
        <f t="shared" si="47"/>
        <v>0</v>
      </c>
      <c r="BL53" s="52">
        <f t="shared" si="48"/>
        <v>0</v>
      </c>
      <c r="BM53" s="52">
        <f t="shared" si="49"/>
        <v>0</v>
      </c>
      <c r="BN53" s="52">
        <f t="shared" si="50"/>
        <v>0</v>
      </c>
      <c r="BO53" s="52">
        <f t="shared" si="51"/>
        <v>0</v>
      </c>
      <c r="BP53" s="52">
        <f t="shared" si="52"/>
        <v>0</v>
      </c>
      <c r="BQ53" s="52">
        <f t="shared" si="53"/>
        <v>0.05</v>
      </c>
      <c r="BS53" s="52">
        <f t="shared" ca="1" si="54"/>
        <v>0</v>
      </c>
      <c r="BT53" s="52">
        <f t="shared" ca="1" si="55"/>
        <v>0</v>
      </c>
      <c r="BU53" s="52">
        <f t="shared" ca="1" si="56"/>
        <v>0</v>
      </c>
      <c r="BV53" s="52">
        <f t="shared" ca="1" si="57"/>
        <v>0</v>
      </c>
      <c r="BW53" s="52">
        <f t="shared" ca="1" si="58"/>
        <v>0</v>
      </c>
      <c r="BX53" s="52">
        <f t="shared" ca="1" si="59"/>
        <v>0</v>
      </c>
      <c r="BY53" s="52">
        <f t="shared" ca="1" si="60"/>
        <v>0</v>
      </c>
      <c r="BZ53" s="52">
        <f t="shared" ca="1" si="61"/>
        <v>0</v>
      </c>
      <c r="CA53" s="52">
        <f t="shared" ca="1" si="62"/>
        <v>0</v>
      </c>
      <c r="CB53" s="52">
        <f t="shared" ca="1" si="63"/>
        <v>0</v>
      </c>
      <c r="CC53" s="52">
        <f t="shared" ca="1" si="64"/>
        <v>0</v>
      </c>
      <c r="CD53" s="52">
        <f t="shared" ca="1" si="65"/>
        <v>0</v>
      </c>
      <c r="CE53" s="52">
        <f t="shared" ca="1" si="66"/>
        <v>0</v>
      </c>
      <c r="CF53" s="52">
        <f t="shared" ca="1" si="67"/>
        <v>0</v>
      </c>
      <c r="CG53" s="52">
        <f t="shared" ca="1" si="68"/>
        <v>0</v>
      </c>
      <c r="CH53" s="52">
        <f t="shared" ca="1" si="69"/>
        <v>0</v>
      </c>
      <c r="CI53" s="52">
        <f t="shared" ca="1" si="70"/>
        <v>0</v>
      </c>
      <c r="CJ53" s="52">
        <f t="shared" ca="1" si="71"/>
        <v>0</v>
      </c>
      <c r="CK53" s="52">
        <f t="shared" ca="1" si="72"/>
        <v>0</v>
      </c>
      <c r="CL53" s="52">
        <f t="shared" ca="1" si="73"/>
        <v>0</v>
      </c>
      <c r="CM53" s="52">
        <f t="shared" ca="1" si="74"/>
        <v>0</v>
      </c>
      <c r="CN53" s="52">
        <f t="shared" ca="1" si="75"/>
        <v>0</v>
      </c>
      <c r="CO53" s="52">
        <f t="shared" ca="1" si="76"/>
        <v>0</v>
      </c>
      <c r="CP53" s="52">
        <f t="shared" ca="1" si="77"/>
        <v>0</v>
      </c>
      <c r="CQ53" s="52">
        <f t="shared" ca="1" si="78"/>
        <v>0</v>
      </c>
      <c r="CR53" s="52">
        <f t="shared" ca="1" si="79"/>
        <v>0</v>
      </c>
      <c r="CS53" s="52">
        <f t="shared" ca="1" si="80"/>
        <v>0</v>
      </c>
      <c r="CT53" s="52">
        <f t="shared" ca="1" si="81"/>
        <v>0</v>
      </c>
      <c r="CU53" s="52">
        <f t="shared" ca="1" si="82"/>
        <v>0</v>
      </c>
      <c r="CV53" s="52">
        <f t="shared" ca="1" si="83"/>
        <v>0</v>
      </c>
      <c r="CW53" s="52">
        <f t="shared" ca="1" si="84"/>
        <v>0</v>
      </c>
      <c r="CY53" s="51" t="str">
        <f t="shared" ca="1" si="85"/>
        <v>Slope</v>
      </c>
      <c r="CZ53" s="51" t="str">
        <f t="shared" ca="1" si="86"/>
        <v>Slope</v>
      </c>
      <c r="DA53" s="51" t="str">
        <f t="shared" ca="1" si="87"/>
        <v>Slope</v>
      </c>
      <c r="DB53" s="51" t="str">
        <f t="shared" ca="1" si="88"/>
        <v>Slope</v>
      </c>
      <c r="DC53" s="51" t="str">
        <f t="shared" ca="1" si="89"/>
        <v>Slope</v>
      </c>
      <c r="DD53" s="51" t="str">
        <f t="shared" ca="1" si="90"/>
        <v>Slope</v>
      </c>
      <c r="DE53" s="51" t="str">
        <f t="shared" ca="1" si="91"/>
        <v>Slope</v>
      </c>
      <c r="DF53" s="51" t="str">
        <f t="shared" ca="1" si="92"/>
        <v>Slope</v>
      </c>
      <c r="DG53" s="51" t="str">
        <f t="shared" ca="1" si="93"/>
        <v>Slope</v>
      </c>
      <c r="DH53" s="51" t="str">
        <f t="shared" ca="1" si="94"/>
        <v>Slope</v>
      </c>
      <c r="DI53" s="51" t="str">
        <f t="shared" ca="1" si="95"/>
        <v>Slope</v>
      </c>
      <c r="DJ53" s="51" t="str">
        <f t="shared" ca="1" si="96"/>
        <v>Slope</v>
      </c>
      <c r="DK53" s="51" t="str">
        <f t="shared" ca="1" si="97"/>
        <v>Slope</v>
      </c>
      <c r="DL53" s="51" t="str">
        <f t="shared" ca="1" si="98"/>
        <v>Slope</v>
      </c>
      <c r="DM53" s="51" t="str">
        <f t="shared" ca="1" si="99"/>
        <v>Slope</v>
      </c>
      <c r="DN53" s="51" t="str">
        <f t="shared" ca="1" si="100"/>
        <v>Slope</v>
      </c>
      <c r="DO53" s="51" t="str">
        <f t="shared" ca="1" si="101"/>
        <v>Slope</v>
      </c>
      <c r="DP53" s="51" t="str">
        <f t="shared" ca="1" si="102"/>
        <v>Slope</v>
      </c>
      <c r="DQ53" s="51" t="str">
        <f t="shared" ca="1" si="103"/>
        <v>Slope</v>
      </c>
      <c r="DR53" s="51" t="str">
        <f t="shared" ca="1" si="104"/>
        <v>Slope</v>
      </c>
      <c r="DS53" s="51" t="str">
        <f t="shared" ca="1" si="105"/>
        <v>Slope</v>
      </c>
      <c r="DT53" s="51" t="str">
        <f t="shared" ca="1" si="106"/>
        <v>Slope</v>
      </c>
      <c r="DU53" s="51" t="str">
        <f t="shared" ca="1" si="107"/>
        <v>Slope</v>
      </c>
      <c r="DV53" s="51" t="str">
        <f t="shared" ca="1" si="108"/>
        <v>Slope</v>
      </c>
      <c r="DW53" s="51" t="str">
        <f t="shared" ca="1" si="109"/>
        <v>Slope</v>
      </c>
      <c r="DX53" s="51" t="str">
        <f t="shared" ca="1" si="110"/>
        <v>Slope</v>
      </c>
      <c r="DY53" s="51" t="str">
        <f t="shared" ca="1" si="111"/>
        <v>Slope</v>
      </c>
      <c r="DZ53" s="51" t="str">
        <f t="shared" ca="1" si="112"/>
        <v>Slope</v>
      </c>
      <c r="EA53" s="51" t="str">
        <f t="shared" ca="1" si="113"/>
        <v>Slope</v>
      </c>
      <c r="EB53" s="51" t="str">
        <f t="shared" ca="1" si="114"/>
        <v>Slope</v>
      </c>
      <c r="EC53" s="51" t="str">
        <f t="shared" ca="1" si="115"/>
        <v>Slope</v>
      </c>
      <c r="EE53" s="52">
        <f t="shared" ca="1" si="116"/>
        <v>1</v>
      </c>
      <c r="EF53" s="52">
        <f t="shared" ca="1" si="117"/>
        <v>1</v>
      </c>
      <c r="EG53" s="52">
        <f t="shared" ca="1" si="118"/>
        <v>1</v>
      </c>
      <c r="EH53" s="52">
        <f t="shared" ca="1" si="119"/>
        <v>1</v>
      </c>
      <c r="EI53" s="52">
        <f t="shared" ca="1" si="120"/>
        <v>1</v>
      </c>
      <c r="EJ53" s="52">
        <f t="shared" ca="1" si="121"/>
        <v>1</v>
      </c>
      <c r="EK53" s="52">
        <f t="shared" ca="1" si="122"/>
        <v>1</v>
      </c>
      <c r="EL53" s="52">
        <f t="shared" ca="1" si="123"/>
        <v>1</v>
      </c>
      <c r="EM53" s="52">
        <f t="shared" ca="1" si="124"/>
        <v>1</v>
      </c>
      <c r="EN53" s="52">
        <f t="shared" ca="1" si="125"/>
        <v>1</v>
      </c>
      <c r="EO53" s="52">
        <f t="shared" ca="1" si="126"/>
        <v>1</v>
      </c>
      <c r="EP53" s="52">
        <f t="shared" ca="1" si="127"/>
        <v>1</v>
      </c>
      <c r="EQ53" s="52">
        <f t="shared" ca="1" si="128"/>
        <v>1</v>
      </c>
      <c r="ER53" s="52">
        <f t="shared" ca="1" si="129"/>
        <v>1</v>
      </c>
      <c r="ES53" s="52">
        <f t="shared" ca="1" si="130"/>
        <v>1</v>
      </c>
      <c r="ET53" s="52">
        <f t="shared" ca="1" si="131"/>
        <v>1</v>
      </c>
      <c r="EU53" s="52">
        <f t="shared" ca="1" si="132"/>
        <v>1</v>
      </c>
      <c r="EV53" s="52">
        <f t="shared" ca="1" si="133"/>
        <v>1</v>
      </c>
      <c r="EW53" s="52">
        <f t="shared" ca="1" si="134"/>
        <v>1</v>
      </c>
      <c r="EX53" s="52">
        <f t="shared" ca="1" si="135"/>
        <v>1</v>
      </c>
      <c r="EY53" s="52">
        <f t="shared" ca="1" si="136"/>
        <v>1</v>
      </c>
      <c r="EZ53" s="52">
        <f t="shared" ca="1" si="137"/>
        <v>1</v>
      </c>
      <c r="FA53" s="52">
        <f t="shared" ca="1" si="138"/>
        <v>1</v>
      </c>
      <c r="FB53" s="52">
        <f t="shared" ca="1" si="139"/>
        <v>1</v>
      </c>
      <c r="FC53" s="52">
        <f t="shared" ca="1" si="140"/>
        <v>1</v>
      </c>
      <c r="FD53" s="52">
        <f t="shared" ca="1" si="141"/>
        <v>1</v>
      </c>
      <c r="FE53" s="52">
        <f t="shared" ca="1" si="142"/>
        <v>1</v>
      </c>
      <c r="FF53" s="52">
        <f t="shared" ca="1" si="143"/>
        <v>1</v>
      </c>
      <c r="FG53" s="52">
        <f t="shared" ca="1" si="144"/>
        <v>1</v>
      </c>
      <c r="FH53" s="52">
        <f t="shared" ca="1" si="145"/>
        <v>1</v>
      </c>
      <c r="FI53" s="52">
        <f t="shared" ca="1" si="146"/>
        <v>1</v>
      </c>
      <c r="FK53" s="52">
        <f t="shared" si="147"/>
        <v>0</v>
      </c>
      <c r="FL53" s="59" t="e">
        <f t="shared" ca="1" si="148"/>
        <v>#N/A</v>
      </c>
      <c r="FM53" s="59" t="e">
        <f t="shared" ca="1" si="149"/>
        <v>#N/A</v>
      </c>
      <c r="FN53" s="52">
        <f t="shared" ca="1" si="150"/>
        <v>0</v>
      </c>
      <c r="FP53" s="52">
        <f t="shared" ca="1" si="151"/>
        <v>0.66666666666666663</v>
      </c>
      <c r="FQ53" s="52">
        <f t="shared" ca="1" si="152"/>
        <v>0.66666666666666663</v>
      </c>
      <c r="FR53" s="52">
        <f t="shared" ca="1" si="153"/>
        <v>0.65555555555555545</v>
      </c>
      <c r="FS53" s="52">
        <f t="shared" ca="1" si="154"/>
        <v>0.64444444444444438</v>
      </c>
      <c r="FT53" s="52">
        <f t="shared" ca="1" si="155"/>
        <v>0.6333333333333333</v>
      </c>
      <c r="FU53" s="52">
        <f t="shared" ca="1" si="156"/>
        <v>0.62222222222222223</v>
      </c>
      <c r="FV53" s="52">
        <f t="shared" ca="1" si="157"/>
        <v>0.61111111111111116</v>
      </c>
      <c r="FW53" s="52">
        <f t="shared" ca="1" si="158"/>
        <v>0.6</v>
      </c>
      <c r="FX53" s="52">
        <f t="shared" ca="1" si="159"/>
        <v>0.5888888888888888</v>
      </c>
      <c r="FY53" s="52">
        <f t="shared" ca="1" si="160"/>
        <v>0.57777777777777772</v>
      </c>
      <c r="FZ53" s="52">
        <f t="shared" ca="1" si="161"/>
        <v>0.56666666666666665</v>
      </c>
      <c r="GA53" s="52">
        <f t="shared" ca="1" si="162"/>
        <v>0.55555555555555558</v>
      </c>
      <c r="GB53" s="52">
        <f t="shared" ca="1" si="163"/>
        <v>0.5444444444444444</v>
      </c>
      <c r="GC53" s="52">
        <f t="shared" ca="1" si="164"/>
        <v>0.53333333333333333</v>
      </c>
      <c r="GD53" s="52">
        <f t="shared" ca="1" si="165"/>
        <v>0.52222222222222214</v>
      </c>
      <c r="GE53" s="52">
        <f t="shared" ca="1" si="166"/>
        <v>0.51111111111111107</v>
      </c>
      <c r="GF53" s="52">
        <f t="shared" ca="1" si="167"/>
        <v>0.5</v>
      </c>
      <c r="GG53" s="52">
        <f t="shared" ca="1" si="168"/>
        <v>0.48888888888888887</v>
      </c>
      <c r="GH53" s="52">
        <f t="shared" ca="1" si="169"/>
        <v>0.47777777777777775</v>
      </c>
      <c r="GI53" s="52">
        <f t="shared" ca="1" si="170"/>
        <v>0.46666666666666667</v>
      </c>
      <c r="GJ53" s="52">
        <f t="shared" ca="1" si="171"/>
        <v>0.45555555555555555</v>
      </c>
      <c r="GK53" s="52">
        <f t="shared" ca="1" si="172"/>
        <v>0.44444444444444442</v>
      </c>
      <c r="GL53" s="52">
        <f t="shared" ca="1" si="173"/>
        <v>0.43333333333333335</v>
      </c>
      <c r="GM53" s="52">
        <f t="shared" ca="1" si="174"/>
        <v>0.42222222222222222</v>
      </c>
      <c r="GN53" s="52">
        <f t="shared" ca="1" si="175"/>
        <v>0.41111111111111109</v>
      </c>
      <c r="GO53" s="52">
        <f t="shared" ca="1" si="176"/>
        <v>0.39999999999999997</v>
      </c>
      <c r="GP53" s="52">
        <f t="shared" ca="1" si="177"/>
        <v>0.38888888888888884</v>
      </c>
      <c r="GQ53" s="52">
        <f t="shared" ca="1" si="178"/>
        <v>0.37777777777777777</v>
      </c>
      <c r="GR53" s="52">
        <f t="shared" ca="1" si="179"/>
        <v>0.36666666666666664</v>
      </c>
      <c r="GS53" s="52">
        <f t="shared" ca="1" si="180"/>
        <v>0.35555555555555551</v>
      </c>
      <c r="GT53" s="52">
        <f t="shared" ca="1" si="181"/>
        <v>0.34444444444444444</v>
      </c>
      <c r="GU53" s="125">
        <f t="shared" si="203"/>
        <v>0</v>
      </c>
      <c r="GV53" s="52">
        <f t="shared" ca="1" si="204"/>
        <v>0.66666666666666663</v>
      </c>
      <c r="GW53" s="59">
        <f t="shared" ca="1" si="182"/>
        <v>0</v>
      </c>
      <c r="GX53" s="52">
        <f t="shared" ca="1" si="183"/>
        <v>0</v>
      </c>
      <c r="GY53" s="52" t="str">
        <f t="shared" ca="1" si="184"/>
        <v>Slope</v>
      </c>
      <c r="GZ53" s="52" t="str">
        <f t="shared" ca="1" si="185"/>
        <v>NaN</v>
      </c>
      <c r="HA53" s="120">
        <f t="shared" si="186"/>
        <v>0</v>
      </c>
      <c r="HB53" s="58">
        <f t="shared" si="187"/>
        <v>0</v>
      </c>
      <c r="HC53" s="58"/>
      <c r="HD53" s="121">
        <f t="shared" si="188"/>
        <v>1</v>
      </c>
      <c r="HE53" s="52">
        <f t="shared" si="189"/>
        <v>0</v>
      </c>
      <c r="HF53" s="52">
        <f t="shared" si="190"/>
        <v>0</v>
      </c>
      <c r="HG53" s="120">
        <f t="shared" si="191"/>
        <v>1</v>
      </c>
      <c r="HH53" s="120">
        <f t="shared" si="192"/>
        <v>0</v>
      </c>
      <c r="HI53" s="52">
        <f t="shared" ca="1" si="193"/>
        <v>0</v>
      </c>
      <c r="HJ53" s="52" t="str">
        <f t="shared" ca="1" si="194"/>
        <v>Slope</v>
      </c>
      <c r="HK53" s="59">
        <f t="shared" ca="1" si="195"/>
        <v>2</v>
      </c>
      <c r="HL53" s="52" t="str">
        <f t="shared" ca="1" si="196"/>
        <v>NaN</v>
      </c>
      <c r="HM53" s="52">
        <f t="shared" si="197"/>
        <v>0</v>
      </c>
      <c r="HN53" s="52">
        <f t="shared" si="198"/>
        <v>0</v>
      </c>
      <c r="HO53" s="52">
        <f t="shared" si="199"/>
        <v>0</v>
      </c>
      <c r="HP53" s="112"/>
      <c r="HQ53" s="52">
        <f t="shared" si="202"/>
        <v>0</v>
      </c>
      <c r="HR53" s="112"/>
      <c r="HS53" s="52">
        <f t="shared" si="200"/>
        <v>0</v>
      </c>
      <c r="HT53">
        <f t="shared" si="201"/>
        <v>0</v>
      </c>
    </row>
    <row r="54" spans="1:228" x14ac:dyDescent="0.25">
      <c r="A54" s="45">
        <v>16</v>
      </c>
      <c r="B54" s="35">
        <f t="shared" si="36"/>
        <v>1.7361111111111106E-3</v>
      </c>
      <c r="C54" s="28"/>
      <c r="D54" s="29"/>
      <c r="E54" s="29"/>
      <c r="F54" s="37"/>
      <c r="G54" s="38"/>
      <c r="H54" s="107"/>
      <c r="I54" s="31"/>
      <c r="J54" s="28"/>
      <c r="K54" s="37">
        <f t="shared" si="28"/>
        <v>0</v>
      </c>
      <c r="L54" s="30">
        <f t="shared" si="25"/>
        <v>0</v>
      </c>
      <c r="M54" s="101">
        <f t="shared" si="26"/>
        <v>0</v>
      </c>
      <c r="N54" s="103">
        <f t="shared" si="37"/>
        <v>0</v>
      </c>
      <c r="P54" s="66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8"/>
      <c r="AD54" s="52" t="e">
        <f t="shared" ca="1" si="38"/>
        <v>#DIV/0!</v>
      </c>
      <c r="AE54" s="52" t="e">
        <f t="shared" ca="1" si="38"/>
        <v>#DIV/0!</v>
      </c>
      <c r="AF54" s="52" t="e">
        <f t="shared" ca="1" si="38"/>
        <v>#DIV/0!</v>
      </c>
      <c r="AG54" s="52" t="e">
        <f t="shared" ca="1" si="38"/>
        <v>#DIV/0!</v>
      </c>
      <c r="AH54" s="52" t="e">
        <f t="shared" ca="1" si="39"/>
        <v>#DIV/0!</v>
      </c>
      <c r="AI54" s="52" t="e">
        <f t="shared" ca="1" si="39"/>
        <v>#DIV/0!</v>
      </c>
      <c r="AJ54" s="52" t="e">
        <f t="shared" ca="1" si="39"/>
        <v>#DIV/0!</v>
      </c>
      <c r="AK54" s="52" t="e">
        <f t="shared" ca="1" si="39"/>
        <v>#DIV/0!</v>
      </c>
      <c r="AL54" s="52" t="e">
        <f t="shared" ca="1" si="40"/>
        <v>#DIV/0!</v>
      </c>
      <c r="AM54" s="52" t="e">
        <f t="shared" ca="1" si="40"/>
        <v>#DIV/0!</v>
      </c>
      <c r="AN54" s="52" t="e">
        <f t="shared" ca="1" si="40"/>
        <v>#DIV/0!</v>
      </c>
      <c r="AO54" s="52" t="e">
        <f t="shared" ca="1" si="40"/>
        <v>#DIV/0!</v>
      </c>
      <c r="AP54" s="52" t="e">
        <f t="shared" ca="1" si="41"/>
        <v>#DIV/0!</v>
      </c>
      <c r="AQ54" s="52" t="e">
        <f t="shared" ca="1" si="41"/>
        <v>#DIV/0!</v>
      </c>
      <c r="AR54" s="52" t="e">
        <f t="shared" ca="1" si="41"/>
        <v>#DIV/0!</v>
      </c>
      <c r="AS54" s="52" t="e">
        <f t="shared" ca="1" si="41"/>
        <v>#DIV/0!</v>
      </c>
      <c r="AT54" s="52" t="e">
        <f t="shared" ca="1" si="42"/>
        <v>#DIV/0!</v>
      </c>
      <c r="AU54" s="52" t="e">
        <f t="shared" ca="1" si="42"/>
        <v>#DIV/0!</v>
      </c>
      <c r="AV54" s="52" t="e">
        <f t="shared" ca="1" si="42"/>
        <v>#DIV/0!</v>
      </c>
      <c r="AW54" s="52" t="e">
        <f t="shared" ca="1" si="42"/>
        <v>#DIV/0!</v>
      </c>
      <c r="AX54" s="52" t="e">
        <f t="shared" ca="1" si="43"/>
        <v>#DIV/0!</v>
      </c>
      <c r="AY54" s="52" t="e">
        <f t="shared" ca="1" si="43"/>
        <v>#DIV/0!</v>
      </c>
      <c r="AZ54" s="52" t="e">
        <f t="shared" ca="1" si="43"/>
        <v>#DIV/0!</v>
      </c>
      <c r="BA54" s="52" t="e">
        <f t="shared" ca="1" si="43"/>
        <v>#DIV/0!</v>
      </c>
      <c r="BB54" s="52" t="e">
        <f t="shared" ca="1" si="44"/>
        <v>#DIV/0!</v>
      </c>
      <c r="BC54" s="52" t="e">
        <f t="shared" ca="1" si="44"/>
        <v>#DIV/0!</v>
      </c>
      <c r="BD54" s="52" t="e">
        <f t="shared" ca="1" si="44"/>
        <v>#DIV/0!</v>
      </c>
      <c r="BE54" s="52" t="e">
        <f t="shared" ca="1" si="44"/>
        <v>#DIV/0!</v>
      </c>
      <c r="BF54" s="52" t="e">
        <f t="shared" ca="1" si="45"/>
        <v>#DIV/0!</v>
      </c>
      <c r="BG54" s="52" t="e">
        <f t="shared" ca="1" si="45"/>
        <v>#DIV/0!</v>
      </c>
      <c r="BH54" s="52" t="e">
        <f t="shared" ca="1" si="45"/>
        <v>#DIV/0!</v>
      </c>
      <c r="BJ54" s="52">
        <f t="shared" si="46"/>
        <v>0</v>
      </c>
      <c r="BK54" s="52">
        <f t="shared" si="47"/>
        <v>0</v>
      </c>
      <c r="BL54" s="52">
        <f t="shared" si="48"/>
        <v>0</v>
      </c>
      <c r="BM54" s="52">
        <f t="shared" si="49"/>
        <v>0</v>
      </c>
      <c r="BN54" s="52">
        <f t="shared" si="50"/>
        <v>0</v>
      </c>
      <c r="BO54" s="52">
        <f t="shared" si="51"/>
        <v>0</v>
      </c>
      <c r="BP54" s="52">
        <f t="shared" si="52"/>
        <v>0</v>
      </c>
      <c r="BQ54" s="52">
        <f t="shared" si="53"/>
        <v>0.05</v>
      </c>
      <c r="BS54" s="52">
        <f t="shared" ca="1" si="54"/>
        <v>0</v>
      </c>
      <c r="BT54" s="52">
        <f t="shared" ca="1" si="55"/>
        <v>0</v>
      </c>
      <c r="BU54" s="52">
        <f t="shared" ca="1" si="56"/>
        <v>0</v>
      </c>
      <c r="BV54" s="52">
        <f t="shared" ca="1" si="57"/>
        <v>0</v>
      </c>
      <c r="BW54" s="52">
        <f t="shared" ca="1" si="58"/>
        <v>0</v>
      </c>
      <c r="BX54" s="52">
        <f t="shared" ca="1" si="59"/>
        <v>0</v>
      </c>
      <c r="BY54" s="52">
        <f t="shared" ca="1" si="60"/>
        <v>0</v>
      </c>
      <c r="BZ54" s="52">
        <f t="shared" ca="1" si="61"/>
        <v>0</v>
      </c>
      <c r="CA54" s="52">
        <f t="shared" ca="1" si="62"/>
        <v>0</v>
      </c>
      <c r="CB54" s="52">
        <f t="shared" ca="1" si="63"/>
        <v>0</v>
      </c>
      <c r="CC54" s="52">
        <f t="shared" ca="1" si="64"/>
        <v>0</v>
      </c>
      <c r="CD54" s="52">
        <f t="shared" ca="1" si="65"/>
        <v>0</v>
      </c>
      <c r="CE54" s="52">
        <f t="shared" ca="1" si="66"/>
        <v>0</v>
      </c>
      <c r="CF54" s="52">
        <f t="shared" ca="1" si="67"/>
        <v>0</v>
      </c>
      <c r="CG54" s="52">
        <f t="shared" ca="1" si="68"/>
        <v>0</v>
      </c>
      <c r="CH54" s="52">
        <f t="shared" ca="1" si="69"/>
        <v>0</v>
      </c>
      <c r="CI54" s="52">
        <f t="shared" ca="1" si="70"/>
        <v>0</v>
      </c>
      <c r="CJ54" s="52">
        <f t="shared" ca="1" si="71"/>
        <v>0</v>
      </c>
      <c r="CK54" s="52">
        <f t="shared" ca="1" si="72"/>
        <v>0</v>
      </c>
      <c r="CL54" s="52">
        <f t="shared" ca="1" si="73"/>
        <v>0</v>
      </c>
      <c r="CM54" s="52">
        <f t="shared" ca="1" si="74"/>
        <v>0</v>
      </c>
      <c r="CN54" s="52">
        <f t="shared" ca="1" si="75"/>
        <v>0</v>
      </c>
      <c r="CO54" s="52">
        <f t="shared" ca="1" si="76"/>
        <v>0</v>
      </c>
      <c r="CP54" s="52">
        <f t="shared" ca="1" si="77"/>
        <v>0</v>
      </c>
      <c r="CQ54" s="52">
        <f t="shared" ca="1" si="78"/>
        <v>0</v>
      </c>
      <c r="CR54" s="52">
        <f t="shared" ca="1" si="79"/>
        <v>0</v>
      </c>
      <c r="CS54" s="52">
        <f t="shared" ca="1" si="80"/>
        <v>0</v>
      </c>
      <c r="CT54" s="52">
        <f t="shared" ca="1" si="81"/>
        <v>0</v>
      </c>
      <c r="CU54" s="52">
        <f t="shared" ca="1" si="82"/>
        <v>0</v>
      </c>
      <c r="CV54" s="52">
        <f t="shared" ca="1" si="83"/>
        <v>0</v>
      </c>
      <c r="CW54" s="52">
        <f t="shared" ca="1" si="84"/>
        <v>0</v>
      </c>
      <c r="CY54" s="51" t="str">
        <f t="shared" ca="1" si="85"/>
        <v>Slope</v>
      </c>
      <c r="CZ54" s="51" t="str">
        <f t="shared" ca="1" si="86"/>
        <v>Slope</v>
      </c>
      <c r="DA54" s="51" t="str">
        <f t="shared" ca="1" si="87"/>
        <v>Slope</v>
      </c>
      <c r="DB54" s="51" t="str">
        <f t="shared" ca="1" si="88"/>
        <v>Slope</v>
      </c>
      <c r="DC54" s="51" t="str">
        <f t="shared" ca="1" si="89"/>
        <v>Slope</v>
      </c>
      <c r="DD54" s="51" t="str">
        <f t="shared" ca="1" si="90"/>
        <v>Slope</v>
      </c>
      <c r="DE54" s="51" t="str">
        <f t="shared" ca="1" si="91"/>
        <v>Slope</v>
      </c>
      <c r="DF54" s="51" t="str">
        <f t="shared" ca="1" si="92"/>
        <v>Slope</v>
      </c>
      <c r="DG54" s="51" t="str">
        <f t="shared" ca="1" si="93"/>
        <v>Slope</v>
      </c>
      <c r="DH54" s="51" t="str">
        <f t="shared" ca="1" si="94"/>
        <v>Slope</v>
      </c>
      <c r="DI54" s="51" t="str">
        <f t="shared" ca="1" si="95"/>
        <v>Slope</v>
      </c>
      <c r="DJ54" s="51" t="str">
        <f t="shared" ca="1" si="96"/>
        <v>Slope</v>
      </c>
      <c r="DK54" s="51" t="str">
        <f t="shared" ca="1" si="97"/>
        <v>Slope</v>
      </c>
      <c r="DL54" s="51" t="str">
        <f t="shared" ca="1" si="98"/>
        <v>Slope</v>
      </c>
      <c r="DM54" s="51" t="str">
        <f t="shared" ca="1" si="99"/>
        <v>Slope</v>
      </c>
      <c r="DN54" s="51" t="str">
        <f t="shared" ca="1" si="100"/>
        <v>Slope</v>
      </c>
      <c r="DO54" s="51" t="str">
        <f t="shared" ca="1" si="101"/>
        <v>Slope</v>
      </c>
      <c r="DP54" s="51" t="str">
        <f t="shared" ca="1" si="102"/>
        <v>Slope</v>
      </c>
      <c r="DQ54" s="51" t="str">
        <f t="shared" ca="1" si="103"/>
        <v>Slope</v>
      </c>
      <c r="DR54" s="51" t="str">
        <f t="shared" ca="1" si="104"/>
        <v>Slope</v>
      </c>
      <c r="DS54" s="51" t="str">
        <f t="shared" ca="1" si="105"/>
        <v>Slope</v>
      </c>
      <c r="DT54" s="51" t="str">
        <f t="shared" ca="1" si="106"/>
        <v>Slope</v>
      </c>
      <c r="DU54" s="51" t="str">
        <f t="shared" ca="1" si="107"/>
        <v>Slope</v>
      </c>
      <c r="DV54" s="51" t="str">
        <f t="shared" ca="1" si="108"/>
        <v>Slope</v>
      </c>
      <c r="DW54" s="51" t="str">
        <f t="shared" ca="1" si="109"/>
        <v>Slope</v>
      </c>
      <c r="DX54" s="51" t="str">
        <f t="shared" ca="1" si="110"/>
        <v>Slope</v>
      </c>
      <c r="DY54" s="51" t="str">
        <f t="shared" ca="1" si="111"/>
        <v>Slope</v>
      </c>
      <c r="DZ54" s="51" t="str">
        <f t="shared" ca="1" si="112"/>
        <v>Slope</v>
      </c>
      <c r="EA54" s="51" t="str">
        <f t="shared" ca="1" si="113"/>
        <v>Slope</v>
      </c>
      <c r="EB54" s="51" t="str">
        <f t="shared" ca="1" si="114"/>
        <v>Slope</v>
      </c>
      <c r="EC54" s="51" t="str">
        <f t="shared" ca="1" si="115"/>
        <v>Slope</v>
      </c>
      <c r="EE54" s="52">
        <f t="shared" ca="1" si="116"/>
        <v>1</v>
      </c>
      <c r="EF54" s="52">
        <f t="shared" ca="1" si="117"/>
        <v>1</v>
      </c>
      <c r="EG54" s="52">
        <f t="shared" ca="1" si="118"/>
        <v>1</v>
      </c>
      <c r="EH54" s="52">
        <f t="shared" ca="1" si="119"/>
        <v>1</v>
      </c>
      <c r="EI54" s="52">
        <f t="shared" ca="1" si="120"/>
        <v>1</v>
      </c>
      <c r="EJ54" s="52">
        <f t="shared" ca="1" si="121"/>
        <v>1</v>
      </c>
      <c r="EK54" s="52">
        <f t="shared" ca="1" si="122"/>
        <v>1</v>
      </c>
      <c r="EL54" s="52">
        <f t="shared" ca="1" si="123"/>
        <v>1</v>
      </c>
      <c r="EM54" s="52">
        <f t="shared" ca="1" si="124"/>
        <v>1</v>
      </c>
      <c r="EN54" s="52">
        <f t="shared" ca="1" si="125"/>
        <v>1</v>
      </c>
      <c r="EO54" s="52">
        <f t="shared" ca="1" si="126"/>
        <v>1</v>
      </c>
      <c r="EP54" s="52">
        <f t="shared" ca="1" si="127"/>
        <v>1</v>
      </c>
      <c r="EQ54" s="52">
        <f t="shared" ca="1" si="128"/>
        <v>1</v>
      </c>
      <c r="ER54" s="52">
        <f t="shared" ca="1" si="129"/>
        <v>1</v>
      </c>
      <c r="ES54" s="52">
        <f t="shared" ca="1" si="130"/>
        <v>1</v>
      </c>
      <c r="ET54" s="52">
        <f t="shared" ca="1" si="131"/>
        <v>1</v>
      </c>
      <c r="EU54" s="52">
        <f t="shared" ca="1" si="132"/>
        <v>1</v>
      </c>
      <c r="EV54" s="52">
        <f t="shared" ca="1" si="133"/>
        <v>1</v>
      </c>
      <c r="EW54" s="52">
        <f t="shared" ca="1" si="134"/>
        <v>1</v>
      </c>
      <c r="EX54" s="52">
        <f t="shared" ca="1" si="135"/>
        <v>1</v>
      </c>
      <c r="EY54" s="52">
        <f t="shared" ca="1" si="136"/>
        <v>1</v>
      </c>
      <c r="EZ54" s="52">
        <f t="shared" ca="1" si="137"/>
        <v>1</v>
      </c>
      <c r="FA54" s="52">
        <f t="shared" ca="1" si="138"/>
        <v>1</v>
      </c>
      <c r="FB54" s="52">
        <f t="shared" ca="1" si="139"/>
        <v>1</v>
      </c>
      <c r="FC54" s="52">
        <f t="shared" ca="1" si="140"/>
        <v>1</v>
      </c>
      <c r="FD54" s="52">
        <f t="shared" ca="1" si="141"/>
        <v>1</v>
      </c>
      <c r="FE54" s="52">
        <f t="shared" ca="1" si="142"/>
        <v>1</v>
      </c>
      <c r="FF54" s="52">
        <f t="shared" ca="1" si="143"/>
        <v>1</v>
      </c>
      <c r="FG54" s="52">
        <f t="shared" ca="1" si="144"/>
        <v>1</v>
      </c>
      <c r="FH54" s="52">
        <f t="shared" ca="1" si="145"/>
        <v>1</v>
      </c>
      <c r="FI54" s="52">
        <f t="shared" ca="1" si="146"/>
        <v>1</v>
      </c>
      <c r="FK54" s="52">
        <f t="shared" si="147"/>
        <v>0</v>
      </c>
      <c r="FL54" s="59" t="e">
        <f t="shared" ca="1" si="148"/>
        <v>#N/A</v>
      </c>
      <c r="FM54" s="59" t="e">
        <f t="shared" ca="1" si="149"/>
        <v>#N/A</v>
      </c>
      <c r="FN54" s="52">
        <f t="shared" ca="1" si="150"/>
        <v>0</v>
      </c>
      <c r="FP54" s="52">
        <f t="shared" ca="1" si="151"/>
        <v>0.66666666666666663</v>
      </c>
      <c r="FQ54" s="52">
        <f t="shared" ca="1" si="152"/>
        <v>0.66666666666666663</v>
      </c>
      <c r="FR54" s="52">
        <f t="shared" ca="1" si="153"/>
        <v>0.65555555555555545</v>
      </c>
      <c r="FS54" s="52">
        <f t="shared" ca="1" si="154"/>
        <v>0.64444444444444438</v>
      </c>
      <c r="FT54" s="52">
        <f t="shared" ca="1" si="155"/>
        <v>0.6333333333333333</v>
      </c>
      <c r="FU54" s="52">
        <f t="shared" ca="1" si="156"/>
        <v>0.62222222222222223</v>
      </c>
      <c r="FV54" s="52">
        <f t="shared" ca="1" si="157"/>
        <v>0.61111111111111116</v>
      </c>
      <c r="FW54" s="52">
        <f t="shared" ca="1" si="158"/>
        <v>0.6</v>
      </c>
      <c r="FX54" s="52">
        <f t="shared" ca="1" si="159"/>
        <v>0.5888888888888888</v>
      </c>
      <c r="FY54" s="52">
        <f t="shared" ca="1" si="160"/>
        <v>0.57777777777777772</v>
      </c>
      <c r="FZ54" s="52">
        <f t="shared" ca="1" si="161"/>
        <v>0.56666666666666665</v>
      </c>
      <c r="GA54" s="52">
        <f t="shared" ca="1" si="162"/>
        <v>0.55555555555555558</v>
      </c>
      <c r="GB54" s="52">
        <f t="shared" ca="1" si="163"/>
        <v>0.5444444444444444</v>
      </c>
      <c r="GC54" s="52">
        <f t="shared" ca="1" si="164"/>
        <v>0.53333333333333333</v>
      </c>
      <c r="GD54" s="52">
        <f t="shared" ca="1" si="165"/>
        <v>0.52222222222222214</v>
      </c>
      <c r="GE54" s="52">
        <f t="shared" ca="1" si="166"/>
        <v>0.51111111111111107</v>
      </c>
      <c r="GF54" s="52">
        <f t="shared" ca="1" si="167"/>
        <v>0.5</v>
      </c>
      <c r="GG54" s="52">
        <f t="shared" ca="1" si="168"/>
        <v>0.48888888888888887</v>
      </c>
      <c r="GH54" s="52">
        <f t="shared" ca="1" si="169"/>
        <v>0.47777777777777775</v>
      </c>
      <c r="GI54" s="52">
        <f t="shared" ca="1" si="170"/>
        <v>0.46666666666666667</v>
      </c>
      <c r="GJ54" s="52">
        <f t="shared" ca="1" si="171"/>
        <v>0.45555555555555555</v>
      </c>
      <c r="GK54" s="52">
        <f t="shared" ca="1" si="172"/>
        <v>0.44444444444444442</v>
      </c>
      <c r="GL54" s="52">
        <f t="shared" ca="1" si="173"/>
        <v>0.43333333333333335</v>
      </c>
      <c r="GM54" s="52">
        <f t="shared" ca="1" si="174"/>
        <v>0.42222222222222222</v>
      </c>
      <c r="GN54" s="52">
        <f t="shared" ca="1" si="175"/>
        <v>0.41111111111111109</v>
      </c>
      <c r="GO54" s="52">
        <f t="shared" ca="1" si="176"/>
        <v>0.39999999999999997</v>
      </c>
      <c r="GP54" s="52">
        <f t="shared" ca="1" si="177"/>
        <v>0.38888888888888884</v>
      </c>
      <c r="GQ54" s="52">
        <f t="shared" ca="1" si="178"/>
        <v>0.37777777777777777</v>
      </c>
      <c r="GR54" s="52">
        <f t="shared" ca="1" si="179"/>
        <v>0.36666666666666664</v>
      </c>
      <c r="GS54" s="52">
        <f t="shared" ca="1" si="180"/>
        <v>0.35555555555555551</v>
      </c>
      <c r="GT54" s="52">
        <f t="shared" ca="1" si="181"/>
        <v>0.34444444444444444</v>
      </c>
      <c r="GU54" s="125">
        <f t="shared" si="203"/>
        <v>0</v>
      </c>
      <c r="GV54" s="52">
        <f t="shared" ca="1" si="204"/>
        <v>0.66666666666666663</v>
      </c>
      <c r="GW54" s="59">
        <f t="shared" ca="1" si="182"/>
        <v>0</v>
      </c>
      <c r="GX54" s="52">
        <f t="shared" ca="1" si="183"/>
        <v>0</v>
      </c>
      <c r="GY54" s="52" t="str">
        <f t="shared" ca="1" si="184"/>
        <v>Slope</v>
      </c>
      <c r="GZ54" s="52" t="str">
        <f t="shared" ca="1" si="185"/>
        <v>NaN</v>
      </c>
      <c r="HA54" s="120">
        <f t="shared" si="186"/>
        <v>0</v>
      </c>
      <c r="HB54" s="58">
        <f t="shared" si="187"/>
        <v>0</v>
      </c>
      <c r="HC54" s="58"/>
      <c r="HD54" s="121">
        <f t="shared" si="188"/>
        <v>1</v>
      </c>
      <c r="HE54" s="52">
        <f t="shared" si="189"/>
        <v>0</v>
      </c>
      <c r="HF54" s="52">
        <f t="shared" si="190"/>
        <v>0</v>
      </c>
      <c r="HG54" s="120">
        <f t="shared" si="191"/>
        <v>1</v>
      </c>
      <c r="HH54" s="120">
        <f t="shared" si="192"/>
        <v>0</v>
      </c>
      <c r="HI54" s="52">
        <f t="shared" ca="1" si="193"/>
        <v>0</v>
      </c>
      <c r="HJ54" s="52" t="str">
        <f t="shared" ca="1" si="194"/>
        <v>Slope</v>
      </c>
      <c r="HK54" s="59">
        <f t="shared" ca="1" si="195"/>
        <v>2</v>
      </c>
      <c r="HL54" s="52" t="str">
        <f t="shared" ca="1" si="196"/>
        <v>NaN</v>
      </c>
      <c r="HM54" s="52">
        <f t="shared" si="197"/>
        <v>0</v>
      </c>
      <c r="HN54" s="52">
        <f t="shared" si="198"/>
        <v>0</v>
      </c>
      <c r="HO54" s="52">
        <f t="shared" si="199"/>
        <v>0</v>
      </c>
      <c r="HP54" s="112"/>
      <c r="HQ54" s="52">
        <f t="shared" si="202"/>
        <v>0</v>
      </c>
      <c r="HR54" s="112"/>
      <c r="HS54" s="52">
        <f t="shared" si="200"/>
        <v>0</v>
      </c>
      <c r="HT54">
        <f t="shared" si="201"/>
        <v>0</v>
      </c>
    </row>
    <row r="55" spans="1:228" x14ac:dyDescent="0.25">
      <c r="A55" s="45">
        <v>17</v>
      </c>
      <c r="B55" s="35">
        <f t="shared" si="36"/>
        <v>1.8518518518518513E-3</v>
      </c>
      <c r="C55" s="28"/>
      <c r="D55" s="29"/>
      <c r="E55" s="29"/>
      <c r="F55" s="37"/>
      <c r="G55" s="38"/>
      <c r="H55" s="107"/>
      <c r="I55" s="31"/>
      <c r="J55" s="28"/>
      <c r="K55" s="37">
        <f t="shared" si="28"/>
        <v>0</v>
      </c>
      <c r="L55" s="30">
        <f t="shared" si="25"/>
        <v>0</v>
      </c>
      <c r="M55" s="101">
        <f t="shared" si="26"/>
        <v>0</v>
      </c>
      <c r="N55" s="103">
        <f t="shared" si="37"/>
        <v>0</v>
      </c>
      <c r="P55" s="66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8"/>
      <c r="AD55" s="52" t="e">
        <f t="shared" ca="1" si="38"/>
        <v>#DIV/0!</v>
      </c>
      <c r="AE55" s="52" t="e">
        <f t="shared" ca="1" si="38"/>
        <v>#DIV/0!</v>
      </c>
      <c r="AF55" s="52" t="e">
        <f t="shared" ca="1" si="38"/>
        <v>#DIV/0!</v>
      </c>
      <c r="AG55" s="52" t="e">
        <f t="shared" ca="1" si="38"/>
        <v>#DIV/0!</v>
      </c>
      <c r="AH55" s="52" t="e">
        <f t="shared" ca="1" si="39"/>
        <v>#DIV/0!</v>
      </c>
      <c r="AI55" s="52" t="e">
        <f t="shared" ca="1" si="39"/>
        <v>#DIV/0!</v>
      </c>
      <c r="AJ55" s="52" t="e">
        <f t="shared" ca="1" si="39"/>
        <v>#DIV/0!</v>
      </c>
      <c r="AK55" s="52" t="e">
        <f t="shared" ca="1" si="39"/>
        <v>#DIV/0!</v>
      </c>
      <c r="AL55" s="52" t="e">
        <f t="shared" ca="1" si="40"/>
        <v>#DIV/0!</v>
      </c>
      <c r="AM55" s="52" t="e">
        <f t="shared" ca="1" si="40"/>
        <v>#DIV/0!</v>
      </c>
      <c r="AN55" s="52" t="e">
        <f t="shared" ca="1" si="40"/>
        <v>#DIV/0!</v>
      </c>
      <c r="AO55" s="52" t="e">
        <f t="shared" ca="1" si="40"/>
        <v>#DIV/0!</v>
      </c>
      <c r="AP55" s="52" t="e">
        <f t="shared" ca="1" si="41"/>
        <v>#DIV/0!</v>
      </c>
      <c r="AQ55" s="52" t="e">
        <f t="shared" ca="1" si="41"/>
        <v>#DIV/0!</v>
      </c>
      <c r="AR55" s="52" t="e">
        <f t="shared" ca="1" si="41"/>
        <v>#DIV/0!</v>
      </c>
      <c r="AS55" s="52" t="e">
        <f t="shared" ca="1" si="41"/>
        <v>#DIV/0!</v>
      </c>
      <c r="AT55" s="52" t="e">
        <f t="shared" ca="1" si="42"/>
        <v>#DIV/0!</v>
      </c>
      <c r="AU55" s="52" t="e">
        <f t="shared" ca="1" si="42"/>
        <v>#DIV/0!</v>
      </c>
      <c r="AV55" s="52" t="e">
        <f t="shared" ca="1" si="42"/>
        <v>#DIV/0!</v>
      </c>
      <c r="AW55" s="52" t="e">
        <f t="shared" ca="1" si="42"/>
        <v>#DIV/0!</v>
      </c>
      <c r="AX55" s="52" t="e">
        <f t="shared" ca="1" si="43"/>
        <v>#DIV/0!</v>
      </c>
      <c r="AY55" s="52" t="e">
        <f t="shared" ca="1" si="43"/>
        <v>#DIV/0!</v>
      </c>
      <c r="AZ55" s="52" t="e">
        <f t="shared" ca="1" si="43"/>
        <v>#DIV/0!</v>
      </c>
      <c r="BA55" s="52" t="e">
        <f t="shared" ca="1" si="43"/>
        <v>#DIV/0!</v>
      </c>
      <c r="BB55" s="52" t="e">
        <f t="shared" ca="1" si="44"/>
        <v>#DIV/0!</v>
      </c>
      <c r="BC55" s="52" t="e">
        <f t="shared" ca="1" si="44"/>
        <v>#DIV/0!</v>
      </c>
      <c r="BD55" s="52" t="e">
        <f t="shared" ca="1" si="44"/>
        <v>#DIV/0!</v>
      </c>
      <c r="BE55" s="52" t="e">
        <f t="shared" ca="1" si="44"/>
        <v>#DIV/0!</v>
      </c>
      <c r="BF55" s="52" t="e">
        <f t="shared" ca="1" si="45"/>
        <v>#DIV/0!</v>
      </c>
      <c r="BG55" s="52" t="e">
        <f t="shared" ca="1" si="45"/>
        <v>#DIV/0!</v>
      </c>
      <c r="BH55" s="52" t="e">
        <f t="shared" ca="1" si="45"/>
        <v>#DIV/0!</v>
      </c>
      <c r="BJ55" s="52">
        <f t="shared" si="46"/>
        <v>0</v>
      </c>
      <c r="BK55" s="52">
        <f t="shared" si="47"/>
        <v>0</v>
      </c>
      <c r="BL55" s="52">
        <f t="shared" si="48"/>
        <v>0</v>
      </c>
      <c r="BM55" s="52">
        <f t="shared" si="49"/>
        <v>0</v>
      </c>
      <c r="BN55" s="52">
        <f t="shared" si="50"/>
        <v>0</v>
      </c>
      <c r="BO55" s="52">
        <f t="shared" si="51"/>
        <v>0</v>
      </c>
      <c r="BP55" s="52">
        <f t="shared" si="52"/>
        <v>0</v>
      </c>
      <c r="BQ55" s="52">
        <f t="shared" si="53"/>
        <v>0.05</v>
      </c>
      <c r="BS55" s="52">
        <f t="shared" ca="1" si="54"/>
        <v>0</v>
      </c>
      <c r="BT55" s="52">
        <f t="shared" ca="1" si="55"/>
        <v>0</v>
      </c>
      <c r="BU55" s="52">
        <f t="shared" ca="1" si="56"/>
        <v>0</v>
      </c>
      <c r="BV55" s="52">
        <f t="shared" ca="1" si="57"/>
        <v>0</v>
      </c>
      <c r="BW55" s="52">
        <f t="shared" ca="1" si="58"/>
        <v>0</v>
      </c>
      <c r="BX55" s="52">
        <f t="shared" ca="1" si="59"/>
        <v>0</v>
      </c>
      <c r="BY55" s="52">
        <f t="shared" ca="1" si="60"/>
        <v>0</v>
      </c>
      <c r="BZ55" s="52">
        <f t="shared" ca="1" si="61"/>
        <v>0</v>
      </c>
      <c r="CA55" s="52">
        <f t="shared" ca="1" si="62"/>
        <v>0</v>
      </c>
      <c r="CB55" s="52">
        <f t="shared" ca="1" si="63"/>
        <v>0</v>
      </c>
      <c r="CC55" s="52">
        <f t="shared" ca="1" si="64"/>
        <v>0</v>
      </c>
      <c r="CD55" s="52">
        <f t="shared" ca="1" si="65"/>
        <v>0</v>
      </c>
      <c r="CE55" s="52">
        <f t="shared" ca="1" si="66"/>
        <v>0</v>
      </c>
      <c r="CF55" s="52">
        <f t="shared" ca="1" si="67"/>
        <v>0</v>
      </c>
      <c r="CG55" s="52">
        <f t="shared" ca="1" si="68"/>
        <v>0</v>
      </c>
      <c r="CH55" s="52">
        <f t="shared" ca="1" si="69"/>
        <v>0</v>
      </c>
      <c r="CI55" s="52">
        <f t="shared" ca="1" si="70"/>
        <v>0</v>
      </c>
      <c r="CJ55" s="52">
        <f t="shared" ca="1" si="71"/>
        <v>0</v>
      </c>
      <c r="CK55" s="52">
        <f t="shared" ca="1" si="72"/>
        <v>0</v>
      </c>
      <c r="CL55" s="52">
        <f t="shared" ca="1" si="73"/>
        <v>0</v>
      </c>
      <c r="CM55" s="52">
        <f t="shared" ca="1" si="74"/>
        <v>0</v>
      </c>
      <c r="CN55" s="52">
        <f t="shared" ca="1" si="75"/>
        <v>0</v>
      </c>
      <c r="CO55" s="52">
        <f t="shared" ca="1" si="76"/>
        <v>0</v>
      </c>
      <c r="CP55" s="52">
        <f t="shared" ca="1" si="77"/>
        <v>0</v>
      </c>
      <c r="CQ55" s="52">
        <f t="shared" ca="1" si="78"/>
        <v>0</v>
      </c>
      <c r="CR55" s="52">
        <f t="shared" ca="1" si="79"/>
        <v>0</v>
      </c>
      <c r="CS55" s="52">
        <f t="shared" ca="1" si="80"/>
        <v>0</v>
      </c>
      <c r="CT55" s="52">
        <f t="shared" ca="1" si="81"/>
        <v>0</v>
      </c>
      <c r="CU55" s="52">
        <f t="shared" ca="1" si="82"/>
        <v>0</v>
      </c>
      <c r="CV55" s="52">
        <f t="shared" ca="1" si="83"/>
        <v>0</v>
      </c>
      <c r="CW55" s="52">
        <f t="shared" ca="1" si="84"/>
        <v>0</v>
      </c>
      <c r="CY55" s="51" t="str">
        <f t="shared" ca="1" si="85"/>
        <v>Slope</v>
      </c>
      <c r="CZ55" s="51" t="str">
        <f t="shared" ca="1" si="86"/>
        <v>Slope</v>
      </c>
      <c r="DA55" s="51" t="str">
        <f t="shared" ca="1" si="87"/>
        <v>Slope</v>
      </c>
      <c r="DB55" s="51" t="str">
        <f t="shared" ca="1" si="88"/>
        <v>Slope</v>
      </c>
      <c r="DC55" s="51" t="str">
        <f t="shared" ca="1" si="89"/>
        <v>Slope</v>
      </c>
      <c r="DD55" s="51" t="str">
        <f t="shared" ca="1" si="90"/>
        <v>Slope</v>
      </c>
      <c r="DE55" s="51" t="str">
        <f t="shared" ca="1" si="91"/>
        <v>Slope</v>
      </c>
      <c r="DF55" s="51" t="str">
        <f t="shared" ca="1" si="92"/>
        <v>Slope</v>
      </c>
      <c r="DG55" s="51" t="str">
        <f t="shared" ca="1" si="93"/>
        <v>Slope</v>
      </c>
      <c r="DH55" s="51" t="str">
        <f t="shared" ca="1" si="94"/>
        <v>Slope</v>
      </c>
      <c r="DI55" s="51" t="str">
        <f t="shared" ca="1" si="95"/>
        <v>Slope</v>
      </c>
      <c r="DJ55" s="51" t="str">
        <f t="shared" ca="1" si="96"/>
        <v>Slope</v>
      </c>
      <c r="DK55" s="51" t="str">
        <f t="shared" ca="1" si="97"/>
        <v>Slope</v>
      </c>
      <c r="DL55" s="51" t="str">
        <f t="shared" ca="1" si="98"/>
        <v>Slope</v>
      </c>
      <c r="DM55" s="51" t="str">
        <f t="shared" ca="1" si="99"/>
        <v>Slope</v>
      </c>
      <c r="DN55" s="51" t="str">
        <f t="shared" ca="1" si="100"/>
        <v>Slope</v>
      </c>
      <c r="DO55" s="51" t="str">
        <f t="shared" ca="1" si="101"/>
        <v>Slope</v>
      </c>
      <c r="DP55" s="51" t="str">
        <f t="shared" ca="1" si="102"/>
        <v>Slope</v>
      </c>
      <c r="DQ55" s="51" t="str">
        <f t="shared" ca="1" si="103"/>
        <v>Slope</v>
      </c>
      <c r="DR55" s="51" t="str">
        <f t="shared" ca="1" si="104"/>
        <v>Slope</v>
      </c>
      <c r="DS55" s="51" t="str">
        <f t="shared" ca="1" si="105"/>
        <v>Slope</v>
      </c>
      <c r="DT55" s="51" t="str">
        <f t="shared" ca="1" si="106"/>
        <v>Slope</v>
      </c>
      <c r="DU55" s="51" t="str">
        <f t="shared" ca="1" si="107"/>
        <v>Slope</v>
      </c>
      <c r="DV55" s="51" t="str">
        <f t="shared" ca="1" si="108"/>
        <v>Slope</v>
      </c>
      <c r="DW55" s="51" t="str">
        <f t="shared" ca="1" si="109"/>
        <v>Slope</v>
      </c>
      <c r="DX55" s="51" t="str">
        <f t="shared" ca="1" si="110"/>
        <v>Slope</v>
      </c>
      <c r="DY55" s="51" t="str">
        <f t="shared" ca="1" si="111"/>
        <v>Slope</v>
      </c>
      <c r="DZ55" s="51" t="str">
        <f t="shared" ca="1" si="112"/>
        <v>Slope</v>
      </c>
      <c r="EA55" s="51" t="str">
        <f t="shared" ca="1" si="113"/>
        <v>Slope</v>
      </c>
      <c r="EB55" s="51" t="str">
        <f t="shared" ca="1" si="114"/>
        <v>Slope</v>
      </c>
      <c r="EC55" s="51" t="str">
        <f t="shared" ca="1" si="115"/>
        <v>Slope</v>
      </c>
      <c r="EE55" s="52">
        <f t="shared" ca="1" si="116"/>
        <v>1</v>
      </c>
      <c r="EF55" s="52">
        <f t="shared" ca="1" si="117"/>
        <v>1</v>
      </c>
      <c r="EG55" s="52">
        <f t="shared" ca="1" si="118"/>
        <v>1</v>
      </c>
      <c r="EH55" s="52">
        <f t="shared" ca="1" si="119"/>
        <v>1</v>
      </c>
      <c r="EI55" s="52">
        <f t="shared" ca="1" si="120"/>
        <v>1</v>
      </c>
      <c r="EJ55" s="52">
        <f t="shared" ca="1" si="121"/>
        <v>1</v>
      </c>
      <c r="EK55" s="52">
        <f t="shared" ca="1" si="122"/>
        <v>1</v>
      </c>
      <c r="EL55" s="52">
        <f t="shared" ca="1" si="123"/>
        <v>1</v>
      </c>
      <c r="EM55" s="52">
        <f t="shared" ca="1" si="124"/>
        <v>1</v>
      </c>
      <c r="EN55" s="52">
        <f t="shared" ca="1" si="125"/>
        <v>1</v>
      </c>
      <c r="EO55" s="52">
        <f t="shared" ca="1" si="126"/>
        <v>1</v>
      </c>
      <c r="EP55" s="52">
        <f t="shared" ca="1" si="127"/>
        <v>1</v>
      </c>
      <c r="EQ55" s="52">
        <f t="shared" ca="1" si="128"/>
        <v>1</v>
      </c>
      <c r="ER55" s="52">
        <f t="shared" ca="1" si="129"/>
        <v>1</v>
      </c>
      <c r="ES55" s="52">
        <f t="shared" ca="1" si="130"/>
        <v>1</v>
      </c>
      <c r="ET55" s="52">
        <f t="shared" ca="1" si="131"/>
        <v>1</v>
      </c>
      <c r="EU55" s="52">
        <f t="shared" ca="1" si="132"/>
        <v>1</v>
      </c>
      <c r="EV55" s="52">
        <f t="shared" ca="1" si="133"/>
        <v>1</v>
      </c>
      <c r="EW55" s="52">
        <f t="shared" ca="1" si="134"/>
        <v>1</v>
      </c>
      <c r="EX55" s="52">
        <f t="shared" ca="1" si="135"/>
        <v>1</v>
      </c>
      <c r="EY55" s="52">
        <f t="shared" ca="1" si="136"/>
        <v>1</v>
      </c>
      <c r="EZ55" s="52">
        <f t="shared" ca="1" si="137"/>
        <v>1</v>
      </c>
      <c r="FA55" s="52">
        <f t="shared" ca="1" si="138"/>
        <v>1</v>
      </c>
      <c r="FB55" s="52">
        <f t="shared" ca="1" si="139"/>
        <v>1</v>
      </c>
      <c r="FC55" s="52">
        <f t="shared" ca="1" si="140"/>
        <v>1</v>
      </c>
      <c r="FD55" s="52">
        <f t="shared" ca="1" si="141"/>
        <v>1</v>
      </c>
      <c r="FE55" s="52">
        <f t="shared" ca="1" si="142"/>
        <v>1</v>
      </c>
      <c r="FF55" s="52">
        <f t="shared" ca="1" si="143"/>
        <v>1</v>
      </c>
      <c r="FG55" s="52">
        <f t="shared" ca="1" si="144"/>
        <v>1</v>
      </c>
      <c r="FH55" s="52">
        <f t="shared" ca="1" si="145"/>
        <v>1</v>
      </c>
      <c r="FI55" s="52">
        <f t="shared" ca="1" si="146"/>
        <v>1</v>
      </c>
      <c r="FK55" s="52">
        <f t="shared" si="147"/>
        <v>0</v>
      </c>
      <c r="FL55" s="59" t="e">
        <f t="shared" ca="1" si="148"/>
        <v>#N/A</v>
      </c>
      <c r="FM55" s="59" t="e">
        <f t="shared" ca="1" si="149"/>
        <v>#N/A</v>
      </c>
      <c r="FN55" s="52">
        <f t="shared" ca="1" si="150"/>
        <v>0</v>
      </c>
      <c r="FP55" s="52">
        <f t="shared" ca="1" si="151"/>
        <v>0.66666666666666663</v>
      </c>
      <c r="FQ55" s="52">
        <f t="shared" ca="1" si="152"/>
        <v>0.66666666666666663</v>
      </c>
      <c r="FR55" s="52">
        <f t="shared" ca="1" si="153"/>
        <v>0.65555555555555545</v>
      </c>
      <c r="FS55" s="52">
        <f t="shared" ca="1" si="154"/>
        <v>0.64444444444444438</v>
      </c>
      <c r="FT55" s="52">
        <f t="shared" ca="1" si="155"/>
        <v>0.6333333333333333</v>
      </c>
      <c r="FU55" s="52">
        <f t="shared" ca="1" si="156"/>
        <v>0.62222222222222223</v>
      </c>
      <c r="FV55" s="52">
        <f t="shared" ca="1" si="157"/>
        <v>0.61111111111111116</v>
      </c>
      <c r="FW55" s="52">
        <f t="shared" ca="1" si="158"/>
        <v>0.6</v>
      </c>
      <c r="FX55" s="52">
        <f t="shared" ca="1" si="159"/>
        <v>0.5888888888888888</v>
      </c>
      <c r="FY55" s="52">
        <f t="shared" ca="1" si="160"/>
        <v>0.57777777777777772</v>
      </c>
      <c r="FZ55" s="52">
        <f t="shared" ca="1" si="161"/>
        <v>0.56666666666666665</v>
      </c>
      <c r="GA55" s="52">
        <f t="shared" ca="1" si="162"/>
        <v>0.55555555555555558</v>
      </c>
      <c r="GB55" s="52">
        <f t="shared" ca="1" si="163"/>
        <v>0.5444444444444444</v>
      </c>
      <c r="GC55" s="52">
        <f t="shared" ca="1" si="164"/>
        <v>0.53333333333333333</v>
      </c>
      <c r="GD55" s="52">
        <f t="shared" ca="1" si="165"/>
        <v>0.52222222222222214</v>
      </c>
      <c r="GE55" s="52">
        <f t="shared" ca="1" si="166"/>
        <v>0.51111111111111107</v>
      </c>
      <c r="GF55" s="52">
        <f t="shared" ca="1" si="167"/>
        <v>0.5</v>
      </c>
      <c r="GG55" s="52">
        <f t="shared" ca="1" si="168"/>
        <v>0.48888888888888887</v>
      </c>
      <c r="GH55" s="52">
        <f t="shared" ca="1" si="169"/>
        <v>0.47777777777777775</v>
      </c>
      <c r="GI55" s="52">
        <f t="shared" ca="1" si="170"/>
        <v>0.46666666666666667</v>
      </c>
      <c r="GJ55" s="52">
        <f t="shared" ca="1" si="171"/>
        <v>0.45555555555555555</v>
      </c>
      <c r="GK55" s="52">
        <f t="shared" ca="1" si="172"/>
        <v>0.44444444444444442</v>
      </c>
      <c r="GL55" s="52">
        <f t="shared" ca="1" si="173"/>
        <v>0.43333333333333335</v>
      </c>
      <c r="GM55" s="52">
        <f t="shared" ca="1" si="174"/>
        <v>0.42222222222222222</v>
      </c>
      <c r="GN55" s="52">
        <f t="shared" ca="1" si="175"/>
        <v>0.41111111111111109</v>
      </c>
      <c r="GO55" s="52">
        <f t="shared" ca="1" si="176"/>
        <v>0.39999999999999997</v>
      </c>
      <c r="GP55" s="52">
        <f t="shared" ca="1" si="177"/>
        <v>0.38888888888888884</v>
      </c>
      <c r="GQ55" s="52">
        <f t="shared" ca="1" si="178"/>
        <v>0.37777777777777777</v>
      </c>
      <c r="GR55" s="52">
        <f t="shared" ca="1" si="179"/>
        <v>0.36666666666666664</v>
      </c>
      <c r="GS55" s="52">
        <f t="shared" ca="1" si="180"/>
        <v>0.35555555555555551</v>
      </c>
      <c r="GT55" s="52">
        <f t="shared" ca="1" si="181"/>
        <v>0.34444444444444444</v>
      </c>
      <c r="GU55" s="125">
        <f t="shared" si="203"/>
        <v>0</v>
      </c>
      <c r="GV55" s="52">
        <f t="shared" ca="1" si="204"/>
        <v>0.66666666666666663</v>
      </c>
      <c r="GW55" s="59">
        <f t="shared" ca="1" si="182"/>
        <v>0</v>
      </c>
      <c r="GX55" s="52">
        <f t="shared" ca="1" si="183"/>
        <v>0</v>
      </c>
      <c r="GY55" s="52" t="str">
        <f t="shared" ca="1" si="184"/>
        <v>Slope</v>
      </c>
      <c r="GZ55" s="52" t="str">
        <f t="shared" ca="1" si="185"/>
        <v>NaN</v>
      </c>
      <c r="HA55" s="120">
        <f t="shared" si="186"/>
        <v>0</v>
      </c>
      <c r="HB55" s="58">
        <f t="shared" si="187"/>
        <v>0</v>
      </c>
      <c r="HC55" s="58"/>
      <c r="HD55" s="121">
        <f t="shared" si="188"/>
        <v>1</v>
      </c>
      <c r="HE55" s="52">
        <f t="shared" si="189"/>
        <v>0</v>
      </c>
      <c r="HF55" s="52">
        <f t="shared" si="190"/>
        <v>0</v>
      </c>
      <c r="HG55" s="120">
        <f t="shared" si="191"/>
        <v>1</v>
      </c>
      <c r="HH55" s="120">
        <f t="shared" si="192"/>
        <v>0</v>
      </c>
      <c r="HI55" s="52">
        <f t="shared" ca="1" si="193"/>
        <v>0</v>
      </c>
      <c r="HJ55" s="52" t="str">
        <f t="shared" ca="1" si="194"/>
        <v>Slope</v>
      </c>
      <c r="HK55" s="59">
        <f t="shared" ca="1" si="195"/>
        <v>2</v>
      </c>
      <c r="HL55" s="52" t="str">
        <f t="shared" ca="1" si="196"/>
        <v>NaN</v>
      </c>
      <c r="HM55" s="52">
        <f t="shared" si="197"/>
        <v>0</v>
      </c>
      <c r="HN55" s="52">
        <f t="shared" si="198"/>
        <v>0</v>
      </c>
      <c r="HO55" s="52">
        <f t="shared" si="199"/>
        <v>0</v>
      </c>
      <c r="HP55" s="112"/>
      <c r="HQ55" s="52">
        <f t="shared" si="202"/>
        <v>0</v>
      </c>
      <c r="HR55" s="112"/>
      <c r="HS55" s="52">
        <f t="shared" si="200"/>
        <v>0</v>
      </c>
      <c r="HT55">
        <f t="shared" si="201"/>
        <v>0</v>
      </c>
    </row>
    <row r="56" spans="1:228" x14ac:dyDescent="0.25">
      <c r="A56" s="45">
        <v>18</v>
      </c>
      <c r="B56" s="35">
        <f t="shared" si="36"/>
        <v>1.967592592592592E-3</v>
      </c>
      <c r="C56" s="28"/>
      <c r="D56" s="29"/>
      <c r="E56" s="29"/>
      <c r="F56" s="37"/>
      <c r="G56" s="38"/>
      <c r="H56" s="107"/>
      <c r="I56" s="31"/>
      <c r="J56" s="28"/>
      <c r="K56" s="37">
        <f t="shared" si="28"/>
        <v>0</v>
      </c>
      <c r="L56" s="30">
        <f t="shared" si="25"/>
        <v>0</v>
      </c>
      <c r="M56" s="101">
        <f t="shared" si="26"/>
        <v>0</v>
      </c>
      <c r="N56" s="103">
        <f t="shared" si="37"/>
        <v>0</v>
      </c>
      <c r="P56" s="66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8"/>
      <c r="AD56" s="52" t="e">
        <f t="shared" ca="1" si="38"/>
        <v>#DIV/0!</v>
      </c>
      <c r="AE56" s="52" t="e">
        <f t="shared" ca="1" si="38"/>
        <v>#DIV/0!</v>
      </c>
      <c r="AF56" s="52" t="e">
        <f t="shared" ca="1" si="38"/>
        <v>#DIV/0!</v>
      </c>
      <c r="AG56" s="52" t="e">
        <f t="shared" ca="1" si="38"/>
        <v>#DIV/0!</v>
      </c>
      <c r="AH56" s="52" t="e">
        <f t="shared" ca="1" si="39"/>
        <v>#DIV/0!</v>
      </c>
      <c r="AI56" s="52" t="e">
        <f t="shared" ca="1" si="39"/>
        <v>#DIV/0!</v>
      </c>
      <c r="AJ56" s="52" t="e">
        <f t="shared" ca="1" si="39"/>
        <v>#DIV/0!</v>
      </c>
      <c r="AK56" s="52" t="e">
        <f t="shared" ca="1" si="39"/>
        <v>#DIV/0!</v>
      </c>
      <c r="AL56" s="52" t="e">
        <f t="shared" ca="1" si="40"/>
        <v>#DIV/0!</v>
      </c>
      <c r="AM56" s="52" t="e">
        <f t="shared" ca="1" si="40"/>
        <v>#DIV/0!</v>
      </c>
      <c r="AN56" s="52" t="e">
        <f t="shared" ca="1" si="40"/>
        <v>#DIV/0!</v>
      </c>
      <c r="AO56" s="52" t="e">
        <f t="shared" ca="1" si="40"/>
        <v>#DIV/0!</v>
      </c>
      <c r="AP56" s="52" t="e">
        <f t="shared" ca="1" si="41"/>
        <v>#DIV/0!</v>
      </c>
      <c r="AQ56" s="52" t="e">
        <f t="shared" ca="1" si="41"/>
        <v>#DIV/0!</v>
      </c>
      <c r="AR56" s="52" t="e">
        <f t="shared" ca="1" si="41"/>
        <v>#DIV/0!</v>
      </c>
      <c r="AS56" s="52" t="e">
        <f t="shared" ca="1" si="41"/>
        <v>#DIV/0!</v>
      </c>
      <c r="AT56" s="52" t="e">
        <f t="shared" ca="1" si="42"/>
        <v>#DIV/0!</v>
      </c>
      <c r="AU56" s="52" t="e">
        <f t="shared" ca="1" si="42"/>
        <v>#DIV/0!</v>
      </c>
      <c r="AV56" s="52" t="e">
        <f t="shared" ca="1" si="42"/>
        <v>#DIV/0!</v>
      </c>
      <c r="AW56" s="52" t="e">
        <f t="shared" ca="1" si="42"/>
        <v>#DIV/0!</v>
      </c>
      <c r="AX56" s="52" t="e">
        <f t="shared" ca="1" si="43"/>
        <v>#DIV/0!</v>
      </c>
      <c r="AY56" s="52" t="e">
        <f t="shared" ca="1" si="43"/>
        <v>#DIV/0!</v>
      </c>
      <c r="AZ56" s="52" t="e">
        <f t="shared" ca="1" si="43"/>
        <v>#DIV/0!</v>
      </c>
      <c r="BA56" s="52" t="e">
        <f t="shared" ca="1" si="43"/>
        <v>#DIV/0!</v>
      </c>
      <c r="BB56" s="52" t="e">
        <f t="shared" ca="1" si="44"/>
        <v>#DIV/0!</v>
      </c>
      <c r="BC56" s="52" t="e">
        <f t="shared" ca="1" si="44"/>
        <v>#DIV/0!</v>
      </c>
      <c r="BD56" s="52" t="e">
        <f t="shared" ca="1" si="44"/>
        <v>#DIV/0!</v>
      </c>
      <c r="BE56" s="52" t="e">
        <f t="shared" ca="1" si="44"/>
        <v>#DIV/0!</v>
      </c>
      <c r="BF56" s="52" t="e">
        <f t="shared" ca="1" si="45"/>
        <v>#DIV/0!</v>
      </c>
      <c r="BG56" s="52" t="e">
        <f t="shared" ca="1" si="45"/>
        <v>#DIV/0!</v>
      </c>
      <c r="BH56" s="52" t="e">
        <f t="shared" ca="1" si="45"/>
        <v>#DIV/0!</v>
      </c>
      <c r="BJ56" s="52">
        <f t="shared" si="46"/>
        <v>0</v>
      </c>
      <c r="BK56" s="52">
        <f t="shared" si="47"/>
        <v>0</v>
      </c>
      <c r="BL56" s="52">
        <f t="shared" si="48"/>
        <v>0</v>
      </c>
      <c r="BM56" s="52">
        <f t="shared" si="49"/>
        <v>0</v>
      </c>
      <c r="BN56" s="52">
        <f t="shared" si="50"/>
        <v>0</v>
      </c>
      <c r="BO56" s="52">
        <f t="shared" si="51"/>
        <v>0</v>
      </c>
      <c r="BP56" s="52">
        <f t="shared" si="52"/>
        <v>0</v>
      </c>
      <c r="BQ56" s="52">
        <f t="shared" si="53"/>
        <v>0.05</v>
      </c>
      <c r="BS56" s="52">
        <f t="shared" ca="1" si="54"/>
        <v>0</v>
      </c>
      <c r="BT56" s="52">
        <f t="shared" ca="1" si="55"/>
        <v>0</v>
      </c>
      <c r="BU56" s="52">
        <f t="shared" ca="1" si="56"/>
        <v>0</v>
      </c>
      <c r="BV56" s="52">
        <f t="shared" ca="1" si="57"/>
        <v>0</v>
      </c>
      <c r="BW56" s="52">
        <f t="shared" ca="1" si="58"/>
        <v>0</v>
      </c>
      <c r="BX56" s="52">
        <f t="shared" ca="1" si="59"/>
        <v>0</v>
      </c>
      <c r="BY56" s="52">
        <f t="shared" ca="1" si="60"/>
        <v>0</v>
      </c>
      <c r="BZ56" s="52">
        <f t="shared" ca="1" si="61"/>
        <v>0</v>
      </c>
      <c r="CA56" s="52">
        <f t="shared" ca="1" si="62"/>
        <v>0</v>
      </c>
      <c r="CB56" s="52">
        <f t="shared" ca="1" si="63"/>
        <v>0</v>
      </c>
      <c r="CC56" s="52">
        <f t="shared" ca="1" si="64"/>
        <v>0</v>
      </c>
      <c r="CD56" s="52">
        <f t="shared" ca="1" si="65"/>
        <v>0</v>
      </c>
      <c r="CE56" s="52">
        <f t="shared" ca="1" si="66"/>
        <v>0</v>
      </c>
      <c r="CF56" s="52">
        <f t="shared" ca="1" si="67"/>
        <v>0</v>
      </c>
      <c r="CG56" s="52">
        <f t="shared" ca="1" si="68"/>
        <v>0</v>
      </c>
      <c r="CH56" s="52">
        <f t="shared" ca="1" si="69"/>
        <v>0</v>
      </c>
      <c r="CI56" s="52">
        <f t="shared" ca="1" si="70"/>
        <v>0</v>
      </c>
      <c r="CJ56" s="52">
        <f t="shared" ca="1" si="71"/>
        <v>0</v>
      </c>
      <c r="CK56" s="52">
        <f t="shared" ca="1" si="72"/>
        <v>0</v>
      </c>
      <c r="CL56" s="52">
        <f t="shared" ca="1" si="73"/>
        <v>0</v>
      </c>
      <c r="CM56" s="52">
        <f t="shared" ca="1" si="74"/>
        <v>0</v>
      </c>
      <c r="CN56" s="52">
        <f t="shared" ca="1" si="75"/>
        <v>0</v>
      </c>
      <c r="CO56" s="52">
        <f t="shared" ca="1" si="76"/>
        <v>0</v>
      </c>
      <c r="CP56" s="52">
        <f t="shared" ca="1" si="77"/>
        <v>0</v>
      </c>
      <c r="CQ56" s="52">
        <f t="shared" ca="1" si="78"/>
        <v>0</v>
      </c>
      <c r="CR56" s="52">
        <f t="shared" ca="1" si="79"/>
        <v>0</v>
      </c>
      <c r="CS56" s="52">
        <f t="shared" ca="1" si="80"/>
        <v>0</v>
      </c>
      <c r="CT56" s="52">
        <f t="shared" ca="1" si="81"/>
        <v>0</v>
      </c>
      <c r="CU56" s="52">
        <f t="shared" ca="1" si="82"/>
        <v>0</v>
      </c>
      <c r="CV56" s="52">
        <f t="shared" ca="1" si="83"/>
        <v>0</v>
      </c>
      <c r="CW56" s="52">
        <f t="shared" ca="1" si="84"/>
        <v>0</v>
      </c>
      <c r="CY56" s="51" t="str">
        <f t="shared" ca="1" si="85"/>
        <v>Slope</v>
      </c>
      <c r="CZ56" s="51" t="str">
        <f t="shared" ca="1" si="86"/>
        <v>Slope</v>
      </c>
      <c r="DA56" s="51" t="str">
        <f t="shared" ca="1" si="87"/>
        <v>Slope</v>
      </c>
      <c r="DB56" s="51" t="str">
        <f t="shared" ca="1" si="88"/>
        <v>Slope</v>
      </c>
      <c r="DC56" s="51" t="str">
        <f t="shared" ca="1" si="89"/>
        <v>Slope</v>
      </c>
      <c r="DD56" s="51" t="str">
        <f t="shared" ca="1" si="90"/>
        <v>Slope</v>
      </c>
      <c r="DE56" s="51" t="str">
        <f t="shared" ca="1" si="91"/>
        <v>Slope</v>
      </c>
      <c r="DF56" s="51" t="str">
        <f t="shared" ca="1" si="92"/>
        <v>Slope</v>
      </c>
      <c r="DG56" s="51" t="str">
        <f t="shared" ca="1" si="93"/>
        <v>Slope</v>
      </c>
      <c r="DH56" s="51" t="str">
        <f t="shared" ca="1" si="94"/>
        <v>Slope</v>
      </c>
      <c r="DI56" s="51" t="str">
        <f t="shared" ca="1" si="95"/>
        <v>Slope</v>
      </c>
      <c r="DJ56" s="51" t="str">
        <f t="shared" ca="1" si="96"/>
        <v>Slope</v>
      </c>
      <c r="DK56" s="51" t="str">
        <f t="shared" ca="1" si="97"/>
        <v>Slope</v>
      </c>
      <c r="DL56" s="51" t="str">
        <f t="shared" ca="1" si="98"/>
        <v>Slope</v>
      </c>
      <c r="DM56" s="51" t="str">
        <f t="shared" ca="1" si="99"/>
        <v>Slope</v>
      </c>
      <c r="DN56" s="51" t="str">
        <f t="shared" ca="1" si="100"/>
        <v>Slope</v>
      </c>
      <c r="DO56" s="51" t="str">
        <f t="shared" ca="1" si="101"/>
        <v>Slope</v>
      </c>
      <c r="DP56" s="51" t="str">
        <f t="shared" ca="1" si="102"/>
        <v>Slope</v>
      </c>
      <c r="DQ56" s="51" t="str">
        <f t="shared" ca="1" si="103"/>
        <v>Slope</v>
      </c>
      <c r="DR56" s="51" t="str">
        <f t="shared" ca="1" si="104"/>
        <v>Slope</v>
      </c>
      <c r="DS56" s="51" t="str">
        <f t="shared" ca="1" si="105"/>
        <v>Slope</v>
      </c>
      <c r="DT56" s="51" t="str">
        <f t="shared" ca="1" si="106"/>
        <v>Slope</v>
      </c>
      <c r="DU56" s="51" t="str">
        <f t="shared" ca="1" si="107"/>
        <v>Slope</v>
      </c>
      <c r="DV56" s="51" t="str">
        <f t="shared" ca="1" si="108"/>
        <v>Slope</v>
      </c>
      <c r="DW56" s="51" t="str">
        <f t="shared" ca="1" si="109"/>
        <v>Slope</v>
      </c>
      <c r="DX56" s="51" t="str">
        <f t="shared" ca="1" si="110"/>
        <v>Slope</v>
      </c>
      <c r="DY56" s="51" t="str">
        <f t="shared" ca="1" si="111"/>
        <v>Slope</v>
      </c>
      <c r="DZ56" s="51" t="str">
        <f t="shared" ca="1" si="112"/>
        <v>Slope</v>
      </c>
      <c r="EA56" s="51" t="str">
        <f t="shared" ca="1" si="113"/>
        <v>Slope</v>
      </c>
      <c r="EB56" s="51" t="str">
        <f t="shared" ca="1" si="114"/>
        <v>Slope</v>
      </c>
      <c r="EC56" s="51" t="str">
        <f t="shared" ca="1" si="115"/>
        <v>Slope</v>
      </c>
      <c r="EE56" s="52">
        <f t="shared" ca="1" si="116"/>
        <v>1</v>
      </c>
      <c r="EF56" s="52">
        <f t="shared" ca="1" si="117"/>
        <v>1</v>
      </c>
      <c r="EG56" s="52">
        <f t="shared" ca="1" si="118"/>
        <v>1</v>
      </c>
      <c r="EH56" s="52">
        <f t="shared" ca="1" si="119"/>
        <v>1</v>
      </c>
      <c r="EI56" s="52">
        <f t="shared" ca="1" si="120"/>
        <v>1</v>
      </c>
      <c r="EJ56" s="52">
        <f t="shared" ca="1" si="121"/>
        <v>1</v>
      </c>
      <c r="EK56" s="52">
        <f t="shared" ca="1" si="122"/>
        <v>1</v>
      </c>
      <c r="EL56" s="52">
        <f t="shared" ca="1" si="123"/>
        <v>1</v>
      </c>
      <c r="EM56" s="52">
        <f t="shared" ca="1" si="124"/>
        <v>1</v>
      </c>
      <c r="EN56" s="52">
        <f t="shared" ca="1" si="125"/>
        <v>1</v>
      </c>
      <c r="EO56" s="52">
        <f t="shared" ca="1" si="126"/>
        <v>1</v>
      </c>
      <c r="EP56" s="52">
        <f t="shared" ca="1" si="127"/>
        <v>1</v>
      </c>
      <c r="EQ56" s="52">
        <f t="shared" ca="1" si="128"/>
        <v>1</v>
      </c>
      <c r="ER56" s="52">
        <f t="shared" ca="1" si="129"/>
        <v>1</v>
      </c>
      <c r="ES56" s="52">
        <f t="shared" ca="1" si="130"/>
        <v>1</v>
      </c>
      <c r="ET56" s="52">
        <f t="shared" ca="1" si="131"/>
        <v>1</v>
      </c>
      <c r="EU56" s="52">
        <f t="shared" ca="1" si="132"/>
        <v>1</v>
      </c>
      <c r="EV56" s="52">
        <f t="shared" ca="1" si="133"/>
        <v>1</v>
      </c>
      <c r="EW56" s="52">
        <f t="shared" ca="1" si="134"/>
        <v>1</v>
      </c>
      <c r="EX56" s="52">
        <f t="shared" ca="1" si="135"/>
        <v>1</v>
      </c>
      <c r="EY56" s="52">
        <f t="shared" ca="1" si="136"/>
        <v>1</v>
      </c>
      <c r="EZ56" s="52">
        <f t="shared" ca="1" si="137"/>
        <v>1</v>
      </c>
      <c r="FA56" s="52">
        <f t="shared" ca="1" si="138"/>
        <v>1</v>
      </c>
      <c r="FB56" s="52">
        <f t="shared" ca="1" si="139"/>
        <v>1</v>
      </c>
      <c r="FC56" s="52">
        <f t="shared" ca="1" si="140"/>
        <v>1</v>
      </c>
      <c r="FD56" s="52">
        <f t="shared" ca="1" si="141"/>
        <v>1</v>
      </c>
      <c r="FE56" s="52">
        <f t="shared" ca="1" si="142"/>
        <v>1</v>
      </c>
      <c r="FF56" s="52">
        <f t="shared" ca="1" si="143"/>
        <v>1</v>
      </c>
      <c r="FG56" s="52">
        <f t="shared" ca="1" si="144"/>
        <v>1</v>
      </c>
      <c r="FH56" s="52">
        <f t="shared" ca="1" si="145"/>
        <v>1</v>
      </c>
      <c r="FI56" s="52">
        <f t="shared" ca="1" si="146"/>
        <v>1</v>
      </c>
      <c r="FK56" s="52">
        <f t="shared" si="147"/>
        <v>0</v>
      </c>
      <c r="FL56" s="59" t="e">
        <f t="shared" ca="1" si="148"/>
        <v>#N/A</v>
      </c>
      <c r="FM56" s="59" t="e">
        <f t="shared" ca="1" si="149"/>
        <v>#N/A</v>
      </c>
      <c r="FN56" s="52">
        <f t="shared" ca="1" si="150"/>
        <v>0</v>
      </c>
      <c r="FP56" s="52">
        <f t="shared" ca="1" si="151"/>
        <v>0.66666666666666663</v>
      </c>
      <c r="FQ56" s="52">
        <f t="shared" ca="1" si="152"/>
        <v>0.66666666666666663</v>
      </c>
      <c r="FR56" s="52">
        <f t="shared" ca="1" si="153"/>
        <v>0.65555555555555545</v>
      </c>
      <c r="FS56" s="52">
        <f t="shared" ca="1" si="154"/>
        <v>0.64444444444444438</v>
      </c>
      <c r="FT56" s="52">
        <f t="shared" ca="1" si="155"/>
        <v>0.6333333333333333</v>
      </c>
      <c r="FU56" s="52">
        <f t="shared" ca="1" si="156"/>
        <v>0.62222222222222223</v>
      </c>
      <c r="FV56" s="52">
        <f t="shared" ca="1" si="157"/>
        <v>0.61111111111111116</v>
      </c>
      <c r="FW56" s="52">
        <f t="shared" ca="1" si="158"/>
        <v>0.6</v>
      </c>
      <c r="FX56" s="52">
        <f t="shared" ca="1" si="159"/>
        <v>0.5888888888888888</v>
      </c>
      <c r="FY56" s="52">
        <f t="shared" ca="1" si="160"/>
        <v>0.57777777777777772</v>
      </c>
      <c r="FZ56" s="52">
        <f t="shared" ca="1" si="161"/>
        <v>0.56666666666666665</v>
      </c>
      <c r="GA56" s="52">
        <f t="shared" ca="1" si="162"/>
        <v>0.55555555555555558</v>
      </c>
      <c r="GB56" s="52">
        <f t="shared" ca="1" si="163"/>
        <v>0.5444444444444444</v>
      </c>
      <c r="GC56" s="52">
        <f t="shared" ca="1" si="164"/>
        <v>0.53333333333333333</v>
      </c>
      <c r="GD56" s="52">
        <f t="shared" ca="1" si="165"/>
        <v>0.52222222222222214</v>
      </c>
      <c r="GE56" s="52">
        <f t="shared" ca="1" si="166"/>
        <v>0.51111111111111107</v>
      </c>
      <c r="GF56" s="52">
        <f t="shared" ca="1" si="167"/>
        <v>0.5</v>
      </c>
      <c r="GG56" s="52">
        <f t="shared" ca="1" si="168"/>
        <v>0.48888888888888887</v>
      </c>
      <c r="GH56" s="52">
        <f t="shared" ca="1" si="169"/>
        <v>0.47777777777777775</v>
      </c>
      <c r="GI56" s="52">
        <f t="shared" ca="1" si="170"/>
        <v>0.46666666666666667</v>
      </c>
      <c r="GJ56" s="52">
        <f t="shared" ca="1" si="171"/>
        <v>0.45555555555555555</v>
      </c>
      <c r="GK56" s="52">
        <f t="shared" ca="1" si="172"/>
        <v>0.44444444444444442</v>
      </c>
      <c r="GL56" s="52">
        <f t="shared" ca="1" si="173"/>
        <v>0.43333333333333335</v>
      </c>
      <c r="GM56" s="52">
        <f t="shared" ca="1" si="174"/>
        <v>0.42222222222222222</v>
      </c>
      <c r="GN56" s="52">
        <f t="shared" ca="1" si="175"/>
        <v>0.41111111111111109</v>
      </c>
      <c r="GO56" s="52">
        <f t="shared" ca="1" si="176"/>
        <v>0.39999999999999997</v>
      </c>
      <c r="GP56" s="52">
        <f t="shared" ca="1" si="177"/>
        <v>0.38888888888888884</v>
      </c>
      <c r="GQ56" s="52">
        <f t="shared" ca="1" si="178"/>
        <v>0.37777777777777777</v>
      </c>
      <c r="GR56" s="52">
        <f t="shared" ca="1" si="179"/>
        <v>0.36666666666666664</v>
      </c>
      <c r="GS56" s="52">
        <f t="shared" ca="1" si="180"/>
        <v>0.35555555555555551</v>
      </c>
      <c r="GT56" s="52">
        <f t="shared" ca="1" si="181"/>
        <v>0.34444444444444444</v>
      </c>
      <c r="GU56" s="125">
        <f t="shared" si="203"/>
        <v>0</v>
      </c>
      <c r="GV56" s="52">
        <f t="shared" ca="1" si="204"/>
        <v>0.66666666666666663</v>
      </c>
      <c r="GW56" s="59">
        <f t="shared" ca="1" si="182"/>
        <v>0</v>
      </c>
      <c r="GX56" s="52">
        <f t="shared" ca="1" si="183"/>
        <v>0</v>
      </c>
      <c r="GY56" s="52" t="str">
        <f t="shared" ca="1" si="184"/>
        <v>Slope</v>
      </c>
      <c r="GZ56" s="52" t="str">
        <f t="shared" ca="1" si="185"/>
        <v>NaN</v>
      </c>
      <c r="HA56" s="120">
        <f t="shared" si="186"/>
        <v>0</v>
      </c>
      <c r="HB56" s="58">
        <f t="shared" si="187"/>
        <v>0</v>
      </c>
      <c r="HC56" s="58"/>
      <c r="HD56" s="121">
        <f t="shared" si="188"/>
        <v>1</v>
      </c>
      <c r="HE56" s="52">
        <f t="shared" si="189"/>
        <v>0</v>
      </c>
      <c r="HF56" s="52">
        <f t="shared" si="190"/>
        <v>0</v>
      </c>
      <c r="HG56" s="120">
        <f t="shared" si="191"/>
        <v>1</v>
      </c>
      <c r="HH56" s="120">
        <f t="shared" si="192"/>
        <v>0</v>
      </c>
      <c r="HI56" s="52">
        <f t="shared" ca="1" si="193"/>
        <v>0</v>
      </c>
      <c r="HJ56" s="52" t="str">
        <f t="shared" ca="1" si="194"/>
        <v>Slope</v>
      </c>
      <c r="HK56" s="59">
        <f t="shared" ca="1" si="195"/>
        <v>2</v>
      </c>
      <c r="HL56" s="52" t="str">
        <f t="shared" ca="1" si="196"/>
        <v>NaN</v>
      </c>
      <c r="HM56" s="52">
        <f t="shared" si="197"/>
        <v>0</v>
      </c>
      <c r="HN56" s="52">
        <f t="shared" si="198"/>
        <v>0</v>
      </c>
      <c r="HO56" s="52">
        <f t="shared" si="199"/>
        <v>0</v>
      </c>
      <c r="HP56" s="112"/>
      <c r="HQ56" s="52">
        <f t="shared" si="202"/>
        <v>0</v>
      </c>
      <c r="HR56" s="112"/>
      <c r="HS56" s="52">
        <f t="shared" si="200"/>
        <v>0</v>
      </c>
      <c r="HT56">
        <f t="shared" si="201"/>
        <v>0</v>
      </c>
    </row>
    <row r="57" spans="1:228" x14ac:dyDescent="0.25">
      <c r="A57" s="45">
        <v>19</v>
      </c>
      <c r="B57" s="35">
        <f t="shared" si="36"/>
        <v>2.0833333333333329E-3</v>
      </c>
      <c r="C57" s="28"/>
      <c r="D57" s="29"/>
      <c r="E57" s="29"/>
      <c r="F57" s="37"/>
      <c r="G57" s="38"/>
      <c r="H57" s="107"/>
      <c r="I57" s="31"/>
      <c r="J57" s="28"/>
      <c r="K57" s="37">
        <f t="shared" si="28"/>
        <v>0</v>
      </c>
      <c r="L57" s="30">
        <f t="shared" si="25"/>
        <v>0</v>
      </c>
      <c r="M57" s="101">
        <f t="shared" si="26"/>
        <v>0</v>
      </c>
      <c r="N57" s="103">
        <f t="shared" si="37"/>
        <v>0</v>
      </c>
      <c r="P57" s="66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8"/>
      <c r="AD57" s="52" t="e">
        <f t="shared" ca="1" si="38"/>
        <v>#DIV/0!</v>
      </c>
      <c r="AE57" s="52" t="e">
        <f t="shared" ca="1" si="38"/>
        <v>#DIV/0!</v>
      </c>
      <c r="AF57" s="52" t="e">
        <f t="shared" ca="1" si="38"/>
        <v>#DIV/0!</v>
      </c>
      <c r="AG57" s="52" t="e">
        <f t="shared" ca="1" si="38"/>
        <v>#DIV/0!</v>
      </c>
      <c r="AH57" s="52" t="e">
        <f t="shared" ca="1" si="39"/>
        <v>#DIV/0!</v>
      </c>
      <c r="AI57" s="52" t="e">
        <f t="shared" ca="1" si="39"/>
        <v>#DIV/0!</v>
      </c>
      <c r="AJ57" s="52" t="e">
        <f t="shared" ca="1" si="39"/>
        <v>#DIV/0!</v>
      </c>
      <c r="AK57" s="52" t="e">
        <f t="shared" ca="1" si="39"/>
        <v>#DIV/0!</v>
      </c>
      <c r="AL57" s="52" t="e">
        <f t="shared" ca="1" si="40"/>
        <v>#DIV/0!</v>
      </c>
      <c r="AM57" s="52" t="e">
        <f t="shared" ca="1" si="40"/>
        <v>#DIV/0!</v>
      </c>
      <c r="AN57" s="52" t="e">
        <f t="shared" ca="1" si="40"/>
        <v>#DIV/0!</v>
      </c>
      <c r="AO57" s="52" t="e">
        <f t="shared" ca="1" si="40"/>
        <v>#DIV/0!</v>
      </c>
      <c r="AP57" s="52" t="e">
        <f t="shared" ca="1" si="41"/>
        <v>#DIV/0!</v>
      </c>
      <c r="AQ57" s="52" t="e">
        <f t="shared" ca="1" si="41"/>
        <v>#DIV/0!</v>
      </c>
      <c r="AR57" s="52" t="e">
        <f t="shared" ca="1" si="41"/>
        <v>#DIV/0!</v>
      </c>
      <c r="AS57" s="52" t="e">
        <f t="shared" ca="1" si="41"/>
        <v>#DIV/0!</v>
      </c>
      <c r="AT57" s="52" t="e">
        <f t="shared" ca="1" si="42"/>
        <v>#DIV/0!</v>
      </c>
      <c r="AU57" s="52" t="e">
        <f t="shared" ca="1" si="42"/>
        <v>#DIV/0!</v>
      </c>
      <c r="AV57" s="52" t="e">
        <f t="shared" ca="1" si="42"/>
        <v>#DIV/0!</v>
      </c>
      <c r="AW57" s="52" t="e">
        <f t="shared" ca="1" si="42"/>
        <v>#DIV/0!</v>
      </c>
      <c r="AX57" s="52" t="e">
        <f t="shared" ca="1" si="43"/>
        <v>#DIV/0!</v>
      </c>
      <c r="AY57" s="52" t="e">
        <f t="shared" ca="1" si="43"/>
        <v>#DIV/0!</v>
      </c>
      <c r="AZ57" s="52" t="e">
        <f t="shared" ca="1" si="43"/>
        <v>#DIV/0!</v>
      </c>
      <c r="BA57" s="52" t="e">
        <f t="shared" ca="1" si="43"/>
        <v>#DIV/0!</v>
      </c>
      <c r="BB57" s="52" t="e">
        <f t="shared" ca="1" si="44"/>
        <v>#DIV/0!</v>
      </c>
      <c r="BC57" s="52" t="e">
        <f t="shared" ca="1" si="44"/>
        <v>#DIV/0!</v>
      </c>
      <c r="BD57" s="52" t="e">
        <f t="shared" ca="1" si="44"/>
        <v>#DIV/0!</v>
      </c>
      <c r="BE57" s="52" t="e">
        <f t="shared" ca="1" si="44"/>
        <v>#DIV/0!</v>
      </c>
      <c r="BF57" s="52" t="e">
        <f t="shared" ca="1" si="45"/>
        <v>#DIV/0!</v>
      </c>
      <c r="BG57" s="52" t="e">
        <f t="shared" ca="1" si="45"/>
        <v>#DIV/0!</v>
      </c>
      <c r="BH57" s="52" t="e">
        <f t="shared" ca="1" si="45"/>
        <v>#DIV/0!</v>
      </c>
      <c r="BJ57" s="52">
        <f t="shared" si="46"/>
        <v>0</v>
      </c>
      <c r="BK57" s="52">
        <f t="shared" si="47"/>
        <v>0</v>
      </c>
      <c r="BL57" s="52">
        <f t="shared" si="48"/>
        <v>0</v>
      </c>
      <c r="BM57" s="52">
        <f t="shared" si="49"/>
        <v>0</v>
      </c>
      <c r="BN57" s="52">
        <f t="shared" si="50"/>
        <v>0</v>
      </c>
      <c r="BO57" s="52">
        <f t="shared" si="51"/>
        <v>0</v>
      </c>
      <c r="BP57" s="52">
        <f t="shared" si="52"/>
        <v>0</v>
      </c>
      <c r="BQ57" s="52">
        <f t="shared" si="53"/>
        <v>0.05</v>
      </c>
      <c r="BS57" s="52">
        <f t="shared" ca="1" si="54"/>
        <v>0</v>
      </c>
      <c r="BT57" s="52">
        <f t="shared" ca="1" si="55"/>
        <v>0</v>
      </c>
      <c r="BU57" s="52">
        <f t="shared" ca="1" si="56"/>
        <v>0</v>
      </c>
      <c r="BV57" s="52">
        <f t="shared" ca="1" si="57"/>
        <v>0</v>
      </c>
      <c r="BW57" s="52">
        <f t="shared" ca="1" si="58"/>
        <v>0</v>
      </c>
      <c r="BX57" s="52">
        <f t="shared" ca="1" si="59"/>
        <v>0</v>
      </c>
      <c r="BY57" s="52">
        <f t="shared" ca="1" si="60"/>
        <v>0</v>
      </c>
      <c r="BZ57" s="52">
        <f t="shared" ca="1" si="61"/>
        <v>0</v>
      </c>
      <c r="CA57" s="52">
        <f t="shared" ca="1" si="62"/>
        <v>0</v>
      </c>
      <c r="CB57" s="52">
        <f t="shared" ca="1" si="63"/>
        <v>0</v>
      </c>
      <c r="CC57" s="52">
        <f t="shared" ca="1" si="64"/>
        <v>0</v>
      </c>
      <c r="CD57" s="52">
        <f t="shared" ca="1" si="65"/>
        <v>0</v>
      </c>
      <c r="CE57" s="52">
        <f t="shared" ca="1" si="66"/>
        <v>0</v>
      </c>
      <c r="CF57" s="52">
        <f t="shared" ca="1" si="67"/>
        <v>0</v>
      </c>
      <c r="CG57" s="52">
        <f t="shared" ca="1" si="68"/>
        <v>0</v>
      </c>
      <c r="CH57" s="52">
        <f t="shared" ca="1" si="69"/>
        <v>0</v>
      </c>
      <c r="CI57" s="52">
        <f t="shared" ca="1" si="70"/>
        <v>0</v>
      </c>
      <c r="CJ57" s="52">
        <f t="shared" ca="1" si="71"/>
        <v>0</v>
      </c>
      <c r="CK57" s="52">
        <f t="shared" ca="1" si="72"/>
        <v>0</v>
      </c>
      <c r="CL57" s="52">
        <f t="shared" ca="1" si="73"/>
        <v>0</v>
      </c>
      <c r="CM57" s="52">
        <f t="shared" ca="1" si="74"/>
        <v>0</v>
      </c>
      <c r="CN57" s="52">
        <f t="shared" ca="1" si="75"/>
        <v>0</v>
      </c>
      <c r="CO57" s="52">
        <f t="shared" ca="1" si="76"/>
        <v>0</v>
      </c>
      <c r="CP57" s="52">
        <f t="shared" ca="1" si="77"/>
        <v>0</v>
      </c>
      <c r="CQ57" s="52">
        <f t="shared" ca="1" si="78"/>
        <v>0</v>
      </c>
      <c r="CR57" s="52">
        <f t="shared" ca="1" si="79"/>
        <v>0</v>
      </c>
      <c r="CS57" s="52">
        <f t="shared" ca="1" si="80"/>
        <v>0</v>
      </c>
      <c r="CT57" s="52">
        <f t="shared" ca="1" si="81"/>
        <v>0</v>
      </c>
      <c r="CU57" s="52">
        <f t="shared" ca="1" si="82"/>
        <v>0</v>
      </c>
      <c r="CV57" s="52">
        <f t="shared" ca="1" si="83"/>
        <v>0</v>
      </c>
      <c r="CW57" s="52">
        <f t="shared" ca="1" si="84"/>
        <v>0</v>
      </c>
      <c r="CY57" s="51" t="str">
        <f t="shared" ca="1" si="85"/>
        <v>Slope</v>
      </c>
      <c r="CZ57" s="51" t="str">
        <f t="shared" ca="1" si="86"/>
        <v>Slope</v>
      </c>
      <c r="DA57" s="51" t="str">
        <f t="shared" ca="1" si="87"/>
        <v>Slope</v>
      </c>
      <c r="DB57" s="51" t="str">
        <f t="shared" ca="1" si="88"/>
        <v>Slope</v>
      </c>
      <c r="DC57" s="51" t="str">
        <f t="shared" ca="1" si="89"/>
        <v>Slope</v>
      </c>
      <c r="DD57" s="51" t="str">
        <f t="shared" ca="1" si="90"/>
        <v>Slope</v>
      </c>
      <c r="DE57" s="51" t="str">
        <f t="shared" ca="1" si="91"/>
        <v>Slope</v>
      </c>
      <c r="DF57" s="51" t="str">
        <f t="shared" ca="1" si="92"/>
        <v>Slope</v>
      </c>
      <c r="DG57" s="51" t="str">
        <f t="shared" ca="1" si="93"/>
        <v>Slope</v>
      </c>
      <c r="DH57" s="51" t="str">
        <f t="shared" ca="1" si="94"/>
        <v>Slope</v>
      </c>
      <c r="DI57" s="51" t="str">
        <f t="shared" ca="1" si="95"/>
        <v>Slope</v>
      </c>
      <c r="DJ57" s="51" t="str">
        <f t="shared" ca="1" si="96"/>
        <v>Slope</v>
      </c>
      <c r="DK57" s="51" t="str">
        <f t="shared" ca="1" si="97"/>
        <v>Slope</v>
      </c>
      <c r="DL57" s="51" t="str">
        <f t="shared" ca="1" si="98"/>
        <v>Slope</v>
      </c>
      <c r="DM57" s="51" t="str">
        <f t="shared" ca="1" si="99"/>
        <v>Slope</v>
      </c>
      <c r="DN57" s="51" t="str">
        <f t="shared" ca="1" si="100"/>
        <v>Slope</v>
      </c>
      <c r="DO57" s="51" t="str">
        <f t="shared" ca="1" si="101"/>
        <v>Slope</v>
      </c>
      <c r="DP57" s="51" t="str">
        <f t="shared" ca="1" si="102"/>
        <v>Slope</v>
      </c>
      <c r="DQ57" s="51" t="str">
        <f t="shared" ca="1" si="103"/>
        <v>Slope</v>
      </c>
      <c r="DR57" s="51" t="str">
        <f t="shared" ca="1" si="104"/>
        <v>Slope</v>
      </c>
      <c r="DS57" s="51" t="str">
        <f t="shared" ca="1" si="105"/>
        <v>Slope</v>
      </c>
      <c r="DT57" s="51" t="str">
        <f t="shared" ca="1" si="106"/>
        <v>Slope</v>
      </c>
      <c r="DU57" s="51" t="str">
        <f t="shared" ca="1" si="107"/>
        <v>Slope</v>
      </c>
      <c r="DV57" s="51" t="str">
        <f t="shared" ca="1" si="108"/>
        <v>Slope</v>
      </c>
      <c r="DW57" s="51" t="str">
        <f t="shared" ca="1" si="109"/>
        <v>Slope</v>
      </c>
      <c r="DX57" s="51" t="str">
        <f t="shared" ca="1" si="110"/>
        <v>Slope</v>
      </c>
      <c r="DY57" s="51" t="str">
        <f t="shared" ca="1" si="111"/>
        <v>Slope</v>
      </c>
      <c r="DZ57" s="51" t="str">
        <f t="shared" ca="1" si="112"/>
        <v>Slope</v>
      </c>
      <c r="EA57" s="51" t="str">
        <f t="shared" ca="1" si="113"/>
        <v>Slope</v>
      </c>
      <c r="EB57" s="51" t="str">
        <f t="shared" ca="1" si="114"/>
        <v>Slope</v>
      </c>
      <c r="EC57" s="51" t="str">
        <f t="shared" ca="1" si="115"/>
        <v>Slope</v>
      </c>
      <c r="EE57" s="52">
        <f t="shared" ca="1" si="116"/>
        <v>1</v>
      </c>
      <c r="EF57" s="52">
        <f t="shared" ca="1" si="117"/>
        <v>1</v>
      </c>
      <c r="EG57" s="52">
        <f t="shared" ca="1" si="118"/>
        <v>1</v>
      </c>
      <c r="EH57" s="52">
        <f t="shared" ca="1" si="119"/>
        <v>1</v>
      </c>
      <c r="EI57" s="52">
        <f t="shared" ca="1" si="120"/>
        <v>1</v>
      </c>
      <c r="EJ57" s="52">
        <f t="shared" ca="1" si="121"/>
        <v>1</v>
      </c>
      <c r="EK57" s="52">
        <f t="shared" ca="1" si="122"/>
        <v>1</v>
      </c>
      <c r="EL57" s="52">
        <f t="shared" ca="1" si="123"/>
        <v>1</v>
      </c>
      <c r="EM57" s="52">
        <f t="shared" ca="1" si="124"/>
        <v>1</v>
      </c>
      <c r="EN57" s="52">
        <f t="shared" ca="1" si="125"/>
        <v>1</v>
      </c>
      <c r="EO57" s="52">
        <f t="shared" ca="1" si="126"/>
        <v>1</v>
      </c>
      <c r="EP57" s="52">
        <f t="shared" ca="1" si="127"/>
        <v>1</v>
      </c>
      <c r="EQ57" s="52">
        <f t="shared" ca="1" si="128"/>
        <v>1</v>
      </c>
      <c r="ER57" s="52">
        <f t="shared" ca="1" si="129"/>
        <v>1</v>
      </c>
      <c r="ES57" s="52">
        <f t="shared" ca="1" si="130"/>
        <v>1</v>
      </c>
      <c r="ET57" s="52">
        <f t="shared" ca="1" si="131"/>
        <v>1</v>
      </c>
      <c r="EU57" s="52">
        <f t="shared" ca="1" si="132"/>
        <v>1</v>
      </c>
      <c r="EV57" s="52">
        <f t="shared" ca="1" si="133"/>
        <v>1</v>
      </c>
      <c r="EW57" s="52">
        <f t="shared" ca="1" si="134"/>
        <v>1</v>
      </c>
      <c r="EX57" s="52">
        <f t="shared" ca="1" si="135"/>
        <v>1</v>
      </c>
      <c r="EY57" s="52">
        <f t="shared" ca="1" si="136"/>
        <v>1</v>
      </c>
      <c r="EZ57" s="52">
        <f t="shared" ca="1" si="137"/>
        <v>1</v>
      </c>
      <c r="FA57" s="52">
        <f t="shared" ca="1" si="138"/>
        <v>1</v>
      </c>
      <c r="FB57" s="52">
        <f t="shared" ca="1" si="139"/>
        <v>1</v>
      </c>
      <c r="FC57" s="52">
        <f t="shared" ca="1" si="140"/>
        <v>1</v>
      </c>
      <c r="FD57" s="52">
        <f t="shared" ca="1" si="141"/>
        <v>1</v>
      </c>
      <c r="FE57" s="52">
        <f t="shared" ca="1" si="142"/>
        <v>1</v>
      </c>
      <c r="FF57" s="52">
        <f t="shared" ca="1" si="143"/>
        <v>1</v>
      </c>
      <c r="FG57" s="52">
        <f t="shared" ca="1" si="144"/>
        <v>1</v>
      </c>
      <c r="FH57" s="52">
        <f t="shared" ca="1" si="145"/>
        <v>1</v>
      </c>
      <c r="FI57" s="52">
        <f t="shared" ca="1" si="146"/>
        <v>1</v>
      </c>
      <c r="FK57" s="52">
        <f t="shared" si="147"/>
        <v>0</v>
      </c>
      <c r="FL57" s="59" t="e">
        <f t="shared" ca="1" si="148"/>
        <v>#N/A</v>
      </c>
      <c r="FM57" s="59" t="e">
        <f t="shared" ca="1" si="149"/>
        <v>#N/A</v>
      </c>
      <c r="FN57" s="52">
        <f t="shared" ca="1" si="150"/>
        <v>0</v>
      </c>
      <c r="FP57" s="52">
        <f t="shared" ca="1" si="151"/>
        <v>0.66666666666666663</v>
      </c>
      <c r="FQ57" s="52">
        <f t="shared" ca="1" si="152"/>
        <v>0.66666666666666663</v>
      </c>
      <c r="FR57" s="52">
        <f t="shared" ca="1" si="153"/>
        <v>0.65555555555555545</v>
      </c>
      <c r="FS57" s="52">
        <f t="shared" ca="1" si="154"/>
        <v>0.64444444444444438</v>
      </c>
      <c r="FT57" s="52">
        <f t="shared" ca="1" si="155"/>
        <v>0.6333333333333333</v>
      </c>
      <c r="FU57" s="52">
        <f t="shared" ca="1" si="156"/>
        <v>0.62222222222222223</v>
      </c>
      <c r="FV57" s="52">
        <f t="shared" ca="1" si="157"/>
        <v>0.61111111111111116</v>
      </c>
      <c r="FW57" s="52">
        <f t="shared" ca="1" si="158"/>
        <v>0.6</v>
      </c>
      <c r="FX57" s="52">
        <f t="shared" ca="1" si="159"/>
        <v>0.5888888888888888</v>
      </c>
      <c r="FY57" s="52">
        <f t="shared" ca="1" si="160"/>
        <v>0.57777777777777772</v>
      </c>
      <c r="FZ57" s="52">
        <f t="shared" ca="1" si="161"/>
        <v>0.56666666666666665</v>
      </c>
      <c r="GA57" s="52">
        <f t="shared" ca="1" si="162"/>
        <v>0.55555555555555558</v>
      </c>
      <c r="GB57" s="52">
        <f t="shared" ca="1" si="163"/>
        <v>0.5444444444444444</v>
      </c>
      <c r="GC57" s="52">
        <f t="shared" ca="1" si="164"/>
        <v>0.53333333333333333</v>
      </c>
      <c r="GD57" s="52">
        <f t="shared" ca="1" si="165"/>
        <v>0.52222222222222214</v>
      </c>
      <c r="GE57" s="52">
        <f t="shared" ca="1" si="166"/>
        <v>0.51111111111111107</v>
      </c>
      <c r="GF57" s="52">
        <f t="shared" ca="1" si="167"/>
        <v>0.5</v>
      </c>
      <c r="GG57" s="52">
        <f t="shared" ca="1" si="168"/>
        <v>0.48888888888888887</v>
      </c>
      <c r="GH57" s="52">
        <f t="shared" ca="1" si="169"/>
        <v>0.47777777777777775</v>
      </c>
      <c r="GI57" s="52">
        <f t="shared" ca="1" si="170"/>
        <v>0.46666666666666667</v>
      </c>
      <c r="GJ57" s="52">
        <f t="shared" ca="1" si="171"/>
        <v>0.45555555555555555</v>
      </c>
      <c r="GK57" s="52">
        <f t="shared" ca="1" si="172"/>
        <v>0.44444444444444442</v>
      </c>
      <c r="GL57" s="52">
        <f t="shared" ca="1" si="173"/>
        <v>0.43333333333333335</v>
      </c>
      <c r="GM57" s="52">
        <f t="shared" ca="1" si="174"/>
        <v>0.42222222222222222</v>
      </c>
      <c r="GN57" s="52">
        <f t="shared" ca="1" si="175"/>
        <v>0.41111111111111109</v>
      </c>
      <c r="GO57" s="52">
        <f t="shared" ca="1" si="176"/>
        <v>0.39999999999999997</v>
      </c>
      <c r="GP57" s="52">
        <f t="shared" ca="1" si="177"/>
        <v>0.38888888888888884</v>
      </c>
      <c r="GQ57" s="52">
        <f t="shared" ca="1" si="178"/>
        <v>0.37777777777777777</v>
      </c>
      <c r="GR57" s="52">
        <f t="shared" ca="1" si="179"/>
        <v>0.36666666666666664</v>
      </c>
      <c r="GS57" s="52">
        <f t="shared" ca="1" si="180"/>
        <v>0.35555555555555551</v>
      </c>
      <c r="GT57" s="52">
        <f t="shared" ca="1" si="181"/>
        <v>0.34444444444444444</v>
      </c>
      <c r="GU57" s="125">
        <f t="shared" si="203"/>
        <v>0</v>
      </c>
      <c r="GV57" s="52">
        <f t="shared" ca="1" si="204"/>
        <v>0.66666666666666663</v>
      </c>
      <c r="GW57" s="59">
        <f t="shared" ca="1" si="182"/>
        <v>0</v>
      </c>
      <c r="GX57" s="52">
        <f t="shared" ca="1" si="183"/>
        <v>0</v>
      </c>
      <c r="GY57" s="52" t="str">
        <f t="shared" ca="1" si="184"/>
        <v>Slope</v>
      </c>
      <c r="GZ57" s="52" t="str">
        <f t="shared" ca="1" si="185"/>
        <v>NaN</v>
      </c>
      <c r="HA57" s="120">
        <f t="shared" si="186"/>
        <v>0</v>
      </c>
      <c r="HB57" s="58">
        <f t="shared" si="187"/>
        <v>0</v>
      </c>
      <c r="HC57" s="58"/>
      <c r="HD57" s="121">
        <f t="shared" si="188"/>
        <v>1</v>
      </c>
      <c r="HE57" s="52">
        <f t="shared" si="189"/>
        <v>0</v>
      </c>
      <c r="HF57" s="52">
        <f t="shared" si="190"/>
        <v>0</v>
      </c>
      <c r="HG57" s="120">
        <f t="shared" si="191"/>
        <v>1</v>
      </c>
      <c r="HH57" s="120">
        <f t="shared" si="192"/>
        <v>0</v>
      </c>
      <c r="HI57" s="52">
        <f t="shared" ca="1" si="193"/>
        <v>0</v>
      </c>
      <c r="HJ57" s="52" t="str">
        <f t="shared" ca="1" si="194"/>
        <v>Slope</v>
      </c>
      <c r="HK57" s="59">
        <f t="shared" ca="1" si="195"/>
        <v>2</v>
      </c>
      <c r="HL57" s="52" t="str">
        <f t="shared" ca="1" si="196"/>
        <v>NaN</v>
      </c>
      <c r="HM57" s="52">
        <f t="shared" si="197"/>
        <v>0</v>
      </c>
      <c r="HN57" s="52">
        <f t="shared" si="198"/>
        <v>0</v>
      </c>
      <c r="HO57" s="52">
        <f t="shared" si="199"/>
        <v>0</v>
      </c>
      <c r="HP57" s="112"/>
      <c r="HQ57" s="52">
        <f t="shared" si="202"/>
        <v>0</v>
      </c>
      <c r="HR57" s="112"/>
      <c r="HS57" s="52">
        <f t="shared" si="200"/>
        <v>0</v>
      </c>
      <c r="HT57">
        <f t="shared" si="201"/>
        <v>0</v>
      </c>
    </row>
    <row r="58" spans="1:228" x14ac:dyDescent="0.25">
      <c r="A58" s="45">
        <v>20</v>
      </c>
      <c r="B58" s="35">
        <f t="shared" si="36"/>
        <v>2.1990740740740738E-3</v>
      </c>
      <c r="C58" s="28"/>
      <c r="D58" s="29"/>
      <c r="E58" s="29"/>
      <c r="F58" s="37"/>
      <c r="G58" s="38"/>
      <c r="H58" s="107"/>
      <c r="I58" s="31"/>
      <c r="J58" s="28"/>
      <c r="K58" s="37">
        <f t="shared" si="28"/>
        <v>0</v>
      </c>
      <c r="L58" s="30">
        <f t="shared" si="25"/>
        <v>0</v>
      </c>
      <c r="M58" s="101">
        <f t="shared" si="26"/>
        <v>0</v>
      </c>
      <c r="N58" s="103">
        <f t="shared" si="37"/>
        <v>0</v>
      </c>
      <c r="P58" s="66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8"/>
      <c r="AD58" s="52" t="e">
        <f t="shared" ca="1" si="38"/>
        <v>#DIV/0!</v>
      </c>
      <c r="AE58" s="52" t="e">
        <f t="shared" ca="1" si="38"/>
        <v>#DIV/0!</v>
      </c>
      <c r="AF58" s="52" t="e">
        <f t="shared" ca="1" si="38"/>
        <v>#DIV/0!</v>
      </c>
      <c r="AG58" s="52" t="e">
        <f t="shared" ca="1" si="38"/>
        <v>#DIV/0!</v>
      </c>
      <c r="AH58" s="52" t="e">
        <f t="shared" ca="1" si="39"/>
        <v>#DIV/0!</v>
      </c>
      <c r="AI58" s="52" t="e">
        <f t="shared" ca="1" si="39"/>
        <v>#DIV/0!</v>
      </c>
      <c r="AJ58" s="52" t="e">
        <f t="shared" ca="1" si="39"/>
        <v>#DIV/0!</v>
      </c>
      <c r="AK58" s="52" t="e">
        <f t="shared" ca="1" si="39"/>
        <v>#DIV/0!</v>
      </c>
      <c r="AL58" s="52" t="e">
        <f t="shared" ca="1" si="40"/>
        <v>#DIV/0!</v>
      </c>
      <c r="AM58" s="52" t="e">
        <f t="shared" ca="1" si="40"/>
        <v>#DIV/0!</v>
      </c>
      <c r="AN58" s="52" t="e">
        <f t="shared" ca="1" si="40"/>
        <v>#DIV/0!</v>
      </c>
      <c r="AO58" s="52" t="e">
        <f t="shared" ca="1" si="40"/>
        <v>#DIV/0!</v>
      </c>
      <c r="AP58" s="52" t="e">
        <f t="shared" ca="1" si="41"/>
        <v>#DIV/0!</v>
      </c>
      <c r="AQ58" s="52" t="e">
        <f t="shared" ca="1" si="41"/>
        <v>#DIV/0!</v>
      </c>
      <c r="AR58" s="52" t="e">
        <f t="shared" ca="1" si="41"/>
        <v>#DIV/0!</v>
      </c>
      <c r="AS58" s="52" t="e">
        <f t="shared" ca="1" si="41"/>
        <v>#DIV/0!</v>
      </c>
      <c r="AT58" s="52" t="e">
        <f t="shared" ca="1" si="42"/>
        <v>#DIV/0!</v>
      </c>
      <c r="AU58" s="52" t="e">
        <f t="shared" ca="1" si="42"/>
        <v>#DIV/0!</v>
      </c>
      <c r="AV58" s="52" t="e">
        <f t="shared" ca="1" si="42"/>
        <v>#DIV/0!</v>
      </c>
      <c r="AW58" s="52" t="e">
        <f t="shared" ca="1" si="42"/>
        <v>#DIV/0!</v>
      </c>
      <c r="AX58" s="52" t="e">
        <f t="shared" ca="1" si="43"/>
        <v>#DIV/0!</v>
      </c>
      <c r="AY58" s="52" t="e">
        <f t="shared" ca="1" si="43"/>
        <v>#DIV/0!</v>
      </c>
      <c r="AZ58" s="52" t="e">
        <f t="shared" ca="1" si="43"/>
        <v>#DIV/0!</v>
      </c>
      <c r="BA58" s="52" t="e">
        <f t="shared" ca="1" si="43"/>
        <v>#DIV/0!</v>
      </c>
      <c r="BB58" s="52" t="e">
        <f t="shared" ca="1" si="44"/>
        <v>#DIV/0!</v>
      </c>
      <c r="BC58" s="52" t="e">
        <f t="shared" ca="1" si="44"/>
        <v>#DIV/0!</v>
      </c>
      <c r="BD58" s="52" t="e">
        <f t="shared" ca="1" si="44"/>
        <v>#DIV/0!</v>
      </c>
      <c r="BE58" s="52" t="e">
        <f t="shared" ca="1" si="44"/>
        <v>#DIV/0!</v>
      </c>
      <c r="BF58" s="52" t="e">
        <f t="shared" ca="1" si="45"/>
        <v>#DIV/0!</v>
      </c>
      <c r="BG58" s="52" t="e">
        <f t="shared" ca="1" si="45"/>
        <v>#DIV/0!</v>
      </c>
      <c r="BH58" s="52" t="e">
        <f t="shared" ca="1" si="45"/>
        <v>#DIV/0!</v>
      </c>
      <c r="BJ58" s="52">
        <f t="shared" si="46"/>
        <v>0</v>
      </c>
      <c r="BK58" s="52">
        <f t="shared" si="47"/>
        <v>0</v>
      </c>
      <c r="BL58" s="52">
        <f t="shared" si="48"/>
        <v>0</v>
      </c>
      <c r="BM58" s="52">
        <f t="shared" si="49"/>
        <v>0</v>
      </c>
      <c r="BN58" s="52">
        <f t="shared" si="50"/>
        <v>0</v>
      </c>
      <c r="BO58" s="52">
        <f t="shared" si="51"/>
        <v>0</v>
      </c>
      <c r="BP58" s="52">
        <f t="shared" si="52"/>
        <v>0</v>
      </c>
      <c r="BQ58" s="52">
        <f t="shared" si="53"/>
        <v>0.05</v>
      </c>
      <c r="BS58" s="52">
        <f t="shared" ca="1" si="54"/>
        <v>0</v>
      </c>
      <c r="BT58" s="52">
        <f t="shared" ca="1" si="55"/>
        <v>0</v>
      </c>
      <c r="BU58" s="52">
        <f t="shared" ca="1" si="56"/>
        <v>0</v>
      </c>
      <c r="BV58" s="52">
        <f t="shared" ca="1" si="57"/>
        <v>0</v>
      </c>
      <c r="BW58" s="52">
        <f t="shared" ca="1" si="58"/>
        <v>0</v>
      </c>
      <c r="BX58" s="52">
        <f t="shared" ca="1" si="59"/>
        <v>0</v>
      </c>
      <c r="BY58" s="52">
        <f t="shared" ca="1" si="60"/>
        <v>0</v>
      </c>
      <c r="BZ58" s="52">
        <f t="shared" ca="1" si="61"/>
        <v>0</v>
      </c>
      <c r="CA58" s="52">
        <f t="shared" ca="1" si="62"/>
        <v>0</v>
      </c>
      <c r="CB58" s="52">
        <f t="shared" ca="1" si="63"/>
        <v>0</v>
      </c>
      <c r="CC58" s="52">
        <f t="shared" ca="1" si="64"/>
        <v>0</v>
      </c>
      <c r="CD58" s="52">
        <f t="shared" ca="1" si="65"/>
        <v>0</v>
      </c>
      <c r="CE58" s="52">
        <f t="shared" ca="1" si="66"/>
        <v>0</v>
      </c>
      <c r="CF58" s="52">
        <f t="shared" ca="1" si="67"/>
        <v>0</v>
      </c>
      <c r="CG58" s="52">
        <f t="shared" ca="1" si="68"/>
        <v>0</v>
      </c>
      <c r="CH58" s="52">
        <f t="shared" ca="1" si="69"/>
        <v>0</v>
      </c>
      <c r="CI58" s="52">
        <f t="shared" ca="1" si="70"/>
        <v>0</v>
      </c>
      <c r="CJ58" s="52">
        <f t="shared" ca="1" si="71"/>
        <v>0</v>
      </c>
      <c r="CK58" s="52">
        <f t="shared" ca="1" si="72"/>
        <v>0</v>
      </c>
      <c r="CL58" s="52">
        <f t="shared" ca="1" si="73"/>
        <v>0</v>
      </c>
      <c r="CM58" s="52">
        <f t="shared" ca="1" si="74"/>
        <v>0</v>
      </c>
      <c r="CN58" s="52">
        <f t="shared" ca="1" si="75"/>
        <v>0</v>
      </c>
      <c r="CO58" s="52">
        <f t="shared" ca="1" si="76"/>
        <v>0</v>
      </c>
      <c r="CP58" s="52">
        <f t="shared" ca="1" si="77"/>
        <v>0</v>
      </c>
      <c r="CQ58" s="52">
        <f t="shared" ca="1" si="78"/>
        <v>0</v>
      </c>
      <c r="CR58" s="52">
        <f t="shared" ca="1" si="79"/>
        <v>0</v>
      </c>
      <c r="CS58" s="52">
        <f t="shared" ca="1" si="80"/>
        <v>0</v>
      </c>
      <c r="CT58" s="52">
        <f t="shared" ca="1" si="81"/>
        <v>0</v>
      </c>
      <c r="CU58" s="52">
        <f t="shared" ca="1" si="82"/>
        <v>0</v>
      </c>
      <c r="CV58" s="52">
        <f t="shared" ca="1" si="83"/>
        <v>0</v>
      </c>
      <c r="CW58" s="52">
        <f t="shared" ca="1" si="84"/>
        <v>0</v>
      </c>
      <c r="CY58" s="51" t="str">
        <f t="shared" ca="1" si="85"/>
        <v>Slope</v>
      </c>
      <c r="CZ58" s="51" t="str">
        <f t="shared" ca="1" si="86"/>
        <v>Slope</v>
      </c>
      <c r="DA58" s="51" t="str">
        <f t="shared" ca="1" si="87"/>
        <v>Slope</v>
      </c>
      <c r="DB58" s="51" t="str">
        <f t="shared" ca="1" si="88"/>
        <v>Slope</v>
      </c>
      <c r="DC58" s="51" t="str">
        <f t="shared" ca="1" si="89"/>
        <v>Slope</v>
      </c>
      <c r="DD58" s="51" t="str">
        <f t="shared" ca="1" si="90"/>
        <v>Slope</v>
      </c>
      <c r="DE58" s="51" t="str">
        <f t="shared" ca="1" si="91"/>
        <v>Slope</v>
      </c>
      <c r="DF58" s="51" t="str">
        <f t="shared" ca="1" si="92"/>
        <v>Slope</v>
      </c>
      <c r="DG58" s="51" t="str">
        <f t="shared" ca="1" si="93"/>
        <v>Slope</v>
      </c>
      <c r="DH58" s="51" t="str">
        <f t="shared" ca="1" si="94"/>
        <v>Slope</v>
      </c>
      <c r="DI58" s="51" t="str">
        <f t="shared" ca="1" si="95"/>
        <v>Slope</v>
      </c>
      <c r="DJ58" s="51" t="str">
        <f t="shared" ca="1" si="96"/>
        <v>Slope</v>
      </c>
      <c r="DK58" s="51" t="str">
        <f t="shared" ca="1" si="97"/>
        <v>Slope</v>
      </c>
      <c r="DL58" s="51" t="str">
        <f t="shared" ca="1" si="98"/>
        <v>Slope</v>
      </c>
      <c r="DM58" s="51" t="str">
        <f t="shared" ca="1" si="99"/>
        <v>Slope</v>
      </c>
      <c r="DN58" s="51" t="str">
        <f t="shared" ca="1" si="100"/>
        <v>Slope</v>
      </c>
      <c r="DO58" s="51" t="str">
        <f t="shared" ca="1" si="101"/>
        <v>Slope</v>
      </c>
      <c r="DP58" s="51" t="str">
        <f t="shared" ca="1" si="102"/>
        <v>Slope</v>
      </c>
      <c r="DQ58" s="51" t="str">
        <f t="shared" ca="1" si="103"/>
        <v>Slope</v>
      </c>
      <c r="DR58" s="51" t="str">
        <f t="shared" ca="1" si="104"/>
        <v>Slope</v>
      </c>
      <c r="DS58" s="51" t="str">
        <f t="shared" ca="1" si="105"/>
        <v>Slope</v>
      </c>
      <c r="DT58" s="51" t="str">
        <f t="shared" ca="1" si="106"/>
        <v>Slope</v>
      </c>
      <c r="DU58" s="51" t="str">
        <f t="shared" ca="1" si="107"/>
        <v>Slope</v>
      </c>
      <c r="DV58" s="51" t="str">
        <f t="shared" ca="1" si="108"/>
        <v>Slope</v>
      </c>
      <c r="DW58" s="51" t="str">
        <f t="shared" ca="1" si="109"/>
        <v>Slope</v>
      </c>
      <c r="DX58" s="51" t="str">
        <f t="shared" ca="1" si="110"/>
        <v>Slope</v>
      </c>
      <c r="DY58" s="51" t="str">
        <f t="shared" ca="1" si="111"/>
        <v>Slope</v>
      </c>
      <c r="DZ58" s="51" t="str">
        <f t="shared" ca="1" si="112"/>
        <v>Slope</v>
      </c>
      <c r="EA58" s="51" t="str">
        <f t="shared" ca="1" si="113"/>
        <v>Slope</v>
      </c>
      <c r="EB58" s="51" t="str">
        <f t="shared" ca="1" si="114"/>
        <v>Slope</v>
      </c>
      <c r="EC58" s="51" t="str">
        <f t="shared" ca="1" si="115"/>
        <v>Slope</v>
      </c>
      <c r="EE58" s="52">
        <f t="shared" ca="1" si="116"/>
        <v>1</v>
      </c>
      <c r="EF58" s="52">
        <f t="shared" ca="1" si="117"/>
        <v>1</v>
      </c>
      <c r="EG58" s="52">
        <f t="shared" ca="1" si="118"/>
        <v>1</v>
      </c>
      <c r="EH58" s="52">
        <f t="shared" ca="1" si="119"/>
        <v>1</v>
      </c>
      <c r="EI58" s="52">
        <f t="shared" ca="1" si="120"/>
        <v>1</v>
      </c>
      <c r="EJ58" s="52">
        <f t="shared" ca="1" si="121"/>
        <v>1</v>
      </c>
      <c r="EK58" s="52">
        <f t="shared" ca="1" si="122"/>
        <v>1</v>
      </c>
      <c r="EL58" s="52">
        <f t="shared" ca="1" si="123"/>
        <v>1</v>
      </c>
      <c r="EM58" s="52">
        <f t="shared" ca="1" si="124"/>
        <v>1</v>
      </c>
      <c r="EN58" s="52">
        <f t="shared" ca="1" si="125"/>
        <v>1</v>
      </c>
      <c r="EO58" s="52">
        <f t="shared" ca="1" si="126"/>
        <v>1</v>
      </c>
      <c r="EP58" s="52">
        <f t="shared" ca="1" si="127"/>
        <v>1</v>
      </c>
      <c r="EQ58" s="52">
        <f t="shared" ca="1" si="128"/>
        <v>1</v>
      </c>
      <c r="ER58" s="52">
        <f t="shared" ca="1" si="129"/>
        <v>1</v>
      </c>
      <c r="ES58" s="52">
        <f t="shared" ca="1" si="130"/>
        <v>1</v>
      </c>
      <c r="ET58" s="52">
        <f t="shared" ca="1" si="131"/>
        <v>1</v>
      </c>
      <c r="EU58" s="52">
        <f t="shared" ca="1" si="132"/>
        <v>1</v>
      </c>
      <c r="EV58" s="52">
        <f t="shared" ca="1" si="133"/>
        <v>1</v>
      </c>
      <c r="EW58" s="52">
        <f t="shared" ca="1" si="134"/>
        <v>1</v>
      </c>
      <c r="EX58" s="52">
        <f t="shared" ca="1" si="135"/>
        <v>1</v>
      </c>
      <c r="EY58" s="52">
        <f t="shared" ca="1" si="136"/>
        <v>1</v>
      </c>
      <c r="EZ58" s="52">
        <f t="shared" ca="1" si="137"/>
        <v>1</v>
      </c>
      <c r="FA58" s="52">
        <f t="shared" ca="1" si="138"/>
        <v>1</v>
      </c>
      <c r="FB58" s="52">
        <f t="shared" ca="1" si="139"/>
        <v>1</v>
      </c>
      <c r="FC58" s="52">
        <f t="shared" ca="1" si="140"/>
        <v>1</v>
      </c>
      <c r="FD58" s="52">
        <f t="shared" ca="1" si="141"/>
        <v>1</v>
      </c>
      <c r="FE58" s="52">
        <f t="shared" ca="1" si="142"/>
        <v>1</v>
      </c>
      <c r="FF58" s="52">
        <f t="shared" ca="1" si="143"/>
        <v>1</v>
      </c>
      <c r="FG58" s="52">
        <f t="shared" ca="1" si="144"/>
        <v>1</v>
      </c>
      <c r="FH58" s="52">
        <f t="shared" ca="1" si="145"/>
        <v>1</v>
      </c>
      <c r="FI58" s="52">
        <f t="shared" ca="1" si="146"/>
        <v>1</v>
      </c>
      <c r="FK58" s="52">
        <f t="shared" si="147"/>
        <v>0</v>
      </c>
      <c r="FL58" s="59" t="e">
        <f t="shared" ca="1" si="148"/>
        <v>#N/A</v>
      </c>
      <c r="FM58" s="59" t="e">
        <f t="shared" ca="1" si="149"/>
        <v>#N/A</v>
      </c>
      <c r="FN58" s="52">
        <f t="shared" ca="1" si="150"/>
        <v>0</v>
      </c>
      <c r="FP58" s="52">
        <f t="shared" ca="1" si="151"/>
        <v>0.66666666666666663</v>
      </c>
      <c r="FQ58" s="52">
        <f t="shared" ca="1" si="152"/>
        <v>0.66666666666666663</v>
      </c>
      <c r="FR58" s="52">
        <f t="shared" ca="1" si="153"/>
        <v>0.65555555555555545</v>
      </c>
      <c r="FS58" s="52">
        <f t="shared" ca="1" si="154"/>
        <v>0.64444444444444438</v>
      </c>
      <c r="FT58" s="52">
        <f t="shared" ca="1" si="155"/>
        <v>0.6333333333333333</v>
      </c>
      <c r="FU58" s="52">
        <f t="shared" ca="1" si="156"/>
        <v>0.62222222222222223</v>
      </c>
      <c r="FV58" s="52">
        <f t="shared" ca="1" si="157"/>
        <v>0.61111111111111116</v>
      </c>
      <c r="FW58" s="52">
        <f t="shared" ca="1" si="158"/>
        <v>0.6</v>
      </c>
      <c r="FX58" s="52">
        <f t="shared" ca="1" si="159"/>
        <v>0.5888888888888888</v>
      </c>
      <c r="FY58" s="52">
        <f t="shared" ca="1" si="160"/>
        <v>0.57777777777777772</v>
      </c>
      <c r="FZ58" s="52">
        <f t="shared" ca="1" si="161"/>
        <v>0.56666666666666665</v>
      </c>
      <c r="GA58" s="52">
        <f t="shared" ca="1" si="162"/>
        <v>0.55555555555555558</v>
      </c>
      <c r="GB58" s="52">
        <f t="shared" ca="1" si="163"/>
        <v>0.5444444444444444</v>
      </c>
      <c r="GC58" s="52">
        <f t="shared" ca="1" si="164"/>
        <v>0.53333333333333333</v>
      </c>
      <c r="GD58" s="52">
        <f t="shared" ca="1" si="165"/>
        <v>0.52222222222222214</v>
      </c>
      <c r="GE58" s="52">
        <f t="shared" ca="1" si="166"/>
        <v>0.51111111111111107</v>
      </c>
      <c r="GF58" s="52">
        <f t="shared" ca="1" si="167"/>
        <v>0.5</v>
      </c>
      <c r="GG58" s="52">
        <f t="shared" ca="1" si="168"/>
        <v>0.48888888888888887</v>
      </c>
      <c r="GH58" s="52">
        <f t="shared" ca="1" si="169"/>
        <v>0.47777777777777775</v>
      </c>
      <c r="GI58" s="52">
        <f t="shared" ca="1" si="170"/>
        <v>0.46666666666666667</v>
      </c>
      <c r="GJ58" s="52">
        <f t="shared" ca="1" si="171"/>
        <v>0.45555555555555555</v>
      </c>
      <c r="GK58" s="52">
        <f t="shared" ca="1" si="172"/>
        <v>0.44444444444444442</v>
      </c>
      <c r="GL58" s="52">
        <f t="shared" ca="1" si="173"/>
        <v>0.43333333333333335</v>
      </c>
      <c r="GM58" s="52">
        <f t="shared" ca="1" si="174"/>
        <v>0.42222222222222222</v>
      </c>
      <c r="GN58" s="52">
        <f t="shared" ca="1" si="175"/>
        <v>0.41111111111111109</v>
      </c>
      <c r="GO58" s="52">
        <f t="shared" ca="1" si="176"/>
        <v>0.39999999999999997</v>
      </c>
      <c r="GP58" s="52">
        <f t="shared" ca="1" si="177"/>
        <v>0.38888888888888884</v>
      </c>
      <c r="GQ58" s="52">
        <f t="shared" ca="1" si="178"/>
        <v>0.37777777777777777</v>
      </c>
      <c r="GR58" s="52">
        <f t="shared" ca="1" si="179"/>
        <v>0.36666666666666664</v>
      </c>
      <c r="GS58" s="52">
        <f t="shared" ca="1" si="180"/>
        <v>0.35555555555555551</v>
      </c>
      <c r="GT58" s="52">
        <f t="shared" ca="1" si="181"/>
        <v>0.34444444444444444</v>
      </c>
      <c r="GU58" s="125">
        <f t="shared" si="203"/>
        <v>0</v>
      </c>
      <c r="GV58" s="52">
        <f t="shared" ca="1" si="204"/>
        <v>0.66666666666666663</v>
      </c>
      <c r="GW58" s="59">
        <f t="shared" ca="1" si="182"/>
        <v>0</v>
      </c>
      <c r="GX58" s="52">
        <f t="shared" ca="1" si="183"/>
        <v>0</v>
      </c>
      <c r="GY58" s="52" t="str">
        <f t="shared" ca="1" si="184"/>
        <v>Slope</v>
      </c>
      <c r="GZ58" s="52" t="str">
        <f t="shared" ca="1" si="185"/>
        <v>NaN</v>
      </c>
      <c r="HA58" s="120">
        <f t="shared" si="186"/>
        <v>0</v>
      </c>
      <c r="HB58" s="58">
        <f t="shared" si="187"/>
        <v>0</v>
      </c>
      <c r="HC58" s="58"/>
      <c r="HD58" s="121">
        <f t="shared" si="188"/>
        <v>1</v>
      </c>
      <c r="HE58" s="52">
        <f t="shared" si="189"/>
        <v>0</v>
      </c>
      <c r="HF58" s="52">
        <f t="shared" si="190"/>
        <v>0</v>
      </c>
      <c r="HG58" s="120">
        <f t="shared" si="191"/>
        <v>1</v>
      </c>
      <c r="HH58" s="120">
        <f t="shared" si="192"/>
        <v>0</v>
      </c>
      <c r="HI58" s="52">
        <f t="shared" ca="1" si="193"/>
        <v>0</v>
      </c>
      <c r="HJ58" s="52" t="str">
        <f t="shared" ca="1" si="194"/>
        <v>Slope</v>
      </c>
      <c r="HK58" s="59">
        <f t="shared" ca="1" si="195"/>
        <v>2</v>
      </c>
      <c r="HL58" s="52" t="str">
        <f t="shared" ca="1" si="196"/>
        <v>NaN</v>
      </c>
      <c r="HM58" s="52">
        <f t="shared" si="197"/>
        <v>0</v>
      </c>
      <c r="HN58" s="52">
        <f t="shared" si="198"/>
        <v>0</v>
      </c>
      <c r="HO58" s="52">
        <f t="shared" si="199"/>
        <v>0</v>
      </c>
      <c r="HP58" s="112"/>
      <c r="HQ58" s="52">
        <f t="shared" si="202"/>
        <v>0</v>
      </c>
      <c r="HR58" s="112"/>
      <c r="HS58" s="52">
        <f t="shared" si="200"/>
        <v>0</v>
      </c>
      <c r="HT58">
        <f t="shared" si="201"/>
        <v>0</v>
      </c>
    </row>
    <row r="59" spans="1:228" x14ac:dyDescent="0.25">
      <c r="A59" s="45">
        <v>21</v>
      </c>
      <c r="B59" s="35">
        <f t="shared" si="36"/>
        <v>2.3148148148148147E-3</v>
      </c>
      <c r="C59" s="28"/>
      <c r="D59" s="29"/>
      <c r="E59" s="29"/>
      <c r="F59" s="37"/>
      <c r="G59" s="38"/>
      <c r="H59" s="107"/>
      <c r="I59" s="31"/>
      <c r="J59" s="28"/>
      <c r="K59" s="37">
        <f t="shared" si="28"/>
        <v>0</v>
      </c>
      <c r="L59" s="30">
        <f t="shared" si="25"/>
        <v>0</v>
      </c>
      <c r="M59" s="101">
        <f t="shared" si="26"/>
        <v>0</v>
      </c>
      <c r="N59" s="103">
        <f t="shared" si="37"/>
        <v>0</v>
      </c>
      <c r="P59" s="66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8"/>
      <c r="AD59" s="52" t="e">
        <f t="shared" ca="1" si="38"/>
        <v>#DIV/0!</v>
      </c>
      <c r="AE59" s="52" t="e">
        <f t="shared" ca="1" si="38"/>
        <v>#DIV/0!</v>
      </c>
      <c r="AF59" s="52" t="e">
        <f t="shared" ca="1" si="38"/>
        <v>#DIV/0!</v>
      </c>
      <c r="AG59" s="52" t="e">
        <f t="shared" ca="1" si="38"/>
        <v>#DIV/0!</v>
      </c>
      <c r="AH59" s="52" t="e">
        <f t="shared" ca="1" si="39"/>
        <v>#DIV/0!</v>
      </c>
      <c r="AI59" s="52" t="e">
        <f t="shared" ca="1" si="39"/>
        <v>#DIV/0!</v>
      </c>
      <c r="AJ59" s="52" t="e">
        <f t="shared" ca="1" si="39"/>
        <v>#DIV/0!</v>
      </c>
      <c r="AK59" s="52" t="e">
        <f t="shared" ca="1" si="39"/>
        <v>#DIV/0!</v>
      </c>
      <c r="AL59" s="52" t="e">
        <f t="shared" ca="1" si="40"/>
        <v>#DIV/0!</v>
      </c>
      <c r="AM59" s="52" t="e">
        <f t="shared" ca="1" si="40"/>
        <v>#DIV/0!</v>
      </c>
      <c r="AN59" s="52" t="e">
        <f t="shared" ca="1" si="40"/>
        <v>#DIV/0!</v>
      </c>
      <c r="AO59" s="52" t="e">
        <f t="shared" ca="1" si="40"/>
        <v>#DIV/0!</v>
      </c>
      <c r="AP59" s="52" t="e">
        <f t="shared" ca="1" si="41"/>
        <v>#DIV/0!</v>
      </c>
      <c r="AQ59" s="52" t="e">
        <f t="shared" ca="1" si="41"/>
        <v>#DIV/0!</v>
      </c>
      <c r="AR59" s="52" t="e">
        <f t="shared" ca="1" si="41"/>
        <v>#DIV/0!</v>
      </c>
      <c r="AS59" s="52" t="e">
        <f t="shared" ca="1" si="41"/>
        <v>#DIV/0!</v>
      </c>
      <c r="AT59" s="52" t="e">
        <f t="shared" ca="1" si="42"/>
        <v>#DIV/0!</v>
      </c>
      <c r="AU59" s="52" t="e">
        <f t="shared" ca="1" si="42"/>
        <v>#DIV/0!</v>
      </c>
      <c r="AV59" s="52" t="e">
        <f t="shared" ca="1" si="42"/>
        <v>#DIV/0!</v>
      </c>
      <c r="AW59" s="52" t="e">
        <f t="shared" ca="1" si="42"/>
        <v>#DIV/0!</v>
      </c>
      <c r="AX59" s="52" t="e">
        <f t="shared" ca="1" si="43"/>
        <v>#DIV/0!</v>
      </c>
      <c r="AY59" s="52" t="e">
        <f t="shared" ca="1" si="43"/>
        <v>#DIV/0!</v>
      </c>
      <c r="AZ59" s="52" t="e">
        <f t="shared" ca="1" si="43"/>
        <v>#DIV/0!</v>
      </c>
      <c r="BA59" s="52" t="e">
        <f t="shared" ca="1" si="43"/>
        <v>#DIV/0!</v>
      </c>
      <c r="BB59" s="52" t="e">
        <f t="shared" ca="1" si="44"/>
        <v>#DIV/0!</v>
      </c>
      <c r="BC59" s="52" t="e">
        <f t="shared" ca="1" si="44"/>
        <v>#DIV/0!</v>
      </c>
      <c r="BD59" s="52" t="e">
        <f t="shared" ca="1" si="44"/>
        <v>#DIV/0!</v>
      </c>
      <c r="BE59" s="52" t="e">
        <f t="shared" ca="1" si="44"/>
        <v>#DIV/0!</v>
      </c>
      <c r="BF59" s="52" t="e">
        <f t="shared" ca="1" si="45"/>
        <v>#DIV/0!</v>
      </c>
      <c r="BG59" s="52" t="e">
        <f t="shared" ca="1" si="45"/>
        <v>#DIV/0!</v>
      </c>
      <c r="BH59" s="52" t="e">
        <f t="shared" ca="1" si="45"/>
        <v>#DIV/0!</v>
      </c>
      <c r="BJ59" s="52">
        <f t="shared" si="46"/>
        <v>0</v>
      </c>
      <c r="BK59" s="52">
        <f t="shared" si="47"/>
        <v>0</v>
      </c>
      <c r="BL59" s="52">
        <f t="shared" si="48"/>
        <v>0</v>
      </c>
      <c r="BM59" s="52">
        <f t="shared" si="49"/>
        <v>0</v>
      </c>
      <c r="BN59" s="52">
        <f t="shared" si="50"/>
        <v>0</v>
      </c>
      <c r="BO59" s="52">
        <f t="shared" si="51"/>
        <v>0</v>
      </c>
      <c r="BP59" s="52">
        <f t="shared" si="52"/>
        <v>0</v>
      </c>
      <c r="BQ59" s="52">
        <f t="shared" si="53"/>
        <v>0.05</v>
      </c>
      <c r="BS59" s="52">
        <f t="shared" ca="1" si="54"/>
        <v>0</v>
      </c>
      <c r="BT59" s="52">
        <f t="shared" ca="1" si="55"/>
        <v>0</v>
      </c>
      <c r="BU59" s="52">
        <f t="shared" ca="1" si="56"/>
        <v>0</v>
      </c>
      <c r="BV59" s="52">
        <f t="shared" ca="1" si="57"/>
        <v>0</v>
      </c>
      <c r="BW59" s="52">
        <f t="shared" ca="1" si="58"/>
        <v>0</v>
      </c>
      <c r="BX59" s="52">
        <f t="shared" ca="1" si="59"/>
        <v>0</v>
      </c>
      <c r="BY59" s="52">
        <f t="shared" ca="1" si="60"/>
        <v>0</v>
      </c>
      <c r="BZ59" s="52">
        <f t="shared" ca="1" si="61"/>
        <v>0</v>
      </c>
      <c r="CA59" s="52">
        <f t="shared" ca="1" si="62"/>
        <v>0</v>
      </c>
      <c r="CB59" s="52">
        <f t="shared" ca="1" si="63"/>
        <v>0</v>
      </c>
      <c r="CC59" s="52">
        <f t="shared" ca="1" si="64"/>
        <v>0</v>
      </c>
      <c r="CD59" s="52">
        <f t="shared" ca="1" si="65"/>
        <v>0</v>
      </c>
      <c r="CE59" s="52">
        <f t="shared" ca="1" si="66"/>
        <v>0</v>
      </c>
      <c r="CF59" s="52">
        <f t="shared" ca="1" si="67"/>
        <v>0</v>
      </c>
      <c r="CG59" s="52">
        <f t="shared" ca="1" si="68"/>
        <v>0</v>
      </c>
      <c r="CH59" s="52">
        <f t="shared" ca="1" si="69"/>
        <v>0</v>
      </c>
      <c r="CI59" s="52">
        <f t="shared" ca="1" si="70"/>
        <v>0</v>
      </c>
      <c r="CJ59" s="52">
        <f t="shared" ca="1" si="71"/>
        <v>0</v>
      </c>
      <c r="CK59" s="52">
        <f t="shared" ca="1" si="72"/>
        <v>0</v>
      </c>
      <c r="CL59" s="52">
        <f t="shared" ca="1" si="73"/>
        <v>0</v>
      </c>
      <c r="CM59" s="52">
        <f t="shared" ca="1" si="74"/>
        <v>0</v>
      </c>
      <c r="CN59" s="52">
        <f t="shared" ca="1" si="75"/>
        <v>0</v>
      </c>
      <c r="CO59" s="52">
        <f t="shared" ca="1" si="76"/>
        <v>0</v>
      </c>
      <c r="CP59" s="52">
        <f t="shared" ca="1" si="77"/>
        <v>0</v>
      </c>
      <c r="CQ59" s="52">
        <f t="shared" ca="1" si="78"/>
        <v>0</v>
      </c>
      <c r="CR59" s="52">
        <f t="shared" ca="1" si="79"/>
        <v>0</v>
      </c>
      <c r="CS59" s="52">
        <f t="shared" ca="1" si="80"/>
        <v>0</v>
      </c>
      <c r="CT59" s="52">
        <f t="shared" ca="1" si="81"/>
        <v>0</v>
      </c>
      <c r="CU59" s="52">
        <f t="shared" ca="1" si="82"/>
        <v>0</v>
      </c>
      <c r="CV59" s="52">
        <f t="shared" ca="1" si="83"/>
        <v>0</v>
      </c>
      <c r="CW59" s="52">
        <f t="shared" ca="1" si="84"/>
        <v>0</v>
      </c>
      <c r="CY59" s="51" t="str">
        <f t="shared" ca="1" si="85"/>
        <v>Slope</v>
      </c>
      <c r="CZ59" s="51" t="str">
        <f t="shared" ca="1" si="86"/>
        <v>Slope</v>
      </c>
      <c r="DA59" s="51" t="str">
        <f t="shared" ca="1" si="87"/>
        <v>Slope</v>
      </c>
      <c r="DB59" s="51" t="str">
        <f t="shared" ca="1" si="88"/>
        <v>Slope</v>
      </c>
      <c r="DC59" s="51" t="str">
        <f t="shared" ca="1" si="89"/>
        <v>Slope</v>
      </c>
      <c r="DD59" s="51" t="str">
        <f t="shared" ca="1" si="90"/>
        <v>Slope</v>
      </c>
      <c r="DE59" s="51" t="str">
        <f t="shared" ca="1" si="91"/>
        <v>Slope</v>
      </c>
      <c r="DF59" s="51" t="str">
        <f t="shared" ca="1" si="92"/>
        <v>Slope</v>
      </c>
      <c r="DG59" s="51" t="str">
        <f t="shared" ca="1" si="93"/>
        <v>Slope</v>
      </c>
      <c r="DH59" s="51" t="str">
        <f t="shared" ca="1" si="94"/>
        <v>Slope</v>
      </c>
      <c r="DI59" s="51" t="str">
        <f t="shared" ca="1" si="95"/>
        <v>Slope</v>
      </c>
      <c r="DJ59" s="51" t="str">
        <f t="shared" ca="1" si="96"/>
        <v>Slope</v>
      </c>
      <c r="DK59" s="51" t="str">
        <f t="shared" ca="1" si="97"/>
        <v>Slope</v>
      </c>
      <c r="DL59" s="51" t="str">
        <f t="shared" ca="1" si="98"/>
        <v>Slope</v>
      </c>
      <c r="DM59" s="51" t="str">
        <f t="shared" ca="1" si="99"/>
        <v>Slope</v>
      </c>
      <c r="DN59" s="51" t="str">
        <f t="shared" ca="1" si="100"/>
        <v>Slope</v>
      </c>
      <c r="DO59" s="51" t="str">
        <f t="shared" ca="1" si="101"/>
        <v>Slope</v>
      </c>
      <c r="DP59" s="51" t="str">
        <f t="shared" ca="1" si="102"/>
        <v>Slope</v>
      </c>
      <c r="DQ59" s="51" t="str">
        <f t="shared" ca="1" si="103"/>
        <v>Slope</v>
      </c>
      <c r="DR59" s="51" t="str">
        <f t="shared" ca="1" si="104"/>
        <v>Slope</v>
      </c>
      <c r="DS59" s="51" t="str">
        <f t="shared" ca="1" si="105"/>
        <v>Slope</v>
      </c>
      <c r="DT59" s="51" t="str">
        <f t="shared" ca="1" si="106"/>
        <v>Slope</v>
      </c>
      <c r="DU59" s="51" t="str">
        <f t="shared" ca="1" si="107"/>
        <v>Slope</v>
      </c>
      <c r="DV59" s="51" t="str">
        <f t="shared" ca="1" si="108"/>
        <v>Slope</v>
      </c>
      <c r="DW59" s="51" t="str">
        <f t="shared" ca="1" si="109"/>
        <v>Slope</v>
      </c>
      <c r="DX59" s="51" t="str">
        <f t="shared" ca="1" si="110"/>
        <v>Slope</v>
      </c>
      <c r="DY59" s="51" t="str">
        <f t="shared" ca="1" si="111"/>
        <v>Slope</v>
      </c>
      <c r="DZ59" s="51" t="str">
        <f t="shared" ca="1" si="112"/>
        <v>Slope</v>
      </c>
      <c r="EA59" s="51" t="str">
        <f t="shared" ca="1" si="113"/>
        <v>Slope</v>
      </c>
      <c r="EB59" s="51" t="str">
        <f t="shared" ca="1" si="114"/>
        <v>Slope</v>
      </c>
      <c r="EC59" s="51" t="str">
        <f t="shared" ca="1" si="115"/>
        <v>Slope</v>
      </c>
      <c r="EE59" s="52">
        <f t="shared" ca="1" si="116"/>
        <v>1</v>
      </c>
      <c r="EF59" s="52">
        <f t="shared" ca="1" si="117"/>
        <v>1</v>
      </c>
      <c r="EG59" s="52">
        <f t="shared" ca="1" si="118"/>
        <v>1</v>
      </c>
      <c r="EH59" s="52">
        <f t="shared" ca="1" si="119"/>
        <v>1</v>
      </c>
      <c r="EI59" s="52">
        <f t="shared" ca="1" si="120"/>
        <v>1</v>
      </c>
      <c r="EJ59" s="52">
        <f t="shared" ca="1" si="121"/>
        <v>1</v>
      </c>
      <c r="EK59" s="52">
        <f t="shared" ca="1" si="122"/>
        <v>1</v>
      </c>
      <c r="EL59" s="52">
        <f t="shared" ca="1" si="123"/>
        <v>1</v>
      </c>
      <c r="EM59" s="52">
        <f t="shared" ca="1" si="124"/>
        <v>1</v>
      </c>
      <c r="EN59" s="52">
        <f t="shared" ca="1" si="125"/>
        <v>1</v>
      </c>
      <c r="EO59" s="52">
        <f t="shared" ca="1" si="126"/>
        <v>1</v>
      </c>
      <c r="EP59" s="52">
        <f t="shared" ca="1" si="127"/>
        <v>1</v>
      </c>
      <c r="EQ59" s="52">
        <f t="shared" ca="1" si="128"/>
        <v>1</v>
      </c>
      <c r="ER59" s="52">
        <f t="shared" ca="1" si="129"/>
        <v>1</v>
      </c>
      <c r="ES59" s="52">
        <f t="shared" ca="1" si="130"/>
        <v>1</v>
      </c>
      <c r="ET59" s="52">
        <f t="shared" ca="1" si="131"/>
        <v>1</v>
      </c>
      <c r="EU59" s="52">
        <f t="shared" ca="1" si="132"/>
        <v>1</v>
      </c>
      <c r="EV59" s="52">
        <f t="shared" ca="1" si="133"/>
        <v>1</v>
      </c>
      <c r="EW59" s="52">
        <f t="shared" ca="1" si="134"/>
        <v>1</v>
      </c>
      <c r="EX59" s="52">
        <f t="shared" ca="1" si="135"/>
        <v>1</v>
      </c>
      <c r="EY59" s="52">
        <f t="shared" ca="1" si="136"/>
        <v>1</v>
      </c>
      <c r="EZ59" s="52">
        <f t="shared" ca="1" si="137"/>
        <v>1</v>
      </c>
      <c r="FA59" s="52">
        <f t="shared" ca="1" si="138"/>
        <v>1</v>
      </c>
      <c r="FB59" s="52">
        <f t="shared" ca="1" si="139"/>
        <v>1</v>
      </c>
      <c r="FC59" s="52">
        <f t="shared" ca="1" si="140"/>
        <v>1</v>
      </c>
      <c r="FD59" s="52">
        <f t="shared" ca="1" si="141"/>
        <v>1</v>
      </c>
      <c r="FE59" s="52">
        <f t="shared" ca="1" si="142"/>
        <v>1</v>
      </c>
      <c r="FF59" s="52">
        <f t="shared" ca="1" si="143"/>
        <v>1</v>
      </c>
      <c r="FG59" s="52">
        <f t="shared" ca="1" si="144"/>
        <v>1</v>
      </c>
      <c r="FH59" s="52">
        <f t="shared" ca="1" si="145"/>
        <v>1</v>
      </c>
      <c r="FI59" s="52">
        <f t="shared" ca="1" si="146"/>
        <v>1</v>
      </c>
      <c r="FK59" s="52">
        <f t="shared" si="147"/>
        <v>0</v>
      </c>
      <c r="FL59" s="59" t="e">
        <f t="shared" ca="1" si="148"/>
        <v>#N/A</v>
      </c>
      <c r="FM59" s="59" t="e">
        <f t="shared" ca="1" si="149"/>
        <v>#N/A</v>
      </c>
      <c r="FN59" s="52">
        <f t="shared" ca="1" si="150"/>
        <v>0</v>
      </c>
      <c r="FP59" s="52">
        <f t="shared" ca="1" si="151"/>
        <v>0.66666666666666663</v>
      </c>
      <c r="FQ59" s="52">
        <f t="shared" ca="1" si="152"/>
        <v>0.66666666666666663</v>
      </c>
      <c r="FR59" s="52">
        <f t="shared" ca="1" si="153"/>
        <v>0.65555555555555545</v>
      </c>
      <c r="FS59" s="52">
        <f t="shared" ca="1" si="154"/>
        <v>0.64444444444444438</v>
      </c>
      <c r="FT59" s="52">
        <f t="shared" ca="1" si="155"/>
        <v>0.6333333333333333</v>
      </c>
      <c r="FU59" s="52">
        <f t="shared" ca="1" si="156"/>
        <v>0.62222222222222223</v>
      </c>
      <c r="FV59" s="52">
        <f t="shared" ca="1" si="157"/>
        <v>0.61111111111111116</v>
      </c>
      <c r="FW59" s="52">
        <f t="shared" ca="1" si="158"/>
        <v>0.6</v>
      </c>
      <c r="FX59" s="52">
        <f t="shared" ca="1" si="159"/>
        <v>0.5888888888888888</v>
      </c>
      <c r="FY59" s="52">
        <f t="shared" ca="1" si="160"/>
        <v>0.57777777777777772</v>
      </c>
      <c r="FZ59" s="52">
        <f t="shared" ca="1" si="161"/>
        <v>0.56666666666666665</v>
      </c>
      <c r="GA59" s="52">
        <f t="shared" ca="1" si="162"/>
        <v>0.55555555555555558</v>
      </c>
      <c r="GB59" s="52">
        <f t="shared" ca="1" si="163"/>
        <v>0.5444444444444444</v>
      </c>
      <c r="GC59" s="52">
        <f t="shared" ca="1" si="164"/>
        <v>0.53333333333333333</v>
      </c>
      <c r="GD59" s="52">
        <f t="shared" ca="1" si="165"/>
        <v>0.52222222222222214</v>
      </c>
      <c r="GE59" s="52">
        <f t="shared" ca="1" si="166"/>
        <v>0.51111111111111107</v>
      </c>
      <c r="GF59" s="52">
        <f t="shared" ca="1" si="167"/>
        <v>0.5</v>
      </c>
      <c r="GG59" s="52">
        <f t="shared" ca="1" si="168"/>
        <v>0.48888888888888887</v>
      </c>
      <c r="GH59" s="52">
        <f t="shared" ca="1" si="169"/>
        <v>0.47777777777777775</v>
      </c>
      <c r="GI59" s="52">
        <f t="shared" ca="1" si="170"/>
        <v>0.46666666666666667</v>
      </c>
      <c r="GJ59" s="52">
        <f t="shared" ca="1" si="171"/>
        <v>0.45555555555555555</v>
      </c>
      <c r="GK59" s="52">
        <f t="shared" ca="1" si="172"/>
        <v>0.44444444444444442</v>
      </c>
      <c r="GL59" s="52">
        <f t="shared" ca="1" si="173"/>
        <v>0.43333333333333335</v>
      </c>
      <c r="GM59" s="52">
        <f t="shared" ca="1" si="174"/>
        <v>0.42222222222222222</v>
      </c>
      <c r="GN59" s="52">
        <f t="shared" ca="1" si="175"/>
        <v>0.41111111111111109</v>
      </c>
      <c r="GO59" s="52">
        <f t="shared" ca="1" si="176"/>
        <v>0.39999999999999997</v>
      </c>
      <c r="GP59" s="52">
        <f t="shared" ca="1" si="177"/>
        <v>0.38888888888888884</v>
      </c>
      <c r="GQ59" s="52">
        <f t="shared" ca="1" si="178"/>
        <v>0.37777777777777777</v>
      </c>
      <c r="GR59" s="52">
        <f t="shared" ca="1" si="179"/>
        <v>0.36666666666666664</v>
      </c>
      <c r="GS59" s="52">
        <f t="shared" ca="1" si="180"/>
        <v>0.35555555555555551</v>
      </c>
      <c r="GT59" s="52">
        <f t="shared" ca="1" si="181"/>
        <v>0.34444444444444444</v>
      </c>
      <c r="GU59" s="125">
        <f t="shared" si="203"/>
        <v>0</v>
      </c>
      <c r="GV59" s="52">
        <f t="shared" ca="1" si="204"/>
        <v>0.66666666666666663</v>
      </c>
      <c r="GW59" s="59">
        <f t="shared" ca="1" si="182"/>
        <v>0</v>
      </c>
      <c r="GX59" s="52">
        <f t="shared" ca="1" si="183"/>
        <v>0</v>
      </c>
      <c r="GY59" s="52" t="str">
        <f t="shared" ca="1" si="184"/>
        <v>Slope</v>
      </c>
      <c r="GZ59" s="52" t="str">
        <f t="shared" ca="1" si="185"/>
        <v>NaN</v>
      </c>
      <c r="HA59" s="120">
        <f t="shared" si="186"/>
        <v>0</v>
      </c>
      <c r="HB59" s="58">
        <f t="shared" si="187"/>
        <v>0</v>
      </c>
      <c r="HC59" s="58"/>
      <c r="HD59" s="121">
        <f t="shared" si="188"/>
        <v>1</v>
      </c>
      <c r="HE59" s="52">
        <f t="shared" si="189"/>
        <v>0</v>
      </c>
      <c r="HF59" s="52">
        <f t="shared" si="190"/>
        <v>0</v>
      </c>
      <c r="HG59" s="120">
        <f t="shared" si="191"/>
        <v>1</v>
      </c>
      <c r="HH59" s="120">
        <f t="shared" si="192"/>
        <v>0</v>
      </c>
      <c r="HI59" s="52">
        <f t="shared" ca="1" si="193"/>
        <v>0</v>
      </c>
      <c r="HJ59" s="52" t="str">
        <f t="shared" ca="1" si="194"/>
        <v>Slope</v>
      </c>
      <c r="HK59" s="59">
        <f t="shared" ca="1" si="195"/>
        <v>2</v>
      </c>
      <c r="HL59" s="52" t="str">
        <f t="shared" ca="1" si="196"/>
        <v>NaN</v>
      </c>
      <c r="HM59" s="52">
        <f t="shared" si="197"/>
        <v>0</v>
      </c>
      <c r="HN59" s="52">
        <f t="shared" si="198"/>
        <v>0</v>
      </c>
      <c r="HO59" s="52">
        <f t="shared" si="199"/>
        <v>0</v>
      </c>
      <c r="HP59" s="112"/>
      <c r="HQ59" s="52">
        <f t="shared" si="202"/>
        <v>0</v>
      </c>
      <c r="HR59" s="112"/>
      <c r="HS59" s="52">
        <f t="shared" si="200"/>
        <v>0</v>
      </c>
      <c r="HT59">
        <f t="shared" si="201"/>
        <v>0</v>
      </c>
    </row>
    <row r="60" spans="1:228" x14ac:dyDescent="0.25">
      <c r="A60" s="45">
        <v>22</v>
      </c>
      <c r="B60" s="35">
        <f t="shared" si="36"/>
        <v>2.4305555555555556E-3</v>
      </c>
      <c r="C60" s="28"/>
      <c r="D60" s="29"/>
      <c r="E60" s="29"/>
      <c r="F60" s="37"/>
      <c r="G60" s="38"/>
      <c r="H60" s="107"/>
      <c r="I60" s="31"/>
      <c r="J60" s="28"/>
      <c r="K60" s="37">
        <f t="shared" si="28"/>
        <v>0</v>
      </c>
      <c r="L60" s="30">
        <f t="shared" si="25"/>
        <v>0</v>
      </c>
      <c r="M60" s="101">
        <f t="shared" si="26"/>
        <v>0</v>
      </c>
      <c r="N60" s="103">
        <f t="shared" si="37"/>
        <v>0</v>
      </c>
      <c r="P60" s="66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8"/>
      <c r="AD60" s="52" t="e">
        <f t="shared" ca="1" si="38"/>
        <v>#DIV/0!</v>
      </c>
      <c r="AE60" s="52" t="e">
        <f t="shared" ca="1" si="38"/>
        <v>#DIV/0!</v>
      </c>
      <c r="AF60" s="52" t="e">
        <f t="shared" ca="1" si="38"/>
        <v>#DIV/0!</v>
      </c>
      <c r="AG60" s="52" t="e">
        <f t="shared" ca="1" si="38"/>
        <v>#DIV/0!</v>
      </c>
      <c r="AH60" s="52" t="e">
        <f t="shared" ca="1" si="39"/>
        <v>#DIV/0!</v>
      </c>
      <c r="AI60" s="52" t="e">
        <f t="shared" ca="1" si="39"/>
        <v>#DIV/0!</v>
      </c>
      <c r="AJ60" s="52" t="e">
        <f t="shared" ca="1" si="39"/>
        <v>#DIV/0!</v>
      </c>
      <c r="AK60" s="52" t="e">
        <f t="shared" ca="1" si="39"/>
        <v>#DIV/0!</v>
      </c>
      <c r="AL60" s="52" t="e">
        <f t="shared" ca="1" si="40"/>
        <v>#DIV/0!</v>
      </c>
      <c r="AM60" s="52" t="e">
        <f t="shared" ca="1" si="40"/>
        <v>#DIV/0!</v>
      </c>
      <c r="AN60" s="52" t="e">
        <f t="shared" ca="1" si="40"/>
        <v>#DIV/0!</v>
      </c>
      <c r="AO60" s="52" t="e">
        <f t="shared" ca="1" si="40"/>
        <v>#DIV/0!</v>
      </c>
      <c r="AP60" s="52" t="e">
        <f t="shared" ca="1" si="41"/>
        <v>#DIV/0!</v>
      </c>
      <c r="AQ60" s="52" t="e">
        <f t="shared" ca="1" si="41"/>
        <v>#DIV/0!</v>
      </c>
      <c r="AR60" s="52" t="e">
        <f t="shared" ca="1" si="41"/>
        <v>#DIV/0!</v>
      </c>
      <c r="AS60" s="52" t="e">
        <f t="shared" ca="1" si="41"/>
        <v>#DIV/0!</v>
      </c>
      <c r="AT60" s="52" t="e">
        <f t="shared" ca="1" si="42"/>
        <v>#DIV/0!</v>
      </c>
      <c r="AU60" s="52" t="e">
        <f t="shared" ca="1" si="42"/>
        <v>#DIV/0!</v>
      </c>
      <c r="AV60" s="52" t="e">
        <f t="shared" ca="1" si="42"/>
        <v>#DIV/0!</v>
      </c>
      <c r="AW60" s="52" t="e">
        <f t="shared" ca="1" si="42"/>
        <v>#DIV/0!</v>
      </c>
      <c r="AX60" s="52" t="e">
        <f t="shared" ca="1" si="43"/>
        <v>#DIV/0!</v>
      </c>
      <c r="AY60" s="52" t="e">
        <f t="shared" ca="1" si="43"/>
        <v>#DIV/0!</v>
      </c>
      <c r="AZ60" s="52" t="e">
        <f t="shared" ca="1" si="43"/>
        <v>#DIV/0!</v>
      </c>
      <c r="BA60" s="52" t="e">
        <f t="shared" ca="1" si="43"/>
        <v>#DIV/0!</v>
      </c>
      <c r="BB60" s="52" t="e">
        <f t="shared" ca="1" si="44"/>
        <v>#DIV/0!</v>
      </c>
      <c r="BC60" s="52" t="e">
        <f t="shared" ca="1" si="44"/>
        <v>#DIV/0!</v>
      </c>
      <c r="BD60" s="52" t="e">
        <f t="shared" ca="1" si="44"/>
        <v>#DIV/0!</v>
      </c>
      <c r="BE60" s="52" t="e">
        <f t="shared" ca="1" si="44"/>
        <v>#DIV/0!</v>
      </c>
      <c r="BF60" s="52" t="e">
        <f t="shared" ca="1" si="45"/>
        <v>#DIV/0!</v>
      </c>
      <c r="BG60" s="52" t="e">
        <f t="shared" ca="1" si="45"/>
        <v>#DIV/0!</v>
      </c>
      <c r="BH60" s="52" t="e">
        <f t="shared" ca="1" si="45"/>
        <v>#DIV/0!</v>
      </c>
      <c r="BJ60" s="52">
        <f t="shared" si="46"/>
        <v>0</v>
      </c>
      <c r="BK60" s="52">
        <f t="shared" si="47"/>
        <v>0</v>
      </c>
      <c r="BL60" s="52">
        <f t="shared" si="48"/>
        <v>0</v>
      </c>
      <c r="BM60" s="52">
        <f t="shared" si="49"/>
        <v>0</v>
      </c>
      <c r="BN60" s="52">
        <f t="shared" si="50"/>
        <v>0</v>
      </c>
      <c r="BO60" s="52">
        <f t="shared" si="51"/>
        <v>0</v>
      </c>
      <c r="BP60" s="52">
        <f t="shared" si="52"/>
        <v>0</v>
      </c>
      <c r="BQ60" s="52">
        <f t="shared" si="53"/>
        <v>0.05</v>
      </c>
      <c r="BS60" s="52">
        <f t="shared" ca="1" si="54"/>
        <v>0</v>
      </c>
      <c r="BT60" s="52">
        <f t="shared" ca="1" si="55"/>
        <v>0</v>
      </c>
      <c r="BU60" s="52">
        <f t="shared" ca="1" si="56"/>
        <v>0</v>
      </c>
      <c r="BV60" s="52">
        <f t="shared" ca="1" si="57"/>
        <v>0</v>
      </c>
      <c r="BW60" s="52">
        <f t="shared" ca="1" si="58"/>
        <v>0</v>
      </c>
      <c r="BX60" s="52">
        <f t="shared" ca="1" si="59"/>
        <v>0</v>
      </c>
      <c r="BY60" s="52">
        <f t="shared" ca="1" si="60"/>
        <v>0</v>
      </c>
      <c r="BZ60" s="52">
        <f t="shared" ca="1" si="61"/>
        <v>0</v>
      </c>
      <c r="CA60" s="52">
        <f t="shared" ca="1" si="62"/>
        <v>0</v>
      </c>
      <c r="CB60" s="52">
        <f t="shared" ca="1" si="63"/>
        <v>0</v>
      </c>
      <c r="CC60" s="52">
        <f t="shared" ca="1" si="64"/>
        <v>0</v>
      </c>
      <c r="CD60" s="52">
        <f t="shared" ca="1" si="65"/>
        <v>0</v>
      </c>
      <c r="CE60" s="52">
        <f t="shared" ca="1" si="66"/>
        <v>0</v>
      </c>
      <c r="CF60" s="52">
        <f t="shared" ca="1" si="67"/>
        <v>0</v>
      </c>
      <c r="CG60" s="52">
        <f t="shared" ca="1" si="68"/>
        <v>0</v>
      </c>
      <c r="CH60" s="52">
        <f t="shared" ca="1" si="69"/>
        <v>0</v>
      </c>
      <c r="CI60" s="52">
        <f t="shared" ca="1" si="70"/>
        <v>0</v>
      </c>
      <c r="CJ60" s="52">
        <f t="shared" ca="1" si="71"/>
        <v>0</v>
      </c>
      <c r="CK60" s="52">
        <f t="shared" ca="1" si="72"/>
        <v>0</v>
      </c>
      <c r="CL60" s="52">
        <f t="shared" ca="1" si="73"/>
        <v>0</v>
      </c>
      <c r="CM60" s="52">
        <f t="shared" ca="1" si="74"/>
        <v>0</v>
      </c>
      <c r="CN60" s="52">
        <f t="shared" ca="1" si="75"/>
        <v>0</v>
      </c>
      <c r="CO60" s="52">
        <f t="shared" ca="1" si="76"/>
        <v>0</v>
      </c>
      <c r="CP60" s="52">
        <f t="shared" ca="1" si="77"/>
        <v>0</v>
      </c>
      <c r="CQ60" s="52">
        <f t="shared" ca="1" si="78"/>
        <v>0</v>
      </c>
      <c r="CR60" s="52">
        <f t="shared" ca="1" si="79"/>
        <v>0</v>
      </c>
      <c r="CS60" s="52">
        <f t="shared" ca="1" si="80"/>
        <v>0</v>
      </c>
      <c r="CT60" s="52">
        <f t="shared" ca="1" si="81"/>
        <v>0</v>
      </c>
      <c r="CU60" s="52">
        <f t="shared" ca="1" si="82"/>
        <v>0</v>
      </c>
      <c r="CV60" s="52">
        <f t="shared" ca="1" si="83"/>
        <v>0</v>
      </c>
      <c r="CW60" s="52">
        <f t="shared" ca="1" si="84"/>
        <v>0</v>
      </c>
      <c r="CY60" s="51" t="str">
        <f t="shared" ca="1" si="85"/>
        <v>Slope</v>
      </c>
      <c r="CZ60" s="51" t="str">
        <f t="shared" ca="1" si="86"/>
        <v>Slope</v>
      </c>
      <c r="DA60" s="51" t="str">
        <f t="shared" ca="1" si="87"/>
        <v>Slope</v>
      </c>
      <c r="DB60" s="51" t="str">
        <f t="shared" ca="1" si="88"/>
        <v>Slope</v>
      </c>
      <c r="DC60" s="51" t="str">
        <f t="shared" ca="1" si="89"/>
        <v>Slope</v>
      </c>
      <c r="DD60" s="51" t="str">
        <f t="shared" ca="1" si="90"/>
        <v>Slope</v>
      </c>
      <c r="DE60" s="51" t="str">
        <f t="shared" ca="1" si="91"/>
        <v>Slope</v>
      </c>
      <c r="DF60" s="51" t="str">
        <f t="shared" ca="1" si="92"/>
        <v>Slope</v>
      </c>
      <c r="DG60" s="51" t="str">
        <f t="shared" ca="1" si="93"/>
        <v>Slope</v>
      </c>
      <c r="DH60" s="51" t="str">
        <f t="shared" ca="1" si="94"/>
        <v>Slope</v>
      </c>
      <c r="DI60" s="51" t="str">
        <f t="shared" ca="1" si="95"/>
        <v>Slope</v>
      </c>
      <c r="DJ60" s="51" t="str">
        <f t="shared" ca="1" si="96"/>
        <v>Slope</v>
      </c>
      <c r="DK60" s="51" t="str">
        <f t="shared" ca="1" si="97"/>
        <v>Slope</v>
      </c>
      <c r="DL60" s="51" t="str">
        <f t="shared" ca="1" si="98"/>
        <v>Slope</v>
      </c>
      <c r="DM60" s="51" t="str">
        <f t="shared" ca="1" si="99"/>
        <v>Slope</v>
      </c>
      <c r="DN60" s="51" t="str">
        <f t="shared" ca="1" si="100"/>
        <v>Slope</v>
      </c>
      <c r="DO60" s="51" t="str">
        <f t="shared" ca="1" si="101"/>
        <v>Slope</v>
      </c>
      <c r="DP60" s="51" t="str">
        <f t="shared" ca="1" si="102"/>
        <v>Slope</v>
      </c>
      <c r="DQ60" s="51" t="str">
        <f t="shared" ca="1" si="103"/>
        <v>Slope</v>
      </c>
      <c r="DR60" s="51" t="str">
        <f t="shared" ca="1" si="104"/>
        <v>Slope</v>
      </c>
      <c r="DS60" s="51" t="str">
        <f t="shared" ca="1" si="105"/>
        <v>Slope</v>
      </c>
      <c r="DT60" s="51" t="str">
        <f t="shared" ca="1" si="106"/>
        <v>Slope</v>
      </c>
      <c r="DU60" s="51" t="str">
        <f t="shared" ca="1" si="107"/>
        <v>Slope</v>
      </c>
      <c r="DV60" s="51" t="str">
        <f t="shared" ca="1" si="108"/>
        <v>Slope</v>
      </c>
      <c r="DW60" s="51" t="str">
        <f t="shared" ca="1" si="109"/>
        <v>Slope</v>
      </c>
      <c r="DX60" s="51" t="str">
        <f t="shared" ca="1" si="110"/>
        <v>Slope</v>
      </c>
      <c r="DY60" s="51" t="str">
        <f t="shared" ca="1" si="111"/>
        <v>Slope</v>
      </c>
      <c r="DZ60" s="51" t="str">
        <f t="shared" ca="1" si="112"/>
        <v>Slope</v>
      </c>
      <c r="EA60" s="51" t="str">
        <f t="shared" ca="1" si="113"/>
        <v>Slope</v>
      </c>
      <c r="EB60" s="51" t="str">
        <f t="shared" ca="1" si="114"/>
        <v>Slope</v>
      </c>
      <c r="EC60" s="51" t="str">
        <f t="shared" ca="1" si="115"/>
        <v>Slope</v>
      </c>
      <c r="EE60" s="52">
        <f t="shared" ca="1" si="116"/>
        <v>1</v>
      </c>
      <c r="EF60" s="52">
        <f t="shared" ca="1" si="117"/>
        <v>1</v>
      </c>
      <c r="EG60" s="52">
        <f t="shared" ca="1" si="118"/>
        <v>1</v>
      </c>
      <c r="EH60" s="52">
        <f t="shared" ca="1" si="119"/>
        <v>1</v>
      </c>
      <c r="EI60" s="52">
        <f t="shared" ca="1" si="120"/>
        <v>1</v>
      </c>
      <c r="EJ60" s="52">
        <f t="shared" ca="1" si="121"/>
        <v>1</v>
      </c>
      <c r="EK60" s="52">
        <f t="shared" ca="1" si="122"/>
        <v>1</v>
      </c>
      <c r="EL60" s="52">
        <f t="shared" ca="1" si="123"/>
        <v>1</v>
      </c>
      <c r="EM60" s="52">
        <f t="shared" ca="1" si="124"/>
        <v>1</v>
      </c>
      <c r="EN60" s="52">
        <f t="shared" ca="1" si="125"/>
        <v>1</v>
      </c>
      <c r="EO60" s="52">
        <f t="shared" ca="1" si="126"/>
        <v>1</v>
      </c>
      <c r="EP60" s="52">
        <f t="shared" ca="1" si="127"/>
        <v>1</v>
      </c>
      <c r="EQ60" s="52">
        <f t="shared" ca="1" si="128"/>
        <v>1</v>
      </c>
      <c r="ER60" s="52">
        <f t="shared" ca="1" si="129"/>
        <v>1</v>
      </c>
      <c r="ES60" s="52">
        <f t="shared" ca="1" si="130"/>
        <v>1</v>
      </c>
      <c r="ET60" s="52">
        <f t="shared" ca="1" si="131"/>
        <v>1</v>
      </c>
      <c r="EU60" s="52">
        <f t="shared" ca="1" si="132"/>
        <v>1</v>
      </c>
      <c r="EV60" s="52">
        <f t="shared" ca="1" si="133"/>
        <v>1</v>
      </c>
      <c r="EW60" s="52">
        <f t="shared" ca="1" si="134"/>
        <v>1</v>
      </c>
      <c r="EX60" s="52">
        <f t="shared" ca="1" si="135"/>
        <v>1</v>
      </c>
      <c r="EY60" s="52">
        <f t="shared" ca="1" si="136"/>
        <v>1</v>
      </c>
      <c r="EZ60" s="52">
        <f t="shared" ca="1" si="137"/>
        <v>1</v>
      </c>
      <c r="FA60" s="52">
        <f t="shared" ca="1" si="138"/>
        <v>1</v>
      </c>
      <c r="FB60" s="52">
        <f t="shared" ca="1" si="139"/>
        <v>1</v>
      </c>
      <c r="FC60" s="52">
        <f t="shared" ca="1" si="140"/>
        <v>1</v>
      </c>
      <c r="FD60" s="52">
        <f t="shared" ca="1" si="141"/>
        <v>1</v>
      </c>
      <c r="FE60" s="52">
        <f t="shared" ca="1" si="142"/>
        <v>1</v>
      </c>
      <c r="FF60" s="52">
        <f t="shared" ca="1" si="143"/>
        <v>1</v>
      </c>
      <c r="FG60" s="52">
        <f t="shared" ca="1" si="144"/>
        <v>1</v>
      </c>
      <c r="FH60" s="52">
        <f t="shared" ca="1" si="145"/>
        <v>1</v>
      </c>
      <c r="FI60" s="52">
        <f t="shared" ca="1" si="146"/>
        <v>1</v>
      </c>
      <c r="FK60" s="52">
        <f t="shared" si="147"/>
        <v>0</v>
      </c>
      <c r="FL60" s="59" t="e">
        <f t="shared" ca="1" si="148"/>
        <v>#N/A</v>
      </c>
      <c r="FM60" s="59" t="e">
        <f t="shared" ca="1" si="149"/>
        <v>#N/A</v>
      </c>
      <c r="FN60" s="52">
        <f t="shared" ca="1" si="150"/>
        <v>0</v>
      </c>
      <c r="FP60" s="52">
        <f t="shared" ca="1" si="151"/>
        <v>0.66666666666666663</v>
      </c>
      <c r="FQ60" s="52">
        <f t="shared" ca="1" si="152"/>
        <v>0.66666666666666663</v>
      </c>
      <c r="FR60" s="52">
        <f t="shared" ca="1" si="153"/>
        <v>0.65555555555555545</v>
      </c>
      <c r="FS60" s="52">
        <f t="shared" ca="1" si="154"/>
        <v>0.64444444444444438</v>
      </c>
      <c r="FT60" s="52">
        <f t="shared" ca="1" si="155"/>
        <v>0.6333333333333333</v>
      </c>
      <c r="FU60" s="52">
        <f t="shared" ca="1" si="156"/>
        <v>0.62222222222222223</v>
      </c>
      <c r="FV60" s="52">
        <f t="shared" ca="1" si="157"/>
        <v>0.61111111111111116</v>
      </c>
      <c r="FW60" s="52">
        <f t="shared" ca="1" si="158"/>
        <v>0.6</v>
      </c>
      <c r="FX60" s="52">
        <f t="shared" ca="1" si="159"/>
        <v>0.5888888888888888</v>
      </c>
      <c r="FY60" s="52">
        <f t="shared" ca="1" si="160"/>
        <v>0.57777777777777772</v>
      </c>
      <c r="FZ60" s="52">
        <f t="shared" ca="1" si="161"/>
        <v>0.56666666666666665</v>
      </c>
      <c r="GA60" s="52">
        <f t="shared" ca="1" si="162"/>
        <v>0.55555555555555558</v>
      </c>
      <c r="GB60" s="52">
        <f t="shared" ca="1" si="163"/>
        <v>0.5444444444444444</v>
      </c>
      <c r="GC60" s="52">
        <f t="shared" ca="1" si="164"/>
        <v>0.53333333333333333</v>
      </c>
      <c r="GD60" s="52">
        <f t="shared" ca="1" si="165"/>
        <v>0.52222222222222214</v>
      </c>
      <c r="GE60" s="52">
        <f t="shared" ca="1" si="166"/>
        <v>0.51111111111111107</v>
      </c>
      <c r="GF60" s="52">
        <f t="shared" ca="1" si="167"/>
        <v>0.5</v>
      </c>
      <c r="GG60" s="52">
        <f t="shared" ca="1" si="168"/>
        <v>0.48888888888888887</v>
      </c>
      <c r="GH60" s="52">
        <f t="shared" ca="1" si="169"/>
        <v>0.47777777777777775</v>
      </c>
      <c r="GI60" s="52">
        <f t="shared" ca="1" si="170"/>
        <v>0.46666666666666667</v>
      </c>
      <c r="GJ60" s="52">
        <f t="shared" ca="1" si="171"/>
        <v>0.45555555555555555</v>
      </c>
      <c r="GK60" s="52">
        <f t="shared" ca="1" si="172"/>
        <v>0.44444444444444442</v>
      </c>
      <c r="GL60" s="52">
        <f t="shared" ca="1" si="173"/>
        <v>0.43333333333333335</v>
      </c>
      <c r="GM60" s="52">
        <f t="shared" ca="1" si="174"/>
        <v>0.42222222222222222</v>
      </c>
      <c r="GN60" s="52">
        <f t="shared" ca="1" si="175"/>
        <v>0.41111111111111109</v>
      </c>
      <c r="GO60" s="52">
        <f t="shared" ca="1" si="176"/>
        <v>0.39999999999999997</v>
      </c>
      <c r="GP60" s="52">
        <f t="shared" ca="1" si="177"/>
        <v>0.38888888888888884</v>
      </c>
      <c r="GQ60" s="52">
        <f t="shared" ca="1" si="178"/>
        <v>0.37777777777777777</v>
      </c>
      <c r="GR60" s="52">
        <f t="shared" ca="1" si="179"/>
        <v>0.36666666666666664</v>
      </c>
      <c r="GS60" s="52">
        <f t="shared" ca="1" si="180"/>
        <v>0.35555555555555551</v>
      </c>
      <c r="GT60" s="52">
        <f t="shared" ca="1" si="181"/>
        <v>0.34444444444444444</v>
      </c>
      <c r="GU60" s="125">
        <f t="shared" si="203"/>
        <v>0</v>
      </c>
      <c r="GV60" s="52">
        <f t="shared" ca="1" si="204"/>
        <v>0.66666666666666663</v>
      </c>
      <c r="GW60" s="59">
        <f t="shared" ca="1" si="182"/>
        <v>0</v>
      </c>
      <c r="GX60" s="52">
        <f t="shared" ca="1" si="183"/>
        <v>0</v>
      </c>
      <c r="GY60" s="52" t="str">
        <f t="shared" ca="1" si="184"/>
        <v>Slope</v>
      </c>
      <c r="GZ60" s="52" t="str">
        <f t="shared" ca="1" si="185"/>
        <v>NaN</v>
      </c>
      <c r="HA60" s="120">
        <f t="shared" si="186"/>
        <v>0</v>
      </c>
      <c r="HB60" s="58">
        <f t="shared" si="187"/>
        <v>0</v>
      </c>
      <c r="HC60" s="58"/>
      <c r="HD60" s="121">
        <f t="shared" si="188"/>
        <v>1</v>
      </c>
      <c r="HE60" s="52">
        <f t="shared" si="189"/>
        <v>0</v>
      </c>
      <c r="HF60" s="52">
        <f t="shared" si="190"/>
        <v>0</v>
      </c>
      <c r="HG60" s="120">
        <f t="shared" si="191"/>
        <v>1</v>
      </c>
      <c r="HH60" s="120">
        <f t="shared" si="192"/>
        <v>0</v>
      </c>
      <c r="HI60" s="52">
        <f t="shared" ca="1" si="193"/>
        <v>0</v>
      </c>
      <c r="HJ60" s="52" t="str">
        <f t="shared" ca="1" si="194"/>
        <v>Slope</v>
      </c>
      <c r="HK60" s="59">
        <f t="shared" ca="1" si="195"/>
        <v>2</v>
      </c>
      <c r="HL60" s="52" t="str">
        <f t="shared" ca="1" si="196"/>
        <v>NaN</v>
      </c>
      <c r="HM60" s="52">
        <f t="shared" si="197"/>
        <v>0</v>
      </c>
      <c r="HN60" s="52">
        <f t="shared" si="198"/>
        <v>0</v>
      </c>
      <c r="HO60" s="52">
        <f t="shared" si="199"/>
        <v>0</v>
      </c>
      <c r="HP60" s="112"/>
      <c r="HQ60" s="52">
        <f t="shared" si="202"/>
        <v>0</v>
      </c>
      <c r="HR60" s="112"/>
      <c r="HS60" s="52">
        <f t="shared" si="200"/>
        <v>0</v>
      </c>
      <c r="HT60">
        <f t="shared" si="201"/>
        <v>0</v>
      </c>
    </row>
    <row r="61" spans="1:228" x14ac:dyDescent="0.25">
      <c r="A61" s="45">
        <v>23</v>
      </c>
      <c r="B61" s="35">
        <f t="shared" si="36"/>
        <v>2.5462962962962965E-3</v>
      </c>
      <c r="C61" s="28"/>
      <c r="D61" s="29"/>
      <c r="E61" s="29"/>
      <c r="F61" s="37"/>
      <c r="G61" s="38"/>
      <c r="H61" s="107"/>
      <c r="I61" s="31"/>
      <c r="J61" s="28"/>
      <c r="K61" s="37">
        <f t="shared" si="28"/>
        <v>0</v>
      </c>
      <c r="L61" s="30">
        <f t="shared" si="25"/>
        <v>0</v>
      </c>
      <c r="M61" s="101">
        <f t="shared" si="26"/>
        <v>0</v>
      </c>
      <c r="N61" s="103">
        <f t="shared" si="37"/>
        <v>0</v>
      </c>
      <c r="P61" s="66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8"/>
      <c r="AD61" s="52" t="e">
        <f t="shared" ca="1" si="38"/>
        <v>#DIV/0!</v>
      </c>
      <c r="AE61" s="52" t="e">
        <f t="shared" ca="1" si="38"/>
        <v>#DIV/0!</v>
      </c>
      <c r="AF61" s="52" t="e">
        <f t="shared" ca="1" si="38"/>
        <v>#DIV/0!</v>
      </c>
      <c r="AG61" s="52" t="e">
        <f t="shared" ca="1" si="38"/>
        <v>#DIV/0!</v>
      </c>
      <c r="AH61" s="52" t="e">
        <f t="shared" ca="1" si="39"/>
        <v>#DIV/0!</v>
      </c>
      <c r="AI61" s="52" t="e">
        <f t="shared" ca="1" si="39"/>
        <v>#DIV/0!</v>
      </c>
      <c r="AJ61" s="52" t="e">
        <f t="shared" ca="1" si="39"/>
        <v>#DIV/0!</v>
      </c>
      <c r="AK61" s="52" t="e">
        <f t="shared" ca="1" si="39"/>
        <v>#DIV/0!</v>
      </c>
      <c r="AL61" s="52" t="e">
        <f t="shared" ca="1" si="40"/>
        <v>#DIV/0!</v>
      </c>
      <c r="AM61" s="52" t="e">
        <f t="shared" ca="1" si="40"/>
        <v>#DIV/0!</v>
      </c>
      <c r="AN61" s="52" t="e">
        <f t="shared" ca="1" si="40"/>
        <v>#DIV/0!</v>
      </c>
      <c r="AO61" s="52" t="e">
        <f t="shared" ca="1" si="40"/>
        <v>#DIV/0!</v>
      </c>
      <c r="AP61" s="52" t="e">
        <f t="shared" ca="1" si="41"/>
        <v>#DIV/0!</v>
      </c>
      <c r="AQ61" s="52" t="e">
        <f t="shared" ca="1" si="41"/>
        <v>#DIV/0!</v>
      </c>
      <c r="AR61" s="52" t="e">
        <f t="shared" ca="1" si="41"/>
        <v>#DIV/0!</v>
      </c>
      <c r="AS61" s="52" t="e">
        <f t="shared" ca="1" si="41"/>
        <v>#DIV/0!</v>
      </c>
      <c r="AT61" s="52" t="e">
        <f t="shared" ca="1" si="42"/>
        <v>#DIV/0!</v>
      </c>
      <c r="AU61" s="52" t="e">
        <f t="shared" ca="1" si="42"/>
        <v>#DIV/0!</v>
      </c>
      <c r="AV61" s="52" t="e">
        <f t="shared" ca="1" si="42"/>
        <v>#DIV/0!</v>
      </c>
      <c r="AW61" s="52" t="e">
        <f t="shared" ca="1" si="42"/>
        <v>#DIV/0!</v>
      </c>
      <c r="AX61" s="52" t="e">
        <f t="shared" ca="1" si="43"/>
        <v>#DIV/0!</v>
      </c>
      <c r="AY61" s="52" t="e">
        <f t="shared" ca="1" si="43"/>
        <v>#DIV/0!</v>
      </c>
      <c r="AZ61" s="52" t="e">
        <f t="shared" ca="1" si="43"/>
        <v>#DIV/0!</v>
      </c>
      <c r="BA61" s="52" t="e">
        <f t="shared" ca="1" si="43"/>
        <v>#DIV/0!</v>
      </c>
      <c r="BB61" s="52" t="e">
        <f t="shared" ca="1" si="44"/>
        <v>#DIV/0!</v>
      </c>
      <c r="BC61" s="52" t="e">
        <f t="shared" ca="1" si="44"/>
        <v>#DIV/0!</v>
      </c>
      <c r="BD61" s="52" t="e">
        <f t="shared" ca="1" si="44"/>
        <v>#DIV/0!</v>
      </c>
      <c r="BE61" s="52" t="e">
        <f t="shared" ca="1" si="44"/>
        <v>#DIV/0!</v>
      </c>
      <c r="BF61" s="52" t="e">
        <f t="shared" ca="1" si="45"/>
        <v>#DIV/0!</v>
      </c>
      <c r="BG61" s="52" t="e">
        <f t="shared" ca="1" si="45"/>
        <v>#DIV/0!</v>
      </c>
      <c r="BH61" s="52" t="e">
        <f t="shared" ca="1" si="45"/>
        <v>#DIV/0!</v>
      </c>
      <c r="BJ61" s="52">
        <f t="shared" si="46"/>
        <v>0</v>
      </c>
      <c r="BK61" s="52">
        <f t="shared" si="47"/>
        <v>0</v>
      </c>
      <c r="BL61" s="52">
        <f t="shared" si="48"/>
        <v>0</v>
      </c>
      <c r="BM61" s="52">
        <f t="shared" si="49"/>
        <v>0</v>
      </c>
      <c r="BN61" s="52">
        <f t="shared" si="50"/>
        <v>0</v>
      </c>
      <c r="BO61" s="52">
        <f t="shared" si="51"/>
        <v>0</v>
      </c>
      <c r="BP61" s="52">
        <f t="shared" si="52"/>
        <v>0</v>
      </c>
      <c r="BQ61" s="52">
        <f t="shared" si="53"/>
        <v>0.05</v>
      </c>
      <c r="BS61" s="52">
        <f t="shared" ca="1" si="54"/>
        <v>0</v>
      </c>
      <c r="BT61" s="52">
        <f t="shared" ca="1" si="55"/>
        <v>0</v>
      </c>
      <c r="BU61" s="52">
        <f t="shared" ca="1" si="56"/>
        <v>0</v>
      </c>
      <c r="BV61" s="52">
        <f t="shared" ca="1" si="57"/>
        <v>0</v>
      </c>
      <c r="BW61" s="52">
        <f t="shared" ca="1" si="58"/>
        <v>0</v>
      </c>
      <c r="BX61" s="52">
        <f t="shared" ca="1" si="59"/>
        <v>0</v>
      </c>
      <c r="BY61" s="52">
        <f t="shared" ca="1" si="60"/>
        <v>0</v>
      </c>
      <c r="BZ61" s="52">
        <f t="shared" ca="1" si="61"/>
        <v>0</v>
      </c>
      <c r="CA61" s="52">
        <f t="shared" ca="1" si="62"/>
        <v>0</v>
      </c>
      <c r="CB61" s="52">
        <f t="shared" ca="1" si="63"/>
        <v>0</v>
      </c>
      <c r="CC61" s="52">
        <f t="shared" ca="1" si="64"/>
        <v>0</v>
      </c>
      <c r="CD61" s="52">
        <f t="shared" ca="1" si="65"/>
        <v>0</v>
      </c>
      <c r="CE61" s="52">
        <f t="shared" ca="1" si="66"/>
        <v>0</v>
      </c>
      <c r="CF61" s="52">
        <f t="shared" ca="1" si="67"/>
        <v>0</v>
      </c>
      <c r="CG61" s="52">
        <f t="shared" ca="1" si="68"/>
        <v>0</v>
      </c>
      <c r="CH61" s="52">
        <f t="shared" ca="1" si="69"/>
        <v>0</v>
      </c>
      <c r="CI61" s="52">
        <f t="shared" ca="1" si="70"/>
        <v>0</v>
      </c>
      <c r="CJ61" s="52">
        <f t="shared" ca="1" si="71"/>
        <v>0</v>
      </c>
      <c r="CK61" s="52">
        <f t="shared" ca="1" si="72"/>
        <v>0</v>
      </c>
      <c r="CL61" s="52">
        <f t="shared" ca="1" si="73"/>
        <v>0</v>
      </c>
      <c r="CM61" s="52">
        <f t="shared" ca="1" si="74"/>
        <v>0</v>
      </c>
      <c r="CN61" s="52">
        <f t="shared" ca="1" si="75"/>
        <v>0</v>
      </c>
      <c r="CO61" s="52">
        <f t="shared" ca="1" si="76"/>
        <v>0</v>
      </c>
      <c r="CP61" s="52">
        <f t="shared" ca="1" si="77"/>
        <v>0</v>
      </c>
      <c r="CQ61" s="52">
        <f t="shared" ca="1" si="78"/>
        <v>0</v>
      </c>
      <c r="CR61" s="52">
        <f t="shared" ca="1" si="79"/>
        <v>0</v>
      </c>
      <c r="CS61" s="52">
        <f t="shared" ca="1" si="80"/>
        <v>0</v>
      </c>
      <c r="CT61" s="52">
        <f t="shared" ca="1" si="81"/>
        <v>0</v>
      </c>
      <c r="CU61" s="52">
        <f t="shared" ca="1" si="82"/>
        <v>0</v>
      </c>
      <c r="CV61" s="52">
        <f t="shared" ca="1" si="83"/>
        <v>0</v>
      </c>
      <c r="CW61" s="52">
        <f t="shared" ca="1" si="84"/>
        <v>0</v>
      </c>
      <c r="CY61" s="51" t="str">
        <f t="shared" ca="1" si="85"/>
        <v>Slope</v>
      </c>
      <c r="CZ61" s="51" t="str">
        <f t="shared" ca="1" si="86"/>
        <v>Slope</v>
      </c>
      <c r="DA61" s="51" t="str">
        <f t="shared" ca="1" si="87"/>
        <v>Slope</v>
      </c>
      <c r="DB61" s="51" t="str">
        <f t="shared" ca="1" si="88"/>
        <v>Slope</v>
      </c>
      <c r="DC61" s="51" t="str">
        <f t="shared" ca="1" si="89"/>
        <v>Slope</v>
      </c>
      <c r="DD61" s="51" t="str">
        <f t="shared" ca="1" si="90"/>
        <v>Slope</v>
      </c>
      <c r="DE61" s="51" t="str">
        <f t="shared" ca="1" si="91"/>
        <v>Slope</v>
      </c>
      <c r="DF61" s="51" t="str">
        <f t="shared" ca="1" si="92"/>
        <v>Slope</v>
      </c>
      <c r="DG61" s="51" t="str">
        <f t="shared" ca="1" si="93"/>
        <v>Slope</v>
      </c>
      <c r="DH61" s="51" t="str">
        <f t="shared" ca="1" si="94"/>
        <v>Slope</v>
      </c>
      <c r="DI61" s="51" t="str">
        <f t="shared" ca="1" si="95"/>
        <v>Slope</v>
      </c>
      <c r="DJ61" s="51" t="str">
        <f t="shared" ca="1" si="96"/>
        <v>Slope</v>
      </c>
      <c r="DK61" s="51" t="str">
        <f t="shared" ca="1" si="97"/>
        <v>Slope</v>
      </c>
      <c r="DL61" s="51" t="str">
        <f t="shared" ca="1" si="98"/>
        <v>Slope</v>
      </c>
      <c r="DM61" s="51" t="str">
        <f t="shared" ca="1" si="99"/>
        <v>Slope</v>
      </c>
      <c r="DN61" s="51" t="str">
        <f t="shared" ca="1" si="100"/>
        <v>Slope</v>
      </c>
      <c r="DO61" s="51" t="str">
        <f t="shared" ca="1" si="101"/>
        <v>Slope</v>
      </c>
      <c r="DP61" s="51" t="str">
        <f t="shared" ca="1" si="102"/>
        <v>Slope</v>
      </c>
      <c r="DQ61" s="51" t="str">
        <f t="shared" ca="1" si="103"/>
        <v>Slope</v>
      </c>
      <c r="DR61" s="51" t="str">
        <f t="shared" ca="1" si="104"/>
        <v>Slope</v>
      </c>
      <c r="DS61" s="51" t="str">
        <f t="shared" ca="1" si="105"/>
        <v>Slope</v>
      </c>
      <c r="DT61" s="51" t="str">
        <f t="shared" ca="1" si="106"/>
        <v>Slope</v>
      </c>
      <c r="DU61" s="51" t="str">
        <f t="shared" ca="1" si="107"/>
        <v>Slope</v>
      </c>
      <c r="DV61" s="51" t="str">
        <f t="shared" ca="1" si="108"/>
        <v>Slope</v>
      </c>
      <c r="DW61" s="51" t="str">
        <f t="shared" ca="1" si="109"/>
        <v>Slope</v>
      </c>
      <c r="DX61" s="51" t="str">
        <f t="shared" ca="1" si="110"/>
        <v>Slope</v>
      </c>
      <c r="DY61" s="51" t="str">
        <f t="shared" ca="1" si="111"/>
        <v>Slope</v>
      </c>
      <c r="DZ61" s="51" t="str">
        <f t="shared" ca="1" si="112"/>
        <v>Slope</v>
      </c>
      <c r="EA61" s="51" t="str">
        <f t="shared" ca="1" si="113"/>
        <v>Slope</v>
      </c>
      <c r="EB61" s="51" t="str">
        <f t="shared" ca="1" si="114"/>
        <v>Slope</v>
      </c>
      <c r="EC61" s="51" t="str">
        <f t="shared" ca="1" si="115"/>
        <v>Slope</v>
      </c>
      <c r="EE61" s="52">
        <f t="shared" ca="1" si="116"/>
        <v>1</v>
      </c>
      <c r="EF61" s="52">
        <f t="shared" ca="1" si="117"/>
        <v>1</v>
      </c>
      <c r="EG61" s="52">
        <f t="shared" ca="1" si="118"/>
        <v>1</v>
      </c>
      <c r="EH61" s="52">
        <f t="shared" ca="1" si="119"/>
        <v>1</v>
      </c>
      <c r="EI61" s="52">
        <f t="shared" ca="1" si="120"/>
        <v>1</v>
      </c>
      <c r="EJ61" s="52">
        <f t="shared" ca="1" si="121"/>
        <v>1</v>
      </c>
      <c r="EK61" s="52">
        <f t="shared" ca="1" si="122"/>
        <v>1</v>
      </c>
      <c r="EL61" s="52">
        <f t="shared" ca="1" si="123"/>
        <v>1</v>
      </c>
      <c r="EM61" s="52">
        <f t="shared" ca="1" si="124"/>
        <v>1</v>
      </c>
      <c r="EN61" s="52">
        <f t="shared" ca="1" si="125"/>
        <v>1</v>
      </c>
      <c r="EO61" s="52">
        <f t="shared" ca="1" si="126"/>
        <v>1</v>
      </c>
      <c r="EP61" s="52">
        <f t="shared" ca="1" si="127"/>
        <v>1</v>
      </c>
      <c r="EQ61" s="52">
        <f t="shared" ca="1" si="128"/>
        <v>1</v>
      </c>
      <c r="ER61" s="52">
        <f t="shared" ca="1" si="129"/>
        <v>1</v>
      </c>
      <c r="ES61" s="52">
        <f t="shared" ca="1" si="130"/>
        <v>1</v>
      </c>
      <c r="ET61" s="52">
        <f t="shared" ca="1" si="131"/>
        <v>1</v>
      </c>
      <c r="EU61" s="52">
        <f t="shared" ca="1" si="132"/>
        <v>1</v>
      </c>
      <c r="EV61" s="52">
        <f t="shared" ca="1" si="133"/>
        <v>1</v>
      </c>
      <c r="EW61" s="52">
        <f t="shared" ca="1" si="134"/>
        <v>1</v>
      </c>
      <c r="EX61" s="52">
        <f t="shared" ca="1" si="135"/>
        <v>1</v>
      </c>
      <c r="EY61" s="52">
        <f t="shared" ca="1" si="136"/>
        <v>1</v>
      </c>
      <c r="EZ61" s="52">
        <f t="shared" ca="1" si="137"/>
        <v>1</v>
      </c>
      <c r="FA61" s="52">
        <f t="shared" ca="1" si="138"/>
        <v>1</v>
      </c>
      <c r="FB61" s="52">
        <f t="shared" ca="1" si="139"/>
        <v>1</v>
      </c>
      <c r="FC61" s="52">
        <f t="shared" ca="1" si="140"/>
        <v>1</v>
      </c>
      <c r="FD61" s="52">
        <f t="shared" ca="1" si="141"/>
        <v>1</v>
      </c>
      <c r="FE61" s="52">
        <f t="shared" ca="1" si="142"/>
        <v>1</v>
      </c>
      <c r="FF61" s="52">
        <f t="shared" ca="1" si="143"/>
        <v>1</v>
      </c>
      <c r="FG61" s="52">
        <f t="shared" ca="1" si="144"/>
        <v>1</v>
      </c>
      <c r="FH61" s="52">
        <f t="shared" ca="1" si="145"/>
        <v>1</v>
      </c>
      <c r="FI61" s="52">
        <f t="shared" ca="1" si="146"/>
        <v>1</v>
      </c>
      <c r="FK61" s="52">
        <f t="shared" si="147"/>
        <v>0</v>
      </c>
      <c r="FL61" s="59" t="e">
        <f t="shared" ca="1" si="148"/>
        <v>#N/A</v>
      </c>
      <c r="FM61" s="59" t="e">
        <f t="shared" ca="1" si="149"/>
        <v>#N/A</v>
      </c>
      <c r="FN61" s="52">
        <f t="shared" ca="1" si="150"/>
        <v>0</v>
      </c>
      <c r="FP61" s="52">
        <f t="shared" ca="1" si="151"/>
        <v>0.66666666666666663</v>
      </c>
      <c r="FQ61" s="52">
        <f t="shared" ca="1" si="152"/>
        <v>0.66666666666666663</v>
      </c>
      <c r="FR61" s="52">
        <f t="shared" ca="1" si="153"/>
        <v>0.65555555555555545</v>
      </c>
      <c r="FS61" s="52">
        <f t="shared" ca="1" si="154"/>
        <v>0.64444444444444438</v>
      </c>
      <c r="FT61" s="52">
        <f t="shared" ca="1" si="155"/>
        <v>0.6333333333333333</v>
      </c>
      <c r="FU61" s="52">
        <f t="shared" ca="1" si="156"/>
        <v>0.62222222222222223</v>
      </c>
      <c r="FV61" s="52">
        <f t="shared" ca="1" si="157"/>
        <v>0.61111111111111116</v>
      </c>
      <c r="FW61" s="52">
        <f t="shared" ca="1" si="158"/>
        <v>0.6</v>
      </c>
      <c r="FX61" s="52">
        <f t="shared" ca="1" si="159"/>
        <v>0.5888888888888888</v>
      </c>
      <c r="FY61" s="52">
        <f t="shared" ca="1" si="160"/>
        <v>0.57777777777777772</v>
      </c>
      <c r="FZ61" s="52">
        <f t="shared" ca="1" si="161"/>
        <v>0.56666666666666665</v>
      </c>
      <c r="GA61" s="52">
        <f t="shared" ca="1" si="162"/>
        <v>0.55555555555555558</v>
      </c>
      <c r="GB61" s="52">
        <f t="shared" ca="1" si="163"/>
        <v>0.5444444444444444</v>
      </c>
      <c r="GC61" s="52">
        <f t="shared" ca="1" si="164"/>
        <v>0.53333333333333333</v>
      </c>
      <c r="GD61" s="52">
        <f t="shared" ca="1" si="165"/>
        <v>0.52222222222222214</v>
      </c>
      <c r="GE61" s="52">
        <f t="shared" ca="1" si="166"/>
        <v>0.51111111111111107</v>
      </c>
      <c r="GF61" s="52">
        <f t="shared" ca="1" si="167"/>
        <v>0.5</v>
      </c>
      <c r="GG61" s="52">
        <f t="shared" ca="1" si="168"/>
        <v>0.48888888888888887</v>
      </c>
      <c r="GH61" s="52">
        <f t="shared" ca="1" si="169"/>
        <v>0.47777777777777775</v>
      </c>
      <c r="GI61" s="52">
        <f t="shared" ca="1" si="170"/>
        <v>0.46666666666666667</v>
      </c>
      <c r="GJ61" s="52">
        <f t="shared" ca="1" si="171"/>
        <v>0.45555555555555555</v>
      </c>
      <c r="GK61" s="52">
        <f t="shared" ca="1" si="172"/>
        <v>0.44444444444444442</v>
      </c>
      <c r="GL61" s="52">
        <f t="shared" ca="1" si="173"/>
        <v>0.43333333333333335</v>
      </c>
      <c r="GM61" s="52">
        <f t="shared" ca="1" si="174"/>
        <v>0.42222222222222222</v>
      </c>
      <c r="GN61" s="52">
        <f t="shared" ca="1" si="175"/>
        <v>0.41111111111111109</v>
      </c>
      <c r="GO61" s="52">
        <f t="shared" ca="1" si="176"/>
        <v>0.39999999999999997</v>
      </c>
      <c r="GP61" s="52">
        <f t="shared" ca="1" si="177"/>
        <v>0.38888888888888884</v>
      </c>
      <c r="GQ61" s="52">
        <f t="shared" ca="1" si="178"/>
        <v>0.37777777777777777</v>
      </c>
      <c r="GR61" s="52">
        <f t="shared" ca="1" si="179"/>
        <v>0.36666666666666664</v>
      </c>
      <c r="GS61" s="52">
        <f t="shared" ca="1" si="180"/>
        <v>0.35555555555555551</v>
      </c>
      <c r="GT61" s="52">
        <f t="shared" ca="1" si="181"/>
        <v>0.34444444444444444</v>
      </c>
      <c r="GU61" s="125">
        <f t="shared" si="203"/>
        <v>0</v>
      </c>
      <c r="GV61" s="52">
        <f t="shared" ca="1" si="204"/>
        <v>0.66666666666666663</v>
      </c>
      <c r="GW61" s="59">
        <f t="shared" ca="1" si="182"/>
        <v>0</v>
      </c>
      <c r="GX61" s="52">
        <f t="shared" ca="1" si="183"/>
        <v>0</v>
      </c>
      <c r="GY61" s="52" t="str">
        <f t="shared" ca="1" si="184"/>
        <v>Slope</v>
      </c>
      <c r="GZ61" s="52" t="str">
        <f t="shared" ca="1" si="185"/>
        <v>NaN</v>
      </c>
      <c r="HA61" s="120">
        <f t="shared" si="186"/>
        <v>0</v>
      </c>
      <c r="HB61" s="58">
        <f t="shared" si="187"/>
        <v>0</v>
      </c>
      <c r="HC61" s="58"/>
      <c r="HD61" s="121">
        <f t="shared" si="188"/>
        <v>1</v>
      </c>
      <c r="HE61" s="52">
        <f t="shared" si="189"/>
        <v>0</v>
      </c>
      <c r="HF61" s="52">
        <f t="shared" si="190"/>
        <v>0</v>
      </c>
      <c r="HG61" s="120">
        <f t="shared" si="191"/>
        <v>1</v>
      </c>
      <c r="HH61" s="120">
        <f t="shared" si="192"/>
        <v>0</v>
      </c>
      <c r="HI61" s="52">
        <f t="shared" ca="1" si="193"/>
        <v>0</v>
      </c>
      <c r="HJ61" s="52" t="str">
        <f t="shared" ca="1" si="194"/>
        <v>Slope</v>
      </c>
      <c r="HK61" s="59">
        <f t="shared" ca="1" si="195"/>
        <v>2</v>
      </c>
      <c r="HL61" s="52" t="str">
        <f t="shared" ca="1" si="196"/>
        <v>NaN</v>
      </c>
      <c r="HM61" s="52">
        <f t="shared" si="197"/>
        <v>0</v>
      </c>
      <c r="HN61" s="52">
        <f t="shared" si="198"/>
        <v>0</v>
      </c>
      <c r="HO61" s="52">
        <f t="shared" si="199"/>
        <v>0</v>
      </c>
      <c r="HP61" s="112"/>
      <c r="HQ61" s="52">
        <f t="shared" si="202"/>
        <v>0</v>
      </c>
      <c r="HR61" s="112"/>
      <c r="HS61" s="52">
        <f t="shared" si="200"/>
        <v>0</v>
      </c>
      <c r="HT61">
        <f t="shared" si="201"/>
        <v>0</v>
      </c>
    </row>
    <row r="62" spans="1:228" x14ac:dyDescent="0.25">
      <c r="A62" s="45">
        <v>24</v>
      </c>
      <c r="B62" s="35">
        <f t="shared" si="36"/>
        <v>2.6620370370370374E-3</v>
      </c>
      <c r="C62" s="28"/>
      <c r="D62" s="29"/>
      <c r="E62" s="29"/>
      <c r="F62" s="37"/>
      <c r="G62" s="38"/>
      <c r="H62" s="107"/>
      <c r="I62" s="31"/>
      <c r="J62" s="28"/>
      <c r="K62" s="37">
        <f t="shared" si="28"/>
        <v>0</v>
      </c>
      <c r="L62" s="30">
        <f t="shared" si="25"/>
        <v>0</v>
      </c>
      <c r="M62" s="101">
        <f t="shared" si="26"/>
        <v>0</v>
      </c>
      <c r="N62" s="103">
        <f t="shared" si="37"/>
        <v>0</v>
      </c>
      <c r="P62" s="66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8"/>
      <c r="AD62" s="52" t="e">
        <f t="shared" ca="1" si="38"/>
        <v>#DIV/0!</v>
      </c>
      <c r="AE62" s="52" t="e">
        <f t="shared" ca="1" si="38"/>
        <v>#DIV/0!</v>
      </c>
      <c r="AF62" s="52" t="e">
        <f t="shared" ca="1" si="38"/>
        <v>#DIV/0!</v>
      </c>
      <c r="AG62" s="52" t="e">
        <f t="shared" ca="1" si="38"/>
        <v>#DIV/0!</v>
      </c>
      <c r="AH62" s="52" t="e">
        <f t="shared" ca="1" si="39"/>
        <v>#DIV/0!</v>
      </c>
      <c r="AI62" s="52" t="e">
        <f t="shared" ca="1" si="39"/>
        <v>#DIV/0!</v>
      </c>
      <c r="AJ62" s="52" t="e">
        <f t="shared" ca="1" si="39"/>
        <v>#DIV/0!</v>
      </c>
      <c r="AK62" s="52" t="e">
        <f t="shared" ca="1" si="39"/>
        <v>#DIV/0!</v>
      </c>
      <c r="AL62" s="52" t="e">
        <f t="shared" ca="1" si="40"/>
        <v>#DIV/0!</v>
      </c>
      <c r="AM62" s="52" t="e">
        <f t="shared" ca="1" si="40"/>
        <v>#DIV/0!</v>
      </c>
      <c r="AN62" s="52" t="e">
        <f t="shared" ca="1" si="40"/>
        <v>#DIV/0!</v>
      </c>
      <c r="AO62" s="52" t="e">
        <f t="shared" ca="1" si="40"/>
        <v>#DIV/0!</v>
      </c>
      <c r="AP62" s="52" t="e">
        <f t="shared" ca="1" si="41"/>
        <v>#DIV/0!</v>
      </c>
      <c r="AQ62" s="52" t="e">
        <f t="shared" ca="1" si="41"/>
        <v>#DIV/0!</v>
      </c>
      <c r="AR62" s="52" t="e">
        <f t="shared" ca="1" si="41"/>
        <v>#DIV/0!</v>
      </c>
      <c r="AS62" s="52" t="e">
        <f t="shared" ca="1" si="41"/>
        <v>#DIV/0!</v>
      </c>
      <c r="AT62" s="52" t="e">
        <f t="shared" ca="1" si="42"/>
        <v>#DIV/0!</v>
      </c>
      <c r="AU62" s="52" t="e">
        <f t="shared" ca="1" si="42"/>
        <v>#DIV/0!</v>
      </c>
      <c r="AV62" s="52" t="e">
        <f t="shared" ca="1" si="42"/>
        <v>#DIV/0!</v>
      </c>
      <c r="AW62" s="52" t="e">
        <f t="shared" ca="1" si="42"/>
        <v>#DIV/0!</v>
      </c>
      <c r="AX62" s="52" t="e">
        <f t="shared" ca="1" si="43"/>
        <v>#DIV/0!</v>
      </c>
      <c r="AY62" s="52" t="e">
        <f t="shared" ca="1" si="43"/>
        <v>#DIV/0!</v>
      </c>
      <c r="AZ62" s="52" t="e">
        <f t="shared" ca="1" si="43"/>
        <v>#DIV/0!</v>
      </c>
      <c r="BA62" s="52" t="e">
        <f t="shared" ca="1" si="43"/>
        <v>#DIV/0!</v>
      </c>
      <c r="BB62" s="52" t="e">
        <f t="shared" ca="1" si="44"/>
        <v>#DIV/0!</v>
      </c>
      <c r="BC62" s="52" t="e">
        <f t="shared" ca="1" si="44"/>
        <v>#DIV/0!</v>
      </c>
      <c r="BD62" s="52" t="e">
        <f t="shared" ca="1" si="44"/>
        <v>#DIV/0!</v>
      </c>
      <c r="BE62" s="52" t="e">
        <f t="shared" ca="1" si="44"/>
        <v>#DIV/0!</v>
      </c>
      <c r="BF62" s="52" t="e">
        <f t="shared" ca="1" si="45"/>
        <v>#DIV/0!</v>
      </c>
      <c r="BG62" s="52" t="e">
        <f t="shared" ca="1" si="45"/>
        <v>#DIV/0!</v>
      </c>
      <c r="BH62" s="52" t="e">
        <f t="shared" ca="1" si="45"/>
        <v>#DIV/0!</v>
      </c>
      <c r="BJ62" s="52">
        <f t="shared" si="46"/>
        <v>0</v>
      </c>
      <c r="BK62" s="52">
        <f t="shared" si="47"/>
        <v>0</v>
      </c>
      <c r="BL62" s="52">
        <f t="shared" si="48"/>
        <v>0</v>
      </c>
      <c r="BM62" s="52">
        <f t="shared" si="49"/>
        <v>0</v>
      </c>
      <c r="BN62" s="52">
        <f t="shared" si="50"/>
        <v>0</v>
      </c>
      <c r="BO62" s="52">
        <f t="shared" si="51"/>
        <v>0</v>
      </c>
      <c r="BP62" s="52">
        <f t="shared" si="52"/>
        <v>0</v>
      </c>
      <c r="BQ62" s="52">
        <f t="shared" si="53"/>
        <v>0.05</v>
      </c>
      <c r="BS62" s="52">
        <f t="shared" ca="1" si="54"/>
        <v>0</v>
      </c>
      <c r="BT62" s="52">
        <f t="shared" ca="1" si="55"/>
        <v>0</v>
      </c>
      <c r="BU62" s="52">
        <f t="shared" ca="1" si="56"/>
        <v>0</v>
      </c>
      <c r="BV62" s="52">
        <f t="shared" ca="1" si="57"/>
        <v>0</v>
      </c>
      <c r="BW62" s="52">
        <f t="shared" ca="1" si="58"/>
        <v>0</v>
      </c>
      <c r="BX62" s="52">
        <f t="shared" ca="1" si="59"/>
        <v>0</v>
      </c>
      <c r="BY62" s="52">
        <f t="shared" ca="1" si="60"/>
        <v>0</v>
      </c>
      <c r="BZ62" s="52">
        <f t="shared" ca="1" si="61"/>
        <v>0</v>
      </c>
      <c r="CA62" s="52">
        <f t="shared" ca="1" si="62"/>
        <v>0</v>
      </c>
      <c r="CB62" s="52">
        <f t="shared" ca="1" si="63"/>
        <v>0</v>
      </c>
      <c r="CC62" s="52">
        <f t="shared" ca="1" si="64"/>
        <v>0</v>
      </c>
      <c r="CD62" s="52">
        <f t="shared" ca="1" si="65"/>
        <v>0</v>
      </c>
      <c r="CE62" s="52">
        <f t="shared" ca="1" si="66"/>
        <v>0</v>
      </c>
      <c r="CF62" s="52">
        <f t="shared" ca="1" si="67"/>
        <v>0</v>
      </c>
      <c r="CG62" s="52">
        <f t="shared" ca="1" si="68"/>
        <v>0</v>
      </c>
      <c r="CH62" s="52">
        <f t="shared" ca="1" si="69"/>
        <v>0</v>
      </c>
      <c r="CI62" s="52">
        <f t="shared" ca="1" si="70"/>
        <v>0</v>
      </c>
      <c r="CJ62" s="52">
        <f t="shared" ca="1" si="71"/>
        <v>0</v>
      </c>
      <c r="CK62" s="52">
        <f t="shared" ca="1" si="72"/>
        <v>0</v>
      </c>
      <c r="CL62" s="52">
        <f t="shared" ca="1" si="73"/>
        <v>0</v>
      </c>
      <c r="CM62" s="52">
        <f t="shared" ca="1" si="74"/>
        <v>0</v>
      </c>
      <c r="CN62" s="52">
        <f t="shared" ca="1" si="75"/>
        <v>0</v>
      </c>
      <c r="CO62" s="52">
        <f t="shared" ca="1" si="76"/>
        <v>0</v>
      </c>
      <c r="CP62" s="52">
        <f t="shared" ca="1" si="77"/>
        <v>0</v>
      </c>
      <c r="CQ62" s="52">
        <f t="shared" ca="1" si="78"/>
        <v>0</v>
      </c>
      <c r="CR62" s="52">
        <f t="shared" ca="1" si="79"/>
        <v>0</v>
      </c>
      <c r="CS62" s="52">
        <f t="shared" ca="1" si="80"/>
        <v>0</v>
      </c>
      <c r="CT62" s="52">
        <f t="shared" ca="1" si="81"/>
        <v>0</v>
      </c>
      <c r="CU62" s="52">
        <f t="shared" ca="1" si="82"/>
        <v>0</v>
      </c>
      <c r="CV62" s="52">
        <f t="shared" ca="1" si="83"/>
        <v>0</v>
      </c>
      <c r="CW62" s="52">
        <f t="shared" ca="1" si="84"/>
        <v>0</v>
      </c>
      <c r="CY62" s="51" t="str">
        <f t="shared" ca="1" si="85"/>
        <v>Slope</v>
      </c>
      <c r="CZ62" s="51" t="str">
        <f t="shared" ca="1" si="86"/>
        <v>Slope</v>
      </c>
      <c r="DA62" s="51" t="str">
        <f t="shared" ca="1" si="87"/>
        <v>Slope</v>
      </c>
      <c r="DB62" s="51" t="str">
        <f t="shared" ca="1" si="88"/>
        <v>Slope</v>
      </c>
      <c r="DC62" s="51" t="str">
        <f t="shared" ca="1" si="89"/>
        <v>Slope</v>
      </c>
      <c r="DD62" s="51" t="str">
        <f t="shared" ca="1" si="90"/>
        <v>Slope</v>
      </c>
      <c r="DE62" s="51" t="str">
        <f t="shared" ca="1" si="91"/>
        <v>Slope</v>
      </c>
      <c r="DF62" s="51" t="str">
        <f t="shared" ca="1" si="92"/>
        <v>Slope</v>
      </c>
      <c r="DG62" s="51" t="str">
        <f t="shared" ca="1" si="93"/>
        <v>Slope</v>
      </c>
      <c r="DH62" s="51" t="str">
        <f t="shared" ca="1" si="94"/>
        <v>Slope</v>
      </c>
      <c r="DI62" s="51" t="str">
        <f t="shared" ca="1" si="95"/>
        <v>Slope</v>
      </c>
      <c r="DJ62" s="51" t="str">
        <f t="shared" ca="1" si="96"/>
        <v>Slope</v>
      </c>
      <c r="DK62" s="51" t="str">
        <f t="shared" ca="1" si="97"/>
        <v>Slope</v>
      </c>
      <c r="DL62" s="51" t="str">
        <f t="shared" ca="1" si="98"/>
        <v>Slope</v>
      </c>
      <c r="DM62" s="51" t="str">
        <f t="shared" ca="1" si="99"/>
        <v>Slope</v>
      </c>
      <c r="DN62" s="51" t="str">
        <f t="shared" ca="1" si="100"/>
        <v>Slope</v>
      </c>
      <c r="DO62" s="51" t="str">
        <f t="shared" ca="1" si="101"/>
        <v>Slope</v>
      </c>
      <c r="DP62" s="51" t="str">
        <f t="shared" ca="1" si="102"/>
        <v>Slope</v>
      </c>
      <c r="DQ62" s="51" t="str">
        <f t="shared" ca="1" si="103"/>
        <v>Slope</v>
      </c>
      <c r="DR62" s="51" t="str">
        <f t="shared" ca="1" si="104"/>
        <v>Slope</v>
      </c>
      <c r="DS62" s="51" t="str">
        <f t="shared" ca="1" si="105"/>
        <v>Slope</v>
      </c>
      <c r="DT62" s="51" t="str">
        <f t="shared" ca="1" si="106"/>
        <v>Slope</v>
      </c>
      <c r="DU62" s="51" t="str">
        <f t="shared" ca="1" si="107"/>
        <v>Slope</v>
      </c>
      <c r="DV62" s="51" t="str">
        <f t="shared" ca="1" si="108"/>
        <v>Slope</v>
      </c>
      <c r="DW62" s="51" t="str">
        <f t="shared" ca="1" si="109"/>
        <v>Slope</v>
      </c>
      <c r="DX62" s="51" t="str">
        <f t="shared" ca="1" si="110"/>
        <v>Slope</v>
      </c>
      <c r="DY62" s="51" t="str">
        <f t="shared" ca="1" si="111"/>
        <v>Slope</v>
      </c>
      <c r="DZ62" s="51" t="str">
        <f t="shared" ca="1" si="112"/>
        <v>Slope</v>
      </c>
      <c r="EA62" s="51" t="str">
        <f t="shared" ca="1" si="113"/>
        <v>Slope</v>
      </c>
      <c r="EB62" s="51" t="str">
        <f t="shared" ca="1" si="114"/>
        <v>Slope</v>
      </c>
      <c r="EC62" s="51" t="str">
        <f t="shared" ca="1" si="115"/>
        <v>Slope</v>
      </c>
      <c r="EE62" s="52">
        <f t="shared" ca="1" si="116"/>
        <v>1</v>
      </c>
      <c r="EF62" s="52">
        <f t="shared" ca="1" si="117"/>
        <v>1</v>
      </c>
      <c r="EG62" s="52">
        <f t="shared" ca="1" si="118"/>
        <v>1</v>
      </c>
      <c r="EH62" s="52">
        <f t="shared" ca="1" si="119"/>
        <v>1</v>
      </c>
      <c r="EI62" s="52">
        <f t="shared" ca="1" si="120"/>
        <v>1</v>
      </c>
      <c r="EJ62" s="52">
        <f t="shared" ca="1" si="121"/>
        <v>1</v>
      </c>
      <c r="EK62" s="52">
        <f t="shared" ca="1" si="122"/>
        <v>1</v>
      </c>
      <c r="EL62" s="52">
        <f t="shared" ca="1" si="123"/>
        <v>1</v>
      </c>
      <c r="EM62" s="52">
        <f t="shared" ca="1" si="124"/>
        <v>1</v>
      </c>
      <c r="EN62" s="52">
        <f t="shared" ca="1" si="125"/>
        <v>1</v>
      </c>
      <c r="EO62" s="52">
        <f t="shared" ca="1" si="126"/>
        <v>1</v>
      </c>
      <c r="EP62" s="52">
        <f t="shared" ca="1" si="127"/>
        <v>1</v>
      </c>
      <c r="EQ62" s="52">
        <f t="shared" ca="1" si="128"/>
        <v>1</v>
      </c>
      <c r="ER62" s="52">
        <f t="shared" ca="1" si="129"/>
        <v>1</v>
      </c>
      <c r="ES62" s="52">
        <f t="shared" ca="1" si="130"/>
        <v>1</v>
      </c>
      <c r="ET62" s="52">
        <f t="shared" ca="1" si="131"/>
        <v>1</v>
      </c>
      <c r="EU62" s="52">
        <f t="shared" ca="1" si="132"/>
        <v>1</v>
      </c>
      <c r="EV62" s="52">
        <f t="shared" ca="1" si="133"/>
        <v>1</v>
      </c>
      <c r="EW62" s="52">
        <f t="shared" ca="1" si="134"/>
        <v>1</v>
      </c>
      <c r="EX62" s="52">
        <f t="shared" ca="1" si="135"/>
        <v>1</v>
      </c>
      <c r="EY62" s="52">
        <f t="shared" ca="1" si="136"/>
        <v>1</v>
      </c>
      <c r="EZ62" s="52">
        <f t="shared" ca="1" si="137"/>
        <v>1</v>
      </c>
      <c r="FA62" s="52">
        <f t="shared" ca="1" si="138"/>
        <v>1</v>
      </c>
      <c r="FB62" s="52">
        <f t="shared" ca="1" si="139"/>
        <v>1</v>
      </c>
      <c r="FC62" s="52">
        <f t="shared" ca="1" si="140"/>
        <v>1</v>
      </c>
      <c r="FD62" s="52">
        <f t="shared" ca="1" si="141"/>
        <v>1</v>
      </c>
      <c r="FE62" s="52">
        <f t="shared" ca="1" si="142"/>
        <v>1</v>
      </c>
      <c r="FF62" s="52">
        <f t="shared" ca="1" si="143"/>
        <v>1</v>
      </c>
      <c r="FG62" s="52">
        <f t="shared" ca="1" si="144"/>
        <v>1</v>
      </c>
      <c r="FH62" s="52">
        <f t="shared" ca="1" si="145"/>
        <v>1</v>
      </c>
      <c r="FI62" s="52">
        <f t="shared" ca="1" si="146"/>
        <v>1</v>
      </c>
      <c r="FK62" s="52">
        <f t="shared" si="147"/>
        <v>0</v>
      </c>
      <c r="FL62" s="59" t="e">
        <f t="shared" ca="1" si="148"/>
        <v>#N/A</v>
      </c>
      <c r="FM62" s="59" t="e">
        <f t="shared" ca="1" si="149"/>
        <v>#N/A</v>
      </c>
      <c r="FN62" s="52">
        <f t="shared" ca="1" si="150"/>
        <v>0</v>
      </c>
      <c r="FP62" s="52">
        <f t="shared" ca="1" si="151"/>
        <v>0.66666666666666663</v>
      </c>
      <c r="FQ62" s="52">
        <f t="shared" ca="1" si="152"/>
        <v>0.66666666666666663</v>
      </c>
      <c r="FR62" s="52">
        <f t="shared" ca="1" si="153"/>
        <v>0.65555555555555545</v>
      </c>
      <c r="FS62" s="52">
        <f t="shared" ca="1" si="154"/>
        <v>0.64444444444444438</v>
      </c>
      <c r="FT62" s="52">
        <f t="shared" ca="1" si="155"/>
        <v>0.6333333333333333</v>
      </c>
      <c r="FU62" s="52">
        <f t="shared" ca="1" si="156"/>
        <v>0.62222222222222223</v>
      </c>
      <c r="FV62" s="52">
        <f t="shared" ca="1" si="157"/>
        <v>0.61111111111111116</v>
      </c>
      <c r="FW62" s="52">
        <f t="shared" ca="1" si="158"/>
        <v>0.6</v>
      </c>
      <c r="FX62" s="52">
        <f t="shared" ca="1" si="159"/>
        <v>0.5888888888888888</v>
      </c>
      <c r="FY62" s="52">
        <f t="shared" ca="1" si="160"/>
        <v>0.57777777777777772</v>
      </c>
      <c r="FZ62" s="52">
        <f t="shared" ca="1" si="161"/>
        <v>0.56666666666666665</v>
      </c>
      <c r="GA62" s="52">
        <f t="shared" ca="1" si="162"/>
        <v>0.55555555555555558</v>
      </c>
      <c r="GB62" s="52">
        <f t="shared" ca="1" si="163"/>
        <v>0.5444444444444444</v>
      </c>
      <c r="GC62" s="52">
        <f t="shared" ca="1" si="164"/>
        <v>0.53333333333333333</v>
      </c>
      <c r="GD62" s="52">
        <f t="shared" ca="1" si="165"/>
        <v>0.52222222222222214</v>
      </c>
      <c r="GE62" s="52">
        <f t="shared" ca="1" si="166"/>
        <v>0.51111111111111107</v>
      </c>
      <c r="GF62" s="52">
        <f t="shared" ca="1" si="167"/>
        <v>0.5</v>
      </c>
      <c r="GG62" s="52">
        <f t="shared" ca="1" si="168"/>
        <v>0.48888888888888887</v>
      </c>
      <c r="GH62" s="52">
        <f t="shared" ca="1" si="169"/>
        <v>0.47777777777777775</v>
      </c>
      <c r="GI62" s="52">
        <f t="shared" ca="1" si="170"/>
        <v>0.46666666666666667</v>
      </c>
      <c r="GJ62" s="52">
        <f t="shared" ca="1" si="171"/>
        <v>0.45555555555555555</v>
      </c>
      <c r="GK62" s="52">
        <f t="shared" ca="1" si="172"/>
        <v>0.44444444444444442</v>
      </c>
      <c r="GL62" s="52">
        <f t="shared" ca="1" si="173"/>
        <v>0.43333333333333335</v>
      </c>
      <c r="GM62" s="52">
        <f t="shared" ca="1" si="174"/>
        <v>0.42222222222222222</v>
      </c>
      <c r="GN62" s="52">
        <f t="shared" ca="1" si="175"/>
        <v>0.41111111111111109</v>
      </c>
      <c r="GO62" s="52">
        <f t="shared" ca="1" si="176"/>
        <v>0.39999999999999997</v>
      </c>
      <c r="GP62" s="52">
        <f t="shared" ca="1" si="177"/>
        <v>0.38888888888888884</v>
      </c>
      <c r="GQ62" s="52">
        <f t="shared" ca="1" si="178"/>
        <v>0.37777777777777777</v>
      </c>
      <c r="GR62" s="52">
        <f t="shared" ca="1" si="179"/>
        <v>0.36666666666666664</v>
      </c>
      <c r="GS62" s="52">
        <f t="shared" ca="1" si="180"/>
        <v>0.35555555555555551</v>
      </c>
      <c r="GT62" s="52">
        <f t="shared" ca="1" si="181"/>
        <v>0.34444444444444444</v>
      </c>
      <c r="GU62" s="125">
        <f t="shared" si="203"/>
        <v>0</v>
      </c>
      <c r="GV62" s="52">
        <f t="shared" ca="1" si="204"/>
        <v>0.66666666666666663</v>
      </c>
      <c r="GW62" s="59">
        <f t="shared" ca="1" si="182"/>
        <v>0</v>
      </c>
      <c r="GX62" s="52">
        <f t="shared" ca="1" si="183"/>
        <v>0</v>
      </c>
      <c r="GY62" s="52" t="str">
        <f t="shared" ca="1" si="184"/>
        <v>Slope</v>
      </c>
      <c r="GZ62" s="52" t="str">
        <f t="shared" ca="1" si="185"/>
        <v>NaN</v>
      </c>
      <c r="HA62" s="120">
        <f t="shared" si="186"/>
        <v>0</v>
      </c>
      <c r="HB62" s="58">
        <f t="shared" si="187"/>
        <v>0</v>
      </c>
      <c r="HC62" s="58"/>
      <c r="HD62" s="121">
        <f t="shared" si="188"/>
        <v>1</v>
      </c>
      <c r="HE62" s="52">
        <f t="shared" si="189"/>
        <v>0</v>
      </c>
      <c r="HF62" s="52">
        <f t="shared" si="190"/>
        <v>0</v>
      </c>
      <c r="HG62" s="120">
        <f t="shared" si="191"/>
        <v>1</v>
      </c>
      <c r="HH62" s="120">
        <f t="shared" si="192"/>
        <v>0</v>
      </c>
      <c r="HI62" s="52">
        <f t="shared" ca="1" si="193"/>
        <v>0</v>
      </c>
      <c r="HJ62" s="52" t="str">
        <f t="shared" ca="1" si="194"/>
        <v>Slope</v>
      </c>
      <c r="HK62" s="59">
        <f t="shared" ca="1" si="195"/>
        <v>2</v>
      </c>
      <c r="HL62" s="52" t="str">
        <f t="shared" ca="1" si="196"/>
        <v>NaN</v>
      </c>
      <c r="HM62" s="52">
        <f t="shared" si="197"/>
        <v>0</v>
      </c>
      <c r="HN62" s="52">
        <f t="shared" si="198"/>
        <v>0</v>
      </c>
      <c r="HO62" s="52">
        <f t="shared" si="199"/>
        <v>0</v>
      </c>
      <c r="HP62" s="112"/>
      <c r="HQ62" s="52">
        <f t="shared" si="202"/>
        <v>0</v>
      </c>
      <c r="HR62" s="112"/>
      <c r="HS62" s="52">
        <f t="shared" si="200"/>
        <v>0</v>
      </c>
      <c r="HT62">
        <f t="shared" si="201"/>
        <v>0</v>
      </c>
    </row>
    <row r="63" spans="1:228" x14ac:dyDescent="0.25">
      <c r="A63" s="45">
        <v>25</v>
      </c>
      <c r="B63" s="35">
        <f t="shared" si="36"/>
        <v>2.7777777777777783E-3</v>
      </c>
      <c r="C63" s="28"/>
      <c r="D63" s="29"/>
      <c r="E63" s="29"/>
      <c r="F63" s="37"/>
      <c r="G63" s="38"/>
      <c r="H63" s="107"/>
      <c r="I63" s="31"/>
      <c r="J63" s="28"/>
      <c r="K63" s="37">
        <f t="shared" si="28"/>
        <v>0</v>
      </c>
      <c r="L63" s="30">
        <f t="shared" si="25"/>
        <v>0</v>
      </c>
      <c r="M63" s="101">
        <f t="shared" si="26"/>
        <v>0</v>
      </c>
      <c r="N63" s="103">
        <f t="shared" si="37"/>
        <v>0</v>
      </c>
      <c r="P63" s="66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8"/>
      <c r="AD63" s="52" t="e">
        <f t="shared" ca="1" si="38"/>
        <v>#DIV/0!</v>
      </c>
      <c r="AE63" s="52" t="e">
        <f t="shared" ca="1" si="38"/>
        <v>#DIV/0!</v>
      </c>
      <c r="AF63" s="52" t="e">
        <f t="shared" ca="1" si="38"/>
        <v>#DIV/0!</v>
      </c>
      <c r="AG63" s="52" t="e">
        <f t="shared" ca="1" si="38"/>
        <v>#DIV/0!</v>
      </c>
      <c r="AH63" s="52" t="e">
        <f t="shared" ca="1" si="39"/>
        <v>#DIV/0!</v>
      </c>
      <c r="AI63" s="52" t="e">
        <f t="shared" ca="1" si="39"/>
        <v>#DIV/0!</v>
      </c>
      <c r="AJ63" s="52" t="e">
        <f t="shared" ca="1" si="39"/>
        <v>#DIV/0!</v>
      </c>
      <c r="AK63" s="52" t="e">
        <f t="shared" ca="1" si="39"/>
        <v>#DIV/0!</v>
      </c>
      <c r="AL63" s="52" t="e">
        <f t="shared" ca="1" si="40"/>
        <v>#DIV/0!</v>
      </c>
      <c r="AM63" s="52" t="e">
        <f t="shared" ca="1" si="40"/>
        <v>#DIV/0!</v>
      </c>
      <c r="AN63" s="52" t="e">
        <f t="shared" ca="1" si="40"/>
        <v>#DIV/0!</v>
      </c>
      <c r="AO63" s="52" t="e">
        <f t="shared" ca="1" si="40"/>
        <v>#DIV/0!</v>
      </c>
      <c r="AP63" s="52" t="e">
        <f t="shared" ca="1" si="41"/>
        <v>#DIV/0!</v>
      </c>
      <c r="AQ63" s="52" t="e">
        <f t="shared" ca="1" si="41"/>
        <v>#DIV/0!</v>
      </c>
      <c r="AR63" s="52" t="e">
        <f t="shared" ca="1" si="41"/>
        <v>#DIV/0!</v>
      </c>
      <c r="AS63" s="52" t="e">
        <f t="shared" ca="1" si="41"/>
        <v>#DIV/0!</v>
      </c>
      <c r="AT63" s="52" t="e">
        <f t="shared" ca="1" si="42"/>
        <v>#DIV/0!</v>
      </c>
      <c r="AU63" s="52" t="e">
        <f t="shared" ca="1" si="42"/>
        <v>#DIV/0!</v>
      </c>
      <c r="AV63" s="52" t="e">
        <f t="shared" ca="1" si="42"/>
        <v>#DIV/0!</v>
      </c>
      <c r="AW63" s="52" t="e">
        <f t="shared" ca="1" si="42"/>
        <v>#DIV/0!</v>
      </c>
      <c r="AX63" s="52" t="e">
        <f t="shared" ca="1" si="43"/>
        <v>#DIV/0!</v>
      </c>
      <c r="AY63" s="52" t="e">
        <f t="shared" ca="1" si="43"/>
        <v>#DIV/0!</v>
      </c>
      <c r="AZ63" s="52" t="e">
        <f t="shared" ca="1" si="43"/>
        <v>#DIV/0!</v>
      </c>
      <c r="BA63" s="52" t="e">
        <f t="shared" ca="1" si="43"/>
        <v>#DIV/0!</v>
      </c>
      <c r="BB63" s="52" t="e">
        <f t="shared" ca="1" si="44"/>
        <v>#DIV/0!</v>
      </c>
      <c r="BC63" s="52" t="e">
        <f t="shared" ca="1" si="44"/>
        <v>#DIV/0!</v>
      </c>
      <c r="BD63" s="52" t="e">
        <f t="shared" ca="1" si="44"/>
        <v>#DIV/0!</v>
      </c>
      <c r="BE63" s="52" t="e">
        <f t="shared" ca="1" si="44"/>
        <v>#DIV/0!</v>
      </c>
      <c r="BF63" s="52" t="e">
        <f t="shared" ca="1" si="45"/>
        <v>#DIV/0!</v>
      </c>
      <c r="BG63" s="52" t="e">
        <f t="shared" ca="1" si="45"/>
        <v>#DIV/0!</v>
      </c>
      <c r="BH63" s="52" t="e">
        <f t="shared" ca="1" si="45"/>
        <v>#DIV/0!</v>
      </c>
      <c r="BJ63" s="52">
        <f t="shared" si="46"/>
        <v>0</v>
      </c>
      <c r="BK63" s="52">
        <f t="shared" si="47"/>
        <v>0</v>
      </c>
      <c r="BL63" s="52">
        <f t="shared" si="48"/>
        <v>0</v>
      </c>
      <c r="BM63" s="52">
        <f t="shared" si="49"/>
        <v>0</v>
      </c>
      <c r="BN63" s="52">
        <f t="shared" si="50"/>
        <v>0</v>
      </c>
      <c r="BO63" s="52">
        <f t="shared" si="51"/>
        <v>0</v>
      </c>
      <c r="BP63" s="52">
        <f t="shared" si="52"/>
        <v>0</v>
      </c>
      <c r="BQ63" s="52">
        <f t="shared" si="53"/>
        <v>0.05</v>
      </c>
      <c r="BS63" s="52">
        <f t="shared" ca="1" si="54"/>
        <v>0</v>
      </c>
      <c r="BT63" s="52">
        <f t="shared" ca="1" si="55"/>
        <v>0</v>
      </c>
      <c r="BU63" s="52">
        <f t="shared" ca="1" si="56"/>
        <v>0</v>
      </c>
      <c r="BV63" s="52">
        <f t="shared" ca="1" si="57"/>
        <v>0</v>
      </c>
      <c r="BW63" s="52">
        <f t="shared" ca="1" si="58"/>
        <v>0</v>
      </c>
      <c r="BX63" s="52">
        <f t="shared" ca="1" si="59"/>
        <v>0</v>
      </c>
      <c r="BY63" s="52">
        <f t="shared" ca="1" si="60"/>
        <v>0</v>
      </c>
      <c r="BZ63" s="52">
        <f t="shared" ca="1" si="61"/>
        <v>0</v>
      </c>
      <c r="CA63" s="52">
        <f t="shared" ca="1" si="62"/>
        <v>0</v>
      </c>
      <c r="CB63" s="52">
        <f t="shared" ca="1" si="63"/>
        <v>0</v>
      </c>
      <c r="CC63" s="52">
        <f t="shared" ca="1" si="64"/>
        <v>0</v>
      </c>
      <c r="CD63" s="52">
        <f t="shared" ca="1" si="65"/>
        <v>0</v>
      </c>
      <c r="CE63" s="52">
        <f t="shared" ca="1" si="66"/>
        <v>0</v>
      </c>
      <c r="CF63" s="52">
        <f t="shared" ca="1" si="67"/>
        <v>0</v>
      </c>
      <c r="CG63" s="52">
        <f t="shared" ca="1" si="68"/>
        <v>0</v>
      </c>
      <c r="CH63" s="52">
        <f t="shared" ca="1" si="69"/>
        <v>0</v>
      </c>
      <c r="CI63" s="52">
        <f t="shared" ca="1" si="70"/>
        <v>0</v>
      </c>
      <c r="CJ63" s="52">
        <f t="shared" ca="1" si="71"/>
        <v>0</v>
      </c>
      <c r="CK63" s="52">
        <f t="shared" ca="1" si="72"/>
        <v>0</v>
      </c>
      <c r="CL63" s="52">
        <f t="shared" ca="1" si="73"/>
        <v>0</v>
      </c>
      <c r="CM63" s="52">
        <f t="shared" ca="1" si="74"/>
        <v>0</v>
      </c>
      <c r="CN63" s="52">
        <f t="shared" ca="1" si="75"/>
        <v>0</v>
      </c>
      <c r="CO63" s="52">
        <f t="shared" ca="1" si="76"/>
        <v>0</v>
      </c>
      <c r="CP63" s="52">
        <f t="shared" ca="1" si="77"/>
        <v>0</v>
      </c>
      <c r="CQ63" s="52">
        <f t="shared" ca="1" si="78"/>
        <v>0</v>
      </c>
      <c r="CR63" s="52">
        <f t="shared" ca="1" si="79"/>
        <v>0</v>
      </c>
      <c r="CS63" s="52">
        <f t="shared" ca="1" si="80"/>
        <v>0</v>
      </c>
      <c r="CT63" s="52">
        <f t="shared" ca="1" si="81"/>
        <v>0</v>
      </c>
      <c r="CU63" s="52">
        <f t="shared" ca="1" si="82"/>
        <v>0</v>
      </c>
      <c r="CV63" s="52">
        <f t="shared" ca="1" si="83"/>
        <v>0</v>
      </c>
      <c r="CW63" s="52">
        <f t="shared" ca="1" si="84"/>
        <v>0</v>
      </c>
      <c r="CY63" s="51" t="str">
        <f t="shared" ca="1" si="85"/>
        <v>Slope</v>
      </c>
      <c r="CZ63" s="51" t="str">
        <f t="shared" ca="1" si="86"/>
        <v>Slope</v>
      </c>
      <c r="DA63" s="51" t="str">
        <f t="shared" ca="1" si="87"/>
        <v>Slope</v>
      </c>
      <c r="DB63" s="51" t="str">
        <f t="shared" ca="1" si="88"/>
        <v>Slope</v>
      </c>
      <c r="DC63" s="51" t="str">
        <f t="shared" ca="1" si="89"/>
        <v>Slope</v>
      </c>
      <c r="DD63" s="51" t="str">
        <f t="shared" ca="1" si="90"/>
        <v>Slope</v>
      </c>
      <c r="DE63" s="51" t="str">
        <f t="shared" ca="1" si="91"/>
        <v>Slope</v>
      </c>
      <c r="DF63" s="51" t="str">
        <f t="shared" ca="1" si="92"/>
        <v>Slope</v>
      </c>
      <c r="DG63" s="51" t="str">
        <f t="shared" ca="1" si="93"/>
        <v>Slope</v>
      </c>
      <c r="DH63" s="51" t="str">
        <f t="shared" ca="1" si="94"/>
        <v>Slope</v>
      </c>
      <c r="DI63" s="51" t="str">
        <f t="shared" ca="1" si="95"/>
        <v>Slope</v>
      </c>
      <c r="DJ63" s="51" t="str">
        <f t="shared" ca="1" si="96"/>
        <v>Slope</v>
      </c>
      <c r="DK63" s="51" t="str">
        <f t="shared" ca="1" si="97"/>
        <v>Slope</v>
      </c>
      <c r="DL63" s="51" t="str">
        <f t="shared" ca="1" si="98"/>
        <v>Slope</v>
      </c>
      <c r="DM63" s="51" t="str">
        <f t="shared" ca="1" si="99"/>
        <v>Slope</v>
      </c>
      <c r="DN63" s="51" t="str">
        <f t="shared" ca="1" si="100"/>
        <v>Slope</v>
      </c>
      <c r="DO63" s="51" t="str">
        <f t="shared" ca="1" si="101"/>
        <v>Slope</v>
      </c>
      <c r="DP63" s="51" t="str">
        <f t="shared" ca="1" si="102"/>
        <v>Slope</v>
      </c>
      <c r="DQ63" s="51" t="str">
        <f t="shared" ca="1" si="103"/>
        <v>Slope</v>
      </c>
      <c r="DR63" s="51" t="str">
        <f t="shared" ca="1" si="104"/>
        <v>Slope</v>
      </c>
      <c r="DS63" s="51" t="str">
        <f t="shared" ca="1" si="105"/>
        <v>Slope</v>
      </c>
      <c r="DT63" s="51" t="str">
        <f t="shared" ca="1" si="106"/>
        <v>Slope</v>
      </c>
      <c r="DU63" s="51" t="str">
        <f t="shared" ca="1" si="107"/>
        <v>Slope</v>
      </c>
      <c r="DV63" s="51" t="str">
        <f t="shared" ca="1" si="108"/>
        <v>Slope</v>
      </c>
      <c r="DW63" s="51" t="str">
        <f t="shared" ca="1" si="109"/>
        <v>Slope</v>
      </c>
      <c r="DX63" s="51" t="str">
        <f t="shared" ca="1" si="110"/>
        <v>Slope</v>
      </c>
      <c r="DY63" s="51" t="str">
        <f t="shared" ca="1" si="111"/>
        <v>Slope</v>
      </c>
      <c r="DZ63" s="51" t="str">
        <f t="shared" ca="1" si="112"/>
        <v>Slope</v>
      </c>
      <c r="EA63" s="51" t="str">
        <f t="shared" ca="1" si="113"/>
        <v>Slope</v>
      </c>
      <c r="EB63" s="51" t="str">
        <f t="shared" ca="1" si="114"/>
        <v>Slope</v>
      </c>
      <c r="EC63" s="51" t="str">
        <f t="shared" ca="1" si="115"/>
        <v>Slope</v>
      </c>
      <c r="EE63" s="52">
        <f t="shared" ca="1" si="116"/>
        <v>1</v>
      </c>
      <c r="EF63" s="52">
        <f t="shared" ca="1" si="117"/>
        <v>1</v>
      </c>
      <c r="EG63" s="52">
        <f t="shared" ca="1" si="118"/>
        <v>1</v>
      </c>
      <c r="EH63" s="52">
        <f t="shared" ca="1" si="119"/>
        <v>1</v>
      </c>
      <c r="EI63" s="52">
        <f t="shared" ca="1" si="120"/>
        <v>1</v>
      </c>
      <c r="EJ63" s="52">
        <f t="shared" ca="1" si="121"/>
        <v>1</v>
      </c>
      <c r="EK63" s="52">
        <f t="shared" ca="1" si="122"/>
        <v>1</v>
      </c>
      <c r="EL63" s="52">
        <f t="shared" ca="1" si="123"/>
        <v>1</v>
      </c>
      <c r="EM63" s="52">
        <f t="shared" ca="1" si="124"/>
        <v>1</v>
      </c>
      <c r="EN63" s="52">
        <f t="shared" ca="1" si="125"/>
        <v>1</v>
      </c>
      <c r="EO63" s="52">
        <f t="shared" ca="1" si="126"/>
        <v>1</v>
      </c>
      <c r="EP63" s="52">
        <f t="shared" ca="1" si="127"/>
        <v>1</v>
      </c>
      <c r="EQ63" s="52">
        <f t="shared" ca="1" si="128"/>
        <v>1</v>
      </c>
      <c r="ER63" s="52">
        <f t="shared" ca="1" si="129"/>
        <v>1</v>
      </c>
      <c r="ES63" s="52">
        <f t="shared" ca="1" si="130"/>
        <v>1</v>
      </c>
      <c r="ET63" s="52">
        <f t="shared" ca="1" si="131"/>
        <v>1</v>
      </c>
      <c r="EU63" s="52">
        <f t="shared" ca="1" si="132"/>
        <v>1</v>
      </c>
      <c r="EV63" s="52">
        <f t="shared" ca="1" si="133"/>
        <v>1</v>
      </c>
      <c r="EW63" s="52">
        <f t="shared" ca="1" si="134"/>
        <v>1</v>
      </c>
      <c r="EX63" s="52">
        <f t="shared" ca="1" si="135"/>
        <v>1</v>
      </c>
      <c r="EY63" s="52">
        <f t="shared" ca="1" si="136"/>
        <v>1</v>
      </c>
      <c r="EZ63" s="52">
        <f t="shared" ca="1" si="137"/>
        <v>1</v>
      </c>
      <c r="FA63" s="52">
        <f t="shared" ca="1" si="138"/>
        <v>1</v>
      </c>
      <c r="FB63" s="52">
        <f t="shared" ca="1" si="139"/>
        <v>1</v>
      </c>
      <c r="FC63" s="52">
        <f t="shared" ca="1" si="140"/>
        <v>1</v>
      </c>
      <c r="FD63" s="52">
        <f t="shared" ca="1" si="141"/>
        <v>1</v>
      </c>
      <c r="FE63" s="52">
        <f t="shared" ca="1" si="142"/>
        <v>1</v>
      </c>
      <c r="FF63" s="52">
        <f t="shared" ca="1" si="143"/>
        <v>1</v>
      </c>
      <c r="FG63" s="52">
        <f t="shared" ca="1" si="144"/>
        <v>1</v>
      </c>
      <c r="FH63" s="52">
        <f t="shared" ca="1" si="145"/>
        <v>1</v>
      </c>
      <c r="FI63" s="52">
        <f t="shared" ca="1" si="146"/>
        <v>1</v>
      </c>
      <c r="FK63" s="52">
        <f t="shared" si="147"/>
        <v>0</v>
      </c>
      <c r="FL63" s="59" t="e">
        <f t="shared" ca="1" si="148"/>
        <v>#N/A</v>
      </c>
      <c r="FM63" s="59" t="e">
        <f t="shared" ca="1" si="149"/>
        <v>#N/A</v>
      </c>
      <c r="FN63" s="52">
        <f t="shared" ca="1" si="150"/>
        <v>0</v>
      </c>
      <c r="FP63" s="52">
        <f t="shared" ca="1" si="151"/>
        <v>0.66666666666666663</v>
      </c>
      <c r="FQ63" s="52">
        <f t="shared" ca="1" si="152"/>
        <v>0.66666666666666663</v>
      </c>
      <c r="FR63" s="52">
        <f t="shared" ca="1" si="153"/>
        <v>0.65555555555555545</v>
      </c>
      <c r="FS63" s="52">
        <f t="shared" ca="1" si="154"/>
        <v>0.64444444444444438</v>
      </c>
      <c r="FT63" s="52">
        <f t="shared" ca="1" si="155"/>
        <v>0.6333333333333333</v>
      </c>
      <c r="FU63" s="52">
        <f t="shared" ca="1" si="156"/>
        <v>0.62222222222222223</v>
      </c>
      <c r="FV63" s="52">
        <f t="shared" ca="1" si="157"/>
        <v>0.61111111111111116</v>
      </c>
      <c r="FW63" s="52">
        <f t="shared" ca="1" si="158"/>
        <v>0.6</v>
      </c>
      <c r="FX63" s="52">
        <f t="shared" ca="1" si="159"/>
        <v>0.5888888888888888</v>
      </c>
      <c r="FY63" s="52">
        <f t="shared" ca="1" si="160"/>
        <v>0.57777777777777772</v>
      </c>
      <c r="FZ63" s="52">
        <f t="shared" ca="1" si="161"/>
        <v>0.56666666666666665</v>
      </c>
      <c r="GA63" s="52">
        <f t="shared" ca="1" si="162"/>
        <v>0.55555555555555558</v>
      </c>
      <c r="GB63" s="52">
        <f t="shared" ca="1" si="163"/>
        <v>0.5444444444444444</v>
      </c>
      <c r="GC63" s="52">
        <f t="shared" ca="1" si="164"/>
        <v>0.53333333333333333</v>
      </c>
      <c r="GD63" s="52">
        <f t="shared" ca="1" si="165"/>
        <v>0.52222222222222214</v>
      </c>
      <c r="GE63" s="52">
        <f t="shared" ca="1" si="166"/>
        <v>0.51111111111111107</v>
      </c>
      <c r="GF63" s="52">
        <f t="shared" ca="1" si="167"/>
        <v>0.5</v>
      </c>
      <c r="GG63" s="52">
        <f t="shared" ca="1" si="168"/>
        <v>0.48888888888888887</v>
      </c>
      <c r="GH63" s="52">
        <f t="shared" ca="1" si="169"/>
        <v>0.47777777777777775</v>
      </c>
      <c r="GI63" s="52">
        <f t="shared" ca="1" si="170"/>
        <v>0.46666666666666667</v>
      </c>
      <c r="GJ63" s="52">
        <f t="shared" ca="1" si="171"/>
        <v>0.45555555555555555</v>
      </c>
      <c r="GK63" s="52">
        <f t="shared" ca="1" si="172"/>
        <v>0.44444444444444442</v>
      </c>
      <c r="GL63" s="52">
        <f t="shared" ca="1" si="173"/>
        <v>0.43333333333333335</v>
      </c>
      <c r="GM63" s="52">
        <f t="shared" ca="1" si="174"/>
        <v>0.42222222222222222</v>
      </c>
      <c r="GN63" s="52">
        <f t="shared" ca="1" si="175"/>
        <v>0.41111111111111109</v>
      </c>
      <c r="GO63" s="52">
        <f t="shared" ca="1" si="176"/>
        <v>0.39999999999999997</v>
      </c>
      <c r="GP63" s="52">
        <f t="shared" ca="1" si="177"/>
        <v>0.38888888888888884</v>
      </c>
      <c r="GQ63" s="52">
        <f t="shared" ca="1" si="178"/>
        <v>0.37777777777777777</v>
      </c>
      <c r="GR63" s="52">
        <f t="shared" ca="1" si="179"/>
        <v>0.36666666666666664</v>
      </c>
      <c r="GS63" s="52">
        <f t="shared" ca="1" si="180"/>
        <v>0.35555555555555551</v>
      </c>
      <c r="GT63" s="52">
        <f t="shared" ca="1" si="181"/>
        <v>0.34444444444444444</v>
      </c>
      <c r="GU63" s="125">
        <f t="shared" si="203"/>
        <v>0</v>
      </c>
      <c r="GV63" s="52">
        <f t="shared" ca="1" si="204"/>
        <v>0.66666666666666663</v>
      </c>
      <c r="GW63" s="59">
        <f t="shared" ca="1" si="182"/>
        <v>0</v>
      </c>
      <c r="GX63" s="52">
        <f t="shared" ca="1" si="183"/>
        <v>0</v>
      </c>
      <c r="GY63" s="52" t="str">
        <f t="shared" ca="1" si="184"/>
        <v>Slope</v>
      </c>
      <c r="GZ63" s="52" t="str">
        <f t="shared" ca="1" si="185"/>
        <v>NaN</v>
      </c>
      <c r="HA63" s="120">
        <f t="shared" si="186"/>
        <v>0</v>
      </c>
      <c r="HB63" s="58">
        <f t="shared" si="187"/>
        <v>0</v>
      </c>
      <c r="HC63" s="58"/>
      <c r="HD63" s="121">
        <f t="shared" si="188"/>
        <v>1</v>
      </c>
      <c r="HE63" s="52">
        <f t="shared" si="189"/>
        <v>0</v>
      </c>
      <c r="HF63" s="52">
        <f t="shared" si="190"/>
        <v>0</v>
      </c>
      <c r="HG63" s="120">
        <f t="shared" si="191"/>
        <v>1</v>
      </c>
      <c r="HH63" s="120">
        <f t="shared" si="192"/>
        <v>0</v>
      </c>
      <c r="HI63" s="52">
        <f t="shared" ca="1" si="193"/>
        <v>0</v>
      </c>
      <c r="HJ63" s="52" t="str">
        <f t="shared" ca="1" si="194"/>
        <v>Slope</v>
      </c>
      <c r="HK63" s="59">
        <f t="shared" ca="1" si="195"/>
        <v>2</v>
      </c>
      <c r="HL63" s="52" t="str">
        <f t="shared" ca="1" si="196"/>
        <v>NaN</v>
      </c>
      <c r="HM63" s="52">
        <f t="shared" si="197"/>
        <v>0</v>
      </c>
      <c r="HN63" s="52">
        <f t="shared" si="198"/>
        <v>0</v>
      </c>
      <c r="HO63" s="52">
        <f t="shared" si="199"/>
        <v>0</v>
      </c>
      <c r="HP63" s="112"/>
      <c r="HQ63" s="52">
        <f t="shared" si="202"/>
        <v>0</v>
      </c>
      <c r="HR63" s="112"/>
      <c r="HS63" s="52">
        <f t="shared" si="200"/>
        <v>0</v>
      </c>
      <c r="HT63">
        <f t="shared" si="201"/>
        <v>0</v>
      </c>
    </row>
    <row r="64" spans="1:228" x14ac:dyDescent="0.25">
      <c r="A64" s="45">
        <v>26</v>
      </c>
      <c r="B64" s="35">
        <f t="shared" si="36"/>
        <v>2.8935185185185192E-3</v>
      </c>
      <c r="C64" s="28"/>
      <c r="D64" s="29"/>
      <c r="E64" s="29"/>
      <c r="F64" s="37"/>
      <c r="G64" s="38"/>
      <c r="H64" s="107"/>
      <c r="I64" s="31"/>
      <c r="J64" s="28"/>
      <c r="K64" s="37">
        <f t="shared" si="28"/>
        <v>0</v>
      </c>
      <c r="L64" s="30">
        <f t="shared" si="25"/>
        <v>0</v>
      </c>
      <c r="M64" s="101">
        <f t="shared" si="26"/>
        <v>0</v>
      </c>
      <c r="N64" s="103">
        <f t="shared" si="37"/>
        <v>0</v>
      </c>
      <c r="P64" s="66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8"/>
      <c r="AD64" s="52" t="e">
        <f t="shared" ca="1" si="38"/>
        <v>#DIV/0!</v>
      </c>
      <c r="AE64" s="52" t="e">
        <f t="shared" ca="1" si="38"/>
        <v>#DIV/0!</v>
      </c>
      <c r="AF64" s="52" t="e">
        <f t="shared" ca="1" si="38"/>
        <v>#DIV/0!</v>
      </c>
      <c r="AG64" s="52" t="e">
        <f t="shared" ca="1" si="38"/>
        <v>#DIV/0!</v>
      </c>
      <c r="AH64" s="52" t="e">
        <f t="shared" ca="1" si="39"/>
        <v>#DIV/0!</v>
      </c>
      <c r="AI64" s="52" t="e">
        <f t="shared" ca="1" si="39"/>
        <v>#DIV/0!</v>
      </c>
      <c r="AJ64" s="52" t="e">
        <f t="shared" ca="1" si="39"/>
        <v>#DIV/0!</v>
      </c>
      <c r="AK64" s="52" t="e">
        <f t="shared" ca="1" si="39"/>
        <v>#DIV/0!</v>
      </c>
      <c r="AL64" s="52" t="e">
        <f t="shared" ca="1" si="40"/>
        <v>#DIV/0!</v>
      </c>
      <c r="AM64" s="52" t="e">
        <f t="shared" ca="1" si="40"/>
        <v>#DIV/0!</v>
      </c>
      <c r="AN64" s="52" t="e">
        <f t="shared" ca="1" si="40"/>
        <v>#DIV/0!</v>
      </c>
      <c r="AO64" s="52" t="e">
        <f t="shared" ca="1" si="40"/>
        <v>#DIV/0!</v>
      </c>
      <c r="AP64" s="52" t="e">
        <f t="shared" ca="1" si="41"/>
        <v>#DIV/0!</v>
      </c>
      <c r="AQ64" s="52" t="e">
        <f t="shared" ca="1" si="41"/>
        <v>#DIV/0!</v>
      </c>
      <c r="AR64" s="52" t="e">
        <f t="shared" ca="1" si="41"/>
        <v>#DIV/0!</v>
      </c>
      <c r="AS64" s="52" t="e">
        <f t="shared" ca="1" si="41"/>
        <v>#DIV/0!</v>
      </c>
      <c r="AT64" s="52" t="e">
        <f t="shared" ca="1" si="42"/>
        <v>#DIV/0!</v>
      </c>
      <c r="AU64" s="52" t="e">
        <f t="shared" ca="1" si="42"/>
        <v>#DIV/0!</v>
      </c>
      <c r="AV64" s="52" t="e">
        <f t="shared" ca="1" si="42"/>
        <v>#DIV/0!</v>
      </c>
      <c r="AW64" s="52" t="e">
        <f t="shared" ca="1" si="42"/>
        <v>#DIV/0!</v>
      </c>
      <c r="AX64" s="52" t="e">
        <f t="shared" ca="1" si="43"/>
        <v>#DIV/0!</v>
      </c>
      <c r="AY64" s="52" t="e">
        <f t="shared" ca="1" si="43"/>
        <v>#DIV/0!</v>
      </c>
      <c r="AZ64" s="52" t="e">
        <f t="shared" ca="1" si="43"/>
        <v>#DIV/0!</v>
      </c>
      <c r="BA64" s="52" t="e">
        <f t="shared" ca="1" si="43"/>
        <v>#DIV/0!</v>
      </c>
      <c r="BB64" s="52" t="e">
        <f t="shared" ca="1" si="44"/>
        <v>#DIV/0!</v>
      </c>
      <c r="BC64" s="52" t="e">
        <f t="shared" ca="1" si="44"/>
        <v>#DIV/0!</v>
      </c>
      <c r="BD64" s="52" t="e">
        <f t="shared" ca="1" si="44"/>
        <v>#DIV/0!</v>
      </c>
      <c r="BE64" s="52" t="e">
        <f t="shared" ca="1" si="44"/>
        <v>#DIV/0!</v>
      </c>
      <c r="BF64" s="52" t="e">
        <f t="shared" ca="1" si="45"/>
        <v>#DIV/0!</v>
      </c>
      <c r="BG64" s="52" t="e">
        <f t="shared" ca="1" si="45"/>
        <v>#DIV/0!</v>
      </c>
      <c r="BH64" s="52" t="e">
        <f t="shared" ca="1" si="45"/>
        <v>#DIV/0!</v>
      </c>
      <c r="BJ64" s="52">
        <f t="shared" si="46"/>
        <v>0</v>
      </c>
      <c r="BK64" s="52">
        <f t="shared" si="47"/>
        <v>0</v>
      </c>
      <c r="BL64" s="52">
        <f t="shared" si="48"/>
        <v>0</v>
      </c>
      <c r="BM64" s="52">
        <f t="shared" si="49"/>
        <v>0</v>
      </c>
      <c r="BN64" s="52">
        <f t="shared" si="50"/>
        <v>0</v>
      </c>
      <c r="BO64" s="52">
        <f t="shared" si="51"/>
        <v>0</v>
      </c>
      <c r="BP64" s="52">
        <f t="shared" si="52"/>
        <v>0</v>
      </c>
      <c r="BQ64" s="52">
        <f t="shared" si="53"/>
        <v>0.05</v>
      </c>
      <c r="BS64" s="52">
        <f t="shared" ca="1" si="54"/>
        <v>0</v>
      </c>
      <c r="BT64" s="52">
        <f t="shared" ca="1" si="55"/>
        <v>0</v>
      </c>
      <c r="BU64" s="52">
        <f t="shared" ca="1" si="56"/>
        <v>0</v>
      </c>
      <c r="BV64" s="52">
        <f t="shared" ca="1" si="57"/>
        <v>0</v>
      </c>
      <c r="BW64" s="52">
        <f t="shared" ca="1" si="58"/>
        <v>0</v>
      </c>
      <c r="BX64" s="52">
        <f t="shared" ca="1" si="59"/>
        <v>0</v>
      </c>
      <c r="BY64" s="52">
        <f t="shared" ca="1" si="60"/>
        <v>0</v>
      </c>
      <c r="BZ64" s="52">
        <f t="shared" ca="1" si="61"/>
        <v>0</v>
      </c>
      <c r="CA64" s="52">
        <f t="shared" ca="1" si="62"/>
        <v>0</v>
      </c>
      <c r="CB64" s="52">
        <f t="shared" ca="1" si="63"/>
        <v>0</v>
      </c>
      <c r="CC64" s="52">
        <f t="shared" ca="1" si="64"/>
        <v>0</v>
      </c>
      <c r="CD64" s="52">
        <f t="shared" ca="1" si="65"/>
        <v>0</v>
      </c>
      <c r="CE64" s="52">
        <f t="shared" ca="1" si="66"/>
        <v>0</v>
      </c>
      <c r="CF64" s="52">
        <f t="shared" ca="1" si="67"/>
        <v>0</v>
      </c>
      <c r="CG64" s="52">
        <f t="shared" ca="1" si="68"/>
        <v>0</v>
      </c>
      <c r="CH64" s="52">
        <f t="shared" ca="1" si="69"/>
        <v>0</v>
      </c>
      <c r="CI64" s="52">
        <f t="shared" ca="1" si="70"/>
        <v>0</v>
      </c>
      <c r="CJ64" s="52">
        <f t="shared" ca="1" si="71"/>
        <v>0</v>
      </c>
      <c r="CK64" s="52">
        <f t="shared" ca="1" si="72"/>
        <v>0</v>
      </c>
      <c r="CL64" s="52">
        <f t="shared" ca="1" si="73"/>
        <v>0</v>
      </c>
      <c r="CM64" s="52">
        <f t="shared" ca="1" si="74"/>
        <v>0</v>
      </c>
      <c r="CN64" s="52">
        <f t="shared" ca="1" si="75"/>
        <v>0</v>
      </c>
      <c r="CO64" s="52">
        <f t="shared" ca="1" si="76"/>
        <v>0</v>
      </c>
      <c r="CP64" s="52">
        <f t="shared" ca="1" si="77"/>
        <v>0</v>
      </c>
      <c r="CQ64" s="52">
        <f t="shared" ca="1" si="78"/>
        <v>0</v>
      </c>
      <c r="CR64" s="52">
        <f t="shared" ca="1" si="79"/>
        <v>0</v>
      </c>
      <c r="CS64" s="52">
        <f t="shared" ca="1" si="80"/>
        <v>0</v>
      </c>
      <c r="CT64" s="52">
        <f t="shared" ca="1" si="81"/>
        <v>0</v>
      </c>
      <c r="CU64" s="52">
        <f t="shared" ca="1" si="82"/>
        <v>0</v>
      </c>
      <c r="CV64" s="52">
        <f t="shared" ca="1" si="83"/>
        <v>0</v>
      </c>
      <c r="CW64" s="52">
        <f t="shared" ca="1" si="84"/>
        <v>0</v>
      </c>
      <c r="CY64" s="51" t="str">
        <f t="shared" ca="1" si="85"/>
        <v>Slope</v>
      </c>
      <c r="CZ64" s="51" t="str">
        <f t="shared" ca="1" si="86"/>
        <v>Slope</v>
      </c>
      <c r="DA64" s="51" t="str">
        <f t="shared" ca="1" si="87"/>
        <v>Slope</v>
      </c>
      <c r="DB64" s="51" t="str">
        <f t="shared" ca="1" si="88"/>
        <v>Slope</v>
      </c>
      <c r="DC64" s="51" t="str">
        <f t="shared" ca="1" si="89"/>
        <v>Slope</v>
      </c>
      <c r="DD64" s="51" t="str">
        <f t="shared" ca="1" si="90"/>
        <v>Slope</v>
      </c>
      <c r="DE64" s="51" t="str">
        <f t="shared" ca="1" si="91"/>
        <v>Slope</v>
      </c>
      <c r="DF64" s="51" t="str">
        <f t="shared" ca="1" si="92"/>
        <v>Slope</v>
      </c>
      <c r="DG64" s="51" t="str">
        <f t="shared" ca="1" si="93"/>
        <v>Slope</v>
      </c>
      <c r="DH64" s="51" t="str">
        <f t="shared" ca="1" si="94"/>
        <v>Slope</v>
      </c>
      <c r="DI64" s="51" t="str">
        <f t="shared" ca="1" si="95"/>
        <v>Slope</v>
      </c>
      <c r="DJ64" s="51" t="str">
        <f t="shared" ca="1" si="96"/>
        <v>Slope</v>
      </c>
      <c r="DK64" s="51" t="str">
        <f t="shared" ca="1" si="97"/>
        <v>Slope</v>
      </c>
      <c r="DL64" s="51" t="str">
        <f t="shared" ca="1" si="98"/>
        <v>Slope</v>
      </c>
      <c r="DM64" s="51" t="str">
        <f t="shared" ca="1" si="99"/>
        <v>Slope</v>
      </c>
      <c r="DN64" s="51" t="str">
        <f t="shared" ca="1" si="100"/>
        <v>Slope</v>
      </c>
      <c r="DO64" s="51" t="str">
        <f t="shared" ca="1" si="101"/>
        <v>Slope</v>
      </c>
      <c r="DP64" s="51" t="str">
        <f t="shared" ca="1" si="102"/>
        <v>Slope</v>
      </c>
      <c r="DQ64" s="51" t="str">
        <f t="shared" ca="1" si="103"/>
        <v>Slope</v>
      </c>
      <c r="DR64" s="51" t="str">
        <f t="shared" ca="1" si="104"/>
        <v>Slope</v>
      </c>
      <c r="DS64" s="51" t="str">
        <f t="shared" ca="1" si="105"/>
        <v>Slope</v>
      </c>
      <c r="DT64" s="51" t="str">
        <f t="shared" ca="1" si="106"/>
        <v>Slope</v>
      </c>
      <c r="DU64" s="51" t="str">
        <f t="shared" ca="1" si="107"/>
        <v>Slope</v>
      </c>
      <c r="DV64" s="51" t="str">
        <f t="shared" ca="1" si="108"/>
        <v>Slope</v>
      </c>
      <c r="DW64" s="51" t="str">
        <f t="shared" ca="1" si="109"/>
        <v>Slope</v>
      </c>
      <c r="DX64" s="51" t="str">
        <f t="shared" ca="1" si="110"/>
        <v>Slope</v>
      </c>
      <c r="DY64" s="51" t="str">
        <f t="shared" ca="1" si="111"/>
        <v>Slope</v>
      </c>
      <c r="DZ64" s="51" t="str">
        <f t="shared" ca="1" si="112"/>
        <v>Slope</v>
      </c>
      <c r="EA64" s="51" t="str">
        <f t="shared" ca="1" si="113"/>
        <v>Slope</v>
      </c>
      <c r="EB64" s="51" t="str">
        <f t="shared" ca="1" si="114"/>
        <v>Slope</v>
      </c>
      <c r="EC64" s="51" t="str">
        <f t="shared" ca="1" si="115"/>
        <v>Slope</v>
      </c>
      <c r="EE64" s="52">
        <f t="shared" ca="1" si="116"/>
        <v>1</v>
      </c>
      <c r="EF64" s="52">
        <f t="shared" ca="1" si="117"/>
        <v>1</v>
      </c>
      <c r="EG64" s="52">
        <f t="shared" ca="1" si="118"/>
        <v>1</v>
      </c>
      <c r="EH64" s="52">
        <f t="shared" ca="1" si="119"/>
        <v>1</v>
      </c>
      <c r="EI64" s="52">
        <f t="shared" ca="1" si="120"/>
        <v>1</v>
      </c>
      <c r="EJ64" s="52">
        <f t="shared" ca="1" si="121"/>
        <v>1</v>
      </c>
      <c r="EK64" s="52">
        <f t="shared" ca="1" si="122"/>
        <v>1</v>
      </c>
      <c r="EL64" s="52">
        <f t="shared" ca="1" si="123"/>
        <v>1</v>
      </c>
      <c r="EM64" s="52">
        <f t="shared" ca="1" si="124"/>
        <v>1</v>
      </c>
      <c r="EN64" s="52">
        <f t="shared" ca="1" si="125"/>
        <v>1</v>
      </c>
      <c r="EO64" s="52">
        <f t="shared" ca="1" si="126"/>
        <v>1</v>
      </c>
      <c r="EP64" s="52">
        <f t="shared" ca="1" si="127"/>
        <v>1</v>
      </c>
      <c r="EQ64" s="52">
        <f t="shared" ca="1" si="128"/>
        <v>1</v>
      </c>
      <c r="ER64" s="52">
        <f t="shared" ca="1" si="129"/>
        <v>1</v>
      </c>
      <c r="ES64" s="52">
        <f t="shared" ca="1" si="130"/>
        <v>1</v>
      </c>
      <c r="ET64" s="52">
        <f t="shared" ca="1" si="131"/>
        <v>1</v>
      </c>
      <c r="EU64" s="52">
        <f t="shared" ca="1" si="132"/>
        <v>1</v>
      </c>
      <c r="EV64" s="52">
        <f t="shared" ca="1" si="133"/>
        <v>1</v>
      </c>
      <c r="EW64" s="52">
        <f t="shared" ca="1" si="134"/>
        <v>1</v>
      </c>
      <c r="EX64" s="52">
        <f t="shared" ca="1" si="135"/>
        <v>1</v>
      </c>
      <c r="EY64" s="52">
        <f t="shared" ca="1" si="136"/>
        <v>1</v>
      </c>
      <c r="EZ64" s="52">
        <f t="shared" ca="1" si="137"/>
        <v>1</v>
      </c>
      <c r="FA64" s="52">
        <f t="shared" ca="1" si="138"/>
        <v>1</v>
      </c>
      <c r="FB64" s="52">
        <f t="shared" ca="1" si="139"/>
        <v>1</v>
      </c>
      <c r="FC64" s="52">
        <f t="shared" ca="1" si="140"/>
        <v>1</v>
      </c>
      <c r="FD64" s="52">
        <f t="shared" ca="1" si="141"/>
        <v>1</v>
      </c>
      <c r="FE64" s="52">
        <f t="shared" ca="1" si="142"/>
        <v>1</v>
      </c>
      <c r="FF64" s="52">
        <f t="shared" ca="1" si="143"/>
        <v>1</v>
      </c>
      <c r="FG64" s="52">
        <f t="shared" ca="1" si="144"/>
        <v>1</v>
      </c>
      <c r="FH64" s="52">
        <f t="shared" ca="1" si="145"/>
        <v>1</v>
      </c>
      <c r="FI64" s="52">
        <f t="shared" ca="1" si="146"/>
        <v>1</v>
      </c>
      <c r="FK64" s="52">
        <f t="shared" si="147"/>
        <v>0</v>
      </c>
      <c r="FL64" s="59" t="e">
        <f t="shared" ca="1" si="148"/>
        <v>#N/A</v>
      </c>
      <c r="FM64" s="59" t="e">
        <f t="shared" ca="1" si="149"/>
        <v>#N/A</v>
      </c>
      <c r="FN64" s="52">
        <f t="shared" ca="1" si="150"/>
        <v>0</v>
      </c>
      <c r="FP64" s="52">
        <f t="shared" ca="1" si="151"/>
        <v>0.66666666666666663</v>
      </c>
      <c r="FQ64" s="52">
        <f t="shared" ca="1" si="152"/>
        <v>0.66666666666666663</v>
      </c>
      <c r="FR64" s="52">
        <f t="shared" ca="1" si="153"/>
        <v>0.65555555555555545</v>
      </c>
      <c r="FS64" s="52">
        <f t="shared" ca="1" si="154"/>
        <v>0.64444444444444438</v>
      </c>
      <c r="FT64" s="52">
        <f t="shared" ca="1" si="155"/>
        <v>0.6333333333333333</v>
      </c>
      <c r="FU64" s="52">
        <f t="shared" ca="1" si="156"/>
        <v>0.62222222222222223</v>
      </c>
      <c r="FV64" s="52">
        <f t="shared" ca="1" si="157"/>
        <v>0.61111111111111116</v>
      </c>
      <c r="FW64" s="52">
        <f t="shared" ca="1" si="158"/>
        <v>0.6</v>
      </c>
      <c r="FX64" s="52">
        <f t="shared" ca="1" si="159"/>
        <v>0.5888888888888888</v>
      </c>
      <c r="FY64" s="52">
        <f t="shared" ca="1" si="160"/>
        <v>0.57777777777777772</v>
      </c>
      <c r="FZ64" s="52">
        <f t="shared" ca="1" si="161"/>
        <v>0.56666666666666665</v>
      </c>
      <c r="GA64" s="52">
        <f t="shared" ca="1" si="162"/>
        <v>0.55555555555555558</v>
      </c>
      <c r="GB64" s="52">
        <f t="shared" ca="1" si="163"/>
        <v>0.5444444444444444</v>
      </c>
      <c r="GC64" s="52">
        <f t="shared" ca="1" si="164"/>
        <v>0.53333333333333333</v>
      </c>
      <c r="GD64" s="52">
        <f t="shared" ca="1" si="165"/>
        <v>0.52222222222222214</v>
      </c>
      <c r="GE64" s="52">
        <f t="shared" ca="1" si="166"/>
        <v>0.51111111111111107</v>
      </c>
      <c r="GF64" s="52">
        <f t="shared" ca="1" si="167"/>
        <v>0.5</v>
      </c>
      <c r="GG64" s="52">
        <f t="shared" ca="1" si="168"/>
        <v>0.48888888888888887</v>
      </c>
      <c r="GH64" s="52">
        <f t="shared" ca="1" si="169"/>
        <v>0.47777777777777775</v>
      </c>
      <c r="GI64" s="52">
        <f t="shared" ca="1" si="170"/>
        <v>0.46666666666666667</v>
      </c>
      <c r="GJ64" s="52">
        <f t="shared" ca="1" si="171"/>
        <v>0.45555555555555555</v>
      </c>
      <c r="GK64" s="52">
        <f t="shared" ca="1" si="172"/>
        <v>0.44444444444444442</v>
      </c>
      <c r="GL64" s="52">
        <f t="shared" ca="1" si="173"/>
        <v>0.43333333333333335</v>
      </c>
      <c r="GM64" s="52">
        <f t="shared" ca="1" si="174"/>
        <v>0.42222222222222222</v>
      </c>
      <c r="GN64" s="52">
        <f t="shared" ca="1" si="175"/>
        <v>0.41111111111111109</v>
      </c>
      <c r="GO64" s="52">
        <f t="shared" ca="1" si="176"/>
        <v>0.39999999999999997</v>
      </c>
      <c r="GP64" s="52">
        <f t="shared" ca="1" si="177"/>
        <v>0.38888888888888884</v>
      </c>
      <c r="GQ64" s="52">
        <f t="shared" ca="1" si="178"/>
        <v>0.37777777777777777</v>
      </c>
      <c r="GR64" s="52">
        <f t="shared" ca="1" si="179"/>
        <v>0.36666666666666664</v>
      </c>
      <c r="GS64" s="52">
        <f t="shared" ca="1" si="180"/>
        <v>0.35555555555555551</v>
      </c>
      <c r="GT64" s="52">
        <f t="shared" ca="1" si="181"/>
        <v>0.34444444444444444</v>
      </c>
      <c r="GU64" s="125">
        <f t="shared" si="203"/>
        <v>0</v>
      </c>
      <c r="GV64" s="52">
        <f t="shared" ca="1" si="204"/>
        <v>0.66666666666666663</v>
      </c>
      <c r="GW64" s="59">
        <f t="shared" ca="1" si="182"/>
        <v>0</v>
      </c>
      <c r="GX64" s="52">
        <f t="shared" ca="1" si="183"/>
        <v>0</v>
      </c>
      <c r="GY64" s="52" t="str">
        <f t="shared" ca="1" si="184"/>
        <v>Slope</v>
      </c>
      <c r="GZ64" s="52" t="str">
        <f t="shared" ca="1" si="185"/>
        <v>NaN</v>
      </c>
      <c r="HA64" s="120">
        <f t="shared" si="186"/>
        <v>0</v>
      </c>
      <c r="HB64" s="58">
        <f t="shared" si="187"/>
        <v>0</v>
      </c>
      <c r="HC64" s="58"/>
      <c r="HD64" s="121">
        <f t="shared" si="188"/>
        <v>1</v>
      </c>
      <c r="HE64" s="52">
        <f t="shared" si="189"/>
        <v>0</v>
      </c>
      <c r="HF64" s="52">
        <f t="shared" si="190"/>
        <v>0</v>
      </c>
      <c r="HG64" s="120">
        <f t="shared" si="191"/>
        <v>1</v>
      </c>
      <c r="HH64" s="120">
        <f t="shared" si="192"/>
        <v>0</v>
      </c>
      <c r="HI64" s="52">
        <f t="shared" ca="1" si="193"/>
        <v>0</v>
      </c>
      <c r="HJ64" s="52" t="str">
        <f t="shared" ca="1" si="194"/>
        <v>Slope</v>
      </c>
      <c r="HK64" s="59">
        <f t="shared" ca="1" si="195"/>
        <v>2</v>
      </c>
      <c r="HL64" s="52" t="str">
        <f t="shared" ca="1" si="196"/>
        <v>NaN</v>
      </c>
      <c r="HM64" s="52">
        <f t="shared" si="197"/>
        <v>0</v>
      </c>
      <c r="HN64" s="52">
        <f t="shared" si="198"/>
        <v>0</v>
      </c>
      <c r="HO64" s="52">
        <f t="shared" si="199"/>
        <v>0</v>
      </c>
      <c r="HP64" s="112"/>
      <c r="HQ64" s="52">
        <f t="shared" si="202"/>
        <v>0</v>
      </c>
      <c r="HR64" s="112"/>
      <c r="HS64" s="52">
        <f t="shared" si="200"/>
        <v>0</v>
      </c>
      <c r="HT64">
        <f t="shared" si="201"/>
        <v>0</v>
      </c>
    </row>
    <row r="65" spans="1:228" x14ac:dyDescent="0.25">
      <c r="A65" s="45">
        <v>27</v>
      </c>
      <c r="B65" s="35">
        <f t="shared" si="36"/>
        <v>3.0092592592592601E-3</v>
      </c>
      <c r="C65" s="28"/>
      <c r="D65" s="29"/>
      <c r="E65" s="29"/>
      <c r="F65" s="37"/>
      <c r="G65" s="38"/>
      <c r="H65" s="107"/>
      <c r="I65" s="31"/>
      <c r="J65" s="28"/>
      <c r="K65" s="37">
        <f t="shared" si="28"/>
        <v>0</v>
      </c>
      <c r="L65" s="30">
        <f t="shared" si="25"/>
        <v>0</v>
      </c>
      <c r="M65" s="101">
        <f t="shared" si="26"/>
        <v>0</v>
      </c>
      <c r="N65" s="103">
        <f t="shared" si="37"/>
        <v>0</v>
      </c>
      <c r="P65" s="66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8"/>
      <c r="AD65" s="52" t="e">
        <f t="shared" ca="1" si="38"/>
        <v>#DIV/0!</v>
      </c>
      <c r="AE65" s="52" t="e">
        <f t="shared" ca="1" si="38"/>
        <v>#DIV/0!</v>
      </c>
      <c r="AF65" s="52" t="e">
        <f t="shared" ca="1" si="38"/>
        <v>#DIV/0!</v>
      </c>
      <c r="AG65" s="52" t="e">
        <f t="shared" ca="1" si="38"/>
        <v>#DIV/0!</v>
      </c>
      <c r="AH65" s="52" t="e">
        <f t="shared" ca="1" si="39"/>
        <v>#DIV/0!</v>
      </c>
      <c r="AI65" s="52" t="e">
        <f t="shared" ca="1" si="39"/>
        <v>#DIV/0!</v>
      </c>
      <c r="AJ65" s="52" t="e">
        <f t="shared" ca="1" si="39"/>
        <v>#DIV/0!</v>
      </c>
      <c r="AK65" s="52" t="e">
        <f t="shared" ca="1" si="39"/>
        <v>#DIV/0!</v>
      </c>
      <c r="AL65" s="52" t="e">
        <f t="shared" ca="1" si="40"/>
        <v>#DIV/0!</v>
      </c>
      <c r="AM65" s="52" t="e">
        <f t="shared" ca="1" si="40"/>
        <v>#DIV/0!</v>
      </c>
      <c r="AN65" s="52" t="e">
        <f t="shared" ca="1" si="40"/>
        <v>#DIV/0!</v>
      </c>
      <c r="AO65" s="52" t="e">
        <f t="shared" ca="1" si="40"/>
        <v>#DIV/0!</v>
      </c>
      <c r="AP65" s="52" t="e">
        <f t="shared" ca="1" si="41"/>
        <v>#DIV/0!</v>
      </c>
      <c r="AQ65" s="52" t="e">
        <f t="shared" ca="1" si="41"/>
        <v>#DIV/0!</v>
      </c>
      <c r="AR65" s="52" t="e">
        <f t="shared" ca="1" si="41"/>
        <v>#DIV/0!</v>
      </c>
      <c r="AS65" s="52" t="e">
        <f t="shared" ca="1" si="41"/>
        <v>#DIV/0!</v>
      </c>
      <c r="AT65" s="52" t="e">
        <f t="shared" ca="1" si="42"/>
        <v>#DIV/0!</v>
      </c>
      <c r="AU65" s="52" t="e">
        <f t="shared" ca="1" si="42"/>
        <v>#DIV/0!</v>
      </c>
      <c r="AV65" s="52" t="e">
        <f t="shared" ca="1" si="42"/>
        <v>#DIV/0!</v>
      </c>
      <c r="AW65" s="52" t="e">
        <f t="shared" ca="1" si="42"/>
        <v>#DIV/0!</v>
      </c>
      <c r="AX65" s="52" t="e">
        <f t="shared" ca="1" si="43"/>
        <v>#DIV/0!</v>
      </c>
      <c r="AY65" s="52" t="e">
        <f t="shared" ca="1" si="43"/>
        <v>#DIV/0!</v>
      </c>
      <c r="AZ65" s="52" t="e">
        <f t="shared" ca="1" si="43"/>
        <v>#DIV/0!</v>
      </c>
      <c r="BA65" s="52" t="e">
        <f t="shared" ca="1" si="43"/>
        <v>#DIV/0!</v>
      </c>
      <c r="BB65" s="52" t="e">
        <f t="shared" ca="1" si="44"/>
        <v>#DIV/0!</v>
      </c>
      <c r="BC65" s="52" t="e">
        <f t="shared" ca="1" si="44"/>
        <v>#DIV/0!</v>
      </c>
      <c r="BD65" s="52" t="e">
        <f t="shared" ca="1" si="44"/>
        <v>#DIV/0!</v>
      </c>
      <c r="BE65" s="52" t="e">
        <f t="shared" ca="1" si="44"/>
        <v>#DIV/0!</v>
      </c>
      <c r="BF65" s="52" t="e">
        <f t="shared" ca="1" si="45"/>
        <v>#DIV/0!</v>
      </c>
      <c r="BG65" s="52" t="e">
        <f t="shared" ca="1" si="45"/>
        <v>#DIV/0!</v>
      </c>
      <c r="BH65" s="52" t="e">
        <f t="shared" ca="1" si="45"/>
        <v>#DIV/0!</v>
      </c>
      <c r="BJ65" s="52">
        <f t="shared" si="46"/>
        <v>0</v>
      </c>
      <c r="BK65" s="52">
        <f t="shared" si="47"/>
        <v>0</v>
      </c>
      <c r="BL65" s="52">
        <f t="shared" si="48"/>
        <v>0</v>
      </c>
      <c r="BM65" s="52">
        <f t="shared" si="49"/>
        <v>0</v>
      </c>
      <c r="BN65" s="52">
        <f t="shared" si="50"/>
        <v>0</v>
      </c>
      <c r="BO65" s="52">
        <f t="shared" si="51"/>
        <v>0</v>
      </c>
      <c r="BP65" s="52">
        <f t="shared" si="52"/>
        <v>0</v>
      </c>
      <c r="BQ65" s="52">
        <f t="shared" si="53"/>
        <v>0.05</v>
      </c>
      <c r="BS65" s="52">
        <f t="shared" ca="1" si="54"/>
        <v>0</v>
      </c>
      <c r="BT65" s="52">
        <f t="shared" ca="1" si="55"/>
        <v>0</v>
      </c>
      <c r="BU65" s="52">
        <f t="shared" ca="1" si="56"/>
        <v>0</v>
      </c>
      <c r="BV65" s="52">
        <f t="shared" ca="1" si="57"/>
        <v>0</v>
      </c>
      <c r="BW65" s="52">
        <f t="shared" ca="1" si="58"/>
        <v>0</v>
      </c>
      <c r="BX65" s="52">
        <f t="shared" ca="1" si="59"/>
        <v>0</v>
      </c>
      <c r="BY65" s="52">
        <f t="shared" ca="1" si="60"/>
        <v>0</v>
      </c>
      <c r="BZ65" s="52">
        <f t="shared" ca="1" si="61"/>
        <v>0</v>
      </c>
      <c r="CA65" s="52">
        <f t="shared" ca="1" si="62"/>
        <v>0</v>
      </c>
      <c r="CB65" s="52">
        <f t="shared" ca="1" si="63"/>
        <v>0</v>
      </c>
      <c r="CC65" s="52">
        <f t="shared" ca="1" si="64"/>
        <v>0</v>
      </c>
      <c r="CD65" s="52">
        <f t="shared" ca="1" si="65"/>
        <v>0</v>
      </c>
      <c r="CE65" s="52">
        <f t="shared" ca="1" si="66"/>
        <v>0</v>
      </c>
      <c r="CF65" s="52">
        <f t="shared" ca="1" si="67"/>
        <v>0</v>
      </c>
      <c r="CG65" s="52">
        <f t="shared" ca="1" si="68"/>
        <v>0</v>
      </c>
      <c r="CH65" s="52">
        <f t="shared" ca="1" si="69"/>
        <v>0</v>
      </c>
      <c r="CI65" s="52">
        <f t="shared" ca="1" si="70"/>
        <v>0</v>
      </c>
      <c r="CJ65" s="52">
        <f t="shared" ca="1" si="71"/>
        <v>0</v>
      </c>
      <c r="CK65" s="52">
        <f t="shared" ca="1" si="72"/>
        <v>0</v>
      </c>
      <c r="CL65" s="52">
        <f t="shared" ca="1" si="73"/>
        <v>0</v>
      </c>
      <c r="CM65" s="52">
        <f t="shared" ca="1" si="74"/>
        <v>0</v>
      </c>
      <c r="CN65" s="52">
        <f t="shared" ca="1" si="75"/>
        <v>0</v>
      </c>
      <c r="CO65" s="52">
        <f t="shared" ca="1" si="76"/>
        <v>0</v>
      </c>
      <c r="CP65" s="52">
        <f t="shared" ca="1" si="77"/>
        <v>0</v>
      </c>
      <c r="CQ65" s="52">
        <f t="shared" ca="1" si="78"/>
        <v>0</v>
      </c>
      <c r="CR65" s="52">
        <f t="shared" ca="1" si="79"/>
        <v>0</v>
      </c>
      <c r="CS65" s="52">
        <f t="shared" ca="1" si="80"/>
        <v>0</v>
      </c>
      <c r="CT65" s="52">
        <f t="shared" ca="1" si="81"/>
        <v>0</v>
      </c>
      <c r="CU65" s="52">
        <f t="shared" ca="1" si="82"/>
        <v>0</v>
      </c>
      <c r="CV65" s="52">
        <f t="shared" ca="1" si="83"/>
        <v>0</v>
      </c>
      <c r="CW65" s="52">
        <f t="shared" ca="1" si="84"/>
        <v>0</v>
      </c>
      <c r="CY65" s="51" t="str">
        <f t="shared" ca="1" si="85"/>
        <v>Slope</v>
      </c>
      <c r="CZ65" s="51" t="str">
        <f t="shared" ca="1" si="86"/>
        <v>Slope</v>
      </c>
      <c r="DA65" s="51" t="str">
        <f t="shared" ca="1" si="87"/>
        <v>Slope</v>
      </c>
      <c r="DB65" s="51" t="str">
        <f t="shared" ca="1" si="88"/>
        <v>Slope</v>
      </c>
      <c r="DC65" s="51" t="str">
        <f t="shared" ca="1" si="89"/>
        <v>Slope</v>
      </c>
      <c r="DD65" s="51" t="str">
        <f t="shared" ca="1" si="90"/>
        <v>Slope</v>
      </c>
      <c r="DE65" s="51" t="str">
        <f t="shared" ca="1" si="91"/>
        <v>Slope</v>
      </c>
      <c r="DF65" s="51" t="str">
        <f t="shared" ca="1" si="92"/>
        <v>Slope</v>
      </c>
      <c r="DG65" s="51" t="str">
        <f t="shared" ca="1" si="93"/>
        <v>Slope</v>
      </c>
      <c r="DH65" s="51" t="str">
        <f t="shared" ca="1" si="94"/>
        <v>Slope</v>
      </c>
      <c r="DI65" s="51" t="str">
        <f t="shared" ca="1" si="95"/>
        <v>Slope</v>
      </c>
      <c r="DJ65" s="51" t="str">
        <f t="shared" ca="1" si="96"/>
        <v>Slope</v>
      </c>
      <c r="DK65" s="51" t="str">
        <f t="shared" ca="1" si="97"/>
        <v>Slope</v>
      </c>
      <c r="DL65" s="51" t="str">
        <f t="shared" ca="1" si="98"/>
        <v>Slope</v>
      </c>
      <c r="DM65" s="51" t="str">
        <f t="shared" ca="1" si="99"/>
        <v>Slope</v>
      </c>
      <c r="DN65" s="51" t="str">
        <f t="shared" ca="1" si="100"/>
        <v>Slope</v>
      </c>
      <c r="DO65" s="51" t="str">
        <f t="shared" ca="1" si="101"/>
        <v>Slope</v>
      </c>
      <c r="DP65" s="51" t="str">
        <f t="shared" ca="1" si="102"/>
        <v>Slope</v>
      </c>
      <c r="DQ65" s="51" t="str">
        <f t="shared" ca="1" si="103"/>
        <v>Slope</v>
      </c>
      <c r="DR65" s="51" t="str">
        <f t="shared" ca="1" si="104"/>
        <v>Slope</v>
      </c>
      <c r="DS65" s="51" t="str">
        <f t="shared" ca="1" si="105"/>
        <v>Slope</v>
      </c>
      <c r="DT65" s="51" t="str">
        <f t="shared" ca="1" si="106"/>
        <v>Slope</v>
      </c>
      <c r="DU65" s="51" t="str">
        <f t="shared" ca="1" si="107"/>
        <v>Slope</v>
      </c>
      <c r="DV65" s="51" t="str">
        <f t="shared" ca="1" si="108"/>
        <v>Slope</v>
      </c>
      <c r="DW65" s="51" t="str">
        <f t="shared" ca="1" si="109"/>
        <v>Slope</v>
      </c>
      <c r="DX65" s="51" t="str">
        <f t="shared" ca="1" si="110"/>
        <v>Slope</v>
      </c>
      <c r="DY65" s="51" t="str">
        <f t="shared" ca="1" si="111"/>
        <v>Slope</v>
      </c>
      <c r="DZ65" s="51" t="str">
        <f t="shared" ca="1" si="112"/>
        <v>Slope</v>
      </c>
      <c r="EA65" s="51" t="str">
        <f t="shared" ca="1" si="113"/>
        <v>Slope</v>
      </c>
      <c r="EB65" s="51" t="str">
        <f t="shared" ca="1" si="114"/>
        <v>Slope</v>
      </c>
      <c r="EC65" s="51" t="str">
        <f t="shared" ca="1" si="115"/>
        <v>Slope</v>
      </c>
      <c r="EE65" s="52">
        <f t="shared" ca="1" si="116"/>
        <v>1</v>
      </c>
      <c r="EF65" s="52">
        <f t="shared" ca="1" si="117"/>
        <v>1</v>
      </c>
      <c r="EG65" s="52">
        <f t="shared" ca="1" si="118"/>
        <v>1</v>
      </c>
      <c r="EH65" s="52">
        <f t="shared" ca="1" si="119"/>
        <v>1</v>
      </c>
      <c r="EI65" s="52">
        <f t="shared" ca="1" si="120"/>
        <v>1</v>
      </c>
      <c r="EJ65" s="52">
        <f t="shared" ca="1" si="121"/>
        <v>1</v>
      </c>
      <c r="EK65" s="52">
        <f t="shared" ca="1" si="122"/>
        <v>1</v>
      </c>
      <c r="EL65" s="52">
        <f t="shared" ca="1" si="123"/>
        <v>1</v>
      </c>
      <c r="EM65" s="52">
        <f t="shared" ca="1" si="124"/>
        <v>1</v>
      </c>
      <c r="EN65" s="52">
        <f t="shared" ca="1" si="125"/>
        <v>1</v>
      </c>
      <c r="EO65" s="52">
        <f t="shared" ca="1" si="126"/>
        <v>1</v>
      </c>
      <c r="EP65" s="52">
        <f t="shared" ca="1" si="127"/>
        <v>1</v>
      </c>
      <c r="EQ65" s="52">
        <f t="shared" ca="1" si="128"/>
        <v>1</v>
      </c>
      <c r="ER65" s="52">
        <f t="shared" ca="1" si="129"/>
        <v>1</v>
      </c>
      <c r="ES65" s="52">
        <f t="shared" ca="1" si="130"/>
        <v>1</v>
      </c>
      <c r="ET65" s="52">
        <f t="shared" ca="1" si="131"/>
        <v>1</v>
      </c>
      <c r="EU65" s="52">
        <f t="shared" ca="1" si="132"/>
        <v>1</v>
      </c>
      <c r="EV65" s="52">
        <f t="shared" ca="1" si="133"/>
        <v>1</v>
      </c>
      <c r="EW65" s="52">
        <f t="shared" ca="1" si="134"/>
        <v>1</v>
      </c>
      <c r="EX65" s="52">
        <f t="shared" ca="1" si="135"/>
        <v>1</v>
      </c>
      <c r="EY65" s="52">
        <f t="shared" ca="1" si="136"/>
        <v>1</v>
      </c>
      <c r="EZ65" s="52">
        <f t="shared" ca="1" si="137"/>
        <v>1</v>
      </c>
      <c r="FA65" s="52">
        <f t="shared" ca="1" si="138"/>
        <v>1</v>
      </c>
      <c r="FB65" s="52">
        <f t="shared" ca="1" si="139"/>
        <v>1</v>
      </c>
      <c r="FC65" s="52">
        <f t="shared" ca="1" si="140"/>
        <v>1</v>
      </c>
      <c r="FD65" s="52">
        <f t="shared" ca="1" si="141"/>
        <v>1</v>
      </c>
      <c r="FE65" s="52">
        <f t="shared" ca="1" si="142"/>
        <v>1</v>
      </c>
      <c r="FF65" s="52">
        <f t="shared" ca="1" si="143"/>
        <v>1</v>
      </c>
      <c r="FG65" s="52">
        <f t="shared" ca="1" si="144"/>
        <v>1</v>
      </c>
      <c r="FH65" s="52">
        <f t="shared" ca="1" si="145"/>
        <v>1</v>
      </c>
      <c r="FI65" s="52">
        <f t="shared" ca="1" si="146"/>
        <v>1</v>
      </c>
      <c r="FK65" s="52">
        <f t="shared" si="147"/>
        <v>0</v>
      </c>
      <c r="FL65" s="59" t="e">
        <f t="shared" ca="1" si="148"/>
        <v>#N/A</v>
      </c>
      <c r="FM65" s="59" t="e">
        <f t="shared" ca="1" si="149"/>
        <v>#N/A</v>
      </c>
      <c r="FN65" s="52">
        <f t="shared" ca="1" si="150"/>
        <v>0</v>
      </c>
      <c r="FP65" s="52">
        <f t="shared" ca="1" si="151"/>
        <v>0.66666666666666663</v>
      </c>
      <c r="FQ65" s="52">
        <f t="shared" ca="1" si="152"/>
        <v>0.66666666666666663</v>
      </c>
      <c r="FR65" s="52">
        <f t="shared" ca="1" si="153"/>
        <v>0.65555555555555545</v>
      </c>
      <c r="FS65" s="52">
        <f t="shared" ca="1" si="154"/>
        <v>0.64444444444444438</v>
      </c>
      <c r="FT65" s="52">
        <f t="shared" ca="1" si="155"/>
        <v>0.6333333333333333</v>
      </c>
      <c r="FU65" s="52">
        <f t="shared" ca="1" si="156"/>
        <v>0.62222222222222223</v>
      </c>
      <c r="FV65" s="52">
        <f t="shared" ca="1" si="157"/>
        <v>0.61111111111111116</v>
      </c>
      <c r="FW65" s="52">
        <f t="shared" ca="1" si="158"/>
        <v>0.6</v>
      </c>
      <c r="FX65" s="52">
        <f t="shared" ca="1" si="159"/>
        <v>0.5888888888888888</v>
      </c>
      <c r="FY65" s="52">
        <f t="shared" ca="1" si="160"/>
        <v>0.57777777777777772</v>
      </c>
      <c r="FZ65" s="52">
        <f t="shared" ca="1" si="161"/>
        <v>0.56666666666666665</v>
      </c>
      <c r="GA65" s="52">
        <f t="shared" ca="1" si="162"/>
        <v>0.55555555555555558</v>
      </c>
      <c r="GB65" s="52">
        <f t="shared" ca="1" si="163"/>
        <v>0.5444444444444444</v>
      </c>
      <c r="GC65" s="52">
        <f t="shared" ca="1" si="164"/>
        <v>0.53333333333333333</v>
      </c>
      <c r="GD65" s="52">
        <f t="shared" ca="1" si="165"/>
        <v>0.52222222222222214</v>
      </c>
      <c r="GE65" s="52">
        <f t="shared" ca="1" si="166"/>
        <v>0.51111111111111107</v>
      </c>
      <c r="GF65" s="52">
        <f t="shared" ca="1" si="167"/>
        <v>0.5</v>
      </c>
      <c r="GG65" s="52">
        <f t="shared" ca="1" si="168"/>
        <v>0.48888888888888887</v>
      </c>
      <c r="GH65" s="52">
        <f t="shared" ca="1" si="169"/>
        <v>0.47777777777777775</v>
      </c>
      <c r="GI65" s="52">
        <f t="shared" ca="1" si="170"/>
        <v>0.46666666666666667</v>
      </c>
      <c r="GJ65" s="52">
        <f t="shared" ca="1" si="171"/>
        <v>0.45555555555555555</v>
      </c>
      <c r="GK65" s="52">
        <f t="shared" ca="1" si="172"/>
        <v>0.44444444444444442</v>
      </c>
      <c r="GL65" s="52">
        <f t="shared" ca="1" si="173"/>
        <v>0.43333333333333335</v>
      </c>
      <c r="GM65" s="52">
        <f t="shared" ca="1" si="174"/>
        <v>0.42222222222222222</v>
      </c>
      <c r="GN65" s="52">
        <f t="shared" ca="1" si="175"/>
        <v>0.41111111111111109</v>
      </c>
      <c r="GO65" s="52">
        <f t="shared" ca="1" si="176"/>
        <v>0.39999999999999997</v>
      </c>
      <c r="GP65" s="52">
        <f t="shared" ca="1" si="177"/>
        <v>0.38888888888888884</v>
      </c>
      <c r="GQ65" s="52">
        <f t="shared" ca="1" si="178"/>
        <v>0.37777777777777777</v>
      </c>
      <c r="GR65" s="52">
        <f t="shared" ca="1" si="179"/>
        <v>0.36666666666666664</v>
      </c>
      <c r="GS65" s="52">
        <f t="shared" ca="1" si="180"/>
        <v>0.35555555555555551</v>
      </c>
      <c r="GT65" s="52">
        <f t="shared" ca="1" si="181"/>
        <v>0.34444444444444444</v>
      </c>
      <c r="GU65" s="125">
        <f t="shared" si="203"/>
        <v>0</v>
      </c>
      <c r="GV65" s="52">
        <f t="shared" ca="1" si="204"/>
        <v>0.66666666666666663</v>
      </c>
      <c r="GW65" s="59">
        <f t="shared" ca="1" si="182"/>
        <v>0</v>
      </c>
      <c r="GX65" s="52">
        <f t="shared" ca="1" si="183"/>
        <v>0</v>
      </c>
      <c r="GY65" s="52" t="str">
        <f t="shared" ca="1" si="184"/>
        <v>Slope</v>
      </c>
      <c r="GZ65" s="52" t="str">
        <f t="shared" ca="1" si="185"/>
        <v>NaN</v>
      </c>
      <c r="HA65" s="120">
        <f t="shared" si="186"/>
        <v>0</v>
      </c>
      <c r="HB65" s="58">
        <f t="shared" si="187"/>
        <v>0</v>
      </c>
      <c r="HC65" s="58"/>
      <c r="HD65" s="121">
        <f t="shared" si="188"/>
        <v>1</v>
      </c>
      <c r="HE65" s="52">
        <f t="shared" si="189"/>
        <v>0</v>
      </c>
      <c r="HF65" s="52">
        <f t="shared" si="190"/>
        <v>0</v>
      </c>
      <c r="HG65" s="120">
        <f t="shared" si="191"/>
        <v>1</v>
      </c>
      <c r="HH65" s="120">
        <f t="shared" si="192"/>
        <v>0</v>
      </c>
      <c r="HI65" s="52">
        <f t="shared" ca="1" si="193"/>
        <v>0</v>
      </c>
      <c r="HJ65" s="52" t="str">
        <f t="shared" ca="1" si="194"/>
        <v>Slope</v>
      </c>
      <c r="HK65" s="59">
        <f t="shared" ca="1" si="195"/>
        <v>2</v>
      </c>
      <c r="HL65" s="52" t="str">
        <f t="shared" ca="1" si="196"/>
        <v>NaN</v>
      </c>
      <c r="HM65" s="52">
        <f t="shared" si="197"/>
        <v>0</v>
      </c>
      <c r="HN65" s="52">
        <f t="shared" si="198"/>
        <v>0</v>
      </c>
      <c r="HO65" s="52">
        <f t="shared" si="199"/>
        <v>0</v>
      </c>
      <c r="HP65" s="112"/>
      <c r="HQ65" s="52">
        <f t="shared" si="202"/>
        <v>0</v>
      </c>
      <c r="HR65" s="112"/>
      <c r="HS65" s="52">
        <f t="shared" si="200"/>
        <v>0</v>
      </c>
      <c r="HT65">
        <f t="shared" si="201"/>
        <v>0</v>
      </c>
    </row>
    <row r="66" spans="1:228" x14ac:dyDescent="0.25">
      <c r="A66" s="45">
        <v>28</v>
      </c>
      <c r="B66" s="35">
        <f t="shared" si="36"/>
        <v>3.125000000000001E-3</v>
      </c>
      <c r="C66" s="28"/>
      <c r="D66" s="29"/>
      <c r="E66" s="29"/>
      <c r="F66" s="37"/>
      <c r="G66" s="38"/>
      <c r="H66" s="107"/>
      <c r="I66" s="31"/>
      <c r="J66" s="28"/>
      <c r="K66" s="37">
        <f t="shared" si="28"/>
        <v>0</v>
      </c>
      <c r="L66" s="30">
        <f t="shared" si="25"/>
        <v>0</v>
      </c>
      <c r="M66" s="101">
        <f t="shared" si="26"/>
        <v>0</v>
      </c>
      <c r="N66" s="103">
        <f t="shared" si="37"/>
        <v>0</v>
      </c>
      <c r="P66" s="66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8"/>
      <c r="AD66" s="52" t="e">
        <f t="shared" ca="1" si="38"/>
        <v>#DIV/0!</v>
      </c>
      <c r="AE66" s="52" t="e">
        <f t="shared" ca="1" si="38"/>
        <v>#DIV/0!</v>
      </c>
      <c r="AF66" s="52" t="e">
        <f t="shared" ca="1" si="38"/>
        <v>#DIV/0!</v>
      </c>
      <c r="AG66" s="52" t="e">
        <f t="shared" ca="1" si="38"/>
        <v>#DIV/0!</v>
      </c>
      <c r="AH66" s="52" t="e">
        <f t="shared" ca="1" si="39"/>
        <v>#DIV/0!</v>
      </c>
      <c r="AI66" s="52" t="e">
        <f t="shared" ca="1" si="39"/>
        <v>#DIV/0!</v>
      </c>
      <c r="AJ66" s="52" t="e">
        <f t="shared" ca="1" si="39"/>
        <v>#DIV/0!</v>
      </c>
      <c r="AK66" s="52" t="e">
        <f t="shared" ca="1" si="39"/>
        <v>#DIV/0!</v>
      </c>
      <c r="AL66" s="52" t="e">
        <f t="shared" ca="1" si="40"/>
        <v>#DIV/0!</v>
      </c>
      <c r="AM66" s="52" t="e">
        <f t="shared" ca="1" si="40"/>
        <v>#DIV/0!</v>
      </c>
      <c r="AN66" s="52" t="e">
        <f t="shared" ca="1" si="40"/>
        <v>#DIV/0!</v>
      </c>
      <c r="AO66" s="52" t="e">
        <f t="shared" ca="1" si="40"/>
        <v>#DIV/0!</v>
      </c>
      <c r="AP66" s="52" t="e">
        <f t="shared" ca="1" si="41"/>
        <v>#DIV/0!</v>
      </c>
      <c r="AQ66" s="52" t="e">
        <f t="shared" ca="1" si="41"/>
        <v>#DIV/0!</v>
      </c>
      <c r="AR66" s="52" t="e">
        <f t="shared" ca="1" si="41"/>
        <v>#DIV/0!</v>
      </c>
      <c r="AS66" s="52" t="e">
        <f t="shared" ca="1" si="41"/>
        <v>#DIV/0!</v>
      </c>
      <c r="AT66" s="52" t="e">
        <f t="shared" ca="1" si="42"/>
        <v>#DIV/0!</v>
      </c>
      <c r="AU66" s="52" t="e">
        <f t="shared" ca="1" si="42"/>
        <v>#DIV/0!</v>
      </c>
      <c r="AV66" s="52" t="e">
        <f t="shared" ca="1" si="42"/>
        <v>#DIV/0!</v>
      </c>
      <c r="AW66" s="52" t="e">
        <f t="shared" ca="1" si="42"/>
        <v>#DIV/0!</v>
      </c>
      <c r="AX66" s="52" t="e">
        <f t="shared" ca="1" si="43"/>
        <v>#DIV/0!</v>
      </c>
      <c r="AY66" s="52" t="e">
        <f t="shared" ca="1" si="43"/>
        <v>#DIV/0!</v>
      </c>
      <c r="AZ66" s="52" t="e">
        <f t="shared" ca="1" si="43"/>
        <v>#DIV/0!</v>
      </c>
      <c r="BA66" s="52" t="e">
        <f t="shared" ca="1" si="43"/>
        <v>#DIV/0!</v>
      </c>
      <c r="BB66" s="52" t="e">
        <f t="shared" ca="1" si="44"/>
        <v>#DIV/0!</v>
      </c>
      <c r="BC66" s="52" t="e">
        <f t="shared" ca="1" si="44"/>
        <v>#DIV/0!</v>
      </c>
      <c r="BD66" s="52" t="e">
        <f t="shared" ca="1" si="44"/>
        <v>#DIV/0!</v>
      </c>
      <c r="BE66" s="52" t="e">
        <f t="shared" ca="1" si="44"/>
        <v>#DIV/0!</v>
      </c>
      <c r="BF66" s="52" t="e">
        <f t="shared" ca="1" si="45"/>
        <v>#DIV/0!</v>
      </c>
      <c r="BG66" s="52" t="e">
        <f t="shared" ca="1" si="45"/>
        <v>#DIV/0!</v>
      </c>
      <c r="BH66" s="52" t="e">
        <f t="shared" ca="1" si="45"/>
        <v>#DIV/0!</v>
      </c>
      <c r="BJ66" s="52">
        <f t="shared" si="46"/>
        <v>0</v>
      </c>
      <c r="BK66" s="52">
        <f t="shared" si="47"/>
        <v>0</v>
      </c>
      <c r="BL66" s="52">
        <f t="shared" si="48"/>
        <v>0</v>
      </c>
      <c r="BM66" s="52">
        <f t="shared" si="49"/>
        <v>0</v>
      </c>
      <c r="BN66" s="52">
        <f t="shared" si="50"/>
        <v>0</v>
      </c>
      <c r="BO66" s="52">
        <f t="shared" si="51"/>
        <v>0</v>
      </c>
      <c r="BP66" s="52">
        <f t="shared" si="52"/>
        <v>0</v>
      </c>
      <c r="BQ66" s="52">
        <f t="shared" si="53"/>
        <v>0.05</v>
      </c>
      <c r="BS66" s="52">
        <f t="shared" ca="1" si="54"/>
        <v>0</v>
      </c>
      <c r="BT66" s="52">
        <f t="shared" ca="1" si="55"/>
        <v>0</v>
      </c>
      <c r="BU66" s="52">
        <f t="shared" ca="1" si="56"/>
        <v>0</v>
      </c>
      <c r="BV66" s="52">
        <f t="shared" ca="1" si="57"/>
        <v>0</v>
      </c>
      <c r="BW66" s="52">
        <f t="shared" ca="1" si="58"/>
        <v>0</v>
      </c>
      <c r="BX66" s="52">
        <f t="shared" ca="1" si="59"/>
        <v>0</v>
      </c>
      <c r="BY66" s="52">
        <f t="shared" ca="1" si="60"/>
        <v>0</v>
      </c>
      <c r="BZ66" s="52">
        <f t="shared" ca="1" si="61"/>
        <v>0</v>
      </c>
      <c r="CA66" s="52">
        <f t="shared" ca="1" si="62"/>
        <v>0</v>
      </c>
      <c r="CB66" s="52">
        <f t="shared" ca="1" si="63"/>
        <v>0</v>
      </c>
      <c r="CC66" s="52">
        <f t="shared" ca="1" si="64"/>
        <v>0</v>
      </c>
      <c r="CD66" s="52">
        <f t="shared" ca="1" si="65"/>
        <v>0</v>
      </c>
      <c r="CE66" s="52">
        <f t="shared" ca="1" si="66"/>
        <v>0</v>
      </c>
      <c r="CF66" s="52">
        <f t="shared" ca="1" si="67"/>
        <v>0</v>
      </c>
      <c r="CG66" s="52">
        <f t="shared" ca="1" si="68"/>
        <v>0</v>
      </c>
      <c r="CH66" s="52">
        <f t="shared" ca="1" si="69"/>
        <v>0</v>
      </c>
      <c r="CI66" s="52">
        <f t="shared" ca="1" si="70"/>
        <v>0</v>
      </c>
      <c r="CJ66" s="52">
        <f t="shared" ca="1" si="71"/>
        <v>0</v>
      </c>
      <c r="CK66" s="52">
        <f t="shared" ca="1" si="72"/>
        <v>0</v>
      </c>
      <c r="CL66" s="52">
        <f t="shared" ca="1" si="73"/>
        <v>0</v>
      </c>
      <c r="CM66" s="52">
        <f t="shared" ca="1" si="74"/>
        <v>0</v>
      </c>
      <c r="CN66" s="52">
        <f t="shared" ca="1" si="75"/>
        <v>0</v>
      </c>
      <c r="CO66" s="52">
        <f t="shared" ca="1" si="76"/>
        <v>0</v>
      </c>
      <c r="CP66" s="52">
        <f t="shared" ca="1" si="77"/>
        <v>0</v>
      </c>
      <c r="CQ66" s="52">
        <f t="shared" ca="1" si="78"/>
        <v>0</v>
      </c>
      <c r="CR66" s="52">
        <f t="shared" ca="1" si="79"/>
        <v>0</v>
      </c>
      <c r="CS66" s="52">
        <f t="shared" ca="1" si="80"/>
        <v>0</v>
      </c>
      <c r="CT66" s="52">
        <f t="shared" ca="1" si="81"/>
        <v>0</v>
      </c>
      <c r="CU66" s="52">
        <f t="shared" ca="1" si="82"/>
        <v>0</v>
      </c>
      <c r="CV66" s="52">
        <f t="shared" ca="1" si="83"/>
        <v>0</v>
      </c>
      <c r="CW66" s="52">
        <f t="shared" ca="1" si="84"/>
        <v>0</v>
      </c>
      <c r="CY66" s="51" t="str">
        <f t="shared" ca="1" si="85"/>
        <v>Slope</v>
      </c>
      <c r="CZ66" s="51" t="str">
        <f t="shared" ca="1" si="86"/>
        <v>Slope</v>
      </c>
      <c r="DA66" s="51" t="str">
        <f t="shared" ca="1" si="87"/>
        <v>Slope</v>
      </c>
      <c r="DB66" s="51" t="str">
        <f t="shared" ca="1" si="88"/>
        <v>Slope</v>
      </c>
      <c r="DC66" s="51" t="str">
        <f t="shared" ca="1" si="89"/>
        <v>Slope</v>
      </c>
      <c r="DD66" s="51" t="str">
        <f t="shared" ca="1" si="90"/>
        <v>Slope</v>
      </c>
      <c r="DE66" s="51" t="str">
        <f t="shared" ca="1" si="91"/>
        <v>Slope</v>
      </c>
      <c r="DF66" s="51" t="str">
        <f t="shared" ca="1" si="92"/>
        <v>Slope</v>
      </c>
      <c r="DG66" s="51" t="str">
        <f t="shared" ca="1" si="93"/>
        <v>Slope</v>
      </c>
      <c r="DH66" s="51" t="str">
        <f t="shared" ca="1" si="94"/>
        <v>Slope</v>
      </c>
      <c r="DI66" s="51" t="str">
        <f t="shared" ca="1" si="95"/>
        <v>Slope</v>
      </c>
      <c r="DJ66" s="51" t="str">
        <f t="shared" ca="1" si="96"/>
        <v>Slope</v>
      </c>
      <c r="DK66" s="51" t="str">
        <f t="shared" ca="1" si="97"/>
        <v>Slope</v>
      </c>
      <c r="DL66" s="51" t="str">
        <f t="shared" ca="1" si="98"/>
        <v>Slope</v>
      </c>
      <c r="DM66" s="51" t="str">
        <f t="shared" ca="1" si="99"/>
        <v>Slope</v>
      </c>
      <c r="DN66" s="51" t="str">
        <f t="shared" ca="1" si="100"/>
        <v>Slope</v>
      </c>
      <c r="DO66" s="51" t="str">
        <f t="shared" ca="1" si="101"/>
        <v>Slope</v>
      </c>
      <c r="DP66" s="51" t="str">
        <f t="shared" ca="1" si="102"/>
        <v>Slope</v>
      </c>
      <c r="DQ66" s="51" t="str">
        <f t="shared" ca="1" si="103"/>
        <v>Slope</v>
      </c>
      <c r="DR66" s="51" t="str">
        <f t="shared" ca="1" si="104"/>
        <v>Slope</v>
      </c>
      <c r="DS66" s="51" t="str">
        <f t="shared" ca="1" si="105"/>
        <v>Slope</v>
      </c>
      <c r="DT66" s="51" t="str">
        <f t="shared" ca="1" si="106"/>
        <v>Slope</v>
      </c>
      <c r="DU66" s="51" t="str">
        <f t="shared" ca="1" si="107"/>
        <v>Slope</v>
      </c>
      <c r="DV66" s="51" t="str">
        <f t="shared" ca="1" si="108"/>
        <v>Slope</v>
      </c>
      <c r="DW66" s="51" t="str">
        <f t="shared" ca="1" si="109"/>
        <v>Slope</v>
      </c>
      <c r="DX66" s="51" t="str">
        <f t="shared" ca="1" si="110"/>
        <v>Slope</v>
      </c>
      <c r="DY66" s="51" t="str">
        <f t="shared" ca="1" si="111"/>
        <v>Slope</v>
      </c>
      <c r="DZ66" s="51" t="str">
        <f t="shared" ca="1" si="112"/>
        <v>Slope</v>
      </c>
      <c r="EA66" s="51" t="str">
        <f t="shared" ca="1" si="113"/>
        <v>Slope</v>
      </c>
      <c r="EB66" s="51" t="str">
        <f t="shared" ca="1" si="114"/>
        <v>Slope</v>
      </c>
      <c r="EC66" s="51" t="str">
        <f t="shared" ca="1" si="115"/>
        <v>Slope</v>
      </c>
      <c r="EE66" s="52">
        <f t="shared" ca="1" si="116"/>
        <v>1</v>
      </c>
      <c r="EF66" s="52">
        <f t="shared" ca="1" si="117"/>
        <v>1</v>
      </c>
      <c r="EG66" s="52">
        <f t="shared" ca="1" si="118"/>
        <v>1</v>
      </c>
      <c r="EH66" s="52">
        <f t="shared" ca="1" si="119"/>
        <v>1</v>
      </c>
      <c r="EI66" s="52">
        <f t="shared" ca="1" si="120"/>
        <v>1</v>
      </c>
      <c r="EJ66" s="52">
        <f t="shared" ca="1" si="121"/>
        <v>1</v>
      </c>
      <c r="EK66" s="52">
        <f t="shared" ca="1" si="122"/>
        <v>1</v>
      </c>
      <c r="EL66" s="52">
        <f t="shared" ca="1" si="123"/>
        <v>1</v>
      </c>
      <c r="EM66" s="52">
        <f t="shared" ca="1" si="124"/>
        <v>1</v>
      </c>
      <c r="EN66" s="52">
        <f t="shared" ca="1" si="125"/>
        <v>1</v>
      </c>
      <c r="EO66" s="52">
        <f t="shared" ca="1" si="126"/>
        <v>1</v>
      </c>
      <c r="EP66" s="52">
        <f t="shared" ca="1" si="127"/>
        <v>1</v>
      </c>
      <c r="EQ66" s="52">
        <f t="shared" ca="1" si="128"/>
        <v>1</v>
      </c>
      <c r="ER66" s="52">
        <f t="shared" ca="1" si="129"/>
        <v>1</v>
      </c>
      <c r="ES66" s="52">
        <f t="shared" ca="1" si="130"/>
        <v>1</v>
      </c>
      <c r="ET66" s="52">
        <f t="shared" ca="1" si="131"/>
        <v>1</v>
      </c>
      <c r="EU66" s="52">
        <f t="shared" ca="1" si="132"/>
        <v>1</v>
      </c>
      <c r="EV66" s="52">
        <f t="shared" ca="1" si="133"/>
        <v>1</v>
      </c>
      <c r="EW66" s="52">
        <f t="shared" ca="1" si="134"/>
        <v>1</v>
      </c>
      <c r="EX66" s="52">
        <f t="shared" ca="1" si="135"/>
        <v>1</v>
      </c>
      <c r="EY66" s="52">
        <f t="shared" ca="1" si="136"/>
        <v>1</v>
      </c>
      <c r="EZ66" s="52">
        <f t="shared" ca="1" si="137"/>
        <v>1</v>
      </c>
      <c r="FA66" s="52">
        <f t="shared" ca="1" si="138"/>
        <v>1</v>
      </c>
      <c r="FB66" s="52">
        <f t="shared" ca="1" si="139"/>
        <v>1</v>
      </c>
      <c r="FC66" s="52">
        <f t="shared" ca="1" si="140"/>
        <v>1</v>
      </c>
      <c r="FD66" s="52">
        <f t="shared" ca="1" si="141"/>
        <v>1</v>
      </c>
      <c r="FE66" s="52">
        <f t="shared" ca="1" si="142"/>
        <v>1</v>
      </c>
      <c r="FF66" s="52">
        <f t="shared" ca="1" si="143"/>
        <v>1</v>
      </c>
      <c r="FG66" s="52">
        <f t="shared" ca="1" si="144"/>
        <v>1</v>
      </c>
      <c r="FH66" s="52">
        <f t="shared" ca="1" si="145"/>
        <v>1</v>
      </c>
      <c r="FI66" s="52">
        <f t="shared" ca="1" si="146"/>
        <v>1</v>
      </c>
      <c r="FK66" s="52">
        <f t="shared" si="147"/>
        <v>0</v>
      </c>
      <c r="FL66" s="59" t="e">
        <f t="shared" ca="1" si="148"/>
        <v>#N/A</v>
      </c>
      <c r="FM66" s="59" t="e">
        <f t="shared" ca="1" si="149"/>
        <v>#N/A</v>
      </c>
      <c r="FN66" s="52">
        <f t="shared" ca="1" si="150"/>
        <v>0</v>
      </c>
      <c r="FP66" s="52">
        <f t="shared" ca="1" si="151"/>
        <v>0.66666666666666663</v>
      </c>
      <c r="FQ66" s="52">
        <f t="shared" ca="1" si="152"/>
        <v>0.66666666666666663</v>
      </c>
      <c r="FR66" s="52">
        <f t="shared" ca="1" si="153"/>
        <v>0.65555555555555545</v>
      </c>
      <c r="FS66" s="52">
        <f t="shared" ca="1" si="154"/>
        <v>0.64444444444444438</v>
      </c>
      <c r="FT66" s="52">
        <f t="shared" ca="1" si="155"/>
        <v>0.6333333333333333</v>
      </c>
      <c r="FU66" s="52">
        <f t="shared" ca="1" si="156"/>
        <v>0.62222222222222223</v>
      </c>
      <c r="FV66" s="52">
        <f t="shared" ca="1" si="157"/>
        <v>0.61111111111111116</v>
      </c>
      <c r="FW66" s="52">
        <f t="shared" ca="1" si="158"/>
        <v>0.6</v>
      </c>
      <c r="FX66" s="52">
        <f t="shared" ca="1" si="159"/>
        <v>0.5888888888888888</v>
      </c>
      <c r="FY66" s="52">
        <f t="shared" ca="1" si="160"/>
        <v>0.57777777777777772</v>
      </c>
      <c r="FZ66" s="52">
        <f t="shared" ca="1" si="161"/>
        <v>0.56666666666666665</v>
      </c>
      <c r="GA66" s="52">
        <f t="shared" ca="1" si="162"/>
        <v>0.55555555555555558</v>
      </c>
      <c r="GB66" s="52">
        <f t="shared" ca="1" si="163"/>
        <v>0.5444444444444444</v>
      </c>
      <c r="GC66" s="52">
        <f t="shared" ca="1" si="164"/>
        <v>0.53333333333333333</v>
      </c>
      <c r="GD66" s="52">
        <f t="shared" ca="1" si="165"/>
        <v>0.52222222222222214</v>
      </c>
      <c r="GE66" s="52">
        <f t="shared" ca="1" si="166"/>
        <v>0.51111111111111107</v>
      </c>
      <c r="GF66" s="52">
        <f t="shared" ca="1" si="167"/>
        <v>0.5</v>
      </c>
      <c r="GG66" s="52">
        <f t="shared" ca="1" si="168"/>
        <v>0.48888888888888887</v>
      </c>
      <c r="GH66" s="52">
        <f t="shared" ca="1" si="169"/>
        <v>0.47777777777777775</v>
      </c>
      <c r="GI66" s="52">
        <f t="shared" ca="1" si="170"/>
        <v>0.46666666666666667</v>
      </c>
      <c r="GJ66" s="52">
        <f t="shared" ca="1" si="171"/>
        <v>0.45555555555555555</v>
      </c>
      <c r="GK66" s="52">
        <f t="shared" ca="1" si="172"/>
        <v>0.44444444444444442</v>
      </c>
      <c r="GL66" s="52">
        <f t="shared" ca="1" si="173"/>
        <v>0.43333333333333335</v>
      </c>
      <c r="GM66" s="52">
        <f t="shared" ca="1" si="174"/>
        <v>0.42222222222222222</v>
      </c>
      <c r="GN66" s="52">
        <f t="shared" ca="1" si="175"/>
        <v>0.41111111111111109</v>
      </c>
      <c r="GO66" s="52">
        <f t="shared" ca="1" si="176"/>
        <v>0.39999999999999997</v>
      </c>
      <c r="GP66" s="52">
        <f t="shared" ca="1" si="177"/>
        <v>0.38888888888888884</v>
      </c>
      <c r="GQ66" s="52">
        <f t="shared" ca="1" si="178"/>
        <v>0.37777777777777777</v>
      </c>
      <c r="GR66" s="52">
        <f t="shared" ca="1" si="179"/>
        <v>0.36666666666666664</v>
      </c>
      <c r="GS66" s="52">
        <f t="shared" ca="1" si="180"/>
        <v>0.35555555555555551</v>
      </c>
      <c r="GT66" s="52">
        <f t="shared" ca="1" si="181"/>
        <v>0.34444444444444444</v>
      </c>
      <c r="GU66" s="125">
        <f t="shared" si="203"/>
        <v>0</v>
      </c>
      <c r="GV66" s="52">
        <f t="shared" ca="1" si="204"/>
        <v>0.66666666666666663</v>
      </c>
      <c r="GW66" s="59">
        <f t="shared" ca="1" si="182"/>
        <v>0</v>
      </c>
      <c r="GX66" s="52">
        <f t="shared" ca="1" si="183"/>
        <v>0</v>
      </c>
      <c r="GY66" s="52" t="str">
        <f t="shared" ca="1" si="184"/>
        <v>Slope</v>
      </c>
      <c r="GZ66" s="52" t="str">
        <f t="shared" ca="1" si="185"/>
        <v>NaN</v>
      </c>
      <c r="HA66" s="120">
        <f t="shared" si="186"/>
        <v>0</v>
      </c>
      <c r="HB66" s="58">
        <f t="shared" si="187"/>
        <v>0</v>
      </c>
      <c r="HC66" s="58"/>
      <c r="HD66" s="121">
        <f t="shared" si="188"/>
        <v>1</v>
      </c>
      <c r="HE66" s="52">
        <f t="shared" si="189"/>
        <v>0</v>
      </c>
      <c r="HF66" s="52">
        <f t="shared" si="190"/>
        <v>0</v>
      </c>
      <c r="HG66" s="120">
        <f t="shared" si="191"/>
        <v>1</v>
      </c>
      <c r="HH66" s="120">
        <f t="shared" si="192"/>
        <v>0</v>
      </c>
      <c r="HI66" s="52">
        <f t="shared" ca="1" si="193"/>
        <v>0</v>
      </c>
      <c r="HJ66" s="52" t="str">
        <f t="shared" ca="1" si="194"/>
        <v>Slope</v>
      </c>
      <c r="HK66" s="59">
        <f t="shared" ca="1" si="195"/>
        <v>2</v>
      </c>
      <c r="HL66" s="52" t="str">
        <f t="shared" ca="1" si="196"/>
        <v>NaN</v>
      </c>
      <c r="HM66" s="52">
        <f t="shared" si="197"/>
        <v>0</v>
      </c>
      <c r="HN66" s="52">
        <f t="shared" si="198"/>
        <v>0</v>
      </c>
      <c r="HO66" s="52">
        <f t="shared" si="199"/>
        <v>0</v>
      </c>
      <c r="HP66" s="112"/>
      <c r="HQ66" s="52">
        <f t="shared" si="202"/>
        <v>0</v>
      </c>
      <c r="HR66" s="112"/>
      <c r="HS66" s="52">
        <f t="shared" si="200"/>
        <v>0</v>
      </c>
      <c r="HT66">
        <f t="shared" si="201"/>
        <v>0</v>
      </c>
    </row>
    <row r="67" spans="1:228" x14ac:dyDescent="0.25">
      <c r="A67" s="45">
        <v>29</v>
      </c>
      <c r="B67" s="35">
        <f t="shared" si="36"/>
        <v>3.2407407407407419E-3</v>
      </c>
      <c r="C67" s="28"/>
      <c r="D67" s="29"/>
      <c r="E67" s="29"/>
      <c r="F67" s="37"/>
      <c r="G67" s="38"/>
      <c r="H67" s="107"/>
      <c r="I67" s="31"/>
      <c r="J67" s="28"/>
      <c r="K67" s="37">
        <f t="shared" si="28"/>
        <v>0</v>
      </c>
      <c r="L67" s="30">
        <f t="shared" si="25"/>
        <v>0</v>
      </c>
      <c r="M67" s="101">
        <f t="shared" si="26"/>
        <v>0</v>
      </c>
      <c r="N67" s="103">
        <f t="shared" si="37"/>
        <v>0</v>
      </c>
      <c r="P67" s="66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8"/>
      <c r="AD67" s="52" t="e">
        <f t="shared" ca="1" si="38"/>
        <v>#DIV/0!</v>
      </c>
      <c r="AE67" s="52" t="e">
        <f t="shared" ca="1" si="38"/>
        <v>#DIV/0!</v>
      </c>
      <c r="AF67" s="52" t="e">
        <f t="shared" ca="1" si="38"/>
        <v>#DIV/0!</v>
      </c>
      <c r="AG67" s="52" t="e">
        <f t="shared" ca="1" si="38"/>
        <v>#DIV/0!</v>
      </c>
      <c r="AH67" s="52" t="e">
        <f t="shared" ca="1" si="39"/>
        <v>#DIV/0!</v>
      </c>
      <c r="AI67" s="52" t="e">
        <f t="shared" ca="1" si="39"/>
        <v>#DIV/0!</v>
      </c>
      <c r="AJ67" s="52" t="e">
        <f t="shared" ca="1" si="39"/>
        <v>#DIV/0!</v>
      </c>
      <c r="AK67" s="52" t="e">
        <f t="shared" ca="1" si="39"/>
        <v>#DIV/0!</v>
      </c>
      <c r="AL67" s="52" t="e">
        <f t="shared" ca="1" si="40"/>
        <v>#DIV/0!</v>
      </c>
      <c r="AM67" s="52" t="e">
        <f t="shared" ca="1" si="40"/>
        <v>#DIV/0!</v>
      </c>
      <c r="AN67" s="52" t="e">
        <f t="shared" ca="1" si="40"/>
        <v>#DIV/0!</v>
      </c>
      <c r="AO67" s="52" t="e">
        <f t="shared" ca="1" si="40"/>
        <v>#DIV/0!</v>
      </c>
      <c r="AP67" s="52" t="e">
        <f t="shared" ca="1" si="41"/>
        <v>#DIV/0!</v>
      </c>
      <c r="AQ67" s="52" t="e">
        <f t="shared" ca="1" si="41"/>
        <v>#DIV/0!</v>
      </c>
      <c r="AR67" s="52" t="e">
        <f t="shared" ca="1" si="41"/>
        <v>#DIV/0!</v>
      </c>
      <c r="AS67" s="52" t="e">
        <f t="shared" ca="1" si="41"/>
        <v>#DIV/0!</v>
      </c>
      <c r="AT67" s="52" t="e">
        <f t="shared" ca="1" si="42"/>
        <v>#DIV/0!</v>
      </c>
      <c r="AU67" s="52" t="e">
        <f t="shared" ca="1" si="42"/>
        <v>#DIV/0!</v>
      </c>
      <c r="AV67" s="52" t="e">
        <f t="shared" ca="1" si="42"/>
        <v>#DIV/0!</v>
      </c>
      <c r="AW67" s="52" t="e">
        <f t="shared" ca="1" si="42"/>
        <v>#DIV/0!</v>
      </c>
      <c r="AX67" s="52" t="e">
        <f t="shared" ca="1" si="43"/>
        <v>#DIV/0!</v>
      </c>
      <c r="AY67" s="52" t="e">
        <f t="shared" ca="1" si="43"/>
        <v>#DIV/0!</v>
      </c>
      <c r="AZ67" s="52" t="e">
        <f t="shared" ca="1" si="43"/>
        <v>#DIV/0!</v>
      </c>
      <c r="BA67" s="52" t="e">
        <f t="shared" ca="1" si="43"/>
        <v>#DIV/0!</v>
      </c>
      <c r="BB67" s="52" t="e">
        <f t="shared" ca="1" si="44"/>
        <v>#DIV/0!</v>
      </c>
      <c r="BC67" s="52" t="e">
        <f t="shared" ca="1" si="44"/>
        <v>#DIV/0!</v>
      </c>
      <c r="BD67" s="52" t="e">
        <f t="shared" ca="1" si="44"/>
        <v>#DIV/0!</v>
      </c>
      <c r="BE67" s="52" t="e">
        <f t="shared" ca="1" si="44"/>
        <v>#DIV/0!</v>
      </c>
      <c r="BF67" s="52" t="e">
        <f t="shared" ca="1" si="45"/>
        <v>#DIV/0!</v>
      </c>
      <c r="BG67" s="52" t="e">
        <f t="shared" ca="1" si="45"/>
        <v>#DIV/0!</v>
      </c>
      <c r="BH67" s="52" t="e">
        <f t="shared" ca="1" si="45"/>
        <v>#DIV/0!</v>
      </c>
      <c r="BJ67" s="52">
        <f t="shared" si="46"/>
        <v>0</v>
      </c>
      <c r="BK67" s="52">
        <f t="shared" si="47"/>
        <v>0</v>
      </c>
      <c r="BL67" s="52">
        <f t="shared" si="48"/>
        <v>0</v>
      </c>
      <c r="BM67" s="52">
        <f t="shared" si="49"/>
        <v>0</v>
      </c>
      <c r="BN67" s="52">
        <f t="shared" si="50"/>
        <v>0</v>
      </c>
      <c r="BO67" s="52">
        <f t="shared" si="51"/>
        <v>0</v>
      </c>
      <c r="BP67" s="52">
        <f t="shared" si="52"/>
        <v>0</v>
      </c>
      <c r="BQ67" s="52">
        <f t="shared" si="53"/>
        <v>0.05</v>
      </c>
      <c r="BS67" s="52">
        <f t="shared" ca="1" si="54"/>
        <v>0</v>
      </c>
      <c r="BT67" s="52">
        <f t="shared" ca="1" si="55"/>
        <v>0</v>
      </c>
      <c r="BU67" s="52">
        <f t="shared" ca="1" si="56"/>
        <v>0</v>
      </c>
      <c r="BV67" s="52">
        <f t="shared" ca="1" si="57"/>
        <v>0</v>
      </c>
      <c r="BW67" s="52">
        <f t="shared" ca="1" si="58"/>
        <v>0</v>
      </c>
      <c r="BX67" s="52">
        <f t="shared" ca="1" si="59"/>
        <v>0</v>
      </c>
      <c r="BY67" s="52">
        <f t="shared" ca="1" si="60"/>
        <v>0</v>
      </c>
      <c r="BZ67" s="52">
        <f t="shared" ca="1" si="61"/>
        <v>0</v>
      </c>
      <c r="CA67" s="52">
        <f t="shared" ca="1" si="62"/>
        <v>0</v>
      </c>
      <c r="CB67" s="52">
        <f t="shared" ca="1" si="63"/>
        <v>0</v>
      </c>
      <c r="CC67" s="52">
        <f t="shared" ca="1" si="64"/>
        <v>0</v>
      </c>
      <c r="CD67" s="52">
        <f t="shared" ca="1" si="65"/>
        <v>0</v>
      </c>
      <c r="CE67" s="52">
        <f t="shared" ca="1" si="66"/>
        <v>0</v>
      </c>
      <c r="CF67" s="52">
        <f t="shared" ca="1" si="67"/>
        <v>0</v>
      </c>
      <c r="CG67" s="52">
        <f t="shared" ca="1" si="68"/>
        <v>0</v>
      </c>
      <c r="CH67" s="52">
        <f t="shared" ca="1" si="69"/>
        <v>0</v>
      </c>
      <c r="CI67" s="52">
        <f t="shared" ca="1" si="70"/>
        <v>0</v>
      </c>
      <c r="CJ67" s="52">
        <f t="shared" ca="1" si="71"/>
        <v>0</v>
      </c>
      <c r="CK67" s="52">
        <f t="shared" ca="1" si="72"/>
        <v>0</v>
      </c>
      <c r="CL67" s="52">
        <f t="shared" ca="1" si="73"/>
        <v>0</v>
      </c>
      <c r="CM67" s="52">
        <f t="shared" ca="1" si="74"/>
        <v>0</v>
      </c>
      <c r="CN67" s="52">
        <f t="shared" ca="1" si="75"/>
        <v>0</v>
      </c>
      <c r="CO67" s="52">
        <f t="shared" ca="1" si="76"/>
        <v>0</v>
      </c>
      <c r="CP67" s="52">
        <f t="shared" ca="1" si="77"/>
        <v>0</v>
      </c>
      <c r="CQ67" s="52">
        <f t="shared" ca="1" si="78"/>
        <v>0</v>
      </c>
      <c r="CR67" s="52">
        <f t="shared" ca="1" si="79"/>
        <v>0</v>
      </c>
      <c r="CS67" s="52">
        <f t="shared" ca="1" si="80"/>
        <v>0</v>
      </c>
      <c r="CT67" s="52">
        <f t="shared" ca="1" si="81"/>
        <v>0</v>
      </c>
      <c r="CU67" s="52">
        <f t="shared" ca="1" si="82"/>
        <v>0</v>
      </c>
      <c r="CV67" s="52">
        <f t="shared" ca="1" si="83"/>
        <v>0</v>
      </c>
      <c r="CW67" s="52">
        <f t="shared" ca="1" si="84"/>
        <v>0</v>
      </c>
      <c r="CY67" s="51" t="str">
        <f t="shared" ca="1" si="85"/>
        <v>Slope</v>
      </c>
      <c r="CZ67" s="51" t="str">
        <f t="shared" ca="1" si="86"/>
        <v>Slope</v>
      </c>
      <c r="DA67" s="51" t="str">
        <f t="shared" ca="1" si="87"/>
        <v>Slope</v>
      </c>
      <c r="DB67" s="51" t="str">
        <f t="shared" ca="1" si="88"/>
        <v>Slope</v>
      </c>
      <c r="DC67" s="51" t="str">
        <f t="shared" ca="1" si="89"/>
        <v>Slope</v>
      </c>
      <c r="DD67" s="51" t="str">
        <f t="shared" ca="1" si="90"/>
        <v>Slope</v>
      </c>
      <c r="DE67" s="51" t="str">
        <f t="shared" ca="1" si="91"/>
        <v>Slope</v>
      </c>
      <c r="DF67" s="51" t="str">
        <f t="shared" ca="1" si="92"/>
        <v>Slope</v>
      </c>
      <c r="DG67" s="51" t="str">
        <f t="shared" ca="1" si="93"/>
        <v>Slope</v>
      </c>
      <c r="DH67" s="51" t="str">
        <f t="shared" ca="1" si="94"/>
        <v>Slope</v>
      </c>
      <c r="DI67" s="51" t="str">
        <f t="shared" ca="1" si="95"/>
        <v>Slope</v>
      </c>
      <c r="DJ67" s="51" t="str">
        <f t="shared" ca="1" si="96"/>
        <v>Slope</v>
      </c>
      <c r="DK67" s="51" t="str">
        <f t="shared" ca="1" si="97"/>
        <v>Slope</v>
      </c>
      <c r="DL67" s="51" t="str">
        <f t="shared" ca="1" si="98"/>
        <v>Slope</v>
      </c>
      <c r="DM67" s="51" t="str">
        <f t="shared" ca="1" si="99"/>
        <v>Slope</v>
      </c>
      <c r="DN67" s="51" t="str">
        <f t="shared" ca="1" si="100"/>
        <v>Slope</v>
      </c>
      <c r="DO67" s="51" t="str">
        <f t="shared" ca="1" si="101"/>
        <v>Slope</v>
      </c>
      <c r="DP67" s="51" t="str">
        <f t="shared" ca="1" si="102"/>
        <v>Slope</v>
      </c>
      <c r="DQ67" s="51" t="str">
        <f t="shared" ca="1" si="103"/>
        <v>Slope</v>
      </c>
      <c r="DR67" s="51" t="str">
        <f t="shared" ca="1" si="104"/>
        <v>Slope</v>
      </c>
      <c r="DS67" s="51" t="str">
        <f t="shared" ca="1" si="105"/>
        <v>Slope</v>
      </c>
      <c r="DT67" s="51" t="str">
        <f t="shared" ca="1" si="106"/>
        <v>Slope</v>
      </c>
      <c r="DU67" s="51" t="str">
        <f t="shared" ca="1" si="107"/>
        <v>Slope</v>
      </c>
      <c r="DV67" s="51" t="str">
        <f t="shared" ca="1" si="108"/>
        <v>Slope</v>
      </c>
      <c r="DW67" s="51" t="str">
        <f t="shared" ca="1" si="109"/>
        <v>Slope</v>
      </c>
      <c r="DX67" s="51" t="str">
        <f t="shared" ca="1" si="110"/>
        <v>Slope</v>
      </c>
      <c r="DY67" s="51" t="str">
        <f t="shared" ca="1" si="111"/>
        <v>Slope</v>
      </c>
      <c r="DZ67" s="51" t="str">
        <f t="shared" ca="1" si="112"/>
        <v>Slope</v>
      </c>
      <c r="EA67" s="51" t="str">
        <f t="shared" ca="1" si="113"/>
        <v>Slope</v>
      </c>
      <c r="EB67" s="51" t="str">
        <f t="shared" ca="1" si="114"/>
        <v>Slope</v>
      </c>
      <c r="EC67" s="51" t="str">
        <f t="shared" ca="1" si="115"/>
        <v>Slope</v>
      </c>
      <c r="EE67" s="52">
        <f t="shared" ca="1" si="116"/>
        <v>1</v>
      </c>
      <c r="EF67" s="52">
        <f t="shared" ca="1" si="117"/>
        <v>1</v>
      </c>
      <c r="EG67" s="52">
        <f t="shared" ca="1" si="118"/>
        <v>1</v>
      </c>
      <c r="EH67" s="52">
        <f t="shared" ca="1" si="119"/>
        <v>1</v>
      </c>
      <c r="EI67" s="52">
        <f t="shared" ca="1" si="120"/>
        <v>1</v>
      </c>
      <c r="EJ67" s="52">
        <f t="shared" ca="1" si="121"/>
        <v>1</v>
      </c>
      <c r="EK67" s="52">
        <f t="shared" ca="1" si="122"/>
        <v>1</v>
      </c>
      <c r="EL67" s="52">
        <f t="shared" ca="1" si="123"/>
        <v>1</v>
      </c>
      <c r="EM67" s="52">
        <f t="shared" ca="1" si="124"/>
        <v>1</v>
      </c>
      <c r="EN67" s="52">
        <f t="shared" ca="1" si="125"/>
        <v>1</v>
      </c>
      <c r="EO67" s="52">
        <f t="shared" ca="1" si="126"/>
        <v>1</v>
      </c>
      <c r="EP67" s="52">
        <f t="shared" ca="1" si="127"/>
        <v>1</v>
      </c>
      <c r="EQ67" s="52">
        <f t="shared" ca="1" si="128"/>
        <v>1</v>
      </c>
      <c r="ER67" s="52">
        <f t="shared" ca="1" si="129"/>
        <v>1</v>
      </c>
      <c r="ES67" s="52">
        <f t="shared" ca="1" si="130"/>
        <v>1</v>
      </c>
      <c r="ET67" s="52">
        <f t="shared" ca="1" si="131"/>
        <v>1</v>
      </c>
      <c r="EU67" s="52">
        <f t="shared" ca="1" si="132"/>
        <v>1</v>
      </c>
      <c r="EV67" s="52">
        <f t="shared" ca="1" si="133"/>
        <v>1</v>
      </c>
      <c r="EW67" s="52">
        <f t="shared" ca="1" si="134"/>
        <v>1</v>
      </c>
      <c r="EX67" s="52">
        <f t="shared" ca="1" si="135"/>
        <v>1</v>
      </c>
      <c r="EY67" s="52">
        <f t="shared" ca="1" si="136"/>
        <v>1</v>
      </c>
      <c r="EZ67" s="52">
        <f t="shared" ca="1" si="137"/>
        <v>1</v>
      </c>
      <c r="FA67" s="52">
        <f t="shared" ca="1" si="138"/>
        <v>1</v>
      </c>
      <c r="FB67" s="52">
        <f t="shared" ca="1" si="139"/>
        <v>1</v>
      </c>
      <c r="FC67" s="52">
        <f t="shared" ca="1" si="140"/>
        <v>1</v>
      </c>
      <c r="FD67" s="52">
        <f t="shared" ca="1" si="141"/>
        <v>1</v>
      </c>
      <c r="FE67" s="52">
        <f t="shared" ca="1" si="142"/>
        <v>1</v>
      </c>
      <c r="FF67" s="52">
        <f t="shared" ca="1" si="143"/>
        <v>1</v>
      </c>
      <c r="FG67" s="52">
        <f t="shared" ca="1" si="144"/>
        <v>1</v>
      </c>
      <c r="FH67" s="52">
        <f t="shared" ca="1" si="145"/>
        <v>1</v>
      </c>
      <c r="FI67" s="52">
        <f t="shared" ca="1" si="146"/>
        <v>1</v>
      </c>
      <c r="FK67" s="52">
        <f t="shared" si="147"/>
        <v>0</v>
      </c>
      <c r="FL67" s="59" t="e">
        <f t="shared" ca="1" si="148"/>
        <v>#N/A</v>
      </c>
      <c r="FM67" s="59" t="e">
        <f t="shared" ca="1" si="149"/>
        <v>#N/A</v>
      </c>
      <c r="FN67" s="52">
        <f t="shared" ca="1" si="150"/>
        <v>0</v>
      </c>
      <c r="FP67" s="52">
        <f t="shared" ca="1" si="151"/>
        <v>0.66666666666666663</v>
      </c>
      <c r="FQ67" s="52">
        <f t="shared" ca="1" si="152"/>
        <v>0.66666666666666663</v>
      </c>
      <c r="FR67" s="52">
        <f t="shared" ca="1" si="153"/>
        <v>0.65555555555555545</v>
      </c>
      <c r="FS67" s="52">
        <f t="shared" ca="1" si="154"/>
        <v>0.64444444444444438</v>
      </c>
      <c r="FT67" s="52">
        <f t="shared" ca="1" si="155"/>
        <v>0.6333333333333333</v>
      </c>
      <c r="FU67" s="52">
        <f t="shared" ca="1" si="156"/>
        <v>0.62222222222222223</v>
      </c>
      <c r="FV67" s="52">
        <f t="shared" ca="1" si="157"/>
        <v>0.61111111111111116</v>
      </c>
      <c r="FW67" s="52">
        <f t="shared" ca="1" si="158"/>
        <v>0.6</v>
      </c>
      <c r="FX67" s="52">
        <f t="shared" ca="1" si="159"/>
        <v>0.5888888888888888</v>
      </c>
      <c r="FY67" s="52">
        <f t="shared" ca="1" si="160"/>
        <v>0.57777777777777772</v>
      </c>
      <c r="FZ67" s="52">
        <f t="shared" ca="1" si="161"/>
        <v>0.56666666666666665</v>
      </c>
      <c r="GA67" s="52">
        <f t="shared" ca="1" si="162"/>
        <v>0.55555555555555558</v>
      </c>
      <c r="GB67" s="52">
        <f t="shared" ca="1" si="163"/>
        <v>0.5444444444444444</v>
      </c>
      <c r="GC67" s="52">
        <f t="shared" ca="1" si="164"/>
        <v>0.53333333333333333</v>
      </c>
      <c r="GD67" s="52">
        <f t="shared" ca="1" si="165"/>
        <v>0.52222222222222214</v>
      </c>
      <c r="GE67" s="52">
        <f t="shared" ca="1" si="166"/>
        <v>0.51111111111111107</v>
      </c>
      <c r="GF67" s="52">
        <f t="shared" ca="1" si="167"/>
        <v>0.5</v>
      </c>
      <c r="GG67" s="52">
        <f t="shared" ca="1" si="168"/>
        <v>0.48888888888888887</v>
      </c>
      <c r="GH67" s="52">
        <f t="shared" ca="1" si="169"/>
        <v>0.47777777777777775</v>
      </c>
      <c r="GI67" s="52">
        <f t="shared" ca="1" si="170"/>
        <v>0.46666666666666667</v>
      </c>
      <c r="GJ67" s="52">
        <f t="shared" ca="1" si="171"/>
        <v>0.45555555555555555</v>
      </c>
      <c r="GK67" s="52">
        <f t="shared" ca="1" si="172"/>
        <v>0.44444444444444442</v>
      </c>
      <c r="GL67" s="52">
        <f t="shared" ca="1" si="173"/>
        <v>0.43333333333333335</v>
      </c>
      <c r="GM67" s="52">
        <f t="shared" ca="1" si="174"/>
        <v>0.42222222222222222</v>
      </c>
      <c r="GN67" s="52">
        <f t="shared" ca="1" si="175"/>
        <v>0.41111111111111109</v>
      </c>
      <c r="GO67" s="52">
        <f t="shared" ca="1" si="176"/>
        <v>0.39999999999999997</v>
      </c>
      <c r="GP67" s="52">
        <f t="shared" ca="1" si="177"/>
        <v>0.38888888888888884</v>
      </c>
      <c r="GQ67" s="52">
        <f t="shared" ca="1" si="178"/>
        <v>0.37777777777777777</v>
      </c>
      <c r="GR67" s="52">
        <f t="shared" ca="1" si="179"/>
        <v>0.36666666666666664</v>
      </c>
      <c r="GS67" s="52">
        <f t="shared" ca="1" si="180"/>
        <v>0.35555555555555551</v>
      </c>
      <c r="GT67" s="52">
        <f t="shared" ca="1" si="181"/>
        <v>0.34444444444444444</v>
      </c>
      <c r="GU67" s="125">
        <f t="shared" si="203"/>
        <v>0</v>
      </c>
      <c r="GV67" s="52">
        <f t="shared" ca="1" si="204"/>
        <v>0.66666666666666663</v>
      </c>
      <c r="GW67" s="59">
        <f t="shared" ca="1" si="182"/>
        <v>0</v>
      </c>
      <c r="GX67" s="52">
        <f t="shared" ca="1" si="183"/>
        <v>0</v>
      </c>
      <c r="GY67" s="52" t="str">
        <f t="shared" ca="1" si="184"/>
        <v>Slope</v>
      </c>
      <c r="GZ67" s="52" t="str">
        <f t="shared" ca="1" si="185"/>
        <v>NaN</v>
      </c>
      <c r="HA67" s="120">
        <f t="shared" si="186"/>
        <v>0</v>
      </c>
      <c r="HB67" s="58">
        <f t="shared" si="187"/>
        <v>0</v>
      </c>
      <c r="HC67" s="58"/>
      <c r="HD67" s="121">
        <f t="shared" si="188"/>
        <v>1</v>
      </c>
      <c r="HE67" s="52">
        <f t="shared" si="189"/>
        <v>0</v>
      </c>
      <c r="HF67" s="52">
        <f t="shared" si="190"/>
        <v>0</v>
      </c>
      <c r="HG67" s="120">
        <f t="shared" si="191"/>
        <v>1</v>
      </c>
      <c r="HH67" s="120">
        <f t="shared" si="192"/>
        <v>0</v>
      </c>
      <c r="HI67" s="52">
        <f t="shared" ca="1" si="193"/>
        <v>0</v>
      </c>
      <c r="HJ67" s="52" t="str">
        <f t="shared" ca="1" si="194"/>
        <v>Slope</v>
      </c>
      <c r="HK67" s="59">
        <f t="shared" ca="1" si="195"/>
        <v>2</v>
      </c>
      <c r="HL67" s="52" t="str">
        <f t="shared" ca="1" si="196"/>
        <v>NaN</v>
      </c>
      <c r="HM67" s="52">
        <f t="shared" si="197"/>
        <v>0</v>
      </c>
      <c r="HN67" s="52">
        <f t="shared" si="198"/>
        <v>0</v>
      </c>
      <c r="HO67" s="52">
        <f t="shared" si="199"/>
        <v>0</v>
      </c>
      <c r="HP67" s="112"/>
      <c r="HQ67" s="52">
        <f t="shared" si="202"/>
        <v>0</v>
      </c>
      <c r="HR67" s="112"/>
      <c r="HS67" s="52">
        <f t="shared" si="200"/>
        <v>0</v>
      </c>
      <c r="HT67">
        <f t="shared" si="201"/>
        <v>0</v>
      </c>
    </row>
    <row r="68" spans="1:228" x14ac:dyDescent="0.25">
      <c r="A68" s="45">
        <v>30</v>
      </c>
      <c r="B68" s="35">
        <f t="shared" si="36"/>
        <v>3.3564814814814829E-3</v>
      </c>
      <c r="C68" s="28"/>
      <c r="D68" s="29"/>
      <c r="E68" s="29"/>
      <c r="F68" s="37"/>
      <c r="G68" s="38"/>
      <c r="H68" s="107"/>
      <c r="I68" s="31"/>
      <c r="J68" s="28"/>
      <c r="K68" s="37">
        <f t="shared" si="28"/>
        <v>0</v>
      </c>
      <c r="L68" s="30">
        <f t="shared" si="25"/>
        <v>0</v>
      </c>
      <c r="M68" s="101">
        <f t="shared" si="26"/>
        <v>0</v>
      </c>
      <c r="N68" s="103">
        <f t="shared" si="37"/>
        <v>0</v>
      </c>
      <c r="P68" s="66"/>
      <c r="Q68" s="79" t="s">
        <v>26</v>
      </c>
      <c r="R68" s="67"/>
      <c r="S68" s="67"/>
      <c r="T68" s="67"/>
      <c r="U68" s="79" t="s">
        <v>26</v>
      </c>
      <c r="V68" s="67"/>
      <c r="W68" s="67"/>
      <c r="X68" s="67"/>
      <c r="Y68" s="79" t="s">
        <v>26</v>
      </c>
      <c r="Z68" s="67"/>
      <c r="AA68" s="68"/>
      <c r="AD68" s="52" t="e">
        <f t="shared" ca="1" si="38"/>
        <v>#DIV/0!</v>
      </c>
      <c r="AE68" s="52" t="e">
        <f t="shared" ca="1" si="38"/>
        <v>#DIV/0!</v>
      </c>
      <c r="AF68" s="52" t="e">
        <f t="shared" ca="1" si="38"/>
        <v>#DIV/0!</v>
      </c>
      <c r="AG68" s="52" t="e">
        <f t="shared" ca="1" si="38"/>
        <v>#DIV/0!</v>
      </c>
      <c r="AH68" s="52" t="e">
        <f t="shared" ca="1" si="39"/>
        <v>#DIV/0!</v>
      </c>
      <c r="AI68" s="52" t="e">
        <f t="shared" ca="1" si="39"/>
        <v>#DIV/0!</v>
      </c>
      <c r="AJ68" s="52" t="e">
        <f t="shared" ca="1" si="39"/>
        <v>#DIV/0!</v>
      </c>
      <c r="AK68" s="52" t="e">
        <f t="shared" ca="1" si="39"/>
        <v>#DIV/0!</v>
      </c>
      <c r="AL68" s="52" t="e">
        <f t="shared" ca="1" si="40"/>
        <v>#DIV/0!</v>
      </c>
      <c r="AM68" s="52" t="e">
        <f t="shared" ca="1" si="40"/>
        <v>#DIV/0!</v>
      </c>
      <c r="AN68" s="52" t="e">
        <f t="shared" ca="1" si="40"/>
        <v>#DIV/0!</v>
      </c>
      <c r="AO68" s="52" t="e">
        <f t="shared" ca="1" si="40"/>
        <v>#DIV/0!</v>
      </c>
      <c r="AP68" s="52" t="e">
        <f t="shared" ca="1" si="41"/>
        <v>#DIV/0!</v>
      </c>
      <c r="AQ68" s="52" t="e">
        <f t="shared" ca="1" si="41"/>
        <v>#DIV/0!</v>
      </c>
      <c r="AR68" s="52" t="e">
        <f t="shared" ca="1" si="41"/>
        <v>#DIV/0!</v>
      </c>
      <c r="AS68" s="52" t="e">
        <f t="shared" ca="1" si="41"/>
        <v>#DIV/0!</v>
      </c>
      <c r="AT68" s="52" t="e">
        <f t="shared" ca="1" si="42"/>
        <v>#DIV/0!</v>
      </c>
      <c r="AU68" s="52" t="e">
        <f t="shared" ca="1" si="42"/>
        <v>#DIV/0!</v>
      </c>
      <c r="AV68" s="52" t="e">
        <f t="shared" ca="1" si="42"/>
        <v>#DIV/0!</v>
      </c>
      <c r="AW68" s="52" t="e">
        <f t="shared" ca="1" si="42"/>
        <v>#DIV/0!</v>
      </c>
      <c r="AX68" s="52" t="e">
        <f t="shared" ca="1" si="43"/>
        <v>#DIV/0!</v>
      </c>
      <c r="AY68" s="52" t="e">
        <f t="shared" ca="1" si="43"/>
        <v>#DIV/0!</v>
      </c>
      <c r="AZ68" s="52" t="e">
        <f t="shared" ca="1" si="43"/>
        <v>#DIV/0!</v>
      </c>
      <c r="BA68" s="52" t="e">
        <f t="shared" ca="1" si="43"/>
        <v>#DIV/0!</v>
      </c>
      <c r="BB68" s="52" t="e">
        <f t="shared" ca="1" si="44"/>
        <v>#DIV/0!</v>
      </c>
      <c r="BC68" s="52" t="e">
        <f t="shared" ca="1" si="44"/>
        <v>#DIV/0!</v>
      </c>
      <c r="BD68" s="52" t="e">
        <f t="shared" ca="1" si="44"/>
        <v>#DIV/0!</v>
      </c>
      <c r="BE68" s="52" t="e">
        <f t="shared" ca="1" si="44"/>
        <v>#DIV/0!</v>
      </c>
      <c r="BF68" s="52" t="e">
        <f t="shared" ca="1" si="45"/>
        <v>#DIV/0!</v>
      </c>
      <c r="BG68" s="52" t="e">
        <f t="shared" ca="1" si="45"/>
        <v>#DIV/0!</v>
      </c>
      <c r="BH68" s="52" t="e">
        <f t="shared" ca="1" si="45"/>
        <v>#DIV/0!</v>
      </c>
      <c r="BJ68" s="52">
        <f t="shared" si="46"/>
        <v>0</v>
      </c>
      <c r="BK68" s="52">
        <f t="shared" si="47"/>
        <v>0</v>
      </c>
      <c r="BL68" s="52">
        <f t="shared" si="48"/>
        <v>0</v>
      </c>
      <c r="BM68" s="52">
        <f t="shared" si="49"/>
        <v>0</v>
      </c>
      <c r="BN68" s="52">
        <f t="shared" si="50"/>
        <v>0</v>
      </c>
      <c r="BO68" s="52">
        <f t="shared" si="51"/>
        <v>0</v>
      </c>
      <c r="BP68" s="52">
        <f t="shared" si="52"/>
        <v>0</v>
      </c>
      <c r="BQ68" s="52">
        <f t="shared" si="53"/>
        <v>0.05</v>
      </c>
      <c r="BS68" s="52">
        <f t="shared" ca="1" si="54"/>
        <v>0</v>
      </c>
      <c r="BT68" s="52">
        <f t="shared" ca="1" si="55"/>
        <v>0</v>
      </c>
      <c r="BU68" s="52">
        <f t="shared" ca="1" si="56"/>
        <v>0</v>
      </c>
      <c r="BV68" s="52">
        <f t="shared" ca="1" si="57"/>
        <v>0</v>
      </c>
      <c r="BW68" s="52">
        <f t="shared" ca="1" si="58"/>
        <v>0</v>
      </c>
      <c r="BX68" s="52">
        <f t="shared" ca="1" si="59"/>
        <v>0</v>
      </c>
      <c r="BY68" s="52">
        <f t="shared" ca="1" si="60"/>
        <v>0</v>
      </c>
      <c r="BZ68" s="52">
        <f t="shared" ca="1" si="61"/>
        <v>0</v>
      </c>
      <c r="CA68" s="52">
        <f t="shared" ca="1" si="62"/>
        <v>0</v>
      </c>
      <c r="CB68" s="52">
        <f t="shared" ca="1" si="63"/>
        <v>0</v>
      </c>
      <c r="CC68" s="52">
        <f t="shared" ca="1" si="64"/>
        <v>0</v>
      </c>
      <c r="CD68" s="52">
        <f t="shared" ca="1" si="65"/>
        <v>0</v>
      </c>
      <c r="CE68" s="52">
        <f t="shared" ca="1" si="66"/>
        <v>0</v>
      </c>
      <c r="CF68" s="52">
        <f t="shared" ca="1" si="67"/>
        <v>0</v>
      </c>
      <c r="CG68" s="52">
        <f t="shared" ca="1" si="68"/>
        <v>0</v>
      </c>
      <c r="CH68" s="52">
        <f t="shared" ca="1" si="69"/>
        <v>0</v>
      </c>
      <c r="CI68" s="52">
        <f t="shared" ca="1" si="70"/>
        <v>0</v>
      </c>
      <c r="CJ68" s="52">
        <f t="shared" ca="1" si="71"/>
        <v>0</v>
      </c>
      <c r="CK68" s="52">
        <f t="shared" ca="1" si="72"/>
        <v>0</v>
      </c>
      <c r="CL68" s="52">
        <f t="shared" ca="1" si="73"/>
        <v>0</v>
      </c>
      <c r="CM68" s="52">
        <f t="shared" ca="1" si="74"/>
        <v>0</v>
      </c>
      <c r="CN68" s="52">
        <f t="shared" ca="1" si="75"/>
        <v>0</v>
      </c>
      <c r="CO68" s="52">
        <f t="shared" ca="1" si="76"/>
        <v>0</v>
      </c>
      <c r="CP68" s="52">
        <f t="shared" ca="1" si="77"/>
        <v>0</v>
      </c>
      <c r="CQ68" s="52">
        <f t="shared" ca="1" si="78"/>
        <v>0</v>
      </c>
      <c r="CR68" s="52">
        <f t="shared" ca="1" si="79"/>
        <v>0</v>
      </c>
      <c r="CS68" s="52">
        <f t="shared" ca="1" si="80"/>
        <v>0</v>
      </c>
      <c r="CT68" s="52">
        <f t="shared" ca="1" si="81"/>
        <v>0</v>
      </c>
      <c r="CU68" s="52">
        <f t="shared" ca="1" si="82"/>
        <v>0</v>
      </c>
      <c r="CV68" s="52">
        <f t="shared" ca="1" si="83"/>
        <v>0</v>
      </c>
      <c r="CW68" s="52">
        <f t="shared" ca="1" si="84"/>
        <v>0</v>
      </c>
      <c r="CY68" s="51" t="str">
        <f t="shared" ca="1" si="85"/>
        <v>Slope</v>
      </c>
      <c r="CZ68" s="51" t="str">
        <f t="shared" ca="1" si="86"/>
        <v>Slope</v>
      </c>
      <c r="DA68" s="51" t="str">
        <f t="shared" ca="1" si="87"/>
        <v>Slope</v>
      </c>
      <c r="DB68" s="51" t="str">
        <f t="shared" ca="1" si="88"/>
        <v>Slope</v>
      </c>
      <c r="DC68" s="51" t="str">
        <f t="shared" ca="1" si="89"/>
        <v>Slope</v>
      </c>
      <c r="DD68" s="51" t="str">
        <f t="shared" ca="1" si="90"/>
        <v>Slope</v>
      </c>
      <c r="DE68" s="51" t="str">
        <f t="shared" ca="1" si="91"/>
        <v>Slope</v>
      </c>
      <c r="DF68" s="51" t="str">
        <f t="shared" ca="1" si="92"/>
        <v>Slope</v>
      </c>
      <c r="DG68" s="51" t="str">
        <f t="shared" ca="1" si="93"/>
        <v>Slope</v>
      </c>
      <c r="DH68" s="51" t="str">
        <f t="shared" ca="1" si="94"/>
        <v>Slope</v>
      </c>
      <c r="DI68" s="51" t="str">
        <f t="shared" ca="1" si="95"/>
        <v>Slope</v>
      </c>
      <c r="DJ68" s="51" t="str">
        <f t="shared" ca="1" si="96"/>
        <v>Slope</v>
      </c>
      <c r="DK68" s="51" t="str">
        <f t="shared" ca="1" si="97"/>
        <v>Slope</v>
      </c>
      <c r="DL68" s="51" t="str">
        <f t="shared" ca="1" si="98"/>
        <v>Slope</v>
      </c>
      <c r="DM68" s="51" t="str">
        <f t="shared" ca="1" si="99"/>
        <v>Slope</v>
      </c>
      <c r="DN68" s="51" t="str">
        <f t="shared" ca="1" si="100"/>
        <v>Slope</v>
      </c>
      <c r="DO68" s="51" t="str">
        <f t="shared" ca="1" si="101"/>
        <v>Slope</v>
      </c>
      <c r="DP68" s="51" t="str">
        <f t="shared" ca="1" si="102"/>
        <v>Slope</v>
      </c>
      <c r="DQ68" s="51" t="str">
        <f t="shared" ca="1" si="103"/>
        <v>Slope</v>
      </c>
      <c r="DR68" s="51" t="str">
        <f t="shared" ca="1" si="104"/>
        <v>Slope</v>
      </c>
      <c r="DS68" s="51" t="str">
        <f t="shared" ca="1" si="105"/>
        <v>Slope</v>
      </c>
      <c r="DT68" s="51" t="str">
        <f t="shared" ca="1" si="106"/>
        <v>Slope</v>
      </c>
      <c r="DU68" s="51" t="str">
        <f t="shared" ca="1" si="107"/>
        <v>Slope</v>
      </c>
      <c r="DV68" s="51" t="str">
        <f t="shared" ca="1" si="108"/>
        <v>Slope</v>
      </c>
      <c r="DW68" s="51" t="str">
        <f t="shared" ca="1" si="109"/>
        <v>Slope</v>
      </c>
      <c r="DX68" s="51" t="str">
        <f t="shared" ca="1" si="110"/>
        <v>Slope</v>
      </c>
      <c r="DY68" s="51" t="str">
        <f t="shared" ca="1" si="111"/>
        <v>Slope</v>
      </c>
      <c r="DZ68" s="51" t="str">
        <f t="shared" ca="1" si="112"/>
        <v>Slope</v>
      </c>
      <c r="EA68" s="51" t="str">
        <f t="shared" ca="1" si="113"/>
        <v>Slope</v>
      </c>
      <c r="EB68" s="51" t="str">
        <f t="shared" ca="1" si="114"/>
        <v>Slope</v>
      </c>
      <c r="EC68" s="51" t="str">
        <f t="shared" ca="1" si="115"/>
        <v>Slope</v>
      </c>
      <c r="EE68" s="52">
        <f t="shared" ca="1" si="116"/>
        <v>1</v>
      </c>
      <c r="EF68" s="52">
        <f t="shared" ca="1" si="117"/>
        <v>1</v>
      </c>
      <c r="EG68" s="52">
        <f t="shared" ca="1" si="118"/>
        <v>1</v>
      </c>
      <c r="EH68" s="52">
        <f t="shared" ca="1" si="119"/>
        <v>1</v>
      </c>
      <c r="EI68" s="52">
        <f t="shared" ca="1" si="120"/>
        <v>1</v>
      </c>
      <c r="EJ68" s="52">
        <f t="shared" ca="1" si="121"/>
        <v>1</v>
      </c>
      <c r="EK68" s="52">
        <f t="shared" ca="1" si="122"/>
        <v>1</v>
      </c>
      <c r="EL68" s="52">
        <f t="shared" ca="1" si="123"/>
        <v>1</v>
      </c>
      <c r="EM68" s="52">
        <f t="shared" ca="1" si="124"/>
        <v>1</v>
      </c>
      <c r="EN68" s="52">
        <f t="shared" ca="1" si="125"/>
        <v>1</v>
      </c>
      <c r="EO68" s="52">
        <f t="shared" ca="1" si="126"/>
        <v>1</v>
      </c>
      <c r="EP68" s="52">
        <f t="shared" ca="1" si="127"/>
        <v>1</v>
      </c>
      <c r="EQ68" s="52">
        <f t="shared" ca="1" si="128"/>
        <v>1</v>
      </c>
      <c r="ER68" s="52">
        <f t="shared" ca="1" si="129"/>
        <v>1</v>
      </c>
      <c r="ES68" s="52">
        <f t="shared" ca="1" si="130"/>
        <v>1</v>
      </c>
      <c r="ET68" s="52">
        <f t="shared" ca="1" si="131"/>
        <v>1</v>
      </c>
      <c r="EU68" s="52">
        <f t="shared" ca="1" si="132"/>
        <v>1</v>
      </c>
      <c r="EV68" s="52">
        <f t="shared" ca="1" si="133"/>
        <v>1</v>
      </c>
      <c r="EW68" s="52">
        <f t="shared" ca="1" si="134"/>
        <v>1</v>
      </c>
      <c r="EX68" s="52">
        <f t="shared" ca="1" si="135"/>
        <v>1</v>
      </c>
      <c r="EY68" s="52">
        <f t="shared" ca="1" si="136"/>
        <v>1</v>
      </c>
      <c r="EZ68" s="52">
        <f t="shared" ca="1" si="137"/>
        <v>1</v>
      </c>
      <c r="FA68" s="52">
        <f t="shared" ca="1" si="138"/>
        <v>1</v>
      </c>
      <c r="FB68" s="52">
        <f t="shared" ca="1" si="139"/>
        <v>1</v>
      </c>
      <c r="FC68" s="52">
        <f t="shared" ca="1" si="140"/>
        <v>1</v>
      </c>
      <c r="FD68" s="52">
        <f t="shared" ca="1" si="141"/>
        <v>1</v>
      </c>
      <c r="FE68" s="52">
        <f t="shared" ca="1" si="142"/>
        <v>1</v>
      </c>
      <c r="FF68" s="52">
        <f t="shared" ca="1" si="143"/>
        <v>1</v>
      </c>
      <c r="FG68" s="52">
        <f t="shared" ca="1" si="144"/>
        <v>1</v>
      </c>
      <c r="FH68" s="52">
        <f t="shared" ca="1" si="145"/>
        <v>1</v>
      </c>
      <c r="FI68" s="52">
        <f t="shared" ca="1" si="146"/>
        <v>1</v>
      </c>
      <c r="FK68" s="52">
        <f t="shared" si="147"/>
        <v>0</v>
      </c>
      <c r="FL68" s="59" t="e">
        <f t="shared" ca="1" si="148"/>
        <v>#N/A</v>
      </c>
      <c r="FM68" s="59" t="e">
        <f t="shared" ca="1" si="149"/>
        <v>#N/A</v>
      </c>
      <c r="FN68" s="52">
        <f t="shared" ca="1" si="150"/>
        <v>0</v>
      </c>
      <c r="FP68" s="52">
        <f t="shared" ca="1" si="151"/>
        <v>0.66666666666666663</v>
      </c>
      <c r="FQ68" s="52">
        <f t="shared" ca="1" si="152"/>
        <v>0.66666666666666663</v>
      </c>
      <c r="FR68" s="52">
        <f t="shared" ca="1" si="153"/>
        <v>0.65555555555555545</v>
      </c>
      <c r="FS68" s="52">
        <f t="shared" ca="1" si="154"/>
        <v>0.64444444444444438</v>
      </c>
      <c r="FT68" s="52">
        <f t="shared" ca="1" si="155"/>
        <v>0.6333333333333333</v>
      </c>
      <c r="FU68" s="52">
        <f t="shared" ca="1" si="156"/>
        <v>0.62222222222222223</v>
      </c>
      <c r="FV68" s="52">
        <f t="shared" ca="1" si="157"/>
        <v>0.61111111111111116</v>
      </c>
      <c r="FW68" s="52">
        <f t="shared" ca="1" si="158"/>
        <v>0.6</v>
      </c>
      <c r="FX68" s="52">
        <f t="shared" ca="1" si="159"/>
        <v>0.5888888888888888</v>
      </c>
      <c r="FY68" s="52">
        <f t="shared" ca="1" si="160"/>
        <v>0.57777777777777772</v>
      </c>
      <c r="FZ68" s="52">
        <f t="shared" ca="1" si="161"/>
        <v>0.56666666666666665</v>
      </c>
      <c r="GA68" s="52">
        <f t="shared" ca="1" si="162"/>
        <v>0.55555555555555558</v>
      </c>
      <c r="GB68" s="52">
        <f t="shared" ca="1" si="163"/>
        <v>0.5444444444444444</v>
      </c>
      <c r="GC68" s="52">
        <f t="shared" ca="1" si="164"/>
        <v>0.53333333333333333</v>
      </c>
      <c r="GD68" s="52">
        <f t="shared" ca="1" si="165"/>
        <v>0.52222222222222214</v>
      </c>
      <c r="GE68" s="52">
        <f t="shared" ca="1" si="166"/>
        <v>0.51111111111111107</v>
      </c>
      <c r="GF68" s="52">
        <f t="shared" ca="1" si="167"/>
        <v>0.5</v>
      </c>
      <c r="GG68" s="52">
        <f t="shared" ca="1" si="168"/>
        <v>0.48888888888888887</v>
      </c>
      <c r="GH68" s="52">
        <f t="shared" ca="1" si="169"/>
        <v>0.47777777777777775</v>
      </c>
      <c r="GI68" s="52">
        <f t="shared" ca="1" si="170"/>
        <v>0.46666666666666667</v>
      </c>
      <c r="GJ68" s="52">
        <f t="shared" ca="1" si="171"/>
        <v>0.45555555555555555</v>
      </c>
      <c r="GK68" s="52">
        <f t="shared" ca="1" si="172"/>
        <v>0.44444444444444442</v>
      </c>
      <c r="GL68" s="52">
        <f t="shared" ca="1" si="173"/>
        <v>0.43333333333333335</v>
      </c>
      <c r="GM68" s="52">
        <f t="shared" ca="1" si="174"/>
        <v>0.42222222222222222</v>
      </c>
      <c r="GN68" s="52">
        <f t="shared" ca="1" si="175"/>
        <v>0.41111111111111109</v>
      </c>
      <c r="GO68" s="52">
        <f t="shared" ca="1" si="176"/>
        <v>0.39999999999999997</v>
      </c>
      <c r="GP68" s="52">
        <f t="shared" ca="1" si="177"/>
        <v>0.38888888888888884</v>
      </c>
      <c r="GQ68" s="52">
        <f t="shared" ca="1" si="178"/>
        <v>0.37777777777777777</v>
      </c>
      <c r="GR68" s="52">
        <f t="shared" ca="1" si="179"/>
        <v>0.36666666666666664</v>
      </c>
      <c r="GS68" s="52">
        <f t="shared" ca="1" si="180"/>
        <v>0.35555555555555551</v>
      </c>
      <c r="GT68" s="52">
        <f t="shared" ca="1" si="181"/>
        <v>0.34444444444444444</v>
      </c>
      <c r="GU68" s="125">
        <f t="shared" si="203"/>
        <v>0</v>
      </c>
      <c r="GV68" s="52">
        <f t="shared" ca="1" si="204"/>
        <v>0.66666666666666663</v>
      </c>
      <c r="GW68" s="59">
        <f t="shared" ca="1" si="182"/>
        <v>0</v>
      </c>
      <c r="GX68" s="52">
        <f t="shared" ca="1" si="183"/>
        <v>0</v>
      </c>
      <c r="GY68" s="52" t="str">
        <f t="shared" ca="1" si="184"/>
        <v>Slope</v>
      </c>
      <c r="GZ68" s="52" t="str">
        <f t="shared" ca="1" si="185"/>
        <v>NaN</v>
      </c>
      <c r="HA68" s="120">
        <f t="shared" si="186"/>
        <v>0</v>
      </c>
      <c r="HB68" s="58">
        <f t="shared" si="187"/>
        <v>0</v>
      </c>
      <c r="HC68" s="58"/>
      <c r="HD68" s="121">
        <f t="shared" si="188"/>
        <v>1</v>
      </c>
      <c r="HE68" s="52">
        <f t="shared" si="189"/>
        <v>0</v>
      </c>
      <c r="HF68" s="52">
        <f t="shared" si="190"/>
        <v>0</v>
      </c>
      <c r="HG68" s="120">
        <f t="shared" si="191"/>
        <v>1</v>
      </c>
      <c r="HH68" s="120">
        <f t="shared" si="192"/>
        <v>0</v>
      </c>
      <c r="HI68" s="52">
        <f t="shared" ca="1" si="193"/>
        <v>0</v>
      </c>
      <c r="HJ68" s="52" t="str">
        <f t="shared" ca="1" si="194"/>
        <v>Slope</v>
      </c>
      <c r="HK68" s="59">
        <f t="shared" ca="1" si="195"/>
        <v>2</v>
      </c>
      <c r="HL68" s="52" t="str">
        <f t="shared" ca="1" si="196"/>
        <v>NaN</v>
      </c>
      <c r="HM68" s="52">
        <f t="shared" si="197"/>
        <v>0</v>
      </c>
      <c r="HN68" s="52">
        <f t="shared" si="198"/>
        <v>0</v>
      </c>
      <c r="HO68" s="52">
        <f t="shared" si="199"/>
        <v>0</v>
      </c>
      <c r="HP68" s="112"/>
      <c r="HQ68" s="52">
        <f t="shared" si="202"/>
        <v>0</v>
      </c>
      <c r="HR68" s="112"/>
      <c r="HS68" s="52">
        <f t="shared" si="200"/>
        <v>0</v>
      </c>
      <c r="HT68">
        <f t="shared" si="201"/>
        <v>0</v>
      </c>
    </row>
    <row r="69" spans="1:228" x14ac:dyDescent="0.25">
      <c r="A69" s="45">
        <v>31</v>
      </c>
      <c r="B69" s="35">
        <f t="shared" si="36"/>
        <v>3.4722222222222238E-3</v>
      </c>
      <c r="C69" s="28"/>
      <c r="D69" s="29"/>
      <c r="E69" s="29"/>
      <c r="F69" s="37"/>
      <c r="G69" s="38"/>
      <c r="H69" s="107"/>
      <c r="I69" s="31"/>
      <c r="J69" s="28"/>
      <c r="K69" s="37">
        <f t="shared" si="28"/>
        <v>0</v>
      </c>
      <c r="L69" s="30">
        <f t="shared" si="25"/>
        <v>0</v>
      </c>
      <c r="M69" s="101">
        <f t="shared" si="26"/>
        <v>0</v>
      </c>
      <c r="N69" s="103">
        <f t="shared" si="37"/>
        <v>0</v>
      </c>
      <c r="P69" s="66"/>
      <c r="Q69" s="79" t="s">
        <v>73</v>
      </c>
      <c r="R69" s="75">
        <f ca="1">H2</f>
        <v>0</v>
      </c>
      <c r="S69" s="67"/>
      <c r="T69" s="67"/>
      <c r="U69" s="79" t="s">
        <v>73</v>
      </c>
      <c r="V69" s="75" t="e">
        <f ca="1">H3</f>
        <v>#DIV/0!</v>
      </c>
      <c r="W69" s="67"/>
      <c r="X69" s="67"/>
      <c r="Y69" s="79" t="s">
        <v>73</v>
      </c>
      <c r="Z69" s="75">
        <f>H4</f>
        <v>0</v>
      </c>
      <c r="AA69" s="68"/>
      <c r="AD69" s="52" t="e">
        <f t="shared" ca="1" si="38"/>
        <v>#DIV/0!</v>
      </c>
      <c r="AE69" s="52" t="e">
        <f t="shared" ca="1" si="38"/>
        <v>#DIV/0!</v>
      </c>
      <c r="AF69" s="52" t="e">
        <f t="shared" ca="1" si="38"/>
        <v>#DIV/0!</v>
      </c>
      <c r="AG69" s="52" t="e">
        <f t="shared" ca="1" si="38"/>
        <v>#DIV/0!</v>
      </c>
      <c r="AH69" s="52" t="e">
        <f t="shared" ca="1" si="39"/>
        <v>#DIV/0!</v>
      </c>
      <c r="AI69" s="52" t="e">
        <f t="shared" ca="1" si="39"/>
        <v>#DIV/0!</v>
      </c>
      <c r="AJ69" s="52" t="e">
        <f t="shared" ca="1" si="39"/>
        <v>#DIV/0!</v>
      </c>
      <c r="AK69" s="52" t="e">
        <f t="shared" ca="1" si="39"/>
        <v>#DIV/0!</v>
      </c>
      <c r="AL69" s="52" t="e">
        <f t="shared" ca="1" si="40"/>
        <v>#DIV/0!</v>
      </c>
      <c r="AM69" s="52" t="e">
        <f t="shared" ca="1" si="40"/>
        <v>#DIV/0!</v>
      </c>
      <c r="AN69" s="52" t="e">
        <f t="shared" ca="1" si="40"/>
        <v>#DIV/0!</v>
      </c>
      <c r="AO69" s="52" t="e">
        <f t="shared" ca="1" si="40"/>
        <v>#DIV/0!</v>
      </c>
      <c r="AP69" s="52" t="e">
        <f t="shared" ca="1" si="41"/>
        <v>#DIV/0!</v>
      </c>
      <c r="AQ69" s="52" t="e">
        <f t="shared" ca="1" si="41"/>
        <v>#DIV/0!</v>
      </c>
      <c r="AR69" s="52" t="e">
        <f t="shared" ca="1" si="41"/>
        <v>#DIV/0!</v>
      </c>
      <c r="AS69" s="52" t="e">
        <f t="shared" ca="1" si="41"/>
        <v>#DIV/0!</v>
      </c>
      <c r="AT69" s="52" t="e">
        <f t="shared" ca="1" si="42"/>
        <v>#DIV/0!</v>
      </c>
      <c r="AU69" s="52" t="e">
        <f t="shared" ca="1" si="42"/>
        <v>#DIV/0!</v>
      </c>
      <c r="AV69" s="52" t="e">
        <f t="shared" ca="1" si="42"/>
        <v>#DIV/0!</v>
      </c>
      <c r="AW69" s="52" t="e">
        <f t="shared" ca="1" si="42"/>
        <v>#DIV/0!</v>
      </c>
      <c r="AX69" s="52" t="e">
        <f t="shared" ca="1" si="43"/>
        <v>#DIV/0!</v>
      </c>
      <c r="AY69" s="52" t="e">
        <f t="shared" ca="1" si="43"/>
        <v>#DIV/0!</v>
      </c>
      <c r="AZ69" s="52" t="e">
        <f t="shared" ca="1" si="43"/>
        <v>#DIV/0!</v>
      </c>
      <c r="BA69" s="52" t="e">
        <f t="shared" ca="1" si="43"/>
        <v>#DIV/0!</v>
      </c>
      <c r="BB69" s="52" t="e">
        <f t="shared" ca="1" si="44"/>
        <v>#DIV/0!</v>
      </c>
      <c r="BC69" s="52" t="e">
        <f t="shared" ca="1" si="44"/>
        <v>#DIV/0!</v>
      </c>
      <c r="BD69" s="52" t="e">
        <f t="shared" ca="1" si="44"/>
        <v>#DIV/0!</v>
      </c>
      <c r="BE69" s="52" t="e">
        <f t="shared" ca="1" si="44"/>
        <v>#DIV/0!</v>
      </c>
      <c r="BF69" s="52" t="e">
        <f t="shared" ca="1" si="45"/>
        <v>#DIV/0!</v>
      </c>
      <c r="BG69" s="52" t="e">
        <f t="shared" ca="1" si="45"/>
        <v>#DIV/0!</v>
      </c>
      <c r="BH69" s="52" t="e">
        <f t="shared" ca="1" si="45"/>
        <v>#DIV/0!</v>
      </c>
      <c r="BJ69" s="52">
        <f t="shared" si="46"/>
        <v>0</v>
      </c>
      <c r="BK69" s="52">
        <f t="shared" si="47"/>
        <v>0</v>
      </c>
      <c r="BL69" s="52">
        <f t="shared" si="48"/>
        <v>0</v>
      </c>
      <c r="BM69" s="52">
        <f t="shared" si="49"/>
        <v>0</v>
      </c>
      <c r="BN69" s="52">
        <f t="shared" si="50"/>
        <v>0</v>
      </c>
      <c r="BO69" s="52">
        <f t="shared" si="51"/>
        <v>0</v>
      </c>
      <c r="BP69" s="52">
        <f t="shared" si="52"/>
        <v>0</v>
      </c>
      <c r="BQ69" s="52">
        <f t="shared" si="53"/>
        <v>0.05</v>
      </c>
      <c r="BS69" s="52">
        <f t="shared" ca="1" si="54"/>
        <v>0</v>
      </c>
      <c r="BT69" s="52">
        <f t="shared" ca="1" si="55"/>
        <v>0</v>
      </c>
      <c r="BU69" s="52">
        <f t="shared" ca="1" si="56"/>
        <v>0</v>
      </c>
      <c r="BV69" s="52">
        <f t="shared" ca="1" si="57"/>
        <v>0</v>
      </c>
      <c r="BW69" s="52">
        <f t="shared" ca="1" si="58"/>
        <v>0</v>
      </c>
      <c r="BX69" s="52">
        <f t="shared" ca="1" si="59"/>
        <v>0</v>
      </c>
      <c r="BY69" s="52">
        <f t="shared" ca="1" si="60"/>
        <v>0</v>
      </c>
      <c r="BZ69" s="52">
        <f t="shared" ca="1" si="61"/>
        <v>0</v>
      </c>
      <c r="CA69" s="52">
        <f t="shared" ca="1" si="62"/>
        <v>0</v>
      </c>
      <c r="CB69" s="52">
        <f t="shared" ca="1" si="63"/>
        <v>0</v>
      </c>
      <c r="CC69" s="52">
        <f t="shared" ca="1" si="64"/>
        <v>0</v>
      </c>
      <c r="CD69" s="52">
        <f t="shared" ca="1" si="65"/>
        <v>0</v>
      </c>
      <c r="CE69" s="52">
        <f t="shared" ca="1" si="66"/>
        <v>0</v>
      </c>
      <c r="CF69" s="52">
        <f t="shared" ca="1" si="67"/>
        <v>0</v>
      </c>
      <c r="CG69" s="52">
        <f t="shared" ca="1" si="68"/>
        <v>0</v>
      </c>
      <c r="CH69" s="52">
        <f t="shared" ca="1" si="69"/>
        <v>0</v>
      </c>
      <c r="CI69" s="52">
        <f t="shared" ca="1" si="70"/>
        <v>0</v>
      </c>
      <c r="CJ69" s="52">
        <f t="shared" ca="1" si="71"/>
        <v>0</v>
      </c>
      <c r="CK69" s="52">
        <f t="shared" ca="1" si="72"/>
        <v>0</v>
      </c>
      <c r="CL69" s="52">
        <f t="shared" ca="1" si="73"/>
        <v>0</v>
      </c>
      <c r="CM69" s="52">
        <f t="shared" ca="1" si="74"/>
        <v>0</v>
      </c>
      <c r="CN69" s="52">
        <f t="shared" ca="1" si="75"/>
        <v>0</v>
      </c>
      <c r="CO69" s="52">
        <f t="shared" ca="1" si="76"/>
        <v>0</v>
      </c>
      <c r="CP69" s="52">
        <f t="shared" ca="1" si="77"/>
        <v>0</v>
      </c>
      <c r="CQ69" s="52">
        <f t="shared" ca="1" si="78"/>
        <v>0</v>
      </c>
      <c r="CR69" s="52">
        <f t="shared" ca="1" si="79"/>
        <v>0</v>
      </c>
      <c r="CS69" s="52">
        <f t="shared" ca="1" si="80"/>
        <v>0</v>
      </c>
      <c r="CT69" s="52">
        <f t="shared" ca="1" si="81"/>
        <v>0</v>
      </c>
      <c r="CU69" s="52">
        <f t="shared" ca="1" si="82"/>
        <v>0</v>
      </c>
      <c r="CV69" s="52">
        <f t="shared" ca="1" si="83"/>
        <v>0</v>
      </c>
      <c r="CW69" s="52">
        <f t="shared" ca="1" si="84"/>
        <v>0</v>
      </c>
      <c r="CY69" s="51" t="str">
        <f t="shared" ca="1" si="85"/>
        <v>Slope</v>
      </c>
      <c r="CZ69" s="51" t="str">
        <f t="shared" ca="1" si="86"/>
        <v>Slope</v>
      </c>
      <c r="DA69" s="51" t="str">
        <f t="shared" ca="1" si="87"/>
        <v>Slope</v>
      </c>
      <c r="DB69" s="51" t="str">
        <f t="shared" ca="1" si="88"/>
        <v>Slope</v>
      </c>
      <c r="DC69" s="51" t="str">
        <f t="shared" ca="1" si="89"/>
        <v>Slope</v>
      </c>
      <c r="DD69" s="51" t="str">
        <f t="shared" ca="1" si="90"/>
        <v>Slope</v>
      </c>
      <c r="DE69" s="51" t="str">
        <f t="shared" ca="1" si="91"/>
        <v>Slope</v>
      </c>
      <c r="DF69" s="51" t="str">
        <f t="shared" ca="1" si="92"/>
        <v>Slope</v>
      </c>
      <c r="DG69" s="51" t="str">
        <f t="shared" ca="1" si="93"/>
        <v>Slope</v>
      </c>
      <c r="DH69" s="51" t="str">
        <f t="shared" ca="1" si="94"/>
        <v>Slope</v>
      </c>
      <c r="DI69" s="51" t="str">
        <f t="shared" ca="1" si="95"/>
        <v>Slope</v>
      </c>
      <c r="DJ69" s="51" t="str">
        <f t="shared" ca="1" si="96"/>
        <v>Slope</v>
      </c>
      <c r="DK69" s="51" t="str">
        <f t="shared" ca="1" si="97"/>
        <v>Slope</v>
      </c>
      <c r="DL69" s="51" t="str">
        <f t="shared" ca="1" si="98"/>
        <v>Slope</v>
      </c>
      <c r="DM69" s="51" t="str">
        <f t="shared" ca="1" si="99"/>
        <v>Slope</v>
      </c>
      <c r="DN69" s="51" t="str">
        <f t="shared" ca="1" si="100"/>
        <v>Slope</v>
      </c>
      <c r="DO69" s="51" t="str">
        <f t="shared" ca="1" si="101"/>
        <v>Slope</v>
      </c>
      <c r="DP69" s="51" t="str">
        <f t="shared" ca="1" si="102"/>
        <v>Slope</v>
      </c>
      <c r="DQ69" s="51" t="str">
        <f t="shared" ca="1" si="103"/>
        <v>Slope</v>
      </c>
      <c r="DR69" s="51" t="str">
        <f t="shared" ca="1" si="104"/>
        <v>Slope</v>
      </c>
      <c r="DS69" s="51" t="str">
        <f t="shared" ca="1" si="105"/>
        <v>Slope</v>
      </c>
      <c r="DT69" s="51" t="str">
        <f t="shared" ca="1" si="106"/>
        <v>Slope</v>
      </c>
      <c r="DU69" s="51" t="str">
        <f t="shared" ca="1" si="107"/>
        <v>Slope</v>
      </c>
      <c r="DV69" s="51" t="str">
        <f t="shared" ca="1" si="108"/>
        <v>Slope</v>
      </c>
      <c r="DW69" s="51" t="str">
        <f t="shared" ca="1" si="109"/>
        <v>Slope</v>
      </c>
      <c r="DX69" s="51" t="str">
        <f t="shared" ca="1" si="110"/>
        <v>Slope</v>
      </c>
      <c r="DY69" s="51" t="str">
        <f t="shared" ca="1" si="111"/>
        <v>Slope</v>
      </c>
      <c r="DZ69" s="51" t="str">
        <f t="shared" ca="1" si="112"/>
        <v>Slope</v>
      </c>
      <c r="EA69" s="51" t="str">
        <f t="shared" ca="1" si="113"/>
        <v>Slope</v>
      </c>
      <c r="EB69" s="51" t="str">
        <f t="shared" ca="1" si="114"/>
        <v>Slope</v>
      </c>
      <c r="EC69" s="51" t="str">
        <f t="shared" ca="1" si="115"/>
        <v>Slope</v>
      </c>
      <c r="EE69" s="52">
        <f t="shared" ca="1" si="116"/>
        <v>1</v>
      </c>
      <c r="EF69" s="52">
        <f t="shared" ca="1" si="117"/>
        <v>1</v>
      </c>
      <c r="EG69" s="52">
        <f t="shared" ca="1" si="118"/>
        <v>1</v>
      </c>
      <c r="EH69" s="52">
        <f t="shared" ca="1" si="119"/>
        <v>1</v>
      </c>
      <c r="EI69" s="52">
        <f t="shared" ca="1" si="120"/>
        <v>1</v>
      </c>
      <c r="EJ69" s="52">
        <f t="shared" ca="1" si="121"/>
        <v>1</v>
      </c>
      <c r="EK69" s="52">
        <f t="shared" ca="1" si="122"/>
        <v>1</v>
      </c>
      <c r="EL69" s="52">
        <f t="shared" ca="1" si="123"/>
        <v>1</v>
      </c>
      <c r="EM69" s="52">
        <f t="shared" ca="1" si="124"/>
        <v>1</v>
      </c>
      <c r="EN69" s="52">
        <f t="shared" ca="1" si="125"/>
        <v>1</v>
      </c>
      <c r="EO69" s="52">
        <f t="shared" ca="1" si="126"/>
        <v>1</v>
      </c>
      <c r="EP69" s="52">
        <f t="shared" ca="1" si="127"/>
        <v>1</v>
      </c>
      <c r="EQ69" s="52">
        <f t="shared" ca="1" si="128"/>
        <v>1</v>
      </c>
      <c r="ER69" s="52">
        <f t="shared" ca="1" si="129"/>
        <v>1</v>
      </c>
      <c r="ES69" s="52">
        <f t="shared" ca="1" si="130"/>
        <v>1</v>
      </c>
      <c r="ET69" s="52">
        <f t="shared" ca="1" si="131"/>
        <v>1</v>
      </c>
      <c r="EU69" s="52">
        <f t="shared" ca="1" si="132"/>
        <v>1</v>
      </c>
      <c r="EV69" s="52">
        <f t="shared" ca="1" si="133"/>
        <v>1</v>
      </c>
      <c r="EW69" s="52">
        <f t="shared" ca="1" si="134"/>
        <v>1</v>
      </c>
      <c r="EX69" s="52">
        <f t="shared" ca="1" si="135"/>
        <v>1</v>
      </c>
      <c r="EY69" s="52">
        <f t="shared" ca="1" si="136"/>
        <v>1</v>
      </c>
      <c r="EZ69" s="52">
        <f t="shared" ca="1" si="137"/>
        <v>1</v>
      </c>
      <c r="FA69" s="52">
        <f t="shared" ca="1" si="138"/>
        <v>1</v>
      </c>
      <c r="FB69" s="52">
        <f t="shared" ca="1" si="139"/>
        <v>1</v>
      </c>
      <c r="FC69" s="52">
        <f t="shared" ca="1" si="140"/>
        <v>1</v>
      </c>
      <c r="FD69" s="52">
        <f t="shared" ca="1" si="141"/>
        <v>1</v>
      </c>
      <c r="FE69" s="52">
        <f t="shared" ca="1" si="142"/>
        <v>1</v>
      </c>
      <c r="FF69" s="52">
        <f t="shared" ca="1" si="143"/>
        <v>1</v>
      </c>
      <c r="FG69" s="52">
        <f t="shared" ca="1" si="144"/>
        <v>1</v>
      </c>
      <c r="FH69" s="52">
        <f t="shared" ca="1" si="145"/>
        <v>1</v>
      </c>
      <c r="FI69" s="52">
        <f t="shared" ca="1" si="146"/>
        <v>1</v>
      </c>
      <c r="FK69" s="52">
        <f t="shared" si="147"/>
        <v>0</v>
      </c>
      <c r="FL69" s="59" t="e">
        <f t="shared" ca="1" si="148"/>
        <v>#N/A</v>
      </c>
      <c r="FM69" s="59" t="e">
        <f t="shared" ca="1" si="149"/>
        <v>#N/A</v>
      </c>
      <c r="FN69" s="52">
        <f t="shared" ca="1" si="150"/>
        <v>0</v>
      </c>
      <c r="FP69" s="52">
        <f t="shared" ca="1" si="151"/>
        <v>0.66666666666666663</v>
      </c>
      <c r="FQ69" s="52">
        <f t="shared" ca="1" si="152"/>
        <v>0.66666666666666663</v>
      </c>
      <c r="FR69" s="52">
        <f t="shared" ca="1" si="153"/>
        <v>0.65555555555555545</v>
      </c>
      <c r="FS69" s="52">
        <f t="shared" ca="1" si="154"/>
        <v>0.64444444444444438</v>
      </c>
      <c r="FT69" s="52">
        <f t="shared" ca="1" si="155"/>
        <v>0.6333333333333333</v>
      </c>
      <c r="FU69" s="52">
        <f t="shared" ca="1" si="156"/>
        <v>0.62222222222222223</v>
      </c>
      <c r="FV69" s="52">
        <f t="shared" ca="1" si="157"/>
        <v>0.61111111111111116</v>
      </c>
      <c r="FW69" s="52">
        <f t="shared" ca="1" si="158"/>
        <v>0.6</v>
      </c>
      <c r="FX69" s="52">
        <f t="shared" ca="1" si="159"/>
        <v>0.5888888888888888</v>
      </c>
      <c r="FY69" s="52">
        <f t="shared" ca="1" si="160"/>
        <v>0.57777777777777772</v>
      </c>
      <c r="FZ69" s="52">
        <f t="shared" ca="1" si="161"/>
        <v>0.56666666666666665</v>
      </c>
      <c r="GA69" s="52">
        <f t="shared" ca="1" si="162"/>
        <v>0.55555555555555558</v>
      </c>
      <c r="GB69" s="52">
        <f t="shared" ca="1" si="163"/>
        <v>0.5444444444444444</v>
      </c>
      <c r="GC69" s="52">
        <f t="shared" ca="1" si="164"/>
        <v>0.53333333333333333</v>
      </c>
      <c r="GD69" s="52">
        <f t="shared" ca="1" si="165"/>
        <v>0.52222222222222214</v>
      </c>
      <c r="GE69" s="52">
        <f t="shared" ca="1" si="166"/>
        <v>0.51111111111111107</v>
      </c>
      <c r="GF69" s="52">
        <f t="shared" ca="1" si="167"/>
        <v>0.5</v>
      </c>
      <c r="GG69" s="52">
        <f t="shared" ca="1" si="168"/>
        <v>0.48888888888888887</v>
      </c>
      <c r="GH69" s="52">
        <f t="shared" ca="1" si="169"/>
        <v>0.47777777777777775</v>
      </c>
      <c r="GI69" s="52">
        <f t="shared" ca="1" si="170"/>
        <v>0.46666666666666667</v>
      </c>
      <c r="GJ69" s="52">
        <f t="shared" ca="1" si="171"/>
        <v>0.45555555555555555</v>
      </c>
      <c r="GK69" s="52">
        <f t="shared" ca="1" si="172"/>
        <v>0.44444444444444442</v>
      </c>
      <c r="GL69" s="52">
        <f t="shared" ca="1" si="173"/>
        <v>0.43333333333333335</v>
      </c>
      <c r="GM69" s="52">
        <f t="shared" ca="1" si="174"/>
        <v>0.42222222222222222</v>
      </c>
      <c r="GN69" s="52">
        <f t="shared" ca="1" si="175"/>
        <v>0.41111111111111109</v>
      </c>
      <c r="GO69" s="52">
        <f t="shared" ca="1" si="176"/>
        <v>0.39999999999999997</v>
      </c>
      <c r="GP69" s="52">
        <f t="shared" ca="1" si="177"/>
        <v>0.38888888888888884</v>
      </c>
      <c r="GQ69" s="52">
        <f t="shared" ca="1" si="178"/>
        <v>0.37777777777777777</v>
      </c>
      <c r="GR69" s="52">
        <f t="shared" ca="1" si="179"/>
        <v>0.36666666666666664</v>
      </c>
      <c r="GS69" s="52">
        <f t="shared" ca="1" si="180"/>
        <v>0.35555555555555551</v>
      </c>
      <c r="GT69" s="52">
        <f t="shared" ca="1" si="181"/>
        <v>0.34444444444444444</v>
      </c>
      <c r="GU69" s="125">
        <f t="shared" si="203"/>
        <v>0</v>
      </c>
      <c r="GV69" s="52">
        <f t="shared" ca="1" si="204"/>
        <v>0.66666666666666663</v>
      </c>
      <c r="GW69" s="59">
        <f t="shared" ca="1" si="182"/>
        <v>0</v>
      </c>
      <c r="GX69" s="52">
        <f t="shared" ca="1" si="183"/>
        <v>0</v>
      </c>
      <c r="GY69" s="52" t="str">
        <f t="shared" ca="1" si="184"/>
        <v>Slope</v>
      </c>
      <c r="GZ69" s="52" t="str">
        <f t="shared" ca="1" si="185"/>
        <v>NaN</v>
      </c>
      <c r="HA69" s="120">
        <f t="shared" si="186"/>
        <v>0</v>
      </c>
      <c r="HB69" s="58">
        <f t="shared" si="187"/>
        <v>0</v>
      </c>
      <c r="HC69" s="58"/>
      <c r="HD69" s="121">
        <f t="shared" si="188"/>
        <v>1</v>
      </c>
      <c r="HE69" s="52">
        <f t="shared" si="189"/>
        <v>0</v>
      </c>
      <c r="HF69" s="52">
        <f t="shared" si="190"/>
        <v>0</v>
      </c>
      <c r="HG69" s="120">
        <f t="shared" si="191"/>
        <v>1</v>
      </c>
      <c r="HH69" s="120">
        <f t="shared" si="192"/>
        <v>0</v>
      </c>
      <c r="HI69" s="52">
        <f t="shared" ca="1" si="193"/>
        <v>0</v>
      </c>
      <c r="HJ69" s="52" t="str">
        <f t="shared" ca="1" si="194"/>
        <v>Slope</v>
      </c>
      <c r="HK69" s="59">
        <f t="shared" ca="1" si="195"/>
        <v>2</v>
      </c>
      <c r="HL69" s="52" t="str">
        <f t="shared" ca="1" si="196"/>
        <v>NaN</v>
      </c>
      <c r="HM69" s="52">
        <f t="shared" si="197"/>
        <v>0</v>
      </c>
      <c r="HN69" s="52">
        <f t="shared" si="198"/>
        <v>0</v>
      </c>
      <c r="HO69" s="52">
        <f t="shared" si="199"/>
        <v>0</v>
      </c>
      <c r="HP69" s="112"/>
      <c r="HQ69" s="52">
        <f t="shared" si="202"/>
        <v>0</v>
      </c>
      <c r="HR69" s="112"/>
      <c r="HS69" s="52">
        <f t="shared" si="200"/>
        <v>0</v>
      </c>
      <c r="HT69">
        <f t="shared" si="201"/>
        <v>0</v>
      </c>
    </row>
    <row r="70" spans="1:228" x14ac:dyDescent="0.25">
      <c r="A70" s="45">
        <v>32</v>
      </c>
      <c r="B70" s="35">
        <f t="shared" si="36"/>
        <v>3.5879629629629647E-3</v>
      </c>
      <c r="C70" s="28"/>
      <c r="D70" s="29"/>
      <c r="E70" s="29"/>
      <c r="F70" s="37"/>
      <c r="G70" s="38"/>
      <c r="H70" s="107"/>
      <c r="I70" s="31"/>
      <c r="J70" s="28"/>
      <c r="K70" s="37">
        <f t="shared" si="28"/>
        <v>0</v>
      </c>
      <c r="L70" s="30">
        <f t="shared" si="25"/>
        <v>0</v>
      </c>
      <c r="M70" s="101">
        <f t="shared" si="26"/>
        <v>0</v>
      </c>
      <c r="N70" s="103">
        <f t="shared" si="37"/>
        <v>0</v>
      </c>
      <c r="P70" s="66"/>
      <c r="Q70" s="76"/>
      <c r="R70" s="76"/>
      <c r="S70" s="67"/>
      <c r="T70" s="67"/>
      <c r="U70" s="67"/>
      <c r="V70" s="67"/>
      <c r="W70" s="67"/>
      <c r="X70" s="67"/>
      <c r="Y70" s="67"/>
      <c r="Z70" s="67"/>
      <c r="AA70" s="68"/>
      <c r="AD70" s="52" t="e">
        <f t="shared" ca="1" si="38"/>
        <v>#DIV/0!</v>
      </c>
      <c r="AE70" s="52" t="e">
        <f t="shared" ca="1" si="38"/>
        <v>#DIV/0!</v>
      </c>
      <c r="AF70" s="52" t="e">
        <f t="shared" ca="1" si="38"/>
        <v>#DIV/0!</v>
      </c>
      <c r="AG70" s="52" t="e">
        <f t="shared" ca="1" si="38"/>
        <v>#DIV/0!</v>
      </c>
      <c r="AH70" s="52" t="e">
        <f t="shared" ca="1" si="39"/>
        <v>#DIV/0!</v>
      </c>
      <c r="AI70" s="52" t="e">
        <f t="shared" ca="1" si="39"/>
        <v>#DIV/0!</v>
      </c>
      <c r="AJ70" s="52" t="e">
        <f t="shared" ca="1" si="39"/>
        <v>#DIV/0!</v>
      </c>
      <c r="AK70" s="52" t="e">
        <f t="shared" ca="1" si="39"/>
        <v>#DIV/0!</v>
      </c>
      <c r="AL70" s="52" t="e">
        <f t="shared" ca="1" si="40"/>
        <v>#DIV/0!</v>
      </c>
      <c r="AM70" s="52" t="e">
        <f t="shared" ca="1" si="40"/>
        <v>#DIV/0!</v>
      </c>
      <c r="AN70" s="52" t="e">
        <f t="shared" ca="1" si="40"/>
        <v>#DIV/0!</v>
      </c>
      <c r="AO70" s="52" t="e">
        <f t="shared" ca="1" si="40"/>
        <v>#DIV/0!</v>
      </c>
      <c r="AP70" s="52" t="e">
        <f t="shared" ca="1" si="41"/>
        <v>#DIV/0!</v>
      </c>
      <c r="AQ70" s="52" t="e">
        <f t="shared" ca="1" si="41"/>
        <v>#DIV/0!</v>
      </c>
      <c r="AR70" s="52" t="e">
        <f t="shared" ca="1" si="41"/>
        <v>#DIV/0!</v>
      </c>
      <c r="AS70" s="52" t="e">
        <f t="shared" ca="1" si="41"/>
        <v>#DIV/0!</v>
      </c>
      <c r="AT70" s="52" t="e">
        <f t="shared" ca="1" si="42"/>
        <v>#DIV/0!</v>
      </c>
      <c r="AU70" s="52" t="e">
        <f t="shared" ca="1" si="42"/>
        <v>#DIV/0!</v>
      </c>
      <c r="AV70" s="52" t="e">
        <f t="shared" ca="1" si="42"/>
        <v>#DIV/0!</v>
      </c>
      <c r="AW70" s="52" t="e">
        <f t="shared" ca="1" si="42"/>
        <v>#DIV/0!</v>
      </c>
      <c r="AX70" s="52" t="e">
        <f t="shared" ca="1" si="43"/>
        <v>#DIV/0!</v>
      </c>
      <c r="AY70" s="52" t="e">
        <f t="shared" ca="1" si="43"/>
        <v>#DIV/0!</v>
      </c>
      <c r="AZ70" s="52" t="e">
        <f t="shared" ca="1" si="43"/>
        <v>#DIV/0!</v>
      </c>
      <c r="BA70" s="52" t="e">
        <f t="shared" ca="1" si="43"/>
        <v>#DIV/0!</v>
      </c>
      <c r="BB70" s="52" t="e">
        <f t="shared" ca="1" si="44"/>
        <v>#DIV/0!</v>
      </c>
      <c r="BC70" s="52" t="e">
        <f t="shared" ca="1" si="44"/>
        <v>#DIV/0!</v>
      </c>
      <c r="BD70" s="52" t="e">
        <f t="shared" ca="1" si="44"/>
        <v>#DIV/0!</v>
      </c>
      <c r="BE70" s="52" t="e">
        <f t="shared" ca="1" si="44"/>
        <v>#DIV/0!</v>
      </c>
      <c r="BF70" s="52" t="e">
        <f t="shared" ca="1" si="45"/>
        <v>#DIV/0!</v>
      </c>
      <c r="BG70" s="52" t="e">
        <f t="shared" ca="1" si="45"/>
        <v>#DIV/0!</v>
      </c>
      <c r="BH70" s="52" t="e">
        <f t="shared" ca="1" si="45"/>
        <v>#DIV/0!</v>
      </c>
      <c r="BJ70" s="52">
        <f t="shared" si="46"/>
        <v>0</v>
      </c>
      <c r="BK70" s="52">
        <f t="shared" si="47"/>
        <v>0</v>
      </c>
      <c r="BL70" s="52">
        <f t="shared" si="48"/>
        <v>0</v>
      </c>
      <c r="BM70" s="52">
        <f t="shared" si="49"/>
        <v>0</v>
      </c>
      <c r="BN70" s="52">
        <f t="shared" si="50"/>
        <v>0</v>
      </c>
      <c r="BO70" s="52">
        <f t="shared" si="51"/>
        <v>0</v>
      </c>
      <c r="BP70" s="52">
        <f t="shared" si="52"/>
        <v>0</v>
      </c>
      <c r="BQ70" s="52">
        <f t="shared" si="53"/>
        <v>0.05</v>
      </c>
      <c r="BS70" s="52">
        <f t="shared" ca="1" si="54"/>
        <v>0</v>
      </c>
      <c r="BT70" s="52">
        <f t="shared" ca="1" si="55"/>
        <v>0</v>
      </c>
      <c r="BU70" s="52">
        <f t="shared" ca="1" si="56"/>
        <v>0</v>
      </c>
      <c r="BV70" s="52">
        <f t="shared" ca="1" si="57"/>
        <v>0</v>
      </c>
      <c r="BW70" s="52">
        <f t="shared" ca="1" si="58"/>
        <v>0</v>
      </c>
      <c r="BX70" s="52">
        <f t="shared" ca="1" si="59"/>
        <v>0</v>
      </c>
      <c r="BY70" s="52">
        <f t="shared" ca="1" si="60"/>
        <v>0</v>
      </c>
      <c r="BZ70" s="52">
        <f t="shared" ca="1" si="61"/>
        <v>0</v>
      </c>
      <c r="CA70" s="52">
        <f t="shared" ca="1" si="62"/>
        <v>0</v>
      </c>
      <c r="CB70" s="52">
        <f t="shared" ca="1" si="63"/>
        <v>0</v>
      </c>
      <c r="CC70" s="52">
        <f t="shared" ca="1" si="64"/>
        <v>0</v>
      </c>
      <c r="CD70" s="52">
        <f t="shared" ca="1" si="65"/>
        <v>0</v>
      </c>
      <c r="CE70" s="52">
        <f t="shared" ca="1" si="66"/>
        <v>0</v>
      </c>
      <c r="CF70" s="52">
        <f t="shared" ca="1" si="67"/>
        <v>0</v>
      </c>
      <c r="CG70" s="52">
        <f t="shared" ca="1" si="68"/>
        <v>0</v>
      </c>
      <c r="CH70" s="52">
        <f t="shared" ca="1" si="69"/>
        <v>0</v>
      </c>
      <c r="CI70" s="52">
        <f t="shared" ca="1" si="70"/>
        <v>0</v>
      </c>
      <c r="CJ70" s="52">
        <f t="shared" ca="1" si="71"/>
        <v>0</v>
      </c>
      <c r="CK70" s="52">
        <f t="shared" ca="1" si="72"/>
        <v>0</v>
      </c>
      <c r="CL70" s="52">
        <f t="shared" ca="1" si="73"/>
        <v>0</v>
      </c>
      <c r="CM70" s="52">
        <f t="shared" ca="1" si="74"/>
        <v>0</v>
      </c>
      <c r="CN70" s="52">
        <f t="shared" ca="1" si="75"/>
        <v>0</v>
      </c>
      <c r="CO70" s="52">
        <f t="shared" ca="1" si="76"/>
        <v>0</v>
      </c>
      <c r="CP70" s="52">
        <f t="shared" ca="1" si="77"/>
        <v>0</v>
      </c>
      <c r="CQ70" s="52">
        <f t="shared" ca="1" si="78"/>
        <v>0</v>
      </c>
      <c r="CR70" s="52">
        <f t="shared" ca="1" si="79"/>
        <v>0</v>
      </c>
      <c r="CS70" s="52">
        <f t="shared" ca="1" si="80"/>
        <v>0</v>
      </c>
      <c r="CT70" s="52">
        <f t="shared" ca="1" si="81"/>
        <v>0</v>
      </c>
      <c r="CU70" s="52">
        <f t="shared" ca="1" si="82"/>
        <v>0</v>
      </c>
      <c r="CV70" s="52">
        <f t="shared" ca="1" si="83"/>
        <v>0</v>
      </c>
      <c r="CW70" s="52">
        <f t="shared" ca="1" si="84"/>
        <v>0</v>
      </c>
      <c r="CY70" s="51" t="str">
        <f t="shared" ca="1" si="85"/>
        <v>Slope</v>
      </c>
      <c r="CZ70" s="51" t="str">
        <f t="shared" ca="1" si="86"/>
        <v>Slope</v>
      </c>
      <c r="DA70" s="51" t="str">
        <f t="shared" ca="1" si="87"/>
        <v>Slope</v>
      </c>
      <c r="DB70" s="51" t="str">
        <f t="shared" ca="1" si="88"/>
        <v>Slope</v>
      </c>
      <c r="DC70" s="51" t="str">
        <f t="shared" ca="1" si="89"/>
        <v>Slope</v>
      </c>
      <c r="DD70" s="51" t="str">
        <f t="shared" ca="1" si="90"/>
        <v>Slope</v>
      </c>
      <c r="DE70" s="51" t="str">
        <f t="shared" ca="1" si="91"/>
        <v>Slope</v>
      </c>
      <c r="DF70" s="51" t="str">
        <f t="shared" ca="1" si="92"/>
        <v>Slope</v>
      </c>
      <c r="DG70" s="51" t="str">
        <f t="shared" ca="1" si="93"/>
        <v>Slope</v>
      </c>
      <c r="DH70" s="51" t="str">
        <f t="shared" ca="1" si="94"/>
        <v>Slope</v>
      </c>
      <c r="DI70" s="51" t="str">
        <f t="shared" ca="1" si="95"/>
        <v>Slope</v>
      </c>
      <c r="DJ70" s="51" t="str">
        <f t="shared" ca="1" si="96"/>
        <v>Slope</v>
      </c>
      <c r="DK70" s="51" t="str">
        <f t="shared" ca="1" si="97"/>
        <v>Slope</v>
      </c>
      <c r="DL70" s="51" t="str">
        <f t="shared" ca="1" si="98"/>
        <v>Slope</v>
      </c>
      <c r="DM70" s="51" t="str">
        <f t="shared" ca="1" si="99"/>
        <v>Slope</v>
      </c>
      <c r="DN70" s="51" t="str">
        <f t="shared" ca="1" si="100"/>
        <v>Slope</v>
      </c>
      <c r="DO70" s="51" t="str">
        <f t="shared" ca="1" si="101"/>
        <v>Slope</v>
      </c>
      <c r="DP70" s="51" t="str">
        <f t="shared" ca="1" si="102"/>
        <v>Slope</v>
      </c>
      <c r="DQ70" s="51" t="str">
        <f t="shared" ca="1" si="103"/>
        <v>Slope</v>
      </c>
      <c r="DR70" s="51" t="str">
        <f t="shared" ca="1" si="104"/>
        <v>Slope</v>
      </c>
      <c r="DS70" s="51" t="str">
        <f t="shared" ca="1" si="105"/>
        <v>Slope</v>
      </c>
      <c r="DT70" s="51" t="str">
        <f t="shared" ca="1" si="106"/>
        <v>Slope</v>
      </c>
      <c r="DU70" s="51" t="str">
        <f t="shared" ca="1" si="107"/>
        <v>Slope</v>
      </c>
      <c r="DV70" s="51" t="str">
        <f t="shared" ca="1" si="108"/>
        <v>Slope</v>
      </c>
      <c r="DW70" s="51" t="str">
        <f t="shared" ca="1" si="109"/>
        <v>Slope</v>
      </c>
      <c r="DX70" s="51" t="str">
        <f t="shared" ca="1" si="110"/>
        <v>Slope</v>
      </c>
      <c r="DY70" s="51" t="str">
        <f t="shared" ca="1" si="111"/>
        <v>Slope</v>
      </c>
      <c r="DZ70" s="51" t="str">
        <f t="shared" ca="1" si="112"/>
        <v>Slope</v>
      </c>
      <c r="EA70" s="51" t="str">
        <f t="shared" ca="1" si="113"/>
        <v>Slope</v>
      </c>
      <c r="EB70" s="51" t="str">
        <f t="shared" ca="1" si="114"/>
        <v>Slope</v>
      </c>
      <c r="EC70" s="51" t="str">
        <f t="shared" ca="1" si="115"/>
        <v>Slope</v>
      </c>
      <c r="EE70" s="52">
        <f t="shared" ca="1" si="116"/>
        <v>1</v>
      </c>
      <c r="EF70" s="52">
        <f t="shared" ca="1" si="117"/>
        <v>1</v>
      </c>
      <c r="EG70" s="52">
        <f t="shared" ca="1" si="118"/>
        <v>1</v>
      </c>
      <c r="EH70" s="52">
        <f t="shared" ca="1" si="119"/>
        <v>1</v>
      </c>
      <c r="EI70" s="52">
        <f t="shared" ca="1" si="120"/>
        <v>1</v>
      </c>
      <c r="EJ70" s="52">
        <f t="shared" ca="1" si="121"/>
        <v>1</v>
      </c>
      <c r="EK70" s="52">
        <f t="shared" ca="1" si="122"/>
        <v>1</v>
      </c>
      <c r="EL70" s="52">
        <f t="shared" ca="1" si="123"/>
        <v>1</v>
      </c>
      <c r="EM70" s="52">
        <f t="shared" ca="1" si="124"/>
        <v>1</v>
      </c>
      <c r="EN70" s="52">
        <f t="shared" ca="1" si="125"/>
        <v>1</v>
      </c>
      <c r="EO70" s="52">
        <f t="shared" ca="1" si="126"/>
        <v>1</v>
      </c>
      <c r="EP70" s="52">
        <f t="shared" ca="1" si="127"/>
        <v>1</v>
      </c>
      <c r="EQ70" s="52">
        <f t="shared" ca="1" si="128"/>
        <v>1</v>
      </c>
      <c r="ER70" s="52">
        <f t="shared" ca="1" si="129"/>
        <v>1</v>
      </c>
      <c r="ES70" s="52">
        <f t="shared" ca="1" si="130"/>
        <v>1</v>
      </c>
      <c r="ET70" s="52">
        <f t="shared" ca="1" si="131"/>
        <v>1</v>
      </c>
      <c r="EU70" s="52">
        <f t="shared" ca="1" si="132"/>
        <v>1</v>
      </c>
      <c r="EV70" s="52">
        <f t="shared" ca="1" si="133"/>
        <v>1</v>
      </c>
      <c r="EW70" s="52">
        <f t="shared" ca="1" si="134"/>
        <v>1</v>
      </c>
      <c r="EX70" s="52">
        <f t="shared" ca="1" si="135"/>
        <v>1</v>
      </c>
      <c r="EY70" s="52">
        <f t="shared" ca="1" si="136"/>
        <v>1</v>
      </c>
      <c r="EZ70" s="52">
        <f t="shared" ca="1" si="137"/>
        <v>1</v>
      </c>
      <c r="FA70" s="52">
        <f t="shared" ca="1" si="138"/>
        <v>1</v>
      </c>
      <c r="FB70" s="52">
        <f t="shared" ca="1" si="139"/>
        <v>1</v>
      </c>
      <c r="FC70" s="52">
        <f t="shared" ca="1" si="140"/>
        <v>1</v>
      </c>
      <c r="FD70" s="52">
        <f t="shared" ca="1" si="141"/>
        <v>1</v>
      </c>
      <c r="FE70" s="52">
        <f t="shared" ca="1" si="142"/>
        <v>1</v>
      </c>
      <c r="FF70" s="52">
        <f t="shared" ca="1" si="143"/>
        <v>1</v>
      </c>
      <c r="FG70" s="52">
        <f t="shared" ca="1" si="144"/>
        <v>1</v>
      </c>
      <c r="FH70" s="52">
        <f t="shared" ca="1" si="145"/>
        <v>1</v>
      </c>
      <c r="FI70" s="52">
        <f t="shared" ca="1" si="146"/>
        <v>1</v>
      </c>
      <c r="FK70" s="52">
        <f t="shared" si="147"/>
        <v>0</v>
      </c>
      <c r="FL70" s="59" t="e">
        <f t="shared" ca="1" si="148"/>
        <v>#N/A</v>
      </c>
      <c r="FM70" s="59" t="e">
        <f t="shared" ca="1" si="149"/>
        <v>#N/A</v>
      </c>
      <c r="FN70" s="52">
        <f t="shared" ca="1" si="150"/>
        <v>0</v>
      </c>
      <c r="FP70" s="52">
        <f t="shared" ca="1" si="151"/>
        <v>0.66666666666666663</v>
      </c>
      <c r="FQ70" s="52">
        <f t="shared" ca="1" si="152"/>
        <v>0.66666666666666663</v>
      </c>
      <c r="FR70" s="52">
        <f t="shared" ca="1" si="153"/>
        <v>0.65555555555555545</v>
      </c>
      <c r="FS70" s="52">
        <f t="shared" ca="1" si="154"/>
        <v>0.64444444444444438</v>
      </c>
      <c r="FT70" s="52">
        <f t="shared" ca="1" si="155"/>
        <v>0.6333333333333333</v>
      </c>
      <c r="FU70" s="52">
        <f t="shared" ca="1" si="156"/>
        <v>0.62222222222222223</v>
      </c>
      <c r="FV70" s="52">
        <f t="shared" ca="1" si="157"/>
        <v>0.61111111111111116</v>
      </c>
      <c r="FW70" s="52">
        <f t="shared" ca="1" si="158"/>
        <v>0.6</v>
      </c>
      <c r="FX70" s="52">
        <f t="shared" ca="1" si="159"/>
        <v>0.5888888888888888</v>
      </c>
      <c r="FY70" s="52">
        <f t="shared" ca="1" si="160"/>
        <v>0.57777777777777772</v>
      </c>
      <c r="FZ70" s="52">
        <f t="shared" ca="1" si="161"/>
        <v>0.56666666666666665</v>
      </c>
      <c r="GA70" s="52">
        <f t="shared" ca="1" si="162"/>
        <v>0.55555555555555558</v>
      </c>
      <c r="GB70" s="52">
        <f t="shared" ca="1" si="163"/>
        <v>0.5444444444444444</v>
      </c>
      <c r="GC70" s="52">
        <f t="shared" ca="1" si="164"/>
        <v>0.53333333333333333</v>
      </c>
      <c r="GD70" s="52">
        <f t="shared" ca="1" si="165"/>
        <v>0.52222222222222214</v>
      </c>
      <c r="GE70" s="52">
        <f t="shared" ca="1" si="166"/>
        <v>0.51111111111111107</v>
      </c>
      <c r="GF70" s="52">
        <f t="shared" ca="1" si="167"/>
        <v>0.5</v>
      </c>
      <c r="GG70" s="52">
        <f t="shared" ca="1" si="168"/>
        <v>0.48888888888888887</v>
      </c>
      <c r="GH70" s="52">
        <f t="shared" ca="1" si="169"/>
        <v>0.47777777777777775</v>
      </c>
      <c r="GI70" s="52">
        <f t="shared" ca="1" si="170"/>
        <v>0.46666666666666667</v>
      </c>
      <c r="GJ70" s="52">
        <f t="shared" ca="1" si="171"/>
        <v>0.45555555555555555</v>
      </c>
      <c r="GK70" s="52">
        <f t="shared" ca="1" si="172"/>
        <v>0.44444444444444442</v>
      </c>
      <c r="GL70" s="52">
        <f t="shared" ca="1" si="173"/>
        <v>0.43333333333333335</v>
      </c>
      <c r="GM70" s="52">
        <f t="shared" ca="1" si="174"/>
        <v>0.42222222222222222</v>
      </c>
      <c r="GN70" s="52">
        <f t="shared" ca="1" si="175"/>
        <v>0.41111111111111109</v>
      </c>
      <c r="GO70" s="52">
        <f t="shared" ca="1" si="176"/>
        <v>0.39999999999999997</v>
      </c>
      <c r="GP70" s="52">
        <f t="shared" ca="1" si="177"/>
        <v>0.38888888888888884</v>
      </c>
      <c r="GQ70" s="52">
        <f t="shared" ca="1" si="178"/>
        <v>0.37777777777777777</v>
      </c>
      <c r="GR70" s="52">
        <f t="shared" ca="1" si="179"/>
        <v>0.36666666666666664</v>
      </c>
      <c r="GS70" s="52">
        <f t="shared" ca="1" si="180"/>
        <v>0.35555555555555551</v>
      </c>
      <c r="GT70" s="52">
        <f t="shared" ca="1" si="181"/>
        <v>0.34444444444444444</v>
      </c>
      <c r="GU70" s="125">
        <f t="shared" si="203"/>
        <v>0</v>
      </c>
      <c r="GV70" s="52">
        <f t="shared" ca="1" si="204"/>
        <v>0.66666666666666663</v>
      </c>
      <c r="GW70" s="59">
        <f t="shared" ca="1" si="182"/>
        <v>0</v>
      </c>
      <c r="GX70" s="52">
        <f t="shared" ca="1" si="183"/>
        <v>0</v>
      </c>
      <c r="GY70" s="52" t="str">
        <f t="shared" ca="1" si="184"/>
        <v>Slope</v>
      </c>
      <c r="GZ70" s="52" t="str">
        <f t="shared" ca="1" si="185"/>
        <v>NaN</v>
      </c>
      <c r="HA70" s="120">
        <f t="shared" si="186"/>
        <v>0</v>
      </c>
      <c r="HB70" s="58">
        <f t="shared" si="187"/>
        <v>0</v>
      </c>
      <c r="HC70" s="58"/>
      <c r="HD70" s="121">
        <f t="shared" si="188"/>
        <v>1</v>
      </c>
      <c r="HE70" s="52">
        <f t="shared" si="189"/>
        <v>0</v>
      </c>
      <c r="HF70" s="52">
        <f t="shared" si="190"/>
        <v>0</v>
      </c>
      <c r="HG70" s="120">
        <f t="shared" si="191"/>
        <v>1</v>
      </c>
      <c r="HH70" s="120">
        <f t="shared" si="192"/>
        <v>0</v>
      </c>
      <c r="HI70" s="52">
        <f t="shared" ca="1" si="193"/>
        <v>0</v>
      </c>
      <c r="HJ70" s="52" t="str">
        <f t="shared" ca="1" si="194"/>
        <v>Slope</v>
      </c>
      <c r="HK70" s="59">
        <f t="shared" ca="1" si="195"/>
        <v>2</v>
      </c>
      <c r="HL70" s="52" t="str">
        <f t="shared" ca="1" si="196"/>
        <v>NaN</v>
      </c>
      <c r="HM70" s="52">
        <f t="shared" si="197"/>
        <v>0</v>
      </c>
      <c r="HN70" s="52">
        <f t="shared" si="198"/>
        <v>0</v>
      </c>
      <c r="HO70" s="52">
        <f t="shared" si="199"/>
        <v>0</v>
      </c>
      <c r="HP70" s="112"/>
      <c r="HQ70" s="52">
        <f t="shared" si="202"/>
        <v>0</v>
      </c>
      <c r="HR70" s="112"/>
      <c r="HS70" s="52">
        <f t="shared" si="200"/>
        <v>0</v>
      </c>
      <c r="HT70">
        <f t="shared" si="201"/>
        <v>0</v>
      </c>
    </row>
    <row r="71" spans="1:228" x14ac:dyDescent="0.25">
      <c r="A71" s="45">
        <v>33</v>
      </c>
      <c r="B71" s="35">
        <f t="shared" si="36"/>
        <v>3.7037037037037056E-3</v>
      </c>
      <c r="C71" s="28"/>
      <c r="D71" s="29"/>
      <c r="E71" s="29"/>
      <c r="F71" s="37"/>
      <c r="G71" s="38"/>
      <c r="H71" s="107"/>
      <c r="I71" s="31"/>
      <c r="J71" s="28"/>
      <c r="K71" s="37">
        <f t="shared" si="28"/>
        <v>0</v>
      </c>
      <c r="L71" s="30">
        <f t="shared" si="25"/>
        <v>0</v>
      </c>
      <c r="M71" s="101">
        <f t="shared" si="26"/>
        <v>0</v>
      </c>
      <c r="N71" s="103">
        <f t="shared" si="37"/>
        <v>0</v>
      </c>
      <c r="P71" s="66"/>
      <c r="Q71" s="80" t="s">
        <v>49</v>
      </c>
      <c r="R71" s="77">
        <f>D2</f>
        <v>0.33333333333333331</v>
      </c>
      <c r="S71" s="67"/>
      <c r="T71" s="67"/>
      <c r="U71" s="80" t="s">
        <v>49</v>
      </c>
      <c r="V71" s="75">
        <f>D3</f>
        <v>0.33333333333333331</v>
      </c>
      <c r="W71" s="67"/>
      <c r="X71" s="67"/>
      <c r="Y71" s="80" t="s">
        <v>49</v>
      </c>
      <c r="Z71" s="75">
        <f>D4</f>
        <v>0.33333333333333337</v>
      </c>
      <c r="AA71" s="68"/>
      <c r="AD71" s="52" t="e">
        <f t="shared" ca="1" si="38"/>
        <v>#DIV/0!</v>
      </c>
      <c r="AE71" s="52" t="e">
        <f t="shared" ca="1" si="38"/>
        <v>#DIV/0!</v>
      </c>
      <c r="AF71" s="52" t="e">
        <f t="shared" ca="1" si="38"/>
        <v>#DIV/0!</v>
      </c>
      <c r="AG71" s="52" t="e">
        <f t="shared" ca="1" si="38"/>
        <v>#DIV/0!</v>
      </c>
      <c r="AH71" s="52" t="e">
        <f t="shared" ca="1" si="39"/>
        <v>#DIV/0!</v>
      </c>
      <c r="AI71" s="52" t="e">
        <f t="shared" ca="1" si="39"/>
        <v>#DIV/0!</v>
      </c>
      <c r="AJ71" s="52" t="e">
        <f t="shared" ca="1" si="39"/>
        <v>#DIV/0!</v>
      </c>
      <c r="AK71" s="52" t="e">
        <f t="shared" ca="1" si="39"/>
        <v>#DIV/0!</v>
      </c>
      <c r="AL71" s="52" t="e">
        <f t="shared" ca="1" si="40"/>
        <v>#DIV/0!</v>
      </c>
      <c r="AM71" s="52" t="e">
        <f t="shared" ca="1" si="40"/>
        <v>#DIV/0!</v>
      </c>
      <c r="AN71" s="52" t="e">
        <f t="shared" ca="1" si="40"/>
        <v>#DIV/0!</v>
      </c>
      <c r="AO71" s="52" t="e">
        <f t="shared" ca="1" si="40"/>
        <v>#DIV/0!</v>
      </c>
      <c r="AP71" s="52" t="e">
        <f t="shared" ca="1" si="41"/>
        <v>#DIV/0!</v>
      </c>
      <c r="AQ71" s="52" t="e">
        <f t="shared" ca="1" si="41"/>
        <v>#DIV/0!</v>
      </c>
      <c r="AR71" s="52" t="e">
        <f t="shared" ca="1" si="41"/>
        <v>#DIV/0!</v>
      </c>
      <c r="AS71" s="52" t="e">
        <f t="shared" ca="1" si="41"/>
        <v>#DIV/0!</v>
      </c>
      <c r="AT71" s="52" t="e">
        <f t="shared" ca="1" si="42"/>
        <v>#DIV/0!</v>
      </c>
      <c r="AU71" s="52" t="e">
        <f t="shared" ca="1" si="42"/>
        <v>#DIV/0!</v>
      </c>
      <c r="AV71" s="52" t="e">
        <f t="shared" ca="1" si="42"/>
        <v>#DIV/0!</v>
      </c>
      <c r="AW71" s="52" t="e">
        <f t="shared" ca="1" si="42"/>
        <v>#DIV/0!</v>
      </c>
      <c r="AX71" s="52" t="e">
        <f t="shared" ca="1" si="43"/>
        <v>#DIV/0!</v>
      </c>
      <c r="AY71" s="52" t="e">
        <f t="shared" ca="1" si="43"/>
        <v>#DIV/0!</v>
      </c>
      <c r="AZ71" s="52" t="e">
        <f t="shared" ca="1" si="43"/>
        <v>#DIV/0!</v>
      </c>
      <c r="BA71" s="52" t="e">
        <f t="shared" ca="1" si="43"/>
        <v>#DIV/0!</v>
      </c>
      <c r="BB71" s="52" t="e">
        <f t="shared" ca="1" si="44"/>
        <v>#DIV/0!</v>
      </c>
      <c r="BC71" s="52" t="e">
        <f t="shared" ca="1" si="44"/>
        <v>#DIV/0!</v>
      </c>
      <c r="BD71" s="52" t="e">
        <f t="shared" ca="1" si="44"/>
        <v>#DIV/0!</v>
      </c>
      <c r="BE71" s="52" t="e">
        <f t="shared" ca="1" si="44"/>
        <v>#DIV/0!</v>
      </c>
      <c r="BF71" s="52" t="e">
        <f t="shared" ca="1" si="45"/>
        <v>#DIV/0!</v>
      </c>
      <c r="BG71" s="52" t="e">
        <f t="shared" ca="1" si="45"/>
        <v>#DIV/0!</v>
      </c>
      <c r="BH71" s="52" t="e">
        <f t="shared" ca="1" si="45"/>
        <v>#DIV/0!</v>
      </c>
      <c r="BJ71" s="52">
        <f t="shared" si="46"/>
        <v>0</v>
      </c>
      <c r="BK71" s="52">
        <f t="shared" si="47"/>
        <v>0</v>
      </c>
      <c r="BL71" s="52">
        <f t="shared" si="48"/>
        <v>0</v>
      </c>
      <c r="BM71" s="52">
        <f t="shared" si="49"/>
        <v>0</v>
      </c>
      <c r="BN71" s="52">
        <f t="shared" si="50"/>
        <v>0</v>
      </c>
      <c r="BO71" s="52">
        <f t="shared" si="51"/>
        <v>0</v>
      </c>
      <c r="BP71" s="52">
        <f t="shared" si="52"/>
        <v>0</v>
      </c>
      <c r="BQ71" s="52">
        <f t="shared" si="53"/>
        <v>0.05</v>
      </c>
      <c r="BS71" s="52">
        <f t="shared" ca="1" si="54"/>
        <v>0</v>
      </c>
      <c r="BT71" s="52">
        <f t="shared" ca="1" si="55"/>
        <v>0</v>
      </c>
      <c r="BU71" s="52">
        <f t="shared" ca="1" si="56"/>
        <v>0</v>
      </c>
      <c r="BV71" s="52">
        <f t="shared" ca="1" si="57"/>
        <v>0</v>
      </c>
      <c r="BW71" s="52">
        <f t="shared" ca="1" si="58"/>
        <v>0</v>
      </c>
      <c r="BX71" s="52">
        <f t="shared" ca="1" si="59"/>
        <v>0</v>
      </c>
      <c r="BY71" s="52">
        <f t="shared" ca="1" si="60"/>
        <v>0</v>
      </c>
      <c r="BZ71" s="52">
        <f t="shared" ca="1" si="61"/>
        <v>0</v>
      </c>
      <c r="CA71" s="52">
        <f t="shared" ca="1" si="62"/>
        <v>0</v>
      </c>
      <c r="CB71" s="52">
        <f t="shared" ca="1" si="63"/>
        <v>0</v>
      </c>
      <c r="CC71" s="52">
        <f t="shared" ca="1" si="64"/>
        <v>0</v>
      </c>
      <c r="CD71" s="52">
        <f t="shared" ca="1" si="65"/>
        <v>0</v>
      </c>
      <c r="CE71" s="52">
        <f t="shared" ca="1" si="66"/>
        <v>0</v>
      </c>
      <c r="CF71" s="52">
        <f t="shared" ca="1" si="67"/>
        <v>0</v>
      </c>
      <c r="CG71" s="52">
        <f t="shared" ca="1" si="68"/>
        <v>0</v>
      </c>
      <c r="CH71" s="52">
        <f t="shared" ca="1" si="69"/>
        <v>0</v>
      </c>
      <c r="CI71" s="52">
        <f t="shared" ca="1" si="70"/>
        <v>0</v>
      </c>
      <c r="CJ71" s="52">
        <f t="shared" ca="1" si="71"/>
        <v>0</v>
      </c>
      <c r="CK71" s="52">
        <f t="shared" ca="1" si="72"/>
        <v>0</v>
      </c>
      <c r="CL71" s="52">
        <f t="shared" ca="1" si="73"/>
        <v>0</v>
      </c>
      <c r="CM71" s="52">
        <f t="shared" ca="1" si="74"/>
        <v>0</v>
      </c>
      <c r="CN71" s="52">
        <f t="shared" ca="1" si="75"/>
        <v>0</v>
      </c>
      <c r="CO71" s="52">
        <f t="shared" ca="1" si="76"/>
        <v>0</v>
      </c>
      <c r="CP71" s="52">
        <f t="shared" ca="1" si="77"/>
        <v>0</v>
      </c>
      <c r="CQ71" s="52">
        <f t="shared" ca="1" si="78"/>
        <v>0</v>
      </c>
      <c r="CR71" s="52">
        <f t="shared" ca="1" si="79"/>
        <v>0</v>
      </c>
      <c r="CS71" s="52">
        <f t="shared" ca="1" si="80"/>
        <v>0</v>
      </c>
      <c r="CT71" s="52">
        <f t="shared" ca="1" si="81"/>
        <v>0</v>
      </c>
      <c r="CU71" s="52">
        <f t="shared" ca="1" si="82"/>
        <v>0</v>
      </c>
      <c r="CV71" s="52">
        <f t="shared" ca="1" si="83"/>
        <v>0</v>
      </c>
      <c r="CW71" s="52">
        <f t="shared" ca="1" si="84"/>
        <v>0</v>
      </c>
      <c r="CY71" s="51" t="str">
        <f t="shared" ca="1" si="85"/>
        <v>Slope</v>
      </c>
      <c r="CZ71" s="51" t="str">
        <f t="shared" ca="1" si="86"/>
        <v>Slope</v>
      </c>
      <c r="DA71" s="51" t="str">
        <f t="shared" ca="1" si="87"/>
        <v>Slope</v>
      </c>
      <c r="DB71" s="51" t="str">
        <f t="shared" ca="1" si="88"/>
        <v>Slope</v>
      </c>
      <c r="DC71" s="51" t="str">
        <f t="shared" ca="1" si="89"/>
        <v>Slope</v>
      </c>
      <c r="DD71" s="51" t="str">
        <f t="shared" ca="1" si="90"/>
        <v>Slope</v>
      </c>
      <c r="DE71" s="51" t="str">
        <f t="shared" ca="1" si="91"/>
        <v>Slope</v>
      </c>
      <c r="DF71" s="51" t="str">
        <f t="shared" ca="1" si="92"/>
        <v>Slope</v>
      </c>
      <c r="DG71" s="51" t="str">
        <f t="shared" ca="1" si="93"/>
        <v>Slope</v>
      </c>
      <c r="DH71" s="51" t="str">
        <f t="shared" ca="1" si="94"/>
        <v>Slope</v>
      </c>
      <c r="DI71" s="51" t="str">
        <f t="shared" ca="1" si="95"/>
        <v>Slope</v>
      </c>
      <c r="DJ71" s="51" t="str">
        <f t="shared" ca="1" si="96"/>
        <v>Slope</v>
      </c>
      <c r="DK71" s="51" t="str">
        <f t="shared" ca="1" si="97"/>
        <v>Slope</v>
      </c>
      <c r="DL71" s="51" t="str">
        <f t="shared" ca="1" si="98"/>
        <v>Slope</v>
      </c>
      <c r="DM71" s="51" t="str">
        <f t="shared" ca="1" si="99"/>
        <v>Slope</v>
      </c>
      <c r="DN71" s="51" t="str">
        <f t="shared" ca="1" si="100"/>
        <v>Slope</v>
      </c>
      <c r="DO71" s="51" t="str">
        <f t="shared" ca="1" si="101"/>
        <v>Slope</v>
      </c>
      <c r="DP71" s="51" t="str">
        <f t="shared" ca="1" si="102"/>
        <v>Slope</v>
      </c>
      <c r="DQ71" s="51" t="str">
        <f t="shared" ca="1" si="103"/>
        <v>Slope</v>
      </c>
      <c r="DR71" s="51" t="str">
        <f t="shared" ca="1" si="104"/>
        <v>Slope</v>
      </c>
      <c r="DS71" s="51" t="str">
        <f t="shared" ca="1" si="105"/>
        <v>Slope</v>
      </c>
      <c r="DT71" s="51" t="str">
        <f t="shared" ca="1" si="106"/>
        <v>Slope</v>
      </c>
      <c r="DU71" s="51" t="str">
        <f t="shared" ca="1" si="107"/>
        <v>Slope</v>
      </c>
      <c r="DV71" s="51" t="str">
        <f t="shared" ca="1" si="108"/>
        <v>Slope</v>
      </c>
      <c r="DW71" s="51" t="str">
        <f t="shared" ca="1" si="109"/>
        <v>Slope</v>
      </c>
      <c r="DX71" s="51" t="str">
        <f t="shared" ca="1" si="110"/>
        <v>Slope</v>
      </c>
      <c r="DY71" s="51" t="str">
        <f t="shared" ca="1" si="111"/>
        <v>Slope</v>
      </c>
      <c r="DZ71" s="51" t="str">
        <f t="shared" ca="1" si="112"/>
        <v>Slope</v>
      </c>
      <c r="EA71" s="51" t="str">
        <f t="shared" ca="1" si="113"/>
        <v>Slope</v>
      </c>
      <c r="EB71" s="51" t="str">
        <f t="shared" ca="1" si="114"/>
        <v>Slope</v>
      </c>
      <c r="EC71" s="51" t="str">
        <f t="shared" ca="1" si="115"/>
        <v>Slope</v>
      </c>
      <c r="EE71" s="52">
        <f t="shared" ca="1" si="116"/>
        <v>1</v>
      </c>
      <c r="EF71" s="52">
        <f t="shared" ca="1" si="117"/>
        <v>1</v>
      </c>
      <c r="EG71" s="52">
        <f t="shared" ca="1" si="118"/>
        <v>1</v>
      </c>
      <c r="EH71" s="52">
        <f t="shared" ca="1" si="119"/>
        <v>1</v>
      </c>
      <c r="EI71" s="52">
        <f t="shared" ca="1" si="120"/>
        <v>1</v>
      </c>
      <c r="EJ71" s="52">
        <f t="shared" ca="1" si="121"/>
        <v>1</v>
      </c>
      <c r="EK71" s="52">
        <f t="shared" ca="1" si="122"/>
        <v>1</v>
      </c>
      <c r="EL71" s="52">
        <f t="shared" ca="1" si="123"/>
        <v>1</v>
      </c>
      <c r="EM71" s="52">
        <f t="shared" ca="1" si="124"/>
        <v>1</v>
      </c>
      <c r="EN71" s="52">
        <f t="shared" ca="1" si="125"/>
        <v>1</v>
      </c>
      <c r="EO71" s="52">
        <f t="shared" ca="1" si="126"/>
        <v>1</v>
      </c>
      <c r="EP71" s="52">
        <f t="shared" ca="1" si="127"/>
        <v>1</v>
      </c>
      <c r="EQ71" s="52">
        <f t="shared" ca="1" si="128"/>
        <v>1</v>
      </c>
      <c r="ER71" s="52">
        <f t="shared" ca="1" si="129"/>
        <v>1</v>
      </c>
      <c r="ES71" s="52">
        <f t="shared" ca="1" si="130"/>
        <v>1</v>
      </c>
      <c r="ET71" s="52">
        <f t="shared" ca="1" si="131"/>
        <v>1</v>
      </c>
      <c r="EU71" s="52">
        <f t="shared" ca="1" si="132"/>
        <v>1</v>
      </c>
      <c r="EV71" s="52">
        <f t="shared" ca="1" si="133"/>
        <v>1</v>
      </c>
      <c r="EW71" s="52">
        <f t="shared" ca="1" si="134"/>
        <v>1</v>
      </c>
      <c r="EX71" s="52">
        <f t="shared" ca="1" si="135"/>
        <v>1</v>
      </c>
      <c r="EY71" s="52">
        <f t="shared" ca="1" si="136"/>
        <v>1</v>
      </c>
      <c r="EZ71" s="52">
        <f t="shared" ca="1" si="137"/>
        <v>1</v>
      </c>
      <c r="FA71" s="52">
        <f t="shared" ca="1" si="138"/>
        <v>1</v>
      </c>
      <c r="FB71" s="52">
        <f t="shared" ca="1" si="139"/>
        <v>1</v>
      </c>
      <c r="FC71" s="52">
        <f t="shared" ca="1" si="140"/>
        <v>1</v>
      </c>
      <c r="FD71" s="52">
        <f t="shared" ca="1" si="141"/>
        <v>1</v>
      </c>
      <c r="FE71" s="52">
        <f t="shared" ca="1" si="142"/>
        <v>1</v>
      </c>
      <c r="FF71" s="52">
        <f t="shared" ca="1" si="143"/>
        <v>1</v>
      </c>
      <c r="FG71" s="52">
        <f t="shared" ca="1" si="144"/>
        <v>1</v>
      </c>
      <c r="FH71" s="52">
        <f t="shared" ca="1" si="145"/>
        <v>1</v>
      </c>
      <c r="FI71" s="52">
        <f t="shared" ca="1" si="146"/>
        <v>1</v>
      </c>
      <c r="FK71" s="52">
        <f t="shared" si="147"/>
        <v>0</v>
      </c>
      <c r="FL71" s="59" t="e">
        <f t="shared" ca="1" si="148"/>
        <v>#N/A</v>
      </c>
      <c r="FM71" s="59" t="e">
        <f t="shared" ca="1" si="149"/>
        <v>#N/A</v>
      </c>
      <c r="FN71" s="52">
        <f t="shared" ca="1" si="150"/>
        <v>0</v>
      </c>
      <c r="FP71" s="52">
        <f t="shared" ca="1" si="151"/>
        <v>0.66666666666666663</v>
      </c>
      <c r="FQ71" s="52">
        <f t="shared" ca="1" si="152"/>
        <v>0.66666666666666663</v>
      </c>
      <c r="FR71" s="52">
        <f t="shared" ca="1" si="153"/>
        <v>0.65555555555555545</v>
      </c>
      <c r="FS71" s="52">
        <f t="shared" ca="1" si="154"/>
        <v>0.64444444444444438</v>
      </c>
      <c r="FT71" s="52">
        <f t="shared" ca="1" si="155"/>
        <v>0.6333333333333333</v>
      </c>
      <c r="FU71" s="52">
        <f t="shared" ca="1" si="156"/>
        <v>0.62222222222222223</v>
      </c>
      <c r="FV71" s="52">
        <f t="shared" ca="1" si="157"/>
        <v>0.61111111111111116</v>
      </c>
      <c r="FW71" s="52">
        <f t="shared" ca="1" si="158"/>
        <v>0.6</v>
      </c>
      <c r="FX71" s="52">
        <f t="shared" ca="1" si="159"/>
        <v>0.5888888888888888</v>
      </c>
      <c r="FY71" s="52">
        <f t="shared" ca="1" si="160"/>
        <v>0.57777777777777772</v>
      </c>
      <c r="FZ71" s="52">
        <f t="shared" ca="1" si="161"/>
        <v>0.56666666666666665</v>
      </c>
      <c r="GA71" s="52">
        <f t="shared" ca="1" si="162"/>
        <v>0.55555555555555558</v>
      </c>
      <c r="GB71" s="52">
        <f t="shared" ca="1" si="163"/>
        <v>0.5444444444444444</v>
      </c>
      <c r="GC71" s="52">
        <f t="shared" ca="1" si="164"/>
        <v>0.53333333333333333</v>
      </c>
      <c r="GD71" s="52">
        <f t="shared" ca="1" si="165"/>
        <v>0.52222222222222214</v>
      </c>
      <c r="GE71" s="52">
        <f t="shared" ca="1" si="166"/>
        <v>0.51111111111111107</v>
      </c>
      <c r="GF71" s="52">
        <f t="shared" ca="1" si="167"/>
        <v>0.5</v>
      </c>
      <c r="GG71" s="52">
        <f t="shared" ca="1" si="168"/>
        <v>0.48888888888888887</v>
      </c>
      <c r="GH71" s="52">
        <f t="shared" ca="1" si="169"/>
        <v>0.47777777777777775</v>
      </c>
      <c r="GI71" s="52">
        <f t="shared" ca="1" si="170"/>
        <v>0.46666666666666667</v>
      </c>
      <c r="GJ71" s="52">
        <f t="shared" ca="1" si="171"/>
        <v>0.45555555555555555</v>
      </c>
      <c r="GK71" s="52">
        <f t="shared" ca="1" si="172"/>
        <v>0.44444444444444442</v>
      </c>
      <c r="GL71" s="52">
        <f t="shared" ca="1" si="173"/>
        <v>0.43333333333333335</v>
      </c>
      <c r="GM71" s="52">
        <f t="shared" ca="1" si="174"/>
        <v>0.42222222222222222</v>
      </c>
      <c r="GN71" s="52">
        <f t="shared" ca="1" si="175"/>
        <v>0.41111111111111109</v>
      </c>
      <c r="GO71" s="52">
        <f t="shared" ca="1" si="176"/>
        <v>0.39999999999999997</v>
      </c>
      <c r="GP71" s="52">
        <f t="shared" ca="1" si="177"/>
        <v>0.38888888888888884</v>
      </c>
      <c r="GQ71" s="52">
        <f t="shared" ca="1" si="178"/>
        <v>0.37777777777777777</v>
      </c>
      <c r="GR71" s="52">
        <f t="shared" ca="1" si="179"/>
        <v>0.36666666666666664</v>
      </c>
      <c r="GS71" s="52">
        <f t="shared" ca="1" si="180"/>
        <v>0.35555555555555551</v>
      </c>
      <c r="GT71" s="52">
        <f t="shared" ca="1" si="181"/>
        <v>0.34444444444444444</v>
      </c>
      <c r="GU71" s="125">
        <f t="shared" si="203"/>
        <v>0</v>
      </c>
      <c r="GV71" s="52">
        <f t="shared" ca="1" si="204"/>
        <v>0.66666666666666663</v>
      </c>
      <c r="GW71" s="59">
        <f t="shared" ca="1" si="182"/>
        <v>0</v>
      </c>
      <c r="GX71" s="52">
        <f t="shared" ca="1" si="183"/>
        <v>0</v>
      </c>
      <c r="GY71" s="52" t="str">
        <f t="shared" ca="1" si="184"/>
        <v>Slope</v>
      </c>
      <c r="GZ71" s="52" t="str">
        <f t="shared" ca="1" si="185"/>
        <v>NaN</v>
      </c>
      <c r="HA71" s="120">
        <f t="shared" si="186"/>
        <v>0</v>
      </c>
      <c r="HB71" s="58">
        <f t="shared" si="187"/>
        <v>0</v>
      </c>
      <c r="HC71" s="58"/>
      <c r="HD71" s="121">
        <f t="shared" si="188"/>
        <v>1</v>
      </c>
      <c r="HE71" s="52">
        <f t="shared" si="189"/>
        <v>0</v>
      </c>
      <c r="HF71" s="52">
        <f t="shared" si="190"/>
        <v>0</v>
      </c>
      <c r="HG71" s="120">
        <f t="shared" si="191"/>
        <v>1</v>
      </c>
      <c r="HH71" s="120">
        <f t="shared" si="192"/>
        <v>0</v>
      </c>
      <c r="HI71" s="52">
        <f t="shared" ca="1" si="193"/>
        <v>0</v>
      </c>
      <c r="HJ71" s="52" t="str">
        <f t="shared" ca="1" si="194"/>
        <v>Slope</v>
      </c>
      <c r="HK71" s="59">
        <f t="shared" ca="1" si="195"/>
        <v>2</v>
      </c>
      <c r="HL71" s="52" t="str">
        <f t="shared" ca="1" si="196"/>
        <v>NaN</v>
      </c>
      <c r="HM71" s="52">
        <f t="shared" si="197"/>
        <v>0</v>
      </c>
      <c r="HN71" s="52">
        <f t="shared" si="198"/>
        <v>0</v>
      </c>
      <c r="HO71" s="52">
        <f t="shared" si="199"/>
        <v>0</v>
      </c>
      <c r="HP71" s="112"/>
      <c r="HQ71" s="52">
        <f t="shared" si="202"/>
        <v>0</v>
      </c>
      <c r="HR71" s="112"/>
      <c r="HS71" s="52">
        <f t="shared" si="200"/>
        <v>0</v>
      </c>
      <c r="HT71">
        <f t="shared" si="201"/>
        <v>0</v>
      </c>
    </row>
    <row r="72" spans="1:228" x14ac:dyDescent="0.25">
      <c r="A72" s="45">
        <v>34</v>
      </c>
      <c r="B72" s="35">
        <f t="shared" si="36"/>
        <v>3.8194444444444465E-3</v>
      </c>
      <c r="C72" s="28"/>
      <c r="D72" s="29"/>
      <c r="E72" s="29"/>
      <c r="F72" s="37"/>
      <c r="G72" s="38"/>
      <c r="H72" s="107"/>
      <c r="I72" s="31"/>
      <c r="J72" s="28"/>
      <c r="K72" s="37">
        <f t="shared" si="28"/>
        <v>0</v>
      </c>
      <c r="L72" s="30">
        <f t="shared" si="25"/>
        <v>0</v>
      </c>
      <c r="M72" s="101">
        <f t="shared" si="26"/>
        <v>0</v>
      </c>
      <c r="N72" s="103">
        <f t="shared" si="37"/>
        <v>0</v>
      </c>
      <c r="P72" s="66"/>
      <c r="Q72" s="76"/>
      <c r="R72" s="76"/>
      <c r="S72" s="67"/>
      <c r="T72" s="67"/>
      <c r="U72" s="67"/>
      <c r="V72" s="67"/>
      <c r="W72" s="67"/>
      <c r="X72" s="67"/>
      <c r="Y72" s="67"/>
      <c r="Z72" s="67"/>
      <c r="AA72" s="68"/>
      <c r="AD72" s="52" t="e">
        <f t="shared" ca="1" si="38"/>
        <v>#DIV/0!</v>
      </c>
      <c r="AE72" s="52" t="e">
        <f t="shared" ca="1" si="38"/>
        <v>#DIV/0!</v>
      </c>
      <c r="AF72" s="52" t="e">
        <f t="shared" ca="1" si="38"/>
        <v>#DIV/0!</v>
      </c>
      <c r="AG72" s="52" t="e">
        <f t="shared" ca="1" si="38"/>
        <v>#DIV/0!</v>
      </c>
      <c r="AH72" s="52" t="e">
        <f t="shared" ca="1" si="39"/>
        <v>#DIV/0!</v>
      </c>
      <c r="AI72" s="52" t="e">
        <f t="shared" ca="1" si="39"/>
        <v>#DIV/0!</v>
      </c>
      <c r="AJ72" s="52" t="e">
        <f t="shared" ca="1" si="39"/>
        <v>#DIV/0!</v>
      </c>
      <c r="AK72" s="52" t="e">
        <f t="shared" ca="1" si="39"/>
        <v>#DIV/0!</v>
      </c>
      <c r="AL72" s="52" t="e">
        <f t="shared" ca="1" si="40"/>
        <v>#DIV/0!</v>
      </c>
      <c r="AM72" s="52" t="e">
        <f t="shared" ca="1" si="40"/>
        <v>#DIV/0!</v>
      </c>
      <c r="AN72" s="52" t="e">
        <f t="shared" ca="1" si="40"/>
        <v>#DIV/0!</v>
      </c>
      <c r="AO72" s="52" t="e">
        <f t="shared" ca="1" si="40"/>
        <v>#DIV/0!</v>
      </c>
      <c r="AP72" s="52" t="e">
        <f t="shared" ca="1" si="41"/>
        <v>#DIV/0!</v>
      </c>
      <c r="AQ72" s="52" t="e">
        <f t="shared" ca="1" si="41"/>
        <v>#DIV/0!</v>
      </c>
      <c r="AR72" s="52" t="e">
        <f t="shared" ca="1" si="41"/>
        <v>#DIV/0!</v>
      </c>
      <c r="AS72" s="52" t="e">
        <f t="shared" ca="1" si="41"/>
        <v>#DIV/0!</v>
      </c>
      <c r="AT72" s="52" t="e">
        <f t="shared" ca="1" si="42"/>
        <v>#DIV/0!</v>
      </c>
      <c r="AU72" s="52" t="e">
        <f t="shared" ca="1" si="42"/>
        <v>#DIV/0!</v>
      </c>
      <c r="AV72" s="52" t="e">
        <f t="shared" ca="1" si="42"/>
        <v>#DIV/0!</v>
      </c>
      <c r="AW72" s="52" t="e">
        <f t="shared" ca="1" si="42"/>
        <v>#DIV/0!</v>
      </c>
      <c r="AX72" s="52" t="e">
        <f t="shared" ca="1" si="43"/>
        <v>#DIV/0!</v>
      </c>
      <c r="AY72" s="52" t="e">
        <f t="shared" ca="1" si="43"/>
        <v>#DIV/0!</v>
      </c>
      <c r="AZ72" s="52" t="e">
        <f t="shared" ca="1" si="43"/>
        <v>#DIV/0!</v>
      </c>
      <c r="BA72" s="52" t="e">
        <f t="shared" ca="1" si="43"/>
        <v>#DIV/0!</v>
      </c>
      <c r="BB72" s="52" t="e">
        <f t="shared" ca="1" si="44"/>
        <v>#DIV/0!</v>
      </c>
      <c r="BC72" s="52" t="e">
        <f t="shared" ca="1" si="44"/>
        <v>#DIV/0!</v>
      </c>
      <c r="BD72" s="52" t="e">
        <f t="shared" ca="1" si="44"/>
        <v>#DIV/0!</v>
      </c>
      <c r="BE72" s="52" t="e">
        <f t="shared" ca="1" si="44"/>
        <v>#DIV/0!</v>
      </c>
      <c r="BF72" s="52" t="e">
        <f t="shared" ca="1" si="45"/>
        <v>#DIV/0!</v>
      </c>
      <c r="BG72" s="52" t="e">
        <f t="shared" ca="1" si="45"/>
        <v>#DIV/0!</v>
      </c>
      <c r="BH72" s="52" t="e">
        <f t="shared" ca="1" si="45"/>
        <v>#DIV/0!</v>
      </c>
      <c r="BJ72" s="52">
        <f t="shared" si="46"/>
        <v>0</v>
      </c>
      <c r="BK72" s="52">
        <f t="shared" si="47"/>
        <v>0</v>
      </c>
      <c r="BL72" s="52">
        <f t="shared" si="48"/>
        <v>0</v>
      </c>
      <c r="BM72" s="52">
        <f t="shared" si="49"/>
        <v>0</v>
      </c>
      <c r="BN72" s="52">
        <f t="shared" si="50"/>
        <v>0</v>
      </c>
      <c r="BO72" s="52">
        <f t="shared" si="51"/>
        <v>0</v>
      </c>
      <c r="BP72" s="52">
        <f t="shared" si="52"/>
        <v>0</v>
      </c>
      <c r="BQ72" s="52">
        <f t="shared" si="53"/>
        <v>0.05</v>
      </c>
      <c r="BS72" s="52">
        <f t="shared" ca="1" si="54"/>
        <v>0</v>
      </c>
      <c r="BT72" s="52">
        <f t="shared" ca="1" si="55"/>
        <v>0</v>
      </c>
      <c r="BU72" s="52">
        <f t="shared" ca="1" si="56"/>
        <v>0</v>
      </c>
      <c r="BV72" s="52">
        <f t="shared" ca="1" si="57"/>
        <v>0</v>
      </c>
      <c r="BW72" s="52">
        <f t="shared" ca="1" si="58"/>
        <v>0</v>
      </c>
      <c r="BX72" s="52">
        <f t="shared" ca="1" si="59"/>
        <v>0</v>
      </c>
      <c r="BY72" s="52">
        <f t="shared" ca="1" si="60"/>
        <v>0</v>
      </c>
      <c r="BZ72" s="52">
        <f t="shared" ca="1" si="61"/>
        <v>0</v>
      </c>
      <c r="CA72" s="52">
        <f t="shared" ca="1" si="62"/>
        <v>0</v>
      </c>
      <c r="CB72" s="52">
        <f t="shared" ca="1" si="63"/>
        <v>0</v>
      </c>
      <c r="CC72" s="52">
        <f t="shared" ca="1" si="64"/>
        <v>0</v>
      </c>
      <c r="CD72" s="52">
        <f t="shared" ca="1" si="65"/>
        <v>0</v>
      </c>
      <c r="CE72" s="52">
        <f t="shared" ca="1" si="66"/>
        <v>0</v>
      </c>
      <c r="CF72" s="52">
        <f t="shared" ca="1" si="67"/>
        <v>0</v>
      </c>
      <c r="CG72" s="52">
        <f t="shared" ca="1" si="68"/>
        <v>0</v>
      </c>
      <c r="CH72" s="52">
        <f t="shared" ca="1" si="69"/>
        <v>0</v>
      </c>
      <c r="CI72" s="52">
        <f t="shared" ca="1" si="70"/>
        <v>0</v>
      </c>
      <c r="CJ72" s="52">
        <f t="shared" ca="1" si="71"/>
        <v>0</v>
      </c>
      <c r="CK72" s="52">
        <f t="shared" ca="1" si="72"/>
        <v>0</v>
      </c>
      <c r="CL72" s="52">
        <f t="shared" ca="1" si="73"/>
        <v>0</v>
      </c>
      <c r="CM72" s="52">
        <f t="shared" ca="1" si="74"/>
        <v>0</v>
      </c>
      <c r="CN72" s="52">
        <f t="shared" ca="1" si="75"/>
        <v>0</v>
      </c>
      <c r="CO72" s="52">
        <f t="shared" ca="1" si="76"/>
        <v>0</v>
      </c>
      <c r="CP72" s="52">
        <f t="shared" ca="1" si="77"/>
        <v>0</v>
      </c>
      <c r="CQ72" s="52">
        <f t="shared" ca="1" si="78"/>
        <v>0</v>
      </c>
      <c r="CR72" s="52">
        <f t="shared" ca="1" si="79"/>
        <v>0</v>
      </c>
      <c r="CS72" s="52">
        <f t="shared" ca="1" si="80"/>
        <v>0</v>
      </c>
      <c r="CT72" s="52">
        <f t="shared" ca="1" si="81"/>
        <v>0</v>
      </c>
      <c r="CU72" s="52">
        <f t="shared" ca="1" si="82"/>
        <v>0</v>
      </c>
      <c r="CV72" s="52">
        <f t="shared" ca="1" si="83"/>
        <v>0</v>
      </c>
      <c r="CW72" s="52">
        <f t="shared" ca="1" si="84"/>
        <v>0</v>
      </c>
      <c r="CY72" s="51" t="str">
        <f t="shared" ca="1" si="85"/>
        <v>Slope</v>
      </c>
      <c r="CZ72" s="51" t="str">
        <f t="shared" ca="1" si="86"/>
        <v>Slope</v>
      </c>
      <c r="DA72" s="51" t="str">
        <f t="shared" ca="1" si="87"/>
        <v>Slope</v>
      </c>
      <c r="DB72" s="51" t="str">
        <f t="shared" ca="1" si="88"/>
        <v>Slope</v>
      </c>
      <c r="DC72" s="51" t="str">
        <f t="shared" ca="1" si="89"/>
        <v>Slope</v>
      </c>
      <c r="DD72" s="51" t="str">
        <f t="shared" ca="1" si="90"/>
        <v>Slope</v>
      </c>
      <c r="DE72" s="51" t="str">
        <f t="shared" ca="1" si="91"/>
        <v>Slope</v>
      </c>
      <c r="DF72" s="51" t="str">
        <f t="shared" ca="1" si="92"/>
        <v>Slope</v>
      </c>
      <c r="DG72" s="51" t="str">
        <f t="shared" ca="1" si="93"/>
        <v>Slope</v>
      </c>
      <c r="DH72" s="51" t="str">
        <f t="shared" ca="1" si="94"/>
        <v>Slope</v>
      </c>
      <c r="DI72" s="51" t="str">
        <f t="shared" ca="1" si="95"/>
        <v>Slope</v>
      </c>
      <c r="DJ72" s="51" t="str">
        <f t="shared" ca="1" si="96"/>
        <v>Slope</v>
      </c>
      <c r="DK72" s="51" t="str">
        <f t="shared" ca="1" si="97"/>
        <v>Slope</v>
      </c>
      <c r="DL72" s="51" t="str">
        <f t="shared" ca="1" si="98"/>
        <v>Slope</v>
      </c>
      <c r="DM72" s="51" t="str">
        <f t="shared" ca="1" si="99"/>
        <v>Slope</v>
      </c>
      <c r="DN72" s="51" t="str">
        <f t="shared" ca="1" si="100"/>
        <v>Slope</v>
      </c>
      <c r="DO72" s="51" t="str">
        <f t="shared" ca="1" si="101"/>
        <v>Slope</v>
      </c>
      <c r="DP72" s="51" t="str">
        <f t="shared" ca="1" si="102"/>
        <v>Slope</v>
      </c>
      <c r="DQ72" s="51" t="str">
        <f t="shared" ca="1" si="103"/>
        <v>Slope</v>
      </c>
      <c r="DR72" s="51" t="str">
        <f t="shared" ca="1" si="104"/>
        <v>Slope</v>
      </c>
      <c r="DS72" s="51" t="str">
        <f t="shared" ca="1" si="105"/>
        <v>Slope</v>
      </c>
      <c r="DT72" s="51" t="str">
        <f t="shared" ca="1" si="106"/>
        <v>Slope</v>
      </c>
      <c r="DU72" s="51" t="str">
        <f t="shared" ca="1" si="107"/>
        <v>Slope</v>
      </c>
      <c r="DV72" s="51" t="str">
        <f t="shared" ca="1" si="108"/>
        <v>Slope</v>
      </c>
      <c r="DW72" s="51" t="str">
        <f t="shared" ca="1" si="109"/>
        <v>Slope</v>
      </c>
      <c r="DX72" s="51" t="str">
        <f t="shared" ca="1" si="110"/>
        <v>Slope</v>
      </c>
      <c r="DY72" s="51" t="str">
        <f t="shared" ca="1" si="111"/>
        <v>Slope</v>
      </c>
      <c r="DZ72" s="51" t="str">
        <f t="shared" ca="1" si="112"/>
        <v>Slope</v>
      </c>
      <c r="EA72" s="51" t="str">
        <f t="shared" ca="1" si="113"/>
        <v>Slope</v>
      </c>
      <c r="EB72" s="51" t="str">
        <f t="shared" ca="1" si="114"/>
        <v>Slope</v>
      </c>
      <c r="EC72" s="51" t="str">
        <f t="shared" ca="1" si="115"/>
        <v>Slope</v>
      </c>
      <c r="EE72" s="52">
        <f t="shared" ca="1" si="116"/>
        <v>1</v>
      </c>
      <c r="EF72" s="52">
        <f t="shared" ca="1" si="117"/>
        <v>1</v>
      </c>
      <c r="EG72" s="52">
        <f t="shared" ca="1" si="118"/>
        <v>1</v>
      </c>
      <c r="EH72" s="52">
        <f t="shared" ca="1" si="119"/>
        <v>1</v>
      </c>
      <c r="EI72" s="52">
        <f t="shared" ca="1" si="120"/>
        <v>1</v>
      </c>
      <c r="EJ72" s="52">
        <f t="shared" ca="1" si="121"/>
        <v>1</v>
      </c>
      <c r="EK72" s="52">
        <f t="shared" ca="1" si="122"/>
        <v>1</v>
      </c>
      <c r="EL72" s="52">
        <f t="shared" ca="1" si="123"/>
        <v>1</v>
      </c>
      <c r="EM72" s="52">
        <f t="shared" ca="1" si="124"/>
        <v>1</v>
      </c>
      <c r="EN72" s="52">
        <f t="shared" ca="1" si="125"/>
        <v>1</v>
      </c>
      <c r="EO72" s="52">
        <f t="shared" ca="1" si="126"/>
        <v>1</v>
      </c>
      <c r="EP72" s="52">
        <f t="shared" ca="1" si="127"/>
        <v>1</v>
      </c>
      <c r="EQ72" s="52">
        <f t="shared" ca="1" si="128"/>
        <v>1</v>
      </c>
      <c r="ER72" s="52">
        <f t="shared" ca="1" si="129"/>
        <v>1</v>
      </c>
      <c r="ES72" s="52">
        <f t="shared" ca="1" si="130"/>
        <v>1</v>
      </c>
      <c r="ET72" s="52">
        <f t="shared" ca="1" si="131"/>
        <v>1</v>
      </c>
      <c r="EU72" s="52">
        <f t="shared" ca="1" si="132"/>
        <v>1</v>
      </c>
      <c r="EV72" s="52">
        <f t="shared" ca="1" si="133"/>
        <v>1</v>
      </c>
      <c r="EW72" s="52">
        <f t="shared" ca="1" si="134"/>
        <v>1</v>
      </c>
      <c r="EX72" s="52">
        <f t="shared" ca="1" si="135"/>
        <v>1</v>
      </c>
      <c r="EY72" s="52">
        <f t="shared" ca="1" si="136"/>
        <v>1</v>
      </c>
      <c r="EZ72" s="52">
        <f t="shared" ca="1" si="137"/>
        <v>1</v>
      </c>
      <c r="FA72" s="52">
        <f t="shared" ca="1" si="138"/>
        <v>1</v>
      </c>
      <c r="FB72" s="52">
        <f t="shared" ca="1" si="139"/>
        <v>1</v>
      </c>
      <c r="FC72" s="52">
        <f t="shared" ca="1" si="140"/>
        <v>1</v>
      </c>
      <c r="FD72" s="52">
        <f t="shared" ca="1" si="141"/>
        <v>1</v>
      </c>
      <c r="FE72" s="52">
        <f t="shared" ca="1" si="142"/>
        <v>1</v>
      </c>
      <c r="FF72" s="52">
        <f t="shared" ca="1" si="143"/>
        <v>1</v>
      </c>
      <c r="FG72" s="52">
        <f t="shared" ca="1" si="144"/>
        <v>1</v>
      </c>
      <c r="FH72" s="52">
        <f t="shared" ca="1" si="145"/>
        <v>1</v>
      </c>
      <c r="FI72" s="52">
        <f t="shared" ca="1" si="146"/>
        <v>1</v>
      </c>
      <c r="FK72" s="52">
        <f t="shared" si="147"/>
        <v>0</v>
      </c>
      <c r="FL72" s="59" t="e">
        <f t="shared" ca="1" si="148"/>
        <v>#N/A</v>
      </c>
      <c r="FM72" s="59" t="e">
        <f t="shared" ca="1" si="149"/>
        <v>#N/A</v>
      </c>
      <c r="FN72" s="52">
        <f t="shared" ca="1" si="150"/>
        <v>0</v>
      </c>
      <c r="FP72" s="52">
        <f t="shared" ca="1" si="151"/>
        <v>0.66666666666666663</v>
      </c>
      <c r="FQ72" s="52">
        <f t="shared" ca="1" si="152"/>
        <v>0.66666666666666663</v>
      </c>
      <c r="FR72" s="52">
        <f t="shared" ca="1" si="153"/>
        <v>0.65555555555555545</v>
      </c>
      <c r="FS72" s="52">
        <f t="shared" ca="1" si="154"/>
        <v>0.64444444444444438</v>
      </c>
      <c r="FT72" s="52">
        <f t="shared" ca="1" si="155"/>
        <v>0.6333333333333333</v>
      </c>
      <c r="FU72" s="52">
        <f t="shared" ca="1" si="156"/>
        <v>0.62222222222222223</v>
      </c>
      <c r="FV72" s="52">
        <f t="shared" ca="1" si="157"/>
        <v>0.61111111111111116</v>
      </c>
      <c r="FW72" s="52">
        <f t="shared" ca="1" si="158"/>
        <v>0.6</v>
      </c>
      <c r="FX72" s="52">
        <f t="shared" ca="1" si="159"/>
        <v>0.5888888888888888</v>
      </c>
      <c r="FY72" s="52">
        <f t="shared" ca="1" si="160"/>
        <v>0.57777777777777772</v>
      </c>
      <c r="FZ72" s="52">
        <f t="shared" ca="1" si="161"/>
        <v>0.56666666666666665</v>
      </c>
      <c r="GA72" s="52">
        <f t="shared" ca="1" si="162"/>
        <v>0.55555555555555558</v>
      </c>
      <c r="GB72" s="52">
        <f t="shared" ca="1" si="163"/>
        <v>0.5444444444444444</v>
      </c>
      <c r="GC72" s="52">
        <f t="shared" ca="1" si="164"/>
        <v>0.53333333333333333</v>
      </c>
      <c r="GD72" s="52">
        <f t="shared" ca="1" si="165"/>
        <v>0.52222222222222214</v>
      </c>
      <c r="GE72" s="52">
        <f t="shared" ca="1" si="166"/>
        <v>0.51111111111111107</v>
      </c>
      <c r="GF72" s="52">
        <f t="shared" ca="1" si="167"/>
        <v>0.5</v>
      </c>
      <c r="GG72" s="52">
        <f t="shared" ca="1" si="168"/>
        <v>0.48888888888888887</v>
      </c>
      <c r="GH72" s="52">
        <f t="shared" ca="1" si="169"/>
        <v>0.47777777777777775</v>
      </c>
      <c r="GI72" s="52">
        <f t="shared" ca="1" si="170"/>
        <v>0.46666666666666667</v>
      </c>
      <c r="GJ72" s="52">
        <f t="shared" ca="1" si="171"/>
        <v>0.45555555555555555</v>
      </c>
      <c r="GK72" s="52">
        <f t="shared" ca="1" si="172"/>
        <v>0.44444444444444442</v>
      </c>
      <c r="GL72" s="52">
        <f t="shared" ca="1" si="173"/>
        <v>0.43333333333333335</v>
      </c>
      <c r="GM72" s="52">
        <f t="shared" ca="1" si="174"/>
        <v>0.42222222222222222</v>
      </c>
      <c r="GN72" s="52">
        <f t="shared" ca="1" si="175"/>
        <v>0.41111111111111109</v>
      </c>
      <c r="GO72" s="52">
        <f t="shared" ca="1" si="176"/>
        <v>0.39999999999999997</v>
      </c>
      <c r="GP72" s="52">
        <f t="shared" ca="1" si="177"/>
        <v>0.38888888888888884</v>
      </c>
      <c r="GQ72" s="52">
        <f t="shared" ca="1" si="178"/>
        <v>0.37777777777777777</v>
      </c>
      <c r="GR72" s="52">
        <f t="shared" ca="1" si="179"/>
        <v>0.36666666666666664</v>
      </c>
      <c r="GS72" s="52">
        <f t="shared" ca="1" si="180"/>
        <v>0.35555555555555551</v>
      </c>
      <c r="GT72" s="52">
        <f t="shared" ca="1" si="181"/>
        <v>0.34444444444444444</v>
      </c>
      <c r="GU72" s="125">
        <f t="shared" si="203"/>
        <v>0</v>
      </c>
      <c r="GV72" s="52">
        <f t="shared" ca="1" si="204"/>
        <v>0.66666666666666663</v>
      </c>
      <c r="GW72" s="59">
        <f t="shared" ca="1" si="182"/>
        <v>0</v>
      </c>
      <c r="GX72" s="52">
        <f t="shared" ca="1" si="183"/>
        <v>0</v>
      </c>
      <c r="GY72" s="52" t="str">
        <f t="shared" ca="1" si="184"/>
        <v>Slope</v>
      </c>
      <c r="GZ72" s="52" t="str">
        <f t="shared" ca="1" si="185"/>
        <v>NaN</v>
      </c>
      <c r="HA72" s="120">
        <f t="shared" si="186"/>
        <v>0</v>
      </c>
      <c r="HB72" s="58">
        <f t="shared" si="187"/>
        <v>0</v>
      </c>
      <c r="HC72" s="58"/>
      <c r="HD72" s="121">
        <f t="shared" si="188"/>
        <v>1</v>
      </c>
      <c r="HE72" s="52">
        <f t="shared" si="189"/>
        <v>0</v>
      </c>
      <c r="HF72" s="52">
        <f t="shared" si="190"/>
        <v>0</v>
      </c>
      <c r="HG72" s="120">
        <f t="shared" si="191"/>
        <v>1</v>
      </c>
      <c r="HH72" s="120">
        <f t="shared" si="192"/>
        <v>0</v>
      </c>
      <c r="HI72" s="52">
        <f t="shared" ca="1" si="193"/>
        <v>0</v>
      </c>
      <c r="HJ72" s="52" t="str">
        <f t="shared" ca="1" si="194"/>
        <v>Slope</v>
      </c>
      <c r="HK72" s="59">
        <f t="shared" ca="1" si="195"/>
        <v>2</v>
      </c>
      <c r="HL72" s="52" t="str">
        <f t="shared" ca="1" si="196"/>
        <v>NaN</v>
      </c>
      <c r="HM72" s="52">
        <f t="shared" si="197"/>
        <v>0</v>
      </c>
      <c r="HN72" s="52">
        <f t="shared" si="198"/>
        <v>0</v>
      </c>
      <c r="HO72" s="52">
        <f t="shared" si="199"/>
        <v>0</v>
      </c>
      <c r="HP72" s="112"/>
      <c r="HQ72" s="52">
        <f t="shared" si="202"/>
        <v>0</v>
      </c>
      <c r="HR72" s="112"/>
      <c r="HS72" s="52">
        <f t="shared" si="200"/>
        <v>0</v>
      </c>
      <c r="HT72">
        <f t="shared" si="201"/>
        <v>0</v>
      </c>
    </row>
    <row r="73" spans="1:228" x14ac:dyDescent="0.25">
      <c r="A73" s="45">
        <v>35</v>
      </c>
      <c r="B73" s="35">
        <f t="shared" si="36"/>
        <v>3.9351851851851874E-3</v>
      </c>
      <c r="C73" s="28"/>
      <c r="D73" s="29"/>
      <c r="E73" s="29"/>
      <c r="F73" s="37"/>
      <c r="G73" s="38"/>
      <c r="H73" s="107"/>
      <c r="I73" s="31"/>
      <c r="J73" s="28"/>
      <c r="K73" s="37">
        <f t="shared" si="28"/>
        <v>0</v>
      </c>
      <c r="L73" s="30">
        <f t="shared" ref="L73:L136" si="205">D73 + K73</f>
        <v>0</v>
      </c>
      <c r="M73" s="101">
        <f t="shared" ref="M73:M136" si="206">C73 - G73</f>
        <v>0</v>
      </c>
      <c r="N73" s="103">
        <f t="shared" si="37"/>
        <v>0</v>
      </c>
      <c r="P73" s="66"/>
      <c r="Q73" s="76"/>
      <c r="R73" s="76"/>
      <c r="S73" s="67"/>
      <c r="T73" s="67"/>
      <c r="U73" s="67"/>
      <c r="V73" s="67"/>
      <c r="W73" s="67"/>
      <c r="X73" s="67"/>
      <c r="Y73" s="78" t="s">
        <v>74</v>
      </c>
      <c r="Z73" s="75" t="e">
        <f ca="1">H5</f>
        <v>#DIV/0!</v>
      </c>
      <c r="AA73" s="68"/>
      <c r="AD73" s="52" t="e">
        <f t="shared" ca="1" si="38"/>
        <v>#DIV/0!</v>
      </c>
      <c r="AE73" s="52" t="e">
        <f t="shared" ca="1" si="38"/>
        <v>#DIV/0!</v>
      </c>
      <c r="AF73" s="52" t="e">
        <f t="shared" ca="1" si="38"/>
        <v>#DIV/0!</v>
      </c>
      <c r="AG73" s="52" t="e">
        <f t="shared" ca="1" si="38"/>
        <v>#DIV/0!</v>
      </c>
      <c r="AH73" s="52" t="e">
        <f t="shared" ca="1" si="39"/>
        <v>#DIV/0!</v>
      </c>
      <c r="AI73" s="52" t="e">
        <f t="shared" ca="1" si="39"/>
        <v>#DIV/0!</v>
      </c>
      <c r="AJ73" s="52" t="e">
        <f t="shared" ca="1" si="39"/>
        <v>#DIV/0!</v>
      </c>
      <c r="AK73" s="52" t="e">
        <f t="shared" ca="1" si="39"/>
        <v>#DIV/0!</v>
      </c>
      <c r="AL73" s="52" t="e">
        <f t="shared" ca="1" si="40"/>
        <v>#DIV/0!</v>
      </c>
      <c r="AM73" s="52" t="e">
        <f t="shared" ca="1" si="40"/>
        <v>#DIV/0!</v>
      </c>
      <c r="AN73" s="52" t="e">
        <f t="shared" ca="1" si="40"/>
        <v>#DIV/0!</v>
      </c>
      <c r="AO73" s="52" t="e">
        <f t="shared" ca="1" si="40"/>
        <v>#DIV/0!</v>
      </c>
      <c r="AP73" s="52" t="e">
        <f t="shared" ca="1" si="41"/>
        <v>#DIV/0!</v>
      </c>
      <c r="AQ73" s="52" t="e">
        <f t="shared" ca="1" si="41"/>
        <v>#DIV/0!</v>
      </c>
      <c r="AR73" s="52" t="e">
        <f t="shared" ca="1" si="41"/>
        <v>#DIV/0!</v>
      </c>
      <c r="AS73" s="52" t="e">
        <f t="shared" ca="1" si="41"/>
        <v>#DIV/0!</v>
      </c>
      <c r="AT73" s="52" t="e">
        <f t="shared" ca="1" si="42"/>
        <v>#DIV/0!</v>
      </c>
      <c r="AU73" s="52" t="e">
        <f t="shared" ca="1" si="42"/>
        <v>#DIV/0!</v>
      </c>
      <c r="AV73" s="52" t="e">
        <f t="shared" ca="1" si="42"/>
        <v>#DIV/0!</v>
      </c>
      <c r="AW73" s="52" t="e">
        <f t="shared" ca="1" si="42"/>
        <v>#DIV/0!</v>
      </c>
      <c r="AX73" s="52" t="e">
        <f t="shared" ca="1" si="43"/>
        <v>#DIV/0!</v>
      </c>
      <c r="AY73" s="52" t="e">
        <f t="shared" ca="1" si="43"/>
        <v>#DIV/0!</v>
      </c>
      <c r="AZ73" s="52" t="e">
        <f t="shared" ca="1" si="43"/>
        <v>#DIV/0!</v>
      </c>
      <c r="BA73" s="52" t="e">
        <f t="shared" ca="1" si="43"/>
        <v>#DIV/0!</v>
      </c>
      <c r="BB73" s="52" t="e">
        <f t="shared" ca="1" si="44"/>
        <v>#DIV/0!</v>
      </c>
      <c r="BC73" s="52" t="e">
        <f t="shared" ca="1" si="44"/>
        <v>#DIV/0!</v>
      </c>
      <c r="BD73" s="52" t="e">
        <f t="shared" ca="1" si="44"/>
        <v>#DIV/0!</v>
      </c>
      <c r="BE73" s="52" t="e">
        <f t="shared" ca="1" si="44"/>
        <v>#DIV/0!</v>
      </c>
      <c r="BF73" s="52" t="e">
        <f t="shared" ca="1" si="45"/>
        <v>#DIV/0!</v>
      </c>
      <c r="BG73" s="52" t="e">
        <f t="shared" ca="1" si="45"/>
        <v>#DIV/0!</v>
      </c>
      <c r="BH73" s="52" t="e">
        <f t="shared" ca="1" si="45"/>
        <v>#DIV/0!</v>
      </c>
      <c r="BJ73" s="52">
        <f t="shared" si="46"/>
        <v>0</v>
      </c>
      <c r="BK73" s="52">
        <f t="shared" si="47"/>
        <v>0</v>
      </c>
      <c r="BL73" s="52">
        <f t="shared" si="48"/>
        <v>0</v>
      </c>
      <c r="BM73" s="52">
        <f t="shared" si="49"/>
        <v>0</v>
      </c>
      <c r="BN73" s="52">
        <f t="shared" si="50"/>
        <v>0</v>
      </c>
      <c r="BO73" s="52">
        <f t="shared" si="51"/>
        <v>0</v>
      </c>
      <c r="BP73" s="52">
        <f t="shared" si="52"/>
        <v>0</v>
      </c>
      <c r="BQ73" s="52">
        <f t="shared" si="53"/>
        <v>0.05</v>
      </c>
      <c r="BS73" s="52">
        <f t="shared" ca="1" si="54"/>
        <v>0</v>
      </c>
      <c r="BT73" s="52">
        <f t="shared" ca="1" si="55"/>
        <v>0</v>
      </c>
      <c r="BU73" s="52">
        <f t="shared" ca="1" si="56"/>
        <v>0</v>
      </c>
      <c r="BV73" s="52">
        <f t="shared" ca="1" si="57"/>
        <v>0</v>
      </c>
      <c r="BW73" s="52">
        <f t="shared" ca="1" si="58"/>
        <v>0</v>
      </c>
      <c r="BX73" s="52">
        <f t="shared" ca="1" si="59"/>
        <v>0</v>
      </c>
      <c r="BY73" s="52">
        <f t="shared" ca="1" si="60"/>
        <v>0</v>
      </c>
      <c r="BZ73" s="52">
        <f t="shared" ca="1" si="61"/>
        <v>0</v>
      </c>
      <c r="CA73" s="52">
        <f t="shared" ca="1" si="62"/>
        <v>0</v>
      </c>
      <c r="CB73" s="52">
        <f t="shared" ca="1" si="63"/>
        <v>0</v>
      </c>
      <c r="CC73" s="52">
        <f t="shared" ca="1" si="64"/>
        <v>0</v>
      </c>
      <c r="CD73" s="52">
        <f t="shared" ca="1" si="65"/>
        <v>0</v>
      </c>
      <c r="CE73" s="52">
        <f t="shared" ca="1" si="66"/>
        <v>0</v>
      </c>
      <c r="CF73" s="52">
        <f t="shared" ca="1" si="67"/>
        <v>0</v>
      </c>
      <c r="CG73" s="52">
        <f t="shared" ca="1" si="68"/>
        <v>0</v>
      </c>
      <c r="CH73" s="52">
        <f t="shared" ca="1" si="69"/>
        <v>0</v>
      </c>
      <c r="CI73" s="52">
        <f t="shared" ca="1" si="70"/>
        <v>0</v>
      </c>
      <c r="CJ73" s="52">
        <f t="shared" ca="1" si="71"/>
        <v>0</v>
      </c>
      <c r="CK73" s="52">
        <f t="shared" ca="1" si="72"/>
        <v>0</v>
      </c>
      <c r="CL73" s="52">
        <f t="shared" ca="1" si="73"/>
        <v>0</v>
      </c>
      <c r="CM73" s="52">
        <f t="shared" ca="1" si="74"/>
        <v>0</v>
      </c>
      <c r="CN73" s="52">
        <f t="shared" ca="1" si="75"/>
        <v>0</v>
      </c>
      <c r="CO73" s="52">
        <f t="shared" ca="1" si="76"/>
        <v>0</v>
      </c>
      <c r="CP73" s="52">
        <f t="shared" ca="1" si="77"/>
        <v>0</v>
      </c>
      <c r="CQ73" s="52">
        <f t="shared" ca="1" si="78"/>
        <v>0</v>
      </c>
      <c r="CR73" s="52">
        <f t="shared" ca="1" si="79"/>
        <v>0</v>
      </c>
      <c r="CS73" s="52">
        <f t="shared" ca="1" si="80"/>
        <v>0</v>
      </c>
      <c r="CT73" s="52">
        <f t="shared" ca="1" si="81"/>
        <v>0</v>
      </c>
      <c r="CU73" s="52">
        <f t="shared" ca="1" si="82"/>
        <v>0</v>
      </c>
      <c r="CV73" s="52">
        <f t="shared" ca="1" si="83"/>
        <v>0</v>
      </c>
      <c r="CW73" s="52">
        <f t="shared" ca="1" si="84"/>
        <v>0</v>
      </c>
      <c r="CY73" s="51" t="str">
        <f t="shared" ca="1" si="85"/>
        <v>Slope</v>
      </c>
      <c r="CZ73" s="51" t="str">
        <f t="shared" ca="1" si="86"/>
        <v>Slope</v>
      </c>
      <c r="DA73" s="51" t="str">
        <f t="shared" ca="1" si="87"/>
        <v>Slope</v>
      </c>
      <c r="DB73" s="51" t="str">
        <f t="shared" ca="1" si="88"/>
        <v>Slope</v>
      </c>
      <c r="DC73" s="51" t="str">
        <f t="shared" ca="1" si="89"/>
        <v>Slope</v>
      </c>
      <c r="DD73" s="51" t="str">
        <f t="shared" ca="1" si="90"/>
        <v>Slope</v>
      </c>
      <c r="DE73" s="51" t="str">
        <f t="shared" ca="1" si="91"/>
        <v>Slope</v>
      </c>
      <c r="DF73" s="51" t="str">
        <f t="shared" ca="1" si="92"/>
        <v>Slope</v>
      </c>
      <c r="DG73" s="51" t="str">
        <f t="shared" ca="1" si="93"/>
        <v>Slope</v>
      </c>
      <c r="DH73" s="51" t="str">
        <f t="shared" ca="1" si="94"/>
        <v>Slope</v>
      </c>
      <c r="DI73" s="51" t="str">
        <f t="shared" ca="1" si="95"/>
        <v>Slope</v>
      </c>
      <c r="DJ73" s="51" t="str">
        <f t="shared" ca="1" si="96"/>
        <v>Slope</v>
      </c>
      <c r="DK73" s="51" t="str">
        <f t="shared" ca="1" si="97"/>
        <v>Slope</v>
      </c>
      <c r="DL73" s="51" t="str">
        <f t="shared" ca="1" si="98"/>
        <v>Slope</v>
      </c>
      <c r="DM73" s="51" t="str">
        <f t="shared" ca="1" si="99"/>
        <v>Slope</v>
      </c>
      <c r="DN73" s="51" t="str">
        <f t="shared" ca="1" si="100"/>
        <v>Slope</v>
      </c>
      <c r="DO73" s="51" t="str">
        <f t="shared" ca="1" si="101"/>
        <v>Slope</v>
      </c>
      <c r="DP73" s="51" t="str">
        <f t="shared" ca="1" si="102"/>
        <v>Slope</v>
      </c>
      <c r="DQ73" s="51" t="str">
        <f t="shared" ca="1" si="103"/>
        <v>Slope</v>
      </c>
      <c r="DR73" s="51" t="str">
        <f t="shared" ca="1" si="104"/>
        <v>Slope</v>
      </c>
      <c r="DS73" s="51" t="str">
        <f t="shared" ca="1" si="105"/>
        <v>Slope</v>
      </c>
      <c r="DT73" s="51" t="str">
        <f t="shared" ca="1" si="106"/>
        <v>Slope</v>
      </c>
      <c r="DU73" s="51" t="str">
        <f t="shared" ca="1" si="107"/>
        <v>Slope</v>
      </c>
      <c r="DV73" s="51" t="str">
        <f t="shared" ca="1" si="108"/>
        <v>Slope</v>
      </c>
      <c r="DW73" s="51" t="str">
        <f t="shared" ca="1" si="109"/>
        <v>Slope</v>
      </c>
      <c r="DX73" s="51" t="str">
        <f t="shared" ca="1" si="110"/>
        <v>Slope</v>
      </c>
      <c r="DY73" s="51" t="str">
        <f t="shared" ca="1" si="111"/>
        <v>Slope</v>
      </c>
      <c r="DZ73" s="51" t="str">
        <f t="shared" ca="1" si="112"/>
        <v>Slope</v>
      </c>
      <c r="EA73" s="51" t="str">
        <f t="shared" ca="1" si="113"/>
        <v>Slope</v>
      </c>
      <c r="EB73" s="51" t="str">
        <f t="shared" ca="1" si="114"/>
        <v>Slope</v>
      </c>
      <c r="EC73" s="51" t="str">
        <f t="shared" ca="1" si="115"/>
        <v>Slope</v>
      </c>
      <c r="EE73" s="52">
        <f t="shared" ca="1" si="116"/>
        <v>1</v>
      </c>
      <c r="EF73" s="52">
        <f t="shared" ca="1" si="117"/>
        <v>1</v>
      </c>
      <c r="EG73" s="52">
        <f t="shared" ca="1" si="118"/>
        <v>1</v>
      </c>
      <c r="EH73" s="52">
        <f t="shared" ca="1" si="119"/>
        <v>1</v>
      </c>
      <c r="EI73" s="52">
        <f t="shared" ca="1" si="120"/>
        <v>1</v>
      </c>
      <c r="EJ73" s="52">
        <f t="shared" ca="1" si="121"/>
        <v>1</v>
      </c>
      <c r="EK73" s="52">
        <f t="shared" ca="1" si="122"/>
        <v>1</v>
      </c>
      <c r="EL73" s="52">
        <f t="shared" ca="1" si="123"/>
        <v>1</v>
      </c>
      <c r="EM73" s="52">
        <f t="shared" ca="1" si="124"/>
        <v>1</v>
      </c>
      <c r="EN73" s="52">
        <f t="shared" ca="1" si="125"/>
        <v>1</v>
      </c>
      <c r="EO73" s="52">
        <f t="shared" ca="1" si="126"/>
        <v>1</v>
      </c>
      <c r="EP73" s="52">
        <f t="shared" ca="1" si="127"/>
        <v>1</v>
      </c>
      <c r="EQ73" s="52">
        <f t="shared" ca="1" si="128"/>
        <v>1</v>
      </c>
      <c r="ER73" s="52">
        <f t="shared" ca="1" si="129"/>
        <v>1</v>
      </c>
      <c r="ES73" s="52">
        <f t="shared" ca="1" si="130"/>
        <v>1</v>
      </c>
      <c r="ET73" s="52">
        <f t="shared" ca="1" si="131"/>
        <v>1</v>
      </c>
      <c r="EU73" s="52">
        <f t="shared" ca="1" si="132"/>
        <v>1</v>
      </c>
      <c r="EV73" s="52">
        <f t="shared" ca="1" si="133"/>
        <v>1</v>
      </c>
      <c r="EW73" s="52">
        <f t="shared" ca="1" si="134"/>
        <v>1</v>
      </c>
      <c r="EX73" s="52">
        <f t="shared" ca="1" si="135"/>
        <v>1</v>
      </c>
      <c r="EY73" s="52">
        <f t="shared" ca="1" si="136"/>
        <v>1</v>
      </c>
      <c r="EZ73" s="52">
        <f t="shared" ca="1" si="137"/>
        <v>1</v>
      </c>
      <c r="FA73" s="52">
        <f t="shared" ca="1" si="138"/>
        <v>1</v>
      </c>
      <c r="FB73" s="52">
        <f t="shared" ca="1" si="139"/>
        <v>1</v>
      </c>
      <c r="FC73" s="52">
        <f t="shared" ca="1" si="140"/>
        <v>1</v>
      </c>
      <c r="FD73" s="52">
        <f t="shared" ca="1" si="141"/>
        <v>1</v>
      </c>
      <c r="FE73" s="52">
        <f t="shared" ca="1" si="142"/>
        <v>1</v>
      </c>
      <c r="FF73" s="52">
        <f t="shared" ca="1" si="143"/>
        <v>1</v>
      </c>
      <c r="FG73" s="52">
        <f t="shared" ca="1" si="144"/>
        <v>1</v>
      </c>
      <c r="FH73" s="52">
        <f t="shared" ca="1" si="145"/>
        <v>1</v>
      </c>
      <c r="FI73" s="52">
        <f t="shared" ca="1" si="146"/>
        <v>1</v>
      </c>
      <c r="FK73" s="52">
        <f t="shared" si="147"/>
        <v>0</v>
      </c>
      <c r="FL73" s="59" t="e">
        <f t="shared" ca="1" si="148"/>
        <v>#N/A</v>
      </c>
      <c r="FM73" s="59" t="e">
        <f t="shared" ca="1" si="149"/>
        <v>#N/A</v>
      </c>
      <c r="FN73" s="52">
        <f t="shared" ca="1" si="150"/>
        <v>0</v>
      </c>
      <c r="FP73" s="52">
        <f t="shared" ca="1" si="151"/>
        <v>0.66666666666666663</v>
      </c>
      <c r="FQ73" s="52">
        <f t="shared" ca="1" si="152"/>
        <v>0.66666666666666663</v>
      </c>
      <c r="FR73" s="52">
        <f t="shared" ca="1" si="153"/>
        <v>0.65555555555555545</v>
      </c>
      <c r="FS73" s="52">
        <f t="shared" ca="1" si="154"/>
        <v>0.64444444444444438</v>
      </c>
      <c r="FT73" s="52">
        <f t="shared" ca="1" si="155"/>
        <v>0.6333333333333333</v>
      </c>
      <c r="FU73" s="52">
        <f t="shared" ca="1" si="156"/>
        <v>0.62222222222222223</v>
      </c>
      <c r="FV73" s="52">
        <f t="shared" ca="1" si="157"/>
        <v>0.61111111111111116</v>
      </c>
      <c r="FW73" s="52">
        <f t="shared" ca="1" si="158"/>
        <v>0.6</v>
      </c>
      <c r="FX73" s="52">
        <f t="shared" ca="1" si="159"/>
        <v>0.5888888888888888</v>
      </c>
      <c r="FY73" s="52">
        <f t="shared" ca="1" si="160"/>
        <v>0.57777777777777772</v>
      </c>
      <c r="FZ73" s="52">
        <f t="shared" ca="1" si="161"/>
        <v>0.56666666666666665</v>
      </c>
      <c r="GA73" s="52">
        <f t="shared" ca="1" si="162"/>
        <v>0.55555555555555558</v>
      </c>
      <c r="GB73" s="52">
        <f t="shared" ca="1" si="163"/>
        <v>0.5444444444444444</v>
      </c>
      <c r="GC73" s="52">
        <f t="shared" ca="1" si="164"/>
        <v>0.53333333333333333</v>
      </c>
      <c r="GD73" s="52">
        <f t="shared" ca="1" si="165"/>
        <v>0.52222222222222214</v>
      </c>
      <c r="GE73" s="52">
        <f t="shared" ca="1" si="166"/>
        <v>0.51111111111111107</v>
      </c>
      <c r="GF73" s="52">
        <f t="shared" ca="1" si="167"/>
        <v>0.5</v>
      </c>
      <c r="GG73" s="52">
        <f t="shared" ca="1" si="168"/>
        <v>0.48888888888888887</v>
      </c>
      <c r="GH73" s="52">
        <f t="shared" ca="1" si="169"/>
        <v>0.47777777777777775</v>
      </c>
      <c r="GI73" s="52">
        <f t="shared" ca="1" si="170"/>
        <v>0.46666666666666667</v>
      </c>
      <c r="GJ73" s="52">
        <f t="shared" ca="1" si="171"/>
        <v>0.45555555555555555</v>
      </c>
      <c r="GK73" s="52">
        <f t="shared" ca="1" si="172"/>
        <v>0.44444444444444442</v>
      </c>
      <c r="GL73" s="52">
        <f t="shared" ca="1" si="173"/>
        <v>0.43333333333333335</v>
      </c>
      <c r="GM73" s="52">
        <f t="shared" ca="1" si="174"/>
        <v>0.42222222222222222</v>
      </c>
      <c r="GN73" s="52">
        <f t="shared" ca="1" si="175"/>
        <v>0.41111111111111109</v>
      </c>
      <c r="GO73" s="52">
        <f t="shared" ca="1" si="176"/>
        <v>0.39999999999999997</v>
      </c>
      <c r="GP73" s="52">
        <f t="shared" ca="1" si="177"/>
        <v>0.38888888888888884</v>
      </c>
      <c r="GQ73" s="52">
        <f t="shared" ca="1" si="178"/>
        <v>0.37777777777777777</v>
      </c>
      <c r="GR73" s="52">
        <f t="shared" ca="1" si="179"/>
        <v>0.36666666666666664</v>
      </c>
      <c r="GS73" s="52">
        <f t="shared" ca="1" si="180"/>
        <v>0.35555555555555551</v>
      </c>
      <c r="GT73" s="52">
        <f t="shared" ca="1" si="181"/>
        <v>0.34444444444444444</v>
      </c>
      <c r="GU73" s="125">
        <f t="shared" si="203"/>
        <v>0</v>
      </c>
      <c r="GV73" s="52">
        <f t="shared" ca="1" si="204"/>
        <v>0.66666666666666663</v>
      </c>
      <c r="GW73" s="59">
        <f t="shared" ca="1" si="182"/>
        <v>0</v>
      </c>
      <c r="GX73" s="52">
        <f t="shared" ca="1" si="183"/>
        <v>0</v>
      </c>
      <c r="GY73" s="52" t="str">
        <f t="shared" ca="1" si="184"/>
        <v>Slope</v>
      </c>
      <c r="GZ73" s="52" t="str">
        <f t="shared" ca="1" si="185"/>
        <v>NaN</v>
      </c>
      <c r="HA73" s="120">
        <f t="shared" si="186"/>
        <v>0</v>
      </c>
      <c r="HB73" s="58">
        <f t="shared" si="187"/>
        <v>0</v>
      </c>
      <c r="HC73" s="58"/>
      <c r="HD73" s="121">
        <f t="shared" si="188"/>
        <v>1</v>
      </c>
      <c r="HE73" s="52">
        <f t="shared" si="189"/>
        <v>0</v>
      </c>
      <c r="HF73" s="52">
        <f t="shared" si="190"/>
        <v>0</v>
      </c>
      <c r="HG73" s="120">
        <f t="shared" si="191"/>
        <v>1</v>
      </c>
      <c r="HH73" s="120">
        <f t="shared" si="192"/>
        <v>0</v>
      </c>
      <c r="HI73" s="52">
        <f t="shared" ca="1" si="193"/>
        <v>0</v>
      </c>
      <c r="HJ73" s="52" t="str">
        <f t="shared" ca="1" si="194"/>
        <v>Slope</v>
      </c>
      <c r="HK73" s="59">
        <f t="shared" ca="1" si="195"/>
        <v>2</v>
      </c>
      <c r="HL73" s="52" t="str">
        <f t="shared" ca="1" si="196"/>
        <v>NaN</v>
      </c>
      <c r="HM73" s="52">
        <f t="shared" si="197"/>
        <v>0</v>
      </c>
      <c r="HN73" s="52">
        <f t="shared" si="198"/>
        <v>0</v>
      </c>
      <c r="HO73" s="52">
        <f t="shared" si="199"/>
        <v>0</v>
      </c>
      <c r="HP73" s="112"/>
      <c r="HQ73" s="52">
        <f t="shared" si="202"/>
        <v>0</v>
      </c>
      <c r="HR73" s="112"/>
      <c r="HS73" s="52">
        <f t="shared" si="200"/>
        <v>0</v>
      </c>
      <c r="HT73">
        <f t="shared" si="201"/>
        <v>0</v>
      </c>
    </row>
    <row r="74" spans="1:228" ht="13.8" thickBot="1" x14ac:dyDescent="0.3">
      <c r="A74" s="45">
        <v>36</v>
      </c>
      <c r="B74" s="35">
        <f t="shared" si="36"/>
        <v>4.0509259259259283E-3</v>
      </c>
      <c r="C74" s="28"/>
      <c r="D74" s="29"/>
      <c r="E74" s="29"/>
      <c r="F74" s="37"/>
      <c r="G74" s="38"/>
      <c r="H74" s="107"/>
      <c r="I74" s="31"/>
      <c r="J74" s="28"/>
      <c r="K74" s="37">
        <f t="shared" ref="K74:K137" si="207">IF(I74 = 0, 0, H74 * J74 / I74)</f>
        <v>0</v>
      </c>
      <c r="L74" s="30">
        <f t="shared" si="205"/>
        <v>0</v>
      </c>
      <c r="M74" s="101">
        <f t="shared" si="206"/>
        <v>0</v>
      </c>
      <c r="N74" s="103">
        <f t="shared" si="37"/>
        <v>0</v>
      </c>
      <c r="P74" s="72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4"/>
      <c r="AD74" s="52" t="e">
        <f t="shared" ca="1" si="38"/>
        <v>#DIV/0!</v>
      </c>
      <c r="AE74" s="52" t="e">
        <f t="shared" ca="1" si="38"/>
        <v>#DIV/0!</v>
      </c>
      <c r="AF74" s="52" t="e">
        <f t="shared" ca="1" si="38"/>
        <v>#DIV/0!</v>
      </c>
      <c r="AG74" s="52" t="e">
        <f t="shared" ca="1" si="38"/>
        <v>#DIV/0!</v>
      </c>
      <c r="AH74" s="52" t="e">
        <f t="shared" ca="1" si="39"/>
        <v>#DIV/0!</v>
      </c>
      <c r="AI74" s="52" t="e">
        <f t="shared" ca="1" si="39"/>
        <v>#DIV/0!</v>
      </c>
      <c r="AJ74" s="52" t="e">
        <f t="shared" ca="1" si="39"/>
        <v>#DIV/0!</v>
      </c>
      <c r="AK74" s="52" t="e">
        <f t="shared" ca="1" si="39"/>
        <v>#DIV/0!</v>
      </c>
      <c r="AL74" s="52" t="e">
        <f t="shared" ca="1" si="40"/>
        <v>#DIV/0!</v>
      </c>
      <c r="AM74" s="52" t="e">
        <f t="shared" ca="1" si="40"/>
        <v>#DIV/0!</v>
      </c>
      <c r="AN74" s="52" t="e">
        <f t="shared" ca="1" si="40"/>
        <v>#DIV/0!</v>
      </c>
      <c r="AO74" s="52" t="e">
        <f t="shared" ca="1" si="40"/>
        <v>#DIV/0!</v>
      </c>
      <c r="AP74" s="52" t="e">
        <f t="shared" ca="1" si="41"/>
        <v>#DIV/0!</v>
      </c>
      <c r="AQ74" s="52" t="e">
        <f t="shared" ca="1" si="41"/>
        <v>#DIV/0!</v>
      </c>
      <c r="AR74" s="52" t="e">
        <f t="shared" ca="1" si="41"/>
        <v>#DIV/0!</v>
      </c>
      <c r="AS74" s="52" t="e">
        <f t="shared" ca="1" si="41"/>
        <v>#DIV/0!</v>
      </c>
      <c r="AT74" s="52" t="e">
        <f t="shared" ca="1" si="42"/>
        <v>#DIV/0!</v>
      </c>
      <c r="AU74" s="52" t="e">
        <f t="shared" ca="1" si="42"/>
        <v>#DIV/0!</v>
      </c>
      <c r="AV74" s="52" t="e">
        <f t="shared" ca="1" si="42"/>
        <v>#DIV/0!</v>
      </c>
      <c r="AW74" s="52" t="e">
        <f t="shared" ca="1" si="42"/>
        <v>#DIV/0!</v>
      </c>
      <c r="AX74" s="52" t="e">
        <f t="shared" ca="1" si="43"/>
        <v>#DIV/0!</v>
      </c>
      <c r="AY74" s="52" t="e">
        <f t="shared" ca="1" si="43"/>
        <v>#DIV/0!</v>
      </c>
      <c r="AZ74" s="52" t="e">
        <f t="shared" ca="1" si="43"/>
        <v>#DIV/0!</v>
      </c>
      <c r="BA74" s="52" t="e">
        <f t="shared" ca="1" si="43"/>
        <v>#DIV/0!</v>
      </c>
      <c r="BB74" s="52" t="e">
        <f t="shared" ca="1" si="44"/>
        <v>#DIV/0!</v>
      </c>
      <c r="BC74" s="52" t="e">
        <f t="shared" ca="1" si="44"/>
        <v>#DIV/0!</v>
      </c>
      <c r="BD74" s="52" t="e">
        <f t="shared" ca="1" si="44"/>
        <v>#DIV/0!</v>
      </c>
      <c r="BE74" s="52" t="e">
        <f t="shared" ca="1" si="44"/>
        <v>#DIV/0!</v>
      </c>
      <c r="BF74" s="52" t="e">
        <f t="shared" ca="1" si="45"/>
        <v>#DIV/0!</v>
      </c>
      <c r="BG74" s="52" t="e">
        <f t="shared" ca="1" si="45"/>
        <v>#DIV/0!</v>
      </c>
      <c r="BH74" s="52" t="e">
        <f t="shared" ca="1" si="45"/>
        <v>#DIV/0!</v>
      </c>
      <c r="BJ74" s="52">
        <f t="shared" si="46"/>
        <v>0</v>
      </c>
      <c r="BK74" s="52">
        <f t="shared" si="47"/>
        <v>0</v>
      </c>
      <c r="BL74" s="52">
        <f t="shared" si="48"/>
        <v>0</v>
      </c>
      <c r="BM74" s="52">
        <f t="shared" si="49"/>
        <v>0</v>
      </c>
      <c r="BN74" s="52">
        <f t="shared" si="50"/>
        <v>0</v>
      </c>
      <c r="BO74" s="52">
        <f t="shared" si="51"/>
        <v>0</v>
      </c>
      <c r="BP74" s="52">
        <f t="shared" si="52"/>
        <v>0</v>
      </c>
      <c r="BQ74" s="52">
        <f t="shared" si="53"/>
        <v>0.05</v>
      </c>
      <c r="BS74" s="52">
        <f t="shared" ca="1" si="54"/>
        <v>0</v>
      </c>
      <c r="BT74" s="52">
        <f t="shared" ca="1" si="55"/>
        <v>0</v>
      </c>
      <c r="BU74" s="52">
        <f t="shared" ca="1" si="56"/>
        <v>0</v>
      </c>
      <c r="BV74" s="52">
        <f t="shared" ca="1" si="57"/>
        <v>0</v>
      </c>
      <c r="BW74" s="52">
        <f t="shared" ca="1" si="58"/>
        <v>0</v>
      </c>
      <c r="BX74" s="52">
        <f t="shared" ca="1" si="59"/>
        <v>0</v>
      </c>
      <c r="BY74" s="52">
        <f t="shared" ca="1" si="60"/>
        <v>0</v>
      </c>
      <c r="BZ74" s="52">
        <f t="shared" ca="1" si="61"/>
        <v>0</v>
      </c>
      <c r="CA74" s="52">
        <f t="shared" ca="1" si="62"/>
        <v>0</v>
      </c>
      <c r="CB74" s="52">
        <f t="shared" ca="1" si="63"/>
        <v>0</v>
      </c>
      <c r="CC74" s="52">
        <f t="shared" ca="1" si="64"/>
        <v>0</v>
      </c>
      <c r="CD74" s="52">
        <f t="shared" ca="1" si="65"/>
        <v>0</v>
      </c>
      <c r="CE74" s="52">
        <f t="shared" ca="1" si="66"/>
        <v>0</v>
      </c>
      <c r="CF74" s="52">
        <f t="shared" ca="1" si="67"/>
        <v>0</v>
      </c>
      <c r="CG74" s="52">
        <f t="shared" ca="1" si="68"/>
        <v>0</v>
      </c>
      <c r="CH74" s="52">
        <f t="shared" ca="1" si="69"/>
        <v>0</v>
      </c>
      <c r="CI74" s="52">
        <f t="shared" ca="1" si="70"/>
        <v>0</v>
      </c>
      <c r="CJ74" s="52">
        <f t="shared" ca="1" si="71"/>
        <v>0</v>
      </c>
      <c r="CK74" s="52">
        <f t="shared" ca="1" si="72"/>
        <v>0</v>
      </c>
      <c r="CL74" s="52">
        <f t="shared" ca="1" si="73"/>
        <v>0</v>
      </c>
      <c r="CM74" s="52">
        <f t="shared" ca="1" si="74"/>
        <v>0</v>
      </c>
      <c r="CN74" s="52">
        <f t="shared" ca="1" si="75"/>
        <v>0</v>
      </c>
      <c r="CO74" s="52">
        <f t="shared" ca="1" si="76"/>
        <v>0</v>
      </c>
      <c r="CP74" s="52">
        <f t="shared" ca="1" si="77"/>
        <v>0</v>
      </c>
      <c r="CQ74" s="52">
        <f t="shared" ca="1" si="78"/>
        <v>0</v>
      </c>
      <c r="CR74" s="52">
        <f t="shared" ca="1" si="79"/>
        <v>0</v>
      </c>
      <c r="CS74" s="52">
        <f t="shared" ca="1" si="80"/>
        <v>0</v>
      </c>
      <c r="CT74" s="52">
        <f t="shared" ca="1" si="81"/>
        <v>0</v>
      </c>
      <c r="CU74" s="52">
        <f t="shared" ca="1" si="82"/>
        <v>0</v>
      </c>
      <c r="CV74" s="52">
        <f t="shared" ca="1" si="83"/>
        <v>0</v>
      </c>
      <c r="CW74" s="52">
        <f t="shared" ca="1" si="84"/>
        <v>0</v>
      </c>
      <c r="CY74" s="51" t="str">
        <f t="shared" ca="1" si="85"/>
        <v>Slope</v>
      </c>
      <c r="CZ74" s="51" t="str">
        <f t="shared" ca="1" si="86"/>
        <v>Slope</v>
      </c>
      <c r="DA74" s="51" t="str">
        <f t="shared" ca="1" si="87"/>
        <v>Slope</v>
      </c>
      <c r="DB74" s="51" t="str">
        <f t="shared" ca="1" si="88"/>
        <v>Slope</v>
      </c>
      <c r="DC74" s="51" t="str">
        <f t="shared" ca="1" si="89"/>
        <v>Slope</v>
      </c>
      <c r="DD74" s="51" t="str">
        <f t="shared" ca="1" si="90"/>
        <v>Slope</v>
      </c>
      <c r="DE74" s="51" t="str">
        <f t="shared" ca="1" si="91"/>
        <v>Slope</v>
      </c>
      <c r="DF74" s="51" t="str">
        <f t="shared" ca="1" si="92"/>
        <v>Slope</v>
      </c>
      <c r="DG74" s="51" t="str">
        <f t="shared" ca="1" si="93"/>
        <v>Slope</v>
      </c>
      <c r="DH74" s="51" t="str">
        <f t="shared" ca="1" si="94"/>
        <v>Slope</v>
      </c>
      <c r="DI74" s="51" t="str">
        <f t="shared" ca="1" si="95"/>
        <v>Slope</v>
      </c>
      <c r="DJ74" s="51" t="str">
        <f t="shared" ca="1" si="96"/>
        <v>Slope</v>
      </c>
      <c r="DK74" s="51" t="str">
        <f t="shared" ca="1" si="97"/>
        <v>Slope</v>
      </c>
      <c r="DL74" s="51" t="str">
        <f t="shared" ca="1" si="98"/>
        <v>Slope</v>
      </c>
      <c r="DM74" s="51" t="str">
        <f t="shared" ca="1" si="99"/>
        <v>Slope</v>
      </c>
      <c r="DN74" s="51" t="str">
        <f t="shared" ca="1" si="100"/>
        <v>Slope</v>
      </c>
      <c r="DO74" s="51" t="str">
        <f t="shared" ca="1" si="101"/>
        <v>Slope</v>
      </c>
      <c r="DP74" s="51" t="str">
        <f t="shared" ca="1" si="102"/>
        <v>Slope</v>
      </c>
      <c r="DQ74" s="51" t="str">
        <f t="shared" ca="1" si="103"/>
        <v>Slope</v>
      </c>
      <c r="DR74" s="51" t="str">
        <f t="shared" ca="1" si="104"/>
        <v>Slope</v>
      </c>
      <c r="DS74" s="51" t="str">
        <f t="shared" ca="1" si="105"/>
        <v>Slope</v>
      </c>
      <c r="DT74" s="51" t="str">
        <f t="shared" ca="1" si="106"/>
        <v>Slope</v>
      </c>
      <c r="DU74" s="51" t="str">
        <f t="shared" ca="1" si="107"/>
        <v>Slope</v>
      </c>
      <c r="DV74" s="51" t="str">
        <f t="shared" ca="1" si="108"/>
        <v>Slope</v>
      </c>
      <c r="DW74" s="51" t="str">
        <f t="shared" ca="1" si="109"/>
        <v>Slope</v>
      </c>
      <c r="DX74" s="51" t="str">
        <f t="shared" ca="1" si="110"/>
        <v>Slope</v>
      </c>
      <c r="DY74" s="51" t="str">
        <f t="shared" ca="1" si="111"/>
        <v>Slope</v>
      </c>
      <c r="DZ74" s="51" t="str">
        <f t="shared" ca="1" si="112"/>
        <v>Slope</v>
      </c>
      <c r="EA74" s="51" t="str">
        <f t="shared" ca="1" si="113"/>
        <v>Slope</v>
      </c>
      <c r="EB74" s="51" t="str">
        <f t="shared" ca="1" si="114"/>
        <v>Slope</v>
      </c>
      <c r="EC74" s="51" t="str">
        <f t="shared" ca="1" si="115"/>
        <v>Slope</v>
      </c>
      <c r="EE74" s="52">
        <f t="shared" ca="1" si="116"/>
        <v>1</v>
      </c>
      <c r="EF74" s="52">
        <f t="shared" ca="1" si="117"/>
        <v>1</v>
      </c>
      <c r="EG74" s="52">
        <f t="shared" ca="1" si="118"/>
        <v>1</v>
      </c>
      <c r="EH74" s="52">
        <f t="shared" ca="1" si="119"/>
        <v>1</v>
      </c>
      <c r="EI74" s="52">
        <f t="shared" ca="1" si="120"/>
        <v>1</v>
      </c>
      <c r="EJ74" s="52">
        <f t="shared" ca="1" si="121"/>
        <v>1</v>
      </c>
      <c r="EK74" s="52">
        <f t="shared" ca="1" si="122"/>
        <v>1</v>
      </c>
      <c r="EL74" s="52">
        <f t="shared" ca="1" si="123"/>
        <v>1</v>
      </c>
      <c r="EM74" s="52">
        <f t="shared" ca="1" si="124"/>
        <v>1</v>
      </c>
      <c r="EN74" s="52">
        <f t="shared" ca="1" si="125"/>
        <v>1</v>
      </c>
      <c r="EO74" s="52">
        <f t="shared" ca="1" si="126"/>
        <v>1</v>
      </c>
      <c r="EP74" s="52">
        <f t="shared" ca="1" si="127"/>
        <v>1</v>
      </c>
      <c r="EQ74" s="52">
        <f t="shared" ca="1" si="128"/>
        <v>1</v>
      </c>
      <c r="ER74" s="52">
        <f t="shared" ca="1" si="129"/>
        <v>1</v>
      </c>
      <c r="ES74" s="52">
        <f t="shared" ca="1" si="130"/>
        <v>1</v>
      </c>
      <c r="ET74" s="52">
        <f t="shared" ca="1" si="131"/>
        <v>1</v>
      </c>
      <c r="EU74" s="52">
        <f t="shared" ca="1" si="132"/>
        <v>1</v>
      </c>
      <c r="EV74" s="52">
        <f t="shared" ca="1" si="133"/>
        <v>1</v>
      </c>
      <c r="EW74" s="52">
        <f t="shared" ca="1" si="134"/>
        <v>1</v>
      </c>
      <c r="EX74" s="52">
        <f t="shared" ca="1" si="135"/>
        <v>1</v>
      </c>
      <c r="EY74" s="52">
        <f t="shared" ca="1" si="136"/>
        <v>1</v>
      </c>
      <c r="EZ74" s="52">
        <f t="shared" ca="1" si="137"/>
        <v>1</v>
      </c>
      <c r="FA74" s="52">
        <f t="shared" ca="1" si="138"/>
        <v>1</v>
      </c>
      <c r="FB74" s="52">
        <f t="shared" ca="1" si="139"/>
        <v>1</v>
      </c>
      <c r="FC74" s="52">
        <f t="shared" ca="1" si="140"/>
        <v>1</v>
      </c>
      <c r="FD74" s="52">
        <f t="shared" ca="1" si="141"/>
        <v>1</v>
      </c>
      <c r="FE74" s="52">
        <f t="shared" ca="1" si="142"/>
        <v>1</v>
      </c>
      <c r="FF74" s="52">
        <f t="shared" ca="1" si="143"/>
        <v>1</v>
      </c>
      <c r="FG74" s="52">
        <f t="shared" ca="1" si="144"/>
        <v>1</v>
      </c>
      <c r="FH74" s="52">
        <f t="shared" ca="1" si="145"/>
        <v>1</v>
      </c>
      <c r="FI74" s="52">
        <f t="shared" ca="1" si="146"/>
        <v>1</v>
      </c>
      <c r="FK74" s="52">
        <f t="shared" si="147"/>
        <v>0</v>
      </c>
      <c r="FL74" s="59" t="e">
        <f t="shared" ca="1" si="148"/>
        <v>#N/A</v>
      </c>
      <c r="FM74" s="59" t="e">
        <f t="shared" ca="1" si="149"/>
        <v>#N/A</v>
      </c>
      <c r="FN74" s="52">
        <f t="shared" ca="1" si="150"/>
        <v>0</v>
      </c>
      <c r="FP74" s="52">
        <f t="shared" ca="1" si="151"/>
        <v>0.66666666666666663</v>
      </c>
      <c r="FQ74" s="52">
        <f t="shared" ca="1" si="152"/>
        <v>0.66666666666666663</v>
      </c>
      <c r="FR74" s="52">
        <f t="shared" ca="1" si="153"/>
        <v>0.65555555555555545</v>
      </c>
      <c r="FS74" s="52">
        <f t="shared" ca="1" si="154"/>
        <v>0.64444444444444438</v>
      </c>
      <c r="FT74" s="52">
        <f t="shared" ca="1" si="155"/>
        <v>0.6333333333333333</v>
      </c>
      <c r="FU74" s="52">
        <f t="shared" ca="1" si="156"/>
        <v>0.62222222222222223</v>
      </c>
      <c r="FV74" s="52">
        <f t="shared" ca="1" si="157"/>
        <v>0.61111111111111116</v>
      </c>
      <c r="FW74" s="52">
        <f t="shared" ca="1" si="158"/>
        <v>0.6</v>
      </c>
      <c r="FX74" s="52">
        <f t="shared" ca="1" si="159"/>
        <v>0.5888888888888888</v>
      </c>
      <c r="FY74" s="52">
        <f t="shared" ca="1" si="160"/>
        <v>0.57777777777777772</v>
      </c>
      <c r="FZ74" s="52">
        <f t="shared" ca="1" si="161"/>
        <v>0.56666666666666665</v>
      </c>
      <c r="GA74" s="52">
        <f t="shared" ca="1" si="162"/>
        <v>0.55555555555555558</v>
      </c>
      <c r="GB74" s="52">
        <f t="shared" ca="1" si="163"/>
        <v>0.5444444444444444</v>
      </c>
      <c r="GC74" s="52">
        <f t="shared" ca="1" si="164"/>
        <v>0.53333333333333333</v>
      </c>
      <c r="GD74" s="52">
        <f t="shared" ca="1" si="165"/>
        <v>0.52222222222222214</v>
      </c>
      <c r="GE74" s="52">
        <f t="shared" ca="1" si="166"/>
        <v>0.51111111111111107</v>
      </c>
      <c r="GF74" s="52">
        <f t="shared" ca="1" si="167"/>
        <v>0.5</v>
      </c>
      <c r="GG74" s="52">
        <f t="shared" ca="1" si="168"/>
        <v>0.48888888888888887</v>
      </c>
      <c r="GH74" s="52">
        <f t="shared" ca="1" si="169"/>
        <v>0.47777777777777775</v>
      </c>
      <c r="GI74" s="52">
        <f t="shared" ca="1" si="170"/>
        <v>0.46666666666666667</v>
      </c>
      <c r="GJ74" s="52">
        <f t="shared" ca="1" si="171"/>
        <v>0.45555555555555555</v>
      </c>
      <c r="GK74" s="52">
        <f t="shared" ca="1" si="172"/>
        <v>0.44444444444444442</v>
      </c>
      <c r="GL74" s="52">
        <f t="shared" ca="1" si="173"/>
        <v>0.43333333333333335</v>
      </c>
      <c r="GM74" s="52">
        <f t="shared" ca="1" si="174"/>
        <v>0.42222222222222222</v>
      </c>
      <c r="GN74" s="52">
        <f t="shared" ca="1" si="175"/>
        <v>0.41111111111111109</v>
      </c>
      <c r="GO74" s="52">
        <f t="shared" ca="1" si="176"/>
        <v>0.39999999999999997</v>
      </c>
      <c r="GP74" s="52">
        <f t="shared" ca="1" si="177"/>
        <v>0.38888888888888884</v>
      </c>
      <c r="GQ74" s="52">
        <f t="shared" ca="1" si="178"/>
        <v>0.37777777777777777</v>
      </c>
      <c r="GR74" s="52">
        <f t="shared" ca="1" si="179"/>
        <v>0.36666666666666664</v>
      </c>
      <c r="GS74" s="52">
        <f t="shared" ca="1" si="180"/>
        <v>0.35555555555555551</v>
      </c>
      <c r="GT74" s="52">
        <f t="shared" ca="1" si="181"/>
        <v>0.34444444444444444</v>
      </c>
      <c r="GU74" s="125">
        <f t="shared" si="203"/>
        <v>0</v>
      </c>
      <c r="GV74" s="52">
        <f t="shared" ca="1" si="204"/>
        <v>0.66666666666666663</v>
      </c>
      <c r="GW74" s="59">
        <f t="shared" ca="1" si="182"/>
        <v>0</v>
      </c>
      <c r="GX74" s="52">
        <f t="shared" ca="1" si="183"/>
        <v>0</v>
      </c>
      <c r="GY74" s="52" t="str">
        <f t="shared" ca="1" si="184"/>
        <v>Slope</v>
      </c>
      <c r="GZ74" s="52" t="str">
        <f t="shared" ca="1" si="185"/>
        <v>NaN</v>
      </c>
      <c r="HA74" s="120">
        <f t="shared" si="186"/>
        <v>0</v>
      </c>
      <c r="HB74" s="58">
        <f t="shared" si="187"/>
        <v>0</v>
      </c>
      <c r="HC74" s="58"/>
      <c r="HD74" s="121">
        <f t="shared" si="188"/>
        <v>1</v>
      </c>
      <c r="HE74" s="52">
        <f t="shared" si="189"/>
        <v>0</v>
      </c>
      <c r="HF74" s="52">
        <f t="shared" si="190"/>
        <v>0</v>
      </c>
      <c r="HG74" s="120">
        <f t="shared" si="191"/>
        <v>1</v>
      </c>
      <c r="HH74" s="120">
        <f t="shared" si="192"/>
        <v>0</v>
      </c>
      <c r="HI74" s="52">
        <f t="shared" ca="1" si="193"/>
        <v>0</v>
      </c>
      <c r="HJ74" s="52" t="str">
        <f t="shared" ca="1" si="194"/>
        <v>Slope</v>
      </c>
      <c r="HK74" s="59">
        <f t="shared" ca="1" si="195"/>
        <v>2</v>
      </c>
      <c r="HL74" s="52" t="str">
        <f t="shared" ca="1" si="196"/>
        <v>NaN</v>
      </c>
      <c r="HM74" s="52">
        <f t="shared" si="197"/>
        <v>0</v>
      </c>
      <c r="HN74" s="52">
        <f t="shared" si="198"/>
        <v>0</v>
      </c>
      <c r="HO74" s="52">
        <f t="shared" si="199"/>
        <v>0</v>
      </c>
      <c r="HP74" s="112"/>
      <c r="HQ74" s="52">
        <f t="shared" si="202"/>
        <v>0</v>
      </c>
      <c r="HR74" s="112"/>
      <c r="HS74" s="52">
        <f t="shared" si="200"/>
        <v>0</v>
      </c>
      <c r="HT74">
        <f t="shared" si="201"/>
        <v>0</v>
      </c>
    </row>
    <row r="75" spans="1:228" x14ac:dyDescent="0.25">
      <c r="A75" s="45">
        <v>37</v>
      </c>
      <c r="B75" s="35">
        <f t="shared" si="36"/>
        <v>4.1666666666666692E-3</v>
      </c>
      <c r="C75" s="28"/>
      <c r="D75" s="29"/>
      <c r="E75" s="29"/>
      <c r="F75" s="37"/>
      <c r="G75" s="38"/>
      <c r="H75" s="107"/>
      <c r="I75" s="31"/>
      <c r="J75" s="28"/>
      <c r="K75" s="37">
        <f t="shared" si="207"/>
        <v>0</v>
      </c>
      <c r="L75" s="30">
        <f t="shared" si="205"/>
        <v>0</v>
      </c>
      <c r="M75" s="101">
        <f t="shared" si="206"/>
        <v>0</v>
      </c>
      <c r="N75" s="103">
        <f t="shared" si="37"/>
        <v>0</v>
      </c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D75" s="52" t="e">
        <f t="shared" ca="1" si="38"/>
        <v>#DIV/0!</v>
      </c>
      <c r="AE75" s="52" t="e">
        <f t="shared" ca="1" si="38"/>
        <v>#DIV/0!</v>
      </c>
      <c r="AF75" s="52" t="e">
        <f t="shared" ca="1" si="38"/>
        <v>#DIV/0!</v>
      </c>
      <c r="AG75" s="52" t="e">
        <f t="shared" ca="1" si="38"/>
        <v>#DIV/0!</v>
      </c>
      <c r="AH75" s="52" t="e">
        <f t="shared" ca="1" si="39"/>
        <v>#DIV/0!</v>
      </c>
      <c r="AI75" s="52" t="e">
        <f t="shared" ca="1" si="39"/>
        <v>#DIV/0!</v>
      </c>
      <c r="AJ75" s="52" t="e">
        <f t="shared" ca="1" si="39"/>
        <v>#DIV/0!</v>
      </c>
      <c r="AK75" s="52" t="e">
        <f t="shared" ca="1" si="39"/>
        <v>#DIV/0!</v>
      </c>
      <c r="AL75" s="52" t="e">
        <f t="shared" ca="1" si="40"/>
        <v>#DIV/0!</v>
      </c>
      <c r="AM75" s="52" t="e">
        <f t="shared" ca="1" si="40"/>
        <v>#DIV/0!</v>
      </c>
      <c r="AN75" s="52" t="e">
        <f t="shared" ca="1" si="40"/>
        <v>#DIV/0!</v>
      </c>
      <c r="AO75" s="52" t="e">
        <f t="shared" ca="1" si="40"/>
        <v>#DIV/0!</v>
      </c>
      <c r="AP75" s="52" t="e">
        <f t="shared" ca="1" si="41"/>
        <v>#DIV/0!</v>
      </c>
      <c r="AQ75" s="52" t="e">
        <f t="shared" ca="1" si="41"/>
        <v>#DIV/0!</v>
      </c>
      <c r="AR75" s="52" t="e">
        <f t="shared" ca="1" si="41"/>
        <v>#DIV/0!</v>
      </c>
      <c r="AS75" s="52" t="e">
        <f t="shared" ca="1" si="41"/>
        <v>#DIV/0!</v>
      </c>
      <c r="AT75" s="52" t="e">
        <f t="shared" ca="1" si="42"/>
        <v>#DIV/0!</v>
      </c>
      <c r="AU75" s="52" t="e">
        <f t="shared" ca="1" si="42"/>
        <v>#DIV/0!</v>
      </c>
      <c r="AV75" s="52" t="e">
        <f t="shared" ca="1" si="42"/>
        <v>#DIV/0!</v>
      </c>
      <c r="AW75" s="52" t="e">
        <f t="shared" ca="1" si="42"/>
        <v>#DIV/0!</v>
      </c>
      <c r="AX75" s="52" t="e">
        <f t="shared" ca="1" si="43"/>
        <v>#DIV/0!</v>
      </c>
      <c r="AY75" s="52" t="e">
        <f t="shared" ca="1" si="43"/>
        <v>#DIV/0!</v>
      </c>
      <c r="AZ75" s="52" t="e">
        <f t="shared" ca="1" si="43"/>
        <v>#DIV/0!</v>
      </c>
      <c r="BA75" s="52" t="e">
        <f t="shared" ca="1" si="43"/>
        <v>#DIV/0!</v>
      </c>
      <c r="BB75" s="52" t="e">
        <f t="shared" ca="1" si="44"/>
        <v>#DIV/0!</v>
      </c>
      <c r="BC75" s="52" t="e">
        <f t="shared" ca="1" si="44"/>
        <v>#DIV/0!</v>
      </c>
      <c r="BD75" s="52" t="e">
        <f t="shared" ca="1" si="44"/>
        <v>#DIV/0!</v>
      </c>
      <c r="BE75" s="52" t="e">
        <f t="shared" ca="1" si="44"/>
        <v>#DIV/0!</v>
      </c>
      <c r="BF75" s="52" t="e">
        <f t="shared" ca="1" si="45"/>
        <v>#DIV/0!</v>
      </c>
      <c r="BG75" s="52" t="e">
        <f t="shared" ca="1" si="45"/>
        <v>#DIV/0!</v>
      </c>
      <c r="BH75" s="52" t="e">
        <f t="shared" ca="1" si="45"/>
        <v>#DIV/0!</v>
      </c>
      <c r="BJ75" s="52">
        <f t="shared" si="46"/>
        <v>0</v>
      </c>
      <c r="BK75" s="52">
        <f t="shared" si="47"/>
        <v>0</v>
      </c>
      <c r="BL75" s="52">
        <f t="shared" si="48"/>
        <v>0</v>
      </c>
      <c r="BM75" s="52">
        <f t="shared" si="49"/>
        <v>0</v>
      </c>
      <c r="BN75" s="52">
        <f t="shared" si="50"/>
        <v>0</v>
      </c>
      <c r="BO75" s="52">
        <f t="shared" si="51"/>
        <v>0</v>
      </c>
      <c r="BP75" s="52">
        <f t="shared" si="52"/>
        <v>0</v>
      </c>
      <c r="BQ75" s="52">
        <f t="shared" si="53"/>
        <v>0.05</v>
      </c>
      <c r="BS75" s="52">
        <f t="shared" ca="1" si="54"/>
        <v>0</v>
      </c>
      <c r="BT75" s="52">
        <f t="shared" ca="1" si="55"/>
        <v>0</v>
      </c>
      <c r="BU75" s="52">
        <f t="shared" ca="1" si="56"/>
        <v>0</v>
      </c>
      <c r="BV75" s="52">
        <f t="shared" ca="1" si="57"/>
        <v>0</v>
      </c>
      <c r="BW75" s="52">
        <f t="shared" ca="1" si="58"/>
        <v>0</v>
      </c>
      <c r="BX75" s="52">
        <f t="shared" ca="1" si="59"/>
        <v>0</v>
      </c>
      <c r="BY75" s="52">
        <f t="shared" ca="1" si="60"/>
        <v>0</v>
      </c>
      <c r="BZ75" s="52">
        <f t="shared" ca="1" si="61"/>
        <v>0</v>
      </c>
      <c r="CA75" s="52">
        <f t="shared" ca="1" si="62"/>
        <v>0</v>
      </c>
      <c r="CB75" s="52">
        <f t="shared" ca="1" si="63"/>
        <v>0</v>
      </c>
      <c r="CC75" s="52">
        <f t="shared" ca="1" si="64"/>
        <v>0</v>
      </c>
      <c r="CD75" s="52">
        <f t="shared" ca="1" si="65"/>
        <v>0</v>
      </c>
      <c r="CE75" s="52">
        <f t="shared" ca="1" si="66"/>
        <v>0</v>
      </c>
      <c r="CF75" s="52">
        <f t="shared" ca="1" si="67"/>
        <v>0</v>
      </c>
      <c r="CG75" s="52">
        <f t="shared" ca="1" si="68"/>
        <v>0</v>
      </c>
      <c r="CH75" s="52">
        <f t="shared" ca="1" si="69"/>
        <v>0</v>
      </c>
      <c r="CI75" s="52">
        <f t="shared" ca="1" si="70"/>
        <v>0</v>
      </c>
      <c r="CJ75" s="52">
        <f t="shared" ca="1" si="71"/>
        <v>0</v>
      </c>
      <c r="CK75" s="52">
        <f t="shared" ca="1" si="72"/>
        <v>0</v>
      </c>
      <c r="CL75" s="52">
        <f t="shared" ca="1" si="73"/>
        <v>0</v>
      </c>
      <c r="CM75" s="52">
        <f t="shared" ca="1" si="74"/>
        <v>0</v>
      </c>
      <c r="CN75" s="52">
        <f t="shared" ca="1" si="75"/>
        <v>0</v>
      </c>
      <c r="CO75" s="52">
        <f t="shared" ca="1" si="76"/>
        <v>0</v>
      </c>
      <c r="CP75" s="52">
        <f t="shared" ca="1" si="77"/>
        <v>0</v>
      </c>
      <c r="CQ75" s="52">
        <f t="shared" ca="1" si="78"/>
        <v>0</v>
      </c>
      <c r="CR75" s="52">
        <f t="shared" ca="1" si="79"/>
        <v>0</v>
      </c>
      <c r="CS75" s="52">
        <f t="shared" ca="1" si="80"/>
        <v>0</v>
      </c>
      <c r="CT75" s="52">
        <f t="shared" ca="1" si="81"/>
        <v>0</v>
      </c>
      <c r="CU75" s="52">
        <f t="shared" ca="1" si="82"/>
        <v>0</v>
      </c>
      <c r="CV75" s="52">
        <f t="shared" ca="1" si="83"/>
        <v>0</v>
      </c>
      <c r="CW75" s="52">
        <f t="shared" ca="1" si="84"/>
        <v>0</v>
      </c>
      <c r="CY75" s="51" t="str">
        <f t="shared" ca="1" si="85"/>
        <v>Slope</v>
      </c>
      <c r="CZ75" s="51" t="str">
        <f t="shared" ca="1" si="86"/>
        <v>Slope</v>
      </c>
      <c r="DA75" s="51" t="str">
        <f t="shared" ca="1" si="87"/>
        <v>Slope</v>
      </c>
      <c r="DB75" s="51" t="str">
        <f t="shared" ca="1" si="88"/>
        <v>Slope</v>
      </c>
      <c r="DC75" s="51" t="str">
        <f t="shared" ca="1" si="89"/>
        <v>Slope</v>
      </c>
      <c r="DD75" s="51" t="str">
        <f t="shared" ca="1" si="90"/>
        <v>Slope</v>
      </c>
      <c r="DE75" s="51" t="str">
        <f t="shared" ca="1" si="91"/>
        <v>Slope</v>
      </c>
      <c r="DF75" s="51" t="str">
        <f t="shared" ca="1" si="92"/>
        <v>Slope</v>
      </c>
      <c r="DG75" s="51" t="str">
        <f t="shared" ca="1" si="93"/>
        <v>Slope</v>
      </c>
      <c r="DH75" s="51" t="str">
        <f t="shared" ca="1" si="94"/>
        <v>Slope</v>
      </c>
      <c r="DI75" s="51" t="str">
        <f t="shared" ca="1" si="95"/>
        <v>Slope</v>
      </c>
      <c r="DJ75" s="51" t="str">
        <f t="shared" ca="1" si="96"/>
        <v>Slope</v>
      </c>
      <c r="DK75" s="51" t="str">
        <f t="shared" ca="1" si="97"/>
        <v>Slope</v>
      </c>
      <c r="DL75" s="51" t="str">
        <f t="shared" ca="1" si="98"/>
        <v>Slope</v>
      </c>
      <c r="DM75" s="51" t="str">
        <f t="shared" ca="1" si="99"/>
        <v>Slope</v>
      </c>
      <c r="DN75" s="51" t="str">
        <f t="shared" ca="1" si="100"/>
        <v>Slope</v>
      </c>
      <c r="DO75" s="51" t="str">
        <f t="shared" ca="1" si="101"/>
        <v>Slope</v>
      </c>
      <c r="DP75" s="51" t="str">
        <f t="shared" ca="1" si="102"/>
        <v>Slope</v>
      </c>
      <c r="DQ75" s="51" t="str">
        <f t="shared" ca="1" si="103"/>
        <v>Slope</v>
      </c>
      <c r="DR75" s="51" t="str">
        <f t="shared" ca="1" si="104"/>
        <v>Slope</v>
      </c>
      <c r="DS75" s="51" t="str">
        <f t="shared" ca="1" si="105"/>
        <v>Slope</v>
      </c>
      <c r="DT75" s="51" t="str">
        <f t="shared" ca="1" si="106"/>
        <v>Slope</v>
      </c>
      <c r="DU75" s="51" t="str">
        <f t="shared" ca="1" si="107"/>
        <v>Slope</v>
      </c>
      <c r="DV75" s="51" t="str">
        <f t="shared" ca="1" si="108"/>
        <v>Slope</v>
      </c>
      <c r="DW75" s="51" t="str">
        <f t="shared" ca="1" si="109"/>
        <v>Slope</v>
      </c>
      <c r="DX75" s="51" t="str">
        <f t="shared" ca="1" si="110"/>
        <v>Slope</v>
      </c>
      <c r="DY75" s="51" t="str">
        <f t="shared" ca="1" si="111"/>
        <v>Slope</v>
      </c>
      <c r="DZ75" s="51" t="str">
        <f t="shared" ca="1" si="112"/>
        <v>Slope</v>
      </c>
      <c r="EA75" s="51" t="str">
        <f t="shared" ca="1" si="113"/>
        <v>Slope</v>
      </c>
      <c r="EB75" s="51" t="str">
        <f t="shared" ca="1" si="114"/>
        <v>Slope</v>
      </c>
      <c r="EC75" s="51" t="str">
        <f t="shared" ca="1" si="115"/>
        <v>Slope</v>
      </c>
      <c r="EE75" s="52">
        <f t="shared" ca="1" si="116"/>
        <v>1</v>
      </c>
      <c r="EF75" s="52">
        <f t="shared" ca="1" si="117"/>
        <v>1</v>
      </c>
      <c r="EG75" s="52">
        <f t="shared" ca="1" si="118"/>
        <v>1</v>
      </c>
      <c r="EH75" s="52">
        <f t="shared" ca="1" si="119"/>
        <v>1</v>
      </c>
      <c r="EI75" s="52">
        <f t="shared" ca="1" si="120"/>
        <v>1</v>
      </c>
      <c r="EJ75" s="52">
        <f t="shared" ca="1" si="121"/>
        <v>1</v>
      </c>
      <c r="EK75" s="52">
        <f t="shared" ca="1" si="122"/>
        <v>1</v>
      </c>
      <c r="EL75" s="52">
        <f t="shared" ca="1" si="123"/>
        <v>1</v>
      </c>
      <c r="EM75" s="52">
        <f t="shared" ca="1" si="124"/>
        <v>1</v>
      </c>
      <c r="EN75" s="52">
        <f t="shared" ca="1" si="125"/>
        <v>1</v>
      </c>
      <c r="EO75" s="52">
        <f t="shared" ca="1" si="126"/>
        <v>1</v>
      </c>
      <c r="EP75" s="52">
        <f t="shared" ca="1" si="127"/>
        <v>1</v>
      </c>
      <c r="EQ75" s="52">
        <f t="shared" ca="1" si="128"/>
        <v>1</v>
      </c>
      <c r="ER75" s="52">
        <f t="shared" ca="1" si="129"/>
        <v>1</v>
      </c>
      <c r="ES75" s="52">
        <f t="shared" ca="1" si="130"/>
        <v>1</v>
      </c>
      <c r="ET75" s="52">
        <f t="shared" ca="1" si="131"/>
        <v>1</v>
      </c>
      <c r="EU75" s="52">
        <f t="shared" ca="1" si="132"/>
        <v>1</v>
      </c>
      <c r="EV75" s="52">
        <f t="shared" ca="1" si="133"/>
        <v>1</v>
      </c>
      <c r="EW75" s="52">
        <f t="shared" ca="1" si="134"/>
        <v>1</v>
      </c>
      <c r="EX75" s="52">
        <f t="shared" ca="1" si="135"/>
        <v>1</v>
      </c>
      <c r="EY75" s="52">
        <f t="shared" ca="1" si="136"/>
        <v>1</v>
      </c>
      <c r="EZ75" s="52">
        <f t="shared" ca="1" si="137"/>
        <v>1</v>
      </c>
      <c r="FA75" s="52">
        <f t="shared" ca="1" si="138"/>
        <v>1</v>
      </c>
      <c r="FB75" s="52">
        <f t="shared" ca="1" si="139"/>
        <v>1</v>
      </c>
      <c r="FC75" s="52">
        <f t="shared" ca="1" si="140"/>
        <v>1</v>
      </c>
      <c r="FD75" s="52">
        <f t="shared" ca="1" si="141"/>
        <v>1</v>
      </c>
      <c r="FE75" s="52">
        <f t="shared" ca="1" si="142"/>
        <v>1</v>
      </c>
      <c r="FF75" s="52">
        <f t="shared" ca="1" si="143"/>
        <v>1</v>
      </c>
      <c r="FG75" s="52">
        <f t="shared" ca="1" si="144"/>
        <v>1</v>
      </c>
      <c r="FH75" s="52">
        <f t="shared" ca="1" si="145"/>
        <v>1</v>
      </c>
      <c r="FI75" s="52">
        <f t="shared" ca="1" si="146"/>
        <v>1</v>
      </c>
      <c r="FK75" s="52">
        <f t="shared" si="147"/>
        <v>0</v>
      </c>
      <c r="FL75" s="59" t="e">
        <f t="shared" ca="1" si="148"/>
        <v>#N/A</v>
      </c>
      <c r="FM75" s="59" t="e">
        <f t="shared" ca="1" si="149"/>
        <v>#N/A</v>
      </c>
      <c r="FN75" s="52">
        <f t="shared" ca="1" si="150"/>
        <v>0</v>
      </c>
      <c r="FP75" s="52">
        <f t="shared" ca="1" si="151"/>
        <v>0.66666666666666663</v>
      </c>
      <c r="FQ75" s="52">
        <f t="shared" ca="1" si="152"/>
        <v>0.66666666666666663</v>
      </c>
      <c r="FR75" s="52">
        <f t="shared" ca="1" si="153"/>
        <v>0.65555555555555545</v>
      </c>
      <c r="FS75" s="52">
        <f t="shared" ca="1" si="154"/>
        <v>0.64444444444444438</v>
      </c>
      <c r="FT75" s="52">
        <f t="shared" ca="1" si="155"/>
        <v>0.6333333333333333</v>
      </c>
      <c r="FU75" s="52">
        <f t="shared" ca="1" si="156"/>
        <v>0.62222222222222223</v>
      </c>
      <c r="FV75" s="52">
        <f t="shared" ca="1" si="157"/>
        <v>0.61111111111111116</v>
      </c>
      <c r="FW75" s="52">
        <f t="shared" ca="1" si="158"/>
        <v>0.6</v>
      </c>
      <c r="FX75" s="52">
        <f t="shared" ca="1" si="159"/>
        <v>0.5888888888888888</v>
      </c>
      <c r="FY75" s="52">
        <f t="shared" ca="1" si="160"/>
        <v>0.57777777777777772</v>
      </c>
      <c r="FZ75" s="52">
        <f t="shared" ca="1" si="161"/>
        <v>0.56666666666666665</v>
      </c>
      <c r="GA75" s="52">
        <f t="shared" ca="1" si="162"/>
        <v>0.55555555555555558</v>
      </c>
      <c r="GB75" s="52">
        <f t="shared" ca="1" si="163"/>
        <v>0.5444444444444444</v>
      </c>
      <c r="GC75" s="52">
        <f t="shared" ca="1" si="164"/>
        <v>0.53333333333333333</v>
      </c>
      <c r="GD75" s="52">
        <f t="shared" ca="1" si="165"/>
        <v>0.52222222222222214</v>
      </c>
      <c r="GE75" s="52">
        <f t="shared" ca="1" si="166"/>
        <v>0.51111111111111107</v>
      </c>
      <c r="GF75" s="52">
        <f t="shared" ca="1" si="167"/>
        <v>0.5</v>
      </c>
      <c r="GG75" s="52">
        <f t="shared" ca="1" si="168"/>
        <v>0.48888888888888887</v>
      </c>
      <c r="GH75" s="52">
        <f t="shared" ca="1" si="169"/>
        <v>0.47777777777777775</v>
      </c>
      <c r="GI75" s="52">
        <f t="shared" ca="1" si="170"/>
        <v>0.46666666666666667</v>
      </c>
      <c r="GJ75" s="52">
        <f t="shared" ca="1" si="171"/>
        <v>0.45555555555555555</v>
      </c>
      <c r="GK75" s="52">
        <f t="shared" ca="1" si="172"/>
        <v>0.44444444444444442</v>
      </c>
      <c r="GL75" s="52">
        <f t="shared" ca="1" si="173"/>
        <v>0.43333333333333335</v>
      </c>
      <c r="GM75" s="52">
        <f t="shared" ca="1" si="174"/>
        <v>0.42222222222222222</v>
      </c>
      <c r="GN75" s="52">
        <f t="shared" ca="1" si="175"/>
        <v>0.41111111111111109</v>
      </c>
      <c r="GO75" s="52">
        <f t="shared" ca="1" si="176"/>
        <v>0.39999999999999997</v>
      </c>
      <c r="GP75" s="52">
        <f t="shared" ca="1" si="177"/>
        <v>0.38888888888888884</v>
      </c>
      <c r="GQ75" s="52">
        <f t="shared" ca="1" si="178"/>
        <v>0.37777777777777777</v>
      </c>
      <c r="GR75" s="52">
        <f t="shared" ca="1" si="179"/>
        <v>0.36666666666666664</v>
      </c>
      <c r="GS75" s="52">
        <f t="shared" ca="1" si="180"/>
        <v>0.35555555555555551</v>
      </c>
      <c r="GT75" s="52">
        <f t="shared" ca="1" si="181"/>
        <v>0.34444444444444444</v>
      </c>
      <c r="GU75" s="125">
        <f t="shared" si="203"/>
        <v>0</v>
      </c>
      <c r="GV75" s="52">
        <f t="shared" ca="1" si="204"/>
        <v>0.66666666666666663</v>
      </c>
      <c r="GW75" s="59">
        <f t="shared" ca="1" si="182"/>
        <v>0</v>
      </c>
      <c r="GX75" s="52">
        <f t="shared" ca="1" si="183"/>
        <v>0</v>
      </c>
      <c r="GY75" s="52" t="str">
        <f t="shared" ca="1" si="184"/>
        <v>Slope</v>
      </c>
      <c r="GZ75" s="52" t="str">
        <f t="shared" ca="1" si="185"/>
        <v>NaN</v>
      </c>
      <c r="HA75" s="120">
        <f t="shared" si="186"/>
        <v>0</v>
      </c>
      <c r="HB75" s="58">
        <f t="shared" si="187"/>
        <v>0</v>
      </c>
      <c r="HC75" s="58"/>
      <c r="HD75" s="121">
        <f t="shared" si="188"/>
        <v>1</v>
      </c>
      <c r="HE75" s="52">
        <f t="shared" si="189"/>
        <v>0</v>
      </c>
      <c r="HF75" s="52">
        <f t="shared" si="190"/>
        <v>0</v>
      </c>
      <c r="HG75" s="120">
        <f t="shared" si="191"/>
        <v>1</v>
      </c>
      <c r="HH75" s="120">
        <f t="shared" si="192"/>
        <v>0</v>
      </c>
      <c r="HI75" s="52">
        <f t="shared" ca="1" si="193"/>
        <v>0</v>
      </c>
      <c r="HJ75" s="52" t="str">
        <f t="shared" ca="1" si="194"/>
        <v>Slope</v>
      </c>
      <c r="HK75" s="59">
        <f t="shared" ca="1" si="195"/>
        <v>2</v>
      </c>
      <c r="HL75" s="52" t="str">
        <f t="shared" ca="1" si="196"/>
        <v>NaN</v>
      </c>
      <c r="HM75" s="52">
        <f t="shared" si="197"/>
        <v>0</v>
      </c>
      <c r="HN75" s="52">
        <f t="shared" si="198"/>
        <v>0</v>
      </c>
      <c r="HO75" s="52">
        <f t="shared" si="199"/>
        <v>0</v>
      </c>
      <c r="HP75" s="112"/>
      <c r="HQ75" s="52">
        <f t="shared" si="202"/>
        <v>0</v>
      </c>
      <c r="HR75" s="112"/>
      <c r="HS75" s="52">
        <f t="shared" si="200"/>
        <v>0</v>
      </c>
      <c r="HT75">
        <f t="shared" si="201"/>
        <v>0</v>
      </c>
    </row>
    <row r="76" spans="1:228" x14ac:dyDescent="0.25">
      <c r="A76" s="45">
        <v>38</v>
      </c>
      <c r="B76" s="35">
        <f t="shared" si="36"/>
        <v>4.2824074074074101E-3</v>
      </c>
      <c r="C76" s="28"/>
      <c r="D76" s="29"/>
      <c r="E76" s="29"/>
      <c r="F76" s="37"/>
      <c r="G76" s="38"/>
      <c r="H76" s="107"/>
      <c r="I76" s="31"/>
      <c r="J76" s="28"/>
      <c r="K76" s="37">
        <f t="shared" si="207"/>
        <v>0</v>
      </c>
      <c r="L76" s="30">
        <f t="shared" si="205"/>
        <v>0</v>
      </c>
      <c r="M76" s="101">
        <f t="shared" si="206"/>
        <v>0</v>
      </c>
      <c r="N76" s="103">
        <f t="shared" si="37"/>
        <v>0</v>
      </c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D76" s="52" t="e">
        <f t="shared" ca="1" si="38"/>
        <v>#DIV/0!</v>
      </c>
      <c r="AE76" s="52" t="e">
        <f t="shared" ca="1" si="38"/>
        <v>#DIV/0!</v>
      </c>
      <c r="AF76" s="52" t="e">
        <f t="shared" ca="1" si="38"/>
        <v>#DIV/0!</v>
      </c>
      <c r="AG76" s="52" t="e">
        <f t="shared" ca="1" si="38"/>
        <v>#DIV/0!</v>
      </c>
      <c r="AH76" s="52" t="e">
        <f t="shared" ca="1" si="39"/>
        <v>#DIV/0!</v>
      </c>
      <c r="AI76" s="52" t="e">
        <f t="shared" ca="1" si="39"/>
        <v>#DIV/0!</v>
      </c>
      <c r="AJ76" s="52" t="e">
        <f t="shared" ca="1" si="39"/>
        <v>#DIV/0!</v>
      </c>
      <c r="AK76" s="52" t="e">
        <f t="shared" ca="1" si="39"/>
        <v>#DIV/0!</v>
      </c>
      <c r="AL76" s="52" t="e">
        <f t="shared" ca="1" si="40"/>
        <v>#DIV/0!</v>
      </c>
      <c r="AM76" s="52" t="e">
        <f t="shared" ca="1" si="40"/>
        <v>#DIV/0!</v>
      </c>
      <c r="AN76" s="52" t="e">
        <f t="shared" ca="1" si="40"/>
        <v>#DIV/0!</v>
      </c>
      <c r="AO76" s="52" t="e">
        <f t="shared" ca="1" si="40"/>
        <v>#DIV/0!</v>
      </c>
      <c r="AP76" s="52" t="e">
        <f t="shared" ca="1" si="41"/>
        <v>#DIV/0!</v>
      </c>
      <c r="AQ76" s="52" t="e">
        <f t="shared" ca="1" si="41"/>
        <v>#DIV/0!</v>
      </c>
      <c r="AR76" s="52" t="e">
        <f t="shared" ca="1" si="41"/>
        <v>#DIV/0!</v>
      </c>
      <c r="AS76" s="52" t="e">
        <f t="shared" ca="1" si="41"/>
        <v>#DIV/0!</v>
      </c>
      <c r="AT76" s="52" t="e">
        <f t="shared" ca="1" si="42"/>
        <v>#DIV/0!</v>
      </c>
      <c r="AU76" s="52" t="e">
        <f t="shared" ca="1" si="42"/>
        <v>#DIV/0!</v>
      </c>
      <c r="AV76" s="52" t="e">
        <f t="shared" ca="1" si="42"/>
        <v>#DIV/0!</v>
      </c>
      <c r="AW76" s="52" t="e">
        <f t="shared" ca="1" si="42"/>
        <v>#DIV/0!</v>
      </c>
      <c r="AX76" s="52" t="e">
        <f t="shared" ca="1" si="43"/>
        <v>#DIV/0!</v>
      </c>
      <c r="AY76" s="52" t="e">
        <f t="shared" ca="1" si="43"/>
        <v>#DIV/0!</v>
      </c>
      <c r="AZ76" s="52" t="e">
        <f t="shared" ca="1" si="43"/>
        <v>#DIV/0!</v>
      </c>
      <c r="BA76" s="52" t="e">
        <f t="shared" ca="1" si="43"/>
        <v>#DIV/0!</v>
      </c>
      <c r="BB76" s="52" t="e">
        <f t="shared" ca="1" si="44"/>
        <v>#DIV/0!</v>
      </c>
      <c r="BC76" s="52" t="e">
        <f t="shared" ca="1" si="44"/>
        <v>#DIV/0!</v>
      </c>
      <c r="BD76" s="52" t="e">
        <f t="shared" ca="1" si="44"/>
        <v>#DIV/0!</v>
      </c>
      <c r="BE76" s="52" t="e">
        <f t="shared" ca="1" si="44"/>
        <v>#DIV/0!</v>
      </c>
      <c r="BF76" s="52" t="e">
        <f t="shared" ca="1" si="45"/>
        <v>#DIV/0!</v>
      </c>
      <c r="BG76" s="52" t="e">
        <f t="shared" ca="1" si="45"/>
        <v>#DIV/0!</v>
      </c>
      <c r="BH76" s="52" t="e">
        <f t="shared" ca="1" si="45"/>
        <v>#DIV/0!</v>
      </c>
      <c r="BJ76" s="52">
        <f t="shared" si="46"/>
        <v>0</v>
      </c>
      <c r="BK76" s="52">
        <f t="shared" si="47"/>
        <v>0</v>
      </c>
      <c r="BL76" s="52">
        <f t="shared" si="48"/>
        <v>0</v>
      </c>
      <c r="BM76" s="52">
        <f t="shared" si="49"/>
        <v>0</v>
      </c>
      <c r="BN76" s="52">
        <f t="shared" si="50"/>
        <v>0</v>
      </c>
      <c r="BO76" s="52">
        <f t="shared" si="51"/>
        <v>0</v>
      </c>
      <c r="BP76" s="52">
        <f t="shared" si="52"/>
        <v>0</v>
      </c>
      <c r="BQ76" s="52">
        <f t="shared" si="53"/>
        <v>0.05</v>
      </c>
      <c r="BS76" s="52">
        <f t="shared" ca="1" si="54"/>
        <v>0</v>
      </c>
      <c r="BT76" s="52">
        <f t="shared" ca="1" si="55"/>
        <v>0</v>
      </c>
      <c r="BU76" s="52">
        <f t="shared" ca="1" si="56"/>
        <v>0</v>
      </c>
      <c r="BV76" s="52">
        <f t="shared" ca="1" si="57"/>
        <v>0</v>
      </c>
      <c r="BW76" s="52">
        <f t="shared" ca="1" si="58"/>
        <v>0</v>
      </c>
      <c r="BX76" s="52">
        <f t="shared" ca="1" si="59"/>
        <v>0</v>
      </c>
      <c r="BY76" s="52">
        <f t="shared" ca="1" si="60"/>
        <v>0</v>
      </c>
      <c r="BZ76" s="52">
        <f t="shared" ca="1" si="61"/>
        <v>0</v>
      </c>
      <c r="CA76" s="52">
        <f t="shared" ca="1" si="62"/>
        <v>0</v>
      </c>
      <c r="CB76" s="52">
        <f t="shared" ca="1" si="63"/>
        <v>0</v>
      </c>
      <c r="CC76" s="52">
        <f t="shared" ca="1" si="64"/>
        <v>0</v>
      </c>
      <c r="CD76" s="52">
        <f t="shared" ca="1" si="65"/>
        <v>0</v>
      </c>
      <c r="CE76" s="52">
        <f t="shared" ca="1" si="66"/>
        <v>0</v>
      </c>
      <c r="CF76" s="52">
        <f t="shared" ca="1" si="67"/>
        <v>0</v>
      </c>
      <c r="CG76" s="52">
        <f t="shared" ca="1" si="68"/>
        <v>0</v>
      </c>
      <c r="CH76" s="52">
        <f t="shared" ca="1" si="69"/>
        <v>0</v>
      </c>
      <c r="CI76" s="52">
        <f t="shared" ca="1" si="70"/>
        <v>0</v>
      </c>
      <c r="CJ76" s="52">
        <f t="shared" ca="1" si="71"/>
        <v>0</v>
      </c>
      <c r="CK76" s="52">
        <f t="shared" ca="1" si="72"/>
        <v>0</v>
      </c>
      <c r="CL76" s="52">
        <f t="shared" ca="1" si="73"/>
        <v>0</v>
      </c>
      <c r="CM76" s="52">
        <f t="shared" ca="1" si="74"/>
        <v>0</v>
      </c>
      <c r="CN76" s="52">
        <f t="shared" ca="1" si="75"/>
        <v>0</v>
      </c>
      <c r="CO76" s="52">
        <f t="shared" ca="1" si="76"/>
        <v>0</v>
      </c>
      <c r="CP76" s="52">
        <f t="shared" ca="1" si="77"/>
        <v>0</v>
      </c>
      <c r="CQ76" s="52">
        <f t="shared" ca="1" si="78"/>
        <v>0</v>
      </c>
      <c r="CR76" s="52">
        <f t="shared" ca="1" si="79"/>
        <v>0</v>
      </c>
      <c r="CS76" s="52">
        <f t="shared" ca="1" si="80"/>
        <v>0</v>
      </c>
      <c r="CT76" s="52">
        <f t="shared" ca="1" si="81"/>
        <v>0</v>
      </c>
      <c r="CU76" s="52">
        <f t="shared" ca="1" si="82"/>
        <v>0</v>
      </c>
      <c r="CV76" s="52">
        <f t="shared" ca="1" si="83"/>
        <v>0</v>
      </c>
      <c r="CW76" s="52">
        <f t="shared" ca="1" si="84"/>
        <v>0</v>
      </c>
      <c r="CY76" s="51" t="str">
        <f t="shared" ca="1" si="85"/>
        <v>Slope</v>
      </c>
      <c r="CZ76" s="51" t="str">
        <f t="shared" ca="1" si="86"/>
        <v>Slope</v>
      </c>
      <c r="DA76" s="51" t="str">
        <f t="shared" ca="1" si="87"/>
        <v>Slope</v>
      </c>
      <c r="DB76" s="51" t="str">
        <f t="shared" ca="1" si="88"/>
        <v>Slope</v>
      </c>
      <c r="DC76" s="51" t="str">
        <f t="shared" ca="1" si="89"/>
        <v>Slope</v>
      </c>
      <c r="DD76" s="51" t="str">
        <f t="shared" ca="1" si="90"/>
        <v>Slope</v>
      </c>
      <c r="DE76" s="51" t="str">
        <f t="shared" ca="1" si="91"/>
        <v>Slope</v>
      </c>
      <c r="DF76" s="51" t="str">
        <f t="shared" ca="1" si="92"/>
        <v>Slope</v>
      </c>
      <c r="DG76" s="51" t="str">
        <f t="shared" ca="1" si="93"/>
        <v>Slope</v>
      </c>
      <c r="DH76" s="51" t="str">
        <f t="shared" ca="1" si="94"/>
        <v>Slope</v>
      </c>
      <c r="DI76" s="51" t="str">
        <f t="shared" ca="1" si="95"/>
        <v>Slope</v>
      </c>
      <c r="DJ76" s="51" t="str">
        <f t="shared" ca="1" si="96"/>
        <v>Slope</v>
      </c>
      <c r="DK76" s="51" t="str">
        <f t="shared" ca="1" si="97"/>
        <v>Slope</v>
      </c>
      <c r="DL76" s="51" t="str">
        <f t="shared" ca="1" si="98"/>
        <v>Slope</v>
      </c>
      <c r="DM76" s="51" t="str">
        <f t="shared" ca="1" si="99"/>
        <v>Slope</v>
      </c>
      <c r="DN76" s="51" t="str">
        <f t="shared" ca="1" si="100"/>
        <v>Slope</v>
      </c>
      <c r="DO76" s="51" t="str">
        <f t="shared" ca="1" si="101"/>
        <v>Slope</v>
      </c>
      <c r="DP76" s="51" t="str">
        <f t="shared" ca="1" si="102"/>
        <v>Slope</v>
      </c>
      <c r="DQ76" s="51" t="str">
        <f t="shared" ca="1" si="103"/>
        <v>Slope</v>
      </c>
      <c r="DR76" s="51" t="str">
        <f t="shared" ca="1" si="104"/>
        <v>Slope</v>
      </c>
      <c r="DS76" s="51" t="str">
        <f t="shared" ca="1" si="105"/>
        <v>Slope</v>
      </c>
      <c r="DT76" s="51" t="str">
        <f t="shared" ca="1" si="106"/>
        <v>Slope</v>
      </c>
      <c r="DU76" s="51" t="str">
        <f t="shared" ca="1" si="107"/>
        <v>Slope</v>
      </c>
      <c r="DV76" s="51" t="str">
        <f t="shared" ca="1" si="108"/>
        <v>Slope</v>
      </c>
      <c r="DW76" s="51" t="str">
        <f t="shared" ca="1" si="109"/>
        <v>Slope</v>
      </c>
      <c r="DX76" s="51" t="str">
        <f t="shared" ca="1" si="110"/>
        <v>Slope</v>
      </c>
      <c r="DY76" s="51" t="str">
        <f t="shared" ca="1" si="111"/>
        <v>Slope</v>
      </c>
      <c r="DZ76" s="51" t="str">
        <f t="shared" ca="1" si="112"/>
        <v>Slope</v>
      </c>
      <c r="EA76" s="51" t="str">
        <f t="shared" ca="1" si="113"/>
        <v>Slope</v>
      </c>
      <c r="EB76" s="51" t="str">
        <f t="shared" ca="1" si="114"/>
        <v>Slope</v>
      </c>
      <c r="EC76" s="51" t="str">
        <f t="shared" ca="1" si="115"/>
        <v>Slope</v>
      </c>
      <c r="EE76" s="52">
        <f t="shared" ca="1" si="116"/>
        <v>1</v>
      </c>
      <c r="EF76" s="52">
        <f t="shared" ca="1" si="117"/>
        <v>1</v>
      </c>
      <c r="EG76" s="52">
        <f t="shared" ca="1" si="118"/>
        <v>1</v>
      </c>
      <c r="EH76" s="52">
        <f t="shared" ca="1" si="119"/>
        <v>1</v>
      </c>
      <c r="EI76" s="52">
        <f t="shared" ca="1" si="120"/>
        <v>1</v>
      </c>
      <c r="EJ76" s="52">
        <f t="shared" ca="1" si="121"/>
        <v>1</v>
      </c>
      <c r="EK76" s="52">
        <f t="shared" ca="1" si="122"/>
        <v>1</v>
      </c>
      <c r="EL76" s="52">
        <f t="shared" ca="1" si="123"/>
        <v>1</v>
      </c>
      <c r="EM76" s="52">
        <f t="shared" ca="1" si="124"/>
        <v>1</v>
      </c>
      <c r="EN76" s="52">
        <f t="shared" ca="1" si="125"/>
        <v>1</v>
      </c>
      <c r="EO76" s="52">
        <f t="shared" ca="1" si="126"/>
        <v>1</v>
      </c>
      <c r="EP76" s="52">
        <f t="shared" ca="1" si="127"/>
        <v>1</v>
      </c>
      <c r="EQ76" s="52">
        <f t="shared" ca="1" si="128"/>
        <v>1</v>
      </c>
      <c r="ER76" s="52">
        <f t="shared" ca="1" si="129"/>
        <v>1</v>
      </c>
      <c r="ES76" s="52">
        <f t="shared" ca="1" si="130"/>
        <v>1</v>
      </c>
      <c r="ET76" s="52">
        <f t="shared" ca="1" si="131"/>
        <v>1</v>
      </c>
      <c r="EU76" s="52">
        <f t="shared" ca="1" si="132"/>
        <v>1</v>
      </c>
      <c r="EV76" s="52">
        <f t="shared" ca="1" si="133"/>
        <v>1</v>
      </c>
      <c r="EW76" s="52">
        <f t="shared" ca="1" si="134"/>
        <v>1</v>
      </c>
      <c r="EX76" s="52">
        <f t="shared" ca="1" si="135"/>
        <v>1</v>
      </c>
      <c r="EY76" s="52">
        <f t="shared" ca="1" si="136"/>
        <v>1</v>
      </c>
      <c r="EZ76" s="52">
        <f t="shared" ca="1" si="137"/>
        <v>1</v>
      </c>
      <c r="FA76" s="52">
        <f t="shared" ca="1" si="138"/>
        <v>1</v>
      </c>
      <c r="FB76" s="52">
        <f t="shared" ca="1" si="139"/>
        <v>1</v>
      </c>
      <c r="FC76" s="52">
        <f t="shared" ca="1" si="140"/>
        <v>1</v>
      </c>
      <c r="FD76" s="52">
        <f t="shared" ca="1" si="141"/>
        <v>1</v>
      </c>
      <c r="FE76" s="52">
        <f t="shared" ca="1" si="142"/>
        <v>1</v>
      </c>
      <c r="FF76" s="52">
        <f t="shared" ca="1" si="143"/>
        <v>1</v>
      </c>
      <c r="FG76" s="52">
        <f t="shared" ca="1" si="144"/>
        <v>1</v>
      </c>
      <c r="FH76" s="52">
        <f t="shared" ca="1" si="145"/>
        <v>1</v>
      </c>
      <c r="FI76" s="52">
        <f t="shared" ca="1" si="146"/>
        <v>1</v>
      </c>
      <c r="FK76" s="52">
        <f t="shared" si="147"/>
        <v>0</v>
      </c>
      <c r="FL76" s="59" t="e">
        <f t="shared" ca="1" si="148"/>
        <v>#N/A</v>
      </c>
      <c r="FM76" s="59" t="e">
        <f t="shared" ca="1" si="149"/>
        <v>#N/A</v>
      </c>
      <c r="FN76" s="52">
        <f t="shared" ca="1" si="150"/>
        <v>0</v>
      </c>
      <c r="FP76" s="52">
        <f t="shared" ca="1" si="151"/>
        <v>0.66666666666666663</v>
      </c>
      <c r="FQ76" s="52">
        <f t="shared" ca="1" si="152"/>
        <v>0.66666666666666663</v>
      </c>
      <c r="FR76" s="52">
        <f t="shared" ca="1" si="153"/>
        <v>0.65555555555555545</v>
      </c>
      <c r="FS76" s="52">
        <f t="shared" ca="1" si="154"/>
        <v>0.64444444444444438</v>
      </c>
      <c r="FT76" s="52">
        <f t="shared" ca="1" si="155"/>
        <v>0.6333333333333333</v>
      </c>
      <c r="FU76" s="52">
        <f t="shared" ca="1" si="156"/>
        <v>0.62222222222222223</v>
      </c>
      <c r="FV76" s="52">
        <f t="shared" ca="1" si="157"/>
        <v>0.61111111111111116</v>
      </c>
      <c r="FW76" s="52">
        <f t="shared" ca="1" si="158"/>
        <v>0.6</v>
      </c>
      <c r="FX76" s="52">
        <f t="shared" ca="1" si="159"/>
        <v>0.5888888888888888</v>
      </c>
      <c r="FY76" s="52">
        <f t="shared" ca="1" si="160"/>
        <v>0.57777777777777772</v>
      </c>
      <c r="FZ76" s="52">
        <f t="shared" ca="1" si="161"/>
        <v>0.56666666666666665</v>
      </c>
      <c r="GA76" s="52">
        <f t="shared" ca="1" si="162"/>
        <v>0.55555555555555558</v>
      </c>
      <c r="GB76" s="52">
        <f t="shared" ca="1" si="163"/>
        <v>0.5444444444444444</v>
      </c>
      <c r="GC76" s="52">
        <f t="shared" ca="1" si="164"/>
        <v>0.53333333333333333</v>
      </c>
      <c r="GD76" s="52">
        <f t="shared" ca="1" si="165"/>
        <v>0.52222222222222214</v>
      </c>
      <c r="GE76" s="52">
        <f t="shared" ca="1" si="166"/>
        <v>0.51111111111111107</v>
      </c>
      <c r="GF76" s="52">
        <f t="shared" ca="1" si="167"/>
        <v>0.5</v>
      </c>
      <c r="GG76" s="52">
        <f t="shared" ca="1" si="168"/>
        <v>0.48888888888888887</v>
      </c>
      <c r="GH76" s="52">
        <f t="shared" ca="1" si="169"/>
        <v>0.47777777777777775</v>
      </c>
      <c r="GI76" s="52">
        <f t="shared" ca="1" si="170"/>
        <v>0.46666666666666667</v>
      </c>
      <c r="GJ76" s="52">
        <f t="shared" ca="1" si="171"/>
        <v>0.45555555555555555</v>
      </c>
      <c r="GK76" s="52">
        <f t="shared" ca="1" si="172"/>
        <v>0.44444444444444442</v>
      </c>
      <c r="GL76" s="52">
        <f t="shared" ca="1" si="173"/>
        <v>0.43333333333333335</v>
      </c>
      <c r="GM76" s="52">
        <f t="shared" ca="1" si="174"/>
        <v>0.42222222222222222</v>
      </c>
      <c r="GN76" s="52">
        <f t="shared" ca="1" si="175"/>
        <v>0.41111111111111109</v>
      </c>
      <c r="GO76" s="52">
        <f t="shared" ca="1" si="176"/>
        <v>0.39999999999999997</v>
      </c>
      <c r="GP76" s="52">
        <f t="shared" ca="1" si="177"/>
        <v>0.38888888888888884</v>
      </c>
      <c r="GQ76" s="52">
        <f t="shared" ca="1" si="178"/>
        <v>0.37777777777777777</v>
      </c>
      <c r="GR76" s="52">
        <f t="shared" ca="1" si="179"/>
        <v>0.36666666666666664</v>
      </c>
      <c r="GS76" s="52">
        <f t="shared" ca="1" si="180"/>
        <v>0.35555555555555551</v>
      </c>
      <c r="GT76" s="52">
        <f t="shared" ca="1" si="181"/>
        <v>0.34444444444444444</v>
      </c>
      <c r="GU76" s="125">
        <f t="shared" si="203"/>
        <v>0</v>
      </c>
      <c r="GV76" s="52">
        <f t="shared" ca="1" si="204"/>
        <v>0.66666666666666663</v>
      </c>
      <c r="GW76" s="59">
        <f t="shared" ca="1" si="182"/>
        <v>0</v>
      </c>
      <c r="GX76" s="52">
        <f t="shared" ca="1" si="183"/>
        <v>0</v>
      </c>
      <c r="GY76" s="52" t="str">
        <f t="shared" ca="1" si="184"/>
        <v>Slope</v>
      </c>
      <c r="GZ76" s="52" t="str">
        <f t="shared" ca="1" si="185"/>
        <v>NaN</v>
      </c>
      <c r="HA76" s="120">
        <f t="shared" si="186"/>
        <v>0</v>
      </c>
      <c r="HB76" s="58">
        <f t="shared" si="187"/>
        <v>0</v>
      </c>
      <c r="HC76" s="58"/>
      <c r="HD76" s="121">
        <f t="shared" si="188"/>
        <v>1</v>
      </c>
      <c r="HE76" s="52">
        <f t="shared" si="189"/>
        <v>0</v>
      </c>
      <c r="HF76" s="52">
        <f t="shared" si="190"/>
        <v>0</v>
      </c>
      <c r="HG76" s="120">
        <f t="shared" si="191"/>
        <v>1</v>
      </c>
      <c r="HH76" s="120">
        <f t="shared" si="192"/>
        <v>0</v>
      </c>
      <c r="HI76" s="52">
        <f t="shared" ca="1" si="193"/>
        <v>0</v>
      </c>
      <c r="HJ76" s="52" t="str">
        <f t="shared" ca="1" si="194"/>
        <v>Slope</v>
      </c>
      <c r="HK76" s="59">
        <f t="shared" ca="1" si="195"/>
        <v>2</v>
      </c>
      <c r="HL76" s="52" t="str">
        <f t="shared" ca="1" si="196"/>
        <v>NaN</v>
      </c>
      <c r="HM76" s="52">
        <f t="shared" si="197"/>
        <v>0</v>
      </c>
      <c r="HN76" s="52">
        <f t="shared" si="198"/>
        <v>0</v>
      </c>
      <c r="HO76" s="52">
        <f t="shared" si="199"/>
        <v>0</v>
      </c>
      <c r="HP76" s="112"/>
      <c r="HQ76" s="52">
        <f t="shared" si="202"/>
        <v>0</v>
      </c>
      <c r="HR76" s="112"/>
      <c r="HS76" s="52">
        <f t="shared" si="200"/>
        <v>0</v>
      </c>
      <c r="HT76">
        <f t="shared" si="201"/>
        <v>0</v>
      </c>
    </row>
    <row r="77" spans="1:228" x14ac:dyDescent="0.25">
      <c r="A77" s="45">
        <v>39</v>
      </c>
      <c r="B77" s="35">
        <f t="shared" si="36"/>
        <v>4.398148148148151E-3</v>
      </c>
      <c r="C77" s="28"/>
      <c r="D77" s="29"/>
      <c r="E77" s="29"/>
      <c r="F77" s="37"/>
      <c r="G77" s="38"/>
      <c r="H77" s="107"/>
      <c r="I77" s="31"/>
      <c r="J77" s="28"/>
      <c r="K77" s="37">
        <f t="shared" si="207"/>
        <v>0</v>
      </c>
      <c r="L77" s="30">
        <f t="shared" si="205"/>
        <v>0</v>
      </c>
      <c r="M77" s="101">
        <f t="shared" si="206"/>
        <v>0</v>
      </c>
      <c r="N77" s="103">
        <f t="shared" si="37"/>
        <v>0</v>
      </c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D77" s="52" t="e">
        <f t="shared" ca="1" si="38"/>
        <v>#DIV/0!</v>
      </c>
      <c r="AE77" s="52" t="e">
        <f t="shared" ca="1" si="38"/>
        <v>#DIV/0!</v>
      </c>
      <c r="AF77" s="52" t="e">
        <f t="shared" ca="1" si="38"/>
        <v>#DIV/0!</v>
      </c>
      <c r="AG77" s="52" t="e">
        <f t="shared" ca="1" si="38"/>
        <v>#DIV/0!</v>
      </c>
      <c r="AH77" s="52" t="e">
        <f t="shared" ca="1" si="39"/>
        <v>#DIV/0!</v>
      </c>
      <c r="AI77" s="52" t="e">
        <f t="shared" ca="1" si="39"/>
        <v>#DIV/0!</v>
      </c>
      <c r="AJ77" s="52" t="e">
        <f t="shared" ca="1" si="39"/>
        <v>#DIV/0!</v>
      </c>
      <c r="AK77" s="52" t="e">
        <f t="shared" ca="1" si="39"/>
        <v>#DIV/0!</v>
      </c>
      <c r="AL77" s="52" t="e">
        <f t="shared" ca="1" si="40"/>
        <v>#DIV/0!</v>
      </c>
      <c r="AM77" s="52" t="e">
        <f t="shared" ca="1" si="40"/>
        <v>#DIV/0!</v>
      </c>
      <c r="AN77" s="52" t="e">
        <f t="shared" ca="1" si="40"/>
        <v>#DIV/0!</v>
      </c>
      <c r="AO77" s="52" t="e">
        <f t="shared" ca="1" si="40"/>
        <v>#DIV/0!</v>
      </c>
      <c r="AP77" s="52" t="e">
        <f t="shared" ca="1" si="41"/>
        <v>#DIV/0!</v>
      </c>
      <c r="AQ77" s="52" t="e">
        <f t="shared" ca="1" si="41"/>
        <v>#DIV/0!</v>
      </c>
      <c r="AR77" s="52" t="e">
        <f t="shared" ca="1" si="41"/>
        <v>#DIV/0!</v>
      </c>
      <c r="AS77" s="52" t="e">
        <f t="shared" ca="1" si="41"/>
        <v>#DIV/0!</v>
      </c>
      <c r="AT77" s="52" t="e">
        <f t="shared" ca="1" si="42"/>
        <v>#DIV/0!</v>
      </c>
      <c r="AU77" s="52" t="e">
        <f t="shared" ca="1" si="42"/>
        <v>#DIV/0!</v>
      </c>
      <c r="AV77" s="52" t="e">
        <f t="shared" ca="1" si="42"/>
        <v>#DIV/0!</v>
      </c>
      <c r="AW77" s="52" t="e">
        <f t="shared" ca="1" si="42"/>
        <v>#DIV/0!</v>
      </c>
      <c r="AX77" s="52" t="e">
        <f t="shared" ca="1" si="43"/>
        <v>#DIV/0!</v>
      </c>
      <c r="AY77" s="52" t="e">
        <f t="shared" ca="1" si="43"/>
        <v>#DIV/0!</v>
      </c>
      <c r="AZ77" s="52" t="e">
        <f t="shared" ca="1" si="43"/>
        <v>#DIV/0!</v>
      </c>
      <c r="BA77" s="52" t="e">
        <f t="shared" ca="1" si="43"/>
        <v>#DIV/0!</v>
      </c>
      <c r="BB77" s="52" t="e">
        <f t="shared" ca="1" si="44"/>
        <v>#DIV/0!</v>
      </c>
      <c r="BC77" s="52" t="e">
        <f t="shared" ca="1" si="44"/>
        <v>#DIV/0!</v>
      </c>
      <c r="BD77" s="52" t="e">
        <f t="shared" ca="1" si="44"/>
        <v>#DIV/0!</v>
      </c>
      <c r="BE77" s="52" t="e">
        <f t="shared" ca="1" si="44"/>
        <v>#DIV/0!</v>
      </c>
      <c r="BF77" s="52" t="e">
        <f t="shared" ca="1" si="45"/>
        <v>#DIV/0!</v>
      </c>
      <c r="BG77" s="52" t="e">
        <f t="shared" ca="1" si="45"/>
        <v>#DIV/0!</v>
      </c>
      <c r="BH77" s="52" t="e">
        <f t="shared" ca="1" si="45"/>
        <v>#DIV/0!</v>
      </c>
      <c r="BJ77" s="52">
        <f t="shared" si="46"/>
        <v>0</v>
      </c>
      <c r="BK77" s="52">
        <f t="shared" si="47"/>
        <v>0</v>
      </c>
      <c r="BL77" s="52">
        <f t="shared" si="48"/>
        <v>0</v>
      </c>
      <c r="BM77" s="52">
        <f t="shared" si="49"/>
        <v>0</v>
      </c>
      <c r="BN77" s="52">
        <f t="shared" si="50"/>
        <v>0</v>
      </c>
      <c r="BO77" s="52">
        <f t="shared" si="51"/>
        <v>0</v>
      </c>
      <c r="BP77" s="52">
        <f t="shared" si="52"/>
        <v>0</v>
      </c>
      <c r="BQ77" s="52">
        <f t="shared" si="53"/>
        <v>0.05</v>
      </c>
      <c r="BS77" s="52">
        <f t="shared" ca="1" si="54"/>
        <v>0</v>
      </c>
      <c r="BT77" s="52">
        <f t="shared" ca="1" si="55"/>
        <v>0</v>
      </c>
      <c r="BU77" s="52">
        <f t="shared" ca="1" si="56"/>
        <v>0</v>
      </c>
      <c r="BV77" s="52">
        <f t="shared" ca="1" si="57"/>
        <v>0</v>
      </c>
      <c r="BW77" s="52">
        <f t="shared" ca="1" si="58"/>
        <v>0</v>
      </c>
      <c r="BX77" s="52">
        <f t="shared" ca="1" si="59"/>
        <v>0</v>
      </c>
      <c r="BY77" s="52">
        <f t="shared" ca="1" si="60"/>
        <v>0</v>
      </c>
      <c r="BZ77" s="52">
        <f t="shared" ca="1" si="61"/>
        <v>0</v>
      </c>
      <c r="CA77" s="52">
        <f t="shared" ca="1" si="62"/>
        <v>0</v>
      </c>
      <c r="CB77" s="52">
        <f t="shared" ca="1" si="63"/>
        <v>0</v>
      </c>
      <c r="CC77" s="52">
        <f t="shared" ca="1" si="64"/>
        <v>0</v>
      </c>
      <c r="CD77" s="52">
        <f t="shared" ca="1" si="65"/>
        <v>0</v>
      </c>
      <c r="CE77" s="52">
        <f t="shared" ca="1" si="66"/>
        <v>0</v>
      </c>
      <c r="CF77" s="52">
        <f t="shared" ca="1" si="67"/>
        <v>0</v>
      </c>
      <c r="CG77" s="52">
        <f t="shared" ca="1" si="68"/>
        <v>0</v>
      </c>
      <c r="CH77" s="52">
        <f t="shared" ca="1" si="69"/>
        <v>0</v>
      </c>
      <c r="CI77" s="52">
        <f t="shared" ca="1" si="70"/>
        <v>0</v>
      </c>
      <c r="CJ77" s="52">
        <f t="shared" ca="1" si="71"/>
        <v>0</v>
      </c>
      <c r="CK77" s="52">
        <f t="shared" ca="1" si="72"/>
        <v>0</v>
      </c>
      <c r="CL77" s="52">
        <f t="shared" ca="1" si="73"/>
        <v>0</v>
      </c>
      <c r="CM77" s="52">
        <f t="shared" ca="1" si="74"/>
        <v>0</v>
      </c>
      <c r="CN77" s="52">
        <f t="shared" ca="1" si="75"/>
        <v>0</v>
      </c>
      <c r="CO77" s="52">
        <f t="shared" ca="1" si="76"/>
        <v>0</v>
      </c>
      <c r="CP77" s="52">
        <f t="shared" ca="1" si="77"/>
        <v>0</v>
      </c>
      <c r="CQ77" s="52">
        <f t="shared" ca="1" si="78"/>
        <v>0</v>
      </c>
      <c r="CR77" s="52">
        <f t="shared" ca="1" si="79"/>
        <v>0</v>
      </c>
      <c r="CS77" s="52">
        <f t="shared" ca="1" si="80"/>
        <v>0</v>
      </c>
      <c r="CT77" s="52">
        <f t="shared" ca="1" si="81"/>
        <v>0</v>
      </c>
      <c r="CU77" s="52">
        <f t="shared" ca="1" si="82"/>
        <v>0</v>
      </c>
      <c r="CV77" s="52">
        <f t="shared" ca="1" si="83"/>
        <v>0</v>
      </c>
      <c r="CW77" s="52">
        <f t="shared" ca="1" si="84"/>
        <v>0</v>
      </c>
      <c r="CY77" s="51" t="str">
        <f t="shared" ca="1" si="85"/>
        <v>Slope</v>
      </c>
      <c r="CZ77" s="51" t="str">
        <f t="shared" ca="1" si="86"/>
        <v>Slope</v>
      </c>
      <c r="DA77" s="51" t="str">
        <f t="shared" ca="1" si="87"/>
        <v>Slope</v>
      </c>
      <c r="DB77" s="51" t="str">
        <f t="shared" ca="1" si="88"/>
        <v>Slope</v>
      </c>
      <c r="DC77" s="51" t="str">
        <f t="shared" ca="1" si="89"/>
        <v>Slope</v>
      </c>
      <c r="DD77" s="51" t="str">
        <f t="shared" ca="1" si="90"/>
        <v>Slope</v>
      </c>
      <c r="DE77" s="51" t="str">
        <f t="shared" ca="1" si="91"/>
        <v>Slope</v>
      </c>
      <c r="DF77" s="51" t="str">
        <f t="shared" ca="1" si="92"/>
        <v>Slope</v>
      </c>
      <c r="DG77" s="51" t="str">
        <f t="shared" ca="1" si="93"/>
        <v>Slope</v>
      </c>
      <c r="DH77" s="51" t="str">
        <f t="shared" ca="1" si="94"/>
        <v>Slope</v>
      </c>
      <c r="DI77" s="51" t="str">
        <f t="shared" ca="1" si="95"/>
        <v>Slope</v>
      </c>
      <c r="DJ77" s="51" t="str">
        <f t="shared" ca="1" si="96"/>
        <v>Slope</v>
      </c>
      <c r="DK77" s="51" t="str">
        <f t="shared" ca="1" si="97"/>
        <v>Slope</v>
      </c>
      <c r="DL77" s="51" t="str">
        <f t="shared" ca="1" si="98"/>
        <v>Slope</v>
      </c>
      <c r="DM77" s="51" t="str">
        <f t="shared" ca="1" si="99"/>
        <v>Slope</v>
      </c>
      <c r="DN77" s="51" t="str">
        <f t="shared" ca="1" si="100"/>
        <v>Slope</v>
      </c>
      <c r="DO77" s="51" t="str">
        <f t="shared" ca="1" si="101"/>
        <v>Slope</v>
      </c>
      <c r="DP77" s="51" t="str">
        <f t="shared" ca="1" si="102"/>
        <v>Slope</v>
      </c>
      <c r="DQ77" s="51" t="str">
        <f t="shared" ca="1" si="103"/>
        <v>Slope</v>
      </c>
      <c r="DR77" s="51" t="str">
        <f t="shared" ca="1" si="104"/>
        <v>Slope</v>
      </c>
      <c r="DS77" s="51" t="str">
        <f t="shared" ca="1" si="105"/>
        <v>Slope</v>
      </c>
      <c r="DT77" s="51" t="str">
        <f t="shared" ca="1" si="106"/>
        <v>Slope</v>
      </c>
      <c r="DU77" s="51" t="str">
        <f t="shared" ca="1" si="107"/>
        <v>Slope</v>
      </c>
      <c r="DV77" s="51" t="str">
        <f t="shared" ca="1" si="108"/>
        <v>Slope</v>
      </c>
      <c r="DW77" s="51" t="str">
        <f t="shared" ca="1" si="109"/>
        <v>Slope</v>
      </c>
      <c r="DX77" s="51" t="str">
        <f t="shared" ca="1" si="110"/>
        <v>Slope</v>
      </c>
      <c r="DY77" s="51" t="str">
        <f t="shared" ca="1" si="111"/>
        <v>Slope</v>
      </c>
      <c r="DZ77" s="51" t="str">
        <f t="shared" ca="1" si="112"/>
        <v>Slope</v>
      </c>
      <c r="EA77" s="51" t="str">
        <f t="shared" ca="1" si="113"/>
        <v>Slope</v>
      </c>
      <c r="EB77" s="51" t="str">
        <f t="shared" ca="1" si="114"/>
        <v>Slope</v>
      </c>
      <c r="EC77" s="51" t="str">
        <f t="shared" ca="1" si="115"/>
        <v>Slope</v>
      </c>
      <c r="EE77" s="52">
        <f t="shared" ca="1" si="116"/>
        <v>1</v>
      </c>
      <c r="EF77" s="52">
        <f t="shared" ca="1" si="117"/>
        <v>1</v>
      </c>
      <c r="EG77" s="52">
        <f t="shared" ca="1" si="118"/>
        <v>1</v>
      </c>
      <c r="EH77" s="52">
        <f t="shared" ca="1" si="119"/>
        <v>1</v>
      </c>
      <c r="EI77" s="52">
        <f t="shared" ca="1" si="120"/>
        <v>1</v>
      </c>
      <c r="EJ77" s="52">
        <f t="shared" ca="1" si="121"/>
        <v>1</v>
      </c>
      <c r="EK77" s="52">
        <f t="shared" ca="1" si="122"/>
        <v>1</v>
      </c>
      <c r="EL77" s="52">
        <f t="shared" ca="1" si="123"/>
        <v>1</v>
      </c>
      <c r="EM77" s="52">
        <f t="shared" ca="1" si="124"/>
        <v>1</v>
      </c>
      <c r="EN77" s="52">
        <f t="shared" ca="1" si="125"/>
        <v>1</v>
      </c>
      <c r="EO77" s="52">
        <f t="shared" ca="1" si="126"/>
        <v>1</v>
      </c>
      <c r="EP77" s="52">
        <f t="shared" ca="1" si="127"/>
        <v>1</v>
      </c>
      <c r="EQ77" s="52">
        <f t="shared" ca="1" si="128"/>
        <v>1</v>
      </c>
      <c r="ER77" s="52">
        <f t="shared" ca="1" si="129"/>
        <v>1</v>
      </c>
      <c r="ES77" s="52">
        <f t="shared" ca="1" si="130"/>
        <v>1</v>
      </c>
      <c r="ET77" s="52">
        <f t="shared" ca="1" si="131"/>
        <v>1</v>
      </c>
      <c r="EU77" s="52">
        <f t="shared" ca="1" si="132"/>
        <v>1</v>
      </c>
      <c r="EV77" s="52">
        <f t="shared" ca="1" si="133"/>
        <v>1</v>
      </c>
      <c r="EW77" s="52">
        <f t="shared" ca="1" si="134"/>
        <v>1</v>
      </c>
      <c r="EX77" s="52">
        <f t="shared" ca="1" si="135"/>
        <v>1</v>
      </c>
      <c r="EY77" s="52">
        <f t="shared" ca="1" si="136"/>
        <v>1</v>
      </c>
      <c r="EZ77" s="52">
        <f t="shared" ca="1" si="137"/>
        <v>1</v>
      </c>
      <c r="FA77" s="52">
        <f t="shared" ca="1" si="138"/>
        <v>1</v>
      </c>
      <c r="FB77" s="52">
        <f t="shared" ca="1" si="139"/>
        <v>1</v>
      </c>
      <c r="FC77" s="52">
        <f t="shared" ca="1" si="140"/>
        <v>1</v>
      </c>
      <c r="FD77" s="52">
        <f t="shared" ca="1" si="141"/>
        <v>1</v>
      </c>
      <c r="FE77" s="52">
        <f t="shared" ca="1" si="142"/>
        <v>1</v>
      </c>
      <c r="FF77" s="52">
        <f t="shared" ca="1" si="143"/>
        <v>1</v>
      </c>
      <c r="FG77" s="52">
        <f t="shared" ca="1" si="144"/>
        <v>1</v>
      </c>
      <c r="FH77" s="52">
        <f t="shared" ca="1" si="145"/>
        <v>1</v>
      </c>
      <c r="FI77" s="52">
        <f t="shared" ca="1" si="146"/>
        <v>1</v>
      </c>
      <c r="FK77" s="52">
        <f t="shared" si="147"/>
        <v>0</v>
      </c>
      <c r="FL77" s="59" t="e">
        <f t="shared" ca="1" si="148"/>
        <v>#N/A</v>
      </c>
      <c r="FM77" s="59" t="e">
        <f t="shared" ca="1" si="149"/>
        <v>#N/A</v>
      </c>
      <c r="FN77" s="52">
        <f t="shared" ca="1" si="150"/>
        <v>0</v>
      </c>
      <c r="FP77" s="52">
        <f t="shared" ca="1" si="151"/>
        <v>0.66666666666666663</v>
      </c>
      <c r="FQ77" s="52">
        <f t="shared" ca="1" si="152"/>
        <v>0.66666666666666663</v>
      </c>
      <c r="FR77" s="52">
        <f t="shared" ca="1" si="153"/>
        <v>0.65555555555555545</v>
      </c>
      <c r="FS77" s="52">
        <f t="shared" ca="1" si="154"/>
        <v>0.64444444444444438</v>
      </c>
      <c r="FT77" s="52">
        <f t="shared" ca="1" si="155"/>
        <v>0.6333333333333333</v>
      </c>
      <c r="FU77" s="52">
        <f t="shared" ca="1" si="156"/>
        <v>0.62222222222222223</v>
      </c>
      <c r="FV77" s="52">
        <f t="shared" ca="1" si="157"/>
        <v>0.61111111111111116</v>
      </c>
      <c r="FW77" s="52">
        <f t="shared" ca="1" si="158"/>
        <v>0.6</v>
      </c>
      <c r="FX77" s="52">
        <f t="shared" ca="1" si="159"/>
        <v>0.5888888888888888</v>
      </c>
      <c r="FY77" s="52">
        <f t="shared" ca="1" si="160"/>
        <v>0.57777777777777772</v>
      </c>
      <c r="FZ77" s="52">
        <f t="shared" ca="1" si="161"/>
        <v>0.56666666666666665</v>
      </c>
      <c r="GA77" s="52">
        <f t="shared" ca="1" si="162"/>
        <v>0.55555555555555558</v>
      </c>
      <c r="GB77" s="52">
        <f t="shared" ca="1" si="163"/>
        <v>0.5444444444444444</v>
      </c>
      <c r="GC77" s="52">
        <f t="shared" ca="1" si="164"/>
        <v>0.53333333333333333</v>
      </c>
      <c r="GD77" s="52">
        <f t="shared" ca="1" si="165"/>
        <v>0.52222222222222214</v>
      </c>
      <c r="GE77" s="52">
        <f t="shared" ca="1" si="166"/>
        <v>0.51111111111111107</v>
      </c>
      <c r="GF77" s="52">
        <f t="shared" ca="1" si="167"/>
        <v>0.5</v>
      </c>
      <c r="GG77" s="52">
        <f t="shared" ca="1" si="168"/>
        <v>0.48888888888888887</v>
      </c>
      <c r="GH77" s="52">
        <f t="shared" ca="1" si="169"/>
        <v>0.47777777777777775</v>
      </c>
      <c r="GI77" s="52">
        <f t="shared" ca="1" si="170"/>
        <v>0.46666666666666667</v>
      </c>
      <c r="GJ77" s="52">
        <f t="shared" ca="1" si="171"/>
        <v>0.45555555555555555</v>
      </c>
      <c r="GK77" s="52">
        <f t="shared" ca="1" si="172"/>
        <v>0.44444444444444442</v>
      </c>
      <c r="GL77" s="52">
        <f t="shared" ca="1" si="173"/>
        <v>0.43333333333333335</v>
      </c>
      <c r="GM77" s="52">
        <f t="shared" ca="1" si="174"/>
        <v>0.42222222222222222</v>
      </c>
      <c r="GN77" s="52">
        <f t="shared" ca="1" si="175"/>
        <v>0.41111111111111109</v>
      </c>
      <c r="GO77" s="52">
        <f t="shared" ca="1" si="176"/>
        <v>0.39999999999999997</v>
      </c>
      <c r="GP77" s="52">
        <f t="shared" ca="1" si="177"/>
        <v>0.38888888888888884</v>
      </c>
      <c r="GQ77" s="52">
        <f t="shared" ca="1" si="178"/>
        <v>0.37777777777777777</v>
      </c>
      <c r="GR77" s="52">
        <f t="shared" ca="1" si="179"/>
        <v>0.36666666666666664</v>
      </c>
      <c r="GS77" s="52">
        <f t="shared" ca="1" si="180"/>
        <v>0.35555555555555551</v>
      </c>
      <c r="GT77" s="52">
        <f t="shared" ca="1" si="181"/>
        <v>0.34444444444444444</v>
      </c>
      <c r="GU77" s="125">
        <f t="shared" si="203"/>
        <v>0</v>
      </c>
      <c r="GV77" s="52">
        <f t="shared" ca="1" si="204"/>
        <v>0.66666666666666663</v>
      </c>
      <c r="GW77" s="59">
        <f t="shared" ca="1" si="182"/>
        <v>0</v>
      </c>
      <c r="GX77" s="52">
        <f t="shared" ca="1" si="183"/>
        <v>0</v>
      </c>
      <c r="GY77" s="52" t="str">
        <f t="shared" ca="1" si="184"/>
        <v>Slope</v>
      </c>
      <c r="GZ77" s="52" t="str">
        <f t="shared" ca="1" si="185"/>
        <v>NaN</v>
      </c>
      <c r="HA77" s="120">
        <f t="shared" si="186"/>
        <v>0</v>
      </c>
      <c r="HB77" s="58">
        <f t="shared" si="187"/>
        <v>0</v>
      </c>
      <c r="HC77" s="58"/>
      <c r="HD77" s="121">
        <f t="shared" si="188"/>
        <v>1</v>
      </c>
      <c r="HE77" s="52">
        <f t="shared" si="189"/>
        <v>0</v>
      </c>
      <c r="HF77" s="52">
        <f t="shared" si="190"/>
        <v>0</v>
      </c>
      <c r="HG77" s="120">
        <f t="shared" si="191"/>
        <v>1</v>
      </c>
      <c r="HH77" s="120">
        <f t="shared" si="192"/>
        <v>0</v>
      </c>
      <c r="HI77" s="52">
        <f t="shared" ca="1" si="193"/>
        <v>0</v>
      </c>
      <c r="HJ77" s="52" t="str">
        <f t="shared" ca="1" si="194"/>
        <v>Slope</v>
      </c>
      <c r="HK77" s="59">
        <f t="shared" ca="1" si="195"/>
        <v>2</v>
      </c>
      <c r="HL77" s="52" t="str">
        <f t="shared" ca="1" si="196"/>
        <v>NaN</v>
      </c>
      <c r="HM77" s="52">
        <f t="shared" si="197"/>
        <v>0</v>
      </c>
      <c r="HN77" s="52">
        <f t="shared" si="198"/>
        <v>0</v>
      </c>
      <c r="HO77" s="52">
        <f t="shared" si="199"/>
        <v>0</v>
      </c>
      <c r="HP77" s="112"/>
      <c r="HQ77" s="52">
        <f t="shared" si="202"/>
        <v>0</v>
      </c>
      <c r="HR77" s="112"/>
      <c r="HS77" s="52">
        <f t="shared" si="200"/>
        <v>0</v>
      </c>
      <c r="HT77">
        <f t="shared" si="201"/>
        <v>0</v>
      </c>
    </row>
    <row r="78" spans="1:228" x14ac:dyDescent="0.25">
      <c r="A78" s="45">
        <v>40</v>
      </c>
      <c r="B78" s="35">
        <f t="shared" si="36"/>
        <v>4.5138888888888919E-3</v>
      </c>
      <c r="C78" s="28"/>
      <c r="D78" s="29"/>
      <c r="E78" s="29"/>
      <c r="F78" s="37"/>
      <c r="G78" s="38"/>
      <c r="H78" s="107"/>
      <c r="I78" s="31"/>
      <c r="J78" s="28"/>
      <c r="K78" s="37">
        <f t="shared" si="207"/>
        <v>0</v>
      </c>
      <c r="L78" s="30">
        <f t="shared" si="205"/>
        <v>0</v>
      </c>
      <c r="M78" s="101">
        <f t="shared" si="206"/>
        <v>0</v>
      </c>
      <c r="N78" s="103">
        <f t="shared" si="37"/>
        <v>0</v>
      </c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D78" s="52" t="e">
        <f t="shared" ca="1" si="38"/>
        <v>#DIV/0!</v>
      </c>
      <c r="AE78" s="52" t="e">
        <f t="shared" ca="1" si="38"/>
        <v>#DIV/0!</v>
      </c>
      <c r="AF78" s="52" t="e">
        <f t="shared" ca="1" si="38"/>
        <v>#DIV/0!</v>
      </c>
      <c r="AG78" s="52" t="e">
        <f t="shared" ca="1" si="38"/>
        <v>#DIV/0!</v>
      </c>
      <c r="AH78" s="52" t="e">
        <f t="shared" ca="1" si="39"/>
        <v>#DIV/0!</v>
      </c>
      <c r="AI78" s="52" t="e">
        <f t="shared" ca="1" si="39"/>
        <v>#DIV/0!</v>
      </c>
      <c r="AJ78" s="52" t="e">
        <f t="shared" ca="1" si="39"/>
        <v>#DIV/0!</v>
      </c>
      <c r="AK78" s="52" t="e">
        <f t="shared" ca="1" si="39"/>
        <v>#DIV/0!</v>
      </c>
      <c r="AL78" s="52" t="e">
        <f t="shared" ca="1" si="40"/>
        <v>#DIV/0!</v>
      </c>
      <c r="AM78" s="52" t="e">
        <f t="shared" ca="1" si="40"/>
        <v>#DIV/0!</v>
      </c>
      <c r="AN78" s="52" t="e">
        <f t="shared" ca="1" si="40"/>
        <v>#DIV/0!</v>
      </c>
      <c r="AO78" s="52" t="e">
        <f t="shared" ca="1" si="40"/>
        <v>#DIV/0!</v>
      </c>
      <c r="AP78" s="52" t="e">
        <f t="shared" ca="1" si="41"/>
        <v>#DIV/0!</v>
      </c>
      <c r="AQ78" s="52" t="e">
        <f t="shared" ca="1" si="41"/>
        <v>#DIV/0!</v>
      </c>
      <c r="AR78" s="52" t="e">
        <f t="shared" ca="1" si="41"/>
        <v>#DIV/0!</v>
      </c>
      <c r="AS78" s="52" t="e">
        <f t="shared" ca="1" si="41"/>
        <v>#DIV/0!</v>
      </c>
      <c r="AT78" s="52" t="e">
        <f t="shared" ca="1" si="42"/>
        <v>#DIV/0!</v>
      </c>
      <c r="AU78" s="52" t="e">
        <f t="shared" ca="1" si="42"/>
        <v>#DIV/0!</v>
      </c>
      <c r="AV78" s="52" t="e">
        <f t="shared" ca="1" si="42"/>
        <v>#DIV/0!</v>
      </c>
      <c r="AW78" s="52" t="e">
        <f t="shared" ca="1" si="42"/>
        <v>#DIV/0!</v>
      </c>
      <c r="AX78" s="52" t="e">
        <f t="shared" ca="1" si="43"/>
        <v>#DIV/0!</v>
      </c>
      <c r="AY78" s="52" t="e">
        <f t="shared" ca="1" si="43"/>
        <v>#DIV/0!</v>
      </c>
      <c r="AZ78" s="52" t="e">
        <f t="shared" ca="1" si="43"/>
        <v>#DIV/0!</v>
      </c>
      <c r="BA78" s="52" t="e">
        <f t="shared" ca="1" si="43"/>
        <v>#DIV/0!</v>
      </c>
      <c r="BB78" s="52" t="e">
        <f t="shared" ca="1" si="44"/>
        <v>#DIV/0!</v>
      </c>
      <c r="BC78" s="52" t="e">
        <f t="shared" ca="1" si="44"/>
        <v>#DIV/0!</v>
      </c>
      <c r="BD78" s="52" t="e">
        <f t="shared" ca="1" si="44"/>
        <v>#DIV/0!</v>
      </c>
      <c r="BE78" s="52" t="e">
        <f t="shared" ca="1" si="44"/>
        <v>#DIV/0!</v>
      </c>
      <c r="BF78" s="52" t="e">
        <f t="shared" ca="1" si="45"/>
        <v>#DIV/0!</v>
      </c>
      <c r="BG78" s="52" t="e">
        <f t="shared" ca="1" si="45"/>
        <v>#DIV/0!</v>
      </c>
      <c r="BH78" s="52" t="e">
        <f t="shared" ca="1" si="45"/>
        <v>#DIV/0!</v>
      </c>
      <c r="BJ78" s="52">
        <f t="shared" si="46"/>
        <v>0</v>
      </c>
      <c r="BK78" s="52">
        <f t="shared" si="47"/>
        <v>0</v>
      </c>
      <c r="BL78" s="52">
        <f t="shared" si="48"/>
        <v>0</v>
      </c>
      <c r="BM78" s="52">
        <f t="shared" si="49"/>
        <v>0</v>
      </c>
      <c r="BN78" s="52">
        <f t="shared" si="50"/>
        <v>0</v>
      </c>
      <c r="BO78" s="52">
        <f t="shared" si="51"/>
        <v>0</v>
      </c>
      <c r="BP78" s="52">
        <f t="shared" si="52"/>
        <v>0</v>
      </c>
      <c r="BQ78" s="52">
        <f t="shared" si="53"/>
        <v>0.05</v>
      </c>
      <c r="BS78" s="52">
        <f t="shared" ca="1" si="54"/>
        <v>0</v>
      </c>
      <c r="BT78" s="52">
        <f t="shared" ca="1" si="55"/>
        <v>0</v>
      </c>
      <c r="BU78" s="52">
        <f t="shared" ca="1" si="56"/>
        <v>0</v>
      </c>
      <c r="BV78" s="52">
        <f t="shared" ca="1" si="57"/>
        <v>0</v>
      </c>
      <c r="BW78" s="52">
        <f t="shared" ca="1" si="58"/>
        <v>0</v>
      </c>
      <c r="BX78" s="52">
        <f t="shared" ca="1" si="59"/>
        <v>0</v>
      </c>
      <c r="BY78" s="52">
        <f t="shared" ca="1" si="60"/>
        <v>0</v>
      </c>
      <c r="BZ78" s="52">
        <f t="shared" ca="1" si="61"/>
        <v>0</v>
      </c>
      <c r="CA78" s="52">
        <f t="shared" ca="1" si="62"/>
        <v>0</v>
      </c>
      <c r="CB78" s="52">
        <f t="shared" ca="1" si="63"/>
        <v>0</v>
      </c>
      <c r="CC78" s="52">
        <f t="shared" ca="1" si="64"/>
        <v>0</v>
      </c>
      <c r="CD78" s="52">
        <f t="shared" ca="1" si="65"/>
        <v>0</v>
      </c>
      <c r="CE78" s="52">
        <f t="shared" ca="1" si="66"/>
        <v>0</v>
      </c>
      <c r="CF78" s="52">
        <f t="shared" ca="1" si="67"/>
        <v>0</v>
      </c>
      <c r="CG78" s="52">
        <f t="shared" ca="1" si="68"/>
        <v>0</v>
      </c>
      <c r="CH78" s="52">
        <f t="shared" ca="1" si="69"/>
        <v>0</v>
      </c>
      <c r="CI78" s="52">
        <f t="shared" ca="1" si="70"/>
        <v>0</v>
      </c>
      <c r="CJ78" s="52">
        <f t="shared" ca="1" si="71"/>
        <v>0</v>
      </c>
      <c r="CK78" s="52">
        <f t="shared" ca="1" si="72"/>
        <v>0</v>
      </c>
      <c r="CL78" s="52">
        <f t="shared" ca="1" si="73"/>
        <v>0</v>
      </c>
      <c r="CM78" s="52">
        <f t="shared" ca="1" si="74"/>
        <v>0</v>
      </c>
      <c r="CN78" s="52">
        <f t="shared" ca="1" si="75"/>
        <v>0</v>
      </c>
      <c r="CO78" s="52">
        <f t="shared" ca="1" si="76"/>
        <v>0</v>
      </c>
      <c r="CP78" s="52">
        <f t="shared" ca="1" si="77"/>
        <v>0</v>
      </c>
      <c r="CQ78" s="52">
        <f t="shared" ca="1" si="78"/>
        <v>0</v>
      </c>
      <c r="CR78" s="52">
        <f t="shared" ca="1" si="79"/>
        <v>0</v>
      </c>
      <c r="CS78" s="52">
        <f t="shared" ca="1" si="80"/>
        <v>0</v>
      </c>
      <c r="CT78" s="52">
        <f t="shared" ca="1" si="81"/>
        <v>0</v>
      </c>
      <c r="CU78" s="52">
        <f t="shared" ca="1" si="82"/>
        <v>0</v>
      </c>
      <c r="CV78" s="52">
        <f t="shared" ca="1" si="83"/>
        <v>0</v>
      </c>
      <c r="CW78" s="52">
        <f t="shared" ca="1" si="84"/>
        <v>0</v>
      </c>
      <c r="CY78" s="51" t="str">
        <f t="shared" ca="1" si="85"/>
        <v>Slope</v>
      </c>
      <c r="CZ78" s="51" t="str">
        <f t="shared" ca="1" si="86"/>
        <v>Slope</v>
      </c>
      <c r="DA78" s="51" t="str">
        <f t="shared" ca="1" si="87"/>
        <v>Slope</v>
      </c>
      <c r="DB78" s="51" t="str">
        <f t="shared" ca="1" si="88"/>
        <v>Slope</v>
      </c>
      <c r="DC78" s="51" t="str">
        <f t="shared" ca="1" si="89"/>
        <v>Slope</v>
      </c>
      <c r="DD78" s="51" t="str">
        <f t="shared" ca="1" si="90"/>
        <v>Slope</v>
      </c>
      <c r="DE78" s="51" t="str">
        <f t="shared" ca="1" si="91"/>
        <v>Slope</v>
      </c>
      <c r="DF78" s="51" t="str">
        <f t="shared" ca="1" si="92"/>
        <v>Slope</v>
      </c>
      <c r="DG78" s="51" t="str">
        <f t="shared" ca="1" si="93"/>
        <v>Slope</v>
      </c>
      <c r="DH78" s="51" t="str">
        <f t="shared" ca="1" si="94"/>
        <v>Slope</v>
      </c>
      <c r="DI78" s="51" t="str">
        <f t="shared" ca="1" si="95"/>
        <v>Slope</v>
      </c>
      <c r="DJ78" s="51" t="str">
        <f t="shared" ca="1" si="96"/>
        <v>Slope</v>
      </c>
      <c r="DK78" s="51" t="str">
        <f t="shared" ca="1" si="97"/>
        <v>Slope</v>
      </c>
      <c r="DL78" s="51" t="str">
        <f t="shared" ca="1" si="98"/>
        <v>Slope</v>
      </c>
      <c r="DM78" s="51" t="str">
        <f t="shared" ca="1" si="99"/>
        <v>Slope</v>
      </c>
      <c r="DN78" s="51" t="str">
        <f t="shared" ca="1" si="100"/>
        <v>Slope</v>
      </c>
      <c r="DO78" s="51" t="str">
        <f t="shared" ca="1" si="101"/>
        <v>Slope</v>
      </c>
      <c r="DP78" s="51" t="str">
        <f t="shared" ca="1" si="102"/>
        <v>Slope</v>
      </c>
      <c r="DQ78" s="51" t="str">
        <f t="shared" ca="1" si="103"/>
        <v>Slope</v>
      </c>
      <c r="DR78" s="51" t="str">
        <f t="shared" ca="1" si="104"/>
        <v>Slope</v>
      </c>
      <c r="DS78" s="51" t="str">
        <f t="shared" ca="1" si="105"/>
        <v>Slope</v>
      </c>
      <c r="DT78" s="51" t="str">
        <f t="shared" ca="1" si="106"/>
        <v>Slope</v>
      </c>
      <c r="DU78" s="51" t="str">
        <f t="shared" ca="1" si="107"/>
        <v>Slope</v>
      </c>
      <c r="DV78" s="51" t="str">
        <f t="shared" ca="1" si="108"/>
        <v>Slope</v>
      </c>
      <c r="DW78" s="51" t="str">
        <f t="shared" ca="1" si="109"/>
        <v>Slope</v>
      </c>
      <c r="DX78" s="51" t="str">
        <f t="shared" ca="1" si="110"/>
        <v>Slope</v>
      </c>
      <c r="DY78" s="51" t="str">
        <f t="shared" ca="1" si="111"/>
        <v>Slope</v>
      </c>
      <c r="DZ78" s="51" t="str">
        <f t="shared" ca="1" si="112"/>
        <v>Slope</v>
      </c>
      <c r="EA78" s="51" t="str">
        <f t="shared" ca="1" si="113"/>
        <v>Slope</v>
      </c>
      <c r="EB78" s="51" t="str">
        <f t="shared" ca="1" si="114"/>
        <v>Slope</v>
      </c>
      <c r="EC78" s="51" t="str">
        <f t="shared" ca="1" si="115"/>
        <v>Slope</v>
      </c>
      <c r="EE78" s="52">
        <f t="shared" ca="1" si="116"/>
        <v>1</v>
      </c>
      <c r="EF78" s="52">
        <f t="shared" ca="1" si="117"/>
        <v>1</v>
      </c>
      <c r="EG78" s="52">
        <f t="shared" ca="1" si="118"/>
        <v>1</v>
      </c>
      <c r="EH78" s="52">
        <f t="shared" ca="1" si="119"/>
        <v>1</v>
      </c>
      <c r="EI78" s="52">
        <f t="shared" ca="1" si="120"/>
        <v>1</v>
      </c>
      <c r="EJ78" s="52">
        <f t="shared" ca="1" si="121"/>
        <v>1</v>
      </c>
      <c r="EK78" s="52">
        <f t="shared" ca="1" si="122"/>
        <v>1</v>
      </c>
      <c r="EL78" s="52">
        <f t="shared" ca="1" si="123"/>
        <v>1</v>
      </c>
      <c r="EM78" s="52">
        <f t="shared" ca="1" si="124"/>
        <v>1</v>
      </c>
      <c r="EN78" s="52">
        <f t="shared" ca="1" si="125"/>
        <v>1</v>
      </c>
      <c r="EO78" s="52">
        <f t="shared" ca="1" si="126"/>
        <v>1</v>
      </c>
      <c r="EP78" s="52">
        <f t="shared" ca="1" si="127"/>
        <v>1</v>
      </c>
      <c r="EQ78" s="52">
        <f t="shared" ca="1" si="128"/>
        <v>1</v>
      </c>
      <c r="ER78" s="52">
        <f t="shared" ca="1" si="129"/>
        <v>1</v>
      </c>
      <c r="ES78" s="52">
        <f t="shared" ca="1" si="130"/>
        <v>1</v>
      </c>
      <c r="ET78" s="52">
        <f t="shared" ca="1" si="131"/>
        <v>1</v>
      </c>
      <c r="EU78" s="52">
        <f t="shared" ca="1" si="132"/>
        <v>1</v>
      </c>
      <c r="EV78" s="52">
        <f t="shared" ca="1" si="133"/>
        <v>1</v>
      </c>
      <c r="EW78" s="52">
        <f t="shared" ca="1" si="134"/>
        <v>1</v>
      </c>
      <c r="EX78" s="52">
        <f t="shared" ca="1" si="135"/>
        <v>1</v>
      </c>
      <c r="EY78" s="52">
        <f t="shared" ca="1" si="136"/>
        <v>1</v>
      </c>
      <c r="EZ78" s="52">
        <f t="shared" ca="1" si="137"/>
        <v>1</v>
      </c>
      <c r="FA78" s="52">
        <f t="shared" ca="1" si="138"/>
        <v>1</v>
      </c>
      <c r="FB78" s="52">
        <f t="shared" ca="1" si="139"/>
        <v>1</v>
      </c>
      <c r="FC78" s="52">
        <f t="shared" ca="1" si="140"/>
        <v>1</v>
      </c>
      <c r="FD78" s="52">
        <f t="shared" ca="1" si="141"/>
        <v>1</v>
      </c>
      <c r="FE78" s="52">
        <f t="shared" ca="1" si="142"/>
        <v>1</v>
      </c>
      <c r="FF78" s="52">
        <f t="shared" ca="1" si="143"/>
        <v>1</v>
      </c>
      <c r="FG78" s="52">
        <f t="shared" ca="1" si="144"/>
        <v>1</v>
      </c>
      <c r="FH78" s="52">
        <f t="shared" ca="1" si="145"/>
        <v>1</v>
      </c>
      <c r="FI78" s="52">
        <f t="shared" ca="1" si="146"/>
        <v>1</v>
      </c>
      <c r="FK78" s="52">
        <f t="shared" si="147"/>
        <v>0</v>
      </c>
      <c r="FL78" s="59" t="e">
        <f t="shared" ca="1" si="148"/>
        <v>#N/A</v>
      </c>
      <c r="FM78" s="59" t="e">
        <f t="shared" ca="1" si="149"/>
        <v>#N/A</v>
      </c>
      <c r="FN78" s="52">
        <f t="shared" ca="1" si="150"/>
        <v>0</v>
      </c>
      <c r="FP78" s="52">
        <f t="shared" ca="1" si="151"/>
        <v>0.66666666666666663</v>
      </c>
      <c r="FQ78" s="52">
        <f t="shared" ca="1" si="152"/>
        <v>0.66666666666666663</v>
      </c>
      <c r="FR78" s="52">
        <f t="shared" ca="1" si="153"/>
        <v>0.65555555555555545</v>
      </c>
      <c r="FS78" s="52">
        <f t="shared" ca="1" si="154"/>
        <v>0.64444444444444438</v>
      </c>
      <c r="FT78" s="52">
        <f t="shared" ca="1" si="155"/>
        <v>0.6333333333333333</v>
      </c>
      <c r="FU78" s="52">
        <f t="shared" ca="1" si="156"/>
        <v>0.62222222222222223</v>
      </c>
      <c r="FV78" s="52">
        <f t="shared" ca="1" si="157"/>
        <v>0.61111111111111116</v>
      </c>
      <c r="FW78" s="52">
        <f t="shared" ca="1" si="158"/>
        <v>0.6</v>
      </c>
      <c r="FX78" s="52">
        <f t="shared" ca="1" si="159"/>
        <v>0.5888888888888888</v>
      </c>
      <c r="FY78" s="52">
        <f t="shared" ca="1" si="160"/>
        <v>0.57777777777777772</v>
      </c>
      <c r="FZ78" s="52">
        <f t="shared" ca="1" si="161"/>
        <v>0.56666666666666665</v>
      </c>
      <c r="GA78" s="52">
        <f t="shared" ca="1" si="162"/>
        <v>0.55555555555555558</v>
      </c>
      <c r="GB78" s="52">
        <f t="shared" ca="1" si="163"/>
        <v>0.5444444444444444</v>
      </c>
      <c r="GC78" s="52">
        <f t="shared" ca="1" si="164"/>
        <v>0.53333333333333333</v>
      </c>
      <c r="GD78" s="52">
        <f t="shared" ca="1" si="165"/>
        <v>0.52222222222222214</v>
      </c>
      <c r="GE78" s="52">
        <f t="shared" ca="1" si="166"/>
        <v>0.51111111111111107</v>
      </c>
      <c r="GF78" s="52">
        <f t="shared" ca="1" si="167"/>
        <v>0.5</v>
      </c>
      <c r="GG78" s="52">
        <f t="shared" ca="1" si="168"/>
        <v>0.48888888888888887</v>
      </c>
      <c r="GH78" s="52">
        <f t="shared" ca="1" si="169"/>
        <v>0.47777777777777775</v>
      </c>
      <c r="GI78" s="52">
        <f t="shared" ca="1" si="170"/>
        <v>0.46666666666666667</v>
      </c>
      <c r="GJ78" s="52">
        <f t="shared" ca="1" si="171"/>
        <v>0.45555555555555555</v>
      </c>
      <c r="GK78" s="52">
        <f t="shared" ca="1" si="172"/>
        <v>0.44444444444444442</v>
      </c>
      <c r="GL78" s="52">
        <f t="shared" ca="1" si="173"/>
        <v>0.43333333333333335</v>
      </c>
      <c r="GM78" s="52">
        <f t="shared" ca="1" si="174"/>
        <v>0.42222222222222222</v>
      </c>
      <c r="GN78" s="52">
        <f t="shared" ca="1" si="175"/>
        <v>0.41111111111111109</v>
      </c>
      <c r="GO78" s="52">
        <f t="shared" ca="1" si="176"/>
        <v>0.39999999999999997</v>
      </c>
      <c r="GP78" s="52">
        <f t="shared" ca="1" si="177"/>
        <v>0.38888888888888884</v>
      </c>
      <c r="GQ78" s="52">
        <f t="shared" ca="1" si="178"/>
        <v>0.37777777777777777</v>
      </c>
      <c r="GR78" s="52">
        <f t="shared" ca="1" si="179"/>
        <v>0.36666666666666664</v>
      </c>
      <c r="GS78" s="52">
        <f t="shared" ca="1" si="180"/>
        <v>0.35555555555555551</v>
      </c>
      <c r="GT78" s="52">
        <f t="shared" ca="1" si="181"/>
        <v>0.34444444444444444</v>
      </c>
      <c r="GU78" s="125">
        <f t="shared" si="203"/>
        <v>0</v>
      </c>
      <c r="GV78" s="52">
        <f t="shared" ca="1" si="204"/>
        <v>0.66666666666666663</v>
      </c>
      <c r="GW78" s="59">
        <f t="shared" ca="1" si="182"/>
        <v>0</v>
      </c>
      <c r="GX78" s="52">
        <f t="shared" ca="1" si="183"/>
        <v>0</v>
      </c>
      <c r="GY78" s="52" t="str">
        <f t="shared" ca="1" si="184"/>
        <v>Slope</v>
      </c>
      <c r="GZ78" s="52" t="str">
        <f t="shared" ca="1" si="185"/>
        <v>NaN</v>
      </c>
      <c r="HA78" s="120">
        <f t="shared" si="186"/>
        <v>0</v>
      </c>
      <c r="HB78" s="58">
        <f t="shared" si="187"/>
        <v>0</v>
      </c>
      <c r="HC78" s="58"/>
      <c r="HD78" s="121">
        <f t="shared" si="188"/>
        <v>1</v>
      </c>
      <c r="HE78" s="52">
        <f t="shared" si="189"/>
        <v>0</v>
      </c>
      <c r="HF78" s="52">
        <f t="shared" si="190"/>
        <v>0</v>
      </c>
      <c r="HG78" s="120">
        <f t="shared" si="191"/>
        <v>1</v>
      </c>
      <c r="HH78" s="120">
        <f t="shared" si="192"/>
        <v>0</v>
      </c>
      <c r="HI78" s="52">
        <f t="shared" ca="1" si="193"/>
        <v>0</v>
      </c>
      <c r="HJ78" s="52" t="str">
        <f t="shared" ca="1" si="194"/>
        <v>Slope</v>
      </c>
      <c r="HK78" s="59">
        <f t="shared" ca="1" si="195"/>
        <v>2</v>
      </c>
      <c r="HL78" s="52" t="str">
        <f t="shared" ca="1" si="196"/>
        <v>NaN</v>
      </c>
      <c r="HM78" s="52">
        <f t="shared" si="197"/>
        <v>0</v>
      </c>
      <c r="HN78" s="52">
        <f t="shared" si="198"/>
        <v>0</v>
      </c>
      <c r="HO78" s="52">
        <f t="shared" si="199"/>
        <v>0</v>
      </c>
      <c r="HP78" s="112"/>
      <c r="HQ78" s="52">
        <f t="shared" si="202"/>
        <v>0</v>
      </c>
      <c r="HR78" s="112"/>
      <c r="HS78" s="52">
        <f t="shared" si="200"/>
        <v>0</v>
      </c>
      <c r="HT78">
        <f t="shared" si="201"/>
        <v>0</v>
      </c>
    </row>
    <row r="79" spans="1:228" x14ac:dyDescent="0.25">
      <c r="A79" s="45">
        <v>41</v>
      </c>
      <c r="B79" s="35">
        <f t="shared" si="36"/>
        <v>4.6296296296296328E-3</v>
      </c>
      <c r="C79" s="28"/>
      <c r="D79" s="29"/>
      <c r="E79" s="29"/>
      <c r="F79" s="37"/>
      <c r="G79" s="38"/>
      <c r="H79" s="107"/>
      <c r="I79" s="31"/>
      <c r="J79" s="28"/>
      <c r="K79" s="37">
        <f t="shared" si="207"/>
        <v>0</v>
      </c>
      <c r="L79" s="30">
        <f t="shared" si="205"/>
        <v>0</v>
      </c>
      <c r="M79" s="101">
        <f t="shared" si="206"/>
        <v>0</v>
      </c>
      <c r="N79" s="103">
        <f t="shared" si="37"/>
        <v>0</v>
      </c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D79" s="52" t="e">
        <f t="shared" ca="1" si="38"/>
        <v>#DIV/0!</v>
      </c>
      <c r="AE79" s="52" t="e">
        <f t="shared" ca="1" si="38"/>
        <v>#DIV/0!</v>
      </c>
      <c r="AF79" s="52" t="e">
        <f t="shared" ca="1" si="38"/>
        <v>#DIV/0!</v>
      </c>
      <c r="AG79" s="52" t="e">
        <f t="shared" ca="1" si="38"/>
        <v>#DIV/0!</v>
      </c>
      <c r="AH79" s="52" t="e">
        <f t="shared" ca="1" si="39"/>
        <v>#DIV/0!</v>
      </c>
      <c r="AI79" s="52" t="e">
        <f t="shared" ca="1" si="39"/>
        <v>#DIV/0!</v>
      </c>
      <c r="AJ79" s="52" t="e">
        <f t="shared" ca="1" si="39"/>
        <v>#DIV/0!</v>
      </c>
      <c r="AK79" s="52" t="e">
        <f t="shared" ca="1" si="39"/>
        <v>#DIV/0!</v>
      </c>
      <c r="AL79" s="52" t="e">
        <f t="shared" ca="1" si="40"/>
        <v>#DIV/0!</v>
      </c>
      <c r="AM79" s="52" t="e">
        <f t="shared" ca="1" si="40"/>
        <v>#DIV/0!</v>
      </c>
      <c r="AN79" s="52" t="e">
        <f t="shared" ca="1" si="40"/>
        <v>#DIV/0!</v>
      </c>
      <c r="AO79" s="52" t="e">
        <f t="shared" ca="1" si="40"/>
        <v>#DIV/0!</v>
      </c>
      <c r="AP79" s="52" t="e">
        <f t="shared" ca="1" si="41"/>
        <v>#DIV/0!</v>
      </c>
      <c r="AQ79" s="52" t="e">
        <f t="shared" ca="1" si="41"/>
        <v>#DIV/0!</v>
      </c>
      <c r="AR79" s="52" t="e">
        <f t="shared" ca="1" si="41"/>
        <v>#DIV/0!</v>
      </c>
      <c r="AS79" s="52" t="e">
        <f t="shared" ca="1" si="41"/>
        <v>#DIV/0!</v>
      </c>
      <c r="AT79" s="52" t="e">
        <f t="shared" ca="1" si="42"/>
        <v>#DIV/0!</v>
      </c>
      <c r="AU79" s="52" t="e">
        <f t="shared" ca="1" si="42"/>
        <v>#DIV/0!</v>
      </c>
      <c r="AV79" s="52" t="e">
        <f t="shared" ca="1" si="42"/>
        <v>#DIV/0!</v>
      </c>
      <c r="AW79" s="52" t="e">
        <f t="shared" ca="1" si="42"/>
        <v>#DIV/0!</v>
      </c>
      <c r="AX79" s="52" t="e">
        <f t="shared" ca="1" si="43"/>
        <v>#DIV/0!</v>
      </c>
      <c r="AY79" s="52" t="e">
        <f t="shared" ca="1" si="43"/>
        <v>#DIV/0!</v>
      </c>
      <c r="AZ79" s="52" t="e">
        <f t="shared" ca="1" si="43"/>
        <v>#DIV/0!</v>
      </c>
      <c r="BA79" s="52" t="e">
        <f t="shared" ca="1" si="43"/>
        <v>#DIV/0!</v>
      </c>
      <c r="BB79" s="52" t="e">
        <f t="shared" ca="1" si="44"/>
        <v>#DIV/0!</v>
      </c>
      <c r="BC79" s="52" t="e">
        <f t="shared" ca="1" si="44"/>
        <v>#DIV/0!</v>
      </c>
      <c r="BD79" s="52" t="e">
        <f t="shared" ca="1" si="44"/>
        <v>#DIV/0!</v>
      </c>
      <c r="BE79" s="52" t="e">
        <f t="shared" ca="1" si="44"/>
        <v>#DIV/0!</v>
      </c>
      <c r="BF79" s="52" t="e">
        <f t="shared" ca="1" si="45"/>
        <v>#DIV/0!</v>
      </c>
      <c r="BG79" s="52" t="e">
        <f t="shared" ca="1" si="45"/>
        <v>#DIV/0!</v>
      </c>
      <c r="BH79" s="52" t="e">
        <f t="shared" ca="1" si="45"/>
        <v>#DIV/0!</v>
      </c>
      <c r="BJ79" s="52">
        <f t="shared" si="46"/>
        <v>0</v>
      </c>
      <c r="BK79" s="52">
        <f t="shared" si="47"/>
        <v>0</v>
      </c>
      <c r="BL79" s="52">
        <f t="shared" si="48"/>
        <v>0</v>
      </c>
      <c r="BM79" s="52">
        <f t="shared" si="49"/>
        <v>0</v>
      </c>
      <c r="BN79" s="52">
        <f t="shared" si="50"/>
        <v>0</v>
      </c>
      <c r="BO79" s="52">
        <f t="shared" si="51"/>
        <v>0</v>
      </c>
      <c r="BP79" s="52">
        <f t="shared" si="52"/>
        <v>0</v>
      </c>
      <c r="BQ79" s="52">
        <f t="shared" si="53"/>
        <v>0.05</v>
      </c>
      <c r="BS79" s="52">
        <f t="shared" ca="1" si="54"/>
        <v>0</v>
      </c>
      <c r="BT79" s="52">
        <f t="shared" ca="1" si="55"/>
        <v>0</v>
      </c>
      <c r="BU79" s="52">
        <f t="shared" ca="1" si="56"/>
        <v>0</v>
      </c>
      <c r="BV79" s="52">
        <f t="shared" ca="1" si="57"/>
        <v>0</v>
      </c>
      <c r="BW79" s="52">
        <f t="shared" ca="1" si="58"/>
        <v>0</v>
      </c>
      <c r="BX79" s="52">
        <f t="shared" ca="1" si="59"/>
        <v>0</v>
      </c>
      <c r="BY79" s="52">
        <f t="shared" ca="1" si="60"/>
        <v>0</v>
      </c>
      <c r="BZ79" s="52">
        <f t="shared" ca="1" si="61"/>
        <v>0</v>
      </c>
      <c r="CA79" s="52">
        <f t="shared" ca="1" si="62"/>
        <v>0</v>
      </c>
      <c r="CB79" s="52">
        <f t="shared" ca="1" si="63"/>
        <v>0</v>
      </c>
      <c r="CC79" s="52">
        <f t="shared" ca="1" si="64"/>
        <v>0</v>
      </c>
      <c r="CD79" s="52">
        <f t="shared" ca="1" si="65"/>
        <v>0</v>
      </c>
      <c r="CE79" s="52">
        <f t="shared" ca="1" si="66"/>
        <v>0</v>
      </c>
      <c r="CF79" s="52">
        <f t="shared" ca="1" si="67"/>
        <v>0</v>
      </c>
      <c r="CG79" s="52">
        <f t="shared" ca="1" si="68"/>
        <v>0</v>
      </c>
      <c r="CH79" s="52">
        <f t="shared" ca="1" si="69"/>
        <v>0</v>
      </c>
      <c r="CI79" s="52">
        <f t="shared" ca="1" si="70"/>
        <v>0</v>
      </c>
      <c r="CJ79" s="52">
        <f t="shared" ca="1" si="71"/>
        <v>0</v>
      </c>
      <c r="CK79" s="52">
        <f t="shared" ca="1" si="72"/>
        <v>0</v>
      </c>
      <c r="CL79" s="52">
        <f t="shared" ca="1" si="73"/>
        <v>0</v>
      </c>
      <c r="CM79" s="52">
        <f t="shared" ca="1" si="74"/>
        <v>0</v>
      </c>
      <c r="CN79" s="52">
        <f t="shared" ca="1" si="75"/>
        <v>0</v>
      </c>
      <c r="CO79" s="52">
        <f t="shared" ca="1" si="76"/>
        <v>0</v>
      </c>
      <c r="CP79" s="52">
        <f t="shared" ca="1" si="77"/>
        <v>0</v>
      </c>
      <c r="CQ79" s="52">
        <f t="shared" ca="1" si="78"/>
        <v>0</v>
      </c>
      <c r="CR79" s="52">
        <f t="shared" ca="1" si="79"/>
        <v>0</v>
      </c>
      <c r="CS79" s="52">
        <f t="shared" ca="1" si="80"/>
        <v>0</v>
      </c>
      <c r="CT79" s="52">
        <f t="shared" ca="1" si="81"/>
        <v>0</v>
      </c>
      <c r="CU79" s="52">
        <f t="shared" ca="1" si="82"/>
        <v>0</v>
      </c>
      <c r="CV79" s="52">
        <f t="shared" ca="1" si="83"/>
        <v>0</v>
      </c>
      <c r="CW79" s="52">
        <f t="shared" ca="1" si="84"/>
        <v>0</v>
      </c>
      <c r="CY79" s="51" t="str">
        <f t="shared" ca="1" si="85"/>
        <v>Slope</v>
      </c>
      <c r="CZ79" s="51" t="str">
        <f t="shared" ca="1" si="86"/>
        <v>Slope</v>
      </c>
      <c r="DA79" s="51" t="str">
        <f t="shared" ca="1" si="87"/>
        <v>Slope</v>
      </c>
      <c r="DB79" s="51" t="str">
        <f t="shared" ca="1" si="88"/>
        <v>Slope</v>
      </c>
      <c r="DC79" s="51" t="str">
        <f t="shared" ca="1" si="89"/>
        <v>Slope</v>
      </c>
      <c r="DD79" s="51" t="str">
        <f t="shared" ca="1" si="90"/>
        <v>Slope</v>
      </c>
      <c r="DE79" s="51" t="str">
        <f t="shared" ca="1" si="91"/>
        <v>Slope</v>
      </c>
      <c r="DF79" s="51" t="str">
        <f t="shared" ca="1" si="92"/>
        <v>Slope</v>
      </c>
      <c r="DG79" s="51" t="str">
        <f t="shared" ca="1" si="93"/>
        <v>Slope</v>
      </c>
      <c r="DH79" s="51" t="str">
        <f t="shared" ca="1" si="94"/>
        <v>Slope</v>
      </c>
      <c r="DI79" s="51" t="str">
        <f t="shared" ca="1" si="95"/>
        <v>Slope</v>
      </c>
      <c r="DJ79" s="51" t="str">
        <f t="shared" ca="1" si="96"/>
        <v>Slope</v>
      </c>
      <c r="DK79" s="51" t="str">
        <f t="shared" ca="1" si="97"/>
        <v>Slope</v>
      </c>
      <c r="DL79" s="51" t="str">
        <f t="shared" ca="1" si="98"/>
        <v>Slope</v>
      </c>
      <c r="DM79" s="51" t="str">
        <f t="shared" ca="1" si="99"/>
        <v>Slope</v>
      </c>
      <c r="DN79" s="51" t="str">
        <f t="shared" ca="1" si="100"/>
        <v>Slope</v>
      </c>
      <c r="DO79" s="51" t="str">
        <f t="shared" ca="1" si="101"/>
        <v>Slope</v>
      </c>
      <c r="DP79" s="51" t="str">
        <f t="shared" ca="1" si="102"/>
        <v>Slope</v>
      </c>
      <c r="DQ79" s="51" t="str">
        <f t="shared" ca="1" si="103"/>
        <v>Slope</v>
      </c>
      <c r="DR79" s="51" t="str">
        <f t="shared" ca="1" si="104"/>
        <v>Slope</v>
      </c>
      <c r="DS79" s="51" t="str">
        <f t="shared" ca="1" si="105"/>
        <v>Slope</v>
      </c>
      <c r="DT79" s="51" t="str">
        <f t="shared" ca="1" si="106"/>
        <v>Slope</v>
      </c>
      <c r="DU79" s="51" t="str">
        <f t="shared" ca="1" si="107"/>
        <v>Slope</v>
      </c>
      <c r="DV79" s="51" t="str">
        <f t="shared" ca="1" si="108"/>
        <v>Slope</v>
      </c>
      <c r="DW79" s="51" t="str">
        <f t="shared" ca="1" si="109"/>
        <v>Slope</v>
      </c>
      <c r="DX79" s="51" t="str">
        <f t="shared" ca="1" si="110"/>
        <v>Slope</v>
      </c>
      <c r="DY79" s="51" t="str">
        <f t="shared" ca="1" si="111"/>
        <v>Slope</v>
      </c>
      <c r="DZ79" s="51" t="str">
        <f t="shared" ca="1" si="112"/>
        <v>Slope</v>
      </c>
      <c r="EA79" s="51" t="str">
        <f t="shared" ca="1" si="113"/>
        <v>Slope</v>
      </c>
      <c r="EB79" s="51" t="str">
        <f t="shared" ca="1" si="114"/>
        <v>Slope</v>
      </c>
      <c r="EC79" s="51" t="str">
        <f t="shared" ca="1" si="115"/>
        <v>Slope</v>
      </c>
      <c r="EE79" s="52">
        <f t="shared" ca="1" si="116"/>
        <v>1</v>
      </c>
      <c r="EF79" s="52">
        <f t="shared" ca="1" si="117"/>
        <v>1</v>
      </c>
      <c r="EG79" s="52">
        <f t="shared" ca="1" si="118"/>
        <v>1</v>
      </c>
      <c r="EH79" s="52">
        <f t="shared" ca="1" si="119"/>
        <v>1</v>
      </c>
      <c r="EI79" s="52">
        <f t="shared" ca="1" si="120"/>
        <v>1</v>
      </c>
      <c r="EJ79" s="52">
        <f t="shared" ca="1" si="121"/>
        <v>1</v>
      </c>
      <c r="EK79" s="52">
        <f t="shared" ca="1" si="122"/>
        <v>1</v>
      </c>
      <c r="EL79" s="52">
        <f t="shared" ca="1" si="123"/>
        <v>1</v>
      </c>
      <c r="EM79" s="52">
        <f t="shared" ca="1" si="124"/>
        <v>1</v>
      </c>
      <c r="EN79" s="52">
        <f t="shared" ca="1" si="125"/>
        <v>1</v>
      </c>
      <c r="EO79" s="52">
        <f t="shared" ca="1" si="126"/>
        <v>1</v>
      </c>
      <c r="EP79" s="52">
        <f t="shared" ca="1" si="127"/>
        <v>1</v>
      </c>
      <c r="EQ79" s="52">
        <f t="shared" ca="1" si="128"/>
        <v>1</v>
      </c>
      <c r="ER79" s="52">
        <f t="shared" ca="1" si="129"/>
        <v>1</v>
      </c>
      <c r="ES79" s="52">
        <f t="shared" ca="1" si="130"/>
        <v>1</v>
      </c>
      <c r="ET79" s="52">
        <f t="shared" ca="1" si="131"/>
        <v>1</v>
      </c>
      <c r="EU79" s="52">
        <f t="shared" ca="1" si="132"/>
        <v>1</v>
      </c>
      <c r="EV79" s="52">
        <f t="shared" ca="1" si="133"/>
        <v>1</v>
      </c>
      <c r="EW79" s="52">
        <f t="shared" ca="1" si="134"/>
        <v>1</v>
      </c>
      <c r="EX79" s="52">
        <f t="shared" ca="1" si="135"/>
        <v>1</v>
      </c>
      <c r="EY79" s="52">
        <f t="shared" ca="1" si="136"/>
        <v>1</v>
      </c>
      <c r="EZ79" s="52">
        <f t="shared" ca="1" si="137"/>
        <v>1</v>
      </c>
      <c r="FA79" s="52">
        <f t="shared" ca="1" si="138"/>
        <v>1</v>
      </c>
      <c r="FB79" s="52">
        <f t="shared" ca="1" si="139"/>
        <v>1</v>
      </c>
      <c r="FC79" s="52">
        <f t="shared" ca="1" si="140"/>
        <v>1</v>
      </c>
      <c r="FD79" s="52">
        <f t="shared" ca="1" si="141"/>
        <v>1</v>
      </c>
      <c r="FE79" s="52">
        <f t="shared" ca="1" si="142"/>
        <v>1</v>
      </c>
      <c r="FF79" s="52">
        <f t="shared" ca="1" si="143"/>
        <v>1</v>
      </c>
      <c r="FG79" s="52">
        <f t="shared" ca="1" si="144"/>
        <v>1</v>
      </c>
      <c r="FH79" s="52">
        <f t="shared" ca="1" si="145"/>
        <v>1</v>
      </c>
      <c r="FI79" s="52">
        <f t="shared" ca="1" si="146"/>
        <v>1</v>
      </c>
      <c r="FK79" s="52">
        <f t="shared" si="147"/>
        <v>0</v>
      </c>
      <c r="FL79" s="59" t="e">
        <f t="shared" ca="1" si="148"/>
        <v>#N/A</v>
      </c>
      <c r="FM79" s="59" t="e">
        <f t="shared" ca="1" si="149"/>
        <v>#N/A</v>
      </c>
      <c r="FN79" s="52">
        <f t="shared" ca="1" si="150"/>
        <v>0</v>
      </c>
      <c r="FP79" s="52">
        <f t="shared" ca="1" si="151"/>
        <v>0.66666666666666663</v>
      </c>
      <c r="FQ79" s="52">
        <f t="shared" ca="1" si="152"/>
        <v>0.66666666666666663</v>
      </c>
      <c r="FR79" s="52">
        <f t="shared" ca="1" si="153"/>
        <v>0.65555555555555545</v>
      </c>
      <c r="FS79" s="52">
        <f t="shared" ca="1" si="154"/>
        <v>0.64444444444444438</v>
      </c>
      <c r="FT79" s="52">
        <f t="shared" ca="1" si="155"/>
        <v>0.6333333333333333</v>
      </c>
      <c r="FU79" s="52">
        <f t="shared" ca="1" si="156"/>
        <v>0.62222222222222223</v>
      </c>
      <c r="FV79" s="52">
        <f t="shared" ca="1" si="157"/>
        <v>0.61111111111111116</v>
      </c>
      <c r="FW79" s="52">
        <f t="shared" ca="1" si="158"/>
        <v>0.6</v>
      </c>
      <c r="FX79" s="52">
        <f t="shared" ca="1" si="159"/>
        <v>0.5888888888888888</v>
      </c>
      <c r="FY79" s="52">
        <f t="shared" ca="1" si="160"/>
        <v>0.57777777777777772</v>
      </c>
      <c r="FZ79" s="52">
        <f t="shared" ca="1" si="161"/>
        <v>0.56666666666666665</v>
      </c>
      <c r="GA79" s="52">
        <f t="shared" ca="1" si="162"/>
        <v>0.55555555555555558</v>
      </c>
      <c r="GB79" s="52">
        <f t="shared" ca="1" si="163"/>
        <v>0.5444444444444444</v>
      </c>
      <c r="GC79" s="52">
        <f t="shared" ca="1" si="164"/>
        <v>0.53333333333333333</v>
      </c>
      <c r="GD79" s="52">
        <f t="shared" ca="1" si="165"/>
        <v>0.52222222222222214</v>
      </c>
      <c r="GE79" s="52">
        <f t="shared" ca="1" si="166"/>
        <v>0.51111111111111107</v>
      </c>
      <c r="GF79" s="52">
        <f t="shared" ca="1" si="167"/>
        <v>0.5</v>
      </c>
      <c r="GG79" s="52">
        <f t="shared" ca="1" si="168"/>
        <v>0.48888888888888887</v>
      </c>
      <c r="GH79" s="52">
        <f t="shared" ca="1" si="169"/>
        <v>0.47777777777777775</v>
      </c>
      <c r="GI79" s="52">
        <f t="shared" ca="1" si="170"/>
        <v>0.46666666666666667</v>
      </c>
      <c r="GJ79" s="52">
        <f t="shared" ca="1" si="171"/>
        <v>0.45555555555555555</v>
      </c>
      <c r="GK79" s="52">
        <f t="shared" ca="1" si="172"/>
        <v>0.44444444444444442</v>
      </c>
      <c r="GL79" s="52">
        <f t="shared" ca="1" si="173"/>
        <v>0.43333333333333335</v>
      </c>
      <c r="GM79" s="52">
        <f t="shared" ca="1" si="174"/>
        <v>0.42222222222222222</v>
      </c>
      <c r="GN79" s="52">
        <f t="shared" ca="1" si="175"/>
        <v>0.41111111111111109</v>
      </c>
      <c r="GO79" s="52">
        <f t="shared" ca="1" si="176"/>
        <v>0.39999999999999997</v>
      </c>
      <c r="GP79" s="52">
        <f t="shared" ca="1" si="177"/>
        <v>0.38888888888888884</v>
      </c>
      <c r="GQ79" s="52">
        <f t="shared" ca="1" si="178"/>
        <v>0.37777777777777777</v>
      </c>
      <c r="GR79" s="52">
        <f t="shared" ca="1" si="179"/>
        <v>0.36666666666666664</v>
      </c>
      <c r="GS79" s="52">
        <f t="shared" ca="1" si="180"/>
        <v>0.35555555555555551</v>
      </c>
      <c r="GT79" s="52">
        <f t="shared" ca="1" si="181"/>
        <v>0.34444444444444444</v>
      </c>
      <c r="GU79" s="125">
        <f t="shared" si="203"/>
        <v>0</v>
      </c>
      <c r="GV79" s="52">
        <f t="shared" ca="1" si="204"/>
        <v>0.66666666666666663</v>
      </c>
      <c r="GW79" s="59">
        <f t="shared" ca="1" si="182"/>
        <v>0</v>
      </c>
      <c r="GX79" s="52">
        <f t="shared" ca="1" si="183"/>
        <v>0</v>
      </c>
      <c r="GY79" s="52" t="str">
        <f t="shared" ca="1" si="184"/>
        <v>Slope</v>
      </c>
      <c r="GZ79" s="52" t="str">
        <f t="shared" ca="1" si="185"/>
        <v>NaN</v>
      </c>
      <c r="HA79" s="120">
        <f t="shared" si="186"/>
        <v>0</v>
      </c>
      <c r="HB79" s="58">
        <f t="shared" si="187"/>
        <v>0</v>
      </c>
      <c r="HC79" s="58"/>
      <c r="HD79" s="121">
        <f t="shared" si="188"/>
        <v>1</v>
      </c>
      <c r="HE79" s="52">
        <f t="shared" si="189"/>
        <v>0</v>
      </c>
      <c r="HF79" s="52">
        <f t="shared" si="190"/>
        <v>0</v>
      </c>
      <c r="HG79" s="120">
        <f t="shared" si="191"/>
        <v>1</v>
      </c>
      <c r="HH79" s="120">
        <f t="shared" si="192"/>
        <v>0</v>
      </c>
      <c r="HI79" s="52">
        <f t="shared" ca="1" si="193"/>
        <v>0</v>
      </c>
      <c r="HJ79" s="52" t="str">
        <f t="shared" ca="1" si="194"/>
        <v>Slope</v>
      </c>
      <c r="HK79" s="59">
        <f t="shared" ca="1" si="195"/>
        <v>2</v>
      </c>
      <c r="HL79" s="52" t="str">
        <f t="shared" ca="1" si="196"/>
        <v>NaN</v>
      </c>
      <c r="HM79" s="52">
        <f t="shared" si="197"/>
        <v>0</v>
      </c>
      <c r="HN79" s="52">
        <f t="shared" si="198"/>
        <v>0</v>
      </c>
      <c r="HO79" s="52">
        <f t="shared" si="199"/>
        <v>0</v>
      </c>
      <c r="HP79" s="112"/>
      <c r="HQ79" s="52">
        <f t="shared" si="202"/>
        <v>0</v>
      </c>
      <c r="HR79" s="112"/>
      <c r="HS79" s="52">
        <f t="shared" si="200"/>
        <v>0</v>
      </c>
      <c r="HT79">
        <f t="shared" si="201"/>
        <v>0</v>
      </c>
    </row>
    <row r="80" spans="1:228" x14ac:dyDescent="0.25">
      <c r="A80" s="45">
        <v>42</v>
      </c>
      <c r="B80" s="35">
        <f t="shared" si="36"/>
        <v>4.7453703703703737E-3</v>
      </c>
      <c r="C80" s="28"/>
      <c r="D80" s="29"/>
      <c r="E80" s="29"/>
      <c r="F80" s="37"/>
      <c r="G80" s="38"/>
      <c r="H80" s="107"/>
      <c r="I80" s="31"/>
      <c r="J80" s="28"/>
      <c r="K80" s="37">
        <f t="shared" si="207"/>
        <v>0</v>
      </c>
      <c r="L80" s="30">
        <f t="shared" si="205"/>
        <v>0</v>
      </c>
      <c r="M80" s="101">
        <f t="shared" si="206"/>
        <v>0</v>
      </c>
      <c r="N80" s="103">
        <f t="shared" si="37"/>
        <v>0</v>
      </c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D80" s="52" t="e">
        <f t="shared" ca="1" si="38"/>
        <v>#DIV/0!</v>
      </c>
      <c r="AE80" s="52" t="e">
        <f t="shared" ca="1" si="38"/>
        <v>#DIV/0!</v>
      </c>
      <c r="AF80" s="52" t="e">
        <f t="shared" ca="1" si="38"/>
        <v>#DIV/0!</v>
      </c>
      <c r="AG80" s="52" t="e">
        <f t="shared" ca="1" si="38"/>
        <v>#DIV/0!</v>
      </c>
      <c r="AH80" s="52" t="e">
        <f t="shared" ca="1" si="39"/>
        <v>#DIV/0!</v>
      </c>
      <c r="AI80" s="52" t="e">
        <f t="shared" ca="1" si="39"/>
        <v>#DIV/0!</v>
      </c>
      <c r="AJ80" s="52" t="e">
        <f t="shared" ca="1" si="39"/>
        <v>#DIV/0!</v>
      </c>
      <c r="AK80" s="52" t="e">
        <f t="shared" ca="1" si="39"/>
        <v>#DIV/0!</v>
      </c>
      <c r="AL80" s="52" t="e">
        <f t="shared" ca="1" si="40"/>
        <v>#DIV/0!</v>
      </c>
      <c r="AM80" s="52" t="e">
        <f t="shared" ca="1" si="40"/>
        <v>#DIV/0!</v>
      </c>
      <c r="AN80" s="52" t="e">
        <f t="shared" ca="1" si="40"/>
        <v>#DIV/0!</v>
      </c>
      <c r="AO80" s="52" t="e">
        <f t="shared" ca="1" si="40"/>
        <v>#DIV/0!</v>
      </c>
      <c r="AP80" s="52" t="e">
        <f t="shared" ca="1" si="41"/>
        <v>#DIV/0!</v>
      </c>
      <c r="AQ80" s="52" t="e">
        <f t="shared" ca="1" si="41"/>
        <v>#DIV/0!</v>
      </c>
      <c r="AR80" s="52" t="e">
        <f t="shared" ca="1" si="41"/>
        <v>#DIV/0!</v>
      </c>
      <c r="AS80" s="52" t="e">
        <f t="shared" ca="1" si="41"/>
        <v>#DIV/0!</v>
      </c>
      <c r="AT80" s="52" t="e">
        <f t="shared" ca="1" si="42"/>
        <v>#DIV/0!</v>
      </c>
      <c r="AU80" s="52" t="e">
        <f t="shared" ca="1" si="42"/>
        <v>#DIV/0!</v>
      </c>
      <c r="AV80" s="52" t="e">
        <f t="shared" ca="1" si="42"/>
        <v>#DIV/0!</v>
      </c>
      <c r="AW80" s="52" t="e">
        <f t="shared" ca="1" si="42"/>
        <v>#DIV/0!</v>
      </c>
      <c r="AX80" s="52" t="e">
        <f t="shared" ca="1" si="43"/>
        <v>#DIV/0!</v>
      </c>
      <c r="AY80" s="52" t="e">
        <f t="shared" ca="1" si="43"/>
        <v>#DIV/0!</v>
      </c>
      <c r="AZ80" s="52" t="e">
        <f t="shared" ca="1" si="43"/>
        <v>#DIV/0!</v>
      </c>
      <c r="BA80" s="52" t="e">
        <f t="shared" ca="1" si="43"/>
        <v>#DIV/0!</v>
      </c>
      <c r="BB80" s="52" t="e">
        <f t="shared" ca="1" si="44"/>
        <v>#DIV/0!</v>
      </c>
      <c r="BC80" s="52" t="e">
        <f t="shared" ca="1" si="44"/>
        <v>#DIV/0!</v>
      </c>
      <c r="BD80" s="52" t="e">
        <f t="shared" ca="1" si="44"/>
        <v>#DIV/0!</v>
      </c>
      <c r="BE80" s="52" t="e">
        <f t="shared" ca="1" si="44"/>
        <v>#DIV/0!</v>
      </c>
      <c r="BF80" s="52" t="e">
        <f t="shared" ca="1" si="45"/>
        <v>#DIV/0!</v>
      </c>
      <c r="BG80" s="52" t="e">
        <f t="shared" ca="1" si="45"/>
        <v>#DIV/0!</v>
      </c>
      <c r="BH80" s="52" t="e">
        <f t="shared" ca="1" si="45"/>
        <v>#DIV/0!</v>
      </c>
      <c r="BJ80" s="52">
        <f t="shared" si="46"/>
        <v>0</v>
      </c>
      <c r="BK80" s="52">
        <f t="shared" si="47"/>
        <v>0</v>
      </c>
      <c r="BL80" s="52">
        <f t="shared" si="48"/>
        <v>0</v>
      </c>
      <c r="BM80" s="52">
        <f t="shared" si="49"/>
        <v>0</v>
      </c>
      <c r="BN80" s="52">
        <f t="shared" si="50"/>
        <v>0</v>
      </c>
      <c r="BO80" s="52">
        <f t="shared" si="51"/>
        <v>0</v>
      </c>
      <c r="BP80" s="52">
        <f t="shared" si="52"/>
        <v>0</v>
      </c>
      <c r="BQ80" s="52">
        <f t="shared" si="53"/>
        <v>0.05</v>
      </c>
      <c r="BS80" s="52">
        <f t="shared" ca="1" si="54"/>
        <v>0</v>
      </c>
      <c r="BT80" s="52">
        <f t="shared" ca="1" si="55"/>
        <v>0</v>
      </c>
      <c r="BU80" s="52">
        <f t="shared" ca="1" si="56"/>
        <v>0</v>
      </c>
      <c r="BV80" s="52">
        <f t="shared" ca="1" si="57"/>
        <v>0</v>
      </c>
      <c r="BW80" s="52">
        <f t="shared" ca="1" si="58"/>
        <v>0</v>
      </c>
      <c r="BX80" s="52">
        <f t="shared" ca="1" si="59"/>
        <v>0</v>
      </c>
      <c r="BY80" s="52">
        <f t="shared" ca="1" si="60"/>
        <v>0</v>
      </c>
      <c r="BZ80" s="52">
        <f t="shared" ca="1" si="61"/>
        <v>0</v>
      </c>
      <c r="CA80" s="52">
        <f t="shared" ca="1" si="62"/>
        <v>0</v>
      </c>
      <c r="CB80" s="52">
        <f t="shared" ca="1" si="63"/>
        <v>0</v>
      </c>
      <c r="CC80" s="52">
        <f t="shared" ca="1" si="64"/>
        <v>0</v>
      </c>
      <c r="CD80" s="52">
        <f t="shared" ca="1" si="65"/>
        <v>0</v>
      </c>
      <c r="CE80" s="52">
        <f t="shared" ca="1" si="66"/>
        <v>0</v>
      </c>
      <c r="CF80" s="52">
        <f t="shared" ca="1" si="67"/>
        <v>0</v>
      </c>
      <c r="CG80" s="52">
        <f t="shared" ca="1" si="68"/>
        <v>0</v>
      </c>
      <c r="CH80" s="52">
        <f t="shared" ca="1" si="69"/>
        <v>0</v>
      </c>
      <c r="CI80" s="52">
        <f t="shared" ca="1" si="70"/>
        <v>0</v>
      </c>
      <c r="CJ80" s="52">
        <f t="shared" ca="1" si="71"/>
        <v>0</v>
      </c>
      <c r="CK80" s="52">
        <f t="shared" ca="1" si="72"/>
        <v>0</v>
      </c>
      <c r="CL80" s="52">
        <f t="shared" ca="1" si="73"/>
        <v>0</v>
      </c>
      <c r="CM80" s="52">
        <f t="shared" ca="1" si="74"/>
        <v>0</v>
      </c>
      <c r="CN80" s="52">
        <f t="shared" ca="1" si="75"/>
        <v>0</v>
      </c>
      <c r="CO80" s="52">
        <f t="shared" ca="1" si="76"/>
        <v>0</v>
      </c>
      <c r="CP80" s="52">
        <f t="shared" ca="1" si="77"/>
        <v>0</v>
      </c>
      <c r="CQ80" s="52">
        <f t="shared" ca="1" si="78"/>
        <v>0</v>
      </c>
      <c r="CR80" s="52">
        <f t="shared" ca="1" si="79"/>
        <v>0</v>
      </c>
      <c r="CS80" s="52">
        <f t="shared" ca="1" si="80"/>
        <v>0</v>
      </c>
      <c r="CT80" s="52">
        <f t="shared" ca="1" si="81"/>
        <v>0</v>
      </c>
      <c r="CU80" s="52">
        <f t="shared" ca="1" si="82"/>
        <v>0</v>
      </c>
      <c r="CV80" s="52">
        <f t="shared" ca="1" si="83"/>
        <v>0</v>
      </c>
      <c r="CW80" s="52">
        <f t="shared" ca="1" si="84"/>
        <v>0</v>
      </c>
      <c r="CY80" s="51" t="str">
        <f t="shared" ca="1" si="85"/>
        <v>Slope</v>
      </c>
      <c r="CZ80" s="51" t="str">
        <f t="shared" ca="1" si="86"/>
        <v>Slope</v>
      </c>
      <c r="DA80" s="51" t="str">
        <f t="shared" ca="1" si="87"/>
        <v>Slope</v>
      </c>
      <c r="DB80" s="51" t="str">
        <f t="shared" ca="1" si="88"/>
        <v>Slope</v>
      </c>
      <c r="DC80" s="51" t="str">
        <f t="shared" ca="1" si="89"/>
        <v>Slope</v>
      </c>
      <c r="DD80" s="51" t="str">
        <f t="shared" ca="1" si="90"/>
        <v>Slope</v>
      </c>
      <c r="DE80" s="51" t="str">
        <f t="shared" ca="1" si="91"/>
        <v>Slope</v>
      </c>
      <c r="DF80" s="51" t="str">
        <f t="shared" ca="1" si="92"/>
        <v>Slope</v>
      </c>
      <c r="DG80" s="51" t="str">
        <f t="shared" ca="1" si="93"/>
        <v>Slope</v>
      </c>
      <c r="DH80" s="51" t="str">
        <f t="shared" ca="1" si="94"/>
        <v>Slope</v>
      </c>
      <c r="DI80" s="51" t="str">
        <f t="shared" ca="1" si="95"/>
        <v>Slope</v>
      </c>
      <c r="DJ80" s="51" t="str">
        <f t="shared" ca="1" si="96"/>
        <v>Slope</v>
      </c>
      <c r="DK80" s="51" t="str">
        <f t="shared" ca="1" si="97"/>
        <v>Slope</v>
      </c>
      <c r="DL80" s="51" t="str">
        <f t="shared" ca="1" si="98"/>
        <v>Slope</v>
      </c>
      <c r="DM80" s="51" t="str">
        <f t="shared" ca="1" si="99"/>
        <v>Slope</v>
      </c>
      <c r="DN80" s="51" t="str">
        <f t="shared" ca="1" si="100"/>
        <v>Slope</v>
      </c>
      <c r="DO80" s="51" t="str">
        <f t="shared" ca="1" si="101"/>
        <v>Slope</v>
      </c>
      <c r="DP80" s="51" t="str">
        <f t="shared" ca="1" si="102"/>
        <v>Slope</v>
      </c>
      <c r="DQ80" s="51" t="str">
        <f t="shared" ca="1" si="103"/>
        <v>Slope</v>
      </c>
      <c r="DR80" s="51" t="str">
        <f t="shared" ca="1" si="104"/>
        <v>Slope</v>
      </c>
      <c r="DS80" s="51" t="str">
        <f t="shared" ca="1" si="105"/>
        <v>Slope</v>
      </c>
      <c r="DT80" s="51" t="str">
        <f t="shared" ca="1" si="106"/>
        <v>Slope</v>
      </c>
      <c r="DU80" s="51" t="str">
        <f t="shared" ca="1" si="107"/>
        <v>Slope</v>
      </c>
      <c r="DV80" s="51" t="str">
        <f t="shared" ca="1" si="108"/>
        <v>Slope</v>
      </c>
      <c r="DW80" s="51" t="str">
        <f t="shared" ca="1" si="109"/>
        <v>Slope</v>
      </c>
      <c r="DX80" s="51" t="str">
        <f t="shared" ca="1" si="110"/>
        <v>Slope</v>
      </c>
      <c r="DY80" s="51" t="str">
        <f t="shared" ca="1" si="111"/>
        <v>Slope</v>
      </c>
      <c r="DZ80" s="51" t="str">
        <f t="shared" ca="1" si="112"/>
        <v>Slope</v>
      </c>
      <c r="EA80" s="51" t="str">
        <f t="shared" ca="1" si="113"/>
        <v>Slope</v>
      </c>
      <c r="EB80" s="51" t="str">
        <f t="shared" ca="1" si="114"/>
        <v>Slope</v>
      </c>
      <c r="EC80" s="51" t="str">
        <f t="shared" ca="1" si="115"/>
        <v>Slope</v>
      </c>
      <c r="EE80" s="52">
        <f t="shared" ca="1" si="116"/>
        <v>1</v>
      </c>
      <c r="EF80" s="52">
        <f t="shared" ca="1" si="117"/>
        <v>1</v>
      </c>
      <c r="EG80" s="52">
        <f t="shared" ca="1" si="118"/>
        <v>1</v>
      </c>
      <c r="EH80" s="52">
        <f t="shared" ca="1" si="119"/>
        <v>1</v>
      </c>
      <c r="EI80" s="52">
        <f t="shared" ca="1" si="120"/>
        <v>1</v>
      </c>
      <c r="EJ80" s="52">
        <f t="shared" ca="1" si="121"/>
        <v>1</v>
      </c>
      <c r="EK80" s="52">
        <f t="shared" ca="1" si="122"/>
        <v>1</v>
      </c>
      <c r="EL80" s="52">
        <f t="shared" ca="1" si="123"/>
        <v>1</v>
      </c>
      <c r="EM80" s="52">
        <f t="shared" ca="1" si="124"/>
        <v>1</v>
      </c>
      <c r="EN80" s="52">
        <f t="shared" ca="1" si="125"/>
        <v>1</v>
      </c>
      <c r="EO80" s="52">
        <f t="shared" ca="1" si="126"/>
        <v>1</v>
      </c>
      <c r="EP80" s="52">
        <f t="shared" ca="1" si="127"/>
        <v>1</v>
      </c>
      <c r="EQ80" s="52">
        <f t="shared" ca="1" si="128"/>
        <v>1</v>
      </c>
      <c r="ER80" s="52">
        <f t="shared" ca="1" si="129"/>
        <v>1</v>
      </c>
      <c r="ES80" s="52">
        <f t="shared" ca="1" si="130"/>
        <v>1</v>
      </c>
      <c r="ET80" s="52">
        <f t="shared" ca="1" si="131"/>
        <v>1</v>
      </c>
      <c r="EU80" s="52">
        <f t="shared" ca="1" si="132"/>
        <v>1</v>
      </c>
      <c r="EV80" s="52">
        <f t="shared" ca="1" si="133"/>
        <v>1</v>
      </c>
      <c r="EW80" s="52">
        <f t="shared" ca="1" si="134"/>
        <v>1</v>
      </c>
      <c r="EX80" s="52">
        <f t="shared" ca="1" si="135"/>
        <v>1</v>
      </c>
      <c r="EY80" s="52">
        <f t="shared" ca="1" si="136"/>
        <v>1</v>
      </c>
      <c r="EZ80" s="52">
        <f t="shared" ca="1" si="137"/>
        <v>1</v>
      </c>
      <c r="FA80" s="52">
        <f t="shared" ca="1" si="138"/>
        <v>1</v>
      </c>
      <c r="FB80" s="52">
        <f t="shared" ca="1" si="139"/>
        <v>1</v>
      </c>
      <c r="FC80" s="52">
        <f t="shared" ca="1" si="140"/>
        <v>1</v>
      </c>
      <c r="FD80" s="52">
        <f t="shared" ca="1" si="141"/>
        <v>1</v>
      </c>
      <c r="FE80" s="52">
        <f t="shared" ca="1" si="142"/>
        <v>1</v>
      </c>
      <c r="FF80" s="52">
        <f t="shared" ca="1" si="143"/>
        <v>1</v>
      </c>
      <c r="FG80" s="52">
        <f t="shared" ca="1" si="144"/>
        <v>1</v>
      </c>
      <c r="FH80" s="52">
        <f t="shared" ca="1" si="145"/>
        <v>1</v>
      </c>
      <c r="FI80" s="52">
        <f t="shared" ca="1" si="146"/>
        <v>1</v>
      </c>
      <c r="FK80" s="52">
        <f t="shared" si="147"/>
        <v>0</v>
      </c>
      <c r="FL80" s="59" t="e">
        <f t="shared" ca="1" si="148"/>
        <v>#N/A</v>
      </c>
      <c r="FM80" s="59" t="e">
        <f t="shared" ca="1" si="149"/>
        <v>#N/A</v>
      </c>
      <c r="FN80" s="52">
        <f t="shared" ca="1" si="150"/>
        <v>0</v>
      </c>
      <c r="FP80" s="52">
        <f t="shared" ca="1" si="151"/>
        <v>0.66666666666666663</v>
      </c>
      <c r="FQ80" s="52">
        <f t="shared" ca="1" si="152"/>
        <v>0.66666666666666663</v>
      </c>
      <c r="FR80" s="52">
        <f t="shared" ca="1" si="153"/>
        <v>0.65555555555555545</v>
      </c>
      <c r="FS80" s="52">
        <f t="shared" ca="1" si="154"/>
        <v>0.64444444444444438</v>
      </c>
      <c r="FT80" s="52">
        <f t="shared" ca="1" si="155"/>
        <v>0.6333333333333333</v>
      </c>
      <c r="FU80" s="52">
        <f t="shared" ca="1" si="156"/>
        <v>0.62222222222222223</v>
      </c>
      <c r="FV80" s="52">
        <f t="shared" ca="1" si="157"/>
        <v>0.61111111111111116</v>
      </c>
      <c r="FW80" s="52">
        <f t="shared" ca="1" si="158"/>
        <v>0.6</v>
      </c>
      <c r="FX80" s="52">
        <f t="shared" ca="1" si="159"/>
        <v>0.5888888888888888</v>
      </c>
      <c r="FY80" s="52">
        <f t="shared" ca="1" si="160"/>
        <v>0.57777777777777772</v>
      </c>
      <c r="FZ80" s="52">
        <f t="shared" ca="1" si="161"/>
        <v>0.56666666666666665</v>
      </c>
      <c r="GA80" s="52">
        <f t="shared" ca="1" si="162"/>
        <v>0.55555555555555558</v>
      </c>
      <c r="GB80" s="52">
        <f t="shared" ca="1" si="163"/>
        <v>0.5444444444444444</v>
      </c>
      <c r="GC80" s="52">
        <f t="shared" ca="1" si="164"/>
        <v>0.53333333333333333</v>
      </c>
      <c r="GD80" s="52">
        <f t="shared" ca="1" si="165"/>
        <v>0.52222222222222214</v>
      </c>
      <c r="GE80" s="52">
        <f t="shared" ca="1" si="166"/>
        <v>0.51111111111111107</v>
      </c>
      <c r="GF80" s="52">
        <f t="shared" ca="1" si="167"/>
        <v>0.5</v>
      </c>
      <c r="GG80" s="52">
        <f t="shared" ca="1" si="168"/>
        <v>0.48888888888888887</v>
      </c>
      <c r="GH80" s="52">
        <f t="shared" ca="1" si="169"/>
        <v>0.47777777777777775</v>
      </c>
      <c r="GI80" s="52">
        <f t="shared" ca="1" si="170"/>
        <v>0.46666666666666667</v>
      </c>
      <c r="GJ80" s="52">
        <f t="shared" ca="1" si="171"/>
        <v>0.45555555555555555</v>
      </c>
      <c r="GK80" s="52">
        <f t="shared" ca="1" si="172"/>
        <v>0.44444444444444442</v>
      </c>
      <c r="GL80" s="52">
        <f t="shared" ca="1" si="173"/>
        <v>0.43333333333333335</v>
      </c>
      <c r="GM80" s="52">
        <f t="shared" ca="1" si="174"/>
        <v>0.42222222222222222</v>
      </c>
      <c r="GN80" s="52">
        <f t="shared" ca="1" si="175"/>
        <v>0.41111111111111109</v>
      </c>
      <c r="GO80" s="52">
        <f t="shared" ca="1" si="176"/>
        <v>0.39999999999999997</v>
      </c>
      <c r="GP80" s="52">
        <f t="shared" ca="1" si="177"/>
        <v>0.38888888888888884</v>
      </c>
      <c r="GQ80" s="52">
        <f t="shared" ca="1" si="178"/>
        <v>0.37777777777777777</v>
      </c>
      <c r="GR80" s="52">
        <f t="shared" ca="1" si="179"/>
        <v>0.36666666666666664</v>
      </c>
      <c r="GS80" s="52">
        <f t="shared" ca="1" si="180"/>
        <v>0.35555555555555551</v>
      </c>
      <c r="GT80" s="52">
        <f t="shared" ca="1" si="181"/>
        <v>0.34444444444444444</v>
      </c>
      <c r="GU80" s="125">
        <f t="shared" si="203"/>
        <v>0</v>
      </c>
      <c r="GV80" s="52">
        <f t="shared" ca="1" si="204"/>
        <v>0.66666666666666663</v>
      </c>
      <c r="GW80" s="59">
        <f t="shared" ca="1" si="182"/>
        <v>0</v>
      </c>
      <c r="GX80" s="52">
        <f t="shared" ca="1" si="183"/>
        <v>0</v>
      </c>
      <c r="GY80" s="52" t="str">
        <f t="shared" ca="1" si="184"/>
        <v>Slope</v>
      </c>
      <c r="GZ80" s="52" t="str">
        <f t="shared" ca="1" si="185"/>
        <v>NaN</v>
      </c>
      <c r="HA80" s="120">
        <f t="shared" si="186"/>
        <v>0</v>
      </c>
      <c r="HB80" s="58">
        <f t="shared" si="187"/>
        <v>0</v>
      </c>
      <c r="HC80" s="58"/>
      <c r="HD80" s="121">
        <f t="shared" si="188"/>
        <v>1</v>
      </c>
      <c r="HE80" s="52">
        <f t="shared" si="189"/>
        <v>0</v>
      </c>
      <c r="HF80" s="52">
        <f t="shared" si="190"/>
        <v>0</v>
      </c>
      <c r="HG80" s="120">
        <f t="shared" si="191"/>
        <v>1</v>
      </c>
      <c r="HH80" s="120">
        <f t="shared" si="192"/>
        <v>0</v>
      </c>
      <c r="HI80" s="52">
        <f t="shared" ca="1" si="193"/>
        <v>0</v>
      </c>
      <c r="HJ80" s="52" t="str">
        <f t="shared" ca="1" si="194"/>
        <v>Slope</v>
      </c>
      <c r="HK80" s="59">
        <f t="shared" ca="1" si="195"/>
        <v>2</v>
      </c>
      <c r="HL80" s="52" t="str">
        <f t="shared" ca="1" si="196"/>
        <v>NaN</v>
      </c>
      <c r="HM80" s="52">
        <f t="shared" si="197"/>
        <v>0</v>
      </c>
      <c r="HN80" s="52">
        <f t="shared" si="198"/>
        <v>0</v>
      </c>
      <c r="HO80" s="52">
        <f t="shared" si="199"/>
        <v>0</v>
      </c>
      <c r="HP80" s="112"/>
      <c r="HQ80" s="52">
        <f t="shared" si="202"/>
        <v>0</v>
      </c>
      <c r="HR80" s="112"/>
      <c r="HS80" s="52">
        <f t="shared" si="200"/>
        <v>0</v>
      </c>
      <c r="HT80">
        <f t="shared" si="201"/>
        <v>0</v>
      </c>
    </row>
    <row r="81" spans="1:228" x14ac:dyDescent="0.25">
      <c r="A81" s="45">
        <v>43</v>
      </c>
      <c r="B81" s="35">
        <f t="shared" si="36"/>
        <v>4.8611111111111147E-3</v>
      </c>
      <c r="C81" s="28"/>
      <c r="D81" s="29"/>
      <c r="E81" s="29"/>
      <c r="F81" s="37"/>
      <c r="G81" s="38"/>
      <c r="H81" s="107"/>
      <c r="I81" s="31"/>
      <c r="J81" s="28"/>
      <c r="K81" s="37">
        <f t="shared" si="207"/>
        <v>0</v>
      </c>
      <c r="L81" s="30">
        <f t="shared" si="205"/>
        <v>0</v>
      </c>
      <c r="M81" s="101">
        <f t="shared" si="206"/>
        <v>0</v>
      </c>
      <c r="N81" s="103">
        <f t="shared" si="37"/>
        <v>0</v>
      </c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D81" s="52" t="e">
        <f t="shared" ca="1" si="38"/>
        <v>#DIV/0!</v>
      </c>
      <c r="AE81" s="52" t="e">
        <f t="shared" ca="1" si="38"/>
        <v>#DIV/0!</v>
      </c>
      <c r="AF81" s="52" t="e">
        <f t="shared" ca="1" si="38"/>
        <v>#DIV/0!</v>
      </c>
      <c r="AG81" s="52" t="e">
        <f t="shared" ca="1" si="38"/>
        <v>#DIV/0!</v>
      </c>
      <c r="AH81" s="52" t="e">
        <f t="shared" ca="1" si="39"/>
        <v>#DIV/0!</v>
      </c>
      <c r="AI81" s="52" t="e">
        <f t="shared" ca="1" si="39"/>
        <v>#DIV/0!</v>
      </c>
      <c r="AJ81" s="52" t="e">
        <f t="shared" ca="1" si="39"/>
        <v>#DIV/0!</v>
      </c>
      <c r="AK81" s="52" t="e">
        <f t="shared" ca="1" si="39"/>
        <v>#DIV/0!</v>
      </c>
      <c r="AL81" s="52" t="e">
        <f t="shared" ca="1" si="40"/>
        <v>#DIV/0!</v>
      </c>
      <c r="AM81" s="52" t="e">
        <f t="shared" ca="1" si="40"/>
        <v>#DIV/0!</v>
      </c>
      <c r="AN81" s="52" t="e">
        <f t="shared" ca="1" si="40"/>
        <v>#DIV/0!</v>
      </c>
      <c r="AO81" s="52" t="e">
        <f t="shared" ca="1" si="40"/>
        <v>#DIV/0!</v>
      </c>
      <c r="AP81" s="52" t="e">
        <f t="shared" ca="1" si="41"/>
        <v>#DIV/0!</v>
      </c>
      <c r="AQ81" s="52" t="e">
        <f t="shared" ca="1" si="41"/>
        <v>#DIV/0!</v>
      </c>
      <c r="AR81" s="52" t="e">
        <f t="shared" ca="1" si="41"/>
        <v>#DIV/0!</v>
      </c>
      <c r="AS81" s="52" t="e">
        <f t="shared" ca="1" si="41"/>
        <v>#DIV/0!</v>
      </c>
      <c r="AT81" s="52" t="e">
        <f t="shared" ca="1" si="42"/>
        <v>#DIV/0!</v>
      </c>
      <c r="AU81" s="52" t="e">
        <f t="shared" ca="1" si="42"/>
        <v>#DIV/0!</v>
      </c>
      <c r="AV81" s="52" t="e">
        <f t="shared" ca="1" si="42"/>
        <v>#DIV/0!</v>
      </c>
      <c r="AW81" s="52" t="e">
        <f t="shared" ca="1" si="42"/>
        <v>#DIV/0!</v>
      </c>
      <c r="AX81" s="52" t="e">
        <f t="shared" ca="1" si="43"/>
        <v>#DIV/0!</v>
      </c>
      <c r="AY81" s="52" t="e">
        <f t="shared" ca="1" si="43"/>
        <v>#DIV/0!</v>
      </c>
      <c r="AZ81" s="52" t="e">
        <f t="shared" ca="1" si="43"/>
        <v>#DIV/0!</v>
      </c>
      <c r="BA81" s="52" t="e">
        <f t="shared" ca="1" si="43"/>
        <v>#DIV/0!</v>
      </c>
      <c r="BB81" s="52" t="e">
        <f t="shared" ca="1" si="44"/>
        <v>#DIV/0!</v>
      </c>
      <c r="BC81" s="52" t="e">
        <f t="shared" ca="1" si="44"/>
        <v>#DIV/0!</v>
      </c>
      <c r="BD81" s="52" t="e">
        <f t="shared" ca="1" si="44"/>
        <v>#DIV/0!</v>
      </c>
      <c r="BE81" s="52" t="e">
        <f t="shared" ca="1" si="44"/>
        <v>#DIV/0!</v>
      </c>
      <c r="BF81" s="52" t="e">
        <f t="shared" ca="1" si="45"/>
        <v>#DIV/0!</v>
      </c>
      <c r="BG81" s="52" t="e">
        <f t="shared" ca="1" si="45"/>
        <v>#DIV/0!</v>
      </c>
      <c r="BH81" s="52" t="e">
        <f t="shared" ca="1" si="45"/>
        <v>#DIV/0!</v>
      </c>
      <c r="BJ81" s="52">
        <f t="shared" si="46"/>
        <v>0</v>
      </c>
      <c r="BK81" s="52">
        <f t="shared" si="47"/>
        <v>0</v>
      </c>
      <c r="BL81" s="52">
        <f t="shared" si="48"/>
        <v>0</v>
      </c>
      <c r="BM81" s="52">
        <f t="shared" si="49"/>
        <v>0</v>
      </c>
      <c r="BN81" s="52">
        <f t="shared" si="50"/>
        <v>0</v>
      </c>
      <c r="BO81" s="52">
        <f t="shared" si="51"/>
        <v>0</v>
      </c>
      <c r="BP81" s="52">
        <f t="shared" si="52"/>
        <v>0</v>
      </c>
      <c r="BQ81" s="52">
        <f t="shared" si="53"/>
        <v>0.05</v>
      </c>
      <c r="BS81" s="52">
        <f t="shared" ca="1" si="54"/>
        <v>0</v>
      </c>
      <c r="BT81" s="52">
        <f t="shared" ca="1" si="55"/>
        <v>0</v>
      </c>
      <c r="BU81" s="52">
        <f t="shared" ca="1" si="56"/>
        <v>0</v>
      </c>
      <c r="BV81" s="52">
        <f t="shared" ca="1" si="57"/>
        <v>0</v>
      </c>
      <c r="BW81" s="52">
        <f t="shared" ca="1" si="58"/>
        <v>0</v>
      </c>
      <c r="BX81" s="52">
        <f t="shared" ca="1" si="59"/>
        <v>0</v>
      </c>
      <c r="BY81" s="52">
        <f t="shared" ca="1" si="60"/>
        <v>0</v>
      </c>
      <c r="BZ81" s="52">
        <f t="shared" ca="1" si="61"/>
        <v>0</v>
      </c>
      <c r="CA81" s="52">
        <f t="shared" ca="1" si="62"/>
        <v>0</v>
      </c>
      <c r="CB81" s="52">
        <f t="shared" ca="1" si="63"/>
        <v>0</v>
      </c>
      <c r="CC81" s="52">
        <f t="shared" ca="1" si="64"/>
        <v>0</v>
      </c>
      <c r="CD81" s="52">
        <f t="shared" ca="1" si="65"/>
        <v>0</v>
      </c>
      <c r="CE81" s="52">
        <f t="shared" ca="1" si="66"/>
        <v>0</v>
      </c>
      <c r="CF81" s="52">
        <f t="shared" ca="1" si="67"/>
        <v>0</v>
      </c>
      <c r="CG81" s="52">
        <f t="shared" ca="1" si="68"/>
        <v>0</v>
      </c>
      <c r="CH81" s="52">
        <f t="shared" ca="1" si="69"/>
        <v>0</v>
      </c>
      <c r="CI81" s="52">
        <f t="shared" ca="1" si="70"/>
        <v>0</v>
      </c>
      <c r="CJ81" s="52">
        <f t="shared" ca="1" si="71"/>
        <v>0</v>
      </c>
      <c r="CK81" s="52">
        <f t="shared" ca="1" si="72"/>
        <v>0</v>
      </c>
      <c r="CL81" s="52">
        <f t="shared" ca="1" si="73"/>
        <v>0</v>
      </c>
      <c r="CM81" s="52">
        <f t="shared" ca="1" si="74"/>
        <v>0</v>
      </c>
      <c r="CN81" s="52">
        <f t="shared" ca="1" si="75"/>
        <v>0</v>
      </c>
      <c r="CO81" s="52">
        <f t="shared" ca="1" si="76"/>
        <v>0</v>
      </c>
      <c r="CP81" s="52">
        <f t="shared" ca="1" si="77"/>
        <v>0</v>
      </c>
      <c r="CQ81" s="52">
        <f t="shared" ca="1" si="78"/>
        <v>0</v>
      </c>
      <c r="CR81" s="52">
        <f t="shared" ca="1" si="79"/>
        <v>0</v>
      </c>
      <c r="CS81" s="52">
        <f t="shared" ca="1" si="80"/>
        <v>0</v>
      </c>
      <c r="CT81" s="52">
        <f t="shared" ca="1" si="81"/>
        <v>0</v>
      </c>
      <c r="CU81" s="52">
        <f t="shared" ca="1" si="82"/>
        <v>0</v>
      </c>
      <c r="CV81" s="52">
        <f t="shared" ca="1" si="83"/>
        <v>0</v>
      </c>
      <c r="CW81" s="52">
        <f t="shared" ca="1" si="84"/>
        <v>0</v>
      </c>
      <c r="CY81" s="51" t="str">
        <f t="shared" ca="1" si="85"/>
        <v>Slope</v>
      </c>
      <c r="CZ81" s="51" t="str">
        <f t="shared" ca="1" si="86"/>
        <v>Slope</v>
      </c>
      <c r="DA81" s="51" t="str">
        <f t="shared" ca="1" si="87"/>
        <v>Slope</v>
      </c>
      <c r="DB81" s="51" t="str">
        <f t="shared" ca="1" si="88"/>
        <v>Slope</v>
      </c>
      <c r="DC81" s="51" t="str">
        <f t="shared" ca="1" si="89"/>
        <v>Slope</v>
      </c>
      <c r="DD81" s="51" t="str">
        <f t="shared" ca="1" si="90"/>
        <v>Slope</v>
      </c>
      <c r="DE81" s="51" t="str">
        <f t="shared" ca="1" si="91"/>
        <v>Slope</v>
      </c>
      <c r="DF81" s="51" t="str">
        <f t="shared" ca="1" si="92"/>
        <v>Slope</v>
      </c>
      <c r="DG81" s="51" t="str">
        <f t="shared" ca="1" si="93"/>
        <v>Slope</v>
      </c>
      <c r="DH81" s="51" t="str">
        <f t="shared" ca="1" si="94"/>
        <v>Slope</v>
      </c>
      <c r="DI81" s="51" t="str">
        <f t="shared" ca="1" si="95"/>
        <v>Slope</v>
      </c>
      <c r="DJ81" s="51" t="str">
        <f t="shared" ca="1" si="96"/>
        <v>Slope</v>
      </c>
      <c r="DK81" s="51" t="str">
        <f t="shared" ca="1" si="97"/>
        <v>Slope</v>
      </c>
      <c r="DL81" s="51" t="str">
        <f t="shared" ca="1" si="98"/>
        <v>Slope</v>
      </c>
      <c r="DM81" s="51" t="str">
        <f t="shared" ca="1" si="99"/>
        <v>Slope</v>
      </c>
      <c r="DN81" s="51" t="str">
        <f t="shared" ca="1" si="100"/>
        <v>Slope</v>
      </c>
      <c r="DO81" s="51" t="str">
        <f t="shared" ca="1" si="101"/>
        <v>Slope</v>
      </c>
      <c r="DP81" s="51" t="str">
        <f t="shared" ca="1" si="102"/>
        <v>Slope</v>
      </c>
      <c r="DQ81" s="51" t="str">
        <f t="shared" ca="1" si="103"/>
        <v>Slope</v>
      </c>
      <c r="DR81" s="51" t="str">
        <f t="shared" ca="1" si="104"/>
        <v>Slope</v>
      </c>
      <c r="DS81" s="51" t="str">
        <f t="shared" ca="1" si="105"/>
        <v>Slope</v>
      </c>
      <c r="DT81" s="51" t="str">
        <f t="shared" ca="1" si="106"/>
        <v>Slope</v>
      </c>
      <c r="DU81" s="51" t="str">
        <f t="shared" ca="1" si="107"/>
        <v>Slope</v>
      </c>
      <c r="DV81" s="51" t="str">
        <f t="shared" ca="1" si="108"/>
        <v>Slope</v>
      </c>
      <c r="DW81" s="51" t="str">
        <f t="shared" ca="1" si="109"/>
        <v>Slope</v>
      </c>
      <c r="DX81" s="51" t="str">
        <f t="shared" ca="1" si="110"/>
        <v>Slope</v>
      </c>
      <c r="DY81" s="51" t="str">
        <f t="shared" ca="1" si="111"/>
        <v>Slope</v>
      </c>
      <c r="DZ81" s="51" t="str">
        <f t="shared" ca="1" si="112"/>
        <v>Slope</v>
      </c>
      <c r="EA81" s="51" t="str">
        <f t="shared" ca="1" si="113"/>
        <v>Slope</v>
      </c>
      <c r="EB81" s="51" t="str">
        <f t="shared" ca="1" si="114"/>
        <v>Slope</v>
      </c>
      <c r="EC81" s="51" t="str">
        <f t="shared" ca="1" si="115"/>
        <v>Slope</v>
      </c>
      <c r="EE81" s="52">
        <f t="shared" ca="1" si="116"/>
        <v>1</v>
      </c>
      <c r="EF81" s="52">
        <f t="shared" ca="1" si="117"/>
        <v>1</v>
      </c>
      <c r="EG81" s="52">
        <f t="shared" ca="1" si="118"/>
        <v>1</v>
      </c>
      <c r="EH81" s="52">
        <f t="shared" ca="1" si="119"/>
        <v>1</v>
      </c>
      <c r="EI81" s="52">
        <f t="shared" ca="1" si="120"/>
        <v>1</v>
      </c>
      <c r="EJ81" s="52">
        <f t="shared" ca="1" si="121"/>
        <v>1</v>
      </c>
      <c r="EK81" s="52">
        <f t="shared" ca="1" si="122"/>
        <v>1</v>
      </c>
      <c r="EL81" s="52">
        <f t="shared" ca="1" si="123"/>
        <v>1</v>
      </c>
      <c r="EM81" s="52">
        <f t="shared" ca="1" si="124"/>
        <v>1</v>
      </c>
      <c r="EN81" s="52">
        <f t="shared" ca="1" si="125"/>
        <v>1</v>
      </c>
      <c r="EO81" s="52">
        <f t="shared" ca="1" si="126"/>
        <v>1</v>
      </c>
      <c r="EP81" s="52">
        <f t="shared" ca="1" si="127"/>
        <v>1</v>
      </c>
      <c r="EQ81" s="52">
        <f t="shared" ca="1" si="128"/>
        <v>1</v>
      </c>
      <c r="ER81" s="52">
        <f t="shared" ca="1" si="129"/>
        <v>1</v>
      </c>
      <c r="ES81" s="52">
        <f t="shared" ca="1" si="130"/>
        <v>1</v>
      </c>
      <c r="ET81" s="52">
        <f t="shared" ca="1" si="131"/>
        <v>1</v>
      </c>
      <c r="EU81" s="52">
        <f t="shared" ca="1" si="132"/>
        <v>1</v>
      </c>
      <c r="EV81" s="52">
        <f t="shared" ca="1" si="133"/>
        <v>1</v>
      </c>
      <c r="EW81" s="52">
        <f t="shared" ca="1" si="134"/>
        <v>1</v>
      </c>
      <c r="EX81" s="52">
        <f t="shared" ca="1" si="135"/>
        <v>1</v>
      </c>
      <c r="EY81" s="52">
        <f t="shared" ca="1" si="136"/>
        <v>1</v>
      </c>
      <c r="EZ81" s="52">
        <f t="shared" ca="1" si="137"/>
        <v>1</v>
      </c>
      <c r="FA81" s="52">
        <f t="shared" ca="1" si="138"/>
        <v>1</v>
      </c>
      <c r="FB81" s="52">
        <f t="shared" ca="1" si="139"/>
        <v>1</v>
      </c>
      <c r="FC81" s="52">
        <f t="shared" ca="1" si="140"/>
        <v>1</v>
      </c>
      <c r="FD81" s="52">
        <f t="shared" ca="1" si="141"/>
        <v>1</v>
      </c>
      <c r="FE81" s="52">
        <f t="shared" ca="1" si="142"/>
        <v>1</v>
      </c>
      <c r="FF81" s="52">
        <f t="shared" ca="1" si="143"/>
        <v>1</v>
      </c>
      <c r="FG81" s="52">
        <f t="shared" ca="1" si="144"/>
        <v>1</v>
      </c>
      <c r="FH81" s="52">
        <f t="shared" ca="1" si="145"/>
        <v>1</v>
      </c>
      <c r="FI81" s="52">
        <f t="shared" ca="1" si="146"/>
        <v>1</v>
      </c>
      <c r="FK81" s="52">
        <f t="shared" si="147"/>
        <v>0</v>
      </c>
      <c r="FL81" s="59" t="e">
        <f t="shared" ca="1" si="148"/>
        <v>#N/A</v>
      </c>
      <c r="FM81" s="59" t="e">
        <f t="shared" ca="1" si="149"/>
        <v>#N/A</v>
      </c>
      <c r="FN81" s="52">
        <f t="shared" ca="1" si="150"/>
        <v>0</v>
      </c>
      <c r="FP81" s="52">
        <f t="shared" ca="1" si="151"/>
        <v>0.66666666666666663</v>
      </c>
      <c r="FQ81" s="52">
        <f t="shared" ca="1" si="152"/>
        <v>0.66666666666666663</v>
      </c>
      <c r="FR81" s="52">
        <f t="shared" ca="1" si="153"/>
        <v>0.65555555555555545</v>
      </c>
      <c r="FS81" s="52">
        <f t="shared" ca="1" si="154"/>
        <v>0.64444444444444438</v>
      </c>
      <c r="FT81" s="52">
        <f t="shared" ca="1" si="155"/>
        <v>0.6333333333333333</v>
      </c>
      <c r="FU81" s="52">
        <f t="shared" ca="1" si="156"/>
        <v>0.62222222222222223</v>
      </c>
      <c r="FV81" s="52">
        <f t="shared" ca="1" si="157"/>
        <v>0.61111111111111116</v>
      </c>
      <c r="FW81" s="52">
        <f t="shared" ca="1" si="158"/>
        <v>0.6</v>
      </c>
      <c r="FX81" s="52">
        <f t="shared" ca="1" si="159"/>
        <v>0.5888888888888888</v>
      </c>
      <c r="FY81" s="52">
        <f t="shared" ca="1" si="160"/>
        <v>0.57777777777777772</v>
      </c>
      <c r="FZ81" s="52">
        <f t="shared" ca="1" si="161"/>
        <v>0.56666666666666665</v>
      </c>
      <c r="GA81" s="52">
        <f t="shared" ca="1" si="162"/>
        <v>0.55555555555555558</v>
      </c>
      <c r="GB81" s="52">
        <f t="shared" ca="1" si="163"/>
        <v>0.5444444444444444</v>
      </c>
      <c r="GC81" s="52">
        <f t="shared" ca="1" si="164"/>
        <v>0.53333333333333333</v>
      </c>
      <c r="GD81" s="52">
        <f t="shared" ca="1" si="165"/>
        <v>0.52222222222222214</v>
      </c>
      <c r="GE81" s="52">
        <f t="shared" ca="1" si="166"/>
        <v>0.51111111111111107</v>
      </c>
      <c r="GF81" s="52">
        <f t="shared" ca="1" si="167"/>
        <v>0.5</v>
      </c>
      <c r="GG81" s="52">
        <f t="shared" ca="1" si="168"/>
        <v>0.48888888888888887</v>
      </c>
      <c r="GH81" s="52">
        <f t="shared" ca="1" si="169"/>
        <v>0.47777777777777775</v>
      </c>
      <c r="GI81" s="52">
        <f t="shared" ca="1" si="170"/>
        <v>0.46666666666666667</v>
      </c>
      <c r="GJ81" s="52">
        <f t="shared" ca="1" si="171"/>
        <v>0.45555555555555555</v>
      </c>
      <c r="GK81" s="52">
        <f t="shared" ca="1" si="172"/>
        <v>0.44444444444444442</v>
      </c>
      <c r="GL81" s="52">
        <f t="shared" ca="1" si="173"/>
        <v>0.43333333333333335</v>
      </c>
      <c r="GM81" s="52">
        <f t="shared" ca="1" si="174"/>
        <v>0.42222222222222222</v>
      </c>
      <c r="GN81" s="52">
        <f t="shared" ca="1" si="175"/>
        <v>0.41111111111111109</v>
      </c>
      <c r="GO81" s="52">
        <f t="shared" ca="1" si="176"/>
        <v>0.39999999999999997</v>
      </c>
      <c r="GP81" s="52">
        <f t="shared" ca="1" si="177"/>
        <v>0.38888888888888884</v>
      </c>
      <c r="GQ81" s="52">
        <f t="shared" ca="1" si="178"/>
        <v>0.37777777777777777</v>
      </c>
      <c r="GR81" s="52">
        <f t="shared" ca="1" si="179"/>
        <v>0.36666666666666664</v>
      </c>
      <c r="GS81" s="52">
        <f t="shared" ca="1" si="180"/>
        <v>0.35555555555555551</v>
      </c>
      <c r="GT81" s="52">
        <f t="shared" ca="1" si="181"/>
        <v>0.34444444444444444</v>
      </c>
      <c r="GU81" s="125">
        <f t="shared" si="203"/>
        <v>0</v>
      </c>
      <c r="GV81" s="52">
        <f t="shared" ca="1" si="204"/>
        <v>0.66666666666666663</v>
      </c>
      <c r="GW81" s="59">
        <f t="shared" ca="1" si="182"/>
        <v>0</v>
      </c>
      <c r="GX81" s="52">
        <f t="shared" ca="1" si="183"/>
        <v>0</v>
      </c>
      <c r="GY81" s="52" t="str">
        <f t="shared" ca="1" si="184"/>
        <v>Slope</v>
      </c>
      <c r="GZ81" s="52" t="str">
        <f t="shared" ca="1" si="185"/>
        <v>NaN</v>
      </c>
      <c r="HA81" s="120">
        <f t="shared" si="186"/>
        <v>0</v>
      </c>
      <c r="HB81" s="58">
        <f t="shared" si="187"/>
        <v>0</v>
      </c>
      <c r="HC81" s="58"/>
      <c r="HD81" s="121">
        <f t="shared" si="188"/>
        <v>1</v>
      </c>
      <c r="HE81" s="52">
        <f t="shared" si="189"/>
        <v>0</v>
      </c>
      <c r="HF81" s="52">
        <f t="shared" si="190"/>
        <v>0</v>
      </c>
      <c r="HG81" s="120">
        <f t="shared" si="191"/>
        <v>1</v>
      </c>
      <c r="HH81" s="120">
        <f t="shared" si="192"/>
        <v>0</v>
      </c>
      <c r="HI81" s="52">
        <f t="shared" ca="1" si="193"/>
        <v>0</v>
      </c>
      <c r="HJ81" s="52" t="str">
        <f t="shared" ca="1" si="194"/>
        <v>Slope</v>
      </c>
      <c r="HK81" s="59">
        <f t="shared" ca="1" si="195"/>
        <v>2</v>
      </c>
      <c r="HL81" s="52" t="str">
        <f t="shared" ca="1" si="196"/>
        <v>NaN</v>
      </c>
      <c r="HM81" s="52">
        <f t="shared" si="197"/>
        <v>0</v>
      </c>
      <c r="HN81" s="52">
        <f t="shared" si="198"/>
        <v>0</v>
      </c>
      <c r="HO81" s="52">
        <f t="shared" si="199"/>
        <v>0</v>
      </c>
      <c r="HP81" s="112"/>
      <c r="HQ81" s="52">
        <f t="shared" si="202"/>
        <v>0</v>
      </c>
      <c r="HR81" s="112"/>
      <c r="HS81" s="52">
        <f t="shared" si="200"/>
        <v>0</v>
      </c>
      <c r="HT81">
        <f t="shared" si="201"/>
        <v>0</v>
      </c>
    </row>
    <row r="82" spans="1:228" x14ac:dyDescent="0.25">
      <c r="A82" s="45">
        <v>44</v>
      </c>
      <c r="B82" s="35">
        <f t="shared" si="36"/>
        <v>4.9768518518518556E-3</v>
      </c>
      <c r="C82" s="28"/>
      <c r="D82" s="29"/>
      <c r="E82" s="29"/>
      <c r="F82" s="37"/>
      <c r="G82" s="38"/>
      <c r="H82" s="107"/>
      <c r="I82" s="31"/>
      <c r="J82" s="28"/>
      <c r="K82" s="37">
        <f t="shared" si="207"/>
        <v>0</v>
      </c>
      <c r="L82" s="30">
        <f t="shared" si="205"/>
        <v>0</v>
      </c>
      <c r="M82" s="101">
        <f t="shared" si="206"/>
        <v>0</v>
      </c>
      <c r="N82" s="103">
        <f t="shared" si="37"/>
        <v>0</v>
      </c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D82" s="52" t="e">
        <f t="shared" ca="1" si="38"/>
        <v>#DIV/0!</v>
      </c>
      <c r="AE82" s="52" t="e">
        <f t="shared" ca="1" si="38"/>
        <v>#DIV/0!</v>
      </c>
      <c r="AF82" s="52" t="e">
        <f t="shared" ca="1" si="38"/>
        <v>#DIV/0!</v>
      </c>
      <c r="AG82" s="52" t="e">
        <f t="shared" ca="1" si="38"/>
        <v>#DIV/0!</v>
      </c>
      <c r="AH82" s="52" t="e">
        <f t="shared" ca="1" si="39"/>
        <v>#DIV/0!</v>
      </c>
      <c r="AI82" s="52" t="e">
        <f t="shared" ca="1" si="39"/>
        <v>#DIV/0!</v>
      </c>
      <c r="AJ82" s="52" t="e">
        <f t="shared" ca="1" si="39"/>
        <v>#DIV/0!</v>
      </c>
      <c r="AK82" s="52" t="e">
        <f t="shared" ca="1" si="39"/>
        <v>#DIV/0!</v>
      </c>
      <c r="AL82" s="52" t="e">
        <f t="shared" ca="1" si="40"/>
        <v>#DIV/0!</v>
      </c>
      <c r="AM82" s="52" t="e">
        <f t="shared" ca="1" si="40"/>
        <v>#DIV/0!</v>
      </c>
      <c r="AN82" s="52" t="e">
        <f t="shared" ca="1" si="40"/>
        <v>#DIV/0!</v>
      </c>
      <c r="AO82" s="52" t="e">
        <f t="shared" ca="1" si="40"/>
        <v>#DIV/0!</v>
      </c>
      <c r="AP82" s="52" t="e">
        <f t="shared" ca="1" si="41"/>
        <v>#DIV/0!</v>
      </c>
      <c r="AQ82" s="52" t="e">
        <f t="shared" ca="1" si="41"/>
        <v>#DIV/0!</v>
      </c>
      <c r="AR82" s="52" t="e">
        <f t="shared" ca="1" si="41"/>
        <v>#DIV/0!</v>
      </c>
      <c r="AS82" s="52" t="e">
        <f t="shared" ca="1" si="41"/>
        <v>#DIV/0!</v>
      </c>
      <c r="AT82" s="52" t="e">
        <f t="shared" ca="1" si="42"/>
        <v>#DIV/0!</v>
      </c>
      <c r="AU82" s="52" t="e">
        <f t="shared" ca="1" si="42"/>
        <v>#DIV/0!</v>
      </c>
      <c r="AV82" s="52" t="e">
        <f t="shared" ca="1" si="42"/>
        <v>#DIV/0!</v>
      </c>
      <c r="AW82" s="52" t="e">
        <f t="shared" ca="1" si="42"/>
        <v>#DIV/0!</v>
      </c>
      <c r="AX82" s="52" t="e">
        <f t="shared" ca="1" si="43"/>
        <v>#DIV/0!</v>
      </c>
      <c r="AY82" s="52" t="e">
        <f t="shared" ca="1" si="43"/>
        <v>#DIV/0!</v>
      </c>
      <c r="AZ82" s="52" t="e">
        <f t="shared" ca="1" si="43"/>
        <v>#DIV/0!</v>
      </c>
      <c r="BA82" s="52" t="e">
        <f t="shared" ca="1" si="43"/>
        <v>#DIV/0!</v>
      </c>
      <c r="BB82" s="52" t="e">
        <f t="shared" ca="1" si="44"/>
        <v>#DIV/0!</v>
      </c>
      <c r="BC82" s="52" t="e">
        <f t="shared" ca="1" si="44"/>
        <v>#DIV/0!</v>
      </c>
      <c r="BD82" s="52" t="e">
        <f t="shared" ca="1" si="44"/>
        <v>#DIV/0!</v>
      </c>
      <c r="BE82" s="52" t="e">
        <f t="shared" ca="1" si="44"/>
        <v>#DIV/0!</v>
      </c>
      <c r="BF82" s="52" t="e">
        <f t="shared" ca="1" si="45"/>
        <v>#DIV/0!</v>
      </c>
      <c r="BG82" s="52" t="e">
        <f t="shared" ca="1" si="45"/>
        <v>#DIV/0!</v>
      </c>
      <c r="BH82" s="52" t="e">
        <f t="shared" ca="1" si="45"/>
        <v>#DIV/0!</v>
      </c>
      <c r="BJ82" s="52">
        <f t="shared" si="46"/>
        <v>0</v>
      </c>
      <c r="BK82" s="52">
        <f t="shared" si="47"/>
        <v>0</v>
      </c>
      <c r="BL82" s="52">
        <f t="shared" si="48"/>
        <v>0</v>
      </c>
      <c r="BM82" s="52">
        <f t="shared" si="49"/>
        <v>0</v>
      </c>
      <c r="BN82" s="52">
        <f t="shared" si="50"/>
        <v>0</v>
      </c>
      <c r="BO82" s="52">
        <f t="shared" si="51"/>
        <v>0</v>
      </c>
      <c r="BP82" s="52">
        <f t="shared" si="52"/>
        <v>0</v>
      </c>
      <c r="BQ82" s="52">
        <f t="shared" si="53"/>
        <v>0.05</v>
      </c>
      <c r="BS82" s="52">
        <f t="shared" ca="1" si="54"/>
        <v>0</v>
      </c>
      <c r="BT82" s="52">
        <f t="shared" ca="1" si="55"/>
        <v>0</v>
      </c>
      <c r="BU82" s="52">
        <f t="shared" ca="1" si="56"/>
        <v>0</v>
      </c>
      <c r="BV82" s="52">
        <f t="shared" ca="1" si="57"/>
        <v>0</v>
      </c>
      <c r="BW82" s="52">
        <f t="shared" ca="1" si="58"/>
        <v>0</v>
      </c>
      <c r="BX82" s="52">
        <f t="shared" ca="1" si="59"/>
        <v>0</v>
      </c>
      <c r="BY82" s="52">
        <f t="shared" ca="1" si="60"/>
        <v>0</v>
      </c>
      <c r="BZ82" s="52">
        <f t="shared" ca="1" si="61"/>
        <v>0</v>
      </c>
      <c r="CA82" s="52">
        <f t="shared" ca="1" si="62"/>
        <v>0</v>
      </c>
      <c r="CB82" s="52">
        <f t="shared" ca="1" si="63"/>
        <v>0</v>
      </c>
      <c r="CC82" s="52">
        <f t="shared" ca="1" si="64"/>
        <v>0</v>
      </c>
      <c r="CD82" s="52">
        <f t="shared" ca="1" si="65"/>
        <v>0</v>
      </c>
      <c r="CE82" s="52">
        <f t="shared" ca="1" si="66"/>
        <v>0</v>
      </c>
      <c r="CF82" s="52">
        <f t="shared" ca="1" si="67"/>
        <v>0</v>
      </c>
      <c r="CG82" s="52">
        <f t="shared" ca="1" si="68"/>
        <v>0</v>
      </c>
      <c r="CH82" s="52">
        <f t="shared" ca="1" si="69"/>
        <v>0</v>
      </c>
      <c r="CI82" s="52">
        <f t="shared" ca="1" si="70"/>
        <v>0</v>
      </c>
      <c r="CJ82" s="52">
        <f t="shared" ca="1" si="71"/>
        <v>0</v>
      </c>
      <c r="CK82" s="52">
        <f t="shared" ca="1" si="72"/>
        <v>0</v>
      </c>
      <c r="CL82" s="52">
        <f t="shared" ca="1" si="73"/>
        <v>0</v>
      </c>
      <c r="CM82" s="52">
        <f t="shared" ca="1" si="74"/>
        <v>0</v>
      </c>
      <c r="CN82" s="52">
        <f t="shared" ca="1" si="75"/>
        <v>0</v>
      </c>
      <c r="CO82" s="52">
        <f t="shared" ca="1" si="76"/>
        <v>0</v>
      </c>
      <c r="CP82" s="52">
        <f t="shared" ca="1" si="77"/>
        <v>0</v>
      </c>
      <c r="CQ82" s="52">
        <f t="shared" ca="1" si="78"/>
        <v>0</v>
      </c>
      <c r="CR82" s="52">
        <f t="shared" ca="1" si="79"/>
        <v>0</v>
      </c>
      <c r="CS82" s="52">
        <f t="shared" ca="1" si="80"/>
        <v>0</v>
      </c>
      <c r="CT82" s="52">
        <f t="shared" ca="1" si="81"/>
        <v>0</v>
      </c>
      <c r="CU82" s="52">
        <f t="shared" ca="1" si="82"/>
        <v>0</v>
      </c>
      <c r="CV82" s="52">
        <f t="shared" ca="1" si="83"/>
        <v>0</v>
      </c>
      <c r="CW82" s="52">
        <f t="shared" ca="1" si="84"/>
        <v>0</v>
      </c>
      <c r="CY82" s="51" t="str">
        <f t="shared" ca="1" si="85"/>
        <v>Slope</v>
      </c>
      <c r="CZ82" s="51" t="str">
        <f t="shared" ca="1" si="86"/>
        <v>Slope</v>
      </c>
      <c r="DA82" s="51" t="str">
        <f t="shared" ca="1" si="87"/>
        <v>Slope</v>
      </c>
      <c r="DB82" s="51" t="str">
        <f t="shared" ca="1" si="88"/>
        <v>Slope</v>
      </c>
      <c r="DC82" s="51" t="str">
        <f t="shared" ca="1" si="89"/>
        <v>Slope</v>
      </c>
      <c r="DD82" s="51" t="str">
        <f t="shared" ca="1" si="90"/>
        <v>Slope</v>
      </c>
      <c r="DE82" s="51" t="str">
        <f t="shared" ca="1" si="91"/>
        <v>Slope</v>
      </c>
      <c r="DF82" s="51" t="str">
        <f t="shared" ca="1" si="92"/>
        <v>Slope</v>
      </c>
      <c r="DG82" s="51" t="str">
        <f t="shared" ca="1" si="93"/>
        <v>Slope</v>
      </c>
      <c r="DH82" s="51" t="str">
        <f t="shared" ca="1" si="94"/>
        <v>Slope</v>
      </c>
      <c r="DI82" s="51" t="str">
        <f t="shared" ca="1" si="95"/>
        <v>Slope</v>
      </c>
      <c r="DJ82" s="51" t="str">
        <f t="shared" ca="1" si="96"/>
        <v>Slope</v>
      </c>
      <c r="DK82" s="51" t="str">
        <f t="shared" ca="1" si="97"/>
        <v>Slope</v>
      </c>
      <c r="DL82" s="51" t="str">
        <f t="shared" ca="1" si="98"/>
        <v>Slope</v>
      </c>
      <c r="DM82" s="51" t="str">
        <f t="shared" ca="1" si="99"/>
        <v>Slope</v>
      </c>
      <c r="DN82" s="51" t="str">
        <f t="shared" ca="1" si="100"/>
        <v>Slope</v>
      </c>
      <c r="DO82" s="51" t="str">
        <f t="shared" ca="1" si="101"/>
        <v>Slope</v>
      </c>
      <c r="DP82" s="51" t="str">
        <f t="shared" ca="1" si="102"/>
        <v>Slope</v>
      </c>
      <c r="DQ82" s="51" t="str">
        <f t="shared" ca="1" si="103"/>
        <v>Slope</v>
      </c>
      <c r="DR82" s="51" t="str">
        <f t="shared" ca="1" si="104"/>
        <v>Slope</v>
      </c>
      <c r="DS82" s="51" t="str">
        <f t="shared" ca="1" si="105"/>
        <v>Slope</v>
      </c>
      <c r="DT82" s="51" t="str">
        <f t="shared" ca="1" si="106"/>
        <v>Slope</v>
      </c>
      <c r="DU82" s="51" t="str">
        <f t="shared" ca="1" si="107"/>
        <v>Slope</v>
      </c>
      <c r="DV82" s="51" t="str">
        <f t="shared" ca="1" si="108"/>
        <v>Slope</v>
      </c>
      <c r="DW82" s="51" t="str">
        <f t="shared" ca="1" si="109"/>
        <v>Slope</v>
      </c>
      <c r="DX82" s="51" t="str">
        <f t="shared" ca="1" si="110"/>
        <v>Slope</v>
      </c>
      <c r="DY82" s="51" t="str">
        <f t="shared" ca="1" si="111"/>
        <v>Slope</v>
      </c>
      <c r="DZ82" s="51" t="str">
        <f t="shared" ca="1" si="112"/>
        <v>Slope</v>
      </c>
      <c r="EA82" s="51" t="str">
        <f t="shared" ca="1" si="113"/>
        <v>Slope</v>
      </c>
      <c r="EB82" s="51" t="str">
        <f t="shared" ca="1" si="114"/>
        <v>Slope</v>
      </c>
      <c r="EC82" s="51" t="str">
        <f t="shared" ca="1" si="115"/>
        <v>Slope</v>
      </c>
      <c r="EE82" s="52">
        <f t="shared" ca="1" si="116"/>
        <v>1</v>
      </c>
      <c r="EF82" s="52">
        <f t="shared" ca="1" si="117"/>
        <v>1</v>
      </c>
      <c r="EG82" s="52">
        <f t="shared" ca="1" si="118"/>
        <v>1</v>
      </c>
      <c r="EH82" s="52">
        <f t="shared" ca="1" si="119"/>
        <v>1</v>
      </c>
      <c r="EI82" s="52">
        <f t="shared" ca="1" si="120"/>
        <v>1</v>
      </c>
      <c r="EJ82" s="52">
        <f t="shared" ca="1" si="121"/>
        <v>1</v>
      </c>
      <c r="EK82" s="52">
        <f t="shared" ca="1" si="122"/>
        <v>1</v>
      </c>
      <c r="EL82" s="52">
        <f t="shared" ca="1" si="123"/>
        <v>1</v>
      </c>
      <c r="EM82" s="52">
        <f t="shared" ca="1" si="124"/>
        <v>1</v>
      </c>
      <c r="EN82" s="52">
        <f t="shared" ca="1" si="125"/>
        <v>1</v>
      </c>
      <c r="EO82" s="52">
        <f t="shared" ca="1" si="126"/>
        <v>1</v>
      </c>
      <c r="EP82" s="52">
        <f t="shared" ca="1" si="127"/>
        <v>1</v>
      </c>
      <c r="EQ82" s="52">
        <f t="shared" ca="1" si="128"/>
        <v>1</v>
      </c>
      <c r="ER82" s="52">
        <f t="shared" ca="1" si="129"/>
        <v>1</v>
      </c>
      <c r="ES82" s="52">
        <f t="shared" ca="1" si="130"/>
        <v>1</v>
      </c>
      <c r="ET82" s="52">
        <f t="shared" ca="1" si="131"/>
        <v>1</v>
      </c>
      <c r="EU82" s="52">
        <f t="shared" ca="1" si="132"/>
        <v>1</v>
      </c>
      <c r="EV82" s="52">
        <f t="shared" ca="1" si="133"/>
        <v>1</v>
      </c>
      <c r="EW82" s="52">
        <f t="shared" ca="1" si="134"/>
        <v>1</v>
      </c>
      <c r="EX82" s="52">
        <f t="shared" ca="1" si="135"/>
        <v>1</v>
      </c>
      <c r="EY82" s="52">
        <f t="shared" ca="1" si="136"/>
        <v>1</v>
      </c>
      <c r="EZ82" s="52">
        <f t="shared" ca="1" si="137"/>
        <v>1</v>
      </c>
      <c r="FA82" s="52">
        <f t="shared" ca="1" si="138"/>
        <v>1</v>
      </c>
      <c r="FB82" s="52">
        <f t="shared" ca="1" si="139"/>
        <v>1</v>
      </c>
      <c r="FC82" s="52">
        <f t="shared" ca="1" si="140"/>
        <v>1</v>
      </c>
      <c r="FD82" s="52">
        <f t="shared" ca="1" si="141"/>
        <v>1</v>
      </c>
      <c r="FE82" s="52">
        <f t="shared" ca="1" si="142"/>
        <v>1</v>
      </c>
      <c r="FF82" s="52">
        <f t="shared" ca="1" si="143"/>
        <v>1</v>
      </c>
      <c r="FG82" s="52">
        <f t="shared" ca="1" si="144"/>
        <v>1</v>
      </c>
      <c r="FH82" s="52">
        <f t="shared" ca="1" si="145"/>
        <v>1</v>
      </c>
      <c r="FI82" s="52">
        <f t="shared" ca="1" si="146"/>
        <v>1</v>
      </c>
      <c r="FK82" s="52">
        <f t="shared" si="147"/>
        <v>0</v>
      </c>
      <c r="FL82" s="59" t="e">
        <f t="shared" ca="1" si="148"/>
        <v>#N/A</v>
      </c>
      <c r="FM82" s="59" t="e">
        <f t="shared" ca="1" si="149"/>
        <v>#N/A</v>
      </c>
      <c r="FN82" s="52">
        <f t="shared" ca="1" si="150"/>
        <v>0</v>
      </c>
      <c r="FP82" s="52">
        <f t="shared" ca="1" si="151"/>
        <v>0.66666666666666663</v>
      </c>
      <c r="FQ82" s="52">
        <f t="shared" ca="1" si="152"/>
        <v>0.66666666666666663</v>
      </c>
      <c r="FR82" s="52">
        <f t="shared" ca="1" si="153"/>
        <v>0.65555555555555545</v>
      </c>
      <c r="FS82" s="52">
        <f t="shared" ca="1" si="154"/>
        <v>0.64444444444444438</v>
      </c>
      <c r="FT82" s="52">
        <f t="shared" ca="1" si="155"/>
        <v>0.6333333333333333</v>
      </c>
      <c r="FU82" s="52">
        <f t="shared" ca="1" si="156"/>
        <v>0.62222222222222223</v>
      </c>
      <c r="FV82" s="52">
        <f t="shared" ca="1" si="157"/>
        <v>0.61111111111111116</v>
      </c>
      <c r="FW82" s="52">
        <f t="shared" ca="1" si="158"/>
        <v>0.6</v>
      </c>
      <c r="FX82" s="52">
        <f t="shared" ca="1" si="159"/>
        <v>0.5888888888888888</v>
      </c>
      <c r="FY82" s="52">
        <f t="shared" ca="1" si="160"/>
        <v>0.57777777777777772</v>
      </c>
      <c r="FZ82" s="52">
        <f t="shared" ca="1" si="161"/>
        <v>0.56666666666666665</v>
      </c>
      <c r="GA82" s="52">
        <f t="shared" ca="1" si="162"/>
        <v>0.55555555555555558</v>
      </c>
      <c r="GB82" s="52">
        <f t="shared" ca="1" si="163"/>
        <v>0.5444444444444444</v>
      </c>
      <c r="GC82" s="52">
        <f t="shared" ca="1" si="164"/>
        <v>0.53333333333333333</v>
      </c>
      <c r="GD82" s="52">
        <f t="shared" ca="1" si="165"/>
        <v>0.52222222222222214</v>
      </c>
      <c r="GE82" s="52">
        <f t="shared" ca="1" si="166"/>
        <v>0.51111111111111107</v>
      </c>
      <c r="GF82" s="52">
        <f t="shared" ca="1" si="167"/>
        <v>0.5</v>
      </c>
      <c r="GG82" s="52">
        <f t="shared" ca="1" si="168"/>
        <v>0.48888888888888887</v>
      </c>
      <c r="GH82" s="52">
        <f t="shared" ca="1" si="169"/>
        <v>0.47777777777777775</v>
      </c>
      <c r="GI82" s="52">
        <f t="shared" ca="1" si="170"/>
        <v>0.46666666666666667</v>
      </c>
      <c r="GJ82" s="52">
        <f t="shared" ca="1" si="171"/>
        <v>0.45555555555555555</v>
      </c>
      <c r="GK82" s="52">
        <f t="shared" ca="1" si="172"/>
        <v>0.44444444444444442</v>
      </c>
      <c r="GL82" s="52">
        <f t="shared" ca="1" si="173"/>
        <v>0.43333333333333335</v>
      </c>
      <c r="GM82" s="52">
        <f t="shared" ca="1" si="174"/>
        <v>0.42222222222222222</v>
      </c>
      <c r="GN82" s="52">
        <f t="shared" ca="1" si="175"/>
        <v>0.41111111111111109</v>
      </c>
      <c r="GO82" s="52">
        <f t="shared" ca="1" si="176"/>
        <v>0.39999999999999997</v>
      </c>
      <c r="GP82" s="52">
        <f t="shared" ca="1" si="177"/>
        <v>0.38888888888888884</v>
      </c>
      <c r="GQ82" s="52">
        <f t="shared" ca="1" si="178"/>
        <v>0.37777777777777777</v>
      </c>
      <c r="GR82" s="52">
        <f t="shared" ca="1" si="179"/>
        <v>0.36666666666666664</v>
      </c>
      <c r="GS82" s="52">
        <f t="shared" ca="1" si="180"/>
        <v>0.35555555555555551</v>
      </c>
      <c r="GT82" s="52">
        <f t="shared" ca="1" si="181"/>
        <v>0.34444444444444444</v>
      </c>
      <c r="GU82" s="125">
        <f t="shared" si="203"/>
        <v>0</v>
      </c>
      <c r="GV82" s="52">
        <f t="shared" ca="1" si="204"/>
        <v>0.66666666666666663</v>
      </c>
      <c r="GW82" s="59">
        <f t="shared" ca="1" si="182"/>
        <v>0</v>
      </c>
      <c r="GX82" s="52">
        <f t="shared" ca="1" si="183"/>
        <v>0</v>
      </c>
      <c r="GY82" s="52" t="str">
        <f t="shared" ca="1" si="184"/>
        <v>Slope</v>
      </c>
      <c r="GZ82" s="52" t="str">
        <f t="shared" ca="1" si="185"/>
        <v>NaN</v>
      </c>
      <c r="HA82" s="120">
        <f t="shared" si="186"/>
        <v>0</v>
      </c>
      <c r="HB82" s="58">
        <f t="shared" si="187"/>
        <v>0</v>
      </c>
      <c r="HC82" s="58"/>
      <c r="HD82" s="121">
        <f t="shared" si="188"/>
        <v>1</v>
      </c>
      <c r="HE82" s="52">
        <f t="shared" si="189"/>
        <v>0</v>
      </c>
      <c r="HF82" s="52">
        <f t="shared" si="190"/>
        <v>0</v>
      </c>
      <c r="HG82" s="120">
        <f t="shared" si="191"/>
        <v>1</v>
      </c>
      <c r="HH82" s="120">
        <f t="shared" si="192"/>
        <v>0</v>
      </c>
      <c r="HI82" s="52">
        <f t="shared" ca="1" si="193"/>
        <v>0</v>
      </c>
      <c r="HJ82" s="52" t="str">
        <f t="shared" ca="1" si="194"/>
        <v>Slope</v>
      </c>
      <c r="HK82" s="59">
        <f t="shared" ca="1" si="195"/>
        <v>2</v>
      </c>
      <c r="HL82" s="52" t="str">
        <f t="shared" ca="1" si="196"/>
        <v>NaN</v>
      </c>
      <c r="HM82" s="52">
        <f t="shared" si="197"/>
        <v>0</v>
      </c>
      <c r="HN82" s="52">
        <f t="shared" si="198"/>
        <v>0</v>
      </c>
      <c r="HO82" s="52">
        <f t="shared" si="199"/>
        <v>0</v>
      </c>
      <c r="HP82" s="112"/>
      <c r="HQ82" s="52">
        <f t="shared" si="202"/>
        <v>0</v>
      </c>
      <c r="HR82" s="112"/>
      <c r="HS82" s="52">
        <f t="shared" si="200"/>
        <v>0</v>
      </c>
      <c r="HT82">
        <f t="shared" si="201"/>
        <v>0</v>
      </c>
    </row>
    <row r="83" spans="1:228" x14ac:dyDescent="0.25">
      <c r="A83" s="45">
        <v>45</v>
      </c>
      <c r="B83" s="35">
        <f t="shared" si="36"/>
        <v>5.0925925925925965E-3</v>
      </c>
      <c r="C83" s="28"/>
      <c r="D83" s="29"/>
      <c r="E83" s="29"/>
      <c r="F83" s="37"/>
      <c r="G83" s="38"/>
      <c r="H83" s="107"/>
      <c r="I83" s="31"/>
      <c r="J83" s="28"/>
      <c r="K83" s="37">
        <f t="shared" si="207"/>
        <v>0</v>
      </c>
      <c r="L83" s="30">
        <f t="shared" si="205"/>
        <v>0</v>
      </c>
      <c r="M83" s="101">
        <f t="shared" si="206"/>
        <v>0</v>
      </c>
      <c r="N83" s="103">
        <f t="shared" si="37"/>
        <v>0</v>
      </c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D83" s="52" t="e">
        <f t="shared" ca="1" si="38"/>
        <v>#DIV/0!</v>
      </c>
      <c r="AE83" s="52" t="e">
        <f t="shared" ca="1" si="38"/>
        <v>#DIV/0!</v>
      </c>
      <c r="AF83" s="52" t="e">
        <f t="shared" ca="1" si="38"/>
        <v>#DIV/0!</v>
      </c>
      <c r="AG83" s="52" t="e">
        <f t="shared" ca="1" si="38"/>
        <v>#DIV/0!</v>
      </c>
      <c r="AH83" s="52" t="e">
        <f t="shared" ca="1" si="39"/>
        <v>#DIV/0!</v>
      </c>
      <c r="AI83" s="52" t="e">
        <f t="shared" ca="1" si="39"/>
        <v>#DIV/0!</v>
      </c>
      <c r="AJ83" s="52" t="e">
        <f t="shared" ca="1" si="39"/>
        <v>#DIV/0!</v>
      </c>
      <c r="AK83" s="52" t="e">
        <f t="shared" ca="1" si="39"/>
        <v>#DIV/0!</v>
      </c>
      <c r="AL83" s="52" t="e">
        <f t="shared" ca="1" si="40"/>
        <v>#DIV/0!</v>
      </c>
      <c r="AM83" s="52" t="e">
        <f t="shared" ca="1" si="40"/>
        <v>#DIV/0!</v>
      </c>
      <c r="AN83" s="52" t="e">
        <f t="shared" ca="1" si="40"/>
        <v>#DIV/0!</v>
      </c>
      <c r="AO83" s="52" t="e">
        <f t="shared" ca="1" si="40"/>
        <v>#DIV/0!</v>
      </c>
      <c r="AP83" s="52" t="e">
        <f t="shared" ca="1" si="41"/>
        <v>#DIV/0!</v>
      </c>
      <c r="AQ83" s="52" t="e">
        <f t="shared" ca="1" si="41"/>
        <v>#DIV/0!</v>
      </c>
      <c r="AR83" s="52" t="e">
        <f t="shared" ca="1" si="41"/>
        <v>#DIV/0!</v>
      </c>
      <c r="AS83" s="52" t="e">
        <f t="shared" ca="1" si="41"/>
        <v>#DIV/0!</v>
      </c>
      <c r="AT83" s="52" t="e">
        <f t="shared" ca="1" si="42"/>
        <v>#DIV/0!</v>
      </c>
      <c r="AU83" s="52" t="e">
        <f t="shared" ca="1" si="42"/>
        <v>#DIV/0!</v>
      </c>
      <c r="AV83" s="52" t="e">
        <f t="shared" ca="1" si="42"/>
        <v>#DIV/0!</v>
      </c>
      <c r="AW83" s="52" t="e">
        <f t="shared" ca="1" si="42"/>
        <v>#DIV/0!</v>
      </c>
      <c r="AX83" s="52" t="e">
        <f t="shared" ca="1" si="43"/>
        <v>#DIV/0!</v>
      </c>
      <c r="AY83" s="52" t="e">
        <f t="shared" ca="1" si="43"/>
        <v>#DIV/0!</v>
      </c>
      <c r="AZ83" s="52" t="e">
        <f t="shared" ca="1" si="43"/>
        <v>#DIV/0!</v>
      </c>
      <c r="BA83" s="52" t="e">
        <f t="shared" ca="1" si="43"/>
        <v>#DIV/0!</v>
      </c>
      <c r="BB83" s="52" t="e">
        <f t="shared" ca="1" si="44"/>
        <v>#DIV/0!</v>
      </c>
      <c r="BC83" s="52" t="e">
        <f t="shared" ca="1" si="44"/>
        <v>#DIV/0!</v>
      </c>
      <c r="BD83" s="52" t="e">
        <f t="shared" ca="1" si="44"/>
        <v>#DIV/0!</v>
      </c>
      <c r="BE83" s="52" t="e">
        <f t="shared" ca="1" si="44"/>
        <v>#DIV/0!</v>
      </c>
      <c r="BF83" s="52" t="e">
        <f t="shared" ca="1" si="45"/>
        <v>#DIV/0!</v>
      </c>
      <c r="BG83" s="52" t="e">
        <f t="shared" ca="1" si="45"/>
        <v>#DIV/0!</v>
      </c>
      <c r="BH83" s="52" t="e">
        <f t="shared" ca="1" si="45"/>
        <v>#DIV/0!</v>
      </c>
      <c r="BJ83" s="52">
        <f t="shared" si="46"/>
        <v>0</v>
      </c>
      <c r="BK83" s="52">
        <f t="shared" si="47"/>
        <v>0</v>
      </c>
      <c r="BL83" s="52">
        <f t="shared" si="48"/>
        <v>0</v>
      </c>
      <c r="BM83" s="52">
        <f t="shared" si="49"/>
        <v>0</v>
      </c>
      <c r="BN83" s="52">
        <f t="shared" si="50"/>
        <v>0</v>
      </c>
      <c r="BO83" s="52">
        <f t="shared" si="51"/>
        <v>0</v>
      </c>
      <c r="BP83" s="52">
        <f t="shared" si="52"/>
        <v>0</v>
      </c>
      <c r="BQ83" s="52">
        <f t="shared" si="53"/>
        <v>0.05</v>
      </c>
      <c r="BS83" s="52">
        <f t="shared" ca="1" si="54"/>
        <v>0</v>
      </c>
      <c r="BT83" s="52">
        <f t="shared" ca="1" si="55"/>
        <v>0</v>
      </c>
      <c r="BU83" s="52">
        <f t="shared" ca="1" si="56"/>
        <v>0</v>
      </c>
      <c r="BV83" s="52">
        <f t="shared" ca="1" si="57"/>
        <v>0</v>
      </c>
      <c r="BW83" s="52">
        <f t="shared" ca="1" si="58"/>
        <v>0</v>
      </c>
      <c r="BX83" s="52">
        <f t="shared" ca="1" si="59"/>
        <v>0</v>
      </c>
      <c r="BY83" s="52">
        <f t="shared" ca="1" si="60"/>
        <v>0</v>
      </c>
      <c r="BZ83" s="52">
        <f t="shared" ca="1" si="61"/>
        <v>0</v>
      </c>
      <c r="CA83" s="52">
        <f t="shared" ca="1" si="62"/>
        <v>0</v>
      </c>
      <c r="CB83" s="52">
        <f t="shared" ca="1" si="63"/>
        <v>0</v>
      </c>
      <c r="CC83" s="52">
        <f t="shared" ca="1" si="64"/>
        <v>0</v>
      </c>
      <c r="CD83" s="52">
        <f t="shared" ca="1" si="65"/>
        <v>0</v>
      </c>
      <c r="CE83" s="52">
        <f t="shared" ca="1" si="66"/>
        <v>0</v>
      </c>
      <c r="CF83" s="52">
        <f t="shared" ca="1" si="67"/>
        <v>0</v>
      </c>
      <c r="CG83" s="52">
        <f t="shared" ca="1" si="68"/>
        <v>0</v>
      </c>
      <c r="CH83" s="52">
        <f t="shared" ca="1" si="69"/>
        <v>0</v>
      </c>
      <c r="CI83" s="52">
        <f t="shared" ca="1" si="70"/>
        <v>0</v>
      </c>
      <c r="CJ83" s="52">
        <f t="shared" ca="1" si="71"/>
        <v>0</v>
      </c>
      <c r="CK83" s="52">
        <f t="shared" ca="1" si="72"/>
        <v>0</v>
      </c>
      <c r="CL83" s="52">
        <f t="shared" ca="1" si="73"/>
        <v>0</v>
      </c>
      <c r="CM83" s="52">
        <f t="shared" ca="1" si="74"/>
        <v>0</v>
      </c>
      <c r="CN83" s="52">
        <f t="shared" ca="1" si="75"/>
        <v>0</v>
      </c>
      <c r="CO83" s="52">
        <f t="shared" ca="1" si="76"/>
        <v>0</v>
      </c>
      <c r="CP83" s="52">
        <f t="shared" ca="1" si="77"/>
        <v>0</v>
      </c>
      <c r="CQ83" s="52">
        <f t="shared" ca="1" si="78"/>
        <v>0</v>
      </c>
      <c r="CR83" s="52">
        <f t="shared" ca="1" si="79"/>
        <v>0</v>
      </c>
      <c r="CS83" s="52">
        <f t="shared" ca="1" si="80"/>
        <v>0</v>
      </c>
      <c r="CT83" s="52">
        <f t="shared" ca="1" si="81"/>
        <v>0</v>
      </c>
      <c r="CU83" s="52">
        <f t="shared" ca="1" si="82"/>
        <v>0</v>
      </c>
      <c r="CV83" s="52">
        <f t="shared" ca="1" si="83"/>
        <v>0</v>
      </c>
      <c r="CW83" s="52">
        <f t="shared" ca="1" si="84"/>
        <v>0</v>
      </c>
      <c r="CY83" s="51" t="str">
        <f t="shared" ca="1" si="85"/>
        <v>Slope</v>
      </c>
      <c r="CZ83" s="51" t="str">
        <f t="shared" ca="1" si="86"/>
        <v>Slope</v>
      </c>
      <c r="DA83" s="51" t="str">
        <f t="shared" ca="1" si="87"/>
        <v>Slope</v>
      </c>
      <c r="DB83" s="51" t="str">
        <f t="shared" ca="1" si="88"/>
        <v>Slope</v>
      </c>
      <c r="DC83" s="51" t="str">
        <f t="shared" ca="1" si="89"/>
        <v>Slope</v>
      </c>
      <c r="DD83" s="51" t="str">
        <f t="shared" ca="1" si="90"/>
        <v>Slope</v>
      </c>
      <c r="DE83" s="51" t="str">
        <f t="shared" ca="1" si="91"/>
        <v>Slope</v>
      </c>
      <c r="DF83" s="51" t="str">
        <f t="shared" ca="1" si="92"/>
        <v>Slope</v>
      </c>
      <c r="DG83" s="51" t="str">
        <f t="shared" ca="1" si="93"/>
        <v>Slope</v>
      </c>
      <c r="DH83" s="51" t="str">
        <f t="shared" ca="1" si="94"/>
        <v>Slope</v>
      </c>
      <c r="DI83" s="51" t="str">
        <f t="shared" ca="1" si="95"/>
        <v>Slope</v>
      </c>
      <c r="DJ83" s="51" t="str">
        <f t="shared" ca="1" si="96"/>
        <v>Slope</v>
      </c>
      <c r="DK83" s="51" t="str">
        <f t="shared" ca="1" si="97"/>
        <v>Slope</v>
      </c>
      <c r="DL83" s="51" t="str">
        <f t="shared" ca="1" si="98"/>
        <v>Slope</v>
      </c>
      <c r="DM83" s="51" t="str">
        <f t="shared" ca="1" si="99"/>
        <v>Slope</v>
      </c>
      <c r="DN83" s="51" t="str">
        <f t="shared" ca="1" si="100"/>
        <v>Slope</v>
      </c>
      <c r="DO83" s="51" t="str">
        <f t="shared" ca="1" si="101"/>
        <v>Slope</v>
      </c>
      <c r="DP83" s="51" t="str">
        <f t="shared" ca="1" si="102"/>
        <v>Slope</v>
      </c>
      <c r="DQ83" s="51" t="str">
        <f t="shared" ca="1" si="103"/>
        <v>Slope</v>
      </c>
      <c r="DR83" s="51" t="str">
        <f t="shared" ca="1" si="104"/>
        <v>Slope</v>
      </c>
      <c r="DS83" s="51" t="str">
        <f t="shared" ca="1" si="105"/>
        <v>Slope</v>
      </c>
      <c r="DT83" s="51" t="str">
        <f t="shared" ca="1" si="106"/>
        <v>Slope</v>
      </c>
      <c r="DU83" s="51" t="str">
        <f t="shared" ca="1" si="107"/>
        <v>Slope</v>
      </c>
      <c r="DV83" s="51" t="str">
        <f t="shared" ca="1" si="108"/>
        <v>Slope</v>
      </c>
      <c r="DW83" s="51" t="str">
        <f t="shared" ca="1" si="109"/>
        <v>Slope</v>
      </c>
      <c r="DX83" s="51" t="str">
        <f t="shared" ca="1" si="110"/>
        <v>Slope</v>
      </c>
      <c r="DY83" s="51" t="str">
        <f t="shared" ca="1" si="111"/>
        <v>Slope</v>
      </c>
      <c r="DZ83" s="51" t="str">
        <f t="shared" ca="1" si="112"/>
        <v>Slope</v>
      </c>
      <c r="EA83" s="51" t="str">
        <f t="shared" ca="1" si="113"/>
        <v>Slope</v>
      </c>
      <c r="EB83" s="51" t="str">
        <f t="shared" ca="1" si="114"/>
        <v>Slope</v>
      </c>
      <c r="EC83" s="51" t="str">
        <f t="shared" ca="1" si="115"/>
        <v>Slope</v>
      </c>
      <c r="EE83" s="52">
        <f t="shared" ca="1" si="116"/>
        <v>1</v>
      </c>
      <c r="EF83" s="52">
        <f t="shared" ca="1" si="117"/>
        <v>1</v>
      </c>
      <c r="EG83" s="52">
        <f t="shared" ca="1" si="118"/>
        <v>1</v>
      </c>
      <c r="EH83" s="52">
        <f t="shared" ca="1" si="119"/>
        <v>1</v>
      </c>
      <c r="EI83" s="52">
        <f t="shared" ca="1" si="120"/>
        <v>1</v>
      </c>
      <c r="EJ83" s="52">
        <f t="shared" ca="1" si="121"/>
        <v>1</v>
      </c>
      <c r="EK83" s="52">
        <f t="shared" ca="1" si="122"/>
        <v>1</v>
      </c>
      <c r="EL83" s="52">
        <f t="shared" ca="1" si="123"/>
        <v>1</v>
      </c>
      <c r="EM83" s="52">
        <f t="shared" ca="1" si="124"/>
        <v>1</v>
      </c>
      <c r="EN83" s="52">
        <f t="shared" ca="1" si="125"/>
        <v>1</v>
      </c>
      <c r="EO83" s="52">
        <f t="shared" ca="1" si="126"/>
        <v>1</v>
      </c>
      <c r="EP83" s="52">
        <f t="shared" ca="1" si="127"/>
        <v>1</v>
      </c>
      <c r="EQ83" s="52">
        <f t="shared" ca="1" si="128"/>
        <v>1</v>
      </c>
      <c r="ER83" s="52">
        <f t="shared" ca="1" si="129"/>
        <v>1</v>
      </c>
      <c r="ES83" s="52">
        <f t="shared" ca="1" si="130"/>
        <v>1</v>
      </c>
      <c r="ET83" s="52">
        <f t="shared" ca="1" si="131"/>
        <v>1</v>
      </c>
      <c r="EU83" s="52">
        <f t="shared" ca="1" si="132"/>
        <v>1</v>
      </c>
      <c r="EV83" s="52">
        <f t="shared" ca="1" si="133"/>
        <v>1</v>
      </c>
      <c r="EW83" s="52">
        <f t="shared" ca="1" si="134"/>
        <v>1</v>
      </c>
      <c r="EX83" s="52">
        <f t="shared" ca="1" si="135"/>
        <v>1</v>
      </c>
      <c r="EY83" s="52">
        <f t="shared" ca="1" si="136"/>
        <v>1</v>
      </c>
      <c r="EZ83" s="52">
        <f t="shared" ca="1" si="137"/>
        <v>1</v>
      </c>
      <c r="FA83" s="52">
        <f t="shared" ca="1" si="138"/>
        <v>1</v>
      </c>
      <c r="FB83" s="52">
        <f t="shared" ca="1" si="139"/>
        <v>1</v>
      </c>
      <c r="FC83" s="52">
        <f t="shared" ca="1" si="140"/>
        <v>1</v>
      </c>
      <c r="FD83" s="52">
        <f t="shared" ca="1" si="141"/>
        <v>1</v>
      </c>
      <c r="FE83" s="52">
        <f t="shared" ca="1" si="142"/>
        <v>1</v>
      </c>
      <c r="FF83" s="52">
        <f t="shared" ca="1" si="143"/>
        <v>1</v>
      </c>
      <c r="FG83" s="52">
        <f t="shared" ca="1" si="144"/>
        <v>1</v>
      </c>
      <c r="FH83" s="52">
        <f t="shared" ca="1" si="145"/>
        <v>1</v>
      </c>
      <c r="FI83" s="52">
        <f t="shared" ca="1" si="146"/>
        <v>1</v>
      </c>
      <c r="FK83" s="52">
        <f t="shared" si="147"/>
        <v>0</v>
      </c>
      <c r="FL83" s="59" t="e">
        <f t="shared" ca="1" si="148"/>
        <v>#N/A</v>
      </c>
      <c r="FM83" s="59" t="e">
        <f t="shared" ca="1" si="149"/>
        <v>#N/A</v>
      </c>
      <c r="FN83" s="52">
        <f t="shared" ca="1" si="150"/>
        <v>0</v>
      </c>
      <c r="FP83" s="52">
        <f t="shared" ca="1" si="151"/>
        <v>0.66666666666666663</v>
      </c>
      <c r="FQ83" s="52">
        <f t="shared" ca="1" si="152"/>
        <v>0.66666666666666663</v>
      </c>
      <c r="FR83" s="52">
        <f t="shared" ca="1" si="153"/>
        <v>0.65555555555555545</v>
      </c>
      <c r="FS83" s="52">
        <f t="shared" ca="1" si="154"/>
        <v>0.64444444444444438</v>
      </c>
      <c r="FT83" s="52">
        <f t="shared" ca="1" si="155"/>
        <v>0.6333333333333333</v>
      </c>
      <c r="FU83" s="52">
        <f t="shared" ca="1" si="156"/>
        <v>0.62222222222222223</v>
      </c>
      <c r="FV83" s="52">
        <f t="shared" ca="1" si="157"/>
        <v>0.61111111111111116</v>
      </c>
      <c r="FW83" s="52">
        <f t="shared" ca="1" si="158"/>
        <v>0.6</v>
      </c>
      <c r="FX83" s="52">
        <f t="shared" ca="1" si="159"/>
        <v>0.5888888888888888</v>
      </c>
      <c r="FY83" s="52">
        <f t="shared" ca="1" si="160"/>
        <v>0.57777777777777772</v>
      </c>
      <c r="FZ83" s="52">
        <f t="shared" ca="1" si="161"/>
        <v>0.56666666666666665</v>
      </c>
      <c r="GA83" s="52">
        <f t="shared" ca="1" si="162"/>
        <v>0.55555555555555558</v>
      </c>
      <c r="GB83" s="52">
        <f t="shared" ca="1" si="163"/>
        <v>0.5444444444444444</v>
      </c>
      <c r="GC83" s="52">
        <f t="shared" ca="1" si="164"/>
        <v>0.53333333333333333</v>
      </c>
      <c r="GD83" s="52">
        <f t="shared" ca="1" si="165"/>
        <v>0.52222222222222214</v>
      </c>
      <c r="GE83" s="52">
        <f t="shared" ca="1" si="166"/>
        <v>0.51111111111111107</v>
      </c>
      <c r="GF83" s="52">
        <f t="shared" ca="1" si="167"/>
        <v>0.5</v>
      </c>
      <c r="GG83" s="52">
        <f t="shared" ca="1" si="168"/>
        <v>0.48888888888888887</v>
      </c>
      <c r="GH83" s="52">
        <f t="shared" ca="1" si="169"/>
        <v>0.47777777777777775</v>
      </c>
      <c r="GI83" s="52">
        <f t="shared" ca="1" si="170"/>
        <v>0.46666666666666667</v>
      </c>
      <c r="GJ83" s="52">
        <f t="shared" ca="1" si="171"/>
        <v>0.45555555555555555</v>
      </c>
      <c r="GK83" s="52">
        <f t="shared" ca="1" si="172"/>
        <v>0.44444444444444442</v>
      </c>
      <c r="GL83" s="52">
        <f t="shared" ca="1" si="173"/>
        <v>0.43333333333333335</v>
      </c>
      <c r="GM83" s="52">
        <f t="shared" ca="1" si="174"/>
        <v>0.42222222222222222</v>
      </c>
      <c r="GN83" s="52">
        <f t="shared" ca="1" si="175"/>
        <v>0.41111111111111109</v>
      </c>
      <c r="GO83" s="52">
        <f t="shared" ca="1" si="176"/>
        <v>0.39999999999999997</v>
      </c>
      <c r="GP83" s="52">
        <f t="shared" ca="1" si="177"/>
        <v>0.38888888888888884</v>
      </c>
      <c r="GQ83" s="52">
        <f t="shared" ca="1" si="178"/>
        <v>0.37777777777777777</v>
      </c>
      <c r="GR83" s="52">
        <f t="shared" ca="1" si="179"/>
        <v>0.36666666666666664</v>
      </c>
      <c r="GS83" s="52">
        <f t="shared" ca="1" si="180"/>
        <v>0.35555555555555551</v>
      </c>
      <c r="GT83" s="52">
        <f t="shared" ca="1" si="181"/>
        <v>0.34444444444444444</v>
      </c>
      <c r="GU83" s="125">
        <f t="shared" si="203"/>
        <v>0</v>
      </c>
      <c r="GV83" s="52">
        <f t="shared" ca="1" si="204"/>
        <v>0.66666666666666663</v>
      </c>
      <c r="GW83" s="59">
        <f t="shared" ca="1" si="182"/>
        <v>0</v>
      </c>
      <c r="GX83" s="52">
        <f t="shared" ca="1" si="183"/>
        <v>0</v>
      </c>
      <c r="GY83" s="52" t="str">
        <f t="shared" ca="1" si="184"/>
        <v>Slope</v>
      </c>
      <c r="GZ83" s="52" t="str">
        <f t="shared" ca="1" si="185"/>
        <v>NaN</v>
      </c>
      <c r="HA83" s="120">
        <f t="shared" si="186"/>
        <v>0</v>
      </c>
      <c r="HB83" s="58">
        <f t="shared" si="187"/>
        <v>0</v>
      </c>
      <c r="HC83" s="58"/>
      <c r="HD83" s="121">
        <f t="shared" si="188"/>
        <v>1</v>
      </c>
      <c r="HE83" s="52">
        <f t="shared" si="189"/>
        <v>0</v>
      </c>
      <c r="HF83" s="52">
        <f t="shared" si="190"/>
        <v>0</v>
      </c>
      <c r="HG83" s="120">
        <f t="shared" si="191"/>
        <v>1</v>
      </c>
      <c r="HH83" s="120">
        <f t="shared" si="192"/>
        <v>0</v>
      </c>
      <c r="HI83" s="52">
        <f t="shared" ca="1" si="193"/>
        <v>0</v>
      </c>
      <c r="HJ83" s="52" t="str">
        <f t="shared" ca="1" si="194"/>
        <v>Slope</v>
      </c>
      <c r="HK83" s="59">
        <f t="shared" ca="1" si="195"/>
        <v>2</v>
      </c>
      <c r="HL83" s="52" t="str">
        <f t="shared" ca="1" si="196"/>
        <v>NaN</v>
      </c>
      <c r="HM83" s="52">
        <f t="shared" si="197"/>
        <v>0</v>
      </c>
      <c r="HN83" s="52">
        <f t="shared" si="198"/>
        <v>0</v>
      </c>
      <c r="HO83" s="52">
        <f t="shared" si="199"/>
        <v>0</v>
      </c>
      <c r="HP83" s="112"/>
      <c r="HQ83" s="52">
        <f t="shared" si="202"/>
        <v>0</v>
      </c>
      <c r="HR83" s="112"/>
      <c r="HS83" s="52">
        <f t="shared" si="200"/>
        <v>0</v>
      </c>
      <c r="HT83">
        <f t="shared" si="201"/>
        <v>0</v>
      </c>
    </row>
    <row r="84" spans="1:228" x14ac:dyDescent="0.25">
      <c r="A84" s="45">
        <v>46</v>
      </c>
      <c r="B84" s="35">
        <f t="shared" si="36"/>
        <v>5.2083333333333374E-3</v>
      </c>
      <c r="C84" s="28"/>
      <c r="D84" s="29"/>
      <c r="E84" s="29"/>
      <c r="F84" s="37"/>
      <c r="G84" s="38"/>
      <c r="H84" s="107"/>
      <c r="I84" s="31"/>
      <c r="J84" s="28"/>
      <c r="K84" s="37">
        <f t="shared" si="207"/>
        <v>0</v>
      </c>
      <c r="L84" s="30">
        <f t="shared" si="205"/>
        <v>0</v>
      </c>
      <c r="M84" s="101">
        <f t="shared" si="206"/>
        <v>0</v>
      </c>
      <c r="N84" s="103">
        <f t="shared" si="37"/>
        <v>0</v>
      </c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D84" s="52" t="e">
        <f t="shared" ca="1" si="38"/>
        <v>#DIV/0!</v>
      </c>
      <c r="AE84" s="52" t="e">
        <f t="shared" ca="1" si="38"/>
        <v>#DIV/0!</v>
      </c>
      <c r="AF84" s="52" t="e">
        <f t="shared" ca="1" si="38"/>
        <v>#DIV/0!</v>
      </c>
      <c r="AG84" s="52" t="e">
        <f t="shared" ca="1" si="38"/>
        <v>#DIV/0!</v>
      </c>
      <c r="AH84" s="52" t="e">
        <f t="shared" ca="1" si="39"/>
        <v>#DIV/0!</v>
      </c>
      <c r="AI84" s="52" t="e">
        <f t="shared" ca="1" si="39"/>
        <v>#DIV/0!</v>
      </c>
      <c r="AJ84" s="52" t="e">
        <f t="shared" ca="1" si="39"/>
        <v>#DIV/0!</v>
      </c>
      <c r="AK84" s="52" t="e">
        <f t="shared" ca="1" si="39"/>
        <v>#DIV/0!</v>
      </c>
      <c r="AL84" s="52" t="e">
        <f t="shared" ca="1" si="40"/>
        <v>#DIV/0!</v>
      </c>
      <c r="AM84" s="52" t="e">
        <f t="shared" ca="1" si="40"/>
        <v>#DIV/0!</v>
      </c>
      <c r="AN84" s="52" t="e">
        <f t="shared" ca="1" si="40"/>
        <v>#DIV/0!</v>
      </c>
      <c r="AO84" s="52" t="e">
        <f t="shared" ca="1" si="40"/>
        <v>#DIV/0!</v>
      </c>
      <c r="AP84" s="52" t="e">
        <f t="shared" ca="1" si="41"/>
        <v>#DIV/0!</v>
      </c>
      <c r="AQ84" s="52" t="e">
        <f t="shared" ca="1" si="41"/>
        <v>#DIV/0!</v>
      </c>
      <c r="AR84" s="52" t="e">
        <f t="shared" ca="1" si="41"/>
        <v>#DIV/0!</v>
      </c>
      <c r="AS84" s="52" t="e">
        <f t="shared" ca="1" si="41"/>
        <v>#DIV/0!</v>
      </c>
      <c r="AT84" s="52" t="e">
        <f t="shared" ca="1" si="42"/>
        <v>#DIV/0!</v>
      </c>
      <c r="AU84" s="52" t="e">
        <f t="shared" ca="1" si="42"/>
        <v>#DIV/0!</v>
      </c>
      <c r="AV84" s="52" t="e">
        <f t="shared" ca="1" si="42"/>
        <v>#DIV/0!</v>
      </c>
      <c r="AW84" s="52" t="e">
        <f t="shared" ca="1" si="42"/>
        <v>#DIV/0!</v>
      </c>
      <c r="AX84" s="52" t="e">
        <f t="shared" ca="1" si="43"/>
        <v>#DIV/0!</v>
      </c>
      <c r="AY84" s="52" t="e">
        <f t="shared" ca="1" si="43"/>
        <v>#DIV/0!</v>
      </c>
      <c r="AZ84" s="52" t="e">
        <f t="shared" ca="1" si="43"/>
        <v>#DIV/0!</v>
      </c>
      <c r="BA84" s="52" t="e">
        <f t="shared" ca="1" si="43"/>
        <v>#DIV/0!</v>
      </c>
      <c r="BB84" s="52" t="e">
        <f t="shared" ca="1" si="44"/>
        <v>#DIV/0!</v>
      </c>
      <c r="BC84" s="52" t="e">
        <f t="shared" ca="1" si="44"/>
        <v>#DIV/0!</v>
      </c>
      <c r="BD84" s="52" t="e">
        <f t="shared" ca="1" si="44"/>
        <v>#DIV/0!</v>
      </c>
      <c r="BE84" s="52" t="e">
        <f t="shared" ca="1" si="44"/>
        <v>#DIV/0!</v>
      </c>
      <c r="BF84" s="52" t="e">
        <f t="shared" ca="1" si="45"/>
        <v>#DIV/0!</v>
      </c>
      <c r="BG84" s="52" t="e">
        <f t="shared" ca="1" si="45"/>
        <v>#DIV/0!</v>
      </c>
      <c r="BH84" s="52" t="e">
        <f t="shared" ca="1" si="45"/>
        <v>#DIV/0!</v>
      </c>
      <c r="BJ84" s="52">
        <f t="shared" si="46"/>
        <v>0</v>
      </c>
      <c r="BK84" s="52">
        <f t="shared" si="47"/>
        <v>0</v>
      </c>
      <c r="BL84" s="52">
        <f t="shared" si="48"/>
        <v>0</v>
      </c>
      <c r="BM84" s="52">
        <f t="shared" si="49"/>
        <v>0</v>
      </c>
      <c r="BN84" s="52">
        <f t="shared" si="50"/>
        <v>0</v>
      </c>
      <c r="BO84" s="52">
        <f t="shared" si="51"/>
        <v>0</v>
      </c>
      <c r="BP84" s="52">
        <f t="shared" si="52"/>
        <v>0</v>
      </c>
      <c r="BQ84" s="52">
        <f t="shared" si="53"/>
        <v>0.05</v>
      </c>
      <c r="BS84" s="52">
        <f t="shared" ca="1" si="54"/>
        <v>0</v>
      </c>
      <c r="BT84" s="52">
        <f t="shared" ca="1" si="55"/>
        <v>0</v>
      </c>
      <c r="BU84" s="52">
        <f t="shared" ca="1" si="56"/>
        <v>0</v>
      </c>
      <c r="BV84" s="52">
        <f t="shared" ca="1" si="57"/>
        <v>0</v>
      </c>
      <c r="BW84" s="52">
        <f t="shared" ca="1" si="58"/>
        <v>0</v>
      </c>
      <c r="BX84" s="52">
        <f t="shared" ca="1" si="59"/>
        <v>0</v>
      </c>
      <c r="BY84" s="52">
        <f t="shared" ca="1" si="60"/>
        <v>0</v>
      </c>
      <c r="BZ84" s="52">
        <f t="shared" ca="1" si="61"/>
        <v>0</v>
      </c>
      <c r="CA84" s="52">
        <f t="shared" ca="1" si="62"/>
        <v>0</v>
      </c>
      <c r="CB84" s="52">
        <f t="shared" ca="1" si="63"/>
        <v>0</v>
      </c>
      <c r="CC84" s="52">
        <f t="shared" ca="1" si="64"/>
        <v>0</v>
      </c>
      <c r="CD84" s="52">
        <f t="shared" ca="1" si="65"/>
        <v>0</v>
      </c>
      <c r="CE84" s="52">
        <f t="shared" ca="1" si="66"/>
        <v>0</v>
      </c>
      <c r="CF84" s="52">
        <f t="shared" ca="1" si="67"/>
        <v>0</v>
      </c>
      <c r="CG84" s="52">
        <f t="shared" ca="1" si="68"/>
        <v>0</v>
      </c>
      <c r="CH84" s="52">
        <f t="shared" ca="1" si="69"/>
        <v>0</v>
      </c>
      <c r="CI84" s="52">
        <f t="shared" ca="1" si="70"/>
        <v>0</v>
      </c>
      <c r="CJ84" s="52">
        <f t="shared" ca="1" si="71"/>
        <v>0</v>
      </c>
      <c r="CK84" s="52">
        <f t="shared" ca="1" si="72"/>
        <v>0</v>
      </c>
      <c r="CL84" s="52">
        <f t="shared" ca="1" si="73"/>
        <v>0</v>
      </c>
      <c r="CM84" s="52">
        <f t="shared" ca="1" si="74"/>
        <v>0</v>
      </c>
      <c r="CN84" s="52">
        <f t="shared" ca="1" si="75"/>
        <v>0</v>
      </c>
      <c r="CO84" s="52">
        <f t="shared" ca="1" si="76"/>
        <v>0</v>
      </c>
      <c r="CP84" s="52">
        <f t="shared" ca="1" si="77"/>
        <v>0</v>
      </c>
      <c r="CQ84" s="52">
        <f t="shared" ca="1" si="78"/>
        <v>0</v>
      </c>
      <c r="CR84" s="52">
        <f t="shared" ca="1" si="79"/>
        <v>0</v>
      </c>
      <c r="CS84" s="52">
        <f t="shared" ca="1" si="80"/>
        <v>0</v>
      </c>
      <c r="CT84" s="52">
        <f t="shared" ca="1" si="81"/>
        <v>0</v>
      </c>
      <c r="CU84" s="52">
        <f t="shared" ca="1" si="82"/>
        <v>0</v>
      </c>
      <c r="CV84" s="52">
        <f t="shared" ca="1" si="83"/>
        <v>0</v>
      </c>
      <c r="CW84" s="52">
        <f t="shared" ca="1" si="84"/>
        <v>0</v>
      </c>
      <c r="CY84" s="51" t="str">
        <f t="shared" ca="1" si="85"/>
        <v>Slope</v>
      </c>
      <c r="CZ84" s="51" t="str">
        <f t="shared" ca="1" si="86"/>
        <v>Slope</v>
      </c>
      <c r="DA84" s="51" t="str">
        <f t="shared" ca="1" si="87"/>
        <v>Slope</v>
      </c>
      <c r="DB84" s="51" t="str">
        <f t="shared" ca="1" si="88"/>
        <v>Slope</v>
      </c>
      <c r="DC84" s="51" t="str">
        <f t="shared" ca="1" si="89"/>
        <v>Slope</v>
      </c>
      <c r="DD84" s="51" t="str">
        <f t="shared" ca="1" si="90"/>
        <v>Slope</v>
      </c>
      <c r="DE84" s="51" t="str">
        <f t="shared" ca="1" si="91"/>
        <v>Slope</v>
      </c>
      <c r="DF84" s="51" t="str">
        <f t="shared" ca="1" si="92"/>
        <v>Slope</v>
      </c>
      <c r="DG84" s="51" t="str">
        <f t="shared" ca="1" si="93"/>
        <v>Slope</v>
      </c>
      <c r="DH84" s="51" t="str">
        <f t="shared" ca="1" si="94"/>
        <v>Slope</v>
      </c>
      <c r="DI84" s="51" t="str">
        <f t="shared" ca="1" si="95"/>
        <v>Slope</v>
      </c>
      <c r="DJ84" s="51" t="str">
        <f t="shared" ca="1" si="96"/>
        <v>Slope</v>
      </c>
      <c r="DK84" s="51" t="str">
        <f t="shared" ca="1" si="97"/>
        <v>Slope</v>
      </c>
      <c r="DL84" s="51" t="str">
        <f t="shared" ca="1" si="98"/>
        <v>Slope</v>
      </c>
      <c r="DM84" s="51" t="str">
        <f t="shared" ca="1" si="99"/>
        <v>Slope</v>
      </c>
      <c r="DN84" s="51" t="str">
        <f t="shared" ca="1" si="100"/>
        <v>Slope</v>
      </c>
      <c r="DO84" s="51" t="str">
        <f t="shared" ca="1" si="101"/>
        <v>Slope</v>
      </c>
      <c r="DP84" s="51" t="str">
        <f t="shared" ca="1" si="102"/>
        <v>Slope</v>
      </c>
      <c r="DQ84" s="51" t="str">
        <f t="shared" ca="1" si="103"/>
        <v>Slope</v>
      </c>
      <c r="DR84" s="51" t="str">
        <f t="shared" ca="1" si="104"/>
        <v>Slope</v>
      </c>
      <c r="DS84" s="51" t="str">
        <f t="shared" ca="1" si="105"/>
        <v>Slope</v>
      </c>
      <c r="DT84" s="51" t="str">
        <f t="shared" ca="1" si="106"/>
        <v>Slope</v>
      </c>
      <c r="DU84" s="51" t="str">
        <f t="shared" ca="1" si="107"/>
        <v>Slope</v>
      </c>
      <c r="DV84" s="51" t="str">
        <f t="shared" ca="1" si="108"/>
        <v>Slope</v>
      </c>
      <c r="DW84" s="51" t="str">
        <f t="shared" ca="1" si="109"/>
        <v>Slope</v>
      </c>
      <c r="DX84" s="51" t="str">
        <f t="shared" ca="1" si="110"/>
        <v>Slope</v>
      </c>
      <c r="DY84" s="51" t="str">
        <f t="shared" ca="1" si="111"/>
        <v>Slope</v>
      </c>
      <c r="DZ84" s="51" t="str">
        <f t="shared" ca="1" si="112"/>
        <v>Slope</v>
      </c>
      <c r="EA84" s="51" t="str">
        <f t="shared" ca="1" si="113"/>
        <v>Slope</v>
      </c>
      <c r="EB84" s="51" t="str">
        <f t="shared" ca="1" si="114"/>
        <v>Slope</v>
      </c>
      <c r="EC84" s="51" t="str">
        <f t="shared" ca="1" si="115"/>
        <v>Slope</v>
      </c>
      <c r="EE84" s="52">
        <f t="shared" ca="1" si="116"/>
        <v>1</v>
      </c>
      <c r="EF84" s="52">
        <f t="shared" ca="1" si="117"/>
        <v>1</v>
      </c>
      <c r="EG84" s="52">
        <f t="shared" ca="1" si="118"/>
        <v>1</v>
      </c>
      <c r="EH84" s="52">
        <f t="shared" ca="1" si="119"/>
        <v>1</v>
      </c>
      <c r="EI84" s="52">
        <f t="shared" ca="1" si="120"/>
        <v>1</v>
      </c>
      <c r="EJ84" s="52">
        <f t="shared" ca="1" si="121"/>
        <v>1</v>
      </c>
      <c r="EK84" s="52">
        <f t="shared" ca="1" si="122"/>
        <v>1</v>
      </c>
      <c r="EL84" s="52">
        <f t="shared" ca="1" si="123"/>
        <v>1</v>
      </c>
      <c r="EM84" s="52">
        <f t="shared" ca="1" si="124"/>
        <v>1</v>
      </c>
      <c r="EN84" s="52">
        <f t="shared" ca="1" si="125"/>
        <v>1</v>
      </c>
      <c r="EO84" s="52">
        <f t="shared" ca="1" si="126"/>
        <v>1</v>
      </c>
      <c r="EP84" s="52">
        <f t="shared" ca="1" si="127"/>
        <v>1</v>
      </c>
      <c r="EQ84" s="52">
        <f t="shared" ca="1" si="128"/>
        <v>1</v>
      </c>
      <c r="ER84" s="52">
        <f t="shared" ca="1" si="129"/>
        <v>1</v>
      </c>
      <c r="ES84" s="52">
        <f t="shared" ca="1" si="130"/>
        <v>1</v>
      </c>
      <c r="ET84" s="52">
        <f t="shared" ca="1" si="131"/>
        <v>1</v>
      </c>
      <c r="EU84" s="52">
        <f t="shared" ca="1" si="132"/>
        <v>1</v>
      </c>
      <c r="EV84" s="52">
        <f t="shared" ca="1" si="133"/>
        <v>1</v>
      </c>
      <c r="EW84" s="52">
        <f t="shared" ca="1" si="134"/>
        <v>1</v>
      </c>
      <c r="EX84" s="52">
        <f t="shared" ca="1" si="135"/>
        <v>1</v>
      </c>
      <c r="EY84" s="52">
        <f t="shared" ca="1" si="136"/>
        <v>1</v>
      </c>
      <c r="EZ84" s="52">
        <f t="shared" ca="1" si="137"/>
        <v>1</v>
      </c>
      <c r="FA84" s="52">
        <f t="shared" ca="1" si="138"/>
        <v>1</v>
      </c>
      <c r="FB84" s="52">
        <f t="shared" ca="1" si="139"/>
        <v>1</v>
      </c>
      <c r="FC84" s="52">
        <f t="shared" ca="1" si="140"/>
        <v>1</v>
      </c>
      <c r="FD84" s="52">
        <f t="shared" ca="1" si="141"/>
        <v>1</v>
      </c>
      <c r="FE84" s="52">
        <f t="shared" ca="1" si="142"/>
        <v>1</v>
      </c>
      <c r="FF84" s="52">
        <f t="shared" ca="1" si="143"/>
        <v>1</v>
      </c>
      <c r="FG84" s="52">
        <f t="shared" ca="1" si="144"/>
        <v>1</v>
      </c>
      <c r="FH84" s="52">
        <f t="shared" ca="1" si="145"/>
        <v>1</v>
      </c>
      <c r="FI84" s="52">
        <f t="shared" ca="1" si="146"/>
        <v>1</v>
      </c>
      <c r="FK84" s="52">
        <f t="shared" si="147"/>
        <v>0</v>
      </c>
      <c r="FL84" s="59" t="e">
        <f t="shared" ca="1" si="148"/>
        <v>#N/A</v>
      </c>
      <c r="FM84" s="59" t="e">
        <f t="shared" ca="1" si="149"/>
        <v>#N/A</v>
      </c>
      <c r="FN84" s="52">
        <f t="shared" ca="1" si="150"/>
        <v>0</v>
      </c>
      <c r="FP84" s="52">
        <f t="shared" ca="1" si="151"/>
        <v>0.66666666666666663</v>
      </c>
      <c r="FQ84" s="52">
        <f t="shared" ca="1" si="152"/>
        <v>0.66666666666666663</v>
      </c>
      <c r="FR84" s="52">
        <f t="shared" ca="1" si="153"/>
        <v>0.65555555555555545</v>
      </c>
      <c r="FS84" s="52">
        <f t="shared" ca="1" si="154"/>
        <v>0.64444444444444438</v>
      </c>
      <c r="FT84" s="52">
        <f t="shared" ca="1" si="155"/>
        <v>0.6333333333333333</v>
      </c>
      <c r="FU84" s="52">
        <f t="shared" ca="1" si="156"/>
        <v>0.62222222222222223</v>
      </c>
      <c r="FV84" s="52">
        <f t="shared" ca="1" si="157"/>
        <v>0.61111111111111116</v>
      </c>
      <c r="FW84" s="52">
        <f t="shared" ca="1" si="158"/>
        <v>0.6</v>
      </c>
      <c r="FX84" s="52">
        <f t="shared" ca="1" si="159"/>
        <v>0.5888888888888888</v>
      </c>
      <c r="FY84" s="52">
        <f t="shared" ca="1" si="160"/>
        <v>0.57777777777777772</v>
      </c>
      <c r="FZ84" s="52">
        <f t="shared" ca="1" si="161"/>
        <v>0.56666666666666665</v>
      </c>
      <c r="GA84" s="52">
        <f t="shared" ca="1" si="162"/>
        <v>0.55555555555555558</v>
      </c>
      <c r="GB84" s="52">
        <f t="shared" ca="1" si="163"/>
        <v>0.5444444444444444</v>
      </c>
      <c r="GC84" s="52">
        <f t="shared" ca="1" si="164"/>
        <v>0.53333333333333333</v>
      </c>
      <c r="GD84" s="52">
        <f t="shared" ca="1" si="165"/>
        <v>0.52222222222222214</v>
      </c>
      <c r="GE84" s="52">
        <f t="shared" ca="1" si="166"/>
        <v>0.51111111111111107</v>
      </c>
      <c r="GF84" s="52">
        <f t="shared" ca="1" si="167"/>
        <v>0.5</v>
      </c>
      <c r="GG84" s="52">
        <f t="shared" ca="1" si="168"/>
        <v>0.48888888888888887</v>
      </c>
      <c r="GH84" s="52">
        <f t="shared" ca="1" si="169"/>
        <v>0.47777777777777775</v>
      </c>
      <c r="GI84" s="52">
        <f t="shared" ca="1" si="170"/>
        <v>0.46666666666666667</v>
      </c>
      <c r="GJ84" s="52">
        <f t="shared" ca="1" si="171"/>
        <v>0.45555555555555555</v>
      </c>
      <c r="GK84" s="52">
        <f t="shared" ca="1" si="172"/>
        <v>0.44444444444444442</v>
      </c>
      <c r="GL84" s="52">
        <f t="shared" ca="1" si="173"/>
        <v>0.43333333333333335</v>
      </c>
      <c r="GM84" s="52">
        <f t="shared" ca="1" si="174"/>
        <v>0.42222222222222222</v>
      </c>
      <c r="GN84" s="52">
        <f t="shared" ca="1" si="175"/>
        <v>0.41111111111111109</v>
      </c>
      <c r="GO84" s="52">
        <f t="shared" ca="1" si="176"/>
        <v>0.39999999999999997</v>
      </c>
      <c r="GP84" s="52">
        <f t="shared" ca="1" si="177"/>
        <v>0.38888888888888884</v>
      </c>
      <c r="GQ84" s="52">
        <f t="shared" ca="1" si="178"/>
        <v>0.37777777777777777</v>
      </c>
      <c r="GR84" s="52">
        <f t="shared" ca="1" si="179"/>
        <v>0.36666666666666664</v>
      </c>
      <c r="GS84" s="52">
        <f t="shared" ca="1" si="180"/>
        <v>0.35555555555555551</v>
      </c>
      <c r="GT84" s="52">
        <f t="shared" ca="1" si="181"/>
        <v>0.34444444444444444</v>
      </c>
      <c r="GU84" s="125">
        <f t="shared" si="203"/>
        <v>0</v>
      </c>
      <c r="GV84" s="52">
        <f t="shared" ca="1" si="204"/>
        <v>0.66666666666666663</v>
      </c>
      <c r="GW84" s="59">
        <f t="shared" ca="1" si="182"/>
        <v>0</v>
      </c>
      <c r="GX84" s="52">
        <f t="shared" ca="1" si="183"/>
        <v>0</v>
      </c>
      <c r="GY84" s="52" t="str">
        <f t="shared" ca="1" si="184"/>
        <v>Slope</v>
      </c>
      <c r="GZ84" s="52" t="str">
        <f t="shared" ca="1" si="185"/>
        <v>NaN</v>
      </c>
      <c r="HA84" s="120">
        <f t="shared" si="186"/>
        <v>0</v>
      </c>
      <c r="HB84" s="58">
        <f t="shared" si="187"/>
        <v>0</v>
      </c>
      <c r="HC84" s="58"/>
      <c r="HD84" s="121">
        <f t="shared" si="188"/>
        <v>1</v>
      </c>
      <c r="HE84" s="52">
        <f t="shared" si="189"/>
        <v>0</v>
      </c>
      <c r="HF84" s="52">
        <f t="shared" si="190"/>
        <v>0</v>
      </c>
      <c r="HG84" s="120">
        <f t="shared" si="191"/>
        <v>1</v>
      </c>
      <c r="HH84" s="120">
        <f t="shared" si="192"/>
        <v>0</v>
      </c>
      <c r="HI84" s="52">
        <f t="shared" ca="1" si="193"/>
        <v>0</v>
      </c>
      <c r="HJ84" s="52" t="str">
        <f t="shared" ca="1" si="194"/>
        <v>Slope</v>
      </c>
      <c r="HK84" s="59">
        <f t="shared" ca="1" si="195"/>
        <v>2</v>
      </c>
      <c r="HL84" s="52" t="str">
        <f t="shared" ca="1" si="196"/>
        <v>NaN</v>
      </c>
      <c r="HM84" s="52">
        <f t="shared" si="197"/>
        <v>0</v>
      </c>
      <c r="HN84" s="52">
        <f t="shared" si="198"/>
        <v>0</v>
      </c>
      <c r="HO84" s="52">
        <f t="shared" si="199"/>
        <v>0</v>
      </c>
      <c r="HP84" s="112"/>
      <c r="HQ84" s="52">
        <f t="shared" si="202"/>
        <v>0</v>
      </c>
      <c r="HR84" s="112"/>
      <c r="HS84" s="52">
        <f t="shared" si="200"/>
        <v>0</v>
      </c>
      <c r="HT84">
        <f t="shared" si="201"/>
        <v>0</v>
      </c>
    </row>
    <row r="85" spans="1:228" x14ac:dyDescent="0.25">
      <c r="A85" s="45">
        <v>47</v>
      </c>
      <c r="B85" s="35">
        <f t="shared" si="36"/>
        <v>5.3240740740740783E-3</v>
      </c>
      <c r="C85" s="28"/>
      <c r="D85" s="29"/>
      <c r="E85" s="29"/>
      <c r="F85" s="37"/>
      <c r="G85" s="38"/>
      <c r="H85" s="107"/>
      <c r="I85" s="31"/>
      <c r="J85" s="28"/>
      <c r="K85" s="37">
        <f t="shared" si="207"/>
        <v>0</v>
      </c>
      <c r="L85" s="30">
        <f t="shared" si="205"/>
        <v>0</v>
      </c>
      <c r="M85" s="101">
        <f t="shared" si="206"/>
        <v>0</v>
      </c>
      <c r="N85" s="103">
        <f t="shared" si="37"/>
        <v>0</v>
      </c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D85" s="52" t="e">
        <f t="shared" ca="1" si="38"/>
        <v>#DIV/0!</v>
      </c>
      <c r="AE85" s="52" t="e">
        <f t="shared" ca="1" si="38"/>
        <v>#DIV/0!</v>
      </c>
      <c r="AF85" s="52" t="e">
        <f t="shared" ca="1" si="38"/>
        <v>#DIV/0!</v>
      </c>
      <c r="AG85" s="52" t="e">
        <f t="shared" ca="1" si="38"/>
        <v>#DIV/0!</v>
      </c>
      <c r="AH85" s="52" t="e">
        <f t="shared" ca="1" si="39"/>
        <v>#DIV/0!</v>
      </c>
      <c r="AI85" s="52" t="e">
        <f t="shared" ca="1" si="39"/>
        <v>#DIV/0!</v>
      </c>
      <c r="AJ85" s="52" t="e">
        <f t="shared" ca="1" si="39"/>
        <v>#DIV/0!</v>
      </c>
      <c r="AK85" s="52" t="e">
        <f t="shared" ca="1" si="39"/>
        <v>#DIV/0!</v>
      </c>
      <c r="AL85" s="52" t="e">
        <f t="shared" ca="1" si="40"/>
        <v>#DIV/0!</v>
      </c>
      <c r="AM85" s="52" t="e">
        <f t="shared" ca="1" si="40"/>
        <v>#DIV/0!</v>
      </c>
      <c r="AN85" s="52" t="e">
        <f t="shared" ca="1" si="40"/>
        <v>#DIV/0!</v>
      </c>
      <c r="AO85" s="52" t="e">
        <f t="shared" ca="1" si="40"/>
        <v>#DIV/0!</v>
      </c>
      <c r="AP85" s="52" t="e">
        <f t="shared" ca="1" si="41"/>
        <v>#DIV/0!</v>
      </c>
      <c r="AQ85" s="52" t="e">
        <f t="shared" ca="1" si="41"/>
        <v>#DIV/0!</v>
      </c>
      <c r="AR85" s="52" t="e">
        <f t="shared" ca="1" si="41"/>
        <v>#DIV/0!</v>
      </c>
      <c r="AS85" s="52" t="e">
        <f t="shared" ca="1" si="41"/>
        <v>#DIV/0!</v>
      </c>
      <c r="AT85" s="52" t="e">
        <f t="shared" ca="1" si="42"/>
        <v>#DIV/0!</v>
      </c>
      <c r="AU85" s="52" t="e">
        <f t="shared" ca="1" si="42"/>
        <v>#DIV/0!</v>
      </c>
      <c r="AV85" s="52" t="e">
        <f t="shared" ca="1" si="42"/>
        <v>#DIV/0!</v>
      </c>
      <c r="AW85" s="52" t="e">
        <f t="shared" ca="1" si="42"/>
        <v>#DIV/0!</v>
      </c>
      <c r="AX85" s="52" t="e">
        <f t="shared" ca="1" si="43"/>
        <v>#DIV/0!</v>
      </c>
      <c r="AY85" s="52" t="e">
        <f t="shared" ca="1" si="43"/>
        <v>#DIV/0!</v>
      </c>
      <c r="AZ85" s="52" t="e">
        <f t="shared" ca="1" si="43"/>
        <v>#DIV/0!</v>
      </c>
      <c r="BA85" s="52" t="e">
        <f t="shared" ca="1" si="43"/>
        <v>#DIV/0!</v>
      </c>
      <c r="BB85" s="52" t="e">
        <f t="shared" ca="1" si="44"/>
        <v>#DIV/0!</v>
      </c>
      <c r="BC85" s="52" t="e">
        <f t="shared" ca="1" si="44"/>
        <v>#DIV/0!</v>
      </c>
      <c r="BD85" s="52" t="e">
        <f t="shared" ca="1" si="44"/>
        <v>#DIV/0!</v>
      </c>
      <c r="BE85" s="52" t="e">
        <f t="shared" ca="1" si="44"/>
        <v>#DIV/0!</v>
      </c>
      <c r="BF85" s="52" t="e">
        <f t="shared" ca="1" si="45"/>
        <v>#DIV/0!</v>
      </c>
      <c r="BG85" s="52" t="e">
        <f t="shared" ca="1" si="45"/>
        <v>#DIV/0!</v>
      </c>
      <c r="BH85" s="52" t="e">
        <f t="shared" ca="1" si="45"/>
        <v>#DIV/0!</v>
      </c>
      <c r="BJ85" s="52">
        <f t="shared" si="46"/>
        <v>0</v>
      </c>
      <c r="BK85" s="52">
        <f t="shared" si="47"/>
        <v>0</v>
      </c>
      <c r="BL85" s="52">
        <f t="shared" si="48"/>
        <v>0</v>
      </c>
      <c r="BM85" s="52">
        <f t="shared" si="49"/>
        <v>0</v>
      </c>
      <c r="BN85" s="52">
        <f t="shared" si="50"/>
        <v>0</v>
      </c>
      <c r="BO85" s="52">
        <f t="shared" si="51"/>
        <v>0</v>
      </c>
      <c r="BP85" s="52">
        <f t="shared" si="52"/>
        <v>0</v>
      </c>
      <c r="BQ85" s="52">
        <f t="shared" si="53"/>
        <v>0.05</v>
      </c>
      <c r="BS85" s="52">
        <f t="shared" ca="1" si="54"/>
        <v>0</v>
      </c>
      <c r="BT85" s="52">
        <f t="shared" ca="1" si="55"/>
        <v>0</v>
      </c>
      <c r="BU85" s="52">
        <f t="shared" ca="1" si="56"/>
        <v>0</v>
      </c>
      <c r="BV85" s="52">
        <f t="shared" ca="1" si="57"/>
        <v>0</v>
      </c>
      <c r="BW85" s="52">
        <f t="shared" ca="1" si="58"/>
        <v>0</v>
      </c>
      <c r="BX85" s="52">
        <f t="shared" ca="1" si="59"/>
        <v>0</v>
      </c>
      <c r="BY85" s="52">
        <f t="shared" ca="1" si="60"/>
        <v>0</v>
      </c>
      <c r="BZ85" s="52">
        <f t="shared" ca="1" si="61"/>
        <v>0</v>
      </c>
      <c r="CA85" s="52">
        <f t="shared" ca="1" si="62"/>
        <v>0</v>
      </c>
      <c r="CB85" s="52">
        <f t="shared" ca="1" si="63"/>
        <v>0</v>
      </c>
      <c r="CC85" s="52">
        <f t="shared" ca="1" si="64"/>
        <v>0</v>
      </c>
      <c r="CD85" s="52">
        <f t="shared" ca="1" si="65"/>
        <v>0</v>
      </c>
      <c r="CE85" s="52">
        <f t="shared" ca="1" si="66"/>
        <v>0</v>
      </c>
      <c r="CF85" s="52">
        <f t="shared" ca="1" si="67"/>
        <v>0</v>
      </c>
      <c r="CG85" s="52">
        <f t="shared" ca="1" si="68"/>
        <v>0</v>
      </c>
      <c r="CH85" s="52">
        <f t="shared" ca="1" si="69"/>
        <v>0</v>
      </c>
      <c r="CI85" s="52">
        <f t="shared" ca="1" si="70"/>
        <v>0</v>
      </c>
      <c r="CJ85" s="52">
        <f t="shared" ca="1" si="71"/>
        <v>0</v>
      </c>
      <c r="CK85" s="52">
        <f t="shared" ca="1" si="72"/>
        <v>0</v>
      </c>
      <c r="CL85" s="52">
        <f t="shared" ca="1" si="73"/>
        <v>0</v>
      </c>
      <c r="CM85" s="52">
        <f t="shared" ca="1" si="74"/>
        <v>0</v>
      </c>
      <c r="CN85" s="52">
        <f t="shared" ca="1" si="75"/>
        <v>0</v>
      </c>
      <c r="CO85" s="52">
        <f t="shared" ca="1" si="76"/>
        <v>0</v>
      </c>
      <c r="CP85" s="52">
        <f t="shared" ca="1" si="77"/>
        <v>0</v>
      </c>
      <c r="CQ85" s="52">
        <f t="shared" ca="1" si="78"/>
        <v>0</v>
      </c>
      <c r="CR85" s="52">
        <f t="shared" ca="1" si="79"/>
        <v>0</v>
      </c>
      <c r="CS85" s="52">
        <f t="shared" ca="1" si="80"/>
        <v>0</v>
      </c>
      <c r="CT85" s="52">
        <f t="shared" ca="1" si="81"/>
        <v>0</v>
      </c>
      <c r="CU85" s="52">
        <f t="shared" ca="1" si="82"/>
        <v>0</v>
      </c>
      <c r="CV85" s="52">
        <f t="shared" ca="1" si="83"/>
        <v>0</v>
      </c>
      <c r="CW85" s="52">
        <f t="shared" ca="1" si="84"/>
        <v>0</v>
      </c>
      <c r="CY85" s="51" t="str">
        <f t="shared" ca="1" si="85"/>
        <v>Slope</v>
      </c>
      <c r="CZ85" s="51" t="str">
        <f t="shared" ca="1" si="86"/>
        <v>Slope</v>
      </c>
      <c r="DA85" s="51" t="str">
        <f t="shared" ca="1" si="87"/>
        <v>Slope</v>
      </c>
      <c r="DB85" s="51" t="str">
        <f t="shared" ca="1" si="88"/>
        <v>Slope</v>
      </c>
      <c r="DC85" s="51" t="str">
        <f t="shared" ca="1" si="89"/>
        <v>Slope</v>
      </c>
      <c r="DD85" s="51" t="str">
        <f t="shared" ca="1" si="90"/>
        <v>Slope</v>
      </c>
      <c r="DE85" s="51" t="str">
        <f t="shared" ca="1" si="91"/>
        <v>Slope</v>
      </c>
      <c r="DF85" s="51" t="str">
        <f t="shared" ca="1" si="92"/>
        <v>Slope</v>
      </c>
      <c r="DG85" s="51" t="str">
        <f t="shared" ca="1" si="93"/>
        <v>Slope</v>
      </c>
      <c r="DH85" s="51" t="str">
        <f t="shared" ca="1" si="94"/>
        <v>Slope</v>
      </c>
      <c r="DI85" s="51" t="str">
        <f t="shared" ca="1" si="95"/>
        <v>Slope</v>
      </c>
      <c r="DJ85" s="51" t="str">
        <f t="shared" ca="1" si="96"/>
        <v>Slope</v>
      </c>
      <c r="DK85" s="51" t="str">
        <f t="shared" ca="1" si="97"/>
        <v>Slope</v>
      </c>
      <c r="DL85" s="51" t="str">
        <f t="shared" ca="1" si="98"/>
        <v>Slope</v>
      </c>
      <c r="DM85" s="51" t="str">
        <f t="shared" ca="1" si="99"/>
        <v>Slope</v>
      </c>
      <c r="DN85" s="51" t="str">
        <f t="shared" ca="1" si="100"/>
        <v>Slope</v>
      </c>
      <c r="DO85" s="51" t="str">
        <f t="shared" ca="1" si="101"/>
        <v>Slope</v>
      </c>
      <c r="DP85" s="51" t="str">
        <f t="shared" ca="1" si="102"/>
        <v>Slope</v>
      </c>
      <c r="DQ85" s="51" t="str">
        <f t="shared" ca="1" si="103"/>
        <v>Slope</v>
      </c>
      <c r="DR85" s="51" t="str">
        <f t="shared" ca="1" si="104"/>
        <v>Slope</v>
      </c>
      <c r="DS85" s="51" t="str">
        <f t="shared" ca="1" si="105"/>
        <v>Slope</v>
      </c>
      <c r="DT85" s="51" t="str">
        <f t="shared" ca="1" si="106"/>
        <v>Slope</v>
      </c>
      <c r="DU85" s="51" t="str">
        <f t="shared" ca="1" si="107"/>
        <v>Slope</v>
      </c>
      <c r="DV85" s="51" t="str">
        <f t="shared" ca="1" si="108"/>
        <v>Slope</v>
      </c>
      <c r="DW85" s="51" t="str">
        <f t="shared" ca="1" si="109"/>
        <v>Slope</v>
      </c>
      <c r="DX85" s="51" t="str">
        <f t="shared" ca="1" si="110"/>
        <v>Slope</v>
      </c>
      <c r="DY85" s="51" t="str">
        <f t="shared" ca="1" si="111"/>
        <v>Slope</v>
      </c>
      <c r="DZ85" s="51" t="str">
        <f t="shared" ca="1" si="112"/>
        <v>Slope</v>
      </c>
      <c r="EA85" s="51" t="str">
        <f t="shared" ca="1" si="113"/>
        <v>Slope</v>
      </c>
      <c r="EB85" s="51" t="str">
        <f t="shared" ca="1" si="114"/>
        <v>Slope</v>
      </c>
      <c r="EC85" s="51" t="str">
        <f t="shared" ca="1" si="115"/>
        <v>Slope</v>
      </c>
      <c r="EE85" s="52">
        <f t="shared" ca="1" si="116"/>
        <v>1</v>
      </c>
      <c r="EF85" s="52">
        <f t="shared" ca="1" si="117"/>
        <v>1</v>
      </c>
      <c r="EG85" s="52">
        <f t="shared" ca="1" si="118"/>
        <v>1</v>
      </c>
      <c r="EH85" s="52">
        <f t="shared" ca="1" si="119"/>
        <v>1</v>
      </c>
      <c r="EI85" s="52">
        <f t="shared" ca="1" si="120"/>
        <v>1</v>
      </c>
      <c r="EJ85" s="52">
        <f t="shared" ca="1" si="121"/>
        <v>1</v>
      </c>
      <c r="EK85" s="52">
        <f t="shared" ca="1" si="122"/>
        <v>1</v>
      </c>
      <c r="EL85" s="52">
        <f t="shared" ca="1" si="123"/>
        <v>1</v>
      </c>
      <c r="EM85" s="52">
        <f t="shared" ca="1" si="124"/>
        <v>1</v>
      </c>
      <c r="EN85" s="52">
        <f t="shared" ca="1" si="125"/>
        <v>1</v>
      </c>
      <c r="EO85" s="52">
        <f t="shared" ca="1" si="126"/>
        <v>1</v>
      </c>
      <c r="EP85" s="52">
        <f t="shared" ca="1" si="127"/>
        <v>1</v>
      </c>
      <c r="EQ85" s="52">
        <f t="shared" ca="1" si="128"/>
        <v>1</v>
      </c>
      <c r="ER85" s="52">
        <f t="shared" ca="1" si="129"/>
        <v>1</v>
      </c>
      <c r="ES85" s="52">
        <f t="shared" ca="1" si="130"/>
        <v>1</v>
      </c>
      <c r="ET85" s="52">
        <f t="shared" ca="1" si="131"/>
        <v>1</v>
      </c>
      <c r="EU85" s="52">
        <f t="shared" ca="1" si="132"/>
        <v>1</v>
      </c>
      <c r="EV85" s="52">
        <f t="shared" ca="1" si="133"/>
        <v>1</v>
      </c>
      <c r="EW85" s="52">
        <f t="shared" ca="1" si="134"/>
        <v>1</v>
      </c>
      <c r="EX85" s="52">
        <f t="shared" ca="1" si="135"/>
        <v>1</v>
      </c>
      <c r="EY85" s="52">
        <f t="shared" ca="1" si="136"/>
        <v>1</v>
      </c>
      <c r="EZ85" s="52">
        <f t="shared" ca="1" si="137"/>
        <v>1</v>
      </c>
      <c r="FA85" s="52">
        <f t="shared" ca="1" si="138"/>
        <v>1</v>
      </c>
      <c r="FB85" s="52">
        <f t="shared" ca="1" si="139"/>
        <v>1</v>
      </c>
      <c r="FC85" s="52">
        <f t="shared" ca="1" si="140"/>
        <v>1</v>
      </c>
      <c r="FD85" s="52">
        <f t="shared" ca="1" si="141"/>
        <v>1</v>
      </c>
      <c r="FE85" s="52">
        <f t="shared" ca="1" si="142"/>
        <v>1</v>
      </c>
      <c r="FF85" s="52">
        <f t="shared" ca="1" si="143"/>
        <v>1</v>
      </c>
      <c r="FG85" s="52">
        <f t="shared" ca="1" si="144"/>
        <v>1</v>
      </c>
      <c r="FH85" s="52">
        <f t="shared" ca="1" si="145"/>
        <v>1</v>
      </c>
      <c r="FI85" s="52">
        <f t="shared" ca="1" si="146"/>
        <v>1</v>
      </c>
      <c r="FK85" s="52">
        <f t="shared" si="147"/>
        <v>0</v>
      </c>
      <c r="FL85" s="59" t="e">
        <f t="shared" ca="1" si="148"/>
        <v>#N/A</v>
      </c>
      <c r="FM85" s="59" t="e">
        <f t="shared" ca="1" si="149"/>
        <v>#N/A</v>
      </c>
      <c r="FN85" s="52">
        <f t="shared" ca="1" si="150"/>
        <v>0</v>
      </c>
      <c r="FP85" s="52">
        <f t="shared" ca="1" si="151"/>
        <v>0.66666666666666663</v>
      </c>
      <c r="FQ85" s="52">
        <f t="shared" ca="1" si="152"/>
        <v>0.66666666666666663</v>
      </c>
      <c r="FR85" s="52">
        <f t="shared" ca="1" si="153"/>
        <v>0.65555555555555545</v>
      </c>
      <c r="FS85" s="52">
        <f t="shared" ca="1" si="154"/>
        <v>0.64444444444444438</v>
      </c>
      <c r="FT85" s="52">
        <f t="shared" ca="1" si="155"/>
        <v>0.6333333333333333</v>
      </c>
      <c r="FU85" s="52">
        <f t="shared" ca="1" si="156"/>
        <v>0.62222222222222223</v>
      </c>
      <c r="FV85" s="52">
        <f t="shared" ca="1" si="157"/>
        <v>0.61111111111111116</v>
      </c>
      <c r="FW85" s="52">
        <f t="shared" ca="1" si="158"/>
        <v>0.6</v>
      </c>
      <c r="FX85" s="52">
        <f t="shared" ca="1" si="159"/>
        <v>0.5888888888888888</v>
      </c>
      <c r="FY85" s="52">
        <f t="shared" ca="1" si="160"/>
        <v>0.57777777777777772</v>
      </c>
      <c r="FZ85" s="52">
        <f t="shared" ca="1" si="161"/>
        <v>0.56666666666666665</v>
      </c>
      <c r="GA85" s="52">
        <f t="shared" ca="1" si="162"/>
        <v>0.55555555555555558</v>
      </c>
      <c r="GB85" s="52">
        <f t="shared" ca="1" si="163"/>
        <v>0.5444444444444444</v>
      </c>
      <c r="GC85" s="52">
        <f t="shared" ca="1" si="164"/>
        <v>0.53333333333333333</v>
      </c>
      <c r="GD85" s="52">
        <f t="shared" ca="1" si="165"/>
        <v>0.52222222222222214</v>
      </c>
      <c r="GE85" s="52">
        <f t="shared" ca="1" si="166"/>
        <v>0.51111111111111107</v>
      </c>
      <c r="GF85" s="52">
        <f t="shared" ca="1" si="167"/>
        <v>0.5</v>
      </c>
      <c r="GG85" s="52">
        <f t="shared" ca="1" si="168"/>
        <v>0.48888888888888887</v>
      </c>
      <c r="GH85" s="52">
        <f t="shared" ca="1" si="169"/>
        <v>0.47777777777777775</v>
      </c>
      <c r="GI85" s="52">
        <f t="shared" ca="1" si="170"/>
        <v>0.46666666666666667</v>
      </c>
      <c r="GJ85" s="52">
        <f t="shared" ca="1" si="171"/>
        <v>0.45555555555555555</v>
      </c>
      <c r="GK85" s="52">
        <f t="shared" ca="1" si="172"/>
        <v>0.44444444444444442</v>
      </c>
      <c r="GL85" s="52">
        <f t="shared" ca="1" si="173"/>
        <v>0.43333333333333335</v>
      </c>
      <c r="GM85" s="52">
        <f t="shared" ca="1" si="174"/>
        <v>0.42222222222222222</v>
      </c>
      <c r="GN85" s="52">
        <f t="shared" ca="1" si="175"/>
        <v>0.41111111111111109</v>
      </c>
      <c r="GO85" s="52">
        <f t="shared" ca="1" si="176"/>
        <v>0.39999999999999997</v>
      </c>
      <c r="GP85" s="52">
        <f t="shared" ca="1" si="177"/>
        <v>0.38888888888888884</v>
      </c>
      <c r="GQ85" s="52">
        <f t="shared" ca="1" si="178"/>
        <v>0.37777777777777777</v>
      </c>
      <c r="GR85" s="52">
        <f t="shared" ca="1" si="179"/>
        <v>0.36666666666666664</v>
      </c>
      <c r="GS85" s="52">
        <f t="shared" ca="1" si="180"/>
        <v>0.35555555555555551</v>
      </c>
      <c r="GT85" s="52">
        <f t="shared" ca="1" si="181"/>
        <v>0.34444444444444444</v>
      </c>
      <c r="GU85" s="125">
        <f t="shared" si="203"/>
        <v>0</v>
      </c>
      <c r="GV85" s="52">
        <f t="shared" ca="1" si="204"/>
        <v>0.66666666666666663</v>
      </c>
      <c r="GW85" s="59">
        <f t="shared" ca="1" si="182"/>
        <v>0</v>
      </c>
      <c r="GX85" s="52">
        <f t="shared" ca="1" si="183"/>
        <v>0</v>
      </c>
      <c r="GY85" s="52" t="str">
        <f t="shared" ca="1" si="184"/>
        <v>Slope</v>
      </c>
      <c r="GZ85" s="52" t="str">
        <f t="shared" ca="1" si="185"/>
        <v>NaN</v>
      </c>
      <c r="HA85" s="120">
        <f t="shared" si="186"/>
        <v>0</v>
      </c>
      <c r="HB85" s="58">
        <f t="shared" si="187"/>
        <v>0</v>
      </c>
      <c r="HC85" s="58"/>
      <c r="HD85" s="121">
        <f t="shared" si="188"/>
        <v>1</v>
      </c>
      <c r="HE85" s="52">
        <f t="shared" si="189"/>
        <v>0</v>
      </c>
      <c r="HF85" s="52">
        <f t="shared" si="190"/>
        <v>0</v>
      </c>
      <c r="HG85" s="120">
        <f t="shared" si="191"/>
        <v>1</v>
      </c>
      <c r="HH85" s="120">
        <f t="shared" si="192"/>
        <v>0</v>
      </c>
      <c r="HI85" s="52">
        <f t="shared" ca="1" si="193"/>
        <v>0</v>
      </c>
      <c r="HJ85" s="52" t="str">
        <f t="shared" ca="1" si="194"/>
        <v>Slope</v>
      </c>
      <c r="HK85" s="59">
        <f t="shared" ca="1" si="195"/>
        <v>2</v>
      </c>
      <c r="HL85" s="52" t="str">
        <f t="shared" ca="1" si="196"/>
        <v>NaN</v>
      </c>
      <c r="HM85" s="52">
        <f t="shared" si="197"/>
        <v>0</v>
      </c>
      <c r="HN85" s="52">
        <f t="shared" si="198"/>
        <v>0</v>
      </c>
      <c r="HO85" s="52">
        <f t="shared" si="199"/>
        <v>0</v>
      </c>
      <c r="HP85" s="112"/>
      <c r="HQ85" s="52">
        <f t="shared" si="202"/>
        <v>0</v>
      </c>
      <c r="HR85" s="112"/>
      <c r="HS85" s="52">
        <f t="shared" si="200"/>
        <v>0</v>
      </c>
      <c r="HT85">
        <f t="shared" si="201"/>
        <v>0</v>
      </c>
    </row>
    <row r="86" spans="1:228" x14ac:dyDescent="0.25">
      <c r="A86" s="45">
        <v>48</v>
      </c>
      <c r="B86" s="35">
        <f t="shared" si="36"/>
        <v>5.4398148148148192E-3</v>
      </c>
      <c r="C86" s="28"/>
      <c r="D86" s="29"/>
      <c r="E86" s="29"/>
      <c r="F86" s="37"/>
      <c r="G86" s="38"/>
      <c r="H86" s="107"/>
      <c r="I86" s="31"/>
      <c r="J86" s="28"/>
      <c r="K86" s="37">
        <f t="shared" si="207"/>
        <v>0</v>
      </c>
      <c r="L86" s="30">
        <f t="shared" si="205"/>
        <v>0</v>
      </c>
      <c r="M86" s="101">
        <f t="shared" si="206"/>
        <v>0</v>
      </c>
      <c r="N86" s="103">
        <f t="shared" si="37"/>
        <v>0</v>
      </c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D86" s="52" t="e">
        <f t="shared" ca="1" si="38"/>
        <v>#DIV/0!</v>
      </c>
      <c r="AE86" s="52" t="e">
        <f t="shared" ca="1" si="38"/>
        <v>#DIV/0!</v>
      </c>
      <c r="AF86" s="52" t="e">
        <f t="shared" ca="1" si="38"/>
        <v>#DIV/0!</v>
      </c>
      <c r="AG86" s="52" t="e">
        <f t="shared" ca="1" si="38"/>
        <v>#DIV/0!</v>
      </c>
      <c r="AH86" s="52" t="e">
        <f t="shared" ca="1" si="39"/>
        <v>#DIV/0!</v>
      </c>
      <c r="AI86" s="52" t="e">
        <f t="shared" ca="1" si="39"/>
        <v>#DIV/0!</v>
      </c>
      <c r="AJ86" s="52" t="e">
        <f t="shared" ca="1" si="39"/>
        <v>#DIV/0!</v>
      </c>
      <c r="AK86" s="52" t="e">
        <f t="shared" ca="1" si="39"/>
        <v>#DIV/0!</v>
      </c>
      <c r="AL86" s="52" t="e">
        <f t="shared" ca="1" si="40"/>
        <v>#DIV/0!</v>
      </c>
      <c r="AM86" s="52" t="e">
        <f t="shared" ca="1" si="40"/>
        <v>#DIV/0!</v>
      </c>
      <c r="AN86" s="52" t="e">
        <f t="shared" ca="1" si="40"/>
        <v>#DIV/0!</v>
      </c>
      <c r="AO86" s="52" t="e">
        <f t="shared" ca="1" si="40"/>
        <v>#DIV/0!</v>
      </c>
      <c r="AP86" s="52" t="e">
        <f t="shared" ca="1" si="41"/>
        <v>#DIV/0!</v>
      </c>
      <c r="AQ86" s="52" t="e">
        <f t="shared" ca="1" si="41"/>
        <v>#DIV/0!</v>
      </c>
      <c r="AR86" s="52" t="e">
        <f t="shared" ca="1" si="41"/>
        <v>#DIV/0!</v>
      </c>
      <c r="AS86" s="52" t="e">
        <f t="shared" ca="1" si="41"/>
        <v>#DIV/0!</v>
      </c>
      <c r="AT86" s="52" t="e">
        <f t="shared" ca="1" si="42"/>
        <v>#DIV/0!</v>
      </c>
      <c r="AU86" s="52" t="e">
        <f t="shared" ca="1" si="42"/>
        <v>#DIV/0!</v>
      </c>
      <c r="AV86" s="52" t="e">
        <f t="shared" ca="1" si="42"/>
        <v>#DIV/0!</v>
      </c>
      <c r="AW86" s="52" t="e">
        <f t="shared" ca="1" si="42"/>
        <v>#DIV/0!</v>
      </c>
      <c r="AX86" s="52" t="e">
        <f t="shared" ca="1" si="43"/>
        <v>#DIV/0!</v>
      </c>
      <c r="AY86" s="52" t="e">
        <f t="shared" ca="1" si="43"/>
        <v>#DIV/0!</v>
      </c>
      <c r="AZ86" s="52" t="e">
        <f t="shared" ca="1" si="43"/>
        <v>#DIV/0!</v>
      </c>
      <c r="BA86" s="52" t="e">
        <f t="shared" ca="1" si="43"/>
        <v>#DIV/0!</v>
      </c>
      <c r="BB86" s="52" t="e">
        <f t="shared" ca="1" si="44"/>
        <v>#DIV/0!</v>
      </c>
      <c r="BC86" s="52" t="e">
        <f t="shared" ca="1" si="44"/>
        <v>#DIV/0!</v>
      </c>
      <c r="BD86" s="52" t="e">
        <f t="shared" ca="1" si="44"/>
        <v>#DIV/0!</v>
      </c>
      <c r="BE86" s="52" t="e">
        <f t="shared" ca="1" si="44"/>
        <v>#DIV/0!</v>
      </c>
      <c r="BF86" s="52" t="e">
        <f t="shared" ca="1" si="45"/>
        <v>#DIV/0!</v>
      </c>
      <c r="BG86" s="52" t="e">
        <f t="shared" ca="1" si="45"/>
        <v>#DIV/0!</v>
      </c>
      <c r="BH86" s="52" t="e">
        <f t="shared" ca="1" si="45"/>
        <v>#DIV/0!</v>
      </c>
      <c r="BJ86" s="52">
        <f t="shared" si="46"/>
        <v>0</v>
      </c>
      <c r="BK86" s="52">
        <f t="shared" si="47"/>
        <v>0</v>
      </c>
      <c r="BL86" s="52">
        <f t="shared" si="48"/>
        <v>0</v>
      </c>
      <c r="BM86" s="52">
        <f t="shared" si="49"/>
        <v>0</v>
      </c>
      <c r="BN86" s="52">
        <f t="shared" si="50"/>
        <v>0</v>
      </c>
      <c r="BO86" s="52">
        <f t="shared" si="51"/>
        <v>0</v>
      </c>
      <c r="BP86" s="52">
        <f t="shared" si="52"/>
        <v>0</v>
      </c>
      <c r="BQ86" s="52">
        <f t="shared" si="53"/>
        <v>0.05</v>
      </c>
      <c r="BS86" s="52">
        <f t="shared" ca="1" si="54"/>
        <v>0</v>
      </c>
      <c r="BT86" s="52">
        <f t="shared" ca="1" si="55"/>
        <v>0</v>
      </c>
      <c r="BU86" s="52">
        <f t="shared" ca="1" si="56"/>
        <v>0</v>
      </c>
      <c r="BV86" s="52">
        <f t="shared" ca="1" si="57"/>
        <v>0</v>
      </c>
      <c r="BW86" s="52">
        <f t="shared" ca="1" si="58"/>
        <v>0</v>
      </c>
      <c r="BX86" s="52">
        <f t="shared" ca="1" si="59"/>
        <v>0</v>
      </c>
      <c r="BY86" s="52">
        <f t="shared" ca="1" si="60"/>
        <v>0</v>
      </c>
      <c r="BZ86" s="52">
        <f t="shared" ca="1" si="61"/>
        <v>0</v>
      </c>
      <c r="CA86" s="52">
        <f t="shared" ca="1" si="62"/>
        <v>0</v>
      </c>
      <c r="CB86" s="52">
        <f t="shared" ca="1" si="63"/>
        <v>0</v>
      </c>
      <c r="CC86" s="52">
        <f t="shared" ca="1" si="64"/>
        <v>0</v>
      </c>
      <c r="CD86" s="52">
        <f t="shared" ca="1" si="65"/>
        <v>0</v>
      </c>
      <c r="CE86" s="52">
        <f t="shared" ca="1" si="66"/>
        <v>0</v>
      </c>
      <c r="CF86" s="52">
        <f t="shared" ca="1" si="67"/>
        <v>0</v>
      </c>
      <c r="CG86" s="52">
        <f t="shared" ca="1" si="68"/>
        <v>0</v>
      </c>
      <c r="CH86" s="52">
        <f t="shared" ca="1" si="69"/>
        <v>0</v>
      </c>
      <c r="CI86" s="52">
        <f t="shared" ca="1" si="70"/>
        <v>0</v>
      </c>
      <c r="CJ86" s="52">
        <f t="shared" ca="1" si="71"/>
        <v>0</v>
      </c>
      <c r="CK86" s="52">
        <f t="shared" ca="1" si="72"/>
        <v>0</v>
      </c>
      <c r="CL86" s="52">
        <f t="shared" ca="1" si="73"/>
        <v>0</v>
      </c>
      <c r="CM86" s="52">
        <f t="shared" ca="1" si="74"/>
        <v>0</v>
      </c>
      <c r="CN86" s="52">
        <f t="shared" ca="1" si="75"/>
        <v>0</v>
      </c>
      <c r="CO86" s="52">
        <f t="shared" ca="1" si="76"/>
        <v>0</v>
      </c>
      <c r="CP86" s="52">
        <f t="shared" ca="1" si="77"/>
        <v>0</v>
      </c>
      <c r="CQ86" s="52">
        <f t="shared" ca="1" si="78"/>
        <v>0</v>
      </c>
      <c r="CR86" s="52">
        <f t="shared" ca="1" si="79"/>
        <v>0</v>
      </c>
      <c r="CS86" s="52">
        <f t="shared" ca="1" si="80"/>
        <v>0</v>
      </c>
      <c r="CT86" s="52">
        <f t="shared" ca="1" si="81"/>
        <v>0</v>
      </c>
      <c r="CU86" s="52">
        <f t="shared" ca="1" si="82"/>
        <v>0</v>
      </c>
      <c r="CV86" s="52">
        <f t="shared" ca="1" si="83"/>
        <v>0</v>
      </c>
      <c r="CW86" s="52">
        <f t="shared" ca="1" si="84"/>
        <v>0</v>
      </c>
      <c r="CY86" s="51" t="str">
        <f t="shared" ca="1" si="85"/>
        <v>Slope</v>
      </c>
      <c r="CZ86" s="51" t="str">
        <f t="shared" ca="1" si="86"/>
        <v>Slope</v>
      </c>
      <c r="DA86" s="51" t="str">
        <f t="shared" ca="1" si="87"/>
        <v>Slope</v>
      </c>
      <c r="DB86" s="51" t="str">
        <f t="shared" ca="1" si="88"/>
        <v>Slope</v>
      </c>
      <c r="DC86" s="51" t="str">
        <f t="shared" ca="1" si="89"/>
        <v>Slope</v>
      </c>
      <c r="DD86" s="51" t="str">
        <f t="shared" ca="1" si="90"/>
        <v>Slope</v>
      </c>
      <c r="DE86" s="51" t="str">
        <f t="shared" ca="1" si="91"/>
        <v>Slope</v>
      </c>
      <c r="DF86" s="51" t="str">
        <f t="shared" ca="1" si="92"/>
        <v>Slope</v>
      </c>
      <c r="DG86" s="51" t="str">
        <f t="shared" ca="1" si="93"/>
        <v>Slope</v>
      </c>
      <c r="DH86" s="51" t="str">
        <f t="shared" ca="1" si="94"/>
        <v>Slope</v>
      </c>
      <c r="DI86" s="51" t="str">
        <f t="shared" ca="1" si="95"/>
        <v>Slope</v>
      </c>
      <c r="DJ86" s="51" t="str">
        <f t="shared" ca="1" si="96"/>
        <v>Slope</v>
      </c>
      <c r="DK86" s="51" t="str">
        <f t="shared" ca="1" si="97"/>
        <v>Slope</v>
      </c>
      <c r="DL86" s="51" t="str">
        <f t="shared" ca="1" si="98"/>
        <v>Slope</v>
      </c>
      <c r="DM86" s="51" t="str">
        <f t="shared" ca="1" si="99"/>
        <v>Slope</v>
      </c>
      <c r="DN86" s="51" t="str">
        <f t="shared" ca="1" si="100"/>
        <v>Slope</v>
      </c>
      <c r="DO86" s="51" t="str">
        <f t="shared" ca="1" si="101"/>
        <v>Slope</v>
      </c>
      <c r="DP86" s="51" t="str">
        <f t="shared" ca="1" si="102"/>
        <v>Slope</v>
      </c>
      <c r="DQ86" s="51" t="str">
        <f t="shared" ca="1" si="103"/>
        <v>Slope</v>
      </c>
      <c r="DR86" s="51" t="str">
        <f t="shared" ca="1" si="104"/>
        <v>Slope</v>
      </c>
      <c r="DS86" s="51" t="str">
        <f t="shared" ca="1" si="105"/>
        <v>Slope</v>
      </c>
      <c r="DT86" s="51" t="str">
        <f t="shared" ca="1" si="106"/>
        <v>Slope</v>
      </c>
      <c r="DU86" s="51" t="str">
        <f t="shared" ca="1" si="107"/>
        <v>Slope</v>
      </c>
      <c r="DV86" s="51" t="str">
        <f t="shared" ca="1" si="108"/>
        <v>Slope</v>
      </c>
      <c r="DW86" s="51" t="str">
        <f t="shared" ca="1" si="109"/>
        <v>Slope</v>
      </c>
      <c r="DX86" s="51" t="str">
        <f t="shared" ca="1" si="110"/>
        <v>Slope</v>
      </c>
      <c r="DY86" s="51" t="str">
        <f t="shared" ca="1" si="111"/>
        <v>Slope</v>
      </c>
      <c r="DZ86" s="51" t="str">
        <f t="shared" ca="1" si="112"/>
        <v>Slope</v>
      </c>
      <c r="EA86" s="51" t="str">
        <f t="shared" ca="1" si="113"/>
        <v>Slope</v>
      </c>
      <c r="EB86" s="51" t="str">
        <f t="shared" ca="1" si="114"/>
        <v>Slope</v>
      </c>
      <c r="EC86" s="51" t="str">
        <f t="shared" ca="1" si="115"/>
        <v>Slope</v>
      </c>
      <c r="EE86" s="52">
        <f t="shared" ca="1" si="116"/>
        <v>1</v>
      </c>
      <c r="EF86" s="52">
        <f t="shared" ca="1" si="117"/>
        <v>1</v>
      </c>
      <c r="EG86" s="52">
        <f t="shared" ca="1" si="118"/>
        <v>1</v>
      </c>
      <c r="EH86" s="52">
        <f t="shared" ca="1" si="119"/>
        <v>1</v>
      </c>
      <c r="EI86" s="52">
        <f t="shared" ca="1" si="120"/>
        <v>1</v>
      </c>
      <c r="EJ86" s="52">
        <f t="shared" ca="1" si="121"/>
        <v>1</v>
      </c>
      <c r="EK86" s="52">
        <f t="shared" ca="1" si="122"/>
        <v>1</v>
      </c>
      <c r="EL86" s="52">
        <f t="shared" ca="1" si="123"/>
        <v>1</v>
      </c>
      <c r="EM86" s="52">
        <f t="shared" ca="1" si="124"/>
        <v>1</v>
      </c>
      <c r="EN86" s="52">
        <f t="shared" ca="1" si="125"/>
        <v>1</v>
      </c>
      <c r="EO86" s="52">
        <f t="shared" ca="1" si="126"/>
        <v>1</v>
      </c>
      <c r="EP86" s="52">
        <f t="shared" ca="1" si="127"/>
        <v>1</v>
      </c>
      <c r="EQ86" s="52">
        <f t="shared" ca="1" si="128"/>
        <v>1</v>
      </c>
      <c r="ER86" s="52">
        <f t="shared" ca="1" si="129"/>
        <v>1</v>
      </c>
      <c r="ES86" s="52">
        <f t="shared" ca="1" si="130"/>
        <v>1</v>
      </c>
      <c r="ET86" s="52">
        <f t="shared" ca="1" si="131"/>
        <v>1</v>
      </c>
      <c r="EU86" s="52">
        <f t="shared" ca="1" si="132"/>
        <v>1</v>
      </c>
      <c r="EV86" s="52">
        <f t="shared" ca="1" si="133"/>
        <v>1</v>
      </c>
      <c r="EW86" s="52">
        <f t="shared" ca="1" si="134"/>
        <v>1</v>
      </c>
      <c r="EX86" s="52">
        <f t="shared" ca="1" si="135"/>
        <v>1</v>
      </c>
      <c r="EY86" s="52">
        <f t="shared" ca="1" si="136"/>
        <v>1</v>
      </c>
      <c r="EZ86" s="52">
        <f t="shared" ca="1" si="137"/>
        <v>1</v>
      </c>
      <c r="FA86" s="52">
        <f t="shared" ca="1" si="138"/>
        <v>1</v>
      </c>
      <c r="FB86" s="52">
        <f t="shared" ca="1" si="139"/>
        <v>1</v>
      </c>
      <c r="FC86" s="52">
        <f t="shared" ca="1" si="140"/>
        <v>1</v>
      </c>
      <c r="FD86" s="52">
        <f t="shared" ca="1" si="141"/>
        <v>1</v>
      </c>
      <c r="FE86" s="52">
        <f t="shared" ca="1" si="142"/>
        <v>1</v>
      </c>
      <c r="FF86" s="52">
        <f t="shared" ca="1" si="143"/>
        <v>1</v>
      </c>
      <c r="FG86" s="52">
        <f t="shared" ca="1" si="144"/>
        <v>1</v>
      </c>
      <c r="FH86" s="52">
        <f t="shared" ca="1" si="145"/>
        <v>1</v>
      </c>
      <c r="FI86" s="52">
        <f t="shared" ca="1" si="146"/>
        <v>1</v>
      </c>
      <c r="FK86" s="52">
        <f t="shared" si="147"/>
        <v>0</v>
      </c>
      <c r="FL86" s="59" t="e">
        <f t="shared" ca="1" si="148"/>
        <v>#N/A</v>
      </c>
      <c r="FM86" s="59" t="e">
        <f t="shared" ca="1" si="149"/>
        <v>#N/A</v>
      </c>
      <c r="FN86" s="52">
        <f t="shared" ca="1" si="150"/>
        <v>0</v>
      </c>
      <c r="FP86" s="52">
        <f t="shared" ca="1" si="151"/>
        <v>0.66666666666666663</v>
      </c>
      <c r="FQ86" s="52">
        <f t="shared" ca="1" si="152"/>
        <v>0.66666666666666663</v>
      </c>
      <c r="FR86" s="52">
        <f t="shared" ca="1" si="153"/>
        <v>0.65555555555555545</v>
      </c>
      <c r="FS86" s="52">
        <f t="shared" ca="1" si="154"/>
        <v>0.64444444444444438</v>
      </c>
      <c r="FT86" s="52">
        <f t="shared" ca="1" si="155"/>
        <v>0.6333333333333333</v>
      </c>
      <c r="FU86" s="52">
        <f t="shared" ca="1" si="156"/>
        <v>0.62222222222222223</v>
      </c>
      <c r="FV86" s="52">
        <f t="shared" ca="1" si="157"/>
        <v>0.61111111111111116</v>
      </c>
      <c r="FW86" s="52">
        <f t="shared" ca="1" si="158"/>
        <v>0.6</v>
      </c>
      <c r="FX86" s="52">
        <f t="shared" ca="1" si="159"/>
        <v>0.5888888888888888</v>
      </c>
      <c r="FY86" s="52">
        <f t="shared" ca="1" si="160"/>
        <v>0.57777777777777772</v>
      </c>
      <c r="FZ86" s="52">
        <f t="shared" ca="1" si="161"/>
        <v>0.56666666666666665</v>
      </c>
      <c r="GA86" s="52">
        <f t="shared" ca="1" si="162"/>
        <v>0.55555555555555558</v>
      </c>
      <c r="GB86" s="52">
        <f t="shared" ca="1" si="163"/>
        <v>0.5444444444444444</v>
      </c>
      <c r="GC86" s="52">
        <f t="shared" ca="1" si="164"/>
        <v>0.53333333333333333</v>
      </c>
      <c r="GD86" s="52">
        <f t="shared" ca="1" si="165"/>
        <v>0.52222222222222214</v>
      </c>
      <c r="GE86" s="52">
        <f t="shared" ca="1" si="166"/>
        <v>0.51111111111111107</v>
      </c>
      <c r="GF86" s="52">
        <f t="shared" ca="1" si="167"/>
        <v>0.5</v>
      </c>
      <c r="GG86" s="52">
        <f t="shared" ca="1" si="168"/>
        <v>0.48888888888888887</v>
      </c>
      <c r="GH86" s="52">
        <f t="shared" ca="1" si="169"/>
        <v>0.47777777777777775</v>
      </c>
      <c r="GI86" s="52">
        <f t="shared" ca="1" si="170"/>
        <v>0.46666666666666667</v>
      </c>
      <c r="GJ86" s="52">
        <f t="shared" ca="1" si="171"/>
        <v>0.45555555555555555</v>
      </c>
      <c r="GK86" s="52">
        <f t="shared" ca="1" si="172"/>
        <v>0.44444444444444442</v>
      </c>
      <c r="GL86" s="52">
        <f t="shared" ca="1" si="173"/>
        <v>0.43333333333333335</v>
      </c>
      <c r="GM86" s="52">
        <f t="shared" ca="1" si="174"/>
        <v>0.42222222222222222</v>
      </c>
      <c r="GN86" s="52">
        <f t="shared" ca="1" si="175"/>
        <v>0.41111111111111109</v>
      </c>
      <c r="GO86" s="52">
        <f t="shared" ca="1" si="176"/>
        <v>0.39999999999999997</v>
      </c>
      <c r="GP86" s="52">
        <f t="shared" ca="1" si="177"/>
        <v>0.38888888888888884</v>
      </c>
      <c r="GQ86" s="52">
        <f t="shared" ca="1" si="178"/>
        <v>0.37777777777777777</v>
      </c>
      <c r="GR86" s="52">
        <f t="shared" ca="1" si="179"/>
        <v>0.36666666666666664</v>
      </c>
      <c r="GS86" s="52">
        <f t="shared" ca="1" si="180"/>
        <v>0.35555555555555551</v>
      </c>
      <c r="GT86" s="52">
        <f t="shared" ca="1" si="181"/>
        <v>0.34444444444444444</v>
      </c>
      <c r="GU86" s="125">
        <f t="shared" si="203"/>
        <v>0</v>
      </c>
      <c r="GV86" s="52">
        <f t="shared" ca="1" si="204"/>
        <v>0.66666666666666663</v>
      </c>
      <c r="GW86" s="59">
        <f t="shared" ca="1" si="182"/>
        <v>0</v>
      </c>
      <c r="GX86" s="52">
        <f t="shared" ca="1" si="183"/>
        <v>0</v>
      </c>
      <c r="GY86" s="52" t="str">
        <f t="shared" ca="1" si="184"/>
        <v>Slope</v>
      </c>
      <c r="GZ86" s="52" t="str">
        <f t="shared" ca="1" si="185"/>
        <v>NaN</v>
      </c>
      <c r="HA86" s="120">
        <f t="shared" si="186"/>
        <v>0</v>
      </c>
      <c r="HB86" s="58">
        <f t="shared" si="187"/>
        <v>0</v>
      </c>
      <c r="HC86" s="58"/>
      <c r="HD86" s="121">
        <f t="shared" si="188"/>
        <v>1</v>
      </c>
      <c r="HE86" s="52">
        <f t="shared" si="189"/>
        <v>0</v>
      </c>
      <c r="HF86" s="52">
        <f t="shared" si="190"/>
        <v>0</v>
      </c>
      <c r="HG86" s="120">
        <f t="shared" si="191"/>
        <v>1</v>
      </c>
      <c r="HH86" s="120">
        <f t="shared" si="192"/>
        <v>0</v>
      </c>
      <c r="HI86" s="52">
        <f t="shared" ca="1" si="193"/>
        <v>0</v>
      </c>
      <c r="HJ86" s="52" t="str">
        <f t="shared" ca="1" si="194"/>
        <v>Slope</v>
      </c>
      <c r="HK86" s="59">
        <f t="shared" ca="1" si="195"/>
        <v>2</v>
      </c>
      <c r="HL86" s="52" t="str">
        <f t="shared" ca="1" si="196"/>
        <v>NaN</v>
      </c>
      <c r="HM86" s="52">
        <f t="shared" si="197"/>
        <v>0</v>
      </c>
      <c r="HN86" s="52">
        <f t="shared" si="198"/>
        <v>0</v>
      </c>
      <c r="HO86" s="52">
        <f t="shared" si="199"/>
        <v>0</v>
      </c>
      <c r="HP86" s="112"/>
      <c r="HQ86" s="52">
        <f t="shared" si="202"/>
        <v>0</v>
      </c>
      <c r="HR86" s="112"/>
      <c r="HS86" s="52">
        <f t="shared" si="200"/>
        <v>0</v>
      </c>
      <c r="HT86">
        <f t="shared" si="201"/>
        <v>0</v>
      </c>
    </row>
    <row r="87" spans="1:228" x14ac:dyDescent="0.25">
      <c r="A87" s="45">
        <v>49</v>
      </c>
      <c r="B87" s="35">
        <f t="shared" si="36"/>
        <v>5.5555555555555601E-3</v>
      </c>
      <c r="C87" s="28"/>
      <c r="D87" s="29"/>
      <c r="E87" s="29"/>
      <c r="F87" s="37"/>
      <c r="G87" s="38"/>
      <c r="H87" s="107"/>
      <c r="I87" s="31"/>
      <c r="J87" s="28"/>
      <c r="K87" s="37">
        <f t="shared" si="207"/>
        <v>0</v>
      </c>
      <c r="L87" s="30">
        <f t="shared" si="205"/>
        <v>0</v>
      </c>
      <c r="M87" s="101">
        <f t="shared" si="206"/>
        <v>0</v>
      </c>
      <c r="N87" s="103">
        <f t="shared" si="37"/>
        <v>0</v>
      </c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D87" s="52" t="e">
        <f t="shared" ca="1" si="38"/>
        <v>#DIV/0!</v>
      </c>
      <c r="AE87" s="52" t="e">
        <f t="shared" ca="1" si="38"/>
        <v>#DIV/0!</v>
      </c>
      <c r="AF87" s="52" t="e">
        <f t="shared" ca="1" si="38"/>
        <v>#DIV/0!</v>
      </c>
      <c r="AG87" s="52" t="e">
        <f t="shared" ca="1" si="38"/>
        <v>#DIV/0!</v>
      </c>
      <c r="AH87" s="52" t="e">
        <f t="shared" ca="1" si="39"/>
        <v>#DIV/0!</v>
      </c>
      <c r="AI87" s="52" t="e">
        <f t="shared" ca="1" si="39"/>
        <v>#DIV/0!</v>
      </c>
      <c r="AJ87" s="52" t="e">
        <f t="shared" ca="1" si="39"/>
        <v>#DIV/0!</v>
      </c>
      <c r="AK87" s="52" t="e">
        <f t="shared" ca="1" si="39"/>
        <v>#DIV/0!</v>
      </c>
      <c r="AL87" s="52" t="e">
        <f t="shared" ca="1" si="40"/>
        <v>#DIV/0!</v>
      </c>
      <c r="AM87" s="52" t="e">
        <f t="shared" ca="1" si="40"/>
        <v>#DIV/0!</v>
      </c>
      <c r="AN87" s="52" t="e">
        <f t="shared" ca="1" si="40"/>
        <v>#DIV/0!</v>
      </c>
      <c r="AO87" s="52" t="e">
        <f t="shared" ca="1" si="40"/>
        <v>#DIV/0!</v>
      </c>
      <c r="AP87" s="52" t="e">
        <f t="shared" ca="1" si="41"/>
        <v>#DIV/0!</v>
      </c>
      <c r="AQ87" s="52" t="e">
        <f t="shared" ca="1" si="41"/>
        <v>#DIV/0!</v>
      </c>
      <c r="AR87" s="52" t="e">
        <f t="shared" ca="1" si="41"/>
        <v>#DIV/0!</v>
      </c>
      <c r="AS87" s="52" t="e">
        <f t="shared" ca="1" si="41"/>
        <v>#DIV/0!</v>
      </c>
      <c r="AT87" s="52" t="e">
        <f t="shared" ca="1" si="42"/>
        <v>#DIV/0!</v>
      </c>
      <c r="AU87" s="52" t="e">
        <f t="shared" ca="1" si="42"/>
        <v>#DIV/0!</v>
      </c>
      <c r="AV87" s="52" t="e">
        <f t="shared" ca="1" si="42"/>
        <v>#DIV/0!</v>
      </c>
      <c r="AW87" s="52" t="e">
        <f t="shared" ca="1" si="42"/>
        <v>#DIV/0!</v>
      </c>
      <c r="AX87" s="52" t="e">
        <f t="shared" ca="1" si="43"/>
        <v>#DIV/0!</v>
      </c>
      <c r="AY87" s="52" t="e">
        <f t="shared" ca="1" si="43"/>
        <v>#DIV/0!</v>
      </c>
      <c r="AZ87" s="52" t="e">
        <f t="shared" ca="1" si="43"/>
        <v>#DIV/0!</v>
      </c>
      <c r="BA87" s="52" t="e">
        <f t="shared" ca="1" si="43"/>
        <v>#DIV/0!</v>
      </c>
      <c r="BB87" s="52" t="e">
        <f t="shared" ca="1" si="44"/>
        <v>#DIV/0!</v>
      </c>
      <c r="BC87" s="52" t="e">
        <f t="shared" ca="1" si="44"/>
        <v>#DIV/0!</v>
      </c>
      <c r="BD87" s="52" t="e">
        <f t="shared" ca="1" si="44"/>
        <v>#DIV/0!</v>
      </c>
      <c r="BE87" s="52" t="e">
        <f t="shared" ca="1" si="44"/>
        <v>#DIV/0!</v>
      </c>
      <c r="BF87" s="52" t="e">
        <f t="shared" ca="1" si="45"/>
        <v>#DIV/0!</v>
      </c>
      <c r="BG87" s="52" t="e">
        <f t="shared" ca="1" si="45"/>
        <v>#DIV/0!</v>
      </c>
      <c r="BH87" s="52" t="e">
        <f t="shared" ca="1" si="45"/>
        <v>#DIV/0!</v>
      </c>
      <c r="BJ87" s="52">
        <f t="shared" si="46"/>
        <v>0</v>
      </c>
      <c r="BK87" s="52">
        <f t="shared" si="47"/>
        <v>0</v>
      </c>
      <c r="BL87" s="52">
        <f t="shared" si="48"/>
        <v>0</v>
      </c>
      <c r="BM87" s="52">
        <f t="shared" si="49"/>
        <v>0</v>
      </c>
      <c r="BN87" s="52">
        <f t="shared" si="50"/>
        <v>0</v>
      </c>
      <c r="BO87" s="52">
        <f t="shared" si="51"/>
        <v>0</v>
      </c>
      <c r="BP87" s="52">
        <f t="shared" si="52"/>
        <v>0</v>
      </c>
      <c r="BQ87" s="52">
        <f t="shared" si="53"/>
        <v>0.05</v>
      </c>
      <c r="BS87" s="52">
        <f t="shared" ca="1" si="54"/>
        <v>0</v>
      </c>
      <c r="BT87" s="52">
        <f t="shared" ca="1" si="55"/>
        <v>0</v>
      </c>
      <c r="BU87" s="52">
        <f t="shared" ca="1" si="56"/>
        <v>0</v>
      </c>
      <c r="BV87" s="52">
        <f t="shared" ca="1" si="57"/>
        <v>0</v>
      </c>
      <c r="BW87" s="52">
        <f t="shared" ca="1" si="58"/>
        <v>0</v>
      </c>
      <c r="BX87" s="52">
        <f t="shared" ca="1" si="59"/>
        <v>0</v>
      </c>
      <c r="BY87" s="52">
        <f t="shared" ca="1" si="60"/>
        <v>0</v>
      </c>
      <c r="BZ87" s="52">
        <f t="shared" ca="1" si="61"/>
        <v>0</v>
      </c>
      <c r="CA87" s="52">
        <f t="shared" ca="1" si="62"/>
        <v>0</v>
      </c>
      <c r="CB87" s="52">
        <f t="shared" ca="1" si="63"/>
        <v>0</v>
      </c>
      <c r="CC87" s="52">
        <f t="shared" ca="1" si="64"/>
        <v>0</v>
      </c>
      <c r="CD87" s="52">
        <f t="shared" ca="1" si="65"/>
        <v>0</v>
      </c>
      <c r="CE87" s="52">
        <f t="shared" ca="1" si="66"/>
        <v>0</v>
      </c>
      <c r="CF87" s="52">
        <f t="shared" ca="1" si="67"/>
        <v>0</v>
      </c>
      <c r="CG87" s="52">
        <f t="shared" ca="1" si="68"/>
        <v>0</v>
      </c>
      <c r="CH87" s="52">
        <f t="shared" ca="1" si="69"/>
        <v>0</v>
      </c>
      <c r="CI87" s="52">
        <f t="shared" ca="1" si="70"/>
        <v>0</v>
      </c>
      <c r="CJ87" s="52">
        <f t="shared" ca="1" si="71"/>
        <v>0</v>
      </c>
      <c r="CK87" s="52">
        <f t="shared" ca="1" si="72"/>
        <v>0</v>
      </c>
      <c r="CL87" s="52">
        <f t="shared" ca="1" si="73"/>
        <v>0</v>
      </c>
      <c r="CM87" s="52">
        <f t="shared" ca="1" si="74"/>
        <v>0</v>
      </c>
      <c r="CN87" s="52">
        <f t="shared" ca="1" si="75"/>
        <v>0</v>
      </c>
      <c r="CO87" s="52">
        <f t="shared" ca="1" si="76"/>
        <v>0</v>
      </c>
      <c r="CP87" s="52">
        <f t="shared" ca="1" si="77"/>
        <v>0</v>
      </c>
      <c r="CQ87" s="52">
        <f t="shared" ca="1" si="78"/>
        <v>0</v>
      </c>
      <c r="CR87" s="52">
        <f t="shared" ca="1" si="79"/>
        <v>0</v>
      </c>
      <c r="CS87" s="52">
        <f t="shared" ca="1" si="80"/>
        <v>0</v>
      </c>
      <c r="CT87" s="52">
        <f t="shared" ca="1" si="81"/>
        <v>0</v>
      </c>
      <c r="CU87" s="52">
        <f t="shared" ca="1" si="82"/>
        <v>0</v>
      </c>
      <c r="CV87" s="52">
        <f t="shared" ca="1" si="83"/>
        <v>0</v>
      </c>
      <c r="CW87" s="52">
        <f t="shared" ca="1" si="84"/>
        <v>0</v>
      </c>
      <c r="CY87" s="51" t="str">
        <f t="shared" ca="1" si="85"/>
        <v>Slope</v>
      </c>
      <c r="CZ87" s="51" t="str">
        <f t="shared" ca="1" si="86"/>
        <v>Slope</v>
      </c>
      <c r="DA87" s="51" t="str">
        <f t="shared" ca="1" si="87"/>
        <v>Slope</v>
      </c>
      <c r="DB87" s="51" t="str">
        <f t="shared" ca="1" si="88"/>
        <v>Slope</v>
      </c>
      <c r="DC87" s="51" t="str">
        <f t="shared" ca="1" si="89"/>
        <v>Slope</v>
      </c>
      <c r="DD87" s="51" t="str">
        <f t="shared" ca="1" si="90"/>
        <v>Slope</v>
      </c>
      <c r="DE87" s="51" t="str">
        <f t="shared" ca="1" si="91"/>
        <v>Slope</v>
      </c>
      <c r="DF87" s="51" t="str">
        <f t="shared" ca="1" si="92"/>
        <v>Slope</v>
      </c>
      <c r="DG87" s="51" t="str">
        <f t="shared" ca="1" si="93"/>
        <v>Slope</v>
      </c>
      <c r="DH87" s="51" t="str">
        <f t="shared" ca="1" si="94"/>
        <v>Slope</v>
      </c>
      <c r="DI87" s="51" t="str">
        <f t="shared" ca="1" si="95"/>
        <v>Slope</v>
      </c>
      <c r="DJ87" s="51" t="str">
        <f t="shared" ca="1" si="96"/>
        <v>Slope</v>
      </c>
      <c r="DK87" s="51" t="str">
        <f t="shared" ca="1" si="97"/>
        <v>Slope</v>
      </c>
      <c r="DL87" s="51" t="str">
        <f t="shared" ca="1" si="98"/>
        <v>Slope</v>
      </c>
      <c r="DM87" s="51" t="str">
        <f t="shared" ca="1" si="99"/>
        <v>Slope</v>
      </c>
      <c r="DN87" s="51" t="str">
        <f t="shared" ca="1" si="100"/>
        <v>Slope</v>
      </c>
      <c r="DO87" s="51" t="str">
        <f t="shared" ca="1" si="101"/>
        <v>Slope</v>
      </c>
      <c r="DP87" s="51" t="str">
        <f t="shared" ca="1" si="102"/>
        <v>Slope</v>
      </c>
      <c r="DQ87" s="51" t="str">
        <f t="shared" ca="1" si="103"/>
        <v>Slope</v>
      </c>
      <c r="DR87" s="51" t="str">
        <f t="shared" ca="1" si="104"/>
        <v>Slope</v>
      </c>
      <c r="DS87" s="51" t="str">
        <f t="shared" ca="1" si="105"/>
        <v>Slope</v>
      </c>
      <c r="DT87" s="51" t="str">
        <f t="shared" ca="1" si="106"/>
        <v>Slope</v>
      </c>
      <c r="DU87" s="51" t="str">
        <f t="shared" ca="1" si="107"/>
        <v>Slope</v>
      </c>
      <c r="DV87" s="51" t="str">
        <f t="shared" ca="1" si="108"/>
        <v>Slope</v>
      </c>
      <c r="DW87" s="51" t="str">
        <f t="shared" ca="1" si="109"/>
        <v>Slope</v>
      </c>
      <c r="DX87" s="51" t="str">
        <f t="shared" ca="1" si="110"/>
        <v>Slope</v>
      </c>
      <c r="DY87" s="51" t="str">
        <f t="shared" ca="1" si="111"/>
        <v>Slope</v>
      </c>
      <c r="DZ87" s="51" t="str">
        <f t="shared" ca="1" si="112"/>
        <v>Slope</v>
      </c>
      <c r="EA87" s="51" t="str">
        <f t="shared" ca="1" si="113"/>
        <v>Slope</v>
      </c>
      <c r="EB87" s="51" t="str">
        <f t="shared" ca="1" si="114"/>
        <v>Slope</v>
      </c>
      <c r="EC87" s="51" t="str">
        <f t="shared" ca="1" si="115"/>
        <v>Slope</v>
      </c>
      <c r="EE87" s="52">
        <f t="shared" ca="1" si="116"/>
        <v>1</v>
      </c>
      <c r="EF87" s="52">
        <f t="shared" ca="1" si="117"/>
        <v>1</v>
      </c>
      <c r="EG87" s="52">
        <f t="shared" ca="1" si="118"/>
        <v>1</v>
      </c>
      <c r="EH87" s="52">
        <f t="shared" ca="1" si="119"/>
        <v>1</v>
      </c>
      <c r="EI87" s="52">
        <f t="shared" ca="1" si="120"/>
        <v>1</v>
      </c>
      <c r="EJ87" s="52">
        <f t="shared" ca="1" si="121"/>
        <v>1</v>
      </c>
      <c r="EK87" s="52">
        <f t="shared" ca="1" si="122"/>
        <v>1</v>
      </c>
      <c r="EL87" s="52">
        <f t="shared" ca="1" si="123"/>
        <v>1</v>
      </c>
      <c r="EM87" s="52">
        <f t="shared" ca="1" si="124"/>
        <v>1</v>
      </c>
      <c r="EN87" s="52">
        <f t="shared" ca="1" si="125"/>
        <v>1</v>
      </c>
      <c r="EO87" s="52">
        <f t="shared" ca="1" si="126"/>
        <v>1</v>
      </c>
      <c r="EP87" s="52">
        <f t="shared" ca="1" si="127"/>
        <v>1</v>
      </c>
      <c r="EQ87" s="52">
        <f t="shared" ca="1" si="128"/>
        <v>1</v>
      </c>
      <c r="ER87" s="52">
        <f t="shared" ca="1" si="129"/>
        <v>1</v>
      </c>
      <c r="ES87" s="52">
        <f t="shared" ca="1" si="130"/>
        <v>1</v>
      </c>
      <c r="ET87" s="52">
        <f t="shared" ca="1" si="131"/>
        <v>1</v>
      </c>
      <c r="EU87" s="52">
        <f t="shared" ca="1" si="132"/>
        <v>1</v>
      </c>
      <c r="EV87" s="52">
        <f t="shared" ca="1" si="133"/>
        <v>1</v>
      </c>
      <c r="EW87" s="52">
        <f t="shared" ca="1" si="134"/>
        <v>1</v>
      </c>
      <c r="EX87" s="52">
        <f t="shared" ca="1" si="135"/>
        <v>1</v>
      </c>
      <c r="EY87" s="52">
        <f t="shared" ca="1" si="136"/>
        <v>1</v>
      </c>
      <c r="EZ87" s="52">
        <f t="shared" ca="1" si="137"/>
        <v>1</v>
      </c>
      <c r="FA87" s="52">
        <f t="shared" ca="1" si="138"/>
        <v>1</v>
      </c>
      <c r="FB87" s="52">
        <f t="shared" ca="1" si="139"/>
        <v>1</v>
      </c>
      <c r="FC87" s="52">
        <f t="shared" ca="1" si="140"/>
        <v>1</v>
      </c>
      <c r="FD87" s="52">
        <f t="shared" ca="1" si="141"/>
        <v>1</v>
      </c>
      <c r="FE87" s="52">
        <f t="shared" ca="1" si="142"/>
        <v>1</v>
      </c>
      <c r="FF87" s="52">
        <f t="shared" ca="1" si="143"/>
        <v>1</v>
      </c>
      <c r="FG87" s="52">
        <f t="shared" ca="1" si="144"/>
        <v>1</v>
      </c>
      <c r="FH87" s="52">
        <f t="shared" ca="1" si="145"/>
        <v>1</v>
      </c>
      <c r="FI87" s="52">
        <f t="shared" ca="1" si="146"/>
        <v>1</v>
      </c>
      <c r="FK87" s="52">
        <f t="shared" si="147"/>
        <v>0</v>
      </c>
      <c r="FL87" s="59" t="e">
        <f t="shared" ca="1" si="148"/>
        <v>#N/A</v>
      </c>
      <c r="FM87" s="59" t="e">
        <f t="shared" ca="1" si="149"/>
        <v>#N/A</v>
      </c>
      <c r="FN87" s="52">
        <f t="shared" ca="1" si="150"/>
        <v>0</v>
      </c>
      <c r="FP87" s="52">
        <f t="shared" ca="1" si="151"/>
        <v>0.66666666666666663</v>
      </c>
      <c r="FQ87" s="52">
        <f t="shared" ca="1" si="152"/>
        <v>0.66666666666666663</v>
      </c>
      <c r="FR87" s="52">
        <f t="shared" ca="1" si="153"/>
        <v>0.65555555555555545</v>
      </c>
      <c r="FS87" s="52">
        <f t="shared" ca="1" si="154"/>
        <v>0.64444444444444438</v>
      </c>
      <c r="FT87" s="52">
        <f t="shared" ca="1" si="155"/>
        <v>0.6333333333333333</v>
      </c>
      <c r="FU87" s="52">
        <f t="shared" ca="1" si="156"/>
        <v>0.62222222222222223</v>
      </c>
      <c r="FV87" s="52">
        <f t="shared" ca="1" si="157"/>
        <v>0.61111111111111116</v>
      </c>
      <c r="FW87" s="52">
        <f t="shared" ca="1" si="158"/>
        <v>0.6</v>
      </c>
      <c r="FX87" s="52">
        <f t="shared" ca="1" si="159"/>
        <v>0.5888888888888888</v>
      </c>
      <c r="FY87" s="52">
        <f t="shared" ca="1" si="160"/>
        <v>0.57777777777777772</v>
      </c>
      <c r="FZ87" s="52">
        <f t="shared" ca="1" si="161"/>
        <v>0.56666666666666665</v>
      </c>
      <c r="GA87" s="52">
        <f t="shared" ca="1" si="162"/>
        <v>0.55555555555555558</v>
      </c>
      <c r="GB87" s="52">
        <f t="shared" ca="1" si="163"/>
        <v>0.5444444444444444</v>
      </c>
      <c r="GC87" s="52">
        <f t="shared" ca="1" si="164"/>
        <v>0.53333333333333333</v>
      </c>
      <c r="GD87" s="52">
        <f t="shared" ca="1" si="165"/>
        <v>0.52222222222222214</v>
      </c>
      <c r="GE87" s="52">
        <f t="shared" ca="1" si="166"/>
        <v>0.51111111111111107</v>
      </c>
      <c r="GF87" s="52">
        <f t="shared" ca="1" si="167"/>
        <v>0.5</v>
      </c>
      <c r="GG87" s="52">
        <f t="shared" ca="1" si="168"/>
        <v>0.48888888888888887</v>
      </c>
      <c r="GH87" s="52">
        <f t="shared" ca="1" si="169"/>
        <v>0.47777777777777775</v>
      </c>
      <c r="GI87" s="52">
        <f t="shared" ca="1" si="170"/>
        <v>0.46666666666666667</v>
      </c>
      <c r="GJ87" s="52">
        <f t="shared" ca="1" si="171"/>
        <v>0.45555555555555555</v>
      </c>
      <c r="GK87" s="52">
        <f t="shared" ca="1" si="172"/>
        <v>0.44444444444444442</v>
      </c>
      <c r="GL87" s="52">
        <f t="shared" ca="1" si="173"/>
        <v>0.43333333333333335</v>
      </c>
      <c r="GM87" s="52">
        <f t="shared" ca="1" si="174"/>
        <v>0.42222222222222222</v>
      </c>
      <c r="GN87" s="52">
        <f t="shared" ca="1" si="175"/>
        <v>0.41111111111111109</v>
      </c>
      <c r="GO87" s="52">
        <f t="shared" ca="1" si="176"/>
        <v>0.39999999999999997</v>
      </c>
      <c r="GP87" s="52">
        <f t="shared" ca="1" si="177"/>
        <v>0.38888888888888884</v>
      </c>
      <c r="GQ87" s="52">
        <f t="shared" ca="1" si="178"/>
        <v>0.37777777777777777</v>
      </c>
      <c r="GR87" s="52">
        <f t="shared" ca="1" si="179"/>
        <v>0.36666666666666664</v>
      </c>
      <c r="GS87" s="52">
        <f t="shared" ca="1" si="180"/>
        <v>0.35555555555555551</v>
      </c>
      <c r="GT87" s="52">
        <f t="shared" ca="1" si="181"/>
        <v>0.34444444444444444</v>
      </c>
      <c r="GU87" s="125">
        <f t="shared" si="203"/>
        <v>0</v>
      </c>
      <c r="GV87" s="52">
        <f t="shared" ca="1" si="204"/>
        <v>0.66666666666666663</v>
      </c>
      <c r="GW87" s="59">
        <f t="shared" ca="1" si="182"/>
        <v>0</v>
      </c>
      <c r="GX87" s="52">
        <f t="shared" ca="1" si="183"/>
        <v>0</v>
      </c>
      <c r="GY87" s="52" t="str">
        <f t="shared" ca="1" si="184"/>
        <v>Slope</v>
      </c>
      <c r="GZ87" s="52" t="str">
        <f t="shared" ca="1" si="185"/>
        <v>NaN</v>
      </c>
      <c r="HA87" s="120">
        <f t="shared" si="186"/>
        <v>0</v>
      </c>
      <c r="HB87" s="58">
        <f t="shared" si="187"/>
        <v>0</v>
      </c>
      <c r="HC87" s="58"/>
      <c r="HD87" s="121">
        <f t="shared" si="188"/>
        <v>1</v>
      </c>
      <c r="HE87" s="52">
        <f t="shared" si="189"/>
        <v>0</v>
      </c>
      <c r="HF87" s="52">
        <f t="shared" si="190"/>
        <v>0</v>
      </c>
      <c r="HG87" s="120">
        <f t="shared" si="191"/>
        <v>1</v>
      </c>
      <c r="HH87" s="120">
        <f t="shared" si="192"/>
        <v>0</v>
      </c>
      <c r="HI87" s="52">
        <f t="shared" ca="1" si="193"/>
        <v>0</v>
      </c>
      <c r="HJ87" s="52" t="str">
        <f t="shared" ca="1" si="194"/>
        <v>Slope</v>
      </c>
      <c r="HK87" s="59">
        <f t="shared" ca="1" si="195"/>
        <v>2</v>
      </c>
      <c r="HL87" s="52" t="str">
        <f t="shared" ca="1" si="196"/>
        <v>NaN</v>
      </c>
      <c r="HM87" s="52">
        <f t="shared" si="197"/>
        <v>0</v>
      </c>
      <c r="HN87" s="52">
        <f t="shared" si="198"/>
        <v>0</v>
      </c>
      <c r="HO87" s="52">
        <f t="shared" si="199"/>
        <v>0</v>
      </c>
      <c r="HP87" s="112"/>
      <c r="HQ87" s="52">
        <f t="shared" si="202"/>
        <v>0</v>
      </c>
      <c r="HR87" s="112"/>
      <c r="HS87" s="52">
        <f t="shared" si="200"/>
        <v>0</v>
      </c>
      <c r="HT87">
        <f t="shared" si="201"/>
        <v>0</v>
      </c>
    </row>
    <row r="88" spans="1:228" x14ac:dyDescent="0.25">
      <c r="A88" s="45">
        <v>50</v>
      </c>
      <c r="B88" s="35">
        <f t="shared" si="36"/>
        <v>5.671296296296301E-3</v>
      </c>
      <c r="C88" s="28"/>
      <c r="D88" s="29"/>
      <c r="E88" s="29"/>
      <c r="F88" s="37"/>
      <c r="G88" s="38"/>
      <c r="H88" s="107"/>
      <c r="I88" s="31"/>
      <c r="J88" s="28"/>
      <c r="K88" s="37">
        <f t="shared" si="207"/>
        <v>0</v>
      </c>
      <c r="L88" s="30">
        <f t="shared" si="205"/>
        <v>0</v>
      </c>
      <c r="M88" s="101">
        <f t="shared" si="206"/>
        <v>0</v>
      </c>
      <c r="N88" s="103">
        <f t="shared" si="37"/>
        <v>0</v>
      </c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D88" s="52" t="e">
        <f t="shared" ca="1" si="38"/>
        <v>#DIV/0!</v>
      </c>
      <c r="AE88" s="52" t="e">
        <f t="shared" ca="1" si="38"/>
        <v>#DIV/0!</v>
      </c>
      <c r="AF88" s="52" t="e">
        <f t="shared" ca="1" si="38"/>
        <v>#DIV/0!</v>
      </c>
      <c r="AG88" s="52" t="e">
        <f t="shared" ca="1" si="38"/>
        <v>#DIV/0!</v>
      </c>
      <c r="AH88" s="52" t="e">
        <f t="shared" ca="1" si="39"/>
        <v>#DIV/0!</v>
      </c>
      <c r="AI88" s="52" t="e">
        <f t="shared" ca="1" si="39"/>
        <v>#DIV/0!</v>
      </c>
      <c r="AJ88" s="52" t="e">
        <f t="shared" ca="1" si="39"/>
        <v>#DIV/0!</v>
      </c>
      <c r="AK88" s="52" t="e">
        <f t="shared" ca="1" si="39"/>
        <v>#DIV/0!</v>
      </c>
      <c r="AL88" s="52" t="e">
        <f t="shared" ca="1" si="40"/>
        <v>#DIV/0!</v>
      </c>
      <c r="AM88" s="52" t="e">
        <f t="shared" ca="1" si="40"/>
        <v>#DIV/0!</v>
      </c>
      <c r="AN88" s="52" t="e">
        <f t="shared" ca="1" si="40"/>
        <v>#DIV/0!</v>
      </c>
      <c r="AO88" s="52" t="e">
        <f t="shared" ca="1" si="40"/>
        <v>#DIV/0!</v>
      </c>
      <c r="AP88" s="52" t="e">
        <f t="shared" ca="1" si="41"/>
        <v>#DIV/0!</v>
      </c>
      <c r="AQ88" s="52" t="e">
        <f t="shared" ca="1" si="41"/>
        <v>#DIV/0!</v>
      </c>
      <c r="AR88" s="52" t="e">
        <f t="shared" ca="1" si="41"/>
        <v>#DIV/0!</v>
      </c>
      <c r="AS88" s="52" t="e">
        <f t="shared" ca="1" si="41"/>
        <v>#DIV/0!</v>
      </c>
      <c r="AT88" s="52" t="e">
        <f t="shared" ca="1" si="42"/>
        <v>#DIV/0!</v>
      </c>
      <c r="AU88" s="52" t="e">
        <f t="shared" ca="1" si="42"/>
        <v>#DIV/0!</v>
      </c>
      <c r="AV88" s="52" t="e">
        <f t="shared" ca="1" si="42"/>
        <v>#DIV/0!</v>
      </c>
      <c r="AW88" s="52" t="e">
        <f t="shared" ca="1" si="42"/>
        <v>#DIV/0!</v>
      </c>
      <c r="AX88" s="52" t="e">
        <f t="shared" ca="1" si="43"/>
        <v>#DIV/0!</v>
      </c>
      <c r="AY88" s="52" t="e">
        <f t="shared" ca="1" si="43"/>
        <v>#DIV/0!</v>
      </c>
      <c r="AZ88" s="52" t="e">
        <f t="shared" ca="1" si="43"/>
        <v>#DIV/0!</v>
      </c>
      <c r="BA88" s="52" t="e">
        <f t="shared" ca="1" si="43"/>
        <v>#DIV/0!</v>
      </c>
      <c r="BB88" s="52" t="e">
        <f t="shared" ca="1" si="44"/>
        <v>#DIV/0!</v>
      </c>
      <c r="BC88" s="52" t="e">
        <f t="shared" ca="1" si="44"/>
        <v>#DIV/0!</v>
      </c>
      <c r="BD88" s="52" t="e">
        <f t="shared" ca="1" si="44"/>
        <v>#DIV/0!</v>
      </c>
      <c r="BE88" s="52" t="e">
        <f t="shared" ca="1" si="44"/>
        <v>#DIV/0!</v>
      </c>
      <c r="BF88" s="52" t="e">
        <f t="shared" ca="1" si="45"/>
        <v>#DIV/0!</v>
      </c>
      <c r="BG88" s="52" t="e">
        <f t="shared" ca="1" si="45"/>
        <v>#DIV/0!</v>
      </c>
      <c r="BH88" s="52" t="e">
        <f t="shared" ca="1" si="45"/>
        <v>#DIV/0!</v>
      </c>
      <c r="BJ88" s="52">
        <f t="shared" si="46"/>
        <v>0</v>
      </c>
      <c r="BK88" s="52">
        <f t="shared" si="47"/>
        <v>0</v>
      </c>
      <c r="BL88" s="52">
        <f t="shared" si="48"/>
        <v>0</v>
      </c>
      <c r="BM88" s="52">
        <f t="shared" si="49"/>
        <v>0</v>
      </c>
      <c r="BN88" s="52">
        <f t="shared" si="50"/>
        <v>0</v>
      </c>
      <c r="BO88" s="52">
        <f t="shared" si="51"/>
        <v>0</v>
      </c>
      <c r="BP88" s="52">
        <f t="shared" si="52"/>
        <v>0</v>
      </c>
      <c r="BQ88" s="52">
        <f t="shared" si="53"/>
        <v>0.05</v>
      </c>
      <c r="BS88" s="52">
        <f t="shared" ca="1" si="54"/>
        <v>0</v>
      </c>
      <c r="BT88" s="52">
        <f t="shared" ca="1" si="55"/>
        <v>0</v>
      </c>
      <c r="BU88" s="52">
        <f t="shared" ca="1" si="56"/>
        <v>0</v>
      </c>
      <c r="BV88" s="52">
        <f t="shared" ca="1" si="57"/>
        <v>0</v>
      </c>
      <c r="BW88" s="52">
        <f t="shared" ca="1" si="58"/>
        <v>0</v>
      </c>
      <c r="BX88" s="52">
        <f t="shared" ca="1" si="59"/>
        <v>0</v>
      </c>
      <c r="BY88" s="52">
        <f t="shared" ca="1" si="60"/>
        <v>0</v>
      </c>
      <c r="BZ88" s="52">
        <f t="shared" ca="1" si="61"/>
        <v>0</v>
      </c>
      <c r="CA88" s="52">
        <f t="shared" ca="1" si="62"/>
        <v>0</v>
      </c>
      <c r="CB88" s="52">
        <f t="shared" ca="1" si="63"/>
        <v>0</v>
      </c>
      <c r="CC88" s="52">
        <f t="shared" ca="1" si="64"/>
        <v>0</v>
      </c>
      <c r="CD88" s="52">
        <f t="shared" ca="1" si="65"/>
        <v>0</v>
      </c>
      <c r="CE88" s="52">
        <f t="shared" ca="1" si="66"/>
        <v>0</v>
      </c>
      <c r="CF88" s="52">
        <f t="shared" ca="1" si="67"/>
        <v>0</v>
      </c>
      <c r="CG88" s="52">
        <f t="shared" ca="1" si="68"/>
        <v>0</v>
      </c>
      <c r="CH88" s="52">
        <f t="shared" ca="1" si="69"/>
        <v>0</v>
      </c>
      <c r="CI88" s="52">
        <f t="shared" ca="1" si="70"/>
        <v>0</v>
      </c>
      <c r="CJ88" s="52">
        <f t="shared" ca="1" si="71"/>
        <v>0</v>
      </c>
      <c r="CK88" s="52">
        <f t="shared" ca="1" si="72"/>
        <v>0</v>
      </c>
      <c r="CL88" s="52">
        <f t="shared" ca="1" si="73"/>
        <v>0</v>
      </c>
      <c r="CM88" s="52">
        <f t="shared" ca="1" si="74"/>
        <v>0</v>
      </c>
      <c r="CN88" s="52">
        <f t="shared" ca="1" si="75"/>
        <v>0</v>
      </c>
      <c r="CO88" s="52">
        <f t="shared" ca="1" si="76"/>
        <v>0</v>
      </c>
      <c r="CP88" s="52">
        <f t="shared" ca="1" si="77"/>
        <v>0</v>
      </c>
      <c r="CQ88" s="52">
        <f t="shared" ca="1" si="78"/>
        <v>0</v>
      </c>
      <c r="CR88" s="52">
        <f t="shared" ca="1" si="79"/>
        <v>0</v>
      </c>
      <c r="CS88" s="52">
        <f t="shared" ca="1" si="80"/>
        <v>0</v>
      </c>
      <c r="CT88" s="52">
        <f t="shared" ca="1" si="81"/>
        <v>0</v>
      </c>
      <c r="CU88" s="52">
        <f t="shared" ca="1" si="82"/>
        <v>0</v>
      </c>
      <c r="CV88" s="52">
        <f t="shared" ca="1" si="83"/>
        <v>0</v>
      </c>
      <c r="CW88" s="52">
        <f t="shared" ca="1" si="84"/>
        <v>0</v>
      </c>
      <c r="CY88" s="51" t="str">
        <f t="shared" ca="1" si="85"/>
        <v>Slope</v>
      </c>
      <c r="CZ88" s="51" t="str">
        <f t="shared" ca="1" si="86"/>
        <v>Slope</v>
      </c>
      <c r="DA88" s="51" t="str">
        <f t="shared" ca="1" si="87"/>
        <v>Slope</v>
      </c>
      <c r="DB88" s="51" t="str">
        <f t="shared" ca="1" si="88"/>
        <v>Slope</v>
      </c>
      <c r="DC88" s="51" t="str">
        <f t="shared" ca="1" si="89"/>
        <v>Slope</v>
      </c>
      <c r="DD88" s="51" t="str">
        <f t="shared" ca="1" si="90"/>
        <v>Slope</v>
      </c>
      <c r="DE88" s="51" t="str">
        <f t="shared" ca="1" si="91"/>
        <v>Slope</v>
      </c>
      <c r="DF88" s="51" t="str">
        <f t="shared" ca="1" si="92"/>
        <v>Slope</v>
      </c>
      <c r="DG88" s="51" t="str">
        <f t="shared" ca="1" si="93"/>
        <v>Slope</v>
      </c>
      <c r="DH88" s="51" t="str">
        <f t="shared" ca="1" si="94"/>
        <v>Slope</v>
      </c>
      <c r="DI88" s="51" t="str">
        <f t="shared" ca="1" si="95"/>
        <v>Slope</v>
      </c>
      <c r="DJ88" s="51" t="str">
        <f t="shared" ca="1" si="96"/>
        <v>Slope</v>
      </c>
      <c r="DK88" s="51" t="str">
        <f t="shared" ca="1" si="97"/>
        <v>Slope</v>
      </c>
      <c r="DL88" s="51" t="str">
        <f t="shared" ca="1" si="98"/>
        <v>Slope</v>
      </c>
      <c r="DM88" s="51" t="str">
        <f t="shared" ca="1" si="99"/>
        <v>Slope</v>
      </c>
      <c r="DN88" s="51" t="str">
        <f t="shared" ca="1" si="100"/>
        <v>Slope</v>
      </c>
      <c r="DO88" s="51" t="str">
        <f t="shared" ca="1" si="101"/>
        <v>Slope</v>
      </c>
      <c r="DP88" s="51" t="str">
        <f t="shared" ca="1" si="102"/>
        <v>Slope</v>
      </c>
      <c r="DQ88" s="51" t="str">
        <f t="shared" ca="1" si="103"/>
        <v>Slope</v>
      </c>
      <c r="DR88" s="51" t="str">
        <f t="shared" ca="1" si="104"/>
        <v>Slope</v>
      </c>
      <c r="DS88" s="51" t="str">
        <f t="shared" ca="1" si="105"/>
        <v>Slope</v>
      </c>
      <c r="DT88" s="51" t="str">
        <f t="shared" ca="1" si="106"/>
        <v>Slope</v>
      </c>
      <c r="DU88" s="51" t="str">
        <f t="shared" ca="1" si="107"/>
        <v>Slope</v>
      </c>
      <c r="DV88" s="51" t="str">
        <f t="shared" ca="1" si="108"/>
        <v>Slope</v>
      </c>
      <c r="DW88" s="51" t="str">
        <f t="shared" ca="1" si="109"/>
        <v>Slope</v>
      </c>
      <c r="DX88" s="51" t="str">
        <f t="shared" ca="1" si="110"/>
        <v>Slope</v>
      </c>
      <c r="DY88" s="51" t="str">
        <f t="shared" ca="1" si="111"/>
        <v>Slope</v>
      </c>
      <c r="DZ88" s="51" t="str">
        <f t="shared" ca="1" si="112"/>
        <v>Slope</v>
      </c>
      <c r="EA88" s="51" t="str">
        <f t="shared" ca="1" si="113"/>
        <v>Slope</v>
      </c>
      <c r="EB88" s="51" t="str">
        <f t="shared" ca="1" si="114"/>
        <v>Slope</v>
      </c>
      <c r="EC88" s="51" t="str">
        <f t="shared" ca="1" si="115"/>
        <v>Slope</v>
      </c>
      <c r="EE88" s="52">
        <f t="shared" ca="1" si="116"/>
        <v>1</v>
      </c>
      <c r="EF88" s="52">
        <f t="shared" ca="1" si="117"/>
        <v>1</v>
      </c>
      <c r="EG88" s="52">
        <f t="shared" ca="1" si="118"/>
        <v>1</v>
      </c>
      <c r="EH88" s="52">
        <f t="shared" ca="1" si="119"/>
        <v>1</v>
      </c>
      <c r="EI88" s="52">
        <f t="shared" ca="1" si="120"/>
        <v>1</v>
      </c>
      <c r="EJ88" s="52">
        <f t="shared" ca="1" si="121"/>
        <v>1</v>
      </c>
      <c r="EK88" s="52">
        <f t="shared" ca="1" si="122"/>
        <v>1</v>
      </c>
      <c r="EL88" s="52">
        <f t="shared" ca="1" si="123"/>
        <v>1</v>
      </c>
      <c r="EM88" s="52">
        <f t="shared" ca="1" si="124"/>
        <v>1</v>
      </c>
      <c r="EN88" s="52">
        <f t="shared" ca="1" si="125"/>
        <v>1</v>
      </c>
      <c r="EO88" s="52">
        <f t="shared" ca="1" si="126"/>
        <v>1</v>
      </c>
      <c r="EP88" s="52">
        <f t="shared" ca="1" si="127"/>
        <v>1</v>
      </c>
      <c r="EQ88" s="52">
        <f t="shared" ca="1" si="128"/>
        <v>1</v>
      </c>
      <c r="ER88" s="52">
        <f t="shared" ca="1" si="129"/>
        <v>1</v>
      </c>
      <c r="ES88" s="52">
        <f t="shared" ca="1" si="130"/>
        <v>1</v>
      </c>
      <c r="ET88" s="52">
        <f t="shared" ca="1" si="131"/>
        <v>1</v>
      </c>
      <c r="EU88" s="52">
        <f t="shared" ca="1" si="132"/>
        <v>1</v>
      </c>
      <c r="EV88" s="52">
        <f t="shared" ca="1" si="133"/>
        <v>1</v>
      </c>
      <c r="EW88" s="52">
        <f t="shared" ca="1" si="134"/>
        <v>1</v>
      </c>
      <c r="EX88" s="52">
        <f t="shared" ca="1" si="135"/>
        <v>1</v>
      </c>
      <c r="EY88" s="52">
        <f t="shared" ca="1" si="136"/>
        <v>1</v>
      </c>
      <c r="EZ88" s="52">
        <f t="shared" ca="1" si="137"/>
        <v>1</v>
      </c>
      <c r="FA88" s="52">
        <f t="shared" ca="1" si="138"/>
        <v>1</v>
      </c>
      <c r="FB88" s="52">
        <f t="shared" ca="1" si="139"/>
        <v>1</v>
      </c>
      <c r="FC88" s="52">
        <f t="shared" ca="1" si="140"/>
        <v>1</v>
      </c>
      <c r="FD88" s="52">
        <f t="shared" ca="1" si="141"/>
        <v>1</v>
      </c>
      <c r="FE88" s="52">
        <f t="shared" ca="1" si="142"/>
        <v>1</v>
      </c>
      <c r="FF88" s="52">
        <f t="shared" ca="1" si="143"/>
        <v>1</v>
      </c>
      <c r="FG88" s="52">
        <f t="shared" ca="1" si="144"/>
        <v>1</v>
      </c>
      <c r="FH88" s="52">
        <f t="shared" ca="1" si="145"/>
        <v>1</v>
      </c>
      <c r="FI88" s="52">
        <f t="shared" ca="1" si="146"/>
        <v>1</v>
      </c>
      <c r="FK88" s="52">
        <f t="shared" si="147"/>
        <v>0</v>
      </c>
      <c r="FL88" s="59" t="e">
        <f t="shared" ca="1" si="148"/>
        <v>#N/A</v>
      </c>
      <c r="FM88" s="59" t="e">
        <f t="shared" ca="1" si="149"/>
        <v>#N/A</v>
      </c>
      <c r="FN88" s="52">
        <f t="shared" ca="1" si="150"/>
        <v>0</v>
      </c>
      <c r="FP88" s="52">
        <f t="shared" ca="1" si="151"/>
        <v>0.66666666666666663</v>
      </c>
      <c r="FQ88" s="52">
        <f t="shared" ca="1" si="152"/>
        <v>0.66666666666666663</v>
      </c>
      <c r="FR88" s="52">
        <f t="shared" ca="1" si="153"/>
        <v>0.65555555555555545</v>
      </c>
      <c r="FS88" s="52">
        <f t="shared" ca="1" si="154"/>
        <v>0.64444444444444438</v>
      </c>
      <c r="FT88" s="52">
        <f t="shared" ca="1" si="155"/>
        <v>0.6333333333333333</v>
      </c>
      <c r="FU88" s="52">
        <f t="shared" ca="1" si="156"/>
        <v>0.62222222222222223</v>
      </c>
      <c r="FV88" s="52">
        <f t="shared" ca="1" si="157"/>
        <v>0.61111111111111116</v>
      </c>
      <c r="FW88" s="52">
        <f t="shared" ca="1" si="158"/>
        <v>0.6</v>
      </c>
      <c r="FX88" s="52">
        <f t="shared" ca="1" si="159"/>
        <v>0.5888888888888888</v>
      </c>
      <c r="FY88" s="52">
        <f t="shared" ca="1" si="160"/>
        <v>0.57777777777777772</v>
      </c>
      <c r="FZ88" s="52">
        <f t="shared" ca="1" si="161"/>
        <v>0.56666666666666665</v>
      </c>
      <c r="GA88" s="52">
        <f t="shared" ca="1" si="162"/>
        <v>0.55555555555555558</v>
      </c>
      <c r="GB88" s="52">
        <f t="shared" ca="1" si="163"/>
        <v>0.5444444444444444</v>
      </c>
      <c r="GC88" s="52">
        <f t="shared" ca="1" si="164"/>
        <v>0.53333333333333333</v>
      </c>
      <c r="GD88" s="52">
        <f t="shared" ca="1" si="165"/>
        <v>0.52222222222222214</v>
      </c>
      <c r="GE88" s="52">
        <f t="shared" ca="1" si="166"/>
        <v>0.51111111111111107</v>
      </c>
      <c r="GF88" s="52">
        <f t="shared" ca="1" si="167"/>
        <v>0.5</v>
      </c>
      <c r="GG88" s="52">
        <f t="shared" ca="1" si="168"/>
        <v>0.48888888888888887</v>
      </c>
      <c r="GH88" s="52">
        <f t="shared" ca="1" si="169"/>
        <v>0.47777777777777775</v>
      </c>
      <c r="GI88" s="52">
        <f t="shared" ca="1" si="170"/>
        <v>0.46666666666666667</v>
      </c>
      <c r="GJ88" s="52">
        <f t="shared" ca="1" si="171"/>
        <v>0.45555555555555555</v>
      </c>
      <c r="GK88" s="52">
        <f t="shared" ca="1" si="172"/>
        <v>0.44444444444444442</v>
      </c>
      <c r="GL88" s="52">
        <f t="shared" ca="1" si="173"/>
        <v>0.43333333333333335</v>
      </c>
      <c r="GM88" s="52">
        <f t="shared" ca="1" si="174"/>
        <v>0.42222222222222222</v>
      </c>
      <c r="GN88" s="52">
        <f t="shared" ca="1" si="175"/>
        <v>0.41111111111111109</v>
      </c>
      <c r="GO88" s="52">
        <f t="shared" ca="1" si="176"/>
        <v>0.39999999999999997</v>
      </c>
      <c r="GP88" s="52">
        <f t="shared" ca="1" si="177"/>
        <v>0.38888888888888884</v>
      </c>
      <c r="GQ88" s="52">
        <f t="shared" ca="1" si="178"/>
        <v>0.37777777777777777</v>
      </c>
      <c r="GR88" s="52">
        <f t="shared" ca="1" si="179"/>
        <v>0.36666666666666664</v>
      </c>
      <c r="GS88" s="52">
        <f t="shared" ca="1" si="180"/>
        <v>0.35555555555555551</v>
      </c>
      <c r="GT88" s="52">
        <f t="shared" ca="1" si="181"/>
        <v>0.34444444444444444</v>
      </c>
      <c r="GU88" s="125">
        <f t="shared" si="203"/>
        <v>0</v>
      </c>
      <c r="GV88" s="52">
        <f t="shared" ca="1" si="204"/>
        <v>0.66666666666666663</v>
      </c>
      <c r="GW88" s="59">
        <f t="shared" ca="1" si="182"/>
        <v>0</v>
      </c>
      <c r="GX88" s="52">
        <f t="shared" ca="1" si="183"/>
        <v>0</v>
      </c>
      <c r="GY88" s="52" t="str">
        <f t="shared" ca="1" si="184"/>
        <v>Slope</v>
      </c>
      <c r="GZ88" s="52" t="str">
        <f t="shared" ca="1" si="185"/>
        <v>NaN</v>
      </c>
      <c r="HA88" s="120">
        <f t="shared" si="186"/>
        <v>0</v>
      </c>
      <c r="HB88" s="58">
        <f t="shared" si="187"/>
        <v>0</v>
      </c>
      <c r="HC88" s="58"/>
      <c r="HD88" s="121">
        <f t="shared" si="188"/>
        <v>1</v>
      </c>
      <c r="HE88" s="52">
        <f t="shared" si="189"/>
        <v>0</v>
      </c>
      <c r="HF88" s="52">
        <f t="shared" si="190"/>
        <v>0</v>
      </c>
      <c r="HG88" s="120">
        <f t="shared" si="191"/>
        <v>1</v>
      </c>
      <c r="HH88" s="120">
        <f t="shared" si="192"/>
        <v>0</v>
      </c>
      <c r="HI88" s="52">
        <f t="shared" ca="1" si="193"/>
        <v>0</v>
      </c>
      <c r="HJ88" s="52" t="str">
        <f t="shared" ca="1" si="194"/>
        <v>Slope</v>
      </c>
      <c r="HK88" s="59">
        <f t="shared" ca="1" si="195"/>
        <v>2</v>
      </c>
      <c r="HL88" s="52" t="str">
        <f t="shared" ca="1" si="196"/>
        <v>NaN</v>
      </c>
      <c r="HM88" s="52">
        <f t="shared" si="197"/>
        <v>0</v>
      </c>
      <c r="HN88" s="52">
        <f t="shared" si="198"/>
        <v>0</v>
      </c>
      <c r="HO88" s="52">
        <f t="shared" si="199"/>
        <v>0</v>
      </c>
      <c r="HP88" s="112"/>
      <c r="HQ88" s="52">
        <f t="shared" si="202"/>
        <v>0</v>
      </c>
      <c r="HR88" s="112"/>
      <c r="HS88" s="52">
        <f t="shared" si="200"/>
        <v>0</v>
      </c>
      <c r="HT88">
        <f t="shared" si="201"/>
        <v>0</v>
      </c>
    </row>
    <row r="89" spans="1:228" x14ac:dyDescent="0.25">
      <c r="A89" s="45">
        <v>51</v>
      </c>
      <c r="B89" s="35">
        <f t="shared" si="36"/>
        <v>5.7870370370370419E-3</v>
      </c>
      <c r="C89" s="28"/>
      <c r="D89" s="29"/>
      <c r="E89" s="29"/>
      <c r="F89" s="37"/>
      <c r="G89" s="38"/>
      <c r="H89" s="107"/>
      <c r="I89" s="31"/>
      <c r="J89" s="28"/>
      <c r="K89" s="37">
        <f t="shared" si="207"/>
        <v>0</v>
      </c>
      <c r="L89" s="30">
        <f t="shared" si="205"/>
        <v>0</v>
      </c>
      <c r="M89" s="101">
        <f t="shared" si="206"/>
        <v>0</v>
      </c>
      <c r="N89" s="103">
        <f t="shared" si="37"/>
        <v>0</v>
      </c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D89" s="52" t="e">
        <f t="shared" ca="1" si="38"/>
        <v>#DIV/0!</v>
      </c>
      <c r="AE89" s="52" t="e">
        <f t="shared" ca="1" si="38"/>
        <v>#DIV/0!</v>
      </c>
      <c r="AF89" s="52" t="e">
        <f t="shared" ca="1" si="38"/>
        <v>#DIV/0!</v>
      </c>
      <c r="AG89" s="52" t="e">
        <f t="shared" ca="1" si="38"/>
        <v>#DIV/0!</v>
      </c>
      <c r="AH89" s="52" t="e">
        <f t="shared" ca="1" si="39"/>
        <v>#DIV/0!</v>
      </c>
      <c r="AI89" s="52" t="e">
        <f t="shared" ca="1" si="39"/>
        <v>#DIV/0!</v>
      </c>
      <c r="AJ89" s="52" t="e">
        <f t="shared" ca="1" si="39"/>
        <v>#DIV/0!</v>
      </c>
      <c r="AK89" s="52" t="e">
        <f t="shared" ca="1" si="39"/>
        <v>#DIV/0!</v>
      </c>
      <c r="AL89" s="52" t="e">
        <f t="shared" ca="1" si="40"/>
        <v>#DIV/0!</v>
      </c>
      <c r="AM89" s="52" t="e">
        <f t="shared" ca="1" si="40"/>
        <v>#DIV/0!</v>
      </c>
      <c r="AN89" s="52" t="e">
        <f t="shared" ca="1" si="40"/>
        <v>#DIV/0!</v>
      </c>
      <c r="AO89" s="52" t="e">
        <f t="shared" ca="1" si="40"/>
        <v>#DIV/0!</v>
      </c>
      <c r="AP89" s="52" t="e">
        <f t="shared" ca="1" si="41"/>
        <v>#DIV/0!</v>
      </c>
      <c r="AQ89" s="52" t="e">
        <f t="shared" ca="1" si="41"/>
        <v>#DIV/0!</v>
      </c>
      <c r="AR89" s="52" t="e">
        <f t="shared" ca="1" si="41"/>
        <v>#DIV/0!</v>
      </c>
      <c r="AS89" s="52" t="e">
        <f t="shared" ca="1" si="41"/>
        <v>#DIV/0!</v>
      </c>
      <c r="AT89" s="52" t="e">
        <f t="shared" ca="1" si="42"/>
        <v>#DIV/0!</v>
      </c>
      <c r="AU89" s="52" t="e">
        <f t="shared" ca="1" si="42"/>
        <v>#DIV/0!</v>
      </c>
      <c r="AV89" s="52" t="e">
        <f t="shared" ca="1" si="42"/>
        <v>#DIV/0!</v>
      </c>
      <c r="AW89" s="52" t="e">
        <f t="shared" ca="1" si="42"/>
        <v>#DIV/0!</v>
      </c>
      <c r="AX89" s="52" t="e">
        <f t="shared" ca="1" si="43"/>
        <v>#DIV/0!</v>
      </c>
      <c r="AY89" s="52" t="e">
        <f t="shared" ca="1" si="43"/>
        <v>#DIV/0!</v>
      </c>
      <c r="AZ89" s="52" t="e">
        <f t="shared" ca="1" si="43"/>
        <v>#DIV/0!</v>
      </c>
      <c r="BA89" s="52" t="e">
        <f t="shared" ca="1" si="43"/>
        <v>#DIV/0!</v>
      </c>
      <c r="BB89" s="52" t="e">
        <f t="shared" ca="1" si="44"/>
        <v>#DIV/0!</v>
      </c>
      <c r="BC89" s="52" t="e">
        <f t="shared" ca="1" si="44"/>
        <v>#DIV/0!</v>
      </c>
      <c r="BD89" s="52" t="e">
        <f t="shared" ca="1" si="44"/>
        <v>#DIV/0!</v>
      </c>
      <c r="BE89" s="52" t="e">
        <f t="shared" ca="1" si="44"/>
        <v>#DIV/0!</v>
      </c>
      <c r="BF89" s="52" t="e">
        <f t="shared" ca="1" si="45"/>
        <v>#DIV/0!</v>
      </c>
      <c r="BG89" s="52" t="e">
        <f t="shared" ca="1" si="45"/>
        <v>#DIV/0!</v>
      </c>
      <c r="BH89" s="52" t="e">
        <f t="shared" ca="1" si="45"/>
        <v>#DIV/0!</v>
      </c>
      <c r="BJ89" s="52">
        <f t="shared" si="46"/>
        <v>0</v>
      </c>
      <c r="BK89" s="52">
        <f t="shared" si="47"/>
        <v>0</v>
      </c>
      <c r="BL89" s="52">
        <f t="shared" si="48"/>
        <v>0</v>
      </c>
      <c r="BM89" s="52">
        <f t="shared" si="49"/>
        <v>0</v>
      </c>
      <c r="BN89" s="52">
        <f t="shared" si="50"/>
        <v>0</v>
      </c>
      <c r="BO89" s="52">
        <f t="shared" si="51"/>
        <v>0</v>
      </c>
      <c r="BP89" s="52">
        <f t="shared" si="52"/>
        <v>0</v>
      </c>
      <c r="BQ89" s="52">
        <f t="shared" si="53"/>
        <v>0.05</v>
      </c>
      <c r="BS89" s="52">
        <f t="shared" ca="1" si="54"/>
        <v>0</v>
      </c>
      <c r="BT89" s="52">
        <f t="shared" ca="1" si="55"/>
        <v>0</v>
      </c>
      <c r="BU89" s="52">
        <f t="shared" ca="1" si="56"/>
        <v>0</v>
      </c>
      <c r="BV89" s="52">
        <f t="shared" ca="1" si="57"/>
        <v>0</v>
      </c>
      <c r="BW89" s="52">
        <f t="shared" ca="1" si="58"/>
        <v>0</v>
      </c>
      <c r="BX89" s="52">
        <f t="shared" ca="1" si="59"/>
        <v>0</v>
      </c>
      <c r="BY89" s="52">
        <f t="shared" ca="1" si="60"/>
        <v>0</v>
      </c>
      <c r="BZ89" s="52">
        <f t="shared" ca="1" si="61"/>
        <v>0</v>
      </c>
      <c r="CA89" s="52">
        <f t="shared" ca="1" si="62"/>
        <v>0</v>
      </c>
      <c r="CB89" s="52">
        <f t="shared" ca="1" si="63"/>
        <v>0</v>
      </c>
      <c r="CC89" s="52">
        <f t="shared" ca="1" si="64"/>
        <v>0</v>
      </c>
      <c r="CD89" s="52">
        <f t="shared" ca="1" si="65"/>
        <v>0</v>
      </c>
      <c r="CE89" s="52">
        <f t="shared" ca="1" si="66"/>
        <v>0</v>
      </c>
      <c r="CF89" s="52">
        <f t="shared" ca="1" si="67"/>
        <v>0</v>
      </c>
      <c r="CG89" s="52">
        <f t="shared" ca="1" si="68"/>
        <v>0</v>
      </c>
      <c r="CH89" s="52">
        <f t="shared" ca="1" si="69"/>
        <v>0</v>
      </c>
      <c r="CI89" s="52">
        <f t="shared" ca="1" si="70"/>
        <v>0</v>
      </c>
      <c r="CJ89" s="52">
        <f t="shared" ca="1" si="71"/>
        <v>0</v>
      </c>
      <c r="CK89" s="52">
        <f t="shared" ca="1" si="72"/>
        <v>0</v>
      </c>
      <c r="CL89" s="52">
        <f t="shared" ca="1" si="73"/>
        <v>0</v>
      </c>
      <c r="CM89" s="52">
        <f t="shared" ca="1" si="74"/>
        <v>0</v>
      </c>
      <c r="CN89" s="52">
        <f t="shared" ca="1" si="75"/>
        <v>0</v>
      </c>
      <c r="CO89" s="52">
        <f t="shared" ca="1" si="76"/>
        <v>0</v>
      </c>
      <c r="CP89" s="52">
        <f t="shared" ca="1" si="77"/>
        <v>0</v>
      </c>
      <c r="CQ89" s="52">
        <f t="shared" ca="1" si="78"/>
        <v>0</v>
      </c>
      <c r="CR89" s="52">
        <f t="shared" ca="1" si="79"/>
        <v>0</v>
      </c>
      <c r="CS89" s="52">
        <f t="shared" ca="1" si="80"/>
        <v>0</v>
      </c>
      <c r="CT89" s="52">
        <f t="shared" ca="1" si="81"/>
        <v>0</v>
      </c>
      <c r="CU89" s="52">
        <f t="shared" ca="1" si="82"/>
        <v>0</v>
      </c>
      <c r="CV89" s="52">
        <f t="shared" ca="1" si="83"/>
        <v>0</v>
      </c>
      <c r="CW89" s="52">
        <f t="shared" ca="1" si="84"/>
        <v>0</v>
      </c>
      <c r="CY89" s="51" t="str">
        <f t="shared" ca="1" si="85"/>
        <v>Slope</v>
      </c>
      <c r="CZ89" s="51" t="str">
        <f t="shared" ca="1" si="86"/>
        <v>Slope</v>
      </c>
      <c r="DA89" s="51" t="str">
        <f t="shared" ca="1" si="87"/>
        <v>Slope</v>
      </c>
      <c r="DB89" s="51" t="str">
        <f t="shared" ca="1" si="88"/>
        <v>Slope</v>
      </c>
      <c r="DC89" s="51" t="str">
        <f t="shared" ca="1" si="89"/>
        <v>Slope</v>
      </c>
      <c r="DD89" s="51" t="str">
        <f t="shared" ca="1" si="90"/>
        <v>Slope</v>
      </c>
      <c r="DE89" s="51" t="str">
        <f t="shared" ca="1" si="91"/>
        <v>Slope</v>
      </c>
      <c r="DF89" s="51" t="str">
        <f t="shared" ca="1" si="92"/>
        <v>Slope</v>
      </c>
      <c r="DG89" s="51" t="str">
        <f t="shared" ca="1" si="93"/>
        <v>Slope</v>
      </c>
      <c r="DH89" s="51" t="str">
        <f t="shared" ca="1" si="94"/>
        <v>Slope</v>
      </c>
      <c r="DI89" s="51" t="str">
        <f t="shared" ca="1" si="95"/>
        <v>Slope</v>
      </c>
      <c r="DJ89" s="51" t="str">
        <f t="shared" ca="1" si="96"/>
        <v>Slope</v>
      </c>
      <c r="DK89" s="51" t="str">
        <f t="shared" ca="1" si="97"/>
        <v>Slope</v>
      </c>
      <c r="DL89" s="51" t="str">
        <f t="shared" ca="1" si="98"/>
        <v>Slope</v>
      </c>
      <c r="DM89" s="51" t="str">
        <f t="shared" ca="1" si="99"/>
        <v>Slope</v>
      </c>
      <c r="DN89" s="51" t="str">
        <f t="shared" ca="1" si="100"/>
        <v>Slope</v>
      </c>
      <c r="DO89" s="51" t="str">
        <f t="shared" ca="1" si="101"/>
        <v>Slope</v>
      </c>
      <c r="DP89" s="51" t="str">
        <f t="shared" ca="1" si="102"/>
        <v>Slope</v>
      </c>
      <c r="DQ89" s="51" t="str">
        <f t="shared" ca="1" si="103"/>
        <v>Slope</v>
      </c>
      <c r="DR89" s="51" t="str">
        <f t="shared" ca="1" si="104"/>
        <v>Slope</v>
      </c>
      <c r="DS89" s="51" t="str">
        <f t="shared" ca="1" si="105"/>
        <v>Slope</v>
      </c>
      <c r="DT89" s="51" t="str">
        <f t="shared" ca="1" si="106"/>
        <v>Slope</v>
      </c>
      <c r="DU89" s="51" t="str">
        <f t="shared" ca="1" si="107"/>
        <v>Slope</v>
      </c>
      <c r="DV89" s="51" t="str">
        <f t="shared" ca="1" si="108"/>
        <v>Slope</v>
      </c>
      <c r="DW89" s="51" t="str">
        <f t="shared" ca="1" si="109"/>
        <v>Slope</v>
      </c>
      <c r="DX89" s="51" t="str">
        <f t="shared" ca="1" si="110"/>
        <v>Slope</v>
      </c>
      <c r="DY89" s="51" t="str">
        <f t="shared" ca="1" si="111"/>
        <v>Slope</v>
      </c>
      <c r="DZ89" s="51" t="str">
        <f t="shared" ca="1" si="112"/>
        <v>Slope</v>
      </c>
      <c r="EA89" s="51" t="str">
        <f t="shared" ca="1" si="113"/>
        <v>Slope</v>
      </c>
      <c r="EB89" s="51" t="str">
        <f t="shared" ca="1" si="114"/>
        <v>Slope</v>
      </c>
      <c r="EC89" s="51" t="str">
        <f t="shared" ca="1" si="115"/>
        <v>Slope</v>
      </c>
      <c r="EE89" s="52">
        <f t="shared" ca="1" si="116"/>
        <v>1</v>
      </c>
      <c r="EF89" s="52">
        <f t="shared" ca="1" si="117"/>
        <v>1</v>
      </c>
      <c r="EG89" s="52">
        <f t="shared" ca="1" si="118"/>
        <v>1</v>
      </c>
      <c r="EH89" s="52">
        <f t="shared" ca="1" si="119"/>
        <v>1</v>
      </c>
      <c r="EI89" s="52">
        <f t="shared" ca="1" si="120"/>
        <v>1</v>
      </c>
      <c r="EJ89" s="52">
        <f t="shared" ca="1" si="121"/>
        <v>1</v>
      </c>
      <c r="EK89" s="52">
        <f t="shared" ca="1" si="122"/>
        <v>1</v>
      </c>
      <c r="EL89" s="52">
        <f t="shared" ca="1" si="123"/>
        <v>1</v>
      </c>
      <c r="EM89" s="52">
        <f t="shared" ca="1" si="124"/>
        <v>1</v>
      </c>
      <c r="EN89" s="52">
        <f t="shared" ca="1" si="125"/>
        <v>1</v>
      </c>
      <c r="EO89" s="52">
        <f t="shared" ca="1" si="126"/>
        <v>1</v>
      </c>
      <c r="EP89" s="52">
        <f t="shared" ca="1" si="127"/>
        <v>1</v>
      </c>
      <c r="EQ89" s="52">
        <f t="shared" ca="1" si="128"/>
        <v>1</v>
      </c>
      <c r="ER89" s="52">
        <f t="shared" ca="1" si="129"/>
        <v>1</v>
      </c>
      <c r="ES89" s="52">
        <f t="shared" ca="1" si="130"/>
        <v>1</v>
      </c>
      <c r="ET89" s="52">
        <f t="shared" ca="1" si="131"/>
        <v>1</v>
      </c>
      <c r="EU89" s="52">
        <f t="shared" ca="1" si="132"/>
        <v>1</v>
      </c>
      <c r="EV89" s="52">
        <f t="shared" ca="1" si="133"/>
        <v>1</v>
      </c>
      <c r="EW89" s="52">
        <f t="shared" ca="1" si="134"/>
        <v>1</v>
      </c>
      <c r="EX89" s="52">
        <f t="shared" ca="1" si="135"/>
        <v>1</v>
      </c>
      <c r="EY89" s="52">
        <f t="shared" ca="1" si="136"/>
        <v>1</v>
      </c>
      <c r="EZ89" s="52">
        <f t="shared" ca="1" si="137"/>
        <v>1</v>
      </c>
      <c r="FA89" s="52">
        <f t="shared" ca="1" si="138"/>
        <v>1</v>
      </c>
      <c r="FB89" s="52">
        <f t="shared" ca="1" si="139"/>
        <v>1</v>
      </c>
      <c r="FC89" s="52">
        <f t="shared" ca="1" si="140"/>
        <v>1</v>
      </c>
      <c r="FD89" s="52">
        <f t="shared" ca="1" si="141"/>
        <v>1</v>
      </c>
      <c r="FE89" s="52">
        <f t="shared" ca="1" si="142"/>
        <v>1</v>
      </c>
      <c r="FF89" s="52">
        <f t="shared" ca="1" si="143"/>
        <v>1</v>
      </c>
      <c r="FG89" s="52">
        <f t="shared" ca="1" si="144"/>
        <v>1</v>
      </c>
      <c r="FH89" s="52">
        <f t="shared" ca="1" si="145"/>
        <v>1</v>
      </c>
      <c r="FI89" s="52">
        <f t="shared" ca="1" si="146"/>
        <v>1</v>
      </c>
      <c r="FK89" s="52">
        <f t="shared" si="147"/>
        <v>0</v>
      </c>
      <c r="FL89" s="59" t="e">
        <f t="shared" ca="1" si="148"/>
        <v>#N/A</v>
      </c>
      <c r="FM89" s="59" t="e">
        <f t="shared" ca="1" si="149"/>
        <v>#N/A</v>
      </c>
      <c r="FN89" s="52">
        <f t="shared" ca="1" si="150"/>
        <v>0</v>
      </c>
      <c r="FP89" s="52">
        <f t="shared" ca="1" si="151"/>
        <v>0.66666666666666663</v>
      </c>
      <c r="FQ89" s="52">
        <f t="shared" ca="1" si="152"/>
        <v>0.66666666666666663</v>
      </c>
      <c r="FR89" s="52">
        <f t="shared" ca="1" si="153"/>
        <v>0.65555555555555545</v>
      </c>
      <c r="FS89" s="52">
        <f t="shared" ca="1" si="154"/>
        <v>0.64444444444444438</v>
      </c>
      <c r="FT89" s="52">
        <f t="shared" ca="1" si="155"/>
        <v>0.6333333333333333</v>
      </c>
      <c r="FU89" s="52">
        <f t="shared" ca="1" si="156"/>
        <v>0.62222222222222223</v>
      </c>
      <c r="FV89" s="52">
        <f t="shared" ca="1" si="157"/>
        <v>0.61111111111111116</v>
      </c>
      <c r="FW89" s="52">
        <f t="shared" ca="1" si="158"/>
        <v>0.6</v>
      </c>
      <c r="FX89" s="52">
        <f t="shared" ca="1" si="159"/>
        <v>0.5888888888888888</v>
      </c>
      <c r="FY89" s="52">
        <f t="shared" ca="1" si="160"/>
        <v>0.57777777777777772</v>
      </c>
      <c r="FZ89" s="52">
        <f t="shared" ca="1" si="161"/>
        <v>0.56666666666666665</v>
      </c>
      <c r="GA89" s="52">
        <f t="shared" ca="1" si="162"/>
        <v>0.55555555555555558</v>
      </c>
      <c r="GB89" s="52">
        <f t="shared" ca="1" si="163"/>
        <v>0.5444444444444444</v>
      </c>
      <c r="GC89" s="52">
        <f t="shared" ca="1" si="164"/>
        <v>0.53333333333333333</v>
      </c>
      <c r="GD89" s="52">
        <f t="shared" ca="1" si="165"/>
        <v>0.52222222222222214</v>
      </c>
      <c r="GE89" s="52">
        <f t="shared" ca="1" si="166"/>
        <v>0.51111111111111107</v>
      </c>
      <c r="GF89" s="52">
        <f t="shared" ca="1" si="167"/>
        <v>0.5</v>
      </c>
      <c r="GG89" s="52">
        <f t="shared" ca="1" si="168"/>
        <v>0.48888888888888887</v>
      </c>
      <c r="GH89" s="52">
        <f t="shared" ca="1" si="169"/>
        <v>0.47777777777777775</v>
      </c>
      <c r="GI89" s="52">
        <f t="shared" ca="1" si="170"/>
        <v>0.46666666666666667</v>
      </c>
      <c r="GJ89" s="52">
        <f t="shared" ca="1" si="171"/>
        <v>0.45555555555555555</v>
      </c>
      <c r="GK89" s="52">
        <f t="shared" ca="1" si="172"/>
        <v>0.44444444444444442</v>
      </c>
      <c r="GL89" s="52">
        <f t="shared" ca="1" si="173"/>
        <v>0.43333333333333335</v>
      </c>
      <c r="GM89" s="52">
        <f t="shared" ca="1" si="174"/>
        <v>0.42222222222222222</v>
      </c>
      <c r="GN89" s="52">
        <f t="shared" ca="1" si="175"/>
        <v>0.41111111111111109</v>
      </c>
      <c r="GO89" s="52">
        <f t="shared" ca="1" si="176"/>
        <v>0.39999999999999997</v>
      </c>
      <c r="GP89" s="52">
        <f t="shared" ca="1" si="177"/>
        <v>0.38888888888888884</v>
      </c>
      <c r="GQ89" s="52">
        <f t="shared" ca="1" si="178"/>
        <v>0.37777777777777777</v>
      </c>
      <c r="GR89" s="52">
        <f t="shared" ca="1" si="179"/>
        <v>0.36666666666666664</v>
      </c>
      <c r="GS89" s="52">
        <f t="shared" ca="1" si="180"/>
        <v>0.35555555555555551</v>
      </c>
      <c r="GT89" s="52">
        <f t="shared" ca="1" si="181"/>
        <v>0.34444444444444444</v>
      </c>
      <c r="GU89" s="125">
        <f t="shared" si="203"/>
        <v>0</v>
      </c>
      <c r="GV89" s="52">
        <f t="shared" ca="1" si="204"/>
        <v>0.66666666666666663</v>
      </c>
      <c r="GW89" s="59">
        <f t="shared" ca="1" si="182"/>
        <v>0</v>
      </c>
      <c r="GX89" s="52">
        <f t="shared" ca="1" si="183"/>
        <v>0</v>
      </c>
      <c r="GY89" s="52" t="str">
        <f t="shared" ca="1" si="184"/>
        <v>Slope</v>
      </c>
      <c r="GZ89" s="52" t="str">
        <f t="shared" ca="1" si="185"/>
        <v>NaN</v>
      </c>
      <c r="HA89" s="120">
        <f t="shared" si="186"/>
        <v>0</v>
      </c>
      <c r="HB89" s="58">
        <f t="shared" si="187"/>
        <v>0</v>
      </c>
      <c r="HC89" s="58"/>
      <c r="HD89" s="121">
        <f t="shared" si="188"/>
        <v>1</v>
      </c>
      <c r="HE89" s="52">
        <f t="shared" si="189"/>
        <v>0</v>
      </c>
      <c r="HF89" s="52">
        <f t="shared" si="190"/>
        <v>0</v>
      </c>
      <c r="HG89" s="120">
        <f t="shared" si="191"/>
        <v>1</v>
      </c>
      <c r="HH89" s="120">
        <f t="shared" si="192"/>
        <v>0</v>
      </c>
      <c r="HI89" s="52">
        <f t="shared" ca="1" si="193"/>
        <v>0</v>
      </c>
      <c r="HJ89" s="52" t="str">
        <f t="shared" ca="1" si="194"/>
        <v>Slope</v>
      </c>
      <c r="HK89" s="59">
        <f t="shared" ca="1" si="195"/>
        <v>2</v>
      </c>
      <c r="HL89" s="52" t="str">
        <f t="shared" ca="1" si="196"/>
        <v>NaN</v>
      </c>
      <c r="HM89" s="52">
        <f t="shared" si="197"/>
        <v>0</v>
      </c>
      <c r="HN89" s="52">
        <f t="shared" si="198"/>
        <v>0</v>
      </c>
      <c r="HO89" s="52">
        <f t="shared" si="199"/>
        <v>0</v>
      </c>
      <c r="HP89" s="112"/>
      <c r="HQ89" s="52">
        <f t="shared" si="202"/>
        <v>0</v>
      </c>
      <c r="HR89" s="112"/>
      <c r="HS89" s="52">
        <f t="shared" si="200"/>
        <v>0</v>
      </c>
      <c r="HT89">
        <f t="shared" si="201"/>
        <v>0</v>
      </c>
    </row>
    <row r="90" spans="1:228" x14ac:dyDescent="0.25">
      <c r="A90" s="45">
        <v>52</v>
      </c>
      <c r="B90" s="35">
        <f t="shared" si="36"/>
        <v>5.9027777777777828E-3</v>
      </c>
      <c r="C90" s="28"/>
      <c r="D90" s="29"/>
      <c r="E90" s="29"/>
      <c r="F90" s="37"/>
      <c r="G90" s="38"/>
      <c r="H90" s="107"/>
      <c r="I90" s="31"/>
      <c r="J90" s="28"/>
      <c r="K90" s="37">
        <f t="shared" si="207"/>
        <v>0</v>
      </c>
      <c r="L90" s="30">
        <f t="shared" si="205"/>
        <v>0</v>
      </c>
      <c r="M90" s="101">
        <f t="shared" si="206"/>
        <v>0</v>
      </c>
      <c r="N90" s="103">
        <f t="shared" si="37"/>
        <v>0</v>
      </c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D90" s="52" t="e">
        <f t="shared" ca="1" si="38"/>
        <v>#DIV/0!</v>
      </c>
      <c r="AE90" s="52" t="e">
        <f t="shared" ca="1" si="38"/>
        <v>#DIV/0!</v>
      </c>
      <c r="AF90" s="52" t="e">
        <f t="shared" ca="1" si="38"/>
        <v>#DIV/0!</v>
      </c>
      <c r="AG90" s="52" t="e">
        <f t="shared" ca="1" si="38"/>
        <v>#DIV/0!</v>
      </c>
      <c r="AH90" s="52" t="e">
        <f t="shared" ca="1" si="39"/>
        <v>#DIV/0!</v>
      </c>
      <c r="AI90" s="52" t="e">
        <f t="shared" ca="1" si="39"/>
        <v>#DIV/0!</v>
      </c>
      <c r="AJ90" s="52" t="e">
        <f t="shared" ca="1" si="39"/>
        <v>#DIV/0!</v>
      </c>
      <c r="AK90" s="52" t="e">
        <f t="shared" ca="1" si="39"/>
        <v>#DIV/0!</v>
      </c>
      <c r="AL90" s="52" t="e">
        <f t="shared" ca="1" si="40"/>
        <v>#DIV/0!</v>
      </c>
      <c r="AM90" s="52" t="e">
        <f t="shared" ca="1" si="40"/>
        <v>#DIV/0!</v>
      </c>
      <c r="AN90" s="52" t="e">
        <f t="shared" ca="1" si="40"/>
        <v>#DIV/0!</v>
      </c>
      <c r="AO90" s="52" t="e">
        <f t="shared" ca="1" si="40"/>
        <v>#DIV/0!</v>
      </c>
      <c r="AP90" s="52" t="e">
        <f t="shared" ca="1" si="41"/>
        <v>#DIV/0!</v>
      </c>
      <c r="AQ90" s="52" t="e">
        <f t="shared" ca="1" si="41"/>
        <v>#DIV/0!</v>
      </c>
      <c r="AR90" s="52" t="e">
        <f t="shared" ca="1" si="41"/>
        <v>#DIV/0!</v>
      </c>
      <c r="AS90" s="52" t="e">
        <f t="shared" ca="1" si="41"/>
        <v>#DIV/0!</v>
      </c>
      <c r="AT90" s="52" t="e">
        <f t="shared" ca="1" si="42"/>
        <v>#DIV/0!</v>
      </c>
      <c r="AU90" s="52" t="e">
        <f t="shared" ca="1" si="42"/>
        <v>#DIV/0!</v>
      </c>
      <c r="AV90" s="52" t="e">
        <f t="shared" ca="1" si="42"/>
        <v>#DIV/0!</v>
      </c>
      <c r="AW90" s="52" t="e">
        <f t="shared" ca="1" si="42"/>
        <v>#DIV/0!</v>
      </c>
      <c r="AX90" s="52" t="e">
        <f t="shared" ca="1" si="43"/>
        <v>#DIV/0!</v>
      </c>
      <c r="AY90" s="52" t="e">
        <f t="shared" ca="1" si="43"/>
        <v>#DIV/0!</v>
      </c>
      <c r="AZ90" s="52" t="e">
        <f t="shared" ca="1" si="43"/>
        <v>#DIV/0!</v>
      </c>
      <c r="BA90" s="52" t="e">
        <f t="shared" ca="1" si="43"/>
        <v>#DIV/0!</v>
      </c>
      <c r="BB90" s="52" t="e">
        <f t="shared" ca="1" si="44"/>
        <v>#DIV/0!</v>
      </c>
      <c r="BC90" s="52" t="e">
        <f t="shared" ca="1" si="44"/>
        <v>#DIV/0!</v>
      </c>
      <c r="BD90" s="52" t="e">
        <f t="shared" ca="1" si="44"/>
        <v>#DIV/0!</v>
      </c>
      <c r="BE90" s="52" t="e">
        <f t="shared" ca="1" si="44"/>
        <v>#DIV/0!</v>
      </c>
      <c r="BF90" s="52" t="e">
        <f t="shared" ca="1" si="45"/>
        <v>#DIV/0!</v>
      </c>
      <c r="BG90" s="52" t="e">
        <f t="shared" ca="1" si="45"/>
        <v>#DIV/0!</v>
      </c>
      <c r="BH90" s="52" t="e">
        <f t="shared" ca="1" si="45"/>
        <v>#DIV/0!</v>
      </c>
      <c r="BJ90" s="52">
        <f t="shared" si="46"/>
        <v>0</v>
      </c>
      <c r="BK90" s="52">
        <f t="shared" si="47"/>
        <v>0</v>
      </c>
      <c r="BL90" s="52">
        <f t="shared" si="48"/>
        <v>0</v>
      </c>
      <c r="BM90" s="52">
        <f t="shared" si="49"/>
        <v>0</v>
      </c>
      <c r="BN90" s="52">
        <f t="shared" si="50"/>
        <v>0</v>
      </c>
      <c r="BO90" s="52">
        <f t="shared" si="51"/>
        <v>0</v>
      </c>
      <c r="BP90" s="52">
        <f t="shared" si="52"/>
        <v>0</v>
      </c>
      <c r="BQ90" s="52">
        <f t="shared" si="53"/>
        <v>0.05</v>
      </c>
      <c r="BS90" s="52">
        <f t="shared" ca="1" si="54"/>
        <v>0</v>
      </c>
      <c r="BT90" s="52">
        <f t="shared" ca="1" si="55"/>
        <v>0</v>
      </c>
      <c r="BU90" s="52">
        <f t="shared" ca="1" si="56"/>
        <v>0</v>
      </c>
      <c r="BV90" s="52">
        <f t="shared" ca="1" si="57"/>
        <v>0</v>
      </c>
      <c r="BW90" s="52">
        <f t="shared" ca="1" si="58"/>
        <v>0</v>
      </c>
      <c r="BX90" s="52">
        <f t="shared" ca="1" si="59"/>
        <v>0</v>
      </c>
      <c r="BY90" s="52">
        <f t="shared" ca="1" si="60"/>
        <v>0</v>
      </c>
      <c r="BZ90" s="52">
        <f t="shared" ca="1" si="61"/>
        <v>0</v>
      </c>
      <c r="CA90" s="52">
        <f t="shared" ca="1" si="62"/>
        <v>0</v>
      </c>
      <c r="CB90" s="52">
        <f t="shared" ca="1" si="63"/>
        <v>0</v>
      </c>
      <c r="CC90" s="52">
        <f t="shared" ca="1" si="64"/>
        <v>0</v>
      </c>
      <c r="CD90" s="52">
        <f t="shared" ca="1" si="65"/>
        <v>0</v>
      </c>
      <c r="CE90" s="52">
        <f t="shared" ca="1" si="66"/>
        <v>0</v>
      </c>
      <c r="CF90" s="52">
        <f t="shared" ca="1" si="67"/>
        <v>0</v>
      </c>
      <c r="CG90" s="52">
        <f t="shared" ca="1" si="68"/>
        <v>0</v>
      </c>
      <c r="CH90" s="52">
        <f t="shared" ca="1" si="69"/>
        <v>0</v>
      </c>
      <c r="CI90" s="52">
        <f t="shared" ca="1" si="70"/>
        <v>0</v>
      </c>
      <c r="CJ90" s="52">
        <f t="shared" ca="1" si="71"/>
        <v>0</v>
      </c>
      <c r="CK90" s="52">
        <f t="shared" ca="1" si="72"/>
        <v>0</v>
      </c>
      <c r="CL90" s="52">
        <f t="shared" ca="1" si="73"/>
        <v>0</v>
      </c>
      <c r="CM90" s="52">
        <f t="shared" ca="1" si="74"/>
        <v>0</v>
      </c>
      <c r="CN90" s="52">
        <f t="shared" ca="1" si="75"/>
        <v>0</v>
      </c>
      <c r="CO90" s="52">
        <f t="shared" ca="1" si="76"/>
        <v>0</v>
      </c>
      <c r="CP90" s="52">
        <f t="shared" ca="1" si="77"/>
        <v>0</v>
      </c>
      <c r="CQ90" s="52">
        <f t="shared" ca="1" si="78"/>
        <v>0</v>
      </c>
      <c r="CR90" s="52">
        <f t="shared" ca="1" si="79"/>
        <v>0</v>
      </c>
      <c r="CS90" s="52">
        <f t="shared" ca="1" si="80"/>
        <v>0</v>
      </c>
      <c r="CT90" s="52">
        <f t="shared" ca="1" si="81"/>
        <v>0</v>
      </c>
      <c r="CU90" s="52">
        <f t="shared" ca="1" si="82"/>
        <v>0</v>
      </c>
      <c r="CV90" s="52">
        <f t="shared" ca="1" si="83"/>
        <v>0</v>
      </c>
      <c r="CW90" s="52">
        <f t="shared" ca="1" si="84"/>
        <v>0</v>
      </c>
      <c r="CY90" s="51" t="str">
        <f t="shared" ca="1" si="85"/>
        <v>Slope</v>
      </c>
      <c r="CZ90" s="51" t="str">
        <f t="shared" ca="1" si="86"/>
        <v>Slope</v>
      </c>
      <c r="DA90" s="51" t="str">
        <f t="shared" ca="1" si="87"/>
        <v>Slope</v>
      </c>
      <c r="DB90" s="51" t="str">
        <f t="shared" ca="1" si="88"/>
        <v>Slope</v>
      </c>
      <c r="DC90" s="51" t="str">
        <f t="shared" ca="1" si="89"/>
        <v>Slope</v>
      </c>
      <c r="DD90" s="51" t="str">
        <f t="shared" ca="1" si="90"/>
        <v>Slope</v>
      </c>
      <c r="DE90" s="51" t="str">
        <f t="shared" ca="1" si="91"/>
        <v>Slope</v>
      </c>
      <c r="DF90" s="51" t="str">
        <f t="shared" ca="1" si="92"/>
        <v>Slope</v>
      </c>
      <c r="DG90" s="51" t="str">
        <f t="shared" ca="1" si="93"/>
        <v>Slope</v>
      </c>
      <c r="DH90" s="51" t="str">
        <f t="shared" ca="1" si="94"/>
        <v>Slope</v>
      </c>
      <c r="DI90" s="51" t="str">
        <f t="shared" ca="1" si="95"/>
        <v>Slope</v>
      </c>
      <c r="DJ90" s="51" t="str">
        <f t="shared" ca="1" si="96"/>
        <v>Slope</v>
      </c>
      <c r="DK90" s="51" t="str">
        <f t="shared" ca="1" si="97"/>
        <v>Slope</v>
      </c>
      <c r="DL90" s="51" t="str">
        <f t="shared" ca="1" si="98"/>
        <v>Slope</v>
      </c>
      <c r="DM90" s="51" t="str">
        <f t="shared" ca="1" si="99"/>
        <v>Slope</v>
      </c>
      <c r="DN90" s="51" t="str">
        <f t="shared" ca="1" si="100"/>
        <v>Slope</v>
      </c>
      <c r="DO90" s="51" t="str">
        <f t="shared" ca="1" si="101"/>
        <v>Slope</v>
      </c>
      <c r="DP90" s="51" t="str">
        <f t="shared" ca="1" si="102"/>
        <v>Slope</v>
      </c>
      <c r="DQ90" s="51" t="str">
        <f t="shared" ca="1" si="103"/>
        <v>Slope</v>
      </c>
      <c r="DR90" s="51" t="str">
        <f t="shared" ca="1" si="104"/>
        <v>Slope</v>
      </c>
      <c r="DS90" s="51" t="str">
        <f t="shared" ca="1" si="105"/>
        <v>Slope</v>
      </c>
      <c r="DT90" s="51" t="str">
        <f t="shared" ca="1" si="106"/>
        <v>Slope</v>
      </c>
      <c r="DU90" s="51" t="str">
        <f t="shared" ca="1" si="107"/>
        <v>Slope</v>
      </c>
      <c r="DV90" s="51" t="str">
        <f t="shared" ca="1" si="108"/>
        <v>Slope</v>
      </c>
      <c r="DW90" s="51" t="str">
        <f t="shared" ca="1" si="109"/>
        <v>Slope</v>
      </c>
      <c r="DX90" s="51" t="str">
        <f t="shared" ca="1" si="110"/>
        <v>Slope</v>
      </c>
      <c r="DY90" s="51" t="str">
        <f t="shared" ca="1" si="111"/>
        <v>Slope</v>
      </c>
      <c r="DZ90" s="51" t="str">
        <f t="shared" ca="1" si="112"/>
        <v>Slope</v>
      </c>
      <c r="EA90" s="51" t="str">
        <f t="shared" ca="1" si="113"/>
        <v>Slope</v>
      </c>
      <c r="EB90" s="51" t="str">
        <f t="shared" ca="1" si="114"/>
        <v>Slope</v>
      </c>
      <c r="EC90" s="51" t="str">
        <f t="shared" ca="1" si="115"/>
        <v>Slope</v>
      </c>
      <c r="EE90" s="52">
        <f t="shared" ca="1" si="116"/>
        <v>1</v>
      </c>
      <c r="EF90" s="52">
        <f t="shared" ca="1" si="117"/>
        <v>1</v>
      </c>
      <c r="EG90" s="52">
        <f t="shared" ca="1" si="118"/>
        <v>1</v>
      </c>
      <c r="EH90" s="52">
        <f t="shared" ca="1" si="119"/>
        <v>1</v>
      </c>
      <c r="EI90" s="52">
        <f t="shared" ca="1" si="120"/>
        <v>1</v>
      </c>
      <c r="EJ90" s="52">
        <f t="shared" ca="1" si="121"/>
        <v>1</v>
      </c>
      <c r="EK90" s="52">
        <f t="shared" ca="1" si="122"/>
        <v>1</v>
      </c>
      <c r="EL90" s="52">
        <f t="shared" ca="1" si="123"/>
        <v>1</v>
      </c>
      <c r="EM90" s="52">
        <f t="shared" ca="1" si="124"/>
        <v>1</v>
      </c>
      <c r="EN90" s="52">
        <f t="shared" ca="1" si="125"/>
        <v>1</v>
      </c>
      <c r="EO90" s="52">
        <f t="shared" ca="1" si="126"/>
        <v>1</v>
      </c>
      <c r="EP90" s="52">
        <f t="shared" ca="1" si="127"/>
        <v>1</v>
      </c>
      <c r="EQ90" s="52">
        <f t="shared" ca="1" si="128"/>
        <v>1</v>
      </c>
      <c r="ER90" s="52">
        <f t="shared" ca="1" si="129"/>
        <v>1</v>
      </c>
      <c r="ES90" s="52">
        <f t="shared" ca="1" si="130"/>
        <v>1</v>
      </c>
      <c r="ET90" s="52">
        <f t="shared" ca="1" si="131"/>
        <v>1</v>
      </c>
      <c r="EU90" s="52">
        <f t="shared" ca="1" si="132"/>
        <v>1</v>
      </c>
      <c r="EV90" s="52">
        <f t="shared" ca="1" si="133"/>
        <v>1</v>
      </c>
      <c r="EW90" s="52">
        <f t="shared" ca="1" si="134"/>
        <v>1</v>
      </c>
      <c r="EX90" s="52">
        <f t="shared" ca="1" si="135"/>
        <v>1</v>
      </c>
      <c r="EY90" s="52">
        <f t="shared" ca="1" si="136"/>
        <v>1</v>
      </c>
      <c r="EZ90" s="52">
        <f t="shared" ca="1" si="137"/>
        <v>1</v>
      </c>
      <c r="FA90" s="52">
        <f t="shared" ca="1" si="138"/>
        <v>1</v>
      </c>
      <c r="FB90" s="52">
        <f t="shared" ca="1" si="139"/>
        <v>1</v>
      </c>
      <c r="FC90" s="52">
        <f t="shared" ca="1" si="140"/>
        <v>1</v>
      </c>
      <c r="FD90" s="52">
        <f t="shared" ca="1" si="141"/>
        <v>1</v>
      </c>
      <c r="FE90" s="52">
        <f t="shared" ca="1" si="142"/>
        <v>1</v>
      </c>
      <c r="FF90" s="52">
        <f t="shared" ca="1" si="143"/>
        <v>1</v>
      </c>
      <c r="FG90" s="52">
        <f t="shared" ca="1" si="144"/>
        <v>1</v>
      </c>
      <c r="FH90" s="52">
        <f t="shared" ca="1" si="145"/>
        <v>1</v>
      </c>
      <c r="FI90" s="52">
        <f t="shared" ca="1" si="146"/>
        <v>1</v>
      </c>
      <c r="FK90" s="52">
        <f t="shared" si="147"/>
        <v>0</v>
      </c>
      <c r="FL90" s="59" t="e">
        <f t="shared" ca="1" si="148"/>
        <v>#N/A</v>
      </c>
      <c r="FM90" s="59" t="e">
        <f t="shared" ca="1" si="149"/>
        <v>#N/A</v>
      </c>
      <c r="FN90" s="52">
        <f t="shared" ca="1" si="150"/>
        <v>0</v>
      </c>
      <c r="FP90" s="52">
        <f t="shared" ca="1" si="151"/>
        <v>0.66666666666666663</v>
      </c>
      <c r="FQ90" s="52">
        <f t="shared" ca="1" si="152"/>
        <v>0.66666666666666663</v>
      </c>
      <c r="FR90" s="52">
        <f t="shared" ca="1" si="153"/>
        <v>0.65555555555555545</v>
      </c>
      <c r="FS90" s="52">
        <f t="shared" ca="1" si="154"/>
        <v>0.64444444444444438</v>
      </c>
      <c r="FT90" s="52">
        <f t="shared" ca="1" si="155"/>
        <v>0.6333333333333333</v>
      </c>
      <c r="FU90" s="52">
        <f t="shared" ca="1" si="156"/>
        <v>0.62222222222222223</v>
      </c>
      <c r="FV90" s="52">
        <f t="shared" ca="1" si="157"/>
        <v>0.61111111111111116</v>
      </c>
      <c r="FW90" s="52">
        <f t="shared" ca="1" si="158"/>
        <v>0.6</v>
      </c>
      <c r="FX90" s="52">
        <f t="shared" ca="1" si="159"/>
        <v>0.5888888888888888</v>
      </c>
      <c r="FY90" s="52">
        <f t="shared" ca="1" si="160"/>
        <v>0.57777777777777772</v>
      </c>
      <c r="FZ90" s="52">
        <f t="shared" ca="1" si="161"/>
        <v>0.56666666666666665</v>
      </c>
      <c r="GA90" s="52">
        <f t="shared" ca="1" si="162"/>
        <v>0.55555555555555558</v>
      </c>
      <c r="GB90" s="52">
        <f t="shared" ca="1" si="163"/>
        <v>0.5444444444444444</v>
      </c>
      <c r="GC90" s="52">
        <f t="shared" ca="1" si="164"/>
        <v>0.53333333333333333</v>
      </c>
      <c r="GD90" s="52">
        <f t="shared" ca="1" si="165"/>
        <v>0.52222222222222214</v>
      </c>
      <c r="GE90" s="52">
        <f t="shared" ca="1" si="166"/>
        <v>0.51111111111111107</v>
      </c>
      <c r="GF90" s="52">
        <f t="shared" ca="1" si="167"/>
        <v>0.5</v>
      </c>
      <c r="GG90" s="52">
        <f t="shared" ca="1" si="168"/>
        <v>0.48888888888888887</v>
      </c>
      <c r="GH90" s="52">
        <f t="shared" ca="1" si="169"/>
        <v>0.47777777777777775</v>
      </c>
      <c r="GI90" s="52">
        <f t="shared" ca="1" si="170"/>
        <v>0.46666666666666667</v>
      </c>
      <c r="GJ90" s="52">
        <f t="shared" ca="1" si="171"/>
        <v>0.45555555555555555</v>
      </c>
      <c r="GK90" s="52">
        <f t="shared" ca="1" si="172"/>
        <v>0.44444444444444442</v>
      </c>
      <c r="GL90" s="52">
        <f t="shared" ca="1" si="173"/>
        <v>0.43333333333333335</v>
      </c>
      <c r="GM90" s="52">
        <f t="shared" ca="1" si="174"/>
        <v>0.42222222222222222</v>
      </c>
      <c r="GN90" s="52">
        <f t="shared" ca="1" si="175"/>
        <v>0.41111111111111109</v>
      </c>
      <c r="GO90" s="52">
        <f t="shared" ca="1" si="176"/>
        <v>0.39999999999999997</v>
      </c>
      <c r="GP90" s="52">
        <f t="shared" ca="1" si="177"/>
        <v>0.38888888888888884</v>
      </c>
      <c r="GQ90" s="52">
        <f t="shared" ca="1" si="178"/>
        <v>0.37777777777777777</v>
      </c>
      <c r="GR90" s="52">
        <f t="shared" ca="1" si="179"/>
        <v>0.36666666666666664</v>
      </c>
      <c r="GS90" s="52">
        <f t="shared" ca="1" si="180"/>
        <v>0.35555555555555551</v>
      </c>
      <c r="GT90" s="52">
        <f t="shared" ca="1" si="181"/>
        <v>0.34444444444444444</v>
      </c>
      <c r="GU90" s="125">
        <f t="shared" si="203"/>
        <v>0</v>
      </c>
      <c r="GV90" s="52">
        <f t="shared" ca="1" si="204"/>
        <v>0.66666666666666663</v>
      </c>
      <c r="GW90" s="59">
        <f t="shared" ca="1" si="182"/>
        <v>0</v>
      </c>
      <c r="GX90" s="52">
        <f t="shared" ca="1" si="183"/>
        <v>0</v>
      </c>
      <c r="GY90" s="52" t="str">
        <f t="shared" ca="1" si="184"/>
        <v>Slope</v>
      </c>
      <c r="GZ90" s="52" t="str">
        <f t="shared" ca="1" si="185"/>
        <v>NaN</v>
      </c>
      <c r="HA90" s="120">
        <f t="shared" si="186"/>
        <v>0</v>
      </c>
      <c r="HB90" s="58">
        <f t="shared" si="187"/>
        <v>0</v>
      </c>
      <c r="HC90" s="58"/>
      <c r="HD90" s="121">
        <f t="shared" si="188"/>
        <v>1</v>
      </c>
      <c r="HE90" s="52">
        <f t="shared" si="189"/>
        <v>0</v>
      </c>
      <c r="HF90" s="52">
        <f t="shared" si="190"/>
        <v>0</v>
      </c>
      <c r="HG90" s="120">
        <f t="shared" si="191"/>
        <v>1</v>
      </c>
      <c r="HH90" s="120">
        <f t="shared" si="192"/>
        <v>0</v>
      </c>
      <c r="HI90" s="52">
        <f t="shared" ca="1" si="193"/>
        <v>0</v>
      </c>
      <c r="HJ90" s="52" t="str">
        <f t="shared" ca="1" si="194"/>
        <v>Slope</v>
      </c>
      <c r="HK90" s="59">
        <f t="shared" ca="1" si="195"/>
        <v>2</v>
      </c>
      <c r="HL90" s="52" t="str">
        <f t="shared" ca="1" si="196"/>
        <v>NaN</v>
      </c>
      <c r="HM90" s="52">
        <f t="shared" si="197"/>
        <v>0</v>
      </c>
      <c r="HN90" s="52">
        <f t="shared" si="198"/>
        <v>0</v>
      </c>
      <c r="HO90" s="52">
        <f t="shared" si="199"/>
        <v>0</v>
      </c>
      <c r="HP90" s="112"/>
      <c r="HQ90" s="52">
        <f t="shared" si="202"/>
        <v>0</v>
      </c>
      <c r="HR90" s="112"/>
      <c r="HS90" s="52">
        <f t="shared" si="200"/>
        <v>0</v>
      </c>
      <c r="HT90">
        <f t="shared" si="201"/>
        <v>0</v>
      </c>
    </row>
    <row r="91" spans="1:228" x14ac:dyDescent="0.25">
      <c r="A91" s="45">
        <v>53</v>
      </c>
      <c r="B91" s="35">
        <f t="shared" si="36"/>
        <v>6.0185185185185237E-3</v>
      </c>
      <c r="C91" s="28"/>
      <c r="D91" s="29"/>
      <c r="E91" s="29"/>
      <c r="F91" s="37"/>
      <c r="G91" s="38"/>
      <c r="H91" s="107"/>
      <c r="I91" s="31"/>
      <c r="J91" s="28"/>
      <c r="K91" s="37">
        <f t="shared" si="207"/>
        <v>0</v>
      </c>
      <c r="L91" s="30">
        <f t="shared" si="205"/>
        <v>0</v>
      </c>
      <c r="M91" s="101">
        <f t="shared" si="206"/>
        <v>0</v>
      </c>
      <c r="N91" s="103">
        <f t="shared" si="37"/>
        <v>0</v>
      </c>
      <c r="AD91" s="52" t="e">
        <f t="shared" ca="1" si="38"/>
        <v>#DIV/0!</v>
      </c>
      <c r="AE91" s="52" t="e">
        <f t="shared" ca="1" si="38"/>
        <v>#DIV/0!</v>
      </c>
      <c r="AF91" s="52" t="e">
        <f t="shared" ca="1" si="38"/>
        <v>#DIV/0!</v>
      </c>
      <c r="AG91" s="52" t="e">
        <f t="shared" ca="1" si="38"/>
        <v>#DIV/0!</v>
      </c>
      <c r="AH91" s="52" t="e">
        <f t="shared" ca="1" si="39"/>
        <v>#DIV/0!</v>
      </c>
      <c r="AI91" s="52" t="e">
        <f t="shared" ca="1" si="39"/>
        <v>#DIV/0!</v>
      </c>
      <c r="AJ91" s="52" t="e">
        <f t="shared" ca="1" si="39"/>
        <v>#DIV/0!</v>
      </c>
      <c r="AK91" s="52" t="e">
        <f t="shared" ca="1" si="39"/>
        <v>#DIV/0!</v>
      </c>
      <c r="AL91" s="52" t="e">
        <f t="shared" ca="1" si="40"/>
        <v>#DIV/0!</v>
      </c>
      <c r="AM91" s="52" t="e">
        <f t="shared" ca="1" si="40"/>
        <v>#DIV/0!</v>
      </c>
      <c r="AN91" s="52" t="e">
        <f t="shared" ca="1" si="40"/>
        <v>#DIV/0!</v>
      </c>
      <c r="AO91" s="52" t="e">
        <f t="shared" ca="1" si="40"/>
        <v>#DIV/0!</v>
      </c>
      <c r="AP91" s="52" t="e">
        <f t="shared" ca="1" si="41"/>
        <v>#DIV/0!</v>
      </c>
      <c r="AQ91" s="52" t="e">
        <f t="shared" ca="1" si="41"/>
        <v>#DIV/0!</v>
      </c>
      <c r="AR91" s="52" t="e">
        <f t="shared" ca="1" si="41"/>
        <v>#DIV/0!</v>
      </c>
      <c r="AS91" s="52" t="e">
        <f t="shared" ca="1" si="41"/>
        <v>#DIV/0!</v>
      </c>
      <c r="AT91" s="52" t="e">
        <f t="shared" ca="1" si="42"/>
        <v>#DIV/0!</v>
      </c>
      <c r="AU91" s="52" t="e">
        <f t="shared" ca="1" si="42"/>
        <v>#DIV/0!</v>
      </c>
      <c r="AV91" s="52" t="e">
        <f t="shared" ca="1" si="42"/>
        <v>#DIV/0!</v>
      </c>
      <c r="AW91" s="52" t="e">
        <f t="shared" ca="1" si="42"/>
        <v>#DIV/0!</v>
      </c>
      <c r="AX91" s="52" t="e">
        <f t="shared" ca="1" si="43"/>
        <v>#DIV/0!</v>
      </c>
      <c r="AY91" s="52" t="e">
        <f t="shared" ca="1" si="43"/>
        <v>#DIV/0!</v>
      </c>
      <c r="AZ91" s="52" t="e">
        <f t="shared" ca="1" si="43"/>
        <v>#DIV/0!</v>
      </c>
      <c r="BA91" s="52" t="e">
        <f t="shared" ca="1" si="43"/>
        <v>#DIV/0!</v>
      </c>
      <c r="BB91" s="52" t="e">
        <f t="shared" ca="1" si="44"/>
        <v>#DIV/0!</v>
      </c>
      <c r="BC91" s="52" t="e">
        <f t="shared" ca="1" si="44"/>
        <v>#DIV/0!</v>
      </c>
      <c r="BD91" s="52" t="e">
        <f t="shared" ca="1" si="44"/>
        <v>#DIV/0!</v>
      </c>
      <c r="BE91" s="52" t="e">
        <f t="shared" ca="1" si="44"/>
        <v>#DIV/0!</v>
      </c>
      <c r="BF91" s="52" t="e">
        <f t="shared" ca="1" si="45"/>
        <v>#DIV/0!</v>
      </c>
      <c r="BG91" s="52" t="e">
        <f t="shared" ca="1" si="45"/>
        <v>#DIV/0!</v>
      </c>
      <c r="BH91" s="52" t="e">
        <f t="shared" ca="1" si="45"/>
        <v>#DIV/0!</v>
      </c>
      <c r="BJ91" s="52">
        <f t="shared" si="46"/>
        <v>0</v>
      </c>
      <c r="BK91" s="52">
        <f t="shared" si="47"/>
        <v>0</v>
      </c>
      <c r="BL91" s="52">
        <f t="shared" si="48"/>
        <v>0</v>
      </c>
      <c r="BM91" s="52">
        <f t="shared" si="49"/>
        <v>0</v>
      </c>
      <c r="BN91" s="52">
        <f t="shared" si="50"/>
        <v>0</v>
      </c>
      <c r="BO91" s="52">
        <f t="shared" si="51"/>
        <v>0</v>
      </c>
      <c r="BP91" s="52">
        <f t="shared" si="52"/>
        <v>0</v>
      </c>
      <c r="BQ91" s="52">
        <f t="shared" si="53"/>
        <v>0.05</v>
      </c>
      <c r="BS91" s="52">
        <f t="shared" ca="1" si="54"/>
        <v>0</v>
      </c>
      <c r="BT91" s="52">
        <f t="shared" ca="1" si="55"/>
        <v>0</v>
      </c>
      <c r="BU91" s="52">
        <f t="shared" ca="1" si="56"/>
        <v>0</v>
      </c>
      <c r="BV91" s="52">
        <f t="shared" ca="1" si="57"/>
        <v>0</v>
      </c>
      <c r="BW91" s="52">
        <f t="shared" ca="1" si="58"/>
        <v>0</v>
      </c>
      <c r="BX91" s="52">
        <f t="shared" ca="1" si="59"/>
        <v>0</v>
      </c>
      <c r="BY91" s="52">
        <f t="shared" ca="1" si="60"/>
        <v>0</v>
      </c>
      <c r="BZ91" s="52">
        <f t="shared" ca="1" si="61"/>
        <v>0</v>
      </c>
      <c r="CA91" s="52">
        <f t="shared" ca="1" si="62"/>
        <v>0</v>
      </c>
      <c r="CB91" s="52">
        <f t="shared" ca="1" si="63"/>
        <v>0</v>
      </c>
      <c r="CC91" s="52">
        <f t="shared" ca="1" si="64"/>
        <v>0</v>
      </c>
      <c r="CD91" s="52">
        <f t="shared" ca="1" si="65"/>
        <v>0</v>
      </c>
      <c r="CE91" s="52">
        <f t="shared" ca="1" si="66"/>
        <v>0</v>
      </c>
      <c r="CF91" s="52">
        <f t="shared" ca="1" si="67"/>
        <v>0</v>
      </c>
      <c r="CG91" s="52">
        <f t="shared" ca="1" si="68"/>
        <v>0</v>
      </c>
      <c r="CH91" s="52">
        <f t="shared" ca="1" si="69"/>
        <v>0</v>
      </c>
      <c r="CI91" s="52">
        <f t="shared" ca="1" si="70"/>
        <v>0</v>
      </c>
      <c r="CJ91" s="52">
        <f t="shared" ca="1" si="71"/>
        <v>0</v>
      </c>
      <c r="CK91" s="52">
        <f t="shared" ca="1" si="72"/>
        <v>0</v>
      </c>
      <c r="CL91" s="52">
        <f t="shared" ca="1" si="73"/>
        <v>0</v>
      </c>
      <c r="CM91" s="52">
        <f t="shared" ca="1" si="74"/>
        <v>0</v>
      </c>
      <c r="CN91" s="52">
        <f t="shared" ca="1" si="75"/>
        <v>0</v>
      </c>
      <c r="CO91" s="52">
        <f t="shared" ca="1" si="76"/>
        <v>0</v>
      </c>
      <c r="CP91" s="52">
        <f t="shared" ca="1" si="77"/>
        <v>0</v>
      </c>
      <c r="CQ91" s="52">
        <f t="shared" ca="1" si="78"/>
        <v>0</v>
      </c>
      <c r="CR91" s="52">
        <f t="shared" ca="1" si="79"/>
        <v>0</v>
      </c>
      <c r="CS91" s="52">
        <f t="shared" ca="1" si="80"/>
        <v>0</v>
      </c>
      <c r="CT91" s="52">
        <f t="shared" ca="1" si="81"/>
        <v>0</v>
      </c>
      <c r="CU91" s="52">
        <f t="shared" ca="1" si="82"/>
        <v>0</v>
      </c>
      <c r="CV91" s="52">
        <f t="shared" ca="1" si="83"/>
        <v>0</v>
      </c>
      <c r="CW91" s="52">
        <f t="shared" ca="1" si="84"/>
        <v>0</v>
      </c>
      <c r="CY91" s="51" t="str">
        <f t="shared" ca="1" si="85"/>
        <v>Slope</v>
      </c>
      <c r="CZ91" s="51" t="str">
        <f t="shared" ca="1" si="86"/>
        <v>Slope</v>
      </c>
      <c r="DA91" s="51" t="str">
        <f t="shared" ca="1" si="87"/>
        <v>Slope</v>
      </c>
      <c r="DB91" s="51" t="str">
        <f t="shared" ca="1" si="88"/>
        <v>Slope</v>
      </c>
      <c r="DC91" s="51" t="str">
        <f t="shared" ca="1" si="89"/>
        <v>Slope</v>
      </c>
      <c r="DD91" s="51" t="str">
        <f t="shared" ca="1" si="90"/>
        <v>Slope</v>
      </c>
      <c r="DE91" s="51" t="str">
        <f t="shared" ca="1" si="91"/>
        <v>Slope</v>
      </c>
      <c r="DF91" s="51" t="str">
        <f t="shared" ca="1" si="92"/>
        <v>Slope</v>
      </c>
      <c r="DG91" s="51" t="str">
        <f t="shared" ca="1" si="93"/>
        <v>Slope</v>
      </c>
      <c r="DH91" s="51" t="str">
        <f t="shared" ca="1" si="94"/>
        <v>Slope</v>
      </c>
      <c r="DI91" s="51" t="str">
        <f t="shared" ca="1" si="95"/>
        <v>Slope</v>
      </c>
      <c r="DJ91" s="51" t="str">
        <f t="shared" ca="1" si="96"/>
        <v>Slope</v>
      </c>
      <c r="DK91" s="51" t="str">
        <f t="shared" ca="1" si="97"/>
        <v>Slope</v>
      </c>
      <c r="DL91" s="51" t="str">
        <f t="shared" ca="1" si="98"/>
        <v>Slope</v>
      </c>
      <c r="DM91" s="51" t="str">
        <f t="shared" ca="1" si="99"/>
        <v>Slope</v>
      </c>
      <c r="DN91" s="51" t="str">
        <f t="shared" ca="1" si="100"/>
        <v>Slope</v>
      </c>
      <c r="DO91" s="51" t="str">
        <f t="shared" ca="1" si="101"/>
        <v>Slope</v>
      </c>
      <c r="DP91" s="51" t="str">
        <f t="shared" ca="1" si="102"/>
        <v>Slope</v>
      </c>
      <c r="DQ91" s="51" t="str">
        <f t="shared" ca="1" si="103"/>
        <v>Slope</v>
      </c>
      <c r="DR91" s="51" t="str">
        <f t="shared" ca="1" si="104"/>
        <v>Slope</v>
      </c>
      <c r="DS91" s="51" t="str">
        <f t="shared" ca="1" si="105"/>
        <v>Slope</v>
      </c>
      <c r="DT91" s="51" t="str">
        <f t="shared" ca="1" si="106"/>
        <v>Slope</v>
      </c>
      <c r="DU91" s="51" t="str">
        <f t="shared" ca="1" si="107"/>
        <v>Slope</v>
      </c>
      <c r="DV91" s="51" t="str">
        <f t="shared" ca="1" si="108"/>
        <v>Slope</v>
      </c>
      <c r="DW91" s="51" t="str">
        <f t="shared" ca="1" si="109"/>
        <v>Slope</v>
      </c>
      <c r="DX91" s="51" t="str">
        <f t="shared" ca="1" si="110"/>
        <v>Slope</v>
      </c>
      <c r="DY91" s="51" t="str">
        <f t="shared" ca="1" si="111"/>
        <v>Slope</v>
      </c>
      <c r="DZ91" s="51" t="str">
        <f t="shared" ca="1" si="112"/>
        <v>Slope</v>
      </c>
      <c r="EA91" s="51" t="str">
        <f t="shared" ca="1" si="113"/>
        <v>Slope</v>
      </c>
      <c r="EB91" s="51" t="str">
        <f t="shared" ca="1" si="114"/>
        <v>Slope</v>
      </c>
      <c r="EC91" s="51" t="str">
        <f t="shared" ca="1" si="115"/>
        <v>Slope</v>
      </c>
      <c r="EE91" s="52">
        <f t="shared" ca="1" si="116"/>
        <v>1</v>
      </c>
      <c r="EF91" s="52">
        <f t="shared" ca="1" si="117"/>
        <v>1</v>
      </c>
      <c r="EG91" s="52">
        <f t="shared" ca="1" si="118"/>
        <v>1</v>
      </c>
      <c r="EH91" s="52">
        <f t="shared" ca="1" si="119"/>
        <v>1</v>
      </c>
      <c r="EI91" s="52">
        <f t="shared" ca="1" si="120"/>
        <v>1</v>
      </c>
      <c r="EJ91" s="52">
        <f t="shared" ca="1" si="121"/>
        <v>1</v>
      </c>
      <c r="EK91" s="52">
        <f t="shared" ca="1" si="122"/>
        <v>1</v>
      </c>
      <c r="EL91" s="52">
        <f t="shared" ca="1" si="123"/>
        <v>1</v>
      </c>
      <c r="EM91" s="52">
        <f t="shared" ca="1" si="124"/>
        <v>1</v>
      </c>
      <c r="EN91" s="52">
        <f t="shared" ca="1" si="125"/>
        <v>1</v>
      </c>
      <c r="EO91" s="52">
        <f t="shared" ca="1" si="126"/>
        <v>1</v>
      </c>
      <c r="EP91" s="52">
        <f t="shared" ca="1" si="127"/>
        <v>1</v>
      </c>
      <c r="EQ91" s="52">
        <f t="shared" ca="1" si="128"/>
        <v>1</v>
      </c>
      <c r="ER91" s="52">
        <f t="shared" ca="1" si="129"/>
        <v>1</v>
      </c>
      <c r="ES91" s="52">
        <f t="shared" ca="1" si="130"/>
        <v>1</v>
      </c>
      <c r="ET91" s="52">
        <f t="shared" ca="1" si="131"/>
        <v>1</v>
      </c>
      <c r="EU91" s="52">
        <f t="shared" ca="1" si="132"/>
        <v>1</v>
      </c>
      <c r="EV91" s="52">
        <f t="shared" ca="1" si="133"/>
        <v>1</v>
      </c>
      <c r="EW91" s="52">
        <f t="shared" ca="1" si="134"/>
        <v>1</v>
      </c>
      <c r="EX91" s="52">
        <f t="shared" ca="1" si="135"/>
        <v>1</v>
      </c>
      <c r="EY91" s="52">
        <f t="shared" ca="1" si="136"/>
        <v>1</v>
      </c>
      <c r="EZ91" s="52">
        <f t="shared" ca="1" si="137"/>
        <v>1</v>
      </c>
      <c r="FA91" s="52">
        <f t="shared" ca="1" si="138"/>
        <v>1</v>
      </c>
      <c r="FB91" s="52">
        <f t="shared" ca="1" si="139"/>
        <v>1</v>
      </c>
      <c r="FC91" s="52">
        <f t="shared" ca="1" si="140"/>
        <v>1</v>
      </c>
      <c r="FD91" s="52">
        <f t="shared" ca="1" si="141"/>
        <v>1</v>
      </c>
      <c r="FE91" s="52">
        <f t="shared" ca="1" si="142"/>
        <v>1</v>
      </c>
      <c r="FF91" s="52">
        <f t="shared" ca="1" si="143"/>
        <v>1</v>
      </c>
      <c r="FG91" s="52">
        <f t="shared" ca="1" si="144"/>
        <v>1</v>
      </c>
      <c r="FH91" s="52">
        <f t="shared" ca="1" si="145"/>
        <v>1</v>
      </c>
      <c r="FI91" s="52">
        <f t="shared" ca="1" si="146"/>
        <v>1</v>
      </c>
      <c r="FK91" s="52">
        <f t="shared" si="147"/>
        <v>0</v>
      </c>
      <c r="FL91" s="59" t="e">
        <f t="shared" ca="1" si="148"/>
        <v>#N/A</v>
      </c>
      <c r="FM91" s="59" t="e">
        <f t="shared" ca="1" si="149"/>
        <v>#N/A</v>
      </c>
      <c r="FN91" s="52">
        <f t="shared" ca="1" si="150"/>
        <v>0</v>
      </c>
      <c r="FP91" s="52">
        <f t="shared" ca="1" si="151"/>
        <v>0.66666666666666663</v>
      </c>
      <c r="FQ91" s="52">
        <f t="shared" ca="1" si="152"/>
        <v>0.66666666666666663</v>
      </c>
      <c r="FR91" s="52">
        <f t="shared" ca="1" si="153"/>
        <v>0.65555555555555545</v>
      </c>
      <c r="FS91" s="52">
        <f t="shared" ca="1" si="154"/>
        <v>0.64444444444444438</v>
      </c>
      <c r="FT91" s="52">
        <f t="shared" ca="1" si="155"/>
        <v>0.6333333333333333</v>
      </c>
      <c r="FU91" s="52">
        <f t="shared" ca="1" si="156"/>
        <v>0.62222222222222223</v>
      </c>
      <c r="FV91" s="52">
        <f t="shared" ca="1" si="157"/>
        <v>0.61111111111111116</v>
      </c>
      <c r="FW91" s="52">
        <f t="shared" ca="1" si="158"/>
        <v>0.6</v>
      </c>
      <c r="FX91" s="52">
        <f t="shared" ca="1" si="159"/>
        <v>0.5888888888888888</v>
      </c>
      <c r="FY91" s="52">
        <f t="shared" ca="1" si="160"/>
        <v>0.57777777777777772</v>
      </c>
      <c r="FZ91" s="52">
        <f t="shared" ca="1" si="161"/>
        <v>0.56666666666666665</v>
      </c>
      <c r="GA91" s="52">
        <f t="shared" ca="1" si="162"/>
        <v>0.55555555555555558</v>
      </c>
      <c r="GB91" s="52">
        <f t="shared" ca="1" si="163"/>
        <v>0.5444444444444444</v>
      </c>
      <c r="GC91" s="52">
        <f t="shared" ca="1" si="164"/>
        <v>0.53333333333333333</v>
      </c>
      <c r="GD91" s="52">
        <f t="shared" ca="1" si="165"/>
        <v>0.52222222222222214</v>
      </c>
      <c r="GE91" s="52">
        <f t="shared" ca="1" si="166"/>
        <v>0.51111111111111107</v>
      </c>
      <c r="GF91" s="52">
        <f t="shared" ca="1" si="167"/>
        <v>0.5</v>
      </c>
      <c r="GG91" s="52">
        <f t="shared" ca="1" si="168"/>
        <v>0.48888888888888887</v>
      </c>
      <c r="GH91" s="52">
        <f t="shared" ca="1" si="169"/>
        <v>0.47777777777777775</v>
      </c>
      <c r="GI91" s="52">
        <f t="shared" ca="1" si="170"/>
        <v>0.46666666666666667</v>
      </c>
      <c r="GJ91" s="52">
        <f t="shared" ca="1" si="171"/>
        <v>0.45555555555555555</v>
      </c>
      <c r="GK91" s="52">
        <f t="shared" ca="1" si="172"/>
        <v>0.44444444444444442</v>
      </c>
      <c r="GL91" s="52">
        <f t="shared" ca="1" si="173"/>
        <v>0.43333333333333335</v>
      </c>
      <c r="GM91" s="52">
        <f t="shared" ca="1" si="174"/>
        <v>0.42222222222222222</v>
      </c>
      <c r="GN91" s="52">
        <f t="shared" ca="1" si="175"/>
        <v>0.41111111111111109</v>
      </c>
      <c r="GO91" s="52">
        <f t="shared" ca="1" si="176"/>
        <v>0.39999999999999997</v>
      </c>
      <c r="GP91" s="52">
        <f t="shared" ca="1" si="177"/>
        <v>0.38888888888888884</v>
      </c>
      <c r="GQ91" s="52">
        <f t="shared" ca="1" si="178"/>
        <v>0.37777777777777777</v>
      </c>
      <c r="GR91" s="52">
        <f t="shared" ca="1" si="179"/>
        <v>0.36666666666666664</v>
      </c>
      <c r="GS91" s="52">
        <f t="shared" ca="1" si="180"/>
        <v>0.35555555555555551</v>
      </c>
      <c r="GT91" s="52">
        <f t="shared" ca="1" si="181"/>
        <v>0.34444444444444444</v>
      </c>
      <c r="GU91" s="125">
        <f t="shared" si="203"/>
        <v>0</v>
      </c>
      <c r="GV91" s="52">
        <f t="shared" ca="1" si="204"/>
        <v>0.66666666666666663</v>
      </c>
      <c r="GW91" s="59">
        <f t="shared" ca="1" si="182"/>
        <v>0</v>
      </c>
      <c r="GX91" s="52">
        <f t="shared" ca="1" si="183"/>
        <v>0</v>
      </c>
      <c r="GY91" s="52" t="str">
        <f t="shared" ca="1" si="184"/>
        <v>Slope</v>
      </c>
      <c r="GZ91" s="52" t="str">
        <f t="shared" ca="1" si="185"/>
        <v>NaN</v>
      </c>
      <c r="HA91" s="120">
        <f t="shared" si="186"/>
        <v>0</v>
      </c>
      <c r="HB91" s="58">
        <f t="shared" si="187"/>
        <v>0</v>
      </c>
      <c r="HC91" s="58"/>
      <c r="HD91" s="121">
        <f t="shared" si="188"/>
        <v>1</v>
      </c>
      <c r="HE91" s="52">
        <f t="shared" si="189"/>
        <v>0</v>
      </c>
      <c r="HF91" s="52">
        <f t="shared" si="190"/>
        <v>0</v>
      </c>
      <c r="HG91" s="120">
        <f t="shared" si="191"/>
        <v>1</v>
      </c>
      <c r="HH91" s="120">
        <f t="shared" si="192"/>
        <v>0</v>
      </c>
      <c r="HI91" s="52">
        <f t="shared" ca="1" si="193"/>
        <v>0</v>
      </c>
      <c r="HJ91" s="52" t="str">
        <f t="shared" ca="1" si="194"/>
        <v>Slope</v>
      </c>
      <c r="HK91" s="59">
        <f t="shared" ca="1" si="195"/>
        <v>2</v>
      </c>
      <c r="HL91" s="52" t="str">
        <f t="shared" ca="1" si="196"/>
        <v>NaN</v>
      </c>
      <c r="HM91" s="52">
        <f t="shared" si="197"/>
        <v>0</v>
      </c>
      <c r="HN91" s="52">
        <f t="shared" si="198"/>
        <v>0</v>
      </c>
      <c r="HO91" s="52">
        <f t="shared" si="199"/>
        <v>0</v>
      </c>
      <c r="HP91" s="112"/>
      <c r="HQ91" s="52">
        <f t="shared" si="202"/>
        <v>0</v>
      </c>
      <c r="HR91" s="112"/>
      <c r="HS91" s="52">
        <f t="shared" si="200"/>
        <v>0</v>
      </c>
      <c r="HT91">
        <f t="shared" si="201"/>
        <v>0</v>
      </c>
    </row>
    <row r="92" spans="1:228" x14ac:dyDescent="0.25">
      <c r="A92" s="45">
        <v>54</v>
      </c>
      <c r="B92" s="35">
        <f t="shared" si="36"/>
        <v>6.1342592592592646E-3</v>
      </c>
      <c r="C92" s="28"/>
      <c r="D92" s="29"/>
      <c r="E92" s="29"/>
      <c r="F92" s="37"/>
      <c r="G92" s="38"/>
      <c r="H92" s="107"/>
      <c r="I92" s="31"/>
      <c r="J92" s="28"/>
      <c r="K92" s="37">
        <f t="shared" si="207"/>
        <v>0</v>
      </c>
      <c r="L92" s="30">
        <f t="shared" si="205"/>
        <v>0</v>
      </c>
      <c r="M92" s="101">
        <f t="shared" si="206"/>
        <v>0</v>
      </c>
      <c r="N92" s="103">
        <f t="shared" si="37"/>
        <v>0</v>
      </c>
      <c r="AD92" s="52" t="e">
        <f t="shared" ca="1" si="38"/>
        <v>#DIV/0!</v>
      </c>
      <c r="AE92" s="52" t="e">
        <f t="shared" ca="1" si="38"/>
        <v>#DIV/0!</v>
      </c>
      <c r="AF92" s="52" t="e">
        <f t="shared" ca="1" si="38"/>
        <v>#DIV/0!</v>
      </c>
      <c r="AG92" s="52" t="e">
        <f t="shared" ca="1" si="38"/>
        <v>#DIV/0!</v>
      </c>
      <c r="AH92" s="52" t="e">
        <f t="shared" ca="1" si="39"/>
        <v>#DIV/0!</v>
      </c>
      <c r="AI92" s="52" t="e">
        <f t="shared" ca="1" si="39"/>
        <v>#DIV/0!</v>
      </c>
      <c r="AJ92" s="52" t="e">
        <f t="shared" ca="1" si="39"/>
        <v>#DIV/0!</v>
      </c>
      <c r="AK92" s="52" t="e">
        <f t="shared" ca="1" si="39"/>
        <v>#DIV/0!</v>
      </c>
      <c r="AL92" s="52" t="e">
        <f t="shared" ca="1" si="40"/>
        <v>#DIV/0!</v>
      </c>
      <c r="AM92" s="52" t="e">
        <f t="shared" ca="1" si="40"/>
        <v>#DIV/0!</v>
      </c>
      <c r="AN92" s="52" t="e">
        <f t="shared" ca="1" si="40"/>
        <v>#DIV/0!</v>
      </c>
      <c r="AO92" s="52" t="e">
        <f t="shared" ca="1" si="40"/>
        <v>#DIV/0!</v>
      </c>
      <c r="AP92" s="52" t="e">
        <f t="shared" ca="1" si="41"/>
        <v>#DIV/0!</v>
      </c>
      <c r="AQ92" s="52" t="e">
        <f t="shared" ca="1" si="41"/>
        <v>#DIV/0!</v>
      </c>
      <c r="AR92" s="52" t="e">
        <f t="shared" ca="1" si="41"/>
        <v>#DIV/0!</v>
      </c>
      <c r="AS92" s="52" t="e">
        <f t="shared" ca="1" si="41"/>
        <v>#DIV/0!</v>
      </c>
      <c r="AT92" s="52" t="e">
        <f t="shared" ca="1" si="42"/>
        <v>#DIV/0!</v>
      </c>
      <c r="AU92" s="52" t="e">
        <f t="shared" ca="1" si="42"/>
        <v>#DIV/0!</v>
      </c>
      <c r="AV92" s="52" t="e">
        <f t="shared" ca="1" si="42"/>
        <v>#DIV/0!</v>
      </c>
      <c r="AW92" s="52" t="e">
        <f t="shared" ca="1" si="42"/>
        <v>#DIV/0!</v>
      </c>
      <c r="AX92" s="52" t="e">
        <f t="shared" ca="1" si="43"/>
        <v>#DIV/0!</v>
      </c>
      <c r="AY92" s="52" t="e">
        <f t="shared" ca="1" si="43"/>
        <v>#DIV/0!</v>
      </c>
      <c r="AZ92" s="52" t="e">
        <f t="shared" ca="1" si="43"/>
        <v>#DIV/0!</v>
      </c>
      <c r="BA92" s="52" t="e">
        <f t="shared" ca="1" si="43"/>
        <v>#DIV/0!</v>
      </c>
      <c r="BB92" s="52" t="e">
        <f t="shared" ca="1" si="44"/>
        <v>#DIV/0!</v>
      </c>
      <c r="BC92" s="52" t="e">
        <f t="shared" ca="1" si="44"/>
        <v>#DIV/0!</v>
      </c>
      <c r="BD92" s="52" t="e">
        <f t="shared" ca="1" si="44"/>
        <v>#DIV/0!</v>
      </c>
      <c r="BE92" s="52" t="e">
        <f t="shared" ca="1" si="44"/>
        <v>#DIV/0!</v>
      </c>
      <c r="BF92" s="52" t="e">
        <f t="shared" ca="1" si="45"/>
        <v>#DIV/0!</v>
      </c>
      <c r="BG92" s="52" t="e">
        <f t="shared" ca="1" si="45"/>
        <v>#DIV/0!</v>
      </c>
      <c r="BH92" s="52" t="e">
        <f t="shared" ca="1" si="45"/>
        <v>#DIV/0!</v>
      </c>
      <c r="BJ92" s="52">
        <f t="shared" si="46"/>
        <v>0</v>
      </c>
      <c r="BK92" s="52">
        <f t="shared" si="47"/>
        <v>0</v>
      </c>
      <c r="BL92" s="52">
        <f t="shared" si="48"/>
        <v>0</v>
      </c>
      <c r="BM92" s="52">
        <f t="shared" si="49"/>
        <v>0</v>
      </c>
      <c r="BN92" s="52">
        <f t="shared" si="50"/>
        <v>0</v>
      </c>
      <c r="BO92" s="52">
        <f t="shared" si="51"/>
        <v>0</v>
      </c>
      <c r="BP92" s="52">
        <f t="shared" si="52"/>
        <v>0</v>
      </c>
      <c r="BQ92" s="52">
        <f t="shared" si="53"/>
        <v>0.05</v>
      </c>
      <c r="BS92" s="52">
        <f t="shared" ca="1" si="54"/>
        <v>0</v>
      </c>
      <c r="BT92" s="52">
        <f t="shared" ca="1" si="55"/>
        <v>0</v>
      </c>
      <c r="BU92" s="52">
        <f t="shared" ca="1" si="56"/>
        <v>0</v>
      </c>
      <c r="BV92" s="52">
        <f t="shared" ca="1" si="57"/>
        <v>0</v>
      </c>
      <c r="BW92" s="52">
        <f t="shared" ca="1" si="58"/>
        <v>0</v>
      </c>
      <c r="BX92" s="52">
        <f t="shared" ca="1" si="59"/>
        <v>0</v>
      </c>
      <c r="BY92" s="52">
        <f t="shared" ca="1" si="60"/>
        <v>0</v>
      </c>
      <c r="BZ92" s="52">
        <f t="shared" ca="1" si="61"/>
        <v>0</v>
      </c>
      <c r="CA92" s="52">
        <f t="shared" ca="1" si="62"/>
        <v>0</v>
      </c>
      <c r="CB92" s="52">
        <f t="shared" ca="1" si="63"/>
        <v>0</v>
      </c>
      <c r="CC92" s="52">
        <f t="shared" ca="1" si="64"/>
        <v>0</v>
      </c>
      <c r="CD92" s="52">
        <f t="shared" ca="1" si="65"/>
        <v>0</v>
      </c>
      <c r="CE92" s="52">
        <f t="shared" ca="1" si="66"/>
        <v>0</v>
      </c>
      <c r="CF92" s="52">
        <f t="shared" ca="1" si="67"/>
        <v>0</v>
      </c>
      <c r="CG92" s="52">
        <f t="shared" ca="1" si="68"/>
        <v>0</v>
      </c>
      <c r="CH92" s="52">
        <f t="shared" ca="1" si="69"/>
        <v>0</v>
      </c>
      <c r="CI92" s="52">
        <f t="shared" ca="1" si="70"/>
        <v>0</v>
      </c>
      <c r="CJ92" s="52">
        <f t="shared" ca="1" si="71"/>
        <v>0</v>
      </c>
      <c r="CK92" s="52">
        <f t="shared" ca="1" si="72"/>
        <v>0</v>
      </c>
      <c r="CL92" s="52">
        <f t="shared" ca="1" si="73"/>
        <v>0</v>
      </c>
      <c r="CM92" s="52">
        <f t="shared" ca="1" si="74"/>
        <v>0</v>
      </c>
      <c r="CN92" s="52">
        <f t="shared" ca="1" si="75"/>
        <v>0</v>
      </c>
      <c r="CO92" s="52">
        <f t="shared" ca="1" si="76"/>
        <v>0</v>
      </c>
      <c r="CP92" s="52">
        <f t="shared" ca="1" si="77"/>
        <v>0</v>
      </c>
      <c r="CQ92" s="52">
        <f t="shared" ca="1" si="78"/>
        <v>0</v>
      </c>
      <c r="CR92" s="52">
        <f t="shared" ca="1" si="79"/>
        <v>0</v>
      </c>
      <c r="CS92" s="52">
        <f t="shared" ca="1" si="80"/>
        <v>0</v>
      </c>
      <c r="CT92" s="52">
        <f t="shared" ca="1" si="81"/>
        <v>0</v>
      </c>
      <c r="CU92" s="52">
        <f t="shared" ca="1" si="82"/>
        <v>0</v>
      </c>
      <c r="CV92" s="52">
        <f t="shared" ca="1" si="83"/>
        <v>0</v>
      </c>
      <c r="CW92" s="52">
        <f t="shared" ca="1" si="84"/>
        <v>0</v>
      </c>
      <c r="CY92" s="51" t="str">
        <f t="shared" ca="1" si="85"/>
        <v>Slope</v>
      </c>
      <c r="CZ92" s="51" t="str">
        <f t="shared" ca="1" si="86"/>
        <v>Slope</v>
      </c>
      <c r="DA92" s="51" t="str">
        <f t="shared" ca="1" si="87"/>
        <v>Slope</v>
      </c>
      <c r="DB92" s="51" t="str">
        <f t="shared" ca="1" si="88"/>
        <v>Slope</v>
      </c>
      <c r="DC92" s="51" t="str">
        <f t="shared" ca="1" si="89"/>
        <v>Slope</v>
      </c>
      <c r="DD92" s="51" t="str">
        <f t="shared" ca="1" si="90"/>
        <v>Slope</v>
      </c>
      <c r="DE92" s="51" t="str">
        <f t="shared" ca="1" si="91"/>
        <v>Slope</v>
      </c>
      <c r="DF92" s="51" t="str">
        <f t="shared" ca="1" si="92"/>
        <v>Slope</v>
      </c>
      <c r="DG92" s="51" t="str">
        <f t="shared" ca="1" si="93"/>
        <v>Slope</v>
      </c>
      <c r="DH92" s="51" t="str">
        <f t="shared" ca="1" si="94"/>
        <v>Slope</v>
      </c>
      <c r="DI92" s="51" t="str">
        <f t="shared" ca="1" si="95"/>
        <v>Slope</v>
      </c>
      <c r="DJ92" s="51" t="str">
        <f t="shared" ca="1" si="96"/>
        <v>Slope</v>
      </c>
      <c r="DK92" s="51" t="str">
        <f t="shared" ca="1" si="97"/>
        <v>Slope</v>
      </c>
      <c r="DL92" s="51" t="str">
        <f t="shared" ca="1" si="98"/>
        <v>Slope</v>
      </c>
      <c r="DM92" s="51" t="str">
        <f t="shared" ca="1" si="99"/>
        <v>Slope</v>
      </c>
      <c r="DN92" s="51" t="str">
        <f t="shared" ca="1" si="100"/>
        <v>Slope</v>
      </c>
      <c r="DO92" s="51" t="str">
        <f t="shared" ca="1" si="101"/>
        <v>Slope</v>
      </c>
      <c r="DP92" s="51" t="str">
        <f t="shared" ca="1" si="102"/>
        <v>Slope</v>
      </c>
      <c r="DQ92" s="51" t="str">
        <f t="shared" ca="1" si="103"/>
        <v>Slope</v>
      </c>
      <c r="DR92" s="51" t="str">
        <f t="shared" ca="1" si="104"/>
        <v>Slope</v>
      </c>
      <c r="DS92" s="51" t="str">
        <f t="shared" ca="1" si="105"/>
        <v>Slope</v>
      </c>
      <c r="DT92" s="51" t="str">
        <f t="shared" ca="1" si="106"/>
        <v>Slope</v>
      </c>
      <c r="DU92" s="51" t="str">
        <f t="shared" ca="1" si="107"/>
        <v>Slope</v>
      </c>
      <c r="DV92" s="51" t="str">
        <f t="shared" ca="1" si="108"/>
        <v>Slope</v>
      </c>
      <c r="DW92" s="51" t="str">
        <f t="shared" ca="1" si="109"/>
        <v>Slope</v>
      </c>
      <c r="DX92" s="51" t="str">
        <f t="shared" ca="1" si="110"/>
        <v>Slope</v>
      </c>
      <c r="DY92" s="51" t="str">
        <f t="shared" ca="1" si="111"/>
        <v>Slope</v>
      </c>
      <c r="DZ92" s="51" t="str">
        <f t="shared" ca="1" si="112"/>
        <v>Slope</v>
      </c>
      <c r="EA92" s="51" t="str">
        <f t="shared" ca="1" si="113"/>
        <v>Slope</v>
      </c>
      <c r="EB92" s="51" t="str">
        <f t="shared" ca="1" si="114"/>
        <v>Slope</v>
      </c>
      <c r="EC92" s="51" t="str">
        <f t="shared" ca="1" si="115"/>
        <v>Slope</v>
      </c>
      <c r="EE92" s="52">
        <f t="shared" ca="1" si="116"/>
        <v>1</v>
      </c>
      <c r="EF92" s="52">
        <f t="shared" ca="1" si="117"/>
        <v>1</v>
      </c>
      <c r="EG92" s="52">
        <f t="shared" ca="1" si="118"/>
        <v>1</v>
      </c>
      <c r="EH92" s="52">
        <f t="shared" ca="1" si="119"/>
        <v>1</v>
      </c>
      <c r="EI92" s="52">
        <f t="shared" ca="1" si="120"/>
        <v>1</v>
      </c>
      <c r="EJ92" s="52">
        <f t="shared" ca="1" si="121"/>
        <v>1</v>
      </c>
      <c r="EK92" s="52">
        <f t="shared" ca="1" si="122"/>
        <v>1</v>
      </c>
      <c r="EL92" s="52">
        <f t="shared" ca="1" si="123"/>
        <v>1</v>
      </c>
      <c r="EM92" s="52">
        <f t="shared" ca="1" si="124"/>
        <v>1</v>
      </c>
      <c r="EN92" s="52">
        <f t="shared" ca="1" si="125"/>
        <v>1</v>
      </c>
      <c r="EO92" s="52">
        <f t="shared" ca="1" si="126"/>
        <v>1</v>
      </c>
      <c r="EP92" s="52">
        <f t="shared" ca="1" si="127"/>
        <v>1</v>
      </c>
      <c r="EQ92" s="52">
        <f t="shared" ca="1" si="128"/>
        <v>1</v>
      </c>
      <c r="ER92" s="52">
        <f t="shared" ca="1" si="129"/>
        <v>1</v>
      </c>
      <c r="ES92" s="52">
        <f t="shared" ca="1" si="130"/>
        <v>1</v>
      </c>
      <c r="ET92" s="52">
        <f t="shared" ca="1" si="131"/>
        <v>1</v>
      </c>
      <c r="EU92" s="52">
        <f t="shared" ca="1" si="132"/>
        <v>1</v>
      </c>
      <c r="EV92" s="52">
        <f t="shared" ca="1" si="133"/>
        <v>1</v>
      </c>
      <c r="EW92" s="52">
        <f t="shared" ca="1" si="134"/>
        <v>1</v>
      </c>
      <c r="EX92" s="52">
        <f t="shared" ca="1" si="135"/>
        <v>1</v>
      </c>
      <c r="EY92" s="52">
        <f t="shared" ca="1" si="136"/>
        <v>1</v>
      </c>
      <c r="EZ92" s="52">
        <f t="shared" ca="1" si="137"/>
        <v>1</v>
      </c>
      <c r="FA92" s="52">
        <f t="shared" ca="1" si="138"/>
        <v>1</v>
      </c>
      <c r="FB92" s="52">
        <f t="shared" ca="1" si="139"/>
        <v>1</v>
      </c>
      <c r="FC92" s="52">
        <f t="shared" ca="1" si="140"/>
        <v>1</v>
      </c>
      <c r="FD92" s="52">
        <f t="shared" ca="1" si="141"/>
        <v>1</v>
      </c>
      <c r="FE92" s="52">
        <f t="shared" ca="1" si="142"/>
        <v>1</v>
      </c>
      <c r="FF92" s="52">
        <f t="shared" ca="1" si="143"/>
        <v>1</v>
      </c>
      <c r="FG92" s="52">
        <f t="shared" ca="1" si="144"/>
        <v>1</v>
      </c>
      <c r="FH92" s="52">
        <f t="shared" ca="1" si="145"/>
        <v>1</v>
      </c>
      <c r="FI92" s="52">
        <f t="shared" ca="1" si="146"/>
        <v>1</v>
      </c>
      <c r="FK92" s="52">
        <f t="shared" si="147"/>
        <v>0</v>
      </c>
      <c r="FL92" s="59" t="e">
        <f t="shared" ca="1" si="148"/>
        <v>#N/A</v>
      </c>
      <c r="FM92" s="59" t="e">
        <f t="shared" ca="1" si="149"/>
        <v>#N/A</v>
      </c>
      <c r="FN92" s="52">
        <f t="shared" ca="1" si="150"/>
        <v>0</v>
      </c>
      <c r="FP92" s="52">
        <f t="shared" ca="1" si="151"/>
        <v>0.66666666666666663</v>
      </c>
      <c r="FQ92" s="52">
        <f t="shared" ca="1" si="152"/>
        <v>0.66666666666666663</v>
      </c>
      <c r="FR92" s="52">
        <f t="shared" ca="1" si="153"/>
        <v>0.65555555555555545</v>
      </c>
      <c r="FS92" s="52">
        <f t="shared" ca="1" si="154"/>
        <v>0.64444444444444438</v>
      </c>
      <c r="FT92" s="52">
        <f t="shared" ca="1" si="155"/>
        <v>0.6333333333333333</v>
      </c>
      <c r="FU92" s="52">
        <f t="shared" ca="1" si="156"/>
        <v>0.62222222222222223</v>
      </c>
      <c r="FV92" s="52">
        <f t="shared" ca="1" si="157"/>
        <v>0.61111111111111116</v>
      </c>
      <c r="FW92" s="52">
        <f t="shared" ca="1" si="158"/>
        <v>0.6</v>
      </c>
      <c r="FX92" s="52">
        <f t="shared" ca="1" si="159"/>
        <v>0.5888888888888888</v>
      </c>
      <c r="FY92" s="52">
        <f t="shared" ca="1" si="160"/>
        <v>0.57777777777777772</v>
      </c>
      <c r="FZ92" s="52">
        <f t="shared" ca="1" si="161"/>
        <v>0.56666666666666665</v>
      </c>
      <c r="GA92" s="52">
        <f t="shared" ca="1" si="162"/>
        <v>0.55555555555555558</v>
      </c>
      <c r="GB92" s="52">
        <f t="shared" ca="1" si="163"/>
        <v>0.5444444444444444</v>
      </c>
      <c r="GC92" s="52">
        <f t="shared" ca="1" si="164"/>
        <v>0.53333333333333333</v>
      </c>
      <c r="GD92" s="52">
        <f t="shared" ca="1" si="165"/>
        <v>0.52222222222222214</v>
      </c>
      <c r="GE92" s="52">
        <f t="shared" ca="1" si="166"/>
        <v>0.51111111111111107</v>
      </c>
      <c r="GF92" s="52">
        <f t="shared" ca="1" si="167"/>
        <v>0.5</v>
      </c>
      <c r="GG92" s="52">
        <f t="shared" ca="1" si="168"/>
        <v>0.48888888888888887</v>
      </c>
      <c r="GH92" s="52">
        <f t="shared" ca="1" si="169"/>
        <v>0.47777777777777775</v>
      </c>
      <c r="GI92" s="52">
        <f t="shared" ca="1" si="170"/>
        <v>0.46666666666666667</v>
      </c>
      <c r="GJ92" s="52">
        <f t="shared" ca="1" si="171"/>
        <v>0.45555555555555555</v>
      </c>
      <c r="GK92" s="52">
        <f t="shared" ca="1" si="172"/>
        <v>0.44444444444444442</v>
      </c>
      <c r="GL92" s="52">
        <f t="shared" ca="1" si="173"/>
        <v>0.43333333333333335</v>
      </c>
      <c r="GM92" s="52">
        <f t="shared" ca="1" si="174"/>
        <v>0.42222222222222222</v>
      </c>
      <c r="GN92" s="52">
        <f t="shared" ca="1" si="175"/>
        <v>0.41111111111111109</v>
      </c>
      <c r="GO92" s="52">
        <f t="shared" ca="1" si="176"/>
        <v>0.39999999999999997</v>
      </c>
      <c r="GP92" s="52">
        <f t="shared" ca="1" si="177"/>
        <v>0.38888888888888884</v>
      </c>
      <c r="GQ92" s="52">
        <f t="shared" ca="1" si="178"/>
        <v>0.37777777777777777</v>
      </c>
      <c r="GR92" s="52">
        <f t="shared" ca="1" si="179"/>
        <v>0.36666666666666664</v>
      </c>
      <c r="GS92" s="52">
        <f t="shared" ca="1" si="180"/>
        <v>0.35555555555555551</v>
      </c>
      <c r="GT92" s="52">
        <f t="shared" ca="1" si="181"/>
        <v>0.34444444444444444</v>
      </c>
      <c r="GU92" s="125">
        <f t="shared" si="203"/>
        <v>0</v>
      </c>
      <c r="GV92" s="52">
        <f t="shared" ca="1" si="204"/>
        <v>0.66666666666666663</v>
      </c>
      <c r="GW92" s="59">
        <f t="shared" ca="1" si="182"/>
        <v>0</v>
      </c>
      <c r="GX92" s="52">
        <f t="shared" ca="1" si="183"/>
        <v>0</v>
      </c>
      <c r="GY92" s="52" t="str">
        <f t="shared" ca="1" si="184"/>
        <v>Slope</v>
      </c>
      <c r="GZ92" s="52" t="str">
        <f t="shared" ca="1" si="185"/>
        <v>NaN</v>
      </c>
      <c r="HA92" s="120">
        <f t="shared" si="186"/>
        <v>0</v>
      </c>
      <c r="HB92" s="58">
        <f t="shared" si="187"/>
        <v>0</v>
      </c>
      <c r="HC92" s="58"/>
      <c r="HD92" s="121">
        <f t="shared" si="188"/>
        <v>1</v>
      </c>
      <c r="HE92" s="52">
        <f t="shared" si="189"/>
        <v>0</v>
      </c>
      <c r="HF92" s="52">
        <f t="shared" si="190"/>
        <v>0</v>
      </c>
      <c r="HG92" s="120">
        <f t="shared" si="191"/>
        <v>1</v>
      </c>
      <c r="HH92" s="120">
        <f t="shared" si="192"/>
        <v>0</v>
      </c>
      <c r="HI92" s="52">
        <f t="shared" ca="1" si="193"/>
        <v>0</v>
      </c>
      <c r="HJ92" s="52" t="str">
        <f t="shared" ca="1" si="194"/>
        <v>Slope</v>
      </c>
      <c r="HK92" s="59">
        <f t="shared" ca="1" si="195"/>
        <v>2</v>
      </c>
      <c r="HL92" s="52" t="str">
        <f t="shared" ca="1" si="196"/>
        <v>NaN</v>
      </c>
      <c r="HM92" s="52">
        <f t="shared" si="197"/>
        <v>0</v>
      </c>
      <c r="HN92" s="52">
        <f t="shared" si="198"/>
        <v>0</v>
      </c>
      <c r="HO92" s="52">
        <f t="shared" si="199"/>
        <v>0</v>
      </c>
      <c r="HP92" s="112"/>
      <c r="HQ92" s="52">
        <f t="shared" si="202"/>
        <v>0</v>
      </c>
      <c r="HR92" s="112"/>
      <c r="HS92" s="52">
        <f t="shared" si="200"/>
        <v>0</v>
      </c>
      <c r="HT92">
        <f t="shared" si="201"/>
        <v>0</v>
      </c>
    </row>
    <row r="93" spans="1:228" x14ac:dyDescent="0.25">
      <c r="A93" s="45">
        <v>55</v>
      </c>
      <c r="B93" s="35">
        <f t="shared" si="36"/>
        <v>6.2500000000000056E-3</v>
      </c>
      <c r="C93" s="28"/>
      <c r="D93" s="29"/>
      <c r="E93" s="29"/>
      <c r="F93" s="37"/>
      <c r="G93" s="38"/>
      <c r="H93" s="107"/>
      <c r="I93" s="31"/>
      <c r="J93" s="28"/>
      <c r="K93" s="37">
        <f t="shared" si="207"/>
        <v>0</v>
      </c>
      <c r="L93" s="30">
        <f t="shared" si="205"/>
        <v>0</v>
      </c>
      <c r="M93" s="101">
        <f t="shared" si="206"/>
        <v>0</v>
      </c>
      <c r="N93" s="103">
        <f t="shared" si="37"/>
        <v>0</v>
      </c>
      <c r="AD93" s="52" t="e">
        <f t="shared" ca="1" si="38"/>
        <v>#DIV/0!</v>
      </c>
      <c r="AE93" s="52" t="e">
        <f t="shared" ca="1" si="38"/>
        <v>#DIV/0!</v>
      </c>
      <c r="AF93" s="52" t="e">
        <f t="shared" ca="1" si="38"/>
        <v>#DIV/0!</v>
      </c>
      <c r="AG93" s="52" t="e">
        <f t="shared" ca="1" si="38"/>
        <v>#DIV/0!</v>
      </c>
      <c r="AH93" s="52" t="e">
        <f t="shared" ca="1" si="39"/>
        <v>#DIV/0!</v>
      </c>
      <c r="AI93" s="52" t="e">
        <f t="shared" ca="1" si="39"/>
        <v>#DIV/0!</v>
      </c>
      <c r="AJ93" s="52" t="e">
        <f t="shared" ca="1" si="39"/>
        <v>#DIV/0!</v>
      </c>
      <c r="AK93" s="52" t="e">
        <f t="shared" ca="1" si="39"/>
        <v>#DIV/0!</v>
      </c>
      <c r="AL93" s="52" t="e">
        <f t="shared" ca="1" si="40"/>
        <v>#DIV/0!</v>
      </c>
      <c r="AM93" s="52" t="e">
        <f t="shared" ca="1" si="40"/>
        <v>#DIV/0!</v>
      </c>
      <c r="AN93" s="52" t="e">
        <f t="shared" ca="1" si="40"/>
        <v>#DIV/0!</v>
      </c>
      <c r="AO93" s="52" t="e">
        <f t="shared" ca="1" si="40"/>
        <v>#DIV/0!</v>
      </c>
      <c r="AP93" s="52" t="e">
        <f t="shared" ca="1" si="41"/>
        <v>#DIV/0!</v>
      </c>
      <c r="AQ93" s="52" t="e">
        <f t="shared" ca="1" si="41"/>
        <v>#DIV/0!</v>
      </c>
      <c r="AR93" s="52" t="e">
        <f t="shared" ca="1" si="41"/>
        <v>#DIV/0!</v>
      </c>
      <c r="AS93" s="52" t="e">
        <f t="shared" ca="1" si="41"/>
        <v>#DIV/0!</v>
      </c>
      <c r="AT93" s="52" t="e">
        <f t="shared" ca="1" si="42"/>
        <v>#DIV/0!</v>
      </c>
      <c r="AU93" s="52" t="e">
        <f t="shared" ca="1" si="42"/>
        <v>#DIV/0!</v>
      </c>
      <c r="AV93" s="52" t="e">
        <f t="shared" ca="1" si="42"/>
        <v>#DIV/0!</v>
      </c>
      <c r="AW93" s="52" t="e">
        <f t="shared" ca="1" si="42"/>
        <v>#DIV/0!</v>
      </c>
      <c r="AX93" s="52" t="e">
        <f t="shared" ca="1" si="43"/>
        <v>#DIV/0!</v>
      </c>
      <c r="AY93" s="52" t="e">
        <f t="shared" ca="1" si="43"/>
        <v>#DIV/0!</v>
      </c>
      <c r="AZ93" s="52" t="e">
        <f t="shared" ca="1" si="43"/>
        <v>#DIV/0!</v>
      </c>
      <c r="BA93" s="52" t="e">
        <f t="shared" ca="1" si="43"/>
        <v>#DIV/0!</v>
      </c>
      <c r="BB93" s="52" t="e">
        <f t="shared" ca="1" si="44"/>
        <v>#DIV/0!</v>
      </c>
      <c r="BC93" s="52" t="e">
        <f t="shared" ca="1" si="44"/>
        <v>#DIV/0!</v>
      </c>
      <c r="BD93" s="52" t="e">
        <f t="shared" ca="1" si="44"/>
        <v>#DIV/0!</v>
      </c>
      <c r="BE93" s="52" t="e">
        <f t="shared" ca="1" si="44"/>
        <v>#DIV/0!</v>
      </c>
      <c r="BF93" s="52" t="e">
        <f t="shared" ca="1" si="45"/>
        <v>#DIV/0!</v>
      </c>
      <c r="BG93" s="52" t="e">
        <f t="shared" ca="1" si="45"/>
        <v>#DIV/0!</v>
      </c>
      <c r="BH93" s="52" t="e">
        <f t="shared" ca="1" si="45"/>
        <v>#DIV/0!</v>
      </c>
      <c r="BJ93" s="52">
        <f t="shared" si="46"/>
        <v>0</v>
      </c>
      <c r="BK93" s="52">
        <f t="shared" si="47"/>
        <v>0</v>
      </c>
      <c r="BL93" s="52">
        <f t="shared" si="48"/>
        <v>0</v>
      </c>
      <c r="BM93" s="52">
        <f t="shared" si="49"/>
        <v>0</v>
      </c>
      <c r="BN93" s="52">
        <f t="shared" si="50"/>
        <v>0</v>
      </c>
      <c r="BO93" s="52">
        <f t="shared" si="51"/>
        <v>0</v>
      </c>
      <c r="BP93" s="52">
        <f t="shared" si="52"/>
        <v>0</v>
      </c>
      <c r="BQ93" s="52">
        <f t="shared" si="53"/>
        <v>0.05</v>
      </c>
      <c r="BS93" s="52">
        <f t="shared" ca="1" si="54"/>
        <v>0</v>
      </c>
      <c r="BT93" s="52">
        <f t="shared" ca="1" si="55"/>
        <v>0</v>
      </c>
      <c r="BU93" s="52">
        <f t="shared" ca="1" si="56"/>
        <v>0</v>
      </c>
      <c r="BV93" s="52">
        <f t="shared" ca="1" si="57"/>
        <v>0</v>
      </c>
      <c r="BW93" s="52">
        <f t="shared" ca="1" si="58"/>
        <v>0</v>
      </c>
      <c r="BX93" s="52">
        <f t="shared" ca="1" si="59"/>
        <v>0</v>
      </c>
      <c r="BY93" s="52">
        <f t="shared" ca="1" si="60"/>
        <v>0</v>
      </c>
      <c r="BZ93" s="52">
        <f t="shared" ca="1" si="61"/>
        <v>0</v>
      </c>
      <c r="CA93" s="52">
        <f t="shared" ca="1" si="62"/>
        <v>0</v>
      </c>
      <c r="CB93" s="52">
        <f t="shared" ca="1" si="63"/>
        <v>0</v>
      </c>
      <c r="CC93" s="52">
        <f t="shared" ca="1" si="64"/>
        <v>0</v>
      </c>
      <c r="CD93" s="52">
        <f t="shared" ca="1" si="65"/>
        <v>0</v>
      </c>
      <c r="CE93" s="52">
        <f t="shared" ca="1" si="66"/>
        <v>0</v>
      </c>
      <c r="CF93" s="52">
        <f t="shared" ca="1" si="67"/>
        <v>0</v>
      </c>
      <c r="CG93" s="52">
        <f t="shared" ca="1" si="68"/>
        <v>0</v>
      </c>
      <c r="CH93" s="52">
        <f t="shared" ca="1" si="69"/>
        <v>0</v>
      </c>
      <c r="CI93" s="52">
        <f t="shared" ca="1" si="70"/>
        <v>0</v>
      </c>
      <c r="CJ93" s="52">
        <f t="shared" ca="1" si="71"/>
        <v>0</v>
      </c>
      <c r="CK93" s="52">
        <f t="shared" ca="1" si="72"/>
        <v>0</v>
      </c>
      <c r="CL93" s="52">
        <f t="shared" ca="1" si="73"/>
        <v>0</v>
      </c>
      <c r="CM93" s="52">
        <f t="shared" ca="1" si="74"/>
        <v>0</v>
      </c>
      <c r="CN93" s="52">
        <f t="shared" ca="1" si="75"/>
        <v>0</v>
      </c>
      <c r="CO93" s="52">
        <f t="shared" ca="1" si="76"/>
        <v>0</v>
      </c>
      <c r="CP93" s="52">
        <f t="shared" ca="1" si="77"/>
        <v>0</v>
      </c>
      <c r="CQ93" s="52">
        <f t="shared" ca="1" si="78"/>
        <v>0</v>
      </c>
      <c r="CR93" s="52">
        <f t="shared" ca="1" si="79"/>
        <v>0</v>
      </c>
      <c r="CS93" s="52">
        <f t="shared" ca="1" si="80"/>
        <v>0</v>
      </c>
      <c r="CT93" s="52">
        <f t="shared" ca="1" si="81"/>
        <v>0</v>
      </c>
      <c r="CU93" s="52">
        <f t="shared" ca="1" si="82"/>
        <v>0</v>
      </c>
      <c r="CV93" s="52">
        <f t="shared" ca="1" si="83"/>
        <v>0</v>
      </c>
      <c r="CW93" s="52">
        <f t="shared" ca="1" si="84"/>
        <v>0</v>
      </c>
      <c r="CY93" s="51" t="str">
        <f t="shared" ca="1" si="85"/>
        <v>Slope</v>
      </c>
      <c r="CZ93" s="51" t="str">
        <f t="shared" ca="1" si="86"/>
        <v>Slope</v>
      </c>
      <c r="DA93" s="51" t="str">
        <f t="shared" ca="1" si="87"/>
        <v>Slope</v>
      </c>
      <c r="DB93" s="51" t="str">
        <f t="shared" ca="1" si="88"/>
        <v>Slope</v>
      </c>
      <c r="DC93" s="51" t="str">
        <f t="shared" ca="1" si="89"/>
        <v>Slope</v>
      </c>
      <c r="DD93" s="51" t="str">
        <f t="shared" ca="1" si="90"/>
        <v>Slope</v>
      </c>
      <c r="DE93" s="51" t="str">
        <f t="shared" ca="1" si="91"/>
        <v>Slope</v>
      </c>
      <c r="DF93" s="51" t="str">
        <f t="shared" ca="1" si="92"/>
        <v>Slope</v>
      </c>
      <c r="DG93" s="51" t="str">
        <f t="shared" ca="1" si="93"/>
        <v>Slope</v>
      </c>
      <c r="DH93" s="51" t="str">
        <f t="shared" ca="1" si="94"/>
        <v>Slope</v>
      </c>
      <c r="DI93" s="51" t="str">
        <f t="shared" ca="1" si="95"/>
        <v>Slope</v>
      </c>
      <c r="DJ93" s="51" t="str">
        <f t="shared" ca="1" si="96"/>
        <v>Slope</v>
      </c>
      <c r="DK93" s="51" t="str">
        <f t="shared" ca="1" si="97"/>
        <v>Slope</v>
      </c>
      <c r="DL93" s="51" t="str">
        <f t="shared" ca="1" si="98"/>
        <v>Slope</v>
      </c>
      <c r="DM93" s="51" t="str">
        <f t="shared" ca="1" si="99"/>
        <v>Slope</v>
      </c>
      <c r="DN93" s="51" t="str">
        <f t="shared" ca="1" si="100"/>
        <v>Slope</v>
      </c>
      <c r="DO93" s="51" t="str">
        <f t="shared" ca="1" si="101"/>
        <v>Slope</v>
      </c>
      <c r="DP93" s="51" t="str">
        <f t="shared" ca="1" si="102"/>
        <v>Slope</v>
      </c>
      <c r="DQ93" s="51" t="str">
        <f t="shared" ca="1" si="103"/>
        <v>Slope</v>
      </c>
      <c r="DR93" s="51" t="str">
        <f t="shared" ca="1" si="104"/>
        <v>Slope</v>
      </c>
      <c r="DS93" s="51" t="str">
        <f t="shared" ca="1" si="105"/>
        <v>Slope</v>
      </c>
      <c r="DT93" s="51" t="str">
        <f t="shared" ca="1" si="106"/>
        <v>Slope</v>
      </c>
      <c r="DU93" s="51" t="str">
        <f t="shared" ca="1" si="107"/>
        <v>Slope</v>
      </c>
      <c r="DV93" s="51" t="str">
        <f t="shared" ca="1" si="108"/>
        <v>Slope</v>
      </c>
      <c r="DW93" s="51" t="str">
        <f t="shared" ca="1" si="109"/>
        <v>Slope</v>
      </c>
      <c r="DX93" s="51" t="str">
        <f t="shared" ca="1" si="110"/>
        <v>Slope</v>
      </c>
      <c r="DY93" s="51" t="str">
        <f t="shared" ca="1" si="111"/>
        <v>Slope</v>
      </c>
      <c r="DZ93" s="51" t="str">
        <f t="shared" ca="1" si="112"/>
        <v>Slope</v>
      </c>
      <c r="EA93" s="51" t="str">
        <f t="shared" ca="1" si="113"/>
        <v>Slope</v>
      </c>
      <c r="EB93" s="51" t="str">
        <f t="shared" ca="1" si="114"/>
        <v>Slope</v>
      </c>
      <c r="EC93" s="51" t="str">
        <f t="shared" ca="1" si="115"/>
        <v>Slope</v>
      </c>
      <c r="EE93" s="52">
        <f t="shared" ca="1" si="116"/>
        <v>1</v>
      </c>
      <c r="EF93" s="52">
        <f t="shared" ca="1" si="117"/>
        <v>1</v>
      </c>
      <c r="EG93" s="52">
        <f t="shared" ca="1" si="118"/>
        <v>1</v>
      </c>
      <c r="EH93" s="52">
        <f t="shared" ca="1" si="119"/>
        <v>1</v>
      </c>
      <c r="EI93" s="52">
        <f t="shared" ca="1" si="120"/>
        <v>1</v>
      </c>
      <c r="EJ93" s="52">
        <f t="shared" ca="1" si="121"/>
        <v>1</v>
      </c>
      <c r="EK93" s="52">
        <f t="shared" ca="1" si="122"/>
        <v>1</v>
      </c>
      <c r="EL93" s="52">
        <f t="shared" ca="1" si="123"/>
        <v>1</v>
      </c>
      <c r="EM93" s="52">
        <f t="shared" ca="1" si="124"/>
        <v>1</v>
      </c>
      <c r="EN93" s="52">
        <f t="shared" ca="1" si="125"/>
        <v>1</v>
      </c>
      <c r="EO93" s="52">
        <f t="shared" ca="1" si="126"/>
        <v>1</v>
      </c>
      <c r="EP93" s="52">
        <f t="shared" ca="1" si="127"/>
        <v>1</v>
      </c>
      <c r="EQ93" s="52">
        <f t="shared" ca="1" si="128"/>
        <v>1</v>
      </c>
      <c r="ER93" s="52">
        <f t="shared" ca="1" si="129"/>
        <v>1</v>
      </c>
      <c r="ES93" s="52">
        <f t="shared" ca="1" si="130"/>
        <v>1</v>
      </c>
      <c r="ET93" s="52">
        <f t="shared" ca="1" si="131"/>
        <v>1</v>
      </c>
      <c r="EU93" s="52">
        <f t="shared" ca="1" si="132"/>
        <v>1</v>
      </c>
      <c r="EV93" s="52">
        <f t="shared" ca="1" si="133"/>
        <v>1</v>
      </c>
      <c r="EW93" s="52">
        <f t="shared" ca="1" si="134"/>
        <v>1</v>
      </c>
      <c r="EX93" s="52">
        <f t="shared" ca="1" si="135"/>
        <v>1</v>
      </c>
      <c r="EY93" s="52">
        <f t="shared" ca="1" si="136"/>
        <v>1</v>
      </c>
      <c r="EZ93" s="52">
        <f t="shared" ca="1" si="137"/>
        <v>1</v>
      </c>
      <c r="FA93" s="52">
        <f t="shared" ca="1" si="138"/>
        <v>1</v>
      </c>
      <c r="FB93" s="52">
        <f t="shared" ca="1" si="139"/>
        <v>1</v>
      </c>
      <c r="FC93" s="52">
        <f t="shared" ca="1" si="140"/>
        <v>1</v>
      </c>
      <c r="FD93" s="52">
        <f t="shared" ca="1" si="141"/>
        <v>1</v>
      </c>
      <c r="FE93" s="52">
        <f t="shared" ca="1" si="142"/>
        <v>1</v>
      </c>
      <c r="FF93" s="52">
        <f t="shared" ca="1" si="143"/>
        <v>1</v>
      </c>
      <c r="FG93" s="52">
        <f t="shared" ca="1" si="144"/>
        <v>1</v>
      </c>
      <c r="FH93" s="52">
        <f t="shared" ca="1" si="145"/>
        <v>1</v>
      </c>
      <c r="FI93" s="52">
        <f t="shared" ca="1" si="146"/>
        <v>1</v>
      </c>
      <c r="FK93" s="52">
        <f t="shared" si="147"/>
        <v>0</v>
      </c>
      <c r="FL93" s="59" t="e">
        <f t="shared" ca="1" si="148"/>
        <v>#N/A</v>
      </c>
      <c r="FM93" s="59" t="e">
        <f t="shared" ca="1" si="149"/>
        <v>#N/A</v>
      </c>
      <c r="FN93" s="52">
        <f t="shared" ca="1" si="150"/>
        <v>0</v>
      </c>
      <c r="FP93" s="52">
        <f t="shared" ca="1" si="151"/>
        <v>0.66666666666666663</v>
      </c>
      <c r="FQ93" s="52">
        <f t="shared" ca="1" si="152"/>
        <v>0.66666666666666663</v>
      </c>
      <c r="FR93" s="52">
        <f t="shared" ca="1" si="153"/>
        <v>0.65555555555555545</v>
      </c>
      <c r="FS93" s="52">
        <f t="shared" ca="1" si="154"/>
        <v>0.64444444444444438</v>
      </c>
      <c r="FT93" s="52">
        <f t="shared" ca="1" si="155"/>
        <v>0.6333333333333333</v>
      </c>
      <c r="FU93" s="52">
        <f t="shared" ca="1" si="156"/>
        <v>0.62222222222222223</v>
      </c>
      <c r="FV93" s="52">
        <f t="shared" ca="1" si="157"/>
        <v>0.61111111111111116</v>
      </c>
      <c r="FW93" s="52">
        <f t="shared" ca="1" si="158"/>
        <v>0.6</v>
      </c>
      <c r="FX93" s="52">
        <f t="shared" ca="1" si="159"/>
        <v>0.5888888888888888</v>
      </c>
      <c r="FY93" s="52">
        <f t="shared" ca="1" si="160"/>
        <v>0.57777777777777772</v>
      </c>
      <c r="FZ93" s="52">
        <f t="shared" ca="1" si="161"/>
        <v>0.56666666666666665</v>
      </c>
      <c r="GA93" s="52">
        <f t="shared" ca="1" si="162"/>
        <v>0.55555555555555558</v>
      </c>
      <c r="GB93" s="52">
        <f t="shared" ca="1" si="163"/>
        <v>0.5444444444444444</v>
      </c>
      <c r="GC93" s="52">
        <f t="shared" ca="1" si="164"/>
        <v>0.53333333333333333</v>
      </c>
      <c r="GD93" s="52">
        <f t="shared" ca="1" si="165"/>
        <v>0.52222222222222214</v>
      </c>
      <c r="GE93" s="52">
        <f t="shared" ca="1" si="166"/>
        <v>0.51111111111111107</v>
      </c>
      <c r="GF93" s="52">
        <f t="shared" ca="1" si="167"/>
        <v>0.5</v>
      </c>
      <c r="GG93" s="52">
        <f t="shared" ca="1" si="168"/>
        <v>0.48888888888888887</v>
      </c>
      <c r="GH93" s="52">
        <f t="shared" ca="1" si="169"/>
        <v>0.47777777777777775</v>
      </c>
      <c r="GI93" s="52">
        <f t="shared" ca="1" si="170"/>
        <v>0.46666666666666667</v>
      </c>
      <c r="GJ93" s="52">
        <f t="shared" ca="1" si="171"/>
        <v>0.45555555555555555</v>
      </c>
      <c r="GK93" s="52">
        <f t="shared" ca="1" si="172"/>
        <v>0.44444444444444442</v>
      </c>
      <c r="GL93" s="52">
        <f t="shared" ca="1" si="173"/>
        <v>0.43333333333333335</v>
      </c>
      <c r="GM93" s="52">
        <f t="shared" ca="1" si="174"/>
        <v>0.42222222222222222</v>
      </c>
      <c r="GN93" s="52">
        <f t="shared" ca="1" si="175"/>
        <v>0.41111111111111109</v>
      </c>
      <c r="GO93" s="52">
        <f t="shared" ca="1" si="176"/>
        <v>0.39999999999999997</v>
      </c>
      <c r="GP93" s="52">
        <f t="shared" ca="1" si="177"/>
        <v>0.38888888888888884</v>
      </c>
      <c r="GQ93" s="52">
        <f t="shared" ca="1" si="178"/>
        <v>0.37777777777777777</v>
      </c>
      <c r="GR93" s="52">
        <f t="shared" ca="1" si="179"/>
        <v>0.36666666666666664</v>
      </c>
      <c r="GS93" s="52">
        <f t="shared" ca="1" si="180"/>
        <v>0.35555555555555551</v>
      </c>
      <c r="GT93" s="52">
        <f t="shared" ca="1" si="181"/>
        <v>0.34444444444444444</v>
      </c>
      <c r="GU93" s="125">
        <f t="shared" si="203"/>
        <v>0</v>
      </c>
      <c r="GV93" s="52">
        <f t="shared" ca="1" si="204"/>
        <v>0.66666666666666663</v>
      </c>
      <c r="GW93" s="59">
        <f t="shared" ca="1" si="182"/>
        <v>0</v>
      </c>
      <c r="GX93" s="52">
        <f t="shared" ca="1" si="183"/>
        <v>0</v>
      </c>
      <c r="GY93" s="52" t="str">
        <f t="shared" ca="1" si="184"/>
        <v>Slope</v>
      </c>
      <c r="GZ93" s="52" t="str">
        <f t="shared" ca="1" si="185"/>
        <v>NaN</v>
      </c>
      <c r="HA93" s="120">
        <f t="shared" si="186"/>
        <v>0</v>
      </c>
      <c r="HB93" s="58">
        <f t="shared" si="187"/>
        <v>0</v>
      </c>
      <c r="HC93" s="58"/>
      <c r="HD93" s="121">
        <f t="shared" si="188"/>
        <v>1</v>
      </c>
      <c r="HE93" s="52">
        <f t="shared" si="189"/>
        <v>0</v>
      </c>
      <c r="HF93" s="52">
        <f t="shared" si="190"/>
        <v>0</v>
      </c>
      <c r="HG93" s="120">
        <f t="shared" si="191"/>
        <v>1</v>
      </c>
      <c r="HH93" s="120">
        <f t="shared" si="192"/>
        <v>0</v>
      </c>
      <c r="HI93" s="52">
        <f t="shared" ca="1" si="193"/>
        <v>0</v>
      </c>
      <c r="HJ93" s="52" t="str">
        <f t="shared" ca="1" si="194"/>
        <v>Slope</v>
      </c>
      <c r="HK93" s="59">
        <f t="shared" ca="1" si="195"/>
        <v>2</v>
      </c>
      <c r="HL93" s="52" t="str">
        <f t="shared" ca="1" si="196"/>
        <v>NaN</v>
      </c>
      <c r="HM93" s="52">
        <f t="shared" si="197"/>
        <v>0</v>
      </c>
      <c r="HN93" s="52">
        <f t="shared" si="198"/>
        <v>0</v>
      </c>
      <c r="HO93" s="52">
        <f t="shared" si="199"/>
        <v>0</v>
      </c>
      <c r="HP93" s="112"/>
      <c r="HQ93" s="52">
        <f t="shared" si="202"/>
        <v>0</v>
      </c>
      <c r="HR93" s="112"/>
      <c r="HS93" s="52">
        <f t="shared" si="200"/>
        <v>0</v>
      </c>
      <c r="HT93">
        <f t="shared" si="201"/>
        <v>0</v>
      </c>
    </row>
    <row r="94" spans="1:228" x14ac:dyDescent="0.25">
      <c r="A94" s="45">
        <v>56</v>
      </c>
      <c r="B94" s="35">
        <f t="shared" si="36"/>
        <v>6.3657407407407465E-3</v>
      </c>
      <c r="C94" s="28"/>
      <c r="D94" s="29"/>
      <c r="E94" s="29"/>
      <c r="F94" s="37"/>
      <c r="G94" s="38"/>
      <c r="H94" s="107"/>
      <c r="I94" s="31"/>
      <c r="J94" s="28"/>
      <c r="K94" s="37">
        <f t="shared" si="207"/>
        <v>0</v>
      </c>
      <c r="L94" s="30">
        <f t="shared" si="205"/>
        <v>0</v>
      </c>
      <c r="M94" s="101">
        <f t="shared" si="206"/>
        <v>0</v>
      </c>
      <c r="N94" s="103">
        <f t="shared" si="37"/>
        <v>0</v>
      </c>
      <c r="P94" s="85" t="s">
        <v>83</v>
      </c>
      <c r="Q94" s="60" t="s">
        <v>69</v>
      </c>
      <c r="R94">
        <f ca="1">COUNTIF($HJ$39:$HJ$398, Q94)</f>
        <v>0</v>
      </c>
      <c r="S94" s="83">
        <f ca="1">R94 / $R$96</f>
        <v>0</v>
      </c>
      <c r="AD94" s="52" t="e">
        <f t="shared" ca="1" si="38"/>
        <v>#DIV/0!</v>
      </c>
      <c r="AE94" s="52" t="e">
        <f t="shared" ca="1" si="38"/>
        <v>#DIV/0!</v>
      </c>
      <c r="AF94" s="52" t="e">
        <f t="shared" ca="1" si="38"/>
        <v>#DIV/0!</v>
      </c>
      <c r="AG94" s="52" t="e">
        <f t="shared" ca="1" si="38"/>
        <v>#DIV/0!</v>
      </c>
      <c r="AH94" s="52" t="e">
        <f t="shared" ca="1" si="39"/>
        <v>#DIV/0!</v>
      </c>
      <c r="AI94" s="52" t="e">
        <f t="shared" ca="1" si="39"/>
        <v>#DIV/0!</v>
      </c>
      <c r="AJ94" s="52" t="e">
        <f t="shared" ca="1" si="39"/>
        <v>#DIV/0!</v>
      </c>
      <c r="AK94" s="52" t="e">
        <f t="shared" ca="1" si="39"/>
        <v>#DIV/0!</v>
      </c>
      <c r="AL94" s="52" t="e">
        <f t="shared" ca="1" si="40"/>
        <v>#DIV/0!</v>
      </c>
      <c r="AM94" s="52" t="e">
        <f t="shared" ca="1" si="40"/>
        <v>#DIV/0!</v>
      </c>
      <c r="AN94" s="52" t="e">
        <f t="shared" ca="1" si="40"/>
        <v>#DIV/0!</v>
      </c>
      <c r="AO94" s="52" t="e">
        <f t="shared" ca="1" si="40"/>
        <v>#DIV/0!</v>
      </c>
      <c r="AP94" s="52" t="e">
        <f t="shared" ca="1" si="41"/>
        <v>#DIV/0!</v>
      </c>
      <c r="AQ94" s="52" t="e">
        <f t="shared" ca="1" si="41"/>
        <v>#DIV/0!</v>
      </c>
      <c r="AR94" s="52" t="e">
        <f t="shared" ca="1" si="41"/>
        <v>#DIV/0!</v>
      </c>
      <c r="AS94" s="52" t="e">
        <f t="shared" ca="1" si="41"/>
        <v>#DIV/0!</v>
      </c>
      <c r="AT94" s="52" t="e">
        <f t="shared" ca="1" si="42"/>
        <v>#DIV/0!</v>
      </c>
      <c r="AU94" s="52" t="e">
        <f t="shared" ca="1" si="42"/>
        <v>#DIV/0!</v>
      </c>
      <c r="AV94" s="52" t="e">
        <f t="shared" ca="1" si="42"/>
        <v>#DIV/0!</v>
      </c>
      <c r="AW94" s="52" t="e">
        <f t="shared" ca="1" si="42"/>
        <v>#DIV/0!</v>
      </c>
      <c r="AX94" s="52" t="e">
        <f t="shared" ca="1" si="43"/>
        <v>#DIV/0!</v>
      </c>
      <c r="AY94" s="52" t="e">
        <f t="shared" ca="1" si="43"/>
        <v>#DIV/0!</v>
      </c>
      <c r="AZ94" s="52" t="e">
        <f t="shared" ca="1" si="43"/>
        <v>#DIV/0!</v>
      </c>
      <c r="BA94" s="52" t="e">
        <f t="shared" ca="1" si="43"/>
        <v>#DIV/0!</v>
      </c>
      <c r="BB94" s="52" t="e">
        <f t="shared" ca="1" si="44"/>
        <v>#DIV/0!</v>
      </c>
      <c r="BC94" s="52" t="e">
        <f t="shared" ca="1" si="44"/>
        <v>#DIV/0!</v>
      </c>
      <c r="BD94" s="52" t="e">
        <f t="shared" ca="1" si="44"/>
        <v>#DIV/0!</v>
      </c>
      <c r="BE94" s="52" t="e">
        <f t="shared" ca="1" si="44"/>
        <v>#DIV/0!</v>
      </c>
      <c r="BF94" s="52" t="e">
        <f t="shared" ca="1" si="45"/>
        <v>#DIV/0!</v>
      </c>
      <c r="BG94" s="52" t="e">
        <f t="shared" ca="1" si="45"/>
        <v>#DIV/0!</v>
      </c>
      <c r="BH94" s="52" t="e">
        <f t="shared" ca="1" si="45"/>
        <v>#DIV/0!</v>
      </c>
      <c r="BJ94" s="52">
        <f t="shared" si="46"/>
        <v>0</v>
      </c>
      <c r="BK94" s="52">
        <f t="shared" si="47"/>
        <v>0</v>
      </c>
      <c r="BL94" s="52">
        <f t="shared" si="48"/>
        <v>0</v>
      </c>
      <c r="BM94" s="52">
        <f t="shared" si="49"/>
        <v>0</v>
      </c>
      <c r="BN94" s="52">
        <f t="shared" si="50"/>
        <v>0</v>
      </c>
      <c r="BO94" s="52">
        <f t="shared" si="51"/>
        <v>0</v>
      </c>
      <c r="BP94" s="52">
        <f t="shared" si="52"/>
        <v>0</v>
      </c>
      <c r="BQ94" s="52">
        <f t="shared" si="53"/>
        <v>0.05</v>
      </c>
      <c r="BS94" s="52">
        <f t="shared" ca="1" si="54"/>
        <v>0</v>
      </c>
      <c r="BT94" s="52">
        <f t="shared" ca="1" si="55"/>
        <v>0</v>
      </c>
      <c r="BU94" s="52">
        <f t="shared" ca="1" si="56"/>
        <v>0</v>
      </c>
      <c r="BV94" s="52">
        <f t="shared" ca="1" si="57"/>
        <v>0</v>
      </c>
      <c r="BW94" s="52">
        <f t="shared" ca="1" si="58"/>
        <v>0</v>
      </c>
      <c r="BX94" s="52">
        <f t="shared" ca="1" si="59"/>
        <v>0</v>
      </c>
      <c r="BY94" s="52">
        <f t="shared" ca="1" si="60"/>
        <v>0</v>
      </c>
      <c r="BZ94" s="52">
        <f t="shared" ca="1" si="61"/>
        <v>0</v>
      </c>
      <c r="CA94" s="52">
        <f t="shared" ca="1" si="62"/>
        <v>0</v>
      </c>
      <c r="CB94" s="52">
        <f t="shared" ca="1" si="63"/>
        <v>0</v>
      </c>
      <c r="CC94" s="52">
        <f t="shared" ca="1" si="64"/>
        <v>0</v>
      </c>
      <c r="CD94" s="52">
        <f t="shared" ca="1" si="65"/>
        <v>0</v>
      </c>
      <c r="CE94" s="52">
        <f t="shared" ca="1" si="66"/>
        <v>0</v>
      </c>
      <c r="CF94" s="52">
        <f t="shared" ca="1" si="67"/>
        <v>0</v>
      </c>
      <c r="CG94" s="52">
        <f t="shared" ca="1" si="68"/>
        <v>0</v>
      </c>
      <c r="CH94" s="52">
        <f t="shared" ca="1" si="69"/>
        <v>0</v>
      </c>
      <c r="CI94" s="52">
        <f t="shared" ca="1" si="70"/>
        <v>0</v>
      </c>
      <c r="CJ94" s="52">
        <f t="shared" ca="1" si="71"/>
        <v>0</v>
      </c>
      <c r="CK94" s="52">
        <f t="shared" ca="1" si="72"/>
        <v>0</v>
      </c>
      <c r="CL94" s="52">
        <f t="shared" ca="1" si="73"/>
        <v>0</v>
      </c>
      <c r="CM94" s="52">
        <f t="shared" ca="1" si="74"/>
        <v>0</v>
      </c>
      <c r="CN94" s="52">
        <f t="shared" ca="1" si="75"/>
        <v>0</v>
      </c>
      <c r="CO94" s="52">
        <f t="shared" ca="1" si="76"/>
        <v>0</v>
      </c>
      <c r="CP94" s="52">
        <f t="shared" ca="1" si="77"/>
        <v>0</v>
      </c>
      <c r="CQ94" s="52">
        <f t="shared" ca="1" si="78"/>
        <v>0</v>
      </c>
      <c r="CR94" s="52">
        <f t="shared" ca="1" si="79"/>
        <v>0</v>
      </c>
      <c r="CS94" s="52">
        <f t="shared" ca="1" si="80"/>
        <v>0</v>
      </c>
      <c r="CT94" s="52">
        <f t="shared" ca="1" si="81"/>
        <v>0</v>
      </c>
      <c r="CU94" s="52">
        <f t="shared" ca="1" si="82"/>
        <v>0</v>
      </c>
      <c r="CV94" s="52">
        <f t="shared" ca="1" si="83"/>
        <v>0</v>
      </c>
      <c r="CW94" s="52">
        <f t="shared" ca="1" si="84"/>
        <v>0</v>
      </c>
      <c r="CY94" s="51" t="str">
        <f t="shared" ca="1" si="85"/>
        <v>Slope</v>
      </c>
      <c r="CZ94" s="51" t="str">
        <f t="shared" ca="1" si="86"/>
        <v>Slope</v>
      </c>
      <c r="DA94" s="51" t="str">
        <f t="shared" ca="1" si="87"/>
        <v>Slope</v>
      </c>
      <c r="DB94" s="51" t="str">
        <f t="shared" ca="1" si="88"/>
        <v>Slope</v>
      </c>
      <c r="DC94" s="51" t="str">
        <f t="shared" ca="1" si="89"/>
        <v>Slope</v>
      </c>
      <c r="DD94" s="51" t="str">
        <f t="shared" ca="1" si="90"/>
        <v>Slope</v>
      </c>
      <c r="DE94" s="51" t="str">
        <f t="shared" ca="1" si="91"/>
        <v>Slope</v>
      </c>
      <c r="DF94" s="51" t="str">
        <f t="shared" ca="1" si="92"/>
        <v>Slope</v>
      </c>
      <c r="DG94" s="51" t="str">
        <f t="shared" ca="1" si="93"/>
        <v>Slope</v>
      </c>
      <c r="DH94" s="51" t="str">
        <f t="shared" ca="1" si="94"/>
        <v>Slope</v>
      </c>
      <c r="DI94" s="51" t="str">
        <f t="shared" ca="1" si="95"/>
        <v>Slope</v>
      </c>
      <c r="DJ94" s="51" t="str">
        <f t="shared" ca="1" si="96"/>
        <v>Slope</v>
      </c>
      <c r="DK94" s="51" t="str">
        <f t="shared" ca="1" si="97"/>
        <v>Slope</v>
      </c>
      <c r="DL94" s="51" t="str">
        <f t="shared" ca="1" si="98"/>
        <v>Slope</v>
      </c>
      <c r="DM94" s="51" t="str">
        <f t="shared" ca="1" si="99"/>
        <v>Slope</v>
      </c>
      <c r="DN94" s="51" t="str">
        <f t="shared" ca="1" si="100"/>
        <v>Slope</v>
      </c>
      <c r="DO94" s="51" t="str">
        <f t="shared" ca="1" si="101"/>
        <v>Slope</v>
      </c>
      <c r="DP94" s="51" t="str">
        <f t="shared" ca="1" si="102"/>
        <v>Slope</v>
      </c>
      <c r="DQ94" s="51" t="str">
        <f t="shared" ca="1" si="103"/>
        <v>Slope</v>
      </c>
      <c r="DR94" s="51" t="str">
        <f t="shared" ca="1" si="104"/>
        <v>Slope</v>
      </c>
      <c r="DS94" s="51" t="str">
        <f t="shared" ca="1" si="105"/>
        <v>Slope</v>
      </c>
      <c r="DT94" s="51" t="str">
        <f t="shared" ca="1" si="106"/>
        <v>Slope</v>
      </c>
      <c r="DU94" s="51" t="str">
        <f t="shared" ca="1" si="107"/>
        <v>Slope</v>
      </c>
      <c r="DV94" s="51" t="str">
        <f t="shared" ca="1" si="108"/>
        <v>Slope</v>
      </c>
      <c r="DW94" s="51" t="str">
        <f t="shared" ca="1" si="109"/>
        <v>Slope</v>
      </c>
      <c r="DX94" s="51" t="str">
        <f t="shared" ca="1" si="110"/>
        <v>Slope</v>
      </c>
      <c r="DY94" s="51" t="str">
        <f t="shared" ca="1" si="111"/>
        <v>Slope</v>
      </c>
      <c r="DZ94" s="51" t="str">
        <f t="shared" ca="1" si="112"/>
        <v>Slope</v>
      </c>
      <c r="EA94" s="51" t="str">
        <f t="shared" ca="1" si="113"/>
        <v>Slope</v>
      </c>
      <c r="EB94" s="51" t="str">
        <f t="shared" ca="1" si="114"/>
        <v>Slope</v>
      </c>
      <c r="EC94" s="51" t="str">
        <f t="shared" ca="1" si="115"/>
        <v>Slope</v>
      </c>
      <c r="EE94" s="52">
        <f t="shared" ca="1" si="116"/>
        <v>1</v>
      </c>
      <c r="EF94" s="52">
        <f t="shared" ca="1" si="117"/>
        <v>1</v>
      </c>
      <c r="EG94" s="52">
        <f t="shared" ca="1" si="118"/>
        <v>1</v>
      </c>
      <c r="EH94" s="52">
        <f t="shared" ca="1" si="119"/>
        <v>1</v>
      </c>
      <c r="EI94" s="52">
        <f t="shared" ca="1" si="120"/>
        <v>1</v>
      </c>
      <c r="EJ94" s="52">
        <f t="shared" ca="1" si="121"/>
        <v>1</v>
      </c>
      <c r="EK94" s="52">
        <f t="shared" ca="1" si="122"/>
        <v>1</v>
      </c>
      <c r="EL94" s="52">
        <f t="shared" ca="1" si="123"/>
        <v>1</v>
      </c>
      <c r="EM94" s="52">
        <f t="shared" ca="1" si="124"/>
        <v>1</v>
      </c>
      <c r="EN94" s="52">
        <f t="shared" ca="1" si="125"/>
        <v>1</v>
      </c>
      <c r="EO94" s="52">
        <f t="shared" ca="1" si="126"/>
        <v>1</v>
      </c>
      <c r="EP94" s="52">
        <f t="shared" ca="1" si="127"/>
        <v>1</v>
      </c>
      <c r="EQ94" s="52">
        <f t="shared" ca="1" si="128"/>
        <v>1</v>
      </c>
      <c r="ER94" s="52">
        <f t="shared" ca="1" si="129"/>
        <v>1</v>
      </c>
      <c r="ES94" s="52">
        <f t="shared" ca="1" si="130"/>
        <v>1</v>
      </c>
      <c r="ET94" s="52">
        <f t="shared" ca="1" si="131"/>
        <v>1</v>
      </c>
      <c r="EU94" s="52">
        <f t="shared" ca="1" si="132"/>
        <v>1</v>
      </c>
      <c r="EV94" s="52">
        <f t="shared" ca="1" si="133"/>
        <v>1</v>
      </c>
      <c r="EW94" s="52">
        <f t="shared" ca="1" si="134"/>
        <v>1</v>
      </c>
      <c r="EX94" s="52">
        <f t="shared" ca="1" si="135"/>
        <v>1</v>
      </c>
      <c r="EY94" s="52">
        <f t="shared" ca="1" si="136"/>
        <v>1</v>
      </c>
      <c r="EZ94" s="52">
        <f t="shared" ca="1" si="137"/>
        <v>1</v>
      </c>
      <c r="FA94" s="52">
        <f t="shared" ca="1" si="138"/>
        <v>1</v>
      </c>
      <c r="FB94" s="52">
        <f t="shared" ca="1" si="139"/>
        <v>1</v>
      </c>
      <c r="FC94" s="52">
        <f t="shared" ca="1" si="140"/>
        <v>1</v>
      </c>
      <c r="FD94" s="52">
        <f t="shared" ca="1" si="141"/>
        <v>1</v>
      </c>
      <c r="FE94" s="52">
        <f t="shared" ca="1" si="142"/>
        <v>1</v>
      </c>
      <c r="FF94" s="52">
        <f t="shared" ca="1" si="143"/>
        <v>1</v>
      </c>
      <c r="FG94" s="52">
        <f t="shared" ca="1" si="144"/>
        <v>1</v>
      </c>
      <c r="FH94" s="52">
        <f t="shared" ca="1" si="145"/>
        <v>1</v>
      </c>
      <c r="FI94" s="52">
        <f t="shared" ca="1" si="146"/>
        <v>1</v>
      </c>
      <c r="FK94" s="52">
        <f t="shared" si="147"/>
        <v>0</v>
      </c>
      <c r="FL94" s="59" t="e">
        <f t="shared" ca="1" si="148"/>
        <v>#N/A</v>
      </c>
      <c r="FM94" s="59" t="e">
        <f t="shared" ca="1" si="149"/>
        <v>#N/A</v>
      </c>
      <c r="FN94" s="52">
        <f t="shared" ca="1" si="150"/>
        <v>0</v>
      </c>
      <c r="FP94" s="52">
        <f t="shared" ca="1" si="151"/>
        <v>0.66666666666666663</v>
      </c>
      <c r="FQ94" s="52">
        <f t="shared" ca="1" si="152"/>
        <v>0.66666666666666663</v>
      </c>
      <c r="FR94" s="52">
        <f t="shared" ca="1" si="153"/>
        <v>0.65555555555555545</v>
      </c>
      <c r="FS94" s="52">
        <f t="shared" ca="1" si="154"/>
        <v>0.64444444444444438</v>
      </c>
      <c r="FT94" s="52">
        <f t="shared" ca="1" si="155"/>
        <v>0.6333333333333333</v>
      </c>
      <c r="FU94" s="52">
        <f t="shared" ca="1" si="156"/>
        <v>0.62222222222222223</v>
      </c>
      <c r="FV94" s="52">
        <f t="shared" ca="1" si="157"/>
        <v>0.61111111111111116</v>
      </c>
      <c r="FW94" s="52">
        <f t="shared" ca="1" si="158"/>
        <v>0.6</v>
      </c>
      <c r="FX94" s="52">
        <f t="shared" ca="1" si="159"/>
        <v>0.5888888888888888</v>
      </c>
      <c r="FY94" s="52">
        <f t="shared" ca="1" si="160"/>
        <v>0.57777777777777772</v>
      </c>
      <c r="FZ94" s="52">
        <f t="shared" ca="1" si="161"/>
        <v>0.56666666666666665</v>
      </c>
      <c r="GA94" s="52">
        <f t="shared" ca="1" si="162"/>
        <v>0.55555555555555558</v>
      </c>
      <c r="GB94" s="52">
        <f t="shared" ca="1" si="163"/>
        <v>0.5444444444444444</v>
      </c>
      <c r="GC94" s="52">
        <f t="shared" ca="1" si="164"/>
        <v>0.53333333333333333</v>
      </c>
      <c r="GD94" s="52">
        <f t="shared" ca="1" si="165"/>
        <v>0.52222222222222214</v>
      </c>
      <c r="GE94" s="52">
        <f t="shared" ca="1" si="166"/>
        <v>0.51111111111111107</v>
      </c>
      <c r="GF94" s="52">
        <f t="shared" ca="1" si="167"/>
        <v>0.5</v>
      </c>
      <c r="GG94" s="52">
        <f t="shared" ca="1" si="168"/>
        <v>0.48888888888888887</v>
      </c>
      <c r="GH94" s="52">
        <f t="shared" ca="1" si="169"/>
        <v>0.47777777777777775</v>
      </c>
      <c r="GI94" s="52">
        <f t="shared" ca="1" si="170"/>
        <v>0.46666666666666667</v>
      </c>
      <c r="GJ94" s="52">
        <f t="shared" ca="1" si="171"/>
        <v>0.45555555555555555</v>
      </c>
      <c r="GK94" s="52">
        <f t="shared" ca="1" si="172"/>
        <v>0.44444444444444442</v>
      </c>
      <c r="GL94" s="52">
        <f t="shared" ca="1" si="173"/>
        <v>0.43333333333333335</v>
      </c>
      <c r="GM94" s="52">
        <f t="shared" ca="1" si="174"/>
        <v>0.42222222222222222</v>
      </c>
      <c r="GN94" s="52">
        <f t="shared" ca="1" si="175"/>
        <v>0.41111111111111109</v>
      </c>
      <c r="GO94" s="52">
        <f t="shared" ca="1" si="176"/>
        <v>0.39999999999999997</v>
      </c>
      <c r="GP94" s="52">
        <f t="shared" ca="1" si="177"/>
        <v>0.38888888888888884</v>
      </c>
      <c r="GQ94" s="52">
        <f t="shared" ca="1" si="178"/>
        <v>0.37777777777777777</v>
      </c>
      <c r="GR94" s="52">
        <f t="shared" ca="1" si="179"/>
        <v>0.36666666666666664</v>
      </c>
      <c r="GS94" s="52">
        <f t="shared" ca="1" si="180"/>
        <v>0.35555555555555551</v>
      </c>
      <c r="GT94" s="52">
        <f t="shared" ca="1" si="181"/>
        <v>0.34444444444444444</v>
      </c>
      <c r="GU94" s="125">
        <f t="shared" si="203"/>
        <v>0</v>
      </c>
      <c r="GV94" s="52">
        <f t="shared" ca="1" si="204"/>
        <v>0.66666666666666663</v>
      </c>
      <c r="GW94" s="59">
        <f t="shared" ca="1" si="182"/>
        <v>0</v>
      </c>
      <c r="GX94" s="52">
        <f t="shared" ca="1" si="183"/>
        <v>0</v>
      </c>
      <c r="GY94" s="52" t="str">
        <f t="shared" ca="1" si="184"/>
        <v>Slope</v>
      </c>
      <c r="GZ94" s="52" t="str">
        <f t="shared" ca="1" si="185"/>
        <v>NaN</v>
      </c>
      <c r="HA94" s="120">
        <f t="shared" si="186"/>
        <v>0</v>
      </c>
      <c r="HB94" s="58">
        <f t="shared" si="187"/>
        <v>0</v>
      </c>
      <c r="HC94" s="58"/>
      <c r="HD94" s="121">
        <f t="shared" si="188"/>
        <v>1</v>
      </c>
      <c r="HE94" s="52">
        <f t="shared" si="189"/>
        <v>0</v>
      </c>
      <c r="HF94" s="52">
        <f t="shared" si="190"/>
        <v>0</v>
      </c>
      <c r="HG94" s="120">
        <f t="shared" si="191"/>
        <v>1</v>
      </c>
      <c r="HH94" s="120">
        <f t="shared" si="192"/>
        <v>0</v>
      </c>
      <c r="HI94" s="52">
        <f t="shared" ca="1" si="193"/>
        <v>0</v>
      </c>
      <c r="HJ94" s="52" t="str">
        <f t="shared" ca="1" si="194"/>
        <v>Slope</v>
      </c>
      <c r="HK94" s="59">
        <f t="shared" ca="1" si="195"/>
        <v>2</v>
      </c>
      <c r="HL94" s="52" t="str">
        <f t="shared" ca="1" si="196"/>
        <v>NaN</v>
      </c>
      <c r="HM94" s="52">
        <f t="shared" si="197"/>
        <v>0</v>
      </c>
      <c r="HN94" s="52">
        <f t="shared" si="198"/>
        <v>0</v>
      </c>
      <c r="HO94" s="52">
        <f t="shared" si="199"/>
        <v>0</v>
      </c>
      <c r="HP94" s="112"/>
      <c r="HQ94" s="52">
        <f t="shared" si="202"/>
        <v>0</v>
      </c>
      <c r="HR94" s="112"/>
      <c r="HS94" s="52">
        <f t="shared" si="200"/>
        <v>0</v>
      </c>
      <c r="HT94">
        <f t="shared" si="201"/>
        <v>0</v>
      </c>
    </row>
    <row r="95" spans="1:228" x14ac:dyDescent="0.25">
      <c r="A95" s="45">
        <v>57</v>
      </c>
      <c r="B95" s="35">
        <f t="shared" si="36"/>
        <v>6.4814814814814874E-3</v>
      </c>
      <c r="C95" s="28"/>
      <c r="D95" s="29"/>
      <c r="E95" s="29"/>
      <c r="F95" s="37"/>
      <c r="G95" s="38"/>
      <c r="H95" s="107"/>
      <c r="I95" s="31"/>
      <c r="J95" s="28"/>
      <c r="K95" s="37">
        <f t="shared" si="207"/>
        <v>0</v>
      </c>
      <c r="L95" s="30">
        <f t="shared" si="205"/>
        <v>0</v>
      </c>
      <c r="M95" s="101">
        <f t="shared" si="206"/>
        <v>0</v>
      </c>
      <c r="N95" s="103">
        <f t="shared" si="37"/>
        <v>0</v>
      </c>
      <c r="P95" s="85" t="s">
        <v>84</v>
      </c>
      <c r="Q95" s="60" t="s">
        <v>70</v>
      </c>
      <c r="R95">
        <f ca="1">COUNTIF($HJ$39:$HJ$398, Q95)</f>
        <v>360</v>
      </c>
      <c r="S95" s="83">
        <f ca="1">R95 / $R$96</f>
        <v>1</v>
      </c>
      <c r="AD95" s="52" t="e">
        <f t="shared" ca="1" si="38"/>
        <v>#DIV/0!</v>
      </c>
      <c r="AE95" s="52" t="e">
        <f t="shared" ca="1" si="38"/>
        <v>#DIV/0!</v>
      </c>
      <c r="AF95" s="52" t="e">
        <f t="shared" ca="1" si="38"/>
        <v>#DIV/0!</v>
      </c>
      <c r="AG95" s="52" t="e">
        <f t="shared" ca="1" si="38"/>
        <v>#DIV/0!</v>
      </c>
      <c r="AH95" s="52" t="e">
        <f t="shared" ca="1" si="39"/>
        <v>#DIV/0!</v>
      </c>
      <c r="AI95" s="52" t="e">
        <f t="shared" ca="1" si="39"/>
        <v>#DIV/0!</v>
      </c>
      <c r="AJ95" s="52" t="e">
        <f t="shared" ca="1" si="39"/>
        <v>#DIV/0!</v>
      </c>
      <c r="AK95" s="52" t="e">
        <f t="shared" ca="1" si="39"/>
        <v>#DIV/0!</v>
      </c>
      <c r="AL95" s="52" t="e">
        <f t="shared" ca="1" si="40"/>
        <v>#DIV/0!</v>
      </c>
      <c r="AM95" s="52" t="e">
        <f t="shared" ca="1" si="40"/>
        <v>#DIV/0!</v>
      </c>
      <c r="AN95" s="52" t="e">
        <f t="shared" ca="1" si="40"/>
        <v>#DIV/0!</v>
      </c>
      <c r="AO95" s="52" t="e">
        <f t="shared" ca="1" si="40"/>
        <v>#DIV/0!</v>
      </c>
      <c r="AP95" s="52" t="e">
        <f t="shared" ca="1" si="41"/>
        <v>#DIV/0!</v>
      </c>
      <c r="AQ95" s="52" t="e">
        <f t="shared" ca="1" si="41"/>
        <v>#DIV/0!</v>
      </c>
      <c r="AR95" s="52" t="e">
        <f t="shared" ca="1" si="41"/>
        <v>#DIV/0!</v>
      </c>
      <c r="AS95" s="52" t="e">
        <f t="shared" ca="1" si="41"/>
        <v>#DIV/0!</v>
      </c>
      <c r="AT95" s="52" t="e">
        <f t="shared" ca="1" si="42"/>
        <v>#DIV/0!</v>
      </c>
      <c r="AU95" s="52" t="e">
        <f t="shared" ca="1" si="42"/>
        <v>#DIV/0!</v>
      </c>
      <c r="AV95" s="52" t="e">
        <f t="shared" ca="1" si="42"/>
        <v>#DIV/0!</v>
      </c>
      <c r="AW95" s="52" t="e">
        <f t="shared" ca="1" si="42"/>
        <v>#DIV/0!</v>
      </c>
      <c r="AX95" s="52" t="e">
        <f t="shared" ca="1" si="43"/>
        <v>#DIV/0!</v>
      </c>
      <c r="AY95" s="52" t="e">
        <f t="shared" ca="1" si="43"/>
        <v>#DIV/0!</v>
      </c>
      <c r="AZ95" s="52" t="e">
        <f t="shared" ca="1" si="43"/>
        <v>#DIV/0!</v>
      </c>
      <c r="BA95" s="52" t="e">
        <f t="shared" ca="1" si="43"/>
        <v>#DIV/0!</v>
      </c>
      <c r="BB95" s="52" t="e">
        <f t="shared" ca="1" si="44"/>
        <v>#DIV/0!</v>
      </c>
      <c r="BC95" s="52" t="e">
        <f t="shared" ca="1" si="44"/>
        <v>#DIV/0!</v>
      </c>
      <c r="BD95" s="52" t="e">
        <f t="shared" ca="1" si="44"/>
        <v>#DIV/0!</v>
      </c>
      <c r="BE95" s="52" t="e">
        <f t="shared" ca="1" si="44"/>
        <v>#DIV/0!</v>
      </c>
      <c r="BF95" s="52" t="e">
        <f t="shared" ca="1" si="45"/>
        <v>#DIV/0!</v>
      </c>
      <c r="BG95" s="52" t="e">
        <f t="shared" ca="1" si="45"/>
        <v>#DIV/0!</v>
      </c>
      <c r="BH95" s="52" t="e">
        <f t="shared" ca="1" si="45"/>
        <v>#DIV/0!</v>
      </c>
      <c r="BJ95" s="52">
        <f t="shared" si="46"/>
        <v>0</v>
      </c>
      <c r="BK95" s="52">
        <f t="shared" si="47"/>
        <v>0</v>
      </c>
      <c r="BL95" s="52">
        <f t="shared" si="48"/>
        <v>0</v>
      </c>
      <c r="BM95" s="52">
        <f t="shared" si="49"/>
        <v>0</v>
      </c>
      <c r="BN95" s="52">
        <f t="shared" si="50"/>
        <v>0</v>
      </c>
      <c r="BO95" s="52">
        <f t="shared" si="51"/>
        <v>0</v>
      </c>
      <c r="BP95" s="52">
        <f t="shared" si="52"/>
        <v>0</v>
      </c>
      <c r="BQ95" s="52">
        <f t="shared" si="53"/>
        <v>0.05</v>
      </c>
      <c r="BS95" s="52">
        <f t="shared" ca="1" si="54"/>
        <v>0</v>
      </c>
      <c r="BT95" s="52">
        <f t="shared" ca="1" si="55"/>
        <v>0</v>
      </c>
      <c r="BU95" s="52">
        <f t="shared" ca="1" si="56"/>
        <v>0</v>
      </c>
      <c r="BV95" s="52">
        <f t="shared" ca="1" si="57"/>
        <v>0</v>
      </c>
      <c r="BW95" s="52">
        <f t="shared" ca="1" si="58"/>
        <v>0</v>
      </c>
      <c r="BX95" s="52">
        <f t="shared" ca="1" si="59"/>
        <v>0</v>
      </c>
      <c r="BY95" s="52">
        <f t="shared" ca="1" si="60"/>
        <v>0</v>
      </c>
      <c r="BZ95" s="52">
        <f t="shared" ca="1" si="61"/>
        <v>0</v>
      </c>
      <c r="CA95" s="52">
        <f t="shared" ca="1" si="62"/>
        <v>0</v>
      </c>
      <c r="CB95" s="52">
        <f t="shared" ca="1" si="63"/>
        <v>0</v>
      </c>
      <c r="CC95" s="52">
        <f t="shared" ca="1" si="64"/>
        <v>0</v>
      </c>
      <c r="CD95" s="52">
        <f t="shared" ca="1" si="65"/>
        <v>0</v>
      </c>
      <c r="CE95" s="52">
        <f t="shared" ca="1" si="66"/>
        <v>0</v>
      </c>
      <c r="CF95" s="52">
        <f t="shared" ca="1" si="67"/>
        <v>0</v>
      </c>
      <c r="CG95" s="52">
        <f t="shared" ca="1" si="68"/>
        <v>0</v>
      </c>
      <c r="CH95" s="52">
        <f t="shared" ca="1" si="69"/>
        <v>0</v>
      </c>
      <c r="CI95" s="52">
        <f t="shared" ca="1" si="70"/>
        <v>0</v>
      </c>
      <c r="CJ95" s="52">
        <f t="shared" ca="1" si="71"/>
        <v>0</v>
      </c>
      <c r="CK95" s="52">
        <f t="shared" ca="1" si="72"/>
        <v>0</v>
      </c>
      <c r="CL95" s="52">
        <f t="shared" ca="1" si="73"/>
        <v>0</v>
      </c>
      <c r="CM95" s="52">
        <f t="shared" ca="1" si="74"/>
        <v>0</v>
      </c>
      <c r="CN95" s="52">
        <f t="shared" ca="1" si="75"/>
        <v>0</v>
      </c>
      <c r="CO95" s="52">
        <f t="shared" ca="1" si="76"/>
        <v>0</v>
      </c>
      <c r="CP95" s="52">
        <f t="shared" ca="1" si="77"/>
        <v>0</v>
      </c>
      <c r="CQ95" s="52">
        <f t="shared" ca="1" si="78"/>
        <v>0</v>
      </c>
      <c r="CR95" s="52">
        <f t="shared" ca="1" si="79"/>
        <v>0</v>
      </c>
      <c r="CS95" s="52">
        <f t="shared" ca="1" si="80"/>
        <v>0</v>
      </c>
      <c r="CT95" s="52">
        <f t="shared" ca="1" si="81"/>
        <v>0</v>
      </c>
      <c r="CU95" s="52">
        <f t="shared" ca="1" si="82"/>
        <v>0</v>
      </c>
      <c r="CV95" s="52">
        <f t="shared" ca="1" si="83"/>
        <v>0</v>
      </c>
      <c r="CW95" s="52">
        <f t="shared" ca="1" si="84"/>
        <v>0</v>
      </c>
      <c r="CY95" s="51" t="str">
        <f t="shared" ca="1" si="85"/>
        <v>Slope</v>
      </c>
      <c r="CZ95" s="51" t="str">
        <f t="shared" ca="1" si="86"/>
        <v>Slope</v>
      </c>
      <c r="DA95" s="51" t="str">
        <f t="shared" ca="1" si="87"/>
        <v>Slope</v>
      </c>
      <c r="DB95" s="51" t="str">
        <f t="shared" ca="1" si="88"/>
        <v>Slope</v>
      </c>
      <c r="DC95" s="51" t="str">
        <f t="shared" ca="1" si="89"/>
        <v>Slope</v>
      </c>
      <c r="DD95" s="51" t="str">
        <f t="shared" ca="1" si="90"/>
        <v>Slope</v>
      </c>
      <c r="DE95" s="51" t="str">
        <f t="shared" ca="1" si="91"/>
        <v>Slope</v>
      </c>
      <c r="DF95" s="51" t="str">
        <f t="shared" ca="1" si="92"/>
        <v>Slope</v>
      </c>
      <c r="DG95" s="51" t="str">
        <f t="shared" ca="1" si="93"/>
        <v>Slope</v>
      </c>
      <c r="DH95" s="51" t="str">
        <f t="shared" ca="1" si="94"/>
        <v>Slope</v>
      </c>
      <c r="DI95" s="51" t="str">
        <f t="shared" ca="1" si="95"/>
        <v>Slope</v>
      </c>
      <c r="DJ95" s="51" t="str">
        <f t="shared" ca="1" si="96"/>
        <v>Slope</v>
      </c>
      <c r="DK95" s="51" t="str">
        <f t="shared" ca="1" si="97"/>
        <v>Slope</v>
      </c>
      <c r="DL95" s="51" t="str">
        <f t="shared" ca="1" si="98"/>
        <v>Slope</v>
      </c>
      <c r="DM95" s="51" t="str">
        <f t="shared" ca="1" si="99"/>
        <v>Slope</v>
      </c>
      <c r="DN95" s="51" t="str">
        <f t="shared" ca="1" si="100"/>
        <v>Slope</v>
      </c>
      <c r="DO95" s="51" t="str">
        <f t="shared" ca="1" si="101"/>
        <v>Slope</v>
      </c>
      <c r="DP95" s="51" t="str">
        <f t="shared" ca="1" si="102"/>
        <v>Slope</v>
      </c>
      <c r="DQ95" s="51" t="str">
        <f t="shared" ca="1" si="103"/>
        <v>Slope</v>
      </c>
      <c r="DR95" s="51" t="str">
        <f t="shared" ca="1" si="104"/>
        <v>Slope</v>
      </c>
      <c r="DS95" s="51" t="str">
        <f t="shared" ca="1" si="105"/>
        <v>Slope</v>
      </c>
      <c r="DT95" s="51" t="str">
        <f t="shared" ca="1" si="106"/>
        <v>Slope</v>
      </c>
      <c r="DU95" s="51" t="str">
        <f t="shared" ca="1" si="107"/>
        <v>Slope</v>
      </c>
      <c r="DV95" s="51" t="str">
        <f t="shared" ca="1" si="108"/>
        <v>Slope</v>
      </c>
      <c r="DW95" s="51" t="str">
        <f t="shared" ca="1" si="109"/>
        <v>Slope</v>
      </c>
      <c r="DX95" s="51" t="str">
        <f t="shared" ca="1" si="110"/>
        <v>Slope</v>
      </c>
      <c r="DY95" s="51" t="str">
        <f t="shared" ca="1" si="111"/>
        <v>Slope</v>
      </c>
      <c r="DZ95" s="51" t="str">
        <f t="shared" ca="1" si="112"/>
        <v>Slope</v>
      </c>
      <c r="EA95" s="51" t="str">
        <f t="shared" ca="1" si="113"/>
        <v>Slope</v>
      </c>
      <c r="EB95" s="51" t="str">
        <f t="shared" ca="1" si="114"/>
        <v>Slope</v>
      </c>
      <c r="EC95" s="51" t="str">
        <f t="shared" ca="1" si="115"/>
        <v>Slope</v>
      </c>
      <c r="EE95" s="52">
        <f t="shared" ca="1" si="116"/>
        <v>1</v>
      </c>
      <c r="EF95" s="52">
        <f t="shared" ca="1" si="117"/>
        <v>1</v>
      </c>
      <c r="EG95" s="52">
        <f t="shared" ca="1" si="118"/>
        <v>1</v>
      </c>
      <c r="EH95" s="52">
        <f t="shared" ca="1" si="119"/>
        <v>1</v>
      </c>
      <c r="EI95" s="52">
        <f t="shared" ca="1" si="120"/>
        <v>1</v>
      </c>
      <c r="EJ95" s="52">
        <f t="shared" ca="1" si="121"/>
        <v>1</v>
      </c>
      <c r="EK95" s="52">
        <f t="shared" ca="1" si="122"/>
        <v>1</v>
      </c>
      <c r="EL95" s="52">
        <f t="shared" ca="1" si="123"/>
        <v>1</v>
      </c>
      <c r="EM95" s="52">
        <f t="shared" ca="1" si="124"/>
        <v>1</v>
      </c>
      <c r="EN95" s="52">
        <f t="shared" ca="1" si="125"/>
        <v>1</v>
      </c>
      <c r="EO95" s="52">
        <f t="shared" ca="1" si="126"/>
        <v>1</v>
      </c>
      <c r="EP95" s="52">
        <f t="shared" ca="1" si="127"/>
        <v>1</v>
      </c>
      <c r="EQ95" s="52">
        <f t="shared" ca="1" si="128"/>
        <v>1</v>
      </c>
      <c r="ER95" s="52">
        <f t="shared" ca="1" si="129"/>
        <v>1</v>
      </c>
      <c r="ES95" s="52">
        <f t="shared" ca="1" si="130"/>
        <v>1</v>
      </c>
      <c r="ET95" s="52">
        <f t="shared" ca="1" si="131"/>
        <v>1</v>
      </c>
      <c r="EU95" s="52">
        <f t="shared" ca="1" si="132"/>
        <v>1</v>
      </c>
      <c r="EV95" s="52">
        <f t="shared" ca="1" si="133"/>
        <v>1</v>
      </c>
      <c r="EW95" s="52">
        <f t="shared" ca="1" si="134"/>
        <v>1</v>
      </c>
      <c r="EX95" s="52">
        <f t="shared" ca="1" si="135"/>
        <v>1</v>
      </c>
      <c r="EY95" s="52">
        <f t="shared" ca="1" si="136"/>
        <v>1</v>
      </c>
      <c r="EZ95" s="52">
        <f t="shared" ca="1" si="137"/>
        <v>1</v>
      </c>
      <c r="FA95" s="52">
        <f t="shared" ca="1" si="138"/>
        <v>1</v>
      </c>
      <c r="FB95" s="52">
        <f t="shared" ca="1" si="139"/>
        <v>1</v>
      </c>
      <c r="FC95" s="52">
        <f t="shared" ca="1" si="140"/>
        <v>1</v>
      </c>
      <c r="FD95" s="52">
        <f t="shared" ca="1" si="141"/>
        <v>1</v>
      </c>
      <c r="FE95" s="52">
        <f t="shared" ca="1" si="142"/>
        <v>1</v>
      </c>
      <c r="FF95" s="52">
        <f t="shared" ca="1" si="143"/>
        <v>1</v>
      </c>
      <c r="FG95" s="52">
        <f t="shared" ca="1" si="144"/>
        <v>1</v>
      </c>
      <c r="FH95" s="52">
        <f t="shared" ca="1" si="145"/>
        <v>1</v>
      </c>
      <c r="FI95" s="52">
        <f t="shared" ca="1" si="146"/>
        <v>1</v>
      </c>
      <c r="FK95" s="52">
        <f t="shared" si="147"/>
        <v>0</v>
      </c>
      <c r="FL95" s="59" t="e">
        <f t="shared" ca="1" si="148"/>
        <v>#N/A</v>
      </c>
      <c r="FM95" s="59" t="e">
        <f t="shared" ca="1" si="149"/>
        <v>#N/A</v>
      </c>
      <c r="FN95" s="52">
        <f t="shared" ca="1" si="150"/>
        <v>0</v>
      </c>
      <c r="FP95" s="52">
        <f t="shared" ca="1" si="151"/>
        <v>0.66666666666666663</v>
      </c>
      <c r="FQ95" s="52">
        <f t="shared" ca="1" si="152"/>
        <v>0.66666666666666663</v>
      </c>
      <c r="FR95" s="52">
        <f t="shared" ca="1" si="153"/>
        <v>0.65555555555555545</v>
      </c>
      <c r="FS95" s="52">
        <f t="shared" ca="1" si="154"/>
        <v>0.64444444444444438</v>
      </c>
      <c r="FT95" s="52">
        <f t="shared" ca="1" si="155"/>
        <v>0.6333333333333333</v>
      </c>
      <c r="FU95" s="52">
        <f t="shared" ca="1" si="156"/>
        <v>0.62222222222222223</v>
      </c>
      <c r="FV95" s="52">
        <f t="shared" ca="1" si="157"/>
        <v>0.61111111111111116</v>
      </c>
      <c r="FW95" s="52">
        <f t="shared" ca="1" si="158"/>
        <v>0.6</v>
      </c>
      <c r="FX95" s="52">
        <f t="shared" ca="1" si="159"/>
        <v>0.5888888888888888</v>
      </c>
      <c r="FY95" s="52">
        <f t="shared" ca="1" si="160"/>
        <v>0.57777777777777772</v>
      </c>
      <c r="FZ95" s="52">
        <f t="shared" ca="1" si="161"/>
        <v>0.56666666666666665</v>
      </c>
      <c r="GA95" s="52">
        <f t="shared" ca="1" si="162"/>
        <v>0.55555555555555558</v>
      </c>
      <c r="GB95" s="52">
        <f t="shared" ca="1" si="163"/>
        <v>0.5444444444444444</v>
      </c>
      <c r="GC95" s="52">
        <f t="shared" ca="1" si="164"/>
        <v>0.53333333333333333</v>
      </c>
      <c r="GD95" s="52">
        <f t="shared" ca="1" si="165"/>
        <v>0.52222222222222214</v>
      </c>
      <c r="GE95" s="52">
        <f t="shared" ca="1" si="166"/>
        <v>0.51111111111111107</v>
      </c>
      <c r="GF95" s="52">
        <f t="shared" ca="1" si="167"/>
        <v>0.5</v>
      </c>
      <c r="GG95" s="52">
        <f t="shared" ca="1" si="168"/>
        <v>0.48888888888888887</v>
      </c>
      <c r="GH95" s="52">
        <f t="shared" ca="1" si="169"/>
        <v>0.47777777777777775</v>
      </c>
      <c r="GI95" s="52">
        <f t="shared" ca="1" si="170"/>
        <v>0.46666666666666667</v>
      </c>
      <c r="GJ95" s="52">
        <f t="shared" ca="1" si="171"/>
        <v>0.45555555555555555</v>
      </c>
      <c r="GK95" s="52">
        <f t="shared" ca="1" si="172"/>
        <v>0.44444444444444442</v>
      </c>
      <c r="GL95" s="52">
        <f t="shared" ca="1" si="173"/>
        <v>0.43333333333333335</v>
      </c>
      <c r="GM95" s="52">
        <f t="shared" ca="1" si="174"/>
        <v>0.42222222222222222</v>
      </c>
      <c r="GN95" s="52">
        <f t="shared" ca="1" si="175"/>
        <v>0.41111111111111109</v>
      </c>
      <c r="GO95" s="52">
        <f t="shared" ca="1" si="176"/>
        <v>0.39999999999999997</v>
      </c>
      <c r="GP95" s="52">
        <f t="shared" ca="1" si="177"/>
        <v>0.38888888888888884</v>
      </c>
      <c r="GQ95" s="52">
        <f t="shared" ca="1" si="178"/>
        <v>0.37777777777777777</v>
      </c>
      <c r="GR95" s="52">
        <f t="shared" ca="1" si="179"/>
        <v>0.36666666666666664</v>
      </c>
      <c r="GS95" s="52">
        <f t="shared" ca="1" si="180"/>
        <v>0.35555555555555551</v>
      </c>
      <c r="GT95" s="52">
        <f t="shared" ca="1" si="181"/>
        <v>0.34444444444444444</v>
      </c>
      <c r="GU95" s="125">
        <f t="shared" si="203"/>
        <v>0</v>
      </c>
      <c r="GV95" s="52">
        <f t="shared" ca="1" si="204"/>
        <v>0.66666666666666663</v>
      </c>
      <c r="GW95" s="59">
        <f t="shared" ca="1" si="182"/>
        <v>0</v>
      </c>
      <c r="GX95" s="52">
        <f t="shared" ca="1" si="183"/>
        <v>0</v>
      </c>
      <c r="GY95" s="52" t="str">
        <f t="shared" ca="1" si="184"/>
        <v>Slope</v>
      </c>
      <c r="GZ95" s="52" t="str">
        <f t="shared" ca="1" si="185"/>
        <v>NaN</v>
      </c>
      <c r="HA95" s="120">
        <f t="shared" si="186"/>
        <v>0</v>
      </c>
      <c r="HB95" s="58">
        <f t="shared" si="187"/>
        <v>0</v>
      </c>
      <c r="HC95" s="58"/>
      <c r="HD95" s="121">
        <f t="shared" si="188"/>
        <v>1</v>
      </c>
      <c r="HE95" s="52">
        <f t="shared" si="189"/>
        <v>0</v>
      </c>
      <c r="HF95" s="52">
        <f t="shared" si="190"/>
        <v>0</v>
      </c>
      <c r="HG95" s="120">
        <f t="shared" si="191"/>
        <v>1</v>
      </c>
      <c r="HH95" s="120">
        <f t="shared" si="192"/>
        <v>0</v>
      </c>
      <c r="HI95" s="52">
        <f t="shared" ca="1" si="193"/>
        <v>0</v>
      </c>
      <c r="HJ95" s="52" t="str">
        <f t="shared" ca="1" si="194"/>
        <v>Slope</v>
      </c>
      <c r="HK95" s="59">
        <f t="shared" ca="1" si="195"/>
        <v>2</v>
      </c>
      <c r="HL95" s="52" t="str">
        <f t="shared" ca="1" si="196"/>
        <v>NaN</v>
      </c>
      <c r="HM95" s="52">
        <f t="shared" si="197"/>
        <v>0</v>
      </c>
      <c r="HN95" s="52">
        <f t="shared" si="198"/>
        <v>0</v>
      </c>
      <c r="HO95" s="52">
        <f t="shared" si="199"/>
        <v>0</v>
      </c>
      <c r="HP95" s="112"/>
      <c r="HQ95" s="52">
        <f t="shared" si="202"/>
        <v>0</v>
      </c>
      <c r="HR95" s="112"/>
      <c r="HS95" s="52">
        <f t="shared" si="200"/>
        <v>0</v>
      </c>
      <c r="HT95">
        <f t="shared" si="201"/>
        <v>0</v>
      </c>
    </row>
    <row r="96" spans="1:228" x14ac:dyDescent="0.25">
      <c r="A96" s="45">
        <v>58</v>
      </c>
      <c r="B96" s="35">
        <f t="shared" si="36"/>
        <v>6.5972222222222283E-3</v>
      </c>
      <c r="C96" s="28"/>
      <c r="D96" s="29"/>
      <c r="E96" s="29"/>
      <c r="F96" s="37"/>
      <c r="G96" s="38"/>
      <c r="H96" s="107"/>
      <c r="I96" s="31"/>
      <c r="J96" s="28"/>
      <c r="K96" s="37">
        <f t="shared" si="207"/>
        <v>0</v>
      </c>
      <c r="L96" s="30">
        <f t="shared" si="205"/>
        <v>0</v>
      </c>
      <c r="M96" s="101">
        <f t="shared" si="206"/>
        <v>0</v>
      </c>
      <c r="N96" s="103">
        <f t="shared" si="37"/>
        <v>0</v>
      </c>
      <c r="R96">
        <f ca="1">SUM(R94:R95)</f>
        <v>360</v>
      </c>
      <c r="AD96" s="52" t="e">
        <f t="shared" ca="1" si="38"/>
        <v>#DIV/0!</v>
      </c>
      <c r="AE96" s="52" t="e">
        <f t="shared" ca="1" si="38"/>
        <v>#DIV/0!</v>
      </c>
      <c r="AF96" s="52" t="e">
        <f t="shared" ca="1" si="38"/>
        <v>#DIV/0!</v>
      </c>
      <c r="AG96" s="52" t="e">
        <f t="shared" ca="1" si="38"/>
        <v>#DIV/0!</v>
      </c>
      <c r="AH96" s="52" t="e">
        <f t="shared" ca="1" si="39"/>
        <v>#DIV/0!</v>
      </c>
      <c r="AI96" s="52" t="e">
        <f t="shared" ca="1" si="39"/>
        <v>#DIV/0!</v>
      </c>
      <c r="AJ96" s="52" t="e">
        <f t="shared" ca="1" si="39"/>
        <v>#DIV/0!</v>
      </c>
      <c r="AK96" s="52" t="e">
        <f t="shared" ca="1" si="39"/>
        <v>#DIV/0!</v>
      </c>
      <c r="AL96" s="52" t="e">
        <f t="shared" ca="1" si="40"/>
        <v>#DIV/0!</v>
      </c>
      <c r="AM96" s="52" t="e">
        <f t="shared" ca="1" si="40"/>
        <v>#DIV/0!</v>
      </c>
      <c r="AN96" s="52" t="e">
        <f t="shared" ca="1" si="40"/>
        <v>#DIV/0!</v>
      </c>
      <c r="AO96" s="52" t="e">
        <f t="shared" ca="1" si="40"/>
        <v>#DIV/0!</v>
      </c>
      <c r="AP96" s="52" t="e">
        <f t="shared" ca="1" si="41"/>
        <v>#DIV/0!</v>
      </c>
      <c r="AQ96" s="52" t="e">
        <f t="shared" ca="1" si="41"/>
        <v>#DIV/0!</v>
      </c>
      <c r="AR96" s="52" t="e">
        <f t="shared" ca="1" si="41"/>
        <v>#DIV/0!</v>
      </c>
      <c r="AS96" s="52" t="e">
        <f t="shared" ca="1" si="41"/>
        <v>#DIV/0!</v>
      </c>
      <c r="AT96" s="52" t="e">
        <f t="shared" ca="1" si="42"/>
        <v>#DIV/0!</v>
      </c>
      <c r="AU96" s="52" t="e">
        <f t="shared" ca="1" si="42"/>
        <v>#DIV/0!</v>
      </c>
      <c r="AV96" s="52" t="e">
        <f t="shared" ca="1" si="42"/>
        <v>#DIV/0!</v>
      </c>
      <c r="AW96" s="52" t="e">
        <f t="shared" ca="1" si="42"/>
        <v>#DIV/0!</v>
      </c>
      <c r="AX96" s="52" t="e">
        <f t="shared" ca="1" si="43"/>
        <v>#DIV/0!</v>
      </c>
      <c r="AY96" s="52" t="e">
        <f t="shared" ca="1" si="43"/>
        <v>#DIV/0!</v>
      </c>
      <c r="AZ96" s="52" t="e">
        <f t="shared" ca="1" si="43"/>
        <v>#DIV/0!</v>
      </c>
      <c r="BA96" s="52" t="e">
        <f t="shared" ca="1" si="43"/>
        <v>#DIV/0!</v>
      </c>
      <c r="BB96" s="52" t="e">
        <f t="shared" ca="1" si="44"/>
        <v>#DIV/0!</v>
      </c>
      <c r="BC96" s="52" t="e">
        <f t="shared" ca="1" si="44"/>
        <v>#DIV/0!</v>
      </c>
      <c r="BD96" s="52" t="e">
        <f t="shared" ca="1" si="44"/>
        <v>#DIV/0!</v>
      </c>
      <c r="BE96" s="52" t="e">
        <f t="shared" ca="1" si="44"/>
        <v>#DIV/0!</v>
      </c>
      <c r="BF96" s="52" t="e">
        <f t="shared" ca="1" si="45"/>
        <v>#DIV/0!</v>
      </c>
      <c r="BG96" s="52" t="e">
        <f t="shared" ca="1" si="45"/>
        <v>#DIV/0!</v>
      </c>
      <c r="BH96" s="52" t="e">
        <f t="shared" ca="1" si="45"/>
        <v>#DIV/0!</v>
      </c>
      <c r="BJ96" s="52">
        <f t="shared" si="46"/>
        <v>0</v>
      </c>
      <c r="BK96" s="52">
        <f t="shared" si="47"/>
        <v>0</v>
      </c>
      <c r="BL96" s="52">
        <f t="shared" si="48"/>
        <v>0</v>
      </c>
      <c r="BM96" s="52">
        <f t="shared" si="49"/>
        <v>0</v>
      </c>
      <c r="BN96" s="52">
        <f t="shared" si="50"/>
        <v>0</v>
      </c>
      <c r="BO96" s="52">
        <f t="shared" si="51"/>
        <v>0</v>
      </c>
      <c r="BP96" s="52">
        <f t="shared" si="52"/>
        <v>0</v>
      </c>
      <c r="BQ96" s="52">
        <f t="shared" si="53"/>
        <v>0.05</v>
      </c>
      <c r="BS96" s="52">
        <f t="shared" ca="1" si="54"/>
        <v>0</v>
      </c>
      <c r="BT96" s="52">
        <f t="shared" ca="1" si="55"/>
        <v>0</v>
      </c>
      <c r="BU96" s="52">
        <f t="shared" ca="1" si="56"/>
        <v>0</v>
      </c>
      <c r="BV96" s="52">
        <f t="shared" ca="1" si="57"/>
        <v>0</v>
      </c>
      <c r="BW96" s="52">
        <f t="shared" ca="1" si="58"/>
        <v>0</v>
      </c>
      <c r="BX96" s="52">
        <f t="shared" ca="1" si="59"/>
        <v>0</v>
      </c>
      <c r="BY96" s="52">
        <f t="shared" ca="1" si="60"/>
        <v>0</v>
      </c>
      <c r="BZ96" s="52">
        <f t="shared" ca="1" si="61"/>
        <v>0</v>
      </c>
      <c r="CA96" s="52">
        <f t="shared" ca="1" si="62"/>
        <v>0</v>
      </c>
      <c r="CB96" s="52">
        <f t="shared" ca="1" si="63"/>
        <v>0</v>
      </c>
      <c r="CC96" s="52">
        <f t="shared" ca="1" si="64"/>
        <v>0</v>
      </c>
      <c r="CD96" s="52">
        <f t="shared" ca="1" si="65"/>
        <v>0</v>
      </c>
      <c r="CE96" s="52">
        <f t="shared" ca="1" si="66"/>
        <v>0</v>
      </c>
      <c r="CF96" s="52">
        <f t="shared" ca="1" si="67"/>
        <v>0</v>
      </c>
      <c r="CG96" s="52">
        <f t="shared" ca="1" si="68"/>
        <v>0</v>
      </c>
      <c r="CH96" s="52">
        <f t="shared" ca="1" si="69"/>
        <v>0</v>
      </c>
      <c r="CI96" s="52">
        <f t="shared" ca="1" si="70"/>
        <v>0</v>
      </c>
      <c r="CJ96" s="52">
        <f t="shared" ca="1" si="71"/>
        <v>0</v>
      </c>
      <c r="CK96" s="52">
        <f t="shared" ca="1" si="72"/>
        <v>0</v>
      </c>
      <c r="CL96" s="52">
        <f t="shared" ca="1" si="73"/>
        <v>0</v>
      </c>
      <c r="CM96" s="52">
        <f t="shared" ca="1" si="74"/>
        <v>0</v>
      </c>
      <c r="CN96" s="52">
        <f t="shared" ca="1" si="75"/>
        <v>0</v>
      </c>
      <c r="CO96" s="52">
        <f t="shared" ca="1" si="76"/>
        <v>0</v>
      </c>
      <c r="CP96" s="52">
        <f t="shared" ca="1" si="77"/>
        <v>0</v>
      </c>
      <c r="CQ96" s="52">
        <f t="shared" ca="1" si="78"/>
        <v>0</v>
      </c>
      <c r="CR96" s="52">
        <f t="shared" ca="1" si="79"/>
        <v>0</v>
      </c>
      <c r="CS96" s="52">
        <f t="shared" ca="1" si="80"/>
        <v>0</v>
      </c>
      <c r="CT96" s="52">
        <f t="shared" ca="1" si="81"/>
        <v>0</v>
      </c>
      <c r="CU96" s="52">
        <f t="shared" ca="1" si="82"/>
        <v>0</v>
      </c>
      <c r="CV96" s="52">
        <f t="shared" ca="1" si="83"/>
        <v>0</v>
      </c>
      <c r="CW96" s="52">
        <f t="shared" ca="1" si="84"/>
        <v>0</v>
      </c>
      <c r="CY96" s="51" t="str">
        <f t="shared" ca="1" si="85"/>
        <v>Slope</v>
      </c>
      <c r="CZ96" s="51" t="str">
        <f t="shared" ca="1" si="86"/>
        <v>Slope</v>
      </c>
      <c r="DA96" s="51" t="str">
        <f t="shared" ca="1" si="87"/>
        <v>Slope</v>
      </c>
      <c r="DB96" s="51" t="str">
        <f t="shared" ca="1" si="88"/>
        <v>Slope</v>
      </c>
      <c r="DC96" s="51" t="str">
        <f t="shared" ca="1" si="89"/>
        <v>Slope</v>
      </c>
      <c r="DD96" s="51" t="str">
        <f t="shared" ca="1" si="90"/>
        <v>Slope</v>
      </c>
      <c r="DE96" s="51" t="str">
        <f t="shared" ca="1" si="91"/>
        <v>Slope</v>
      </c>
      <c r="DF96" s="51" t="str">
        <f t="shared" ca="1" si="92"/>
        <v>Slope</v>
      </c>
      <c r="DG96" s="51" t="str">
        <f t="shared" ca="1" si="93"/>
        <v>Slope</v>
      </c>
      <c r="DH96" s="51" t="str">
        <f t="shared" ca="1" si="94"/>
        <v>Slope</v>
      </c>
      <c r="DI96" s="51" t="str">
        <f t="shared" ca="1" si="95"/>
        <v>Slope</v>
      </c>
      <c r="DJ96" s="51" t="str">
        <f t="shared" ca="1" si="96"/>
        <v>Slope</v>
      </c>
      <c r="DK96" s="51" t="str">
        <f t="shared" ca="1" si="97"/>
        <v>Slope</v>
      </c>
      <c r="DL96" s="51" t="str">
        <f t="shared" ca="1" si="98"/>
        <v>Slope</v>
      </c>
      <c r="DM96" s="51" t="str">
        <f t="shared" ca="1" si="99"/>
        <v>Slope</v>
      </c>
      <c r="DN96" s="51" t="str">
        <f t="shared" ca="1" si="100"/>
        <v>Slope</v>
      </c>
      <c r="DO96" s="51" t="str">
        <f t="shared" ca="1" si="101"/>
        <v>Slope</v>
      </c>
      <c r="DP96" s="51" t="str">
        <f t="shared" ca="1" si="102"/>
        <v>Slope</v>
      </c>
      <c r="DQ96" s="51" t="str">
        <f t="shared" ca="1" si="103"/>
        <v>Slope</v>
      </c>
      <c r="DR96" s="51" t="str">
        <f t="shared" ca="1" si="104"/>
        <v>Slope</v>
      </c>
      <c r="DS96" s="51" t="str">
        <f t="shared" ca="1" si="105"/>
        <v>Slope</v>
      </c>
      <c r="DT96" s="51" t="str">
        <f t="shared" ca="1" si="106"/>
        <v>Slope</v>
      </c>
      <c r="DU96" s="51" t="str">
        <f t="shared" ca="1" si="107"/>
        <v>Slope</v>
      </c>
      <c r="DV96" s="51" t="str">
        <f t="shared" ca="1" si="108"/>
        <v>Slope</v>
      </c>
      <c r="DW96" s="51" t="str">
        <f t="shared" ca="1" si="109"/>
        <v>Slope</v>
      </c>
      <c r="DX96" s="51" t="str">
        <f t="shared" ca="1" si="110"/>
        <v>Slope</v>
      </c>
      <c r="DY96" s="51" t="str">
        <f t="shared" ca="1" si="111"/>
        <v>Slope</v>
      </c>
      <c r="DZ96" s="51" t="str">
        <f t="shared" ca="1" si="112"/>
        <v>Slope</v>
      </c>
      <c r="EA96" s="51" t="str">
        <f t="shared" ca="1" si="113"/>
        <v>Slope</v>
      </c>
      <c r="EB96" s="51" t="str">
        <f t="shared" ca="1" si="114"/>
        <v>Slope</v>
      </c>
      <c r="EC96" s="51" t="str">
        <f t="shared" ca="1" si="115"/>
        <v>Slope</v>
      </c>
      <c r="EE96" s="52">
        <f t="shared" ca="1" si="116"/>
        <v>1</v>
      </c>
      <c r="EF96" s="52">
        <f t="shared" ca="1" si="117"/>
        <v>1</v>
      </c>
      <c r="EG96" s="52">
        <f t="shared" ca="1" si="118"/>
        <v>1</v>
      </c>
      <c r="EH96" s="52">
        <f t="shared" ca="1" si="119"/>
        <v>1</v>
      </c>
      <c r="EI96" s="52">
        <f t="shared" ca="1" si="120"/>
        <v>1</v>
      </c>
      <c r="EJ96" s="52">
        <f t="shared" ca="1" si="121"/>
        <v>1</v>
      </c>
      <c r="EK96" s="52">
        <f t="shared" ca="1" si="122"/>
        <v>1</v>
      </c>
      <c r="EL96" s="52">
        <f t="shared" ca="1" si="123"/>
        <v>1</v>
      </c>
      <c r="EM96" s="52">
        <f t="shared" ca="1" si="124"/>
        <v>1</v>
      </c>
      <c r="EN96" s="52">
        <f t="shared" ca="1" si="125"/>
        <v>1</v>
      </c>
      <c r="EO96" s="52">
        <f t="shared" ca="1" si="126"/>
        <v>1</v>
      </c>
      <c r="EP96" s="52">
        <f t="shared" ca="1" si="127"/>
        <v>1</v>
      </c>
      <c r="EQ96" s="52">
        <f t="shared" ca="1" si="128"/>
        <v>1</v>
      </c>
      <c r="ER96" s="52">
        <f t="shared" ca="1" si="129"/>
        <v>1</v>
      </c>
      <c r="ES96" s="52">
        <f t="shared" ca="1" si="130"/>
        <v>1</v>
      </c>
      <c r="ET96" s="52">
        <f t="shared" ca="1" si="131"/>
        <v>1</v>
      </c>
      <c r="EU96" s="52">
        <f t="shared" ca="1" si="132"/>
        <v>1</v>
      </c>
      <c r="EV96" s="52">
        <f t="shared" ca="1" si="133"/>
        <v>1</v>
      </c>
      <c r="EW96" s="52">
        <f t="shared" ca="1" si="134"/>
        <v>1</v>
      </c>
      <c r="EX96" s="52">
        <f t="shared" ca="1" si="135"/>
        <v>1</v>
      </c>
      <c r="EY96" s="52">
        <f t="shared" ca="1" si="136"/>
        <v>1</v>
      </c>
      <c r="EZ96" s="52">
        <f t="shared" ca="1" si="137"/>
        <v>1</v>
      </c>
      <c r="FA96" s="52">
        <f t="shared" ca="1" si="138"/>
        <v>1</v>
      </c>
      <c r="FB96" s="52">
        <f t="shared" ca="1" si="139"/>
        <v>1</v>
      </c>
      <c r="FC96" s="52">
        <f t="shared" ca="1" si="140"/>
        <v>1</v>
      </c>
      <c r="FD96" s="52">
        <f t="shared" ca="1" si="141"/>
        <v>1</v>
      </c>
      <c r="FE96" s="52">
        <f t="shared" ca="1" si="142"/>
        <v>1</v>
      </c>
      <c r="FF96" s="52">
        <f t="shared" ca="1" si="143"/>
        <v>1</v>
      </c>
      <c r="FG96" s="52">
        <f t="shared" ca="1" si="144"/>
        <v>1</v>
      </c>
      <c r="FH96" s="52">
        <f t="shared" ca="1" si="145"/>
        <v>1</v>
      </c>
      <c r="FI96" s="52">
        <f t="shared" ca="1" si="146"/>
        <v>1</v>
      </c>
      <c r="FK96" s="52">
        <f t="shared" si="147"/>
        <v>0</v>
      </c>
      <c r="FL96" s="59" t="e">
        <f t="shared" ca="1" si="148"/>
        <v>#N/A</v>
      </c>
      <c r="FM96" s="59" t="e">
        <f t="shared" ca="1" si="149"/>
        <v>#N/A</v>
      </c>
      <c r="FN96" s="52">
        <f t="shared" ca="1" si="150"/>
        <v>0</v>
      </c>
      <c r="FP96" s="52">
        <f t="shared" ca="1" si="151"/>
        <v>0.66666666666666663</v>
      </c>
      <c r="FQ96" s="52">
        <f t="shared" ca="1" si="152"/>
        <v>0.66666666666666663</v>
      </c>
      <c r="FR96" s="52">
        <f t="shared" ca="1" si="153"/>
        <v>0.65555555555555545</v>
      </c>
      <c r="FS96" s="52">
        <f t="shared" ca="1" si="154"/>
        <v>0.64444444444444438</v>
      </c>
      <c r="FT96" s="52">
        <f t="shared" ca="1" si="155"/>
        <v>0.6333333333333333</v>
      </c>
      <c r="FU96" s="52">
        <f t="shared" ca="1" si="156"/>
        <v>0.62222222222222223</v>
      </c>
      <c r="FV96" s="52">
        <f t="shared" ca="1" si="157"/>
        <v>0.61111111111111116</v>
      </c>
      <c r="FW96" s="52">
        <f t="shared" ca="1" si="158"/>
        <v>0.6</v>
      </c>
      <c r="FX96" s="52">
        <f t="shared" ca="1" si="159"/>
        <v>0.5888888888888888</v>
      </c>
      <c r="FY96" s="52">
        <f t="shared" ca="1" si="160"/>
        <v>0.57777777777777772</v>
      </c>
      <c r="FZ96" s="52">
        <f t="shared" ca="1" si="161"/>
        <v>0.56666666666666665</v>
      </c>
      <c r="GA96" s="52">
        <f t="shared" ca="1" si="162"/>
        <v>0.55555555555555558</v>
      </c>
      <c r="GB96" s="52">
        <f t="shared" ca="1" si="163"/>
        <v>0.5444444444444444</v>
      </c>
      <c r="GC96" s="52">
        <f t="shared" ca="1" si="164"/>
        <v>0.53333333333333333</v>
      </c>
      <c r="GD96" s="52">
        <f t="shared" ca="1" si="165"/>
        <v>0.52222222222222214</v>
      </c>
      <c r="GE96" s="52">
        <f t="shared" ca="1" si="166"/>
        <v>0.51111111111111107</v>
      </c>
      <c r="GF96" s="52">
        <f t="shared" ca="1" si="167"/>
        <v>0.5</v>
      </c>
      <c r="GG96" s="52">
        <f t="shared" ca="1" si="168"/>
        <v>0.48888888888888887</v>
      </c>
      <c r="GH96" s="52">
        <f t="shared" ca="1" si="169"/>
        <v>0.47777777777777775</v>
      </c>
      <c r="GI96" s="52">
        <f t="shared" ca="1" si="170"/>
        <v>0.46666666666666667</v>
      </c>
      <c r="GJ96" s="52">
        <f t="shared" ca="1" si="171"/>
        <v>0.45555555555555555</v>
      </c>
      <c r="GK96" s="52">
        <f t="shared" ca="1" si="172"/>
        <v>0.44444444444444442</v>
      </c>
      <c r="GL96" s="52">
        <f t="shared" ca="1" si="173"/>
        <v>0.43333333333333335</v>
      </c>
      <c r="GM96" s="52">
        <f t="shared" ca="1" si="174"/>
        <v>0.42222222222222222</v>
      </c>
      <c r="GN96" s="52">
        <f t="shared" ca="1" si="175"/>
        <v>0.41111111111111109</v>
      </c>
      <c r="GO96" s="52">
        <f t="shared" ca="1" si="176"/>
        <v>0.39999999999999997</v>
      </c>
      <c r="GP96" s="52">
        <f t="shared" ca="1" si="177"/>
        <v>0.38888888888888884</v>
      </c>
      <c r="GQ96" s="52">
        <f t="shared" ca="1" si="178"/>
        <v>0.37777777777777777</v>
      </c>
      <c r="GR96" s="52">
        <f t="shared" ca="1" si="179"/>
        <v>0.36666666666666664</v>
      </c>
      <c r="GS96" s="52">
        <f t="shared" ca="1" si="180"/>
        <v>0.35555555555555551</v>
      </c>
      <c r="GT96" s="52">
        <f t="shared" ca="1" si="181"/>
        <v>0.34444444444444444</v>
      </c>
      <c r="GU96" s="125">
        <f t="shared" si="203"/>
        <v>0</v>
      </c>
      <c r="GV96" s="52">
        <f t="shared" ca="1" si="204"/>
        <v>0.66666666666666663</v>
      </c>
      <c r="GW96" s="59">
        <f t="shared" ca="1" si="182"/>
        <v>0</v>
      </c>
      <c r="GX96" s="52">
        <f t="shared" ca="1" si="183"/>
        <v>0</v>
      </c>
      <c r="GY96" s="52" t="str">
        <f t="shared" ca="1" si="184"/>
        <v>Slope</v>
      </c>
      <c r="GZ96" s="52" t="str">
        <f t="shared" ca="1" si="185"/>
        <v>NaN</v>
      </c>
      <c r="HA96" s="120">
        <f t="shared" si="186"/>
        <v>0</v>
      </c>
      <c r="HB96" s="58">
        <f t="shared" si="187"/>
        <v>0</v>
      </c>
      <c r="HC96" s="58"/>
      <c r="HD96" s="121">
        <f t="shared" si="188"/>
        <v>1</v>
      </c>
      <c r="HE96" s="52">
        <f t="shared" si="189"/>
        <v>0</v>
      </c>
      <c r="HF96" s="52">
        <f t="shared" si="190"/>
        <v>0</v>
      </c>
      <c r="HG96" s="120">
        <f t="shared" si="191"/>
        <v>1</v>
      </c>
      <c r="HH96" s="120">
        <f t="shared" si="192"/>
        <v>0</v>
      </c>
      <c r="HI96" s="52">
        <f t="shared" ca="1" si="193"/>
        <v>0</v>
      </c>
      <c r="HJ96" s="52" t="str">
        <f t="shared" ca="1" si="194"/>
        <v>Slope</v>
      </c>
      <c r="HK96" s="59">
        <f t="shared" ca="1" si="195"/>
        <v>2</v>
      </c>
      <c r="HL96" s="52" t="str">
        <f t="shared" ca="1" si="196"/>
        <v>NaN</v>
      </c>
      <c r="HM96" s="52">
        <f t="shared" si="197"/>
        <v>0</v>
      </c>
      <c r="HN96" s="52">
        <f t="shared" si="198"/>
        <v>0</v>
      </c>
      <c r="HO96" s="52">
        <f t="shared" si="199"/>
        <v>0</v>
      </c>
      <c r="HP96" s="112"/>
      <c r="HQ96" s="52">
        <f t="shared" si="202"/>
        <v>0</v>
      </c>
      <c r="HR96" s="112"/>
      <c r="HS96" s="52">
        <f t="shared" si="200"/>
        <v>0</v>
      </c>
      <c r="HT96">
        <f t="shared" si="201"/>
        <v>0</v>
      </c>
    </row>
    <row r="97" spans="1:228" x14ac:dyDescent="0.25">
      <c r="A97" s="45">
        <v>59</v>
      </c>
      <c r="B97" s="35">
        <f t="shared" si="36"/>
        <v>6.7129629629629692E-3</v>
      </c>
      <c r="C97" s="28"/>
      <c r="D97" s="29"/>
      <c r="E97" s="29"/>
      <c r="F97" s="37"/>
      <c r="G97" s="38"/>
      <c r="H97" s="107"/>
      <c r="I97" s="31"/>
      <c r="J97" s="28"/>
      <c r="K97" s="37">
        <f t="shared" si="207"/>
        <v>0</v>
      </c>
      <c r="L97" s="30">
        <f t="shared" si="205"/>
        <v>0</v>
      </c>
      <c r="M97" s="101">
        <f t="shared" si="206"/>
        <v>0</v>
      </c>
      <c r="N97" s="103">
        <f t="shared" si="37"/>
        <v>0</v>
      </c>
      <c r="AD97" s="52" t="e">
        <f t="shared" ca="1" si="38"/>
        <v>#DIV/0!</v>
      </c>
      <c r="AE97" s="52" t="e">
        <f t="shared" ca="1" si="38"/>
        <v>#DIV/0!</v>
      </c>
      <c r="AF97" s="52" t="e">
        <f t="shared" ca="1" si="38"/>
        <v>#DIV/0!</v>
      </c>
      <c r="AG97" s="52" t="e">
        <f t="shared" ca="1" si="38"/>
        <v>#DIV/0!</v>
      </c>
      <c r="AH97" s="52" t="e">
        <f t="shared" ca="1" si="39"/>
        <v>#DIV/0!</v>
      </c>
      <c r="AI97" s="52" t="e">
        <f t="shared" ca="1" si="39"/>
        <v>#DIV/0!</v>
      </c>
      <c r="AJ97" s="52" t="e">
        <f t="shared" ca="1" si="39"/>
        <v>#DIV/0!</v>
      </c>
      <c r="AK97" s="52" t="e">
        <f t="shared" ca="1" si="39"/>
        <v>#DIV/0!</v>
      </c>
      <c r="AL97" s="52" t="e">
        <f t="shared" ca="1" si="40"/>
        <v>#DIV/0!</v>
      </c>
      <c r="AM97" s="52" t="e">
        <f t="shared" ca="1" si="40"/>
        <v>#DIV/0!</v>
      </c>
      <c r="AN97" s="52" t="e">
        <f t="shared" ca="1" si="40"/>
        <v>#DIV/0!</v>
      </c>
      <c r="AO97" s="52" t="e">
        <f t="shared" ca="1" si="40"/>
        <v>#DIV/0!</v>
      </c>
      <c r="AP97" s="52" t="e">
        <f t="shared" ca="1" si="41"/>
        <v>#DIV/0!</v>
      </c>
      <c r="AQ97" s="52" t="e">
        <f t="shared" ca="1" si="41"/>
        <v>#DIV/0!</v>
      </c>
      <c r="AR97" s="52" t="e">
        <f t="shared" ca="1" si="41"/>
        <v>#DIV/0!</v>
      </c>
      <c r="AS97" s="52" t="e">
        <f t="shared" ca="1" si="41"/>
        <v>#DIV/0!</v>
      </c>
      <c r="AT97" s="52" t="e">
        <f t="shared" ca="1" si="42"/>
        <v>#DIV/0!</v>
      </c>
      <c r="AU97" s="52" t="e">
        <f t="shared" ca="1" si="42"/>
        <v>#DIV/0!</v>
      </c>
      <c r="AV97" s="52" t="e">
        <f t="shared" ca="1" si="42"/>
        <v>#DIV/0!</v>
      </c>
      <c r="AW97" s="52" t="e">
        <f t="shared" ca="1" si="42"/>
        <v>#DIV/0!</v>
      </c>
      <c r="AX97" s="52" t="e">
        <f t="shared" ca="1" si="43"/>
        <v>#DIV/0!</v>
      </c>
      <c r="AY97" s="52" t="e">
        <f t="shared" ca="1" si="43"/>
        <v>#DIV/0!</v>
      </c>
      <c r="AZ97" s="52" t="e">
        <f t="shared" ca="1" si="43"/>
        <v>#DIV/0!</v>
      </c>
      <c r="BA97" s="52" t="e">
        <f t="shared" ca="1" si="43"/>
        <v>#DIV/0!</v>
      </c>
      <c r="BB97" s="52" t="e">
        <f t="shared" ca="1" si="44"/>
        <v>#DIV/0!</v>
      </c>
      <c r="BC97" s="52" t="e">
        <f t="shared" ca="1" si="44"/>
        <v>#DIV/0!</v>
      </c>
      <c r="BD97" s="52" t="e">
        <f t="shared" ca="1" si="44"/>
        <v>#DIV/0!</v>
      </c>
      <c r="BE97" s="52" t="e">
        <f t="shared" ca="1" si="44"/>
        <v>#DIV/0!</v>
      </c>
      <c r="BF97" s="52" t="e">
        <f t="shared" ca="1" si="45"/>
        <v>#DIV/0!</v>
      </c>
      <c r="BG97" s="52" t="e">
        <f t="shared" ca="1" si="45"/>
        <v>#DIV/0!</v>
      </c>
      <c r="BH97" s="52" t="e">
        <f t="shared" ca="1" si="45"/>
        <v>#DIV/0!</v>
      </c>
      <c r="BJ97" s="52">
        <f t="shared" si="46"/>
        <v>0</v>
      </c>
      <c r="BK97" s="52">
        <f t="shared" si="47"/>
        <v>0</v>
      </c>
      <c r="BL97" s="52">
        <f t="shared" si="48"/>
        <v>0</v>
      </c>
      <c r="BM97" s="52">
        <f t="shared" si="49"/>
        <v>0</v>
      </c>
      <c r="BN97" s="52">
        <f t="shared" si="50"/>
        <v>0</v>
      </c>
      <c r="BO97" s="52">
        <f t="shared" si="51"/>
        <v>0</v>
      </c>
      <c r="BP97" s="52">
        <f t="shared" si="52"/>
        <v>0</v>
      </c>
      <c r="BQ97" s="52">
        <f t="shared" si="53"/>
        <v>0.05</v>
      </c>
      <c r="BS97" s="52">
        <f t="shared" ca="1" si="54"/>
        <v>0</v>
      </c>
      <c r="BT97" s="52">
        <f t="shared" ca="1" si="55"/>
        <v>0</v>
      </c>
      <c r="BU97" s="52">
        <f t="shared" ca="1" si="56"/>
        <v>0</v>
      </c>
      <c r="BV97" s="52">
        <f t="shared" ca="1" si="57"/>
        <v>0</v>
      </c>
      <c r="BW97" s="52">
        <f t="shared" ca="1" si="58"/>
        <v>0</v>
      </c>
      <c r="BX97" s="52">
        <f t="shared" ca="1" si="59"/>
        <v>0</v>
      </c>
      <c r="BY97" s="52">
        <f t="shared" ca="1" si="60"/>
        <v>0</v>
      </c>
      <c r="BZ97" s="52">
        <f t="shared" ca="1" si="61"/>
        <v>0</v>
      </c>
      <c r="CA97" s="52">
        <f t="shared" ca="1" si="62"/>
        <v>0</v>
      </c>
      <c r="CB97" s="52">
        <f t="shared" ca="1" si="63"/>
        <v>0</v>
      </c>
      <c r="CC97" s="52">
        <f t="shared" ca="1" si="64"/>
        <v>0</v>
      </c>
      <c r="CD97" s="52">
        <f t="shared" ca="1" si="65"/>
        <v>0</v>
      </c>
      <c r="CE97" s="52">
        <f t="shared" ca="1" si="66"/>
        <v>0</v>
      </c>
      <c r="CF97" s="52">
        <f t="shared" ca="1" si="67"/>
        <v>0</v>
      </c>
      <c r="CG97" s="52">
        <f t="shared" ca="1" si="68"/>
        <v>0</v>
      </c>
      <c r="CH97" s="52">
        <f t="shared" ca="1" si="69"/>
        <v>0</v>
      </c>
      <c r="CI97" s="52">
        <f t="shared" ca="1" si="70"/>
        <v>0</v>
      </c>
      <c r="CJ97" s="52">
        <f t="shared" ca="1" si="71"/>
        <v>0</v>
      </c>
      <c r="CK97" s="52">
        <f t="shared" ca="1" si="72"/>
        <v>0</v>
      </c>
      <c r="CL97" s="52">
        <f t="shared" ca="1" si="73"/>
        <v>0</v>
      </c>
      <c r="CM97" s="52">
        <f t="shared" ca="1" si="74"/>
        <v>0</v>
      </c>
      <c r="CN97" s="52">
        <f t="shared" ca="1" si="75"/>
        <v>0</v>
      </c>
      <c r="CO97" s="52">
        <f t="shared" ca="1" si="76"/>
        <v>0</v>
      </c>
      <c r="CP97" s="52">
        <f t="shared" ca="1" si="77"/>
        <v>0</v>
      </c>
      <c r="CQ97" s="52">
        <f t="shared" ca="1" si="78"/>
        <v>0</v>
      </c>
      <c r="CR97" s="52">
        <f t="shared" ca="1" si="79"/>
        <v>0</v>
      </c>
      <c r="CS97" s="52">
        <f t="shared" ca="1" si="80"/>
        <v>0</v>
      </c>
      <c r="CT97" s="52">
        <f t="shared" ca="1" si="81"/>
        <v>0</v>
      </c>
      <c r="CU97" s="52">
        <f t="shared" ca="1" si="82"/>
        <v>0</v>
      </c>
      <c r="CV97" s="52">
        <f t="shared" ca="1" si="83"/>
        <v>0</v>
      </c>
      <c r="CW97" s="52">
        <f t="shared" ca="1" si="84"/>
        <v>0</v>
      </c>
      <c r="CY97" s="51" t="str">
        <f t="shared" ca="1" si="85"/>
        <v>Slope</v>
      </c>
      <c r="CZ97" s="51" t="str">
        <f t="shared" ca="1" si="86"/>
        <v>Slope</v>
      </c>
      <c r="DA97" s="51" t="str">
        <f t="shared" ca="1" si="87"/>
        <v>Slope</v>
      </c>
      <c r="DB97" s="51" t="str">
        <f t="shared" ca="1" si="88"/>
        <v>Slope</v>
      </c>
      <c r="DC97" s="51" t="str">
        <f t="shared" ca="1" si="89"/>
        <v>Slope</v>
      </c>
      <c r="DD97" s="51" t="str">
        <f t="shared" ca="1" si="90"/>
        <v>Slope</v>
      </c>
      <c r="DE97" s="51" t="str">
        <f t="shared" ca="1" si="91"/>
        <v>Slope</v>
      </c>
      <c r="DF97" s="51" t="str">
        <f t="shared" ca="1" si="92"/>
        <v>Slope</v>
      </c>
      <c r="DG97" s="51" t="str">
        <f t="shared" ca="1" si="93"/>
        <v>Slope</v>
      </c>
      <c r="DH97" s="51" t="str">
        <f t="shared" ca="1" si="94"/>
        <v>Slope</v>
      </c>
      <c r="DI97" s="51" t="str">
        <f t="shared" ca="1" si="95"/>
        <v>Slope</v>
      </c>
      <c r="DJ97" s="51" t="str">
        <f t="shared" ca="1" si="96"/>
        <v>Slope</v>
      </c>
      <c r="DK97" s="51" t="str">
        <f t="shared" ca="1" si="97"/>
        <v>Slope</v>
      </c>
      <c r="DL97" s="51" t="str">
        <f t="shared" ca="1" si="98"/>
        <v>Slope</v>
      </c>
      <c r="DM97" s="51" t="str">
        <f t="shared" ca="1" si="99"/>
        <v>Slope</v>
      </c>
      <c r="DN97" s="51" t="str">
        <f t="shared" ca="1" si="100"/>
        <v>Slope</v>
      </c>
      <c r="DO97" s="51" t="str">
        <f t="shared" ca="1" si="101"/>
        <v>Slope</v>
      </c>
      <c r="DP97" s="51" t="str">
        <f t="shared" ca="1" si="102"/>
        <v>Slope</v>
      </c>
      <c r="DQ97" s="51" t="str">
        <f t="shared" ca="1" si="103"/>
        <v>Slope</v>
      </c>
      <c r="DR97" s="51" t="str">
        <f t="shared" ca="1" si="104"/>
        <v>Slope</v>
      </c>
      <c r="DS97" s="51" t="str">
        <f t="shared" ca="1" si="105"/>
        <v>Slope</v>
      </c>
      <c r="DT97" s="51" t="str">
        <f t="shared" ca="1" si="106"/>
        <v>Slope</v>
      </c>
      <c r="DU97" s="51" t="str">
        <f t="shared" ca="1" si="107"/>
        <v>Slope</v>
      </c>
      <c r="DV97" s="51" t="str">
        <f t="shared" ca="1" si="108"/>
        <v>Slope</v>
      </c>
      <c r="DW97" s="51" t="str">
        <f t="shared" ca="1" si="109"/>
        <v>Slope</v>
      </c>
      <c r="DX97" s="51" t="str">
        <f t="shared" ca="1" si="110"/>
        <v>Slope</v>
      </c>
      <c r="DY97" s="51" t="str">
        <f t="shared" ca="1" si="111"/>
        <v>Slope</v>
      </c>
      <c r="DZ97" s="51" t="str">
        <f t="shared" ca="1" si="112"/>
        <v>Slope</v>
      </c>
      <c r="EA97" s="51" t="str">
        <f t="shared" ca="1" si="113"/>
        <v>Slope</v>
      </c>
      <c r="EB97" s="51" t="str">
        <f t="shared" ca="1" si="114"/>
        <v>Slope</v>
      </c>
      <c r="EC97" s="51" t="str">
        <f t="shared" ca="1" si="115"/>
        <v>Slope</v>
      </c>
      <c r="EE97" s="52">
        <f t="shared" ca="1" si="116"/>
        <v>1</v>
      </c>
      <c r="EF97" s="52">
        <f t="shared" ca="1" si="117"/>
        <v>1</v>
      </c>
      <c r="EG97" s="52">
        <f t="shared" ca="1" si="118"/>
        <v>1</v>
      </c>
      <c r="EH97" s="52">
        <f t="shared" ca="1" si="119"/>
        <v>1</v>
      </c>
      <c r="EI97" s="52">
        <f t="shared" ca="1" si="120"/>
        <v>1</v>
      </c>
      <c r="EJ97" s="52">
        <f t="shared" ca="1" si="121"/>
        <v>1</v>
      </c>
      <c r="EK97" s="52">
        <f t="shared" ca="1" si="122"/>
        <v>1</v>
      </c>
      <c r="EL97" s="52">
        <f t="shared" ca="1" si="123"/>
        <v>1</v>
      </c>
      <c r="EM97" s="52">
        <f t="shared" ca="1" si="124"/>
        <v>1</v>
      </c>
      <c r="EN97" s="52">
        <f t="shared" ca="1" si="125"/>
        <v>1</v>
      </c>
      <c r="EO97" s="52">
        <f t="shared" ca="1" si="126"/>
        <v>1</v>
      </c>
      <c r="EP97" s="52">
        <f t="shared" ca="1" si="127"/>
        <v>1</v>
      </c>
      <c r="EQ97" s="52">
        <f t="shared" ca="1" si="128"/>
        <v>1</v>
      </c>
      <c r="ER97" s="52">
        <f t="shared" ca="1" si="129"/>
        <v>1</v>
      </c>
      <c r="ES97" s="52">
        <f t="shared" ca="1" si="130"/>
        <v>1</v>
      </c>
      <c r="ET97" s="52">
        <f t="shared" ca="1" si="131"/>
        <v>1</v>
      </c>
      <c r="EU97" s="52">
        <f t="shared" ca="1" si="132"/>
        <v>1</v>
      </c>
      <c r="EV97" s="52">
        <f t="shared" ca="1" si="133"/>
        <v>1</v>
      </c>
      <c r="EW97" s="52">
        <f t="shared" ca="1" si="134"/>
        <v>1</v>
      </c>
      <c r="EX97" s="52">
        <f t="shared" ca="1" si="135"/>
        <v>1</v>
      </c>
      <c r="EY97" s="52">
        <f t="shared" ca="1" si="136"/>
        <v>1</v>
      </c>
      <c r="EZ97" s="52">
        <f t="shared" ca="1" si="137"/>
        <v>1</v>
      </c>
      <c r="FA97" s="52">
        <f t="shared" ca="1" si="138"/>
        <v>1</v>
      </c>
      <c r="FB97" s="52">
        <f t="shared" ca="1" si="139"/>
        <v>1</v>
      </c>
      <c r="FC97" s="52">
        <f t="shared" ca="1" si="140"/>
        <v>1</v>
      </c>
      <c r="FD97" s="52">
        <f t="shared" ca="1" si="141"/>
        <v>1</v>
      </c>
      <c r="FE97" s="52">
        <f t="shared" ca="1" si="142"/>
        <v>1</v>
      </c>
      <c r="FF97" s="52">
        <f t="shared" ca="1" si="143"/>
        <v>1</v>
      </c>
      <c r="FG97" s="52">
        <f t="shared" ca="1" si="144"/>
        <v>1</v>
      </c>
      <c r="FH97" s="52">
        <f t="shared" ca="1" si="145"/>
        <v>1</v>
      </c>
      <c r="FI97" s="52">
        <f t="shared" ca="1" si="146"/>
        <v>1</v>
      </c>
      <c r="FK97" s="52">
        <f t="shared" si="147"/>
        <v>0</v>
      </c>
      <c r="FL97" s="59" t="e">
        <f t="shared" ca="1" si="148"/>
        <v>#N/A</v>
      </c>
      <c r="FM97" s="59" t="e">
        <f t="shared" ca="1" si="149"/>
        <v>#N/A</v>
      </c>
      <c r="FN97" s="52">
        <f t="shared" ca="1" si="150"/>
        <v>0</v>
      </c>
      <c r="FP97" s="52">
        <f t="shared" ca="1" si="151"/>
        <v>0.66666666666666663</v>
      </c>
      <c r="FQ97" s="52">
        <f t="shared" ca="1" si="152"/>
        <v>0.66666666666666663</v>
      </c>
      <c r="FR97" s="52">
        <f t="shared" ca="1" si="153"/>
        <v>0.65555555555555545</v>
      </c>
      <c r="FS97" s="52">
        <f t="shared" ca="1" si="154"/>
        <v>0.64444444444444438</v>
      </c>
      <c r="FT97" s="52">
        <f t="shared" ca="1" si="155"/>
        <v>0.6333333333333333</v>
      </c>
      <c r="FU97" s="52">
        <f t="shared" ca="1" si="156"/>
        <v>0.62222222222222223</v>
      </c>
      <c r="FV97" s="52">
        <f t="shared" ca="1" si="157"/>
        <v>0.61111111111111116</v>
      </c>
      <c r="FW97" s="52">
        <f t="shared" ca="1" si="158"/>
        <v>0.6</v>
      </c>
      <c r="FX97" s="52">
        <f t="shared" ca="1" si="159"/>
        <v>0.5888888888888888</v>
      </c>
      <c r="FY97" s="52">
        <f t="shared" ca="1" si="160"/>
        <v>0.57777777777777772</v>
      </c>
      <c r="FZ97" s="52">
        <f t="shared" ca="1" si="161"/>
        <v>0.56666666666666665</v>
      </c>
      <c r="GA97" s="52">
        <f t="shared" ca="1" si="162"/>
        <v>0.55555555555555558</v>
      </c>
      <c r="GB97" s="52">
        <f t="shared" ca="1" si="163"/>
        <v>0.5444444444444444</v>
      </c>
      <c r="GC97" s="52">
        <f t="shared" ca="1" si="164"/>
        <v>0.53333333333333333</v>
      </c>
      <c r="GD97" s="52">
        <f t="shared" ca="1" si="165"/>
        <v>0.52222222222222214</v>
      </c>
      <c r="GE97" s="52">
        <f t="shared" ca="1" si="166"/>
        <v>0.51111111111111107</v>
      </c>
      <c r="GF97" s="52">
        <f t="shared" ca="1" si="167"/>
        <v>0.5</v>
      </c>
      <c r="GG97" s="52">
        <f t="shared" ca="1" si="168"/>
        <v>0.48888888888888887</v>
      </c>
      <c r="GH97" s="52">
        <f t="shared" ca="1" si="169"/>
        <v>0.47777777777777775</v>
      </c>
      <c r="GI97" s="52">
        <f t="shared" ca="1" si="170"/>
        <v>0.46666666666666667</v>
      </c>
      <c r="GJ97" s="52">
        <f t="shared" ca="1" si="171"/>
        <v>0.45555555555555555</v>
      </c>
      <c r="GK97" s="52">
        <f t="shared" ca="1" si="172"/>
        <v>0.44444444444444442</v>
      </c>
      <c r="GL97" s="52">
        <f t="shared" ca="1" si="173"/>
        <v>0.43333333333333335</v>
      </c>
      <c r="GM97" s="52">
        <f t="shared" ca="1" si="174"/>
        <v>0.42222222222222222</v>
      </c>
      <c r="GN97" s="52">
        <f t="shared" ca="1" si="175"/>
        <v>0.41111111111111109</v>
      </c>
      <c r="GO97" s="52">
        <f t="shared" ca="1" si="176"/>
        <v>0.39999999999999997</v>
      </c>
      <c r="GP97" s="52">
        <f t="shared" ca="1" si="177"/>
        <v>0.38888888888888884</v>
      </c>
      <c r="GQ97" s="52">
        <f t="shared" ca="1" si="178"/>
        <v>0.37777777777777777</v>
      </c>
      <c r="GR97" s="52">
        <f t="shared" ca="1" si="179"/>
        <v>0.36666666666666664</v>
      </c>
      <c r="GS97" s="52">
        <f t="shared" ca="1" si="180"/>
        <v>0.35555555555555551</v>
      </c>
      <c r="GT97" s="52">
        <f t="shared" ca="1" si="181"/>
        <v>0.34444444444444444</v>
      </c>
      <c r="GU97" s="125">
        <f t="shared" si="203"/>
        <v>0</v>
      </c>
      <c r="GV97" s="52">
        <f t="shared" ca="1" si="204"/>
        <v>0.66666666666666663</v>
      </c>
      <c r="GW97" s="59">
        <f t="shared" ca="1" si="182"/>
        <v>0</v>
      </c>
      <c r="GX97" s="52">
        <f t="shared" ca="1" si="183"/>
        <v>0</v>
      </c>
      <c r="GY97" s="52" t="str">
        <f t="shared" ca="1" si="184"/>
        <v>Slope</v>
      </c>
      <c r="GZ97" s="52" t="str">
        <f t="shared" ca="1" si="185"/>
        <v>NaN</v>
      </c>
      <c r="HA97" s="120">
        <f t="shared" si="186"/>
        <v>0</v>
      </c>
      <c r="HB97" s="58">
        <f t="shared" si="187"/>
        <v>0</v>
      </c>
      <c r="HC97" s="58"/>
      <c r="HD97" s="121">
        <f t="shared" si="188"/>
        <v>1</v>
      </c>
      <c r="HE97" s="52">
        <f t="shared" si="189"/>
        <v>0</v>
      </c>
      <c r="HF97" s="52">
        <f t="shared" si="190"/>
        <v>0</v>
      </c>
      <c r="HG97" s="120">
        <f t="shared" si="191"/>
        <v>1</v>
      </c>
      <c r="HH97" s="120">
        <f t="shared" si="192"/>
        <v>0</v>
      </c>
      <c r="HI97" s="52">
        <f t="shared" ca="1" si="193"/>
        <v>0</v>
      </c>
      <c r="HJ97" s="52" t="str">
        <f t="shared" ca="1" si="194"/>
        <v>Slope</v>
      </c>
      <c r="HK97" s="59">
        <f t="shared" ca="1" si="195"/>
        <v>2</v>
      </c>
      <c r="HL97" s="52" t="str">
        <f t="shared" ca="1" si="196"/>
        <v>NaN</v>
      </c>
      <c r="HM97" s="52">
        <f t="shared" si="197"/>
        <v>0</v>
      </c>
      <c r="HN97" s="52">
        <f t="shared" si="198"/>
        <v>0</v>
      </c>
      <c r="HO97" s="52">
        <f t="shared" si="199"/>
        <v>0</v>
      </c>
      <c r="HP97" s="112"/>
      <c r="HQ97" s="52">
        <f t="shared" si="202"/>
        <v>0</v>
      </c>
      <c r="HR97" s="112"/>
      <c r="HS97" s="52">
        <f t="shared" si="200"/>
        <v>0</v>
      </c>
      <c r="HT97">
        <f t="shared" si="201"/>
        <v>0</v>
      </c>
    </row>
    <row r="98" spans="1:228" x14ac:dyDescent="0.25">
      <c r="A98" s="45">
        <v>60</v>
      </c>
      <c r="B98" s="35">
        <f t="shared" si="36"/>
        <v>6.8287037037037101E-3</v>
      </c>
      <c r="C98" s="28"/>
      <c r="D98" s="29"/>
      <c r="E98" s="29"/>
      <c r="F98" s="37"/>
      <c r="G98" s="38"/>
      <c r="H98" s="107"/>
      <c r="I98" s="31"/>
      <c r="J98" s="28"/>
      <c r="K98" s="37">
        <f t="shared" si="207"/>
        <v>0</v>
      </c>
      <c r="L98" s="30">
        <f t="shared" si="205"/>
        <v>0</v>
      </c>
      <c r="M98" s="101">
        <f t="shared" si="206"/>
        <v>0</v>
      </c>
      <c r="N98" s="103">
        <f t="shared" si="37"/>
        <v>0</v>
      </c>
      <c r="AD98" s="52" t="e">
        <f t="shared" ca="1" si="38"/>
        <v>#DIV/0!</v>
      </c>
      <c r="AE98" s="52" t="e">
        <f t="shared" ca="1" si="38"/>
        <v>#DIV/0!</v>
      </c>
      <c r="AF98" s="52" t="e">
        <f t="shared" ca="1" si="38"/>
        <v>#DIV/0!</v>
      </c>
      <c r="AG98" s="52" t="e">
        <f t="shared" ca="1" si="38"/>
        <v>#DIV/0!</v>
      </c>
      <c r="AH98" s="52" t="e">
        <f t="shared" ca="1" si="39"/>
        <v>#DIV/0!</v>
      </c>
      <c r="AI98" s="52" t="e">
        <f t="shared" ca="1" si="39"/>
        <v>#DIV/0!</v>
      </c>
      <c r="AJ98" s="52" t="e">
        <f t="shared" ca="1" si="39"/>
        <v>#DIV/0!</v>
      </c>
      <c r="AK98" s="52" t="e">
        <f t="shared" ca="1" si="39"/>
        <v>#DIV/0!</v>
      </c>
      <c r="AL98" s="52" t="e">
        <f t="shared" ca="1" si="40"/>
        <v>#DIV/0!</v>
      </c>
      <c r="AM98" s="52" t="e">
        <f t="shared" ca="1" si="40"/>
        <v>#DIV/0!</v>
      </c>
      <c r="AN98" s="52" t="e">
        <f t="shared" ca="1" si="40"/>
        <v>#DIV/0!</v>
      </c>
      <c r="AO98" s="52" t="e">
        <f t="shared" ca="1" si="40"/>
        <v>#DIV/0!</v>
      </c>
      <c r="AP98" s="52" t="e">
        <f t="shared" ca="1" si="41"/>
        <v>#DIV/0!</v>
      </c>
      <c r="AQ98" s="52" t="e">
        <f t="shared" ca="1" si="41"/>
        <v>#DIV/0!</v>
      </c>
      <c r="AR98" s="52" t="e">
        <f t="shared" ca="1" si="41"/>
        <v>#DIV/0!</v>
      </c>
      <c r="AS98" s="52" t="e">
        <f t="shared" ca="1" si="41"/>
        <v>#DIV/0!</v>
      </c>
      <c r="AT98" s="52" t="e">
        <f t="shared" ca="1" si="42"/>
        <v>#DIV/0!</v>
      </c>
      <c r="AU98" s="52" t="e">
        <f t="shared" ca="1" si="42"/>
        <v>#DIV/0!</v>
      </c>
      <c r="AV98" s="52" t="e">
        <f t="shared" ca="1" si="42"/>
        <v>#DIV/0!</v>
      </c>
      <c r="AW98" s="52" t="e">
        <f t="shared" ca="1" si="42"/>
        <v>#DIV/0!</v>
      </c>
      <c r="AX98" s="52" t="e">
        <f t="shared" ca="1" si="43"/>
        <v>#DIV/0!</v>
      </c>
      <c r="AY98" s="52" t="e">
        <f t="shared" ca="1" si="43"/>
        <v>#DIV/0!</v>
      </c>
      <c r="AZ98" s="52" t="e">
        <f t="shared" ca="1" si="43"/>
        <v>#DIV/0!</v>
      </c>
      <c r="BA98" s="52" t="e">
        <f t="shared" ca="1" si="43"/>
        <v>#DIV/0!</v>
      </c>
      <c r="BB98" s="52" t="e">
        <f t="shared" ca="1" si="44"/>
        <v>#DIV/0!</v>
      </c>
      <c r="BC98" s="52" t="e">
        <f t="shared" ca="1" si="44"/>
        <v>#DIV/0!</v>
      </c>
      <c r="BD98" s="52" t="e">
        <f t="shared" ca="1" si="44"/>
        <v>#DIV/0!</v>
      </c>
      <c r="BE98" s="52" t="e">
        <f t="shared" ca="1" si="44"/>
        <v>#DIV/0!</v>
      </c>
      <c r="BF98" s="52" t="e">
        <f t="shared" ca="1" si="45"/>
        <v>#DIV/0!</v>
      </c>
      <c r="BG98" s="52" t="e">
        <f t="shared" ca="1" si="45"/>
        <v>#DIV/0!</v>
      </c>
      <c r="BH98" s="52" t="e">
        <f t="shared" ca="1" si="45"/>
        <v>#DIV/0!</v>
      </c>
      <c r="BJ98" s="52">
        <f t="shared" si="46"/>
        <v>0</v>
      </c>
      <c r="BK98" s="52">
        <f t="shared" si="47"/>
        <v>0</v>
      </c>
      <c r="BL98" s="52">
        <f t="shared" si="48"/>
        <v>0</v>
      </c>
      <c r="BM98" s="52">
        <f t="shared" si="49"/>
        <v>0</v>
      </c>
      <c r="BN98" s="52">
        <f t="shared" si="50"/>
        <v>0</v>
      </c>
      <c r="BO98" s="52">
        <f t="shared" si="51"/>
        <v>0</v>
      </c>
      <c r="BP98" s="52">
        <f t="shared" si="52"/>
        <v>0</v>
      </c>
      <c r="BQ98" s="52">
        <f t="shared" si="53"/>
        <v>0.05</v>
      </c>
      <c r="BS98" s="52">
        <f t="shared" ca="1" si="54"/>
        <v>0</v>
      </c>
      <c r="BT98" s="52">
        <f t="shared" ca="1" si="55"/>
        <v>0</v>
      </c>
      <c r="BU98" s="52">
        <f t="shared" ca="1" si="56"/>
        <v>0</v>
      </c>
      <c r="BV98" s="52">
        <f t="shared" ca="1" si="57"/>
        <v>0</v>
      </c>
      <c r="BW98" s="52">
        <f t="shared" ca="1" si="58"/>
        <v>0</v>
      </c>
      <c r="BX98" s="52">
        <f t="shared" ca="1" si="59"/>
        <v>0</v>
      </c>
      <c r="BY98" s="52">
        <f t="shared" ca="1" si="60"/>
        <v>0</v>
      </c>
      <c r="BZ98" s="52">
        <f t="shared" ca="1" si="61"/>
        <v>0</v>
      </c>
      <c r="CA98" s="52">
        <f t="shared" ca="1" si="62"/>
        <v>0</v>
      </c>
      <c r="CB98" s="52">
        <f t="shared" ca="1" si="63"/>
        <v>0</v>
      </c>
      <c r="CC98" s="52">
        <f t="shared" ca="1" si="64"/>
        <v>0</v>
      </c>
      <c r="CD98" s="52">
        <f t="shared" ca="1" si="65"/>
        <v>0</v>
      </c>
      <c r="CE98" s="52">
        <f t="shared" ca="1" si="66"/>
        <v>0</v>
      </c>
      <c r="CF98" s="52">
        <f t="shared" ca="1" si="67"/>
        <v>0</v>
      </c>
      <c r="CG98" s="52">
        <f t="shared" ca="1" si="68"/>
        <v>0</v>
      </c>
      <c r="CH98" s="52">
        <f t="shared" ca="1" si="69"/>
        <v>0</v>
      </c>
      <c r="CI98" s="52">
        <f t="shared" ca="1" si="70"/>
        <v>0</v>
      </c>
      <c r="CJ98" s="52">
        <f t="shared" ca="1" si="71"/>
        <v>0</v>
      </c>
      <c r="CK98" s="52">
        <f t="shared" ca="1" si="72"/>
        <v>0</v>
      </c>
      <c r="CL98" s="52">
        <f t="shared" ca="1" si="73"/>
        <v>0</v>
      </c>
      <c r="CM98" s="52">
        <f t="shared" ca="1" si="74"/>
        <v>0</v>
      </c>
      <c r="CN98" s="52">
        <f t="shared" ca="1" si="75"/>
        <v>0</v>
      </c>
      <c r="CO98" s="52">
        <f t="shared" ca="1" si="76"/>
        <v>0</v>
      </c>
      <c r="CP98" s="52">
        <f t="shared" ca="1" si="77"/>
        <v>0</v>
      </c>
      <c r="CQ98" s="52">
        <f t="shared" ca="1" si="78"/>
        <v>0</v>
      </c>
      <c r="CR98" s="52">
        <f t="shared" ca="1" si="79"/>
        <v>0</v>
      </c>
      <c r="CS98" s="52">
        <f t="shared" ca="1" si="80"/>
        <v>0</v>
      </c>
      <c r="CT98" s="52">
        <f t="shared" ca="1" si="81"/>
        <v>0</v>
      </c>
      <c r="CU98" s="52">
        <f t="shared" ca="1" si="82"/>
        <v>0</v>
      </c>
      <c r="CV98" s="52">
        <f t="shared" ca="1" si="83"/>
        <v>0</v>
      </c>
      <c r="CW98" s="52">
        <f t="shared" ca="1" si="84"/>
        <v>0</v>
      </c>
      <c r="CY98" s="51" t="str">
        <f t="shared" ca="1" si="85"/>
        <v>Slope</v>
      </c>
      <c r="CZ98" s="51" t="str">
        <f t="shared" ca="1" si="86"/>
        <v>Slope</v>
      </c>
      <c r="DA98" s="51" t="str">
        <f t="shared" ca="1" si="87"/>
        <v>Slope</v>
      </c>
      <c r="DB98" s="51" t="str">
        <f t="shared" ca="1" si="88"/>
        <v>Slope</v>
      </c>
      <c r="DC98" s="51" t="str">
        <f t="shared" ca="1" si="89"/>
        <v>Slope</v>
      </c>
      <c r="DD98" s="51" t="str">
        <f t="shared" ca="1" si="90"/>
        <v>Slope</v>
      </c>
      <c r="DE98" s="51" t="str">
        <f t="shared" ca="1" si="91"/>
        <v>Slope</v>
      </c>
      <c r="DF98" s="51" t="str">
        <f t="shared" ca="1" si="92"/>
        <v>Slope</v>
      </c>
      <c r="DG98" s="51" t="str">
        <f t="shared" ca="1" si="93"/>
        <v>Slope</v>
      </c>
      <c r="DH98" s="51" t="str">
        <f t="shared" ca="1" si="94"/>
        <v>Slope</v>
      </c>
      <c r="DI98" s="51" t="str">
        <f t="shared" ca="1" si="95"/>
        <v>Slope</v>
      </c>
      <c r="DJ98" s="51" t="str">
        <f t="shared" ca="1" si="96"/>
        <v>Slope</v>
      </c>
      <c r="DK98" s="51" t="str">
        <f t="shared" ca="1" si="97"/>
        <v>Slope</v>
      </c>
      <c r="DL98" s="51" t="str">
        <f t="shared" ca="1" si="98"/>
        <v>Slope</v>
      </c>
      <c r="DM98" s="51" t="str">
        <f t="shared" ca="1" si="99"/>
        <v>Slope</v>
      </c>
      <c r="DN98" s="51" t="str">
        <f t="shared" ca="1" si="100"/>
        <v>Slope</v>
      </c>
      <c r="DO98" s="51" t="str">
        <f t="shared" ca="1" si="101"/>
        <v>Slope</v>
      </c>
      <c r="DP98" s="51" t="str">
        <f t="shared" ca="1" si="102"/>
        <v>Slope</v>
      </c>
      <c r="DQ98" s="51" t="str">
        <f t="shared" ca="1" si="103"/>
        <v>Slope</v>
      </c>
      <c r="DR98" s="51" t="str">
        <f t="shared" ca="1" si="104"/>
        <v>Slope</v>
      </c>
      <c r="DS98" s="51" t="str">
        <f t="shared" ca="1" si="105"/>
        <v>Slope</v>
      </c>
      <c r="DT98" s="51" t="str">
        <f t="shared" ca="1" si="106"/>
        <v>Slope</v>
      </c>
      <c r="DU98" s="51" t="str">
        <f t="shared" ca="1" si="107"/>
        <v>Slope</v>
      </c>
      <c r="DV98" s="51" t="str">
        <f t="shared" ca="1" si="108"/>
        <v>Slope</v>
      </c>
      <c r="DW98" s="51" t="str">
        <f t="shared" ca="1" si="109"/>
        <v>Slope</v>
      </c>
      <c r="DX98" s="51" t="str">
        <f t="shared" ca="1" si="110"/>
        <v>Slope</v>
      </c>
      <c r="DY98" s="51" t="str">
        <f t="shared" ca="1" si="111"/>
        <v>Slope</v>
      </c>
      <c r="DZ98" s="51" t="str">
        <f t="shared" ca="1" si="112"/>
        <v>Slope</v>
      </c>
      <c r="EA98" s="51" t="str">
        <f t="shared" ca="1" si="113"/>
        <v>Slope</v>
      </c>
      <c r="EB98" s="51" t="str">
        <f t="shared" ca="1" si="114"/>
        <v>Slope</v>
      </c>
      <c r="EC98" s="51" t="str">
        <f t="shared" ca="1" si="115"/>
        <v>Slope</v>
      </c>
      <c r="EE98" s="52">
        <f t="shared" ca="1" si="116"/>
        <v>1</v>
      </c>
      <c r="EF98" s="52">
        <f t="shared" ca="1" si="117"/>
        <v>1</v>
      </c>
      <c r="EG98" s="52">
        <f t="shared" ca="1" si="118"/>
        <v>1</v>
      </c>
      <c r="EH98" s="52">
        <f t="shared" ca="1" si="119"/>
        <v>1</v>
      </c>
      <c r="EI98" s="52">
        <f t="shared" ca="1" si="120"/>
        <v>1</v>
      </c>
      <c r="EJ98" s="52">
        <f t="shared" ca="1" si="121"/>
        <v>1</v>
      </c>
      <c r="EK98" s="52">
        <f t="shared" ca="1" si="122"/>
        <v>1</v>
      </c>
      <c r="EL98" s="52">
        <f t="shared" ca="1" si="123"/>
        <v>1</v>
      </c>
      <c r="EM98" s="52">
        <f t="shared" ca="1" si="124"/>
        <v>1</v>
      </c>
      <c r="EN98" s="52">
        <f t="shared" ca="1" si="125"/>
        <v>1</v>
      </c>
      <c r="EO98" s="52">
        <f t="shared" ca="1" si="126"/>
        <v>1</v>
      </c>
      <c r="EP98" s="52">
        <f t="shared" ca="1" si="127"/>
        <v>1</v>
      </c>
      <c r="EQ98" s="52">
        <f t="shared" ca="1" si="128"/>
        <v>1</v>
      </c>
      <c r="ER98" s="52">
        <f t="shared" ca="1" si="129"/>
        <v>1</v>
      </c>
      <c r="ES98" s="52">
        <f t="shared" ca="1" si="130"/>
        <v>1</v>
      </c>
      <c r="ET98" s="52">
        <f t="shared" ca="1" si="131"/>
        <v>1</v>
      </c>
      <c r="EU98" s="52">
        <f t="shared" ca="1" si="132"/>
        <v>1</v>
      </c>
      <c r="EV98" s="52">
        <f t="shared" ca="1" si="133"/>
        <v>1</v>
      </c>
      <c r="EW98" s="52">
        <f t="shared" ca="1" si="134"/>
        <v>1</v>
      </c>
      <c r="EX98" s="52">
        <f t="shared" ca="1" si="135"/>
        <v>1</v>
      </c>
      <c r="EY98" s="52">
        <f t="shared" ca="1" si="136"/>
        <v>1</v>
      </c>
      <c r="EZ98" s="52">
        <f t="shared" ca="1" si="137"/>
        <v>1</v>
      </c>
      <c r="FA98" s="52">
        <f t="shared" ca="1" si="138"/>
        <v>1</v>
      </c>
      <c r="FB98" s="52">
        <f t="shared" ca="1" si="139"/>
        <v>1</v>
      </c>
      <c r="FC98" s="52">
        <f t="shared" ca="1" si="140"/>
        <v>1</v>
      </c>
      <c r="FD98" s="52">
        <f t="shared" ca="1" si="141"/>
        <v>1</v>
      </c>
      <c r="FE98" s="52">
        <f t="shared" ca="1" si="142"/>
        <v>1</v>
      </c>
      <c r="FF98" s="52">
        <f t="shared" ca="1" si="143"/>
        <v>1</v>
      </c>
      <c r="FG98" s="52">
        <f t="shared" ca="1" si="144"/>
        <v>1</v>
      </c>
      <c r="FH98" s="52">
        <f t="shared" ca="1" si="145"/>
        <v>1</v>
      </c>
      <c r="FI98" s="52">
        <f t="shared" ca="1" si="146"/>
        <v>1</v>
      </c>
      <c r="FK98" s="52">
        <f t="shared" si="147"/>
        <v>0</v>
      </c>
      <c r="FL98" s="59" t="e">
        <f t="shared" ca="1" si="148"/>
        <v>#N/A</v>
      </c>
      <c r="FM98" s="59" t="e">
        <f t="shared" ca="1" si="149"/>
        <v>#N/A</v>
      </c>
      <c r="FN98" s="52">
        <f t="shared" ca="1" si="150"/>
        <v>0</v>
      </c>
      <c r="FP98" s="52">
        <f t="shared" ca="1" si="151"/>
        <v>0.66666666666666663</v>
      </c>
      <c r="FQ98" s="52">
        <f t="shared" ca="1" si="152"/>
        <v>0.66666666666666663</v>
      </c>
      <c r="FR98" s="52">
        <f t="shared" ca="1" si="153"/>
        <v>0.65555555555555545</v>
      </c>
      <c r="FS98" s="52">
        <f t="shared" ca="1" si="154"/>
        <v>0.64444444444444438</v>
      </c>
      <c r="FT98" s="52">
        <f t="shared" ca="1" si="155"/>
        <v>0.6333333333333333</v>
      </c>
      <c r="FU98" s="52">
        <f t="shared" ca="1" si="156"/>
        <v>0.62222222222222223</v>
      </c>
      <c r="FV98" s="52">
        <f t="shared" ca="1" si="157"/>
        <v>0.61111111111111116</v>
      </c>
      <c r="FW98" s="52">
        <f t="shared" ca="1" si="158"/>
        <v>0.6</v>
      </c>
      <c r="FX98" s="52">
        <f t="shared" ca="1" si="159"/>
        <v>0.5888888888888888</v>
      </c>
      <c r="FY98" s="52">
        <f t="shared" ca="1" si="160"/>
        <v>0.57777777777777772</v>
      </c>
      <c r="FZ98" s="52">
        <f t="shared" ca="1" si="161"/>
        <v>0.56666666666666665</v>
      </c>
      <c r="GA98" s="52">
        <f t="shared" ca="1" si="162"/>
        <v>0.55555555555555558</v>
      </c>
      <c r="GB98" s="52">
        <f t="shared" ca="1" si="163"/>
        <v>0.5444444444444444</v>
      </c>
      <c r="GC98" s="52">
        <f t="shared" ca="1" si="164"/>
        <v>0.53333333333333333</v>
      </c>
      <c r="GD98" s="52">
        <f t="shared" ca="1" si="165"/>
        <v>0.52222222222222214</v>
      </c>
      <c r="GE98" s="52">
        <f t="shared" ca="1" si="166"/>
        <v>0.51111111111111107</v>
      </c>
      <c r="GF98" s="52">
        <f t="shared" ca="1" si="167"/>
        <v>0.5</v>
      </c>
      <c r="GG98" s="52">
        <f t="shared" ca="1" si="168"/>
        <v>0.48888888888888887</v>
      </c>
      <c r="GH98" s="52">
        <f t="shared" ca="1" si="169"/>
        <v>0.47777777777777775</v>
      </c>
      <c r="GI98" s="52">
        <f t="shared" ca="1" si="170"/>
        <v>0.46666666666666667</v>
      </c>
      <c r="GJ98" s="52">
        <f t="shared" ca="1" si="171"/>
        <v>0.45555555555555555</v>
      </c>
      <c r="GK98" s="52">
        <f t="shared" ca="1" si="172"/>
        <v>0.44444444444444442</v>
      </c>
      <c r="GL98" s="52">
        <f t="shared" ca="1" si="173"/>
        <v>0.43333333333333335</v>
      </c>
      <c r="GM98" s="52">
        <f t="shared" ca="1" si="174"/>
        <v>0.42222222222222222</v>
      </c>
      <c r="GN98" s="52">
        <f t="shared" ca="1" si="175"/>
        <v>0.41111111111111109</v>
      </c>
      <c r="GO98" s="52">
        <f t="shared" ca="1" si="176"/>
        <v>0.39999999999999997</v>
      </c>
      <c r="GP98" s="52">
        <f t="shared" ca="1" si="177"/>
        <v>0.38888888888888884</v>
      </c>
      <c r="GQ98" s="52">
        <f t="shared" ca="1" si="178"/>
        <v>0.37777777777777777</v>
      </c>
      <c r="GR98" s="52">
        <f t="shared" ca="1" si="179"/>
        <v>0.36666666666666664</v>
      </c>
      <c r="GS98" s="52">
        <f t="shared" ca="1" si="180"/>
        <v>0.35555555555555551</v>
      </c>
      <c r="GT98" s="52">
        <f t="shared" ca="1" si="181"/>
        <v>0.34444444444444444</v>
      </c>
      <c r="GU98" s="125">
        <f t="shared" si="203"/>
        <v>0</v>
      </c>
      <c r="GV98" s="52">
        <f t="shared" ca="1" si="204"/>
        <v>0.66666666666666663</v>
      </c>
      <c r="GW98" s="59">
        <f t="shared" ca="1" si="182"/>
        <v>0</v>
      </c>
      <c r="GX98" s="52">
        <f t="shared" ca="1" si="183"/>
        <v>0</v>
      </c>
      <c r="GY98" s="52" t="str">
        <f t="shared" ca="1" si="184"/>
        <v>Slope</v>
      </c>
      <c r="GZ98" s="52" t="str">
        <f t="shared" ca="1" si="185"/>
        <v>NaN</v>
      </c>
      <c r="HA98" s="120">
        <f t="shared" si="186"/>
        <v>0</v>
      </c>
      <c r="HB98" s="58">
        <f t="shared" si="187"/>
        <v>0</v>
      </c>
      <c r="HC98" s="58"/>
      <c r="HD98" s="121">
        <f t="shared" si="188"/>
        <v>1</v>
      </c>
      <c r="HE98" s="52">
        <f t="shared" si="189"/>
        <v>0</v>
      </c>
      <c r="HF98" s="52">
        <f t="shared" si="190"/>
        <v>0</v>
      </c>
      <c r="HG98" s="120">
        <f t="shared" si="191"/>
        <v>1</v>
      </c>
      <c r="HH98" s="120">
        <f t="shared" si="192"/>
        <v>0</v>
      </c>
      <c r="HI98" s="52">
        <f t="shared" ca="1" si="193"/>
        <v>0</v>
      </c>
      <c r="HJ98" s="52" t="str">
        <f t="shared" ca="1" si="194"/>
        <v>Slope</v>
      </c>
      <c r="HK98" s="59">
        <f t="shared" ca="1" si="195"/>
        <v>2</v>
      </c>
      <c r="HL98" s="52" t="str">
        <f t="shared" ca="1" si="196"/>
        <v>NaN</v>
      </c>
      <c r="HM98" s="52">
        <f t="shared" si="197"/>
        <v>0</v>
      </c>
      <c r="HN98" s="52">
        <f t="shared" si="198"/>
        <v>0</v>
      </c>
      <c r="HO98" s="52">
        <f t="shared" si="199"/>
        <v>0</v>
      </c>
      <c r="HP98" s="112"/>
      <c r="HQ98" s="52">
        <f t="shared" si="202"/>
        <v>0</v>
      </c>
      <c r="HR98" s="112"/>
      <c r="HS98" s="52">
        <f t="shared" si="200"/>
        <v>0</v>
      </c>
      <c r="HT98">
        <f t="shared" si="201"/>
        <v>0</v>
      </c>
    </row>
    <row r="99" spans="1:228" x14ac:dyDescent="0.25">
      <c r="A99" s="45">
        <v>61</v>
      </c>
      <c r="B99" s="35">
        <f t="shared" si="36"/>
        <v>6.944444444444451E-3</v>
      </c>
      <c r="C99" s="28"/>
      <c r="D99" s="29"/>
      <c r="E99" s="29"/>
      <c r="F99" s="37"/>
      <c r="G99" s="38"/>
      <c r="H99" s="107"/>
      <c r="I99" s="31"/>
      <c r="J99" s="28"/>
      <c r="K99" s="37">
        <f t="shared" si="207"/>
        <v>0</v>
      </c>
      <c r="L99" s="30">
        <f t="shared" si="205"/>
        <v>0</v>
      </c>
      <c r="M99" s="101">
        <f t="shared" si="206"/>
        <v>0</v>
      </c>
      <c r="N99" s="103">
        <f t="shared" si="37"/>
        <v>0</v>
      </c>
      <c r="AD99" s="52" t="e">
        <f t="shared" ca="1" si="38"/>
        <v>#DIV/0!</v>
      </c>
      <c r="AE99" s="52" t="e">
        <f t="shared" ca="1" si="38"/>
        <v>#DIV/0!</v>
      </c>
      <c r="AF99" s="52" t="e">
        <f t="shared" ca="1" si="38"/>
        <v>#DIV/0!</v>
      </c>
      <c r="AG99" s="52" t="e">
        <f t="shared" ca="1" si="38"/>
        <v>#DIV/0!</v>
      </c>
      <c r="AH99" s="52" t="e">
        <f t="shared" ca="1" si="39"/>
        <v>#DIV/0!</v>
      </c>
      <c r="AI99" s="52" t="e">
        <f t="shared" ca="1" si="39"/>
        <v>#DIV/0!</v>
      </c>
      <c r="AJ99" s="52" t="e">
        <f t="shared" ca="1" si="39"/>
        <v>#DIV/0!</v>
      </c>
      <c r="AK99" s="52" t="e">
        <f t="shared" ca="1" si="39"/>
        <v>#DIV/0!</v>
      </c>
      <c r="AL99" s="52" t="e">
        <f t="shared" ca="1" si="40"/>
        <v>#DIV/0!</v>
      </c>
      <c r="AM99" s="52" t="e">
        <f t="shared" ca="1" si="40"/>
        <v>#DIV/0!</v>
      </c>
      <c r="AN99" s="52" t="e">
        <f t="shared" ca="1" si="40"/>
        <v>#DIV/0!</v>
      </c>
      <c r="AO99" s="52" t="e">
        <f t="shared" ca="1" si="40"/>
        <v>#DIV/0!</v>
      </c>
      <c r="AP99" s="52" t="e">
        <f t="shared" ca="1" si="41"/>
        <v>#DIV/0!</v>
      </c>
      <c r="AQ99" s="52" t="e">
        <f t="shared" ca="1" si="41"/>
        <v>#DIV/0!</v>
      </c>
      <c r="AR99" s="52" t="e">
        <f t="shared" ca="1" si="41"/>
        <v>#DIV/0!</v>
      </c>
      <c r="AS99" s="52" t="e">
        <f t="shared" ca="1" si="41"/>
        <v>#DIV/0!</v>
      </c>
      <c r="AT99" s="52" t="e">
        <f t="shared" ca="1" si="42"/>
        <v>#DIV/0!</v>
      </c>
      <c r="AU99" s="52" t="e">
        <f t="shared" ca="1" si="42"/>
        <v>#DIV/0!</v>
      </c>
      <c r="AV99" s="52" t="e">
        <f t="shared" ca="1" si="42"/>
        <v>#DIV/0!</v>
      </c>
      <c r="AW99" s="52" t="e">
        <f t="shared" ca="1" si="42"/>
        <v>#DIV/0!</v>
      </c>
      <c r="AX99" s="52" t="e">
        <f t="shared" ca="1" si="43"/>
        <v>#DIV/0!</v>
      </c>
      <c r="AY99" s="52" t="e">
        <f t="shared" ca="1" si="43"/>
        <v>#DIV/0!</v>
      </c>
      <c r="AZ99" s="52" t="e">
        <f t="shared" ca="1" si="43"/>
        <v>#DIV/0!</v>
      </c>
      <c r="BA99" s="52" t="e">
        <f t="shared" ca="1" si="43"/>
        <v>#DIV/0!</v>
      </c>
      <c r="BB99" s="52" t="e">
        <f t="shared" ca="1" si="44"/>
        <v>#DIV/0!</v>
      </c>
      <c r="BC99" s="52" t="e">
        <f t="shared" ca="1" si="44"/>
        <v>#DIV/0!</v>
      </c>
      <c r="BD99" s="52" t="e">
        <f t="shared" ca="1" si="44"/>
        <v>#DIV/0!</v>
      </c>
      <c r="BE99" s="52" t="e">
        <f t="shared" ca="1" si="44"/>
        <v>#DIV/0!</v>
      </c>
      <c r="BF99" s="52" t="e">
        <f t="shared" ca="1" si="45"/>
        <v>#DIV/0!</v>
      </c>
      <c r="BG99" s="52" t="e">
        <f t="shared" ca="1" si="45"/>
        <v>#DIV/0!</v>
      </c>
      <c r="BH99" s="52" t="e">
        <f t="shared" ca="1" si="45"/>
        <v>#DIV/0!</v>
      </c>
      <c r="BJ99" s="52">
        <f t="shared" si="46"/>
        <v>0</v>
      </c>
      <c r="BK99" s="52">
        <f t="shared" si="47"/>
        <v>0</v>
      </c>
      <c r="BL99" s="52">
        <f t="shared" si="48"/>
        <v>0</v>
      </c>
      <c r="BM99" s="52">
        <f t="shared" si="49"/>
        <v>0</v>
      </c>
      <c r="BN99" s="52">
        <f t="shared" si="50"/>
        <v>0</v>
      </c>
      <c r="BO99" s="52">
        <f t="shared" si="51"/>
        <v>0</v>
      </c>
      <c r="BP99" s="52">
        <f t="shared" si="52"/>
        <v>0</v>
      </c>
      <c r="BQ99" s="52">
        <f t="shared" si="53"/>
        <v>0.05</v>
      </c>
      <c r="BS99" s="52">
        <f t="shared" ca="1" si="54"/>
        <v>0</v>
      </c>
      <c r="BT99" s="52">
        <f t="shared" ca="1" si="55"/>
        <v>0</v>
      </c>
      <c r="BU99" s="52">
        <f t="shared" ca="1" si="56"/>
        <v>0</v>
      </c>
      <c r="BV99" s="52">
        <f t="shared" ca="1" si="57"/>
        <v>0</v>
      </c>
      <c r="BW99" s="52">
        <f t="shared" ca="1" si="58"/>
        <v>0</v>
      </c>
      <c r="BX99" s="52">
        <f t="shared" ca="1" si="59"/>
        <v>0</v>
      </c>
      <c r="BY99" s="52">
        <f t="shared" ca="1" si="60"/>
        <v>0</v>
      </c>
      <c r="BZ99" s="52">
        <f t="shared" ca="1" si="61"/>
        <v>0</v>
      </c>
      <c r="CA99" s="52">
        <f t="shared" ca="1" si="62"/>
        <v>0</v>
      </c>
      <c r="CB99" s="52">
        <f t="shared" ca="1" si="63"/>
        <v>0</v>
      </c>
      <c r="CC99" s="52">
        <f t="shared" ca="1" si="64"/>
        <v>0</v>
      </c>
      <c r="CD99" s="52">
        <f t="shared" ca="1" si="65"/>
        <v>0</v>
      </c>
      <c r="CE99" s="52">
        <f t="shared" ca="1" si="66"/>
        <v>0</v>
      </c>
      <c r="CF99" s="52">
        <f t="shared" ca="1" si="67"/>
        <v>0</v>
      </c>
      <c r="CG99" s="52">
        <f t="shared" ca="1" si="68"/>
        <v>0</v>
      </c>
      <c r="CH99" s="52">
        <f t="shared" ca="1" si="69"/>
        <v>0</v>
      </c>
      <c r="CI99" s="52">
        <f t="shared" ca="1" si="70"/>
        <v>0</v>
      </c>
      <c r="CJ99" s="52">
        <f t="shared" ca="1" si="71"/>
        <v>0</v>
      </c>
      <c r="CK99" s="52">
        <f t="shared" ca="1" si="72"/>
        <v>0</v>
      </c>
      <c r="CL99" s="52">
        <f t="shared" ca="1" si="73"/>
        <v>0</v>
      </c>
      <c r="CM99" s="52">
        <f t="shared" ca="1" si="74"/>
        <v>0</v>
      </c>
      <c r="CN99" s="52">
        <f t="shared" ca="1" si="75"/>
        <v>0</v>
      </c>
      <c r="CO99" s="52">
        <f t="shared" ca="1" si="76"/>
        <v>0</v>
      </c>
      <c r="CP99" s="52">
        <f t="shared" ca="1" si="77"/>
        <v>0</v>
      </c>
      <c r="CQ99" s="52">
        <f t="shared" ca="1" si="78"/>
        <v>0</v>
      </c>
      <c r="CR99" s="52">
        <f t="shared" ca="1" si="79"/>
        <v>0</v>
      </c>
      <c r="CS99" s="52">
        <f t="shared" ca="1" si="80"/>
        <v>0</v>
      </c>
      <c r="CT99" s="52">
        <f t="shared" ca="1" si="81"/>
        <v>0</v>
      </c>
      <c r="CU99" s="52">
        <f t="shared" ca="1" si="82"/>
        <v>0</v>
      </c>
      <c r="CV99" s="52">
        <f t="shared" ca="1" si="83"/>
        <v>0</v>
      </c>
      <c r="CW99" s="52">
        <f t="shared" ca="1" si="84"/>
        <v>0</v>
      </c>
      <c r="CY99" s="51" t="str">
        <f t="shared" ca="1" si="85"/>
        <v>Slope</v>
      </c>
      <c r="CZ99" s="51" t="str">
        <f t="shared" ca="1" si="86"/>
        <v>Slope</v>
      </c>
      <c r="DA99" s="51" t="str">
        <f t="shared" ca="1" si="87"/>
        <v>Slope</v>
      </c>
      <c r="DB99" s="51" t="str">
        <f t="shared" ca="1" si="88"/>
        <v>Slope</v>
      </c>
      <c r="DC99" s="51" t="str">
        <f t="shared" ca="1" si="89"/>
        <v>Slope</v>
      </c>
      <c r="DD99" s="51" t="str">
        <f t="shared" ca="1" si="90"/>
        <v>Slope</v>
      </c>
      <c r="DE99" s="51" t="str">
        <f t="shared" ca="1" si="91"/>
        <v>Slope</v>
      </c>
      <c r="DF99" s="51" t="str">
        <f t="shared" ca="1" si="92"/>
        <v>Slope</v>
      </c>
      <c r="DG99" s="51" t="str">
        <f t="shared" ca="1" si="93"/>
        <v>Slope</v>
      </c>
      <c r="DH99" s="51" t="str">
        <f t="shared" ca="1" si="94"/>
        <v>Slope</v>
      </c>
      <c r="DI99" s="51" t="str">
        <f t="shared" ca="1" si="95"/>
        <v>Slope</v>
      </c>
      <c r="DJ99" s="51" t="str">
        <f t="shared" ca="1" si="96"/>
        <v>Slope</v>
      </c>
      <c r="DK99" s="51" t="str">
        <f t="shared" ca="1" si="97"/>
        <v>Slope</v>
      </c>
      <c r="DL99" s="51" t="str">
        <f t="shared" ca="1" si="98"/>
        <v>Slope</v>
      </c>
      <c r="DM99" s="51" t="str">
        <f t="shared" ca="1" si="99"/>
        <v>Slope</v>
      </c>
      <c r="DN99" s="51" t="str">
        <f t="shared" ca="1" si="100"/>
        <v>Slope</v>
      </c>
      <c r="DO99" s="51" t="str">
        <f t="shared" ca="1" si="101"/>
        <v>Slope</v>
      </c>
      <c r="DP99" s="51" t="str">
        <f t="shared" ca="1" si="102"/>
        <v>Slope</v>
      </c>
      <c r="DQ99" s="51" t="str">
        <f t="shared" ca="1" si="103"/>
        <v>Slope</v>
      </c>
      <c r="DR99" s="51" t="str">
        <f t="shared" ca="1" si="104"/>
        <v>Slope</v>
      </c>
      <c r="DS99" s="51" t="str">
        <f t="shared" ca="1" si="105"/>
        <v>Slope</v>
      </c>
      <c r="DT99" s="51" t="str">
        <f t="shared" ca="1" si="106"/>
        <v>Slope</v>
      </c>
      <c r="DU99" s="51" t="str">
        <f t="shared" ca="1" si="107"/>
        <v>Slope</v>
      </c>
      <c r="DV99" s="51" t="str">
        <f t="shared" ca="1" si="108"/>
        <v>Slope</v>
      </c>
      <c r="DW99" s="51" t="str">
        <f t="shared" ca="1" si="109"/>
        <v>Slope</v>
      </c>
      <c r="DX99" s="51" t="str">
        <f t="shared" ca="1" si="110"/>
        <v>Slope</v>
      </c>
      <c r="DY99" s="51" t="str">
        <f t="shared" ca="1" si="111"/>
        <v>Slope</v>
      </c>
      <c r="DZ99" s="51" t="str">
        <f t="shared" ca="1" si="112"/>
        <v>Slope</v>
      </c>
      <c r="EA99" s="51" t="str">
        <f t="shared" ca="1" si="113"/>
        <v>Slope</v>
      </c>
      <c r="EB99" s="51" t="str">
        <f t="shared" ca="1" si="114"/>
        <v>Slope</v>
      </c>
      <c r="EC99" s="51" t="str">
        <f t="shared" ca="1" si="115"/>
        <v>Slope</v>
      </c>
      <c r="EE99" s="52">
        <f t="shared" ca="1" si="116"/>
        <v>1</v>
      </c>
      <c r="EF99" s="52">
        <f t="shared" ca="1" si="117"/>
        <v>1</v>
      </c>
      <c r="EG99" s="52">
        <f t="shared" ca="1" si="118"/>
        <v>1</v>
      </c>
      <c r="EH99" s="52">
        <f t="shared" ca="1" si="119"/>
        <v>1</v>
      </c>
      <c r="EI99" s="52">
        <f t="shared" ca="1" si="120"/>
        <v>1</v>
      </c>
      <c r="EJ99" s="52">
        <f t="shared" ca="1" si="121"/>
        <v>1</v>
      </c>
      <c r="EK99" s="52">
        <f t="shared" ca="1" si="122"/>
        <v>1</v>
      </c>
      <c r="EL99" s="52">
        <f t="shared" ca="1" si="123"/>
        <v>1</v>
      </c>
      <c r="EM99" s="52">
        <f t="shared" ca="1" si="124"/>
        <v>1</v>
      </c>
      <c r="EN99" s="52">
        <f t="shared" ca="1" si="125"/>
        <v>1</v>
      </c>
      <c r="EO99" s="52">
        <f t="shared" ca="1" si="126"/>
        <v>1</v>
      </c>
      <c r="EP99" s="52">
        <f t="shared" ca="1" si="127"/>
        <v>1</v>
      </c>
      <c r="EQ99" s="52">
        <f t="shared" ca="1" si="128"/>
        <v>1</v>
      </c>
      <c r="ER99" s="52">
        <f t="shared" ca="1" si="129"/>
        <v>1</v>
      </c>
      <c r="ES99" s="52">
        <f t="shared" ca="1" si="130"/>
        <v>1</v>
      </c>
      <c r="ET99" s="52">
        <f t="shared" ca="1" si="131"/>
        <v>1</v>
      </c>
      <c r="EU99" s="52">
        <f t="shared" ca="1" si="132"/>
        <v>1</v>
      </c>
      <c r="EV99" s="52">
        <f t="shared" ca="1" si="133"/>
        <v>1</v>
      </c>
      <c r="EW99" s="52">
        <f t="shared" ca="1" si="134"/>
        <v>1</v>
      </c>
      <c r="EX99" s="52">
        <f t="shared" ca="1" si="135"/>
        <v>1</v>
      </c>
      <c r="EY99" s="52">
        <f t="shared" ca="1" si="136"/>
        <v>1</v>
      </c>
      <c r="EZ99" s="52">
        <f t="shared" ca="1" si="137"/>
        <v>1</v>
      </c>
      <c r="FA99" s="52">
        <f t="shared" ca="1" si="138"/>
        <v>1</v>
      </c>
      <c r="FB99" s="52">
        <f t="shared" ca="1" si="139"/>
        <v>1</v>
      </c>
      <c r="FC99" s="52">
        <f t="shared" ca="1" si="140"/>
        <v>1</v>
      </c>
      <c r="FD99" s="52">
        <f t="shared" ca="1" si="141"/>
        <v>1</v>
      </c>
      <c r="FE99" s="52">
        <f t="shared" ca="1" si="142"/>
        <v>1</v>
      </c>
      <c r="FF99" s="52">
        <f t="shared" ca="1" si="143"/>
        <v>1</v>
      </c>
      <c r="FG99" s="52">
        <f t="shared" ca="1" si="144"/>
        <v>1</v>
      </c>
      <c r="FH99" s="52">
        <f t="shared" ca="1" si="145"/>
        <v>1</v>
      </c>
      <c r="FI99" s="52">
        <f t="shared" ca="1" si="146"/>
        <v>1</v>
      </c>
      <c r="FK99" s="52">
        <f t="shared" si="147"/>
        <v>0</v>
      </c>
      <c r="FL99" s="59" t="e">
        <f t="shared" ca="1" si="148"/>
        <v>#N/A</v>
      </c>
      <c r="FM99" s="59" t="e">
        <f t="shared" ca="1" si="149"/>
        <v>#N/A</v>
      </c>
      <c r="FN99" s="52">
        <f t="shared" ca="1" si="150"/>
        <v>0</v>
      </c>
      <c r="FP99" s="52">
        <f t="shared" ca="1" si="151"/>
        <v>0.66666666666666663</v>
      </c>
      <c r="FQ99" s="52">
        <f t="shared" ca="1" si="152"/>
        <v>0.66666666666666663</v>
      </c>
      <c r="FR99" s="52">
        <f t="shared" ca="1" si="153"/>
        <v>0.65555555555555545</v>
      </c>
      <c r="FS99" s="52">
        <f t="shared" ca="1" si="154"/>
        <v>0.64444444444444438</v>
      </c>
      <c r="FT99" s="52">
        <f t="shared" ca="1" si="155"/>
        <v>0.6333333333333333</v>
      </c>
      <c r="FU99" s="52">
        <f t="shared" ca="1" si="156"/>
        <v>0.62222222222222223</v>
      </c>
      <c r="FV99" s="52">
        <f t="shared" ca="1" si="157"/>
        <v>0.61111111111111116</v>
      </c>
      <c r="FW99" s="52">
        <f t="shared" ca="1" si="158"/>
        <v>0.6</v>
      </c>
      <c r="FX99" s="52">
        <f t="shared" ca="1" si="159"/>
        <v>0.5888888888888888</v>
      </c>
      <c r="FY99" s="52">
        <f t="shared" ca="1" si="160"/>
        <v>0.57777777777777772</v>
      </c>
      <c r="FZ99" s="52">
        <f t="shared" ca="1" si="161"/>
        <v>0.56666666666666665</v>
      </c>
      <c r="GA99" s="52">
        <f t="shared" ca="1" si="162"/>
        <v>0.55555555555555558</v>
      </c>
      <c r="GB99" s="52">
        <f t="shared" ca="1" si="163"/>
        <v>0.5444444444444444</v>
      </c>
      <c r="GC99" s="52">
        <f t="shared" ca="1" si="164"/>
        <v>0.53333333333333333</v>
      </c>
      <c r="GD99" s="52">
        <f t="shared" ca="1" si="165"/>
        <v>0.52222222222222214</v>
      </c>
      <c r="GE99" s="52">
        <f t="shared" ca="1" si="166"/>
        <v>0.51111111111111107</v>
      </c>
      <c r="GF99" s="52">
        <f t="shared" ca="1" si="167"/>
        <v>0.5</v>
      </c>
      <c r="GG99" s="52">
        <f t="shared" ca="1" si="168"/>
        <v>0.48888888888888887</v>
      </c>
      <c r="GH99" s="52">
        <f t="shared" ca="1" si="169"/>
        <v>0.47777777777777775</v>
      </c>
      <c r="GI99" s="52">
        <f t="shared" ca="1" si="170"/>
        <v>0.46666666666666667</v>
      </c>
      <c r="GJ99" s="52">
        <f t="shared" ca="1" si="171"/>
        <v>0.45555555555555555</v>
      </c>
      <c r="GK99" s="52">
        <f t="shared" ca="1" si="172"/>
        <v>0.44444444444444442</v>
      </c>
      <c r="GL99" s="52">
        <f t="shared" ca="1" si="173"/>
        <v>0.43333333333333335</v>
      </c>
      <c r="GM99" s="52">
        <f t="shared" ca="1" si="174"/>
        <v>0.42222222222222222</v>
      </c>
      <c r="GN99" s="52">
        <f t="shared" ca="1" si="175"/>
        <v>0.41111111111111109</v>
      </c>
      <c r="GO99" s="52">
        <f t="shared" ca="1" si="176"/>
        <v>0.39999999999999997</v>
      </c>
      <c r="GP99" s="52">
        <f t="shared" ca="1" si="177"/>
        <v>0.38888888888888884</v>
      </c>
      <c r="GQ99" s="52">
        <f t="shared" ca="1" si="178"/>
        <v>0.37777777777777777</v>
      </c>
      <c r="GR99" s="52">
        <f t="shared" ca="1" si="179"/>
        <v>0.36666666666666664</v>
      </c>
      <c r="GS99" s="52">
        <f t="shared" ca="1" si="180"/>
        <v>0.35555555555555551</v>
      </c>
      <c r="GT99" s="52">
        <f t="shared" ca="1" si="181"/>
        <v>0.34444444444444444</v>
      </c>
      <c r="GU99" s="125">
        <f t="shared" si="203"/>
        <v>0</v>
      </c>
      <c r="GV99" s="52">
        <f t="shared" ca="1" si="204"/>
        <v>0.66666666666666663</v>
      </c>
      <c r="GW99" s="59">
        <f t="shared" ca="1" si="182"/>
        <v>0</v>
      </c>
      <c r="GX99" s="52">
        <f t="shared" ca="1" si="183"/>
        <v>0</v>
      </c>
      <c r="GY99" s="52" t="str">
        <f t="shared" ca="1" si="184"/>
        <v>Slope</v>
      </c>
      <c r="GZ99" s="52" t="str">
        <f t="shared" ca="1" si="185"/>
        <v>NaN</v>
      </c>
      <c r="HA99" s="120">
        <f t="shared" si="186"/>
        <v>0</v>
      </c>
      <c r="HB99" s="58">
        <f t="shared" si="187"/>
        <v>0</v>
      </c>
      <c r="HC99" s="58"/>
      <c r="HD99" s="121">
        <f t="shared" si="188"/>
        <v>1</v>
      </c>
      <c r="HE99" s="52">
        <f t="shared" si="189"/>
        <v>0</v>
      </c>
      <c r="HF99" s="52">
        <f t="shared" si="190"/>
        <v>0</v>
      </c>
      <c r="HG99" s="120">
        <f t="shared" si="191"/>
        <v>1</v>
      </c>
      <c r="HH99" s="120">
        <f t="shared" si="192"/>
        <v>0</v>
      </c>
      <c r="HI99" s="52">
        <f t="shared" ca="1" si="193"/>
        <v>0</v>
      </c>
      <c r="HJ99" s="52" t="str">
        <f t="shared" ca="1" si="194"/>
        <v>Slope</v>
      </c>
      <c r="HK99" s="59">
        <f t="shared" ca="1" si="195"/>
        <v>2</v>
      </c>
      <c r="HL99" s="52" t="str">
        <f t="shared" ca="1" si="196"/>
        <v>NaN</v>
      </c>
      <c r="HM99" s="52">
        <f t="shared" si="197"/>
        <v>0</v>
      </c>
      <c r="HN99" s="52">
        <f t="shared" si="198"/>
        <v>0</v>
      </c>
      <c r="HO99" s="52">
        <f t="shared" si="199"/>
        <v>0</v>
      </c>
      <c r="HP99" s="112"/>
      <c r="HQ99" s="52">
        <f t="shared" si="202"/>
        <v>0</v>
      </c>
      <c r="HR99" s="112"/>
      <c r="HS99" s="52">
        <f t="shared" si="200"/>
        <v>0</v>
      </c>
      <c r="HT99">
        <f t="shared" si="201"/>
        <v>0</v>
      </c>
    </row>
    <row r="100" spans="1:228" x14ac:dyDescent="0.25">
      <c r="A100" s="45">
        <v>62</v>
      </c>
      <c r="B100" s="35">
        <f t="shared" si="36"/>
        <v>7.0601851851851919E-3</v>
      </c>
      <c r="C100" s="28"/>
      <c r="D100" s="29"/>
      <c r="E100" s="29"/>
      <c r="F100" s="37"/>
      <c r="G100" s="38"/>
      <c r="H100" s="107"/>
      <c r="I100" s="31"/>
      <c r="J100" s="28"/>
      <c r="K100" s="37">
        <f t="shared" si="207"/>
        <v>0</v>
      </c>
      <c r="L100" s="30">
        <f t="shared" si="205"/>
        <v>0</v>
      </c>
      <c r="M100" s="101">
        <f t="shared" si="206"/>
        <v>0</v>
      </c>
      <c r="N100" s="103">
        <f t="shared" si="37"/>
        <v>0</v>
      </c>
      <c r="AD100" s="52" t="e">
        <f t="shared" ca="1" si="38"/>
        <v>#DIV/0!</v>
      </c>
      <c r="AE100" s="52" t="e">
        <f t="shared" ca="1" si="38"/>
        <v>#DIV/0!</v>
      </c>
      <c r="AF100" s="52" t="e">
        <f t="shared" ca="1" si="38"/>
        <v>#DIV/0!</v>
      </c>
      <c r="AG100" s="52" t="e">
        <f t="shared" ca="1" si="38"/>
        <v>#DIV/0!</v>
      </c>
      <c r="AH100" s="52" t="e">
        <f t="shared" ca="1" si="39"/>
        <v>#DIV/0!</v>
      </c>
      <c r="AI100" s="52" t="e">
        <f t="shared" ca="1" si="39"/>
        <v>#DIV/0!</v>
      </c>
      <c r="AJ100" s="52" t="e">
        <f t="shared" ca="1" si="39"/>
        <v>#DIV/0!</v>
      </c>
      <c r="AK100" s="52" t="e">
        <f t="shared" ca="1" si="39"/>
        <v>#DIV/0!</v>
      </c>
      <c r="AL100" s="52" t="e">
        <f t="shared" ca="1" si="40"/>
        <v>#DIV/0!</v>
      </c>
      <c r="AM100" s="52" t="e">
        <f t="shared" ca="1" si="40"/>
        <v>#DIV/0!</v>
      </c>
      <c r="AN100" s="52" t="e">
        <f t="shared" ca="1" si="40"/>
        <v>#DIV/0!</v>
      </c>
      <c r="AO100" s="52" t="e">
        <f t="shared" ca="1" si="40"/>
        <v>#DIV/0!</v>
      </c>
      <c r="AP100" s="52" t="e">
        <f t="shared" ca="1" si="41"/>
        <v>#DIV/0!</v>
      </c>
      <c r="AQ100" s="52" t="e">
        <f t="shared" ca="1" si="41"/>
        <v>#DIV/0!</v>
      </c>
      <c r="AR100" s="52" t="e">
        <f t="shared" ca="1" si="41"/>
        <v>#DIV/0!</v>
      </c>
      <c r="AS100" s="52" t="e">
        <f t="shared" ca="1" si="41"/>
        <v>#DIV/0!</v>
      </c>
      <c r="AT100" s="52" t="e">
        <f t="shared" ca="1" si="42"/>
        <v>#DIV/0!</v>
      </c>
      <c r="AU100" s="52" t="e">
        <f t="shared" ca="1" si="42"/>
        <v>#DIV/0!</v>
      </c>
      <c r="AV100" s="52" t="e">
        <f t="shared" ca="1" si="42"/>
        <v>#DIV/0!</v>
      </c>
      <c r="AW100" s="52" t="e">
        <f t="shared" ca="1" si="42"/>
        <v>#DIV/0!</v>
      </c>
      <c r="AX100" s="52" t="e">
        <f t="shared" ca="1" si="43"/>
        <v>#DIV/0!</v>
      </c>
      <c r="AY100" s="52" t="e">
        <f t="shared" ca="1" si="43"/>
        <v>#DIV/0!</v>
      </c>
      <c r="AZ100" s="52" t="e">
        <f t="shared" ca="1" si="43"/>
        <v>#DIV/0!</v>
      </c>
      <c r="BA100" s="52" t="e">
        <f t="shared" ca="1" si="43"/>
        <v>#DIV/0!</v>
      </c>
      <c r="BB100" s="52" t="e">
        <f t="shared" ca="1" si="44"/>
        <v>#DIV/0!</v>
      </c>
      <c r="BC100" s="52" t="e">
        <f t="shared" ca="1" si="44"/>
        <v>#DIV/0!</v>
      </c>
      <c r="BD100" s="52" t="e">
        <f t="shared" ca="1" si="44"/>
        <v>#DIV/0!</v>
      </c>
      <c r="BE100" s="52" t="e">
        <f t="shared" ca="1" si="44"/>
        <v>#DIV/0!</v>
      </c>
      <c r="BF100" s="52" t="e">
        <f t="shared" ca="1" si="45"/>
        <v>#DIV/0!</v>
      </c>
      <c r="BG100" s="52" t="e">
        <f t="shared" ca="1" si="45"/>
        <v>#DIV/0!</v>
      </c>
      <c r="BH100" s="52" t="e">
        <f t="shared" ca="1" si="45"/>
        <v>#DIV/0!</v>
      </c>
      <c r="BJ100" s="52">
        <f t="shared" si="46"/>
        <v>0</v>
      </c>
      <c r="BK100" s="52">
        <f t="shared" si="47"/>
        <v>0</v>
      </c>
      <c r="BL100" s="52">
        <f t="shared" si="48"/>
        <v>0</v>
      </c>
      <c r="BM100" s="52">
        <f t="shared" si="49"/>
        <v>0</v>
      </c>
      <c r="BN100" s="52">
        <f t="shared" si="50"/>
        <v>0</v>
      </c>
      <c r="BO100" s="52">
        <f t="shared" si="51"/>
        <v>0</v>
      </c>
      <c r="BP100" s="52">
        <f t="shared" si="52"/>
        <v>0</v>
      </c>
      <c r="BQ100" s="52">
        <f t="shared" si="53"/>
        <v>0.05</v>
      </c>
      <c r="BS100" s="52">
        <f t="shared" ca="1" si="54"/>
        <v>0</v>
      </c>
      <c r="BT100" s="52">
        <f t="shared" ca="1" si="55"/>
        <v>0</v>
      </c>
      <c r="BU100" s="52">
        <f t="shared" ca="1" si="56"/>
        <v>0</v>
      </c>
      <c r="BV100" s="52">
        <f t="shared" ca="1" si="57"/>
        <v>0</v>
      </c>
      <c r="BW100" s="52">
        <f t="shared" ca="1" si="58"/>
        <v>0</v>
      </c>
      <c r="BX100" s="52">
        <f t="shared" ca="1" si="59"/>
        <v>0</v>
      </c>
      <c r="BY100" s="52">
        <f t="shared" ca="1" si="60"/>
        <v>0</v>
      </c>
      <c r="BZ100" s="52">
        <f t="shared" ca="1" si="61"/>
        <v>0</v>
      </c>
      <c r="CA100" s="52">
        <f t="shared" ca="1" si="62"/>
        <v>0</v>
      </c>
      <c r="CB100" s="52">
        <f t="shared" ca="1" si="63"/>
        <v>0</v>
      </c>
      <c r="CC100" s="52">
        <f t="shared" ca="1" si="64"/>
        <v>0</v>
      </c>
      <c r="CD100" s="52">
        <f t="shared" ca="1" si="65"/>
        <v>0</v>
      </c>
      <c r="CE100" s="52">
        <f t="shared" ca="1" si="66"/>
        <v>0</v>
      </c>
      <c r="CF100" s="52">
        <f t="shared" ca="1" si="67"/>
        <v>0</v>
      </c>
      <c r="CG100" s="52">
        <f t="shared" ca="1" si="68"/>
        <v>0</v>
      </c>
      <c r="CH100" s="52">
        <f t="shared" ca="1" si="69"/>
        <v>0</v>
      </c>
      <c r="CI100" s="52">
        <f t="shared" ca="1" si="70"/>
        <v>0</v>
      </c>
      <c r="CJ100" s="52">
        <f t="shared" ca="1" si="71"/>
        <v>0</v>
      </c>
      <c r="CK100" s="52">
        <f t="shared" ca="1" si="72"/>
        <v>0</v>
      </c>
      <c r="CL100" s="52">
        <f t="shared" ca="1" si="73"/>
        <v>0</v>
      </c>
      <c r="CM100" s="52">
        <f t="shared" ca="1" si="74"/>
        <v>0</v>
      </c>
      <c r="CN100" s="52">
        <f t="shared" ca="1" si="75"/>
        <v>0</v>
      </c>
      <c r="CO100" s="52">
        <f t="shared" ca="1" si="76"/>
        <v>0</v>
      </c>
      <c r="CP100" s="52">
        <f t="shared" ca="1" si="77"/>
        <v>0</v>
      </c>
      <c r="CQ100" s="52">
        <f t="shared" ca="1" si="78"/>
        <v>0</v>
      </c>
      <c r="CR100" s="52">
        <f t="shared" ca="1" si="79"/>
        <v>0</v>
      </c>
      <c r="CS100" s="52">
        <f t="shared" ca="1" si="80"/>
        <v>0</v>
      </c>
      <c r="CT100" s="52">
        <f t="shared" ca="1" si="81"/>
        <v>0</v>
      </c>
      <c r="CU100" s="52">
        <f t="shared" ca="1" si="82"/>
        <v>0</v>
      </c>
      <c r="CV100" s="52">
        <f t="shared" ca="1" si="83"/>
        <v>0</v>
      </c>
      <c r="CW100" s="52">
        <f t="shared" ca="1" si="84"/>
        <v>0</v>
      </c>
      <c r="CY100" s="51" t="str">
        <f t="shared" ca="1" si="85"/>
        <v>Slope</v>
      </c>
      <c r="CZ100" s="51" t="str">
        <f t="shared" ca="1" si="86"/>
        <v>Slope</v>
      </c>
      <c r="DA100" s="51" t="str">
        <f t="shared" ca="1" si="87"/>
        <v>Slope</v>
      </c>
      <c r="DB100" s="51" t="str">
        <f t="shared" ca="1" si="88"/>
        <v>Slope</v>
      </c>
      <c r="DC100" s="51" t="str">
        <f t="shared" ca="1" si="89"/>
        <v>Slope</v>
      </c>
      <c r="DD100" s="51" t="str">
        <f t="shared" ca="1" si="90"/>
        <v>Slope</v>
      </c>
      <c r="DE100" s="51" t="str">
        <f t="shared" ca="1" si="91"/>
        <v>Slope</v>
      </c>
      <c r="DF100" s="51" t="str">
        <f t="shared" ca="1" si="92"/>
        <v>Slope</v>
      </c>
      <c r="DG100" s="51" t="str">
        <f t="shared" ca="1" si="93"/>
        <v>Slope</v>
      </c>
      <c r="DH100" s="51" t="str">
        <f t="shared" ca="1" si="94"/>
        <v>Slope</v>
      </c>
      <c r="DI100" s="51" t="str">
        <f t="shared" ca="1" si="95"/>
        <v>Slope</v>
      </c>
      <c r="DJ100" s="51" t="str">
        <f t="shared" ca="1" si="96"/>
        <v>Slope</v>
      </c>
      <c r="DK100" s="51" t="str">
        <f t="shared" ca="1" si="97"/>
        <v>Slope</v>
      </c>
      <c r="DL100" s="51" t="str">
        <f t="shared" ca="1" si="98"/>
        <v>Slope</v>
      </c>
      <c r="DM100" s="51" t="str">
        <f t="shared" ca="1" si="99"/>
        <v>Slope</v>
      </c>
      <c r="DN100" s="51" t="str">
        <f t="shared" ca="1" si="100"/>
        <v>Slope</v>
      </c>
      <c r="DO100" s="51" t="str">
        <f t="shared" ca="1" si="101"/>
        <v>Slope</v>
      </c>
      <c r="DP100" s="51" t="str">
        <f t="shared" ca="1" si="102"/>
        <v>Slope</v>
      </c>
      <c r="DQ100" s="51" t="str">
        <f t="shared" ca="1" si="103"/>
        <v>Slope</v>
      </c>
      <c r="DR100" s="51" t="str">
        <f t="shared" ca="1" si="104"/>
        <v>Slope</v>
      </c>
      <c r="DS100" s="51" t="str">
        <f t="shared" ca="1" si="105"/>
        <v>Slope</v>
      </c>
      <c r="DT100" s="51" t="str">
        <f t="shared" ca="1" si="106"/>
        <v>Slope</v>
      </c>
      <c r="DU100" s="51" t="str">
        <f t="shared" ca="1" si="107"/>
        <v>Slope</v>
      </c>
      <c r="DV100" s="51" t="str">
        <f t="shared" ca="1" si="108"/>
        <v>Slope</v>
      </c>
      <c r="DW100" s="51" t="str">
        <f t="shared" ca="1" si="109"/>
        <v>Slope</v>
      </c>
      <c r="DX100" s="51" t="str">
        <f t="shared" ca="1" si="110"/>
        <v>Slope</v>
      </c>
      <c r="DY100" s="51" t="str">
        <f t="shared" ca="1" si="111"/>
        <v>Slope</v>
      </c>
      <c r="DZ100" s="51" t="str">
        <f t="shared" ca="1" si="112"/>
        <v>Slope</v>
      </c>
      <c r="EA100" s="51" t="str">
        <f t="shared" ca="1" si="113"/>
        <v>Slope</v>
      </c>
      <c r="EB100" s="51" t="str">
        <f t="shared" ca="1" si="114"/>
        <v>Slope</v>
      </c>
      <c r="EC100" s="51" t="str">
        <f t="shared" ca="1" si="115"/>
        <v>Slope</v>
      </c>
      <c r="EE100" s="52">
        <f t="shared" ca="1" si="116"/>
        <v>1</v>
      </c>
      <c r="EF100" s="52">
        <f t="shared" ca="1" si="117"/>
        <v>1</v>
      </c>
      <c r="EG100" s="52">
        <f t="shared" ca="1" si="118"/>
        <v>1</v>
      </c>
      <c r="EH100" s="52">
        <f t="shared" ca="1" si="119"/>
        <v>1</v>
      </c>
      <c r="EI100" s="52">
        <f t="shared" ca="1" si="120"/>
        <v>1</v>
      </c>
      <c r="EJ100" s="52">
        <f t="shared" ca="1" si="121"/>
        <v>1</v>
      </c>
      <c r="EK100" s="52">
        <f t="shared" ca="1" si="122"/>
        <v>1</v>
      </c>
      <c r="EL100" s="52">
        <f t="shared" ca="1" si="123"/>
        <v>1</v>
      </c>
      <c r="EM100" s="52">
        <f t="shared" ca="1" si="124"/>
        <v>1</v>
      </c>
      <c r="EN100" s="52">
        <f t="shared" ca="1" si="125"/>
        <v>1</v>
      </c>
      <c r="EO100" s="52">
        <f t="shared" ca="1" si="126"/>
        <v>1</v>
      </c>
      <c r="EP100" s="52">
        <f t="shared" ca="1" si="127"/>
        <v>1</v>
      </c>
      <c r="EQ100" s="52">
        <f t="shared" ca="1" si="128"/>
        <v>1</v>
      </c>
      <c r="ER100" s="52">
        <f t="shared" ca="1" si="129"/>
        <v>1</v>
      </c>
      <c r="ES100" s="52">
        <f t="shared" ca="1" si="130"/>
        <v>1</v>
      </c>
      <c r="ET100" s="52">
        <f t="shared" ca="1" si="131"/>
        <v>1</v>
      </c>
      <c r="EU100" s="52">
        <f t="shared" ca="1" si="132"/>
        <v>1</v>
      </c>
      <c r="EV100" s="52">
        <f t="shared" ca="1" si="133"/>
        <v>1</v>
      </c>
      <c r="EW100" s="52">
        <f t="shared" ca="1" si="134"/>
        <v>1</v>
      </c>
      <c r="EX100" s="52">
        <f t="shared" ca="1" si="135"/>
        <v>1</v>
      </c>
      <c r="EY100" s="52">
        <f t="shared" ca="1" si="136"/>
        <v>1</v>
      </c>
      <c r="EZ100" s="52">
        <f t="shared" ca="1" si="137"/>
        <v>1</v>
      </c>
      <c r="FA100" s="52">
        <f t="shared" ca="1" si="138"/>
        <v>1</v>
      </c>
      <c r="FB100" s="52">
        <f t="shared" ca="1" si="139"/>
        <v>1</v>
      </c>
      <c r="FC100" s="52">
        <f t="shared" ca="1" si="140"/>
        <v>1</v>
      </c>
      <c r="FD100" s="52">
        <f t="shared" ca="1" si="141"/>
        <v>1</v>
      </c>
      <c r="FE100" s="52">
        <f t="shared" ca="1" si="142"/>
        <v>1</v>
      </c>
      <c r="FF100" s="52">
        <f t="shared" ca="1" si="143"/>
        <v>1</v>
      </c>
      <c r="FG100" s="52">
        <f t="shared" ca="1" si="144"/>
        <v>1</v>
      </c>
      <c r="FH100" s="52">
        <f t="shared" ca="1" si="145"/>
        <v>1</v>
      </c>
      <c r="FI100" s="52">
        <f t="shared" ca="1" si="146"/>
        <v>1</v>
      </c>
      <c r="FK100" s="52">
        <f t="shared" si="147"/>
        <v>0</v>
      </c>
      <c r="FL100" s="59" t="e">
        <f t="shared" ca="1" si="148"/>
        <v>#N/A</v>
      </c>
      <c r="FM100" s="59" t="e">
        <f t="shared" ca="1" si="149"/>
        <v>#N/A</v>
      </c>
      <c r="FN100" s="52">
        <f t="shared" ca="1" si="150"/>
        <v>0</v>
      </c>
      <c r="FP100" s="52">
        <f t="shared" ca="1" si="151"/>
        <v>0.66666666666666663</v>
      </c>
      <c r="FQ100" s="52">
        <f t="shared" ca="1" si="152"/>
        <v>0.66666666666666663</v>
      </c>
      <c r="FR100" s="52">
        <f t="shared" ca="1" si="153"/>
        <v>0.65555555555555545</v>
      </c>
      <c r="FS100" s="52">
        <f t="shared" ca="1" si="154"/>
        <v>0.64444444444444438</v>
      </c>
      <c r="FT100" s="52">
        <f t="shared" ca="1" si="155"/>
        <v>0.6333333333333333</v>
      </c>
      <c r="FU100" s="52">
        <f t="shared" ca="1" si="156"/>
        <v>0.62222222222222223</v>
      </c>
      <c r="FV100" s="52">
        <f t="shared" ca="1" si="157"/>
        <v>0.61111111111111116</v>
      </c>
      <c r="FW100" s="52">
        <f t="shared" ca="1" si="158"/>
        <v>0.6</v>
      </c>
      <c r="FX100" s="52">
        <f t="shared" ca="1" si="159"/>
        <v>0.5888888888888888</v>
      </c>
      <c r="FY100" s="52">
        <f t="shared" ca="1" si="160"/>
        <v>0.57777777777777772</v>
      </c>
      <c r="FZ100" s="52">
        <f t="shared" ca="1" si="161"/>
        <v>0.56666666666666665</v>
      </c>
      <c r="GA100" s="52">
        <f t="shared" ca="1" si="162"/>
        <v>0.55555555555555558</v>
      </c>
      <c r="GB100" s="52">
        <f t="shared" ca="1" si="163"/>
        <v>0.5444444444444444</v>
      </c>
      <c r="GC100" s="52">
        <f t="shared" ca="1" si="164"/>
        <v>0.53333333333333333</v>
      </c>
      <c r="GD100" s="52">
        <f t="shared" ca="1" si="165"/>
        <v>0.52222222222222214</v>
      </c>
      <c r="GE100" s="52">
        <f t="shared" ca="1" si="166"/>
        <v>0.51111111111111107</v>
      </c>
      <c r="GF100" s="52">
        <f t="shared" ca="1" si="167"/>
        <v>0.5</v>
      </c>
      <c r="GG100" s="52">
        <f t="shared" ca="1" si="168"/>
        <v>0.48888888888888887</v>
      </c>
      <c r="GH100" s="52">
        <f t="shared" ca="1" si="169"/>
        <v>0.47777777777777775</v>
      </c>
      <c r="GI100" s="52">
        <f t="shared" ca="1" si="170"/>
        <v>0.46666666666666667</v>
      </c>
      <c r="GJ100" s="52">
        <f t="shared" ca="1" si="171"/>
        <v>0.45555555555555555</v>
      </c>
      <c r="GK100" s="52">
        <f t="shared" ca="1" si="172"/>
        <v>0.44444444444444442</v>
      </c>
      <c r="GL100" s="52">
        <f t="shared" ca="1" si="173"/>
        <v>0.43333333333333335</v>
      </c>
      <c r="GM100" s="52">
        <f t="shared" ca="1" si="174"/>
        <v>0.42222222222222222</v>
      </c>
      <c r="GN100" s="52">
        <f t="shared" ca="1" si="175"/>
        <v>0.41111111111111109</v>
      </c>
      <c r="GO100" s="52">
        <f t="shared" ca="1" si="176"/>
        <v>0.39999999999999997</v>
      </c>
      <c r="GP100" s="52">
        <f t="shared" ca="1" si="177"/>
        <v>0.38888888888888884</v>
      </c>
      <c r="GQ100" s="52">
        <f t="shared" ca="1" si="178"/>
        <v>0.37777777777777777</v>
      </c>
      <c r="GR100" s="52">
        <f t="shared" ca="1" si="179"/>
        <v>0.36666666666666664</v>
      </c>
      <c r="GS100" s="52">
        <f t="shared" ca="1" si="180"/>
        <v>0.35555555555555551</v>
      </c>
      <c r="GT100" s="52">
        <f t="shared" ca="1" si="181"/>
        <v>0.34444444444444444</v>
      </c>
      <c r="GU100" s="125">
        <f t="shared" si="203"/>
        <v>0</v>
      </c>
      <c r="GV100" s="52">
        <f t="shared" ca="1" si="204"/>
        <v>0.66666666666666663</v>
      </c>
      <c r="GW100" s="59">
        <f t="shared" ca="1" si="182"/>
        <v>0</v>
      </c>
      <c r="GX100" s="52">
        <f t="shared" ca="1" si="183"/>
        <v>0</v>
      </c>
      <c r="GY100" s="52" t="str">
        <f t="shared" ca="1" si="184"/>
        <v>Slope</v>
      </c>
      <c r="GZ100" s="52" t="str">
        <f t="shared" ca="1" si="185"/>
        <v>NaN</v>
      </c>
      <c r="HA100" s="120">
        <f t="shared" si="186"/>
        <v>0</v>
      </c>
      <c r="HB100" s="58">
        <f t="shared" si="187"/>
        <v>0</v>
      </c>
      <c r="HC100" s="58"/>
      <c r="HD100" s="121">
        <f t="shared" si="188"/>
        <v>1</v>
      </c>
      <c r="HE100" s="52">
        <f t="shared" si="189"/>
        <v>0</v>
      </c>
      <c r="HF100" s="52">
        <f t="shared" si="190"/>
        <v>0</v>
      </c>
      <c r="HG100" s="120">
        <f t="shared" si="191"/>
        <v>1</v>
      </c>
      <c r="HH100" s="120">
        <f t="shared" si="192"/>
        <v>0</v>
      </c>
      <c r="HI100" s="52">
        <f t="shared" ca="1" si="193"/>
        <v>0</v>
      </c>
      <c r="HJ100" s="52" t="str">
        <f t="shared" ca="1" si="194"/>
        <v>Slope</v>
      </c>
      <c r="HK100" s="59">
        <f t="shared" ca="1" si="195"/>
        <v>2</v>
      </c>
      <c r="HL100" s="52" t="str">
        <f t="shared" ca="1" si="196"/>
        <v>NaN</v>
      </c>
      <c r="HM100" s="52">
        <f t="shared" si="197"/>
        <v>0</v>
      </c>
      <c r="HN100" s="52">
        <f t="shared" si="198"/>
        <v>0</v>
      </c>
      <c r="HO100" s="52">
        <f t="shared" si="199"/>
        <v>0</v>
      </c>
      <c r="HP100" s="112"/>
      <c r="HQ100" s="52">
        <f t="shared" si="202"/>
        <v>0</v>
      </c>
      <c r="HR100" s="112"/>
      <c r="HS100" s="52">
        <f t="shared" si="200"/>
        <v>0</v>
      </c>
      <c r="HT100">
        <f t="shared" si="201"/>
        <v>0</v>
      </c>
    </row>
    <row r="101" spans="1:228" x14ac:dyDescent="0.25">
      <c r="A101" s="45">
        <v>63</v>
      </c>
      <c r="B101" s="35">
        <f t="shared" si="36"/>
        <v>7.1759259259259328E-3</v>
      </c>
      <c r="C101" s="28"/>
      <c r="D101" s="29"/>
      <c r="E101" s="29"/>
      <c r="F101" s="37"/>
      <c r="G101" s="38"/>
      <c r="H101" s="107"/>
      <c r="I101" s="31"/>
      <c r="J101" s="28"/>
      <c r="K101" s="37">
        <f t="shared" si="207"/>
        <v>0</v>
      </c>
      <c r="L101" s="30">
        <f t="shared" si="205"/>
        <v>0</v>
      </c>
      <c r="M101" s="101">
        <f t="shared" si="206"/>
        <v>0</v>
      </c>
      <c r="N101" s="103">
        <f t="shared" si="37"/>
        <v>0</v>
      </c>
      <c r="Q101" s="34"/>
      <c r="AD101" s="52" t="e">
        <f t="shared" ca="1" si="38"/>
        <v>#DIV/0!</v>
      </c>
      <c r="AE101" s="52" t="e">
        <f t="shared" ca="1" si="38"/>
        <v>#DIV/0!</v>
      </c>
      <c r="AF101" s="52" t="e">
        <f t="shared" ca="1" si="38"/>
        <v>#DIV/0!</v>
      </c>
      <c r="AG101" s="52" t="e">
        <f t="shared" ca="1" si="38"/>
        <v>#DIV/0!</v>
      </c>
      <c r="AH101" s="52" t="e">
        <f t="shared" ca="1" si="39"/>
        <v>#DIV/0!</v>
      </c>
      <c r="AI101" s="52" t="e">
        <f t="shared" ca="1" si="39"/>
        <v>#DIV/0!</v>
      </c>
      <c r="AJ101" s="52" t="e">
        <f t="shared" ca="1" si="39"/>
        <v>#DIV/0!</v>
      </c>
      <c r="AK101" s="52" t="e">
        <f t="shared" ca="1" si="39"/>
        <v>#DIV/0!</v>
      </c>
      <c r="AL101" s="52" t="e">
        <f t="shared" ca="1" si="40"/>
        <v>#DIV/0!</v>
      </c>
      <c r="AM101" s="52" t="e">
        <f t="shared" ca="1" si="40"/>
        <v>#DIV/0!</v>
      </c>
      <c r="AN101" s="52" t="e">
        <f t="shared" ca="1" si="40"/>
        <v>#DIV/0!</v>
      </c>
      <c r="AO101" s="52" t="e">
        <f t="shared" ca="1" si="40"/>
        <v>#DIV/0!</v>
      </c>
      <c r="AP101" s="52" t="e">
        <f t="shared" ca="1" si="41"/>
        <v>#DIV/0!</v>
      </c>
      <c r="AQ101" s="52" t="e">
        <f t="shared" ca="1" si="41"/>
        <v>#DIV/0!</v>
      </c>
      <c r="AR101" s="52" t="e">
        <f t="shared" ca="1" si="41"/>
        <v>#DIV/0!</v>
      </c>
      <c r="AS101" s="52" t="e">
        <f t="shared" ca="1" si="41"/>
        <v>#DIV/0!</v>
      </c>
      <c r="AT101" s="52" t="e">
        <f t="shared" ca="1" si="42"/>
        <v>#DIV/0!</v>
      </c>
      <c r="AU101" s="52" t="e">
        <f t="shared" ca="1" si="42"/>
        <v>#DIV/0!</v>
      </c>
      <c r="AV101" s="52" t="e">
        <f t="shared" ca="1" si="42"/>
        <v>#DIV/0!</v>
      </c>
      <c r="AW101" s="52" t="e">
        <f t="shared" ca="1" si="42"/>
        <v>#DIV/0!</v>
      </c>
      <c r="AX101" s="52" t="e">
        <f t="shared" ca="1" si="43"/>
        <v>#DIV/0!</v>
      </c>
      <c r="AY101" s="52" t="e">
        <f t="shared" ca="1" si="43"/>
        <v>#DIV/0!</v>
      </c>
      <c r="AZ101" s="52" t="e">
        <f t="shared" ca="1" si="43"/>
        <v>#DIV/0!</v>
      </c>
      <c r="BA101" s="52" t="e">
        <f t="shared" ca="1" si="43"/>
        <v>#DIV/0!</v>
      </c>
      <c r="BB101" s="52" t="e">
        <f t="shared" ca="1" si="44"/>
        <v>#DIV/0!</v>
      </c>
      <c r="BC101" s="52" t="e">
        <f t="shared" ca="1" si="44"/>
        <v>#DIV/0!</v>
      </c>
      <c r="BD101" s="52" t="e">
        <f t="shared" ca="1" si="44"/>
        <v>#DIV/0!</v>
      </c>
      <c r="BE101" s="52" t="e">
        <f t="shared" ca="1" si="44"/>
        <v>#DIV/0!</v>
      </c>
      <c r="BF101" s="52" t="e">
        <f t="shared" ca="1" si="45"/>
        <v>#DIV/0!</v>
      </c>
      <c r="BG101" s="52" t="e">
        <f t="shared" ca="1" si="45"/>
        <v>#DIV/0!</v>
      </c>
      <c r="BH101" s="52" t="e">
        <f t="shared" ca="1" si="45"/>
        <v>#DIV/0!</v>
      </c>
      <c r="BJ101" s="52">
        <f t="shared" si="46"/>
        <v>0</v>
      </c>
      <c r="BK101" s="52">
        <f t="shared" si="47"/>
        <v>0</v>
      </c>
      <c r="BL101" s="52">
        <f t="shared" si="48"/>
        <v>0</v>
      </c>
      <c r="BM101" s="52">
        <f t="shared" si="49"/>
        <v>0</v>
      </c>
      <c r="BN101" s="52">
        <f t="shared" si="50"/>
        <v>0</v>
      </c>
      <c r="BO101" s="52">
        <f t="shared" si="51"/>
        <v>0</v>
      </c>
      <c r="BP101" s="52">
        <f t="shared" si="52"/>
        <v>0</v>
      </c>
      <c r="BQ101" s="52">
        <f t="shared" si="53"/>
        <v>0.05</v>
      </c>
      <c r="BS101" s="52">
        <f t="shared" ca="1" si="54"/>
        <v>0</v>
      </c>
      <c r="BT101" s="52">
        <f t="shared" ca="1" si="55"/>
        <v>0</v>
      </c>
      <c r="BU101" s="52">
        <f t="shared" ca="1" si="56"/>
        <v>0</v>
      </c>
      <c r="BV101" s="52">
        <f t="shared" ca="1" si="57"/>
        <v>0</v>
      </c>
      <c r="BW101" s="52">
        <f t="shared" ca="1" si="58"/>
        <v>0</v>
      </c>
      <c r="BX101" s="52">
        <f t="shared" ca="1" si="59"/>
        <v>0</v>
      </c>
      <c r="BY101" s="52">
        <f t="shared" ca="1" si="60"/>
        <v>0</v>
      </c>
      <c r="BZ101" s="52">
        <f t="shared" ca="1" si="61"/>
        <v>0</v>
      </c>
      <c r="CA101" s="52">
        <f t="shared" ca="1" si="62"/>
        <v>0</v>
      </c>
      <c r="CB101" s="52">
        <f t="shared" ca="1" si="63"/>
        <v>0</v>
      </c>
      <c r="CC101" s="52">
        <f t="shared" ca="1" si="64"/>
        <v>0</v>
      </c>
      <c r="CD101" s="52">
        <f t="shared" ca="1" si="65"/>
        <v>0</v>
      </c>
      <c r="CE101" s="52">
        <f t="shared" ca="1" si="66"/>
        <v>0</v>
      </c>
      <c r="CF101" s="52">
        <f t="shared" ca="1" si="67"/>
        <v>0</v>
      </c>
      <c r="CG101" s="52">
        <f t="shared" ca="1" si="68"/>
        <v>0</v>
      </c>
      <c r="CH101" s="52">
        <f t="shared" ca="1" si="69"/>
        <v>0</v>
      </c>
      <c r="CI101" s="52">
        <f t="shared" ca="1" si="70"/>
        <v>0</v>
      </c>
      <c r="CJ101" s="52">
        <f t="shared" ca="1" si="71"/>
        <v>0</v>
      </c>
      <c r="CK101" s="52">
        <f t="shared" ca="1" si="72"/>
        <v>0</v>
      </c>
      <c r="CL101" s="52">
        <f t="shared" ca="1" si="73"/>
        <v>0</v>
      </c>
      <c r="CM101" s="52">
        <f t="shared" ca="1" si="74"/>
        <v>0</v>
      </c>
      <c r="CN101" s="52">
        <f t="shared" ca="1" si="75"/>
        <v>0</v>
      </c>
      <c r="CO101" s="52">
        <f t="shared" ca="1" si="76"/>
        <v>0</v>
      </c>
      <c r="CP101" s="52">
        <f t="shared" ca="1" si="77"/>
        <v>0</v>
      </c>
      <c r="CQ101" s="52">
        <f t="shared" ca="1" si="78"/>
        <v>0</v>
      </c>
      <c r="CR101" s="52">
        <f t="shared" ca="1" si="79"/>
        <v>0</v>
      </c>
      <c r="CS101" s="52">
        <f t="shared" ca="1" si="80"/>
        <v>0</v>
      </c>
      <c r="CT101" s="52">
        <f t="shared" ca="1" si="81"/>
        <v>0</v>
      </c>
      <c r="CU101" s="52">
        <f t="shared" ca="1" si="82"/>
        <v>0</v>
      </c>
      <c r="CV101" s="52">
        <f t="shared" ca="1" si="83"/>
        <v>0</v>
      </c>
      <c r="CW101" s="52">
        <f t="shared" ca="1" si="84"/>
        <v>0</v>
      </c>
      <c r="CY101" s="51" t="str">
        <f t="shared" ca="1" si="85"/>
        <v>Slope</v>
      </c>
      <c r="CZ101" s="51" t="str">
        <f t="shared" ca="1" si="86"/>
        <v>Slope</v>
      </c>
      <c r="DA101" s="51" t="str">
        <f t="shared" ca="1" si="87"/>
        <v>Slope</v>
      </c>
      <c r="DB101" s="51" t="str">
        <f t="shared" ca="1" si="88"/>
        <v>Slope</v>
      </c>
      <c r="DC101" s="51" t="str">
        <f t="shared" ca="1" si="89"/>
        <v>Slope</v>
      </c>
      <c r="DD101" s="51" t="str">
        <f t="shared" ca="1" si="90"/>
        <v>Slope</v>
      </c>
      <c r="DE101" s="51" t="str">
        <f t="shared" ca="1" si="91"/>
        <v>Slope</v>
      </c>
      <c r="DF101" s="51" t="str">
        <f t="shared" ca="1" si="92"/>
        <v>Slope</v>
      </c>
      <c r="DG101" s="51" t="str">
        <f t="shared" ca="1" si="93"/>
        <v>Slope</v>
      </c>
      <c r="DH101" s="51" t="str">
        <f t="shared" ca="1" si="94"/>
        <v>Slope</v>
      </c>
      <c r="DI101" s="51" t="str">
        <f t="shared" ca="1" si="95"/>
        <v>Slope</v>
      </c>
      <c r="DJ101" s="51" t="str">
        <f t="shared" ca="1" si="96"/>
        <v>Slope</v>
      </c>
      <c r="DK101" s="51" t="str">
        <f t="shared" ca="1" si="97"/>
        <v>Slope</v>
      </c>
      <c r="DL101" s="51" t="str">
        <f t="shared" ca="1" si="98"/>
        <v>Slope</v>
      </c>
      <c r="DM101" s="51" t="str">
        <f t="shared" ca="1" si="99"/>
        <v>Slope</v>
      </c>
      <c r="DN101" s="51" t="str">
        <f t="shared" ca="1" si="100"/>
        <v>Slope</v>
      </c>
      <c r="DO101" s="51" t="str">
        <f t="shared" ca="1" si="101"/>
        <v>Slope</v>
      </c>
      <c r="DP101" s="51" t="str">
        <f t="shared" ca="1" si="102"/>
        <v>Slope</v>
      </c>
      <c r="DQ101" s="51" t="str">
        <f t="shared" ca="1" si="103"/>
        <v>Slope</v>
      </c>
      <c r="DR101" s="51" t="str">
        <f t="shared" ca="1" si="104"/>
        <v>Slope</v>
      </c>
      <c r="DS101" s="51" t="str">
        <f t="shared" ca="1" si="105"/>
        <v>Slope</v>
      </c>
      <c r="DT101" s="51" t="str">
        <f t="shared" ca="1" si="106"/>
        <v>Slope</v>
      </c>
      <c r="DU101" s="51" t="str">
        <f t="shared" ca="1" si="107"/>
        <v>Slope</v>
      </c>
      <c r="DV101" s="51" t="str">
        <f t="shared" ca="1" si="108"/>
        <v>Slope</v>
      </c>
      <c r="DW101" s="51" t="str">
        <f t="shared" ca="1" si="109"/>
        <v>Slope</v>
      </c>
      <c r="DX101" s="51" t="str">
        <f t="shared" ca="1" si="110"/>
        <v>Slope</v>
      </c>
      <c r="DY101" s="51" t="str">
        <f t="shared" ca="1" si="111"/>
        <v>Slope</v>
      </c>
      <c r="DZ101" s="51" t="str">
        <f t="shared" ca="1" si="112"/>
        <v>Slope</v>
      </c>
      <c r="EA101" s="51" t="str">
        <f t="shared" ca="1" si="113"/>
        <v>Slope</v>
      </c>
      <c r="EB101" s="51" t="str">
        <f t="shared" ca="1" si="114"/>
        <v>Slope</v>
      </c>
      <c r="EC101" s="51" t="str">
        <f t="shared" ca="1" si="115"/>
        <v>Slope</v>
      </c>
      <c r="EE101" s="52">
        <f t="shared" ca="1" si="116"/>
        <v>1</v>
      </c>
      <c r="EF101" s="52">
        <f t="shared" ca="1" si="117"/>
        <v>1</v>
      </c>
      <c r="EG101" s="52">
        <f t="shared" ca="1" si="118"/>
        <v>1</v>
      </c>
      <c r="EH101" s="52">
        <f t="shared" ca="1" si="119"/>
        <v>1</v>
      </c>
      <c r="EI101" s="52">
        <f t="shared" ca="1" si="120"/>
        <v>1</v>
      </c>
      <c r="EJ101" s="52">
        <f t="shared" ca="1" si="121"/>
        <v>1</v>
      </c>
      <c r="EK101" s="52">
        <f t="shared" ca="1" si="122"/>
        <v>1</v>
      </c>
      <c r="EL101" s="52">
        <f t="shared" ca="1" si="123"/>
        <v>1</v>
      </c>
      <c r="EM101" s="52">
        <f t="shared" ca="1" si="124"/>
        <v>1</v>
      </c>
      <c r="EN101" s="52">
        <f t="shared" ca="1" si="125"/>
        <v>1</v>
      </c>
      <c r="EO101" s="52">
        <f t="shared" ca="1" si="126"/>
        <v>1</v>
      </c>
      <c r="EP101" s="52">
        <f t="shared" ca="1" si="127"/>
        <v>1</v>
      </c>
      <c r="EQ101" s="52">
        <f t="shared" ca="1" si="128"/>
        <v>1</v>
      </c>
      <c r="ER101" s="52">
        <f t="shared" ca="1" si="129"/>
        <v>1</v>
      </c>
      <c r="ES101" s="52">
        <f t="shared" ca="1" si="130"/>
        <v>1</v>
      </c>
      <c r="ET101" s="52">
        <f t="shared" ca="1" si="131"/>
        <v>1</v>
      </c>
      <c r="EU101" s="52">
        <f t="shared" ca="1" si="132"/>
        <v>1</v>
      </c>
      <c r="EV101" s="52">
        <f t="shared" ca="1" si="133"/>
        <v>1</v>
      </c>
      <c r="EW101" s="52">
        <f t="shared" ca="1" si="134"/>
        <v>1</v>
      </c>
      <c r="EX101" s="52">
        <f t="shared" ca="1" si="135"/>
        <v>1</v>
      </c>
      <c r="EY101" s="52">
        <f t="shared" ca="1" si="136"/>
        <v>1</v>
      </c>
      <c r="EZ101" s="52">
        <f t="shared" ca="1" si="137"/>
        <v>1</v>
      </c>
      <c r="FA101" s="52">
        <f t="shared" ca="1" si="138"/>
        <v>1</v>
      </c>
      <c r="FB101" s="52">
        <f t="shared" ca="1" si="139"/>
        <v>1</v>
      </c>
      <c r="FC101" s="52">
        <f t="shared" ca="1" si="140"/>
        <v>1</v>
      </c>
      <c r="FD101" s="52">
        <f t="shared" ca="1" si="141"/>
        <v>1</v>
      </c>
      <c r="FE101" s="52">
        <f t="shared" ca="1" si="142"/>
        <v>1</v>
      </c>
      <c r="FF101" s="52">
        <f t="shared" ca="1" si="143"/>
        <v>1</v>
      </c>
      <c r="FG101" s="52">
        <f t="shared" ca="1" si="144"/>
        <v>1</v>
      </c>
      <c r="FH101" s="52">
        <f t="shared" ca="1" si="145"/>
        <v>1</v>
      </c>
      <c r="FI101" s="52">
        <f t="shared" ca="1" si="146"/>
        <v>1</v>
      </c>
      <c r="FK101" s="52">
        <f t="shared" si="147"/>
        <v>0</v>
      </c>
      <c r="FL101" s="59" t="e">
        <f t="shared" ca="1" si="148"/>
        <v>#N/A</v>
      </c>
      <c r="FM101" s="59" t="e">
        <f t="shared" ca="1" si="149"/>
        <v>#N/A</v>
      </c>
      <c r="FN101" s="52">
        <f t="shared" ca="1" si="150"/>
        <v>0</v>
      </c>
      <c r="FP101" s="52">
        <f t="shared" ca="1" si="151"/>
        <v>0.66666666666666663</v>
      </c>
      <c r="FQ101" s="52">
        <f t="shared" ca="1" si="152"/>
        <v>0.66666666666666663</v>
      </c>
      <c r="FR101" s="52">
        <f t="shared" ca="1" si="153"/>
        <v>0.65555555555555545</v>
      </c>
      <c r="FS101" s="52">
        <f t="shared" ca="1" si="154"/>
        <v>0.64444444444444438</v>
      </c>
      <c r="FT101" s="52">
        <f t="shared" ca="1" si="155"/>
        <v>0.6333333333333333</v>
      </c>
      <c r="FU101" s="52">
        <f t="shared" ca="1" si="156"/>
        <v>0.62222222222222223</v>
      </c>
      <c r="FV101" s="52">
        <f t="shared" ca="1" si="157"/>
        <v>0.61111111111111116</v>
      </c>
      <c r="FW101" s="52">
        <f t="shared" ca="1" si="158"/>
        <v>0.6</v>
      </c>
      <c r="FX101" s="52">
        <f t="shared" ca="1" si="159"/>
        <v>0.5888888888888888</v>
      </c>
      <c r="FY101" s="52">
        <f t="shared" ca="1" si="160"/>
        <v>0.57777777777777772</v>
      </c>
      <c r="FZ101" s="52">
        <f t="shared" ca="1" si="161"/>
        <v>0.56666666666666665</v>
      </c>
      <c r="GA101" s="52">
        <f t="shared" ca="1" si="162"/>
        <v>0.55555555555555558</v>
      </c>
      <c r="GB101" s="52">
        <f t="shared" ca="1" si="163"/>
        <v>0.5444444444444444</v>
      </c>
      <c r="GC101" s="52">
        <f t="shared" ca="1" si="164"/>
        <v>0.53333333333333333</v>
      </c>
      <c r="GD101" s="52">
        <f t="shared" ca="1" si="165"/>
        <v>0.52222222222222214</v>
      </c>
      <c r="GE101" s="52">
        <f t="shared" ca="1" si="166"/>
        <v>0.51111111111111107</v>
      </c>
      <c r="GF101" s="52">
        <f t="shared" ca="1" si="167"/>
        <v>0.5</v>
      </c>
      <c r="GG101" s="52">
        <f t="shared" ca="1" si="168"/>
        <v>0.48888888888888887</v>
      </c>
      <c r="GH101" s="52">
        <f t="shared" ca="1" si="169"/>
        <v>0.47777777777777775</v>
      </c>
      <c r="GI101" s="52">
        <f t="shared" ca="1" si="170"/>
        <v>0.46666666666666667</v>
      </c>
      <c r="GJ101" s="52">
        <f t="shared" ca="1" si="171"/>
        <v>0.45555555555555555</v>
      </c>
      <c r="GK101" s="52">
        <f t="shared" ca="1" si="172"/>
        <v>0.44444444444444442</v>
      </c>
      <c r="GL101" s="52">
        <f t="shared" ca="1" si="173"/>
        <v>0.43333333333333335</v>
      </c>
      <c r="GM101" s="52">
        <f t="shared" ca="1" si="174"/>
        <v>0.42222222222222222</v>
      </c>
      <c r="GN101" s="52">
        <f t="shared" ca="1" si="175"/>
        <v>0.41111111111111109</v>
      </c>
      <c r="GO101" s="52">
        <f t="shared" ca="1" si="176"/>
        <v>0.39999999999999997</v>
      </c>
      <c r="GP101" s="52">
        <f t="shared" ca="1" si="177"/>
        <v>0.38888888888888884</v>
      </c>
      <c r="GQ101" s="52">
        <f t="shared" ca="1" si="178"/>
        <v>0.37777777777777777</v>
      </c>
      <c r="GR101" s="52">
        <f t="shared" ca="1" si="179"/>
        <v>0.36666666666666664</v>
      </c>
      <c r="GS101" s="52">
        <f t="shared" ca="1" si="180"/>
        <v>0.35555555555555551</v>
      </c>
      <c r="GT101" s="52">
        <f t="shared" ca="1" si="181"/>
        <v>0.34444444444444444</v>
      </c>
      <c r="GU101" s="125">
        <f t="shared" si="203"/>
        <v>0</v>
      </c>
      <c r="GV101" s="52">
        <f t="shared" ca="1" si="204"/>
        <v>0.66666666666666663</v>
      </c>
      <c r="GW101" s="59">
        <f t="shared" ca="1" si="182"/>
        <v>0</v>
      </c>
      <c r="GX101" s="52">
        <f t="shared" ca="1" si="183"/>
        <v>0</v>
      </c>
      <c r="GY101" s="52" t="str">
        <f t="shared" ca="1" si="184"/>
        <v>Slope</v>
      </c>
      <c r="GZ101" s="52" t="str">
        <f t="shared" ca="1" si="185"/>
        <v>NaN</v>
      </c>
      <c r="HA101" s="120">
        <f t="shared" si="186"/>
        <v>0</v>
      </c>
      <c r="HB101" s="58">
        <f t="shared" si="187"/>
        <v>0</v>
      </c>
      <c r="HC101" s="58"/>
      <c r="HD101" s="121">
        <f t="shared" si="188"/>
        <v>1</v>
      </c>
      <c r="HE101" s="52">
        <f t="shared" si="189"/>
        <v>0</v>
      </c>
      <c r="HF101" s="52">
        <f t="shared" si="190"/>
        <v>0</v>
      </c>
      <c r="HG101" s="120">
        <f t="shared" si="191"/>
        <v>1</v>
      </c>
      <c r="HH101" s="120">
        <f t="shared" si="192"/>
        <v>0</v>
      </c>
      <c r="HI101" s="52">
        <f t="shared" ca="1" si="193"/>
        <v>0</v>
      </c>
      <c r="HJ101" s="52" t="str">
        <f t="shared" ca="1" si="194"/>
        <v>Slope</v>
      </c>
      <c r="HK101" s="59">
        <f t="shared" ca="1" si="195"/>
        <v>2</v>
      </c>
      <c r="HL101" s="52" t="str">
        <f t="shared" ca="1" si="196"/>
        <v>NaN</v>
      </c>
      <c r="HM101" s="52">
        <f t="shared" si="197"/>
        <v>0</v>
      </c>
      <c r="HN101" s="52">
        <f t="shared" si="198"/>
        <v>0</v>
      </c>
      <c r="HO101" s="52">
        <f t="shared" si="199"/>
        <v>0</v>
      </c>
      <c r="HP101" s="112"/>
      <c r="HQ101" s="52">
        <f t="shared" si="202"/>
        <v>0</v>
      </c>
      <c r="HR101" s="112"/>
      <c r="HS101" s="52">
        <f t="shared" si="200"/>
        <v>0</v>
      </c>
      <c r="HT101">
        <f t="shared" si="201"/>
        <v>0</v>
      </c>
    </row>
    <row r="102" spans="1:228" x14ac:dyDescent="0.25">
      <c r="A102" s="45">
        <v>64</v>
      </c>
      <c r="B102" s="35">
        <f t="shared" si="36"/>
        <v>7.2916666666666737E-3</v>
      </c>
      <c r="C102" s="28"/>
      <c r="D102" s="29"/>
      <c r="E102" s="29"/>
      <c r="F102" s="37"/>
      <c r="G102" s="38"/>
      <c r="H102" s="107"/>
      <c r="I102" s="31"/>
      <c r="J102" s="28"/>
      <c r="K102" s="37">
        <f t="shared" si="207"/>
        <v>0</v>
      </c>
      <c r="L102" s="30">
        <f t="shared" si="205"/>
        <v>0</v>
      </c>
      <c r="M102" s="101">
        <f t="shared" si="206"/>
        <v>0</v>
      </c>
      <c r="N102" s="103">
        <f t="shared" si="37"/>
        <v>0</v>
      </c>
      <c r="P102" s="34">
        <f>D5</f>
        <v>0</v>
      </c>
      <c r="AD102" s="52" t="e">
        <f t="shared" ca="1" si="38"/>
        <v>#DIV/0!</v>
      </c>
      <c r="AE102" s="52" t="e">
        <f t="shared" ca="1" si="38"/>
        <v>#DIV/0!</v>
      </c>
      <c r="AF102" s="52" t="e">
        <f t="shared" ca="1" si="38"/>
        <v>#DIV/0!</v>
      </c>
      <c r="AG102" s="52" t="e">
        <f t="shared" ca="1" si="38"/>
        <v>#DIV/0!</v>
      </c>
      <c r="AH102" s="52" t="e">
        <f t="shared" ca="1" si="39"/>
        <v>#DIV/0!</v>
      </c>
      <c r="AI102" s="52" t="e">
        <f t="shared" ca="1" si="39"/>
        <v>#DIV/0!</v>
      </c>
      <c r="AJ102" s="52" t="e">
        <f t="shared" ca="1" si="39"/>
        <v>#DIV/0!</v>
      </c>
      <c r="AK102" s="52" t="e">
        <f t="shared" ca="1" si="39"/>
        <v>#DIV/0!</v>
      </c>
      <c r="AL102" s="52" t="e">
        <f t="shared" ca="1" si="40"/>
        <v>#DIV/0!</v>
      </c>
      <c r="AM102" s="52" t="e">
        <f t="shared" ca="1" si="40"/>
        <v>#DIV/0!</v>
      </c>
      <c r="AN102" s="52" t="e">
        <f t="shared" ca="1" si="40"/>
        <v>#DIV/0!</v>
      </c>
      <c r="AO102" s="52" t="e">
        <f t="shared" ca="1" si="40"/>
        <v>#DIV/0!</v>
      </c>
      <c r="AP102" s="52" t="e">
        <f t="shared" ca="1" si="41"/>
        <v>#DIV/0!</v>
      </c>
      <c r="AQ102" s="52" t="e">
        <f t="shared" ca="1" si="41"/>
        <v>#DIV/0!</v>
      </c>
      <c r="AR102" s="52" t="e">
        <f t="shared" ca="1" si="41"/>
        <v>#DIV/0!</v>
      </c>
      <c r="AS102" s="52" t="e">
        <f t="shared" ca="1" si="41"/>
        <v>#DIV/0!</v>
      </c>
      <c r="AT102" s="52" t="e">
        <f t="shared" ca="1" si="42"/>
        <v>#DIV/0!</v>
      </c>
      <c r="AU102" s="52" t="e">
        <f t="shared" ca="1" si="42"/>
        <v>#DIV/0!</v>
      </c>
      <c r="AV102" s="52" t="e">
        <f t="shared" ca="1" si="42"/>
        <v>#DIV/0!</v>
      </c>
      <c r="AW102" s="52" t="e">
        <f t="shared" ca="1" si="42"/>
        <v>#DIV/0!</v>
      </c>
      <c r="AX102" s="52" t="e">
        <f t="shared" ca="1" si="43"/>
        <v>#DIV/0!</v>
      </c>
      <c r="AY102" s="52" t="e">
        <f t="shared" ca="1" si="43"/>
        <v>#DIV/0!</v>
      </c>
      <c r="AZ102" s="52" t="e">
        <f t="shared" ca="1" si="43"/>
        <v>#DIV/0!</v>
      </c>
      <c r="BA102" s="52" t="e">
        <f t="shared" ca="1" si="43"/>
        <v>#DIV/0!</v>
      </c>
      <c r="BB102" s="52" t="e">
        <f t="shared" ca="1" si="44"/>
        <v>#DIV/0!</v>
      </c>
      <c r="BC102" s="52" t="e">
        <f t="shared" ca="1" si="44"/>
        <v>#DIV/0!</v>
      </c>
      <c r="BD102" s="52" t="e">
        <f t="shared" ca="1" si="44"/>
        <v>#DIV/0!</v>
      </c>
      <c r="BE102" s="52" t="e">
        <f t="shared" ca="1" si="44"/>
        <v>#DIV/0!</v>
      </c>
      <c r="BF102" s="52" t="e">
        <f t="shared" ca="1" si="45"/>
        <v>#DIV/0!</v>
      </c>
      <c r="BG102" s="52" t="e">
        <f t="shared" ca="1" si="45"/>
        <v>#DIV/0!</v>
      </c>
      <c r="BH102" s="52" t="e">
        <f t="shared" ca="1" si="45"/>
        <v>#DIV/0!</v>
      </c>
      <c r="BJ102" s="52">
        <f t="shared" si="46"/>
        <v>0</v>
      </c>
      <c r="BK102" s="52">
        <f t="shared" si="47"/>
        <v>0</v>
      </c>
      <c r="BL102" s="52">
        <f t="shared" si="48"/>
        <v>0</v>
      </c>
      <c r="BM102" s="52">
        <f t="shared" si="49"/>
        <v>0</v>
      </c>
      <c r="BN102" s="52">
        <f t="shared" si="50"/>
        <v>0</v>
      </c>
      <c r="BO102" s="52">
        <f t="shared" si="51"/>
        <v>0</v>
      </c>
      <c r="BP102" s="52">
        <f t="shared" si="52"/>
        <v>0</v>
      </c>
      <c r="BQ102" s="52">
        <f t="shared" si="53"/>
        <v>0.05</v>
      </c>
      <c r="BS102" s="52">
        <f t="shared" ca="1" si="54"/>
        <v>0</v>
      </c>
      <c r="BT102" s="52">
        <f t="shared" ca="1" si="55"/>
        <v>0</v>
      </c>
      <c r="BU102" s="52">
        <f t="shared" ca="1" si="56"/>
        <v>0</v>
      </c>
      <c r="BV102" s="52">
        <f t="shared" ca="1" si="57"/>
        <v>0</v>
      </c>
      <c r="BW102" s="52">
        <f t="shared" ca="1" si="58"/>
        <v>0</v>
      </c>
      <c r="BX102" s="52">
        <f t="shared" ca="1" si="59"/>
        <v>0</v>
      </c>
      <c r="BY102" s="52">
        <f t="shared" ca="1" si="60"/>
        <v>0</v>
      </c>
      <c r="BZ102" s="52">
        <f t="shared" ca="1" si="61"/>
        <v>0</v>
      </c>
      <c r="CA102" s="52">
        <f t="shared" ca="1" si="62"/>
        <v>0</v>
      </c>
      <c r="CB102" s="52">
        <f t="shared" ca="1" si="63"/>
        <v>0</v>
      </c>
      <c r="CC102" s="52">
        <f t="shared" ca="1" si="64"/>
        <v>0</v>
      </c>
      <c r="CD102" s="52">
        <f t="shared" ca="1" si="65"/>
        <v>0</v>
      </c>
      <c r="CE102" s="52">
        <f t="shared" ca="1" si="66"/>
        <v>0</v>
      </c>
      <c r="CF102" s="52">
        <f t="shared" ca="1" si="67"/>
        <v>0</v>
      </c>
      <c r="CG102" s="52">
        <f t="shared" ca="1" si="68"/>
        <v>0</v>
      </c>
      <c r="CH102" s="52">
        <f t="shared" ca="1" si="69"/>
        <v>0</v>
      </c>
      <c r="CI102" s="52">
        <f t="shared" ca="1" si="70"/>
        <v>0</v>
      </c>
      <c r="CJ102" s="52">
        <f t="shared" ca="1" si="71"/>
        <v>0</v>
      </c>
      <c r="CK102" s="52">
        <f t="shared" ca="1" si="72"/>
        <v>0</v>
      </c>
      <c r="CL102" s="52">
        <f t="shared" ca="1" si="73"/>
        <v>0</v>
      </c>
      <c r="CM102" s="52">
        <f t="shared" ca="1" si="74"/>
        <v>0</v>
      </c>
      <c r="CN102" s="52">
        <f t="shared" ca="1" si="75"/>
        <v>0</v>
      </c>
      <c r="CO102" s="52">
        <f t="shared" ca="1" si="76"/>
        <v>0</v>
      </c>
      <c r="CP102" s="52">
        <f t="shared" ca="1" si="77"/>
        <v>0</v>
      </c>
      <c r="CQ102" s="52">
        <f t="shared" ca="1" si="78"/>
        <v>0</v>
      </c>
      <c r="CR102" s="52">
        <f t="shared" ca="1" si="79"/>
        <v>0</v>
      </c>
      <c r="CS102" s="52">
        <f t="shared" ca="1" si="80"/>
        <v>0</v>
      </c>
      <c r="CT102" s="52">
        <f t="shared" ca="1" si="81"/>
        <v>0</v>
      </c>
      <c r="CU102" s="52">
        <f t="shared" ca="1" si="82"/>
        <v>0</v>
      </c>
      <c r="CV102" s="52">
        <f t="shared" ca="1" si="83"/>
        <v>0</v>
      </c>
      <c r="CW102" s="52">
        <f t="shared" ca="1" si="84"/>
        <v>0</v>
      </c>
      <c r="CY102" s="51" t="str">
        <f t="shared" ca="1" si="85"/>
        <v>Slope</v>
      </c>
      <c r="CZ102" s="51" t="str">
        <f t="shared" ca="1" si="86"/>
        <v>Slope</v>
      </c>
      <c r="DA102" s="51" t="str">
        <f t="shared" ca="1" si="87"/>
        <v>Slope</v>
      </c>
      <c r="DB102" s="51" t="str">
        <f t="shared" ca="1" si="88"/>
        <v>Slope</v>
      </c>
      <c r="DC102" s="51" t="str">
        <f t="shared" ca="1" si="89"/>
        <v>Slope</v>
      </c>
      <c r="DD102" s="51" t="str">
        <f t="shared" ca="1" si="90"/>
        <v>Slope</v>
      </c>
      <c r="DE102" s="51" t="str">
        <f t="shared" ca="1" si="91"/>
        <v>Slope</v>
      </c>
      <c r="DF102" s="51" t="str">
        <f t="shared" ca="1" si="92"/>
        <v>Slope</v>
      </c>
      <c r="DG102" s="51" t="str">
        <f t="shared" ca="1" si="93"/>
        <v>Slope</v>
      </c>
      <c r="DH102" s="51" t="str">
        <f t="shared" ca="1" si="94"/>
        <v>Slope</v>
      </c>
      <c r="DI102" s="51" t="str">
        <f t="shared" ca="1" si="95"/>
        <v>Slope</v>
      </c>
      <c r="DJ102" s="51" t="str">
        <f t="shared" ca="1" si="96"/>
        <v>Slope</v>
      </c>
      <c r="DK102" s="51" t="str">
        <f t="shared" ca="1" si="97"/>
        <v>Slope</v>
      </c>
      <c r="DL102" s="51" t="str">
        <f t="shared" ca="1" si="98"/>
        <v>Slope</v>
      </c>
      <c r="DM102" s="51" t="str">
        <f t="shared" ca="1" si="99"/>
        <v>Slope</v>
      </c>
      <c r="DN102" s="51" t="str">
        <f t="shared" ca="1" si="100"/>
        <v>Slope</v>
      </c>
      <c r="DO102" s="51" t="str">
        <f t="shared" ca="1" si="101"/>
        <v>Slope</v>
      </c>
      <c r="DP102" s="51" t="str">
        <f t="shared" ca="1" si="102"/>
        <v>Slope</v>
      </c>
      <c r="DQ102" s="51" t="str">
        <f t="shared" ca="1" si="103"/>
        <v>Slope</v>
      </c>
      <c r="DR102" s="51" t="str">
        <f t="shared" ca="1" si="104"/>
        <v>Slope</v>
      </c>
      <c r="DS102" s="51" t="str">
        <f t="shared" ca="1" si="105"/>
        <v>Slope</v>
      </c>
      <c r="DT102" s="51" t="str">
        <f t="shared" ca="1" si="106"/>
        <v>Slope</v>
      </c>
      <c r="DU102" s="51" t="str">
        <f t="shared" ca="1" si="107"/>
        <v>Slope</v>
      </c>
      <c r="DV102" s="51" t="str">
        <f t="shared" ca="1" si="108"/>
        <v>Slope</v>
      </c>
      <c r="DW102" s="51" t="str">
        <f t="shared" ca="1" si="109"/>
        <v>Slope</v>
      </c>
      <c r="DX102" s="51" t="str">
        <f t="shared" ca="1" si="110"/>
        <v>Slope</v>
      </c>
      <c r="DY102" s="51" t="str">
        <f t="shared" ca="1" si="111"/>
        <v>Slope</v>
      </c>
      <c r="DZ102" s="51" t="str">
        <f t="shared" ca="1" si="112"/>
        <v>Slope</v>
      </c>
      <c r="EA102" s="51" t="str">
        <f t="shared" ca="1" si="113"/>
        <v>Slope</v>
      </c>
      <c r="EB102" s="51" t="str">
        <f t="shared" ca="1" si="114"/>
        <v>Slope</v>
      </c>
      <c r="EC102" s="51" t="str">
        <f t="shared" ca="1" si="115"/>
        <v>Slope</v>
      </c>
      <c r="EE102" s="52">
        <f t="shared" ca="1" si="116"/>
        <v>1</v>
      </c>
      <c r="EF102" s="52">
        <f t="shared" ca="1" si="117"/>
        <v>1</v>
      </c>
      <c r="EG102" s="52">
        <f t="shared" ca="1" si="118"/>
        <v>1</v>
      </c>
      <c r="EH102" s="52">
        <f t="shared" ca="1" si="119"/>
        <v>1</v>
      </c>
      <c r="EI102" s="52">
        <f t="shared" ca="1" si="120"/>
        <v>1</v>
      </c>
      <c r="EJ102" s="52">
        <f t="shared" ca="1" si="121"/>
        <v>1</v>
      </c>
      <c r="EK102" s="52">
        <f t="shared" ca="1" si="122"/>
        <v>1</v>
      </c>
      <c r="EL102" s="52">
        <f t="shared" ca="1" si="123"/>
        <v>1</v>
      </c>
      <c r="EM102" s="52">
        <f t="shared" ca="1" si="124"/>
        <v>1</v>
      </c>
      <c r="EN102" s="52">
        <f t="shared" ca="1" si="125"/>
        <v>1</v>
      </c>
      <c r="EO102" s="52">
        <f t="shared" ca="1" si="126"/>
        <v>1</v>
      </c>
      <c r="EP102" s="52">
        <f t="shared" ca="1" si="127"/>
        <v>1</v>
      </c>
      <c r="EQ102" s="52">
        <f t="shared" ca="1" si="128"/>
        <v>1</v>
      </c>
      <c r="ER102" s="52">
        <f t="shared" ca="1" si="129"/>
        <v>1</v>
      </c>
      <c r="ES102" s="52">
        <f t="shared" ca="1" si="130"/>
        <v>1</v>
      </c>
      <c r="ET102" s="52">
        <f t="shared" ca="1" si="131"/>
        <v>1</v>
      </c>
      <c r="EU102" s="52">
        <f t="shared" ca="1" si="132"/>
        <v>1</v>
      </c>
      <c r="EV102" s="52">
        <f t="shared" ca="1" si="133"/>
        <v>1</v>
      </c>
      <c r="EW102" s="52">
        <f t="shared" ca="1" si="134"/>
        <v>1</v>
      </c>
      <c r="EX102" s="52">
        <f t="shared" ca="1" si="135"/>
        <v>1</v>
      </c>
      <c r="EY102" s="52">
        <f t="shared" ca="1" si="136"/>
        <v>1</v>
      </c>
      <c r="EZ102" s="52">
        <f t="shared" ca="1" si="137"/>
        <v>1</v>
      </c>
      <c r="FA102" s="52">
        <f t="shared" ca="1" si="138"/>
        <v>1</v>
      </c>
      <c r="FB102" s="52">
        <f t="shared" ca="1" si="139"/>
        <v>1</v>
      </c>
      <c r="FC102" s="52">
        <f t="shared" ca="1" si="140"/>
        <v>1</v>
      </c>
      <c r="FD102" s="52">
        <f t="shared" ca="1" si="141"/>
        <v>1</v>
      </c>
      <c r="FE102" s="52">
        <f t="shared" ca="1" si="142"/>
        <v>1</v>
      </c>
      <c r="FF102" s="52">
        <f t="shared" ca="1" si="143"/>
        <v>1</v>
      </c>
      <c r="FG102" s="52">
        <f t="shared" ca="1" si="144"/>
        <v>1</v>
      </c>
      <c r="FH102" s="52">
        <f t="shared" ca="1" si="145"/>
        <v>1</v>
      </c>
      <c r="FI102" s="52">
        <f t="shared" ca="1" si="146"/>
        <v>1</v>
      </c>
      <c r="FK102" s="52">
        <f t="shared" si="147"/>
        <v>0</v>
      </c>
      <c r="FL102" s="59" t="e">
        <f t="shared" ca="1" si="148"/>
        <v>#N/A</v>
      </c>
      <c r="FM102" s="59" t="e">
        <f t="shared" ca="1" si="149"/>
        <v>#N/A</v>
      </c>
      <c r="FN102" s="52">
        <f t="shared" ca="1" si="150"/>
        <v>0</v>
      </c>
      <c r="FP102" s="52">
        <f t="shared" ca="1" si="151"/>
        <v>0.66666666666666663</v>
      </c>
      <c r="FQ102" s="52">
        <f t="shared" ca="1" si="152"/>
        <v>0.66666666666666663</v>
      </c>
      <c r="FR102" s="52">
        <f t="shared" ca="1" si="153"/>
        <v>0.65555555555555545</v>
      </c>
      <c r="FS102" s="52">
        <f t="shared" ca="1" si="154"/>
        <v>0.64444444444444438</v>
      </c>
      <c r="FT102" s="52">
        <f t="shared" ca="1" si="155"/>
        <v>0.6333333333333333</v>
      </c>
      <c r="FU102" s="52">
        <f t="shared" ca="1" si="156"/>
        <v>0.62222222222222223</v>
      </c>
      <c r="FV102" s="52">
        <f t="shared" ca="1" si="157"/>
        <v>0.61111111111111116</v>
      </c>
      <c r="FW102" s="52">
        <f t="shared" ca="1" si="158"/>
        <v>0.6</v>
      </c>
      <c r="FX102" s="52">
        <f t="shared" ca="1" si="159"/>
        <v>0.5888888888888888</v>
      </c>
      <c r="FY102" s="52">
        <f t="shared" ca="1" si="160"/>
        <v>0.57777777777777772</v>
      </c>
      <c r="FZ102" s="52">
        <f t="shared" ca="1" si="161"/>
        <v>0.56666666666666665</v>
      </c>
      <c r="GA102" s="52">
        <f t="shared" ca="1" si="162"/>
        <v>0.55555555555555558</v>
      </c>
      <c r="GB102" s="52">
        <f t="shared" ca="1" si="163"/>
        <v>0.5444444444444444</v>
      </c>
      <c r="GC102" s="52">
        <f t="shared" ca="1" si="164"/>
        <v>0.53333333333333333</v>
      </c>
      <c r="GD102" s="52">
        <f t="shared" ca="1" si="165"/>
        <v>0.52222222222222214</v>
      </c>
      <c r="GE102" s="52">
        <f t="shared" ca="1" si="166"/>
        <v>0.51111111111111107</v>
      </c>
      <c r="GF102" s="52">
        <f t="shared" ca="1" si="167"/>
        <v>0.5</v>
      </c>
      <c r="GG102" s="52">
        <f t="shared" ca="1" si="168"/>
        <v>0.48888888888888887</v>
      </c>
      <c r="GH102" s="52">
        <f t="shared" ca="1" si="169"/>
        <v>0.47777777777777775</v>
      </c>
      <c r="GI102" s="52">
        <f t="shared" ca="1" si="170"/>
        <v>0.46666666666666667</v>
      </c>
      <c r="GJ102" s="52">
        <f t="shared" ca="1" si="171"/>
        <v>0.45555555555555555</v>
      </c>
      <c r="GK102" s="52">
        <f t="shared" ca="1" si="172"/>
        <v>0.44444444444444442</v>
      </c>
      <c r="GL102" s="52">
        <f t="shared" ca="1" si="173"/>
        <v>0.43333333333333335</v>
      </c>
      <c r="GM102" s="52">
        <f t="shared" ca="1" si="174"/>
        <v>0.42222222222222222</v>
      </c>
      <c r="GN102" s="52">
        <f t="shared" ca="1" si="175"/>
        <v>0.41111111111111109</v>
      </c>
      <c r="GO102" s="52">
        <f t="shared" ca="1" si="176"/>
        <v>0.39999999999999997</v>
      </c>
      <c r="GP102" s="52">
        <f t="shared" ca="1" si="177"/>
        <v>0.38888888888888884</v>
      </c>
      <c r="GQ102" s="52">
        <f t="shared" ca="1" si="178"/>
        <v>0.37777777777777777</v>
      </c>
      <c r="GR102" s="52">
        <f t="shared" ca="1" si="179"/>
        <v>0.36666666666666664</v>
      </c>
      <c r="GS102" s="52">
        <f t="shared" ca="1" si="180"/>
        <v>0.35555555555555551</v>
      </c>
      <c r="GT102" s="52">
        <f t="shared" ca="1" si="181"/>
        <v>0.34444444444444444</v>
      </c>
      <c r="GU102" s="125">
        <f t="shared" si="203"/>
        <v>0</v>
      </c>
      <c r="GV102" s="52">
        <f t="shared" ca="1" si="204"/>
        <v>0.66666666666666663</v>
      </c>
      <c r="GW102" s="59">
        <f t="shared" ca="1" si="182"/>
        <v>0</v>
      </c>
      <c r="GX102" s="52">
        <f t="shared" ca="1" si="183"/>
        <v>0</v>
      </c>
      <c r="GY102" s="52" t="str">
        <f t="shared" ca="1" si="184"/>
        <v>Slope</v>
      </c>
      <c r="GZ102" s="52" t="str">
        <f t="shared" ca="1" si="185"/>
        <v>NaN</v>
      </c>
      <c r="HA102" s="120">
        <f t="shared" si="186"/>
        <v>0</v>
      </c>
      <c r="HB102" s="58">
        <f t="shared" si="187"/>
        <v>0</v>
      </c>
      <c r="HC102" s="58"/>
      <c r="HD102" s="121">
        <f t="shared" si="188"/>
        <v>1</v>
      </c>
      <c r="HE102" s="52">
        <f t="shared" si="189"/>
        <v>0</v>
      </c>
      <c r="HF102" s="52">
        <f t="shared" si="190"/>
        <v>0</v>
      </c>
      <c r="HG102" s="120">
        <f t="shared" si="191"/>
        <v>1</v>
      </c>
      <c r="HH102" s="120">
        <f t="shared" si="192"/>
        <v>0</v>
      </c>
      <c r="HI102" s="52">
        <f t="shared" ca="1" si="193"/>
        <v>0</v>
      </c>
      <c r="HJ102" s="52" t="str">
        <f t="shared" ca="1" si="194"/>
        <v>Slope</v>
      </c>
      <c r="HK102" s="59">
        <f t="shared" ca="1" si="195"/>
        <v>2</v>
      </c>
      <c r="HL102" s="52" t="str">
        <f t="shared" ca="1" si="196"/>
        <v>NaN</v>
      </c>
      <c r="HM102" s="52">
        <f t="shared" si="197"/>
        <v>0</v>
      </c>
      <c r="HN102" s="52">
        <f t="shared" si="198"/>
        <v>0</v>
      </c>
      <c r="HO102" s="52">
        <f t="shared" si="199"/>
        <v>0</v>
      </c>
      <c r="HP102" s="112"/>
      <c r="HQ102" s="52">
        <f t="shared" si="202"/>
        <v>0</v>
      </c>
      <c r="HR102" s="112"/>
      <c r="HS102" s="52">
        <f t="shared" si="200"/>
        <v>0</v>
      </c>
      <c r="HT102">
        <f t="shared" si="201"/>
        <v>0</v>
      </c>
    </row>
    <row r="103" spans="1:228" x14ac:dyDescent="0.25">
      <c r="A103" s="45">
        <v>65</v>
      </c>
      <c r="B103" s="35">
        <f t="shared" si="36"/>
        <v>7.4074074074074146E-3</v>
      </c>
      <c r="C103" s="28"/>
      <c r="D103" s="29"/>
      <c r="E103" s="29"/>
      <c r="F103" s="37"/>
      <c r="G103" s="38"/>
      <c r="H103" s="107"/>
      <c r="I103" s="31"/>
      <c r="J103" s="28"/>
      <c r="K103" s="37">
        <f t="shared" si="207"/>
        <v>0</v>
      </c>
      <c r="L103" s="30">
        <f t="shared" si="205"/>
        <v>0</v>
      </c>
      <c r="M103" s="101">
        <f t="shared" si="206"/>
        <v>0</v>
      </c>
      <c r="N103" s="103">
        <f t="shared" si="37"/>
        <v>0</v>
      </c>
      <c r="Y103" s="60" t="s">
        <v>69</v>
      </c>
      <c r="Z103" s="60" t="s">
        <v>70</v>
      </c>
      <c r="AA103" t="s">
        <v>86</v>
      </c>
      <c r="AD103" s="52" t="e">
        <f t="shared" ca="1" si="38"/>
        <v>#DIV/0!</v>
      </c>
      <c r="AE103" s="52" t="e">
        <f t="shared" ca="1" si="38"/>
        <v>#DIV/0!</v>
      </c>
      <c r="AF103" s="52" t="e">
        <f t="shared" ca="1" si="38"/>
        <v>#DIV/0!</v>
      </c>
      <c r="AG103" s="52" t="e">
        <f t="shared" ref="AG103:AJ166" ca="1" si="208">CORREL( $K103:$K133, OFFSET( $M103:$M133, AG$5, 0 ) )</f>
        <v>#DIV/0!</v>
      </c>
      <c r="AH103" s="52" t="e">
        <f t="shared" ca="1" si="39"/>
        <v>#DIV/0!</v>
      </c>
      <c r="AI103" s="52" t="e">
        <f t="shared" ca="1" si="39"/>
        <v>#DIV/0!</v>
      </c>
      <c r="AJ103" s="52" t="e">
        <f t="shared" ca="1" si="39"/>
        <v>#DIV/0!</v>
      </c>
      <c r="AK103" s="52" t="e">
        <f t="shared" ref="AK103:AN166" ca="1" si="209">CORREL( $K103:$K133, OFFSET( $M103:$M133, AK$5, 0 ) )</f>
        <v>#DIV/0!</v>
      </c>
      <c r="AL103" s="52" t="e">
        <f t="shared" ca="1" si="40"/>
        <v>#DIV/0!</v>
      </c>
      <c r="AM103" s="52" t="e">
        <f t="shared" ca="1" si="40"/>
        <v>#DIV/0!</v>
      </c>
      <c r="AN103" s="52" t="e">
        <f t="shared" ca="1" si="40"/>
        <v>#DIV/0!</v>
      </c>
      <c r="AO103" s="52" t="e">
        <f t="shared" ref="AO103:AR166" ca="1" si="210">CORREL( $K103:$K133, OFFSET( $M103:$M133, AO$5, 0 ) )</f>
        <v>#DIV/0!</v>
      </c>
      <c r="AP103" s="52" t="e">
        <f t="shared" ca="1" si="41"/>
        <v>#DIV/0!</v>
      </c>
      <c r="AQ103" s="52" t="e">
        <f t="shared" ca="1" si="41"/>
        <v>#DIV/0!</v>
      </c>
      <c r="AR103" s="52" t="e">
        <f t="shared" ca="1" si="41"/>
        <v>#DIV/0!</v>
      </c>
      <c r="AS103" s="52" t="e">
        <f t="shared" ref="AS103:AV166" ca="1" si="211">CORREL( $K103:$K133, OFFSET( $M103:$M133, AS$5, 0 ) )</f>
        <v>#DIV/0!</v>
      </c>
      <c r="AT103" s="52" t="e">
        <f t="shared" ca="1" si="42"/>
        <v>#DIV/0!</v>
      </c>
      <c r="AU103" s="52" t="e">
        <f t="shared" ca="1" si="42"/>
        <v>#DIV/0!</v>
      </c>
      <c r="AV103" s="52" t="e">
        <f t="shared" ca="1" si="42"/>
        <v>#DIV/0!</v>
      </c>
      <c r="AW103" s="52" t="e">
        <f t="shared" ref="AW103:AZ166" ca="1" si="212">CORREL( $K103:$K133, OFFSET( $M103:$M133, AW$5, 0 ) )</f>
        <v>#DIV/0!</v>
      </c>
      <c r="AX103" s="52" t="e">
        <f t="shared" ca="1" si="43"/>
        <v>#DIV/0!</v>
      </c>
      <c r="AY103" s="52" t="e">
        <f t="shared" ca="1" si="43"/>
        <v>#DIV/0!</v>
      </c>
      <c r="AZ103" s="52" t="e">
        <f t="shared" ca="1" si="43"/>
        <v>#DIV/0!</v>
      </c>
      <c r="BA103" s="52" t="e">
        <f t="shared" ref="BA103:BD166" ca="1" si="213">CORREL( $K103:$K133, OFFSET( $M103:$M133, BA$5, 0 ) )</f>
        <v>#DIV/0!</v>
      </c>
      <c r="BB103" s="52" t="e">
        <f t="shared" ca="1" si="44"/>
        <v>#DIV/0!</v>
      </c>
      <c r="BC103" s="52" t="e">
        <f t="shared" ca="1" si="44"/>
        <v>#DIV/0!</v>
      </c>
      <c r="BD103" s="52" t="e">
        <f t="shared" ca="1" si="44"/>
        <v>#DIV/0!</v>
      </c>
      <c r="BE103" s="52" t="e">
        <f t="shared" ref="BE103:BH166" ca="1" si="214">CORREL( $K103:$K133, OFFSET( $M103:$M133, BE$5, 0 ) )</f>
        <v>#DIV/0!</v>
      </c>
      <c r="BF103" s="52" t="e">
        <f t="shared" ca="1" si="45"/>
        <v>#DIV/0!</v>
      </c>
      <c r="BG103" s="52" t="e">
        <f t="shared" ca="1" si="45"/>
        <v>#DIV/0!</v>
      </c>
      <c r="BH103" s="52" t="e">
        <f t="shared" ca="1" si="45"/>
        <v>#DIV/0!</v>
      </c>
      <c r="BJ103" s="52">
        <f t="shared" si="46"/>
        <v>0</v>
      </c>
      <c r="BK103" s="52">
        <f t="shared" si="47"/>
        <v>0</v>
      </c>
      <c r="BL103" s="52">
        <f t="shared" si="48"/>
        <v>0</v>
      </c>
      <c r="BM103" s="52">
        <f t="shared" si="49"/>
        <v>0</v>
      </c>
      <c r="BN103" s="52">
        <f t="shared" si="50"/>
        <v>0</v>
      </c>
      <c r="BO103" s="52">
        <f t="shared" si="51"/>
        <v>0</v>
      </c>
      <c r="BP103" s="52">
        <f t="shared" si="52"/>
        <v>0</v>
      </c>
      <c r="BQ103" s="52">
        <f t="shared" si="53"/>
        <v>0.05</v>
      </c>
      <c r="BS103" s="52">
        <f t="shared" ca="1" si="54"/>
        <v>0</v>
      </c>
      <c r="BT103" s="52">
        <f t="shared" ca="1" si="55"/>
        <v>0</v>
      </c>
      <c r="BU103" s="52">
        <f t="shared" ca="1" si="56"/>
        <v>0</v>
      </c>
      <c r="BV103" s="52">
        <f t="shared" ca="1" si="57"/>
        <v>0</v>
      </c>
      <c r="BW103" s="52">
        <f t="shared" ca="1" si="58"/>
        <v>0</v>
      </c>
      <c r="BX103" s="52">
        <f t="shared" ca="1" si="59"/>
        <v>0</v>
      </c>
      <c r="BY103" s="52">
        <f t="shared" ca="1" si="60"/>
        <v>0</v>
      </c>
      <c r="BZ103" s="52">
        <f t="shared" ca="1" si="61"/>
        <v>0</v>
      </c>
      <c r="CA103" s="52">
        <f t="shared" ca="1" si="62"/>
        <v>0</v>
      </c>
      <c r="CB103" s="52">
        <f t="shared" ca="1" si="63"/>
        <v>0</v>
      </c>
      <c r="CC103" s="52">
        <f t="shared" ca="1" si="64"/>
        <v>0</v>
      </c>
      <c r="CD103" s="52">
        <f t="shared" ca="1" si="65"/>
        <v>0</v>
      </c>
      <c r="CE103" s="52">
        <f t="shared" ca="1" si="66"/>
        <v>0</v>
      </c>
      <c r="CF103" s="52">
        <f t="shared" ca="1" si="67"/>
        <v>0</v>
      </c>
      <c r="CG103" s="52">
        <f t="shared" ca="1" si="68"/>
        <v>0</v>
      </c>
      <c r="CH103" s="52">
        <f t="shared" ca="1" si="69"/>
        <v>0</v>
      </c>
      <c r="CI103" s="52">
        <f t="shared" ca="1" si="70"/>
        <v>0</v>
      </c>
      <c r="CJ103" s="52">
        <f t="shared" ca="1" si="71"/>
        <v>0</v>
      </c>
      <c r="CK103" s="52">
        <f t="shared" ca="1" si="72"/>
        <v>0</v>
      </c>
      <c r="CL103" s="52">
        <f t="shared" ca="1" si="73"/>
        <v>0</v>
      </c>
      <c r="CM103" s="52">
        <f t="shared" ca="1" si="74"/>
        <v>0</v>
      </c>
      <c r="CN103" s="52">
        <f t="shared" ca="1" si="75"/>
        <v>0</v>
      </c>
      <c r="CO103" s="52">
        <f t="shared" ca="1" si="76"/>
        <v>0</v>
      </c>
      <c r="CP103" s="52">
        <f t="shared" ca="1" si="77"/>
        <v>0</v>
      </c>
      <c r="CQ103" s="52">
        <f t="shared" ca="1" si="78"/>
        <v>0</v>
      </c>
      <c r="CR103" s="52">
        <f t="shared" ca="1" si="79"/>
        <v>0</v>
      </c>
      <c r="CS103" s="52">
        <f t="shared" ca="1" si="80"/>
        <v>0</v>
      </c>
      <c r="CT103" s="52">
        <f t="shared" ca="1" si="81"/>
        <v>0</v>
      </c>
      <c r="CU103" s="52">
        <f t="shared" ca="1" si="82"/>
        <v>0</v>
      </c>
      <c r="CV103" s="52">
        <f t="shared" ca="1" si="83"/>
        <v>0</v>
      </c>
      <c r="CW103" s="52">
        <f t="shared" ca="1" si="84"/>
        <v>0</v>
      </c>
      <c r="CY103" s="51" t="str">
        <f t="shared" ca="1" si="85"/>
        <v>Slope</v>
      </c>
      <c r="CZ103" s="51" t="str">
        <f t="shared" ca="1" si="86"/>
        <v>Slope</v>
      </c>
      <c r="DA103" s="51" t="str">
        <f t="shared" ca="1" si="87"/>
        <v>Slope</v>
      </c>
      <c r="DB103" s="51" t="str">
        <f t="shared" ca="1" si="88"/>
        <v>Slope</v>
      </c>
      <c r="DC103" s="51" t="str">
        <f t="shared" ca="1" si="89"/>
        <v>Slope</v>
      </c>
      <c r="DD103" s="51" t="str">
        <f t="shared" ca="1" si="90"/>
        <v>Slope</v>
      </c>
      <c r="DE103" s="51" t="str">
        <f t="shared" ca="1" si="91"/>
        <v>Slope</v>
      </c>
      <c r="DF103" s="51" t="str">
        <f t="shared" ca="1" si="92"/>
        <v>Slope</v>
      </c>
      <c r="DG103" s="51" t="str">
        <f t="shared" ca="1" si="93"/>
        <v>Slope</v>
      </c>
      <c r="DH103" s="51" t="str">
        <f t="shared" ca="1" si="94"/>
        <v>Slope</v>
      </c>
      <c r="DI103" s="51" t="str">
        <f t="shared" ca="1" si="95"/>
        <v>Slope</v>
      </c>
      <c r="DJ103" s="51" t="str">
        <f t="shared" ca="1" si="96"/>
        <v>Slope</v>
      </c>
      <c r="DK103" s="51" t="str">
        <f t="shared" ca="1" si="97"/>
        <v>Slope</v>
      </c>
      <c r="DL103" s="51" t="str">
        <f t="shared" ca="1" si="98"/>
        <v>Slope</v>
      </c>
      <c r="DM103" s="51" t="str">
        <f t="shared" ca="1" si="99"/>
        <v>Slope</v>
      </c>
      <c r="DN103" s="51" t="str">
        <f t="shared" ca="1" si="100"/>
        <v>Slope</v>
      </c>
      <c r="DO103" s="51" t="str">
        <f t="shared" ca="1" si="101"/>
        <v>Slope</v>
      </c>
      <c r="DP103" s="51" t="str">
        <f t="shared" ca="1" si="102"/>
        <v>Slope</v>
      </c>
      <c r="DQ103" s="51" t="str">
        <f t="shared" ca="1" si="103"/>
        <v>Slope</v>
      </c>
      <c r="DR103" s="51" t="str">
        <f t="shared" ca="1" si="104"/>
        <v>Slope</v>
      </c>
      <c r="DS103" s="51" t="str">
        <f t="shared" ca="1" si="105"/>
        <v>Slope</v>
      </c>
      <c r="DT103" s="51" t="str">
        <f t="shared" ca="1" si="106"/>
        <v>Slope</v>
      </c>
      <c r="DU103" s="51" t="str">
        <f t="shared" ca="1" si="107"/>
        <v>Slope</v>
      </c>
      <c r="DV103" s="51" t="str">
        <f t="shared" ca="1" si="108"/>
        <v>Slope</v>
      </c>
      <c r="DW103" s="51" t="str">
        <f t="shared" ca="1" si="109"/>
        <v>Slope</v>
      </c>
      <c r="DX103" s="51" t="str">
        <f t="shared" ca="1" si="110"/>
        <v>Slope</v>
      </c>
      <c r="DY103" s="51" t="str">
        <f t="shared" ca="1" si="111"/>
        <v>Slope</v>
      </c>
      <c r="DZ103" s="51" t="str">
        <f t="shared" ca="1" si="112"/>
        <v>Slope</v>
      </c>
      <c r="EA103" s="51" t="str">
        <f t="shared" ca="1" si="113"/>
        <v>Slope</v>
      </c>
      <c r="EB103" s="51" t="str">
        <f t="shared" ca="1" si="114"/>
        <v>Slope</v>
      </c>
      <c r="EC103" s="51" t="str">
        <f t="shared" ca="1" si="115"/>
        <v>Slope</v>
      </c>
      <c r="EE103" s="52">
        <f t="shared" ca="1" si="116"/>
        <v>1</v>
      </c>
      <c r="EF103" s="52">
        <f t="shared" ca="1" si="117"/>
        <v>1</v>
      </c>
      <c r="EG103" s="52">
        <f t="shared" ca="1" si="118"/>
        <v>1</v>
      </c>
      <c r="EH103" s="52">
        <f t="shared" ca="1" si="119"/>
        <v>1</v>
      </c>
      <c r="EI103" s="52">
        <f t="shared" ca="1" si="120"/>
        <v>1</v>
      </c>
      <c r="EJ103" s="52">
        <f t="shared" ca="1" si="121"/>
        <v>1</v>
      </c>
      <c r="EK103" s="52">
        <f t="shared" ca="1" si="122"/>
        <v>1</v>
      </c>
      <c r="EL103" s="52">
        <f t="shared" ca="1" si="123"/>
        <v>1</v>
      </c>
      <c r="EM103" s="52">
        <f t="shared" ca="1" si="124"/>
        <v>1</v>
      </c>
      <c r="EN103" s="52">
        <f t="shared" ca="1" si="125"/>
        <v>1</v>
      </c>
      <c r="EO103" s="52">
        <f t="shared" ca="1" si="126"/>
        <v>1</v>
      </c>
      <c r="EP103" s="52">
        <f t="shared" ca="1" si="127"/>
        <v>1</v>
      </c>
      <c r="EQ103" s="52">
        <f t="shared" ca="1" si="128"/>
        <v>1</v>
      </c>
      <c r="ER103" s="52">
        <f t="shared" ca="1" si="129"/>
        <v>1</v>
      </c>
      <c r="ES103" s="52">
        <f t="shared" ca="1" si="130"/>
        <v>1</v>
      </c>
      <c r="ET103" s="52">
        <f t="shared" ca="1" si="131"/>
        <v>1</v>
      </c>
      <c r="EU103" s="52">
        <f t="shared" ca="1" si="132"/>
        <v>1</v>
      </c>
      <c r="EV103" s="52">
        <f t="shared" ca="1" si="133"/>
        <v>1</v>
      </c>
      <c r="EW103" s="52">
        <f t="shared" ca="1" si="134"/>
        <v>1</v>
      </c>
      <c r="EX103" s="52">
        <f t="shared" ca="1" si="135"/>
        <v>1</v>
      </c>
      <c r="EY103" s="52">
        <f t="shared" ca="1" si="136"/>
        <v>1</v>
      </c>
      <c r="EZ103" s="52">
        <f t="shared" ca="1" si="137"/>
        <v>1</v>
      </c>
      <c r="FA103" s="52">
        <f t="shared" ca="1" si="138"/>
        <v>1</v>
      </c>
      <c r="FB103" s="52">
        <f t="shared" ca="1" si="139"/>
        <v>1</v>
      </c>
      <c r="FC103" s="52">
        <f t="shared" ca="1" si="140"/>
        <v>1</v>
      </c>
      <c r="FD103" s="52">
        <f t="shared" ca="1" si="141"/>
        <v>1</v>
      </c>
      <c r="FE103" s="52">
        <f t="shared" ca="1" si="142"/>
        <v>1</v>
      </c>
      <c r="FF103" s="52">
        <f t="shared" ca="1" si="143"/>
        <v>1</v>
      </c>
      <c r="FG103" s="52">
        <f t="shared" ca="1" si="144"/>
        <v>1</v>
      </c>
      <c r="FH103" s="52">
        <f t="shared" ca="1" si="145"/>
        <v>1</v>
      </c>
      <c r="FI103" s="52">
        <f t="shared" ca="1" si="146"/>
        <v>1</v>
      </c>
      <c r="FK103" s="52">
        <f t="shared" si="147"/>
        <v>0</v>
      </c>
      <c r="FL103" s="59" t="e">
        <f t="shared" ca="1" si="148"/>
        <v>#N/A</v>
      </c>
      <c r="FM103" s="59" t="e">
        <f t="shared" ca="1" si="149"/>
        <v>#N/A</v>
      </c>
      <c r="FN103" s="52">
        <f t="shared" ca="1" si="150"/>
        <v>0</v>
      </c>
      <c r="FP103" s="52">
        <f t="shared" ca="1" si="151"/>
        <v>0.66666666666666663</v>
      </c>
      <c r="FQ103" s="52">
        <f t="shared" ca="1" si="152"/>
        <v>0.66666666666666663</v>
      </c>
      <c r="FR103" s="52">
        <f t="shared" ca="1" si="153"/>
        <v>0.65555555555555545</v>
      </c>
      <c r="FS103" s="52">
        <f t="shared" ca="1" si="154"/>
        <v>0.64444444444444438</v>
      </c>
      <c r="FT103" s="52">
        <f t="shared" ca="1" si="155"/>
        <v>0.6333333333333333</v>
      </c>
      <c r="FU103" s="52">
        <f t="shared" ca="1" si="156"/>
        <v>0.62222222222222223</v>
      </c>
      <c r="FV103" s="52">
        <f t="shared" ca="1" si="157"/>
        <v>0.61111111111111116</v>
      </c>
      <c r="FW103" s="52">
        <f t="shared" ca="1" si="158"/>
        <v>0.6</v>
      </c>
      <c r="FX103" s="52">
        <f t="shared" ca="1" si="159"/>
        <v>0.5888888888888888</v>
      </c>
      <c r="FY103" s="52">
        <f t="shared" ca="1" si="160"/>
        <v>0.57777777777777772</v>
      </c>
      <c r="FZ103" s="52">
        <f t="shared" ca="1" si="161"/>
        <v>0.56666666666666665</v>
      </c>
      <c r="GA103" s="52">
        <f t="shared" ca="1" si="162"/>
        <v>0.55555555555555558</v>
      </c>
      <c r="GB103" s="52">
        <f t="shared" ca="1" si="163"/>
        <v>0.5444444444444444</v>
      </c>
      <c r="GC103" s="52">
        <f t="shared" ca="1" si="164"/>
        <v>0.53333333333333333</v>
      </c>
      <c r="GD103" s="52">
        <f t="shared" ca="1" si="165"/>
        <v>0.52222222222222214</v>
      </c>
      <c r="GE103" s="52">
        <f t="shared" ca="1" si="166"/>
        <v>0.51111111111111107</v>
      </c>
      <c r="GF103" s="52">
        <f t="shared" ca="1" si="167"/>
        <v>0.5</v>
      </c>
      <c r="GG103" s="52">
        <f t="shared" ca="1" si="168"/>
        <v>0.48888888888888887</v>
      </c>
      <c r="GH103" s="52">
        <f t="shared" ca="1" si="169"/>
        <v>0.47777777777777775</v>
      </c>
      <c r="GI103" s="52">
        <f t="shared" ca="1" si="170"/>
        <v>0.46666666666666667</v>
      </c>
      <c r="GJ103" s="52">
        <f t="shared" ca="1" si="171"/>
        <v>0.45555555555555555</v>
      </c>
      <c r="GK103" s="52">
        <f t="shared" ca="1" si="172"/>
        <v>0.44444444444444442</v>
      </c>
      <c r="GL103" s="52">
        <f t="shared" ca="1" si="173"/>
        <v>0.43333333333333335</v>
      </c>
      <c r="GM103" s="52">
        <f t="shared" ca="1" si="174"/>
        <v>0.42222222222222222</v>
      </c>
      <c r="GN103" s="52">
        <f t="shared" ca="1" si="175"/>
        <v>0.41111111111111109</v>
      </c>
      <c r="GO103" s="52">
        <f t="shared" ca="1" si="176"/>
        <v>0.39999999999999997</v>
      </c>
      <c r="GP103" s="52">
        <f t="shared" ca="1" si="177"/>
        <v>0.38888888888888884</v>
      </c>
      <c r="GQ103" s="52">
        <f t="shared" ca="1" si="178"/>
        <v>0.37777777777777777</v>
      </c>
      <c r="GR103" s="52">
        <f t="shared" ca="1" si="179"/>
        <v>0.36666666666666664</v>
      </c>
      <c r="GS103" s="52">
        <f t="shared" ca="1" si="180"/>
        <v>0.35555555555555551</v>
      </c>
      <c r="GT103" s="52">
        <f t="shared" ca="1" si="181"/>
        <v>0.34444444444444444</v>
      </c>
      <c r="GU103" s="125">
        <f t="shared" si="203"/>
        <v>0</v>
      </c>
      <c r="GV103" s="52">
        <f t="shared" ca="1" si="204"/>
        <v>0.66666666666666663</v>
      </c>
      <c r="GW103" s="59">
        <f t="shared" ca="1" si="182"/>
        <v>0</v>
      </c>
      <c r="GX103" s="52">
        <f t="shared" ca="1" si="183"/>
        <v>0</v>
      </c>
      <c r="GY103" s="52" t="str">
        <f t="shared" ca="1" si="184"/>
        <v>Slope</v>
      </c>
      <c r="GZ103" s="52" t="str">
        <f t="shared" ca="1" si="185"/>
        <v>NaN</v>
      </c>
      <c r="HA103" s="120">
        <f t="shared" si="186"/>
        <v>0</v>
      </c>
      <c r="HB103" s="58">
        <f t="shared" si="187"/>
        <v>0</v>
      </c>
      <c r="HC103" s="58"/>
      <c r="HD103" s="121">
        <f t="shared" si="188"/>
        <v>1</v>
      </c>
      <c r="HE103" s="52">
        <f t="shared" si="189"/>
        <v>0</v>
      </c>
      <c r="HF103" s="52">
        <f t="shared" si="190"/>
        <v>0</v>
      </c>
      <c r="HG103" s="120">
        <f t="shared" si="191"/>
        <v>1</v>
      </c>
      <c r="HH103" s="120">
        <f t="shared" si="192"/>
        <v>0</v>
      </c>
      <c r="HI103" s="52">
        <f t="shared" ca="1" si="193"/>
        <v>0</v>
      </c>
      <c r="HJ103" s="52" t="str">
        <f t="shared" ca="1" si="194"/>
        <v>Slope</v>
      </c>
      <c r="HK103" s="59">
        <f t="shared" ca="1" si="195"/>
        <v>2</v>
      </c>
      <c r="HL103" s="52" t="str">
        <f t="shared" ca="1" si="196"/>
        <v>NaN</v>
      </c>
      <c r="HM103" s="52">
        <f t="shared" si="197"/>
        <v>0</v>
      </c>
      <c r="HN103" s="52">
        <f t="shared" si="198"/>
        <v>0</v>
      </c>
      <c r="HO103" s="52">
        <f t="shared" si="199"/>
        <v>0</v>
      </c>
      <c r="HP103" s="112"/>
      <c r="HQ103" s="52">
        <f t="shared" si="202"/>
        <v>0</v>
      </c>
      <c r="HR103" s="112"/>
      <c r="HS103" s="52">
        <f t="shared" si="200"/>
        <v>0</v>
      </c>
      <c r="HT103">
        <f t="shared" si="201"/>
        <v>0</v>
      </c>
    </row>
    <row r="104" spans="1:228" x14ac:dyDescent="0.25">
      <c r="A104" s="45">
        <v>66</v>
      </c>
      <c r="B104" s="35">
        <f t="shared" ref="B104:B167" si="215">B103 + TIME(0,0,10)</f>
        <v>7.5231481481481555E-3</v>
      </c>
      <c r="C104" s="28"/>
      <c r="D104" s="29"/>
      <c r="E104" s="29"/>
      <c r="F104" s="37"/>
      <c r="G104" s="38"/>
      <c r="H104" s="107"/>
      <c r="I104" s="31"/>
      <c r="J104" s="28"/>
      <c r="K104" s="37">
        <f t="shared" si="207"/>
        <v>0</v>
      </c>
      <c r="L104" s="30">
        <f t="shared" si="205"/>
        <v>0</v>
      </c>
      <c r="M104" s="101">
        <f t="shared" si="206"/>
        <v>0</v>
      </c>
      <c r="N104" s="103">
        <f t="shared" ref="N104:N167" si="216">HQ104</f>
        <v>0</v>
      </c>
      <c r="Q104" t="s">
        <v>85</v>
      </c>
      <c r="R104" s="60" t="s">
        <v>69</v>
      </c>
      <c r="S104" s="60" t="s">
        <v>70</v>
      </c>
      <c r="T104" s="60" t="s">
        <v>86</v>
      </c>
      <c r="U104" s="60" t="s">
        <v>87</v>
      </c>
      <c r="V104" s="60" t="s">
        <v>88</v>
      </c>
      <c r="Y104" s="84">
        <f ca="1">S94</f>
        <v>0</v>
      </c>
      <c r="Z104" s="84">
        <f ca="1">S95</f>
        <v>1</v>
      </c>
      <c r="AA104" s="34">
        <f ca="1">H2</f>
        <v>0</v>
      </c>
      <c r="AD104" s="52" t="e">
        <f t="shared" ref="AD104:AF123" ca="1" si="217">CORREL( $K104:$K134, OFFSET( $M104:$M134, AD$5, 0 ) )</f>
        <v>#DIV/0!</v>
      </c>
      <c r="AE104" s="52" t="e">
        <f t="shared" ca="1" si="217"/>
        <v>#DIV/0!</v>
      </c>
      <c r="AF104" s="52" t="e">
        <f t="shared" ca="1" si="217"/>
        <v>#DIV/0!</v>
      </c>
      <c r="AG104" s="52" t="e">
        <f t="shared" ca="1" si="208"/>
        <v>#DIV/0!</v>
      </c>
      <c r="AH104" s="52" t="e">
        <f t="shared" ca="1" si="208"/>
        <v>#DIV/0!</v>
      </c>
      <c r="AI104" s="52" t="e">
        <f t="shared" ca="1" si="208"/>
        <v>#DIV/0!</v>
      </c>
      <c r="AJ104" s="52" t="e">
        <f t="shared" ca="1" si="208"/>
        <v>#DIV/0!</v>
      </c>
      <c r="AK104" s="52" t="e">
        <f t="shared" ca="1" si="209"/>
        <v>#DIV/0!</v>
      </c>
      <c r="AL104" s="52" t="e">
        <f t="shared" ca="1" si="209"/>
        <v>#DIV/0!</v>
      </c>
      <c r="AM104" s="52" t="e">
        <f t="shared" ca="1" si="209"/>
        <v>#DIV/0!</v>
      </c>
      <c r="AN104" s="52" t="e">
        <f t="shared" ca="1" si="209"/>
        <v>#DIV/0!</v>
      </c>
      <c r="AO104" s="52" t="e">
        <f t="shared" ca="1" si="210"/>
        <v>#DIV/0!</v>
      </c>
      <c r="AP104" s="52" t="e">
        <f t="shared" ca="1" si="210"/>
        <v>#DIV/0!</v>
      </c>
      <c r="AQ104" s="52" t="e">
        <f t="shared" ca="1" si="210"/>
        <v>#DIV/0!</v>
      </c>
      <c r="AR104" s="52" t="e">
        <f t="shared" ca="1" si="210"/>
        <v>#DIV/0!</v>
      </c>
      <c r="AS104" s="52" t="e">
        <f t="shared" ca="1" si="211"/>
        <v>#DIV/0!</v>
      </c>
      <c r="AT104" s="52" t="e">
        <f t="shared" ca="1" si="211"/>
        <v>#DIV/0!</v>
      </c>
      <c r="AU104" s="52" t="e">
        <f t="shared" ca="1" si="211"/>
        <v>#DIV/0!</v>
      </c>
      <c r="AV104" s="52" t="e">
        <f t="shared" ca="1" si="211"/>
        <v>#DIV/0!</v>
      </c>
      <c r="AW104" s="52" t="e">
        <f t="shared" ca="1" si="212"/>
        <v>#DIV/0!</v>
      </c>
      <c r="AX104" s="52" t="e">
        <f t="shared" ca="1" si="212"/>
        <v>#DIV/0!</v>
      </c>
      <c r="AY104" s="52" t="e">
        <f t="shared" ca="1" si="212"/>
        <v>#DIV/0!</v>
      </c>
      <c r="AZ104" s="52" t="e">
        <f t="shared" ca="1" si="212"/>
        <v>#DIV/0!</v>
      </c>
      <c r="BA104" s="52" t="e">
        <f t="shared" ca="1" si="213"/>
        <v>#DIV/0!</v>
      </c>
      <c r="BB104" s="52" t="e">
        <f t="shared" ca="1" si="213"/>
        <v>#DIV/0!</v>
      </c>
      <c r="BC104" s="52" t="e">
        <f t="shared" ca="1" si="213"/>
        <v>#DIV/0!</v>
      </c>
      <c r="BD104" s="52" t="e">
        <f t="shared" ca="1" si="213"/>
        <v>#DIV/0!</v>
      </c>
      <c r="BE104" s="52" t="e">
        <f t="shared" ca="1" si="214"/>
        <v>#DIV/0!</v>
      </c>
      <c r="BF104" s="52" t="e">
        <f t="shared" ca="1" si="214"/>
        <v>#DIV/0!</v>
      </c>
      <c r="BG104" s="52" t="e">
        <f t="shared" ca="1" si="214"/>
        <v>#DIV/0!</v>
      </c>
      <c r="BH104" s="52" t="e">
        <f t="shared" ca="1" si="214"/>
        <v>#DIV/0!</v>
      </c>
      <c r="BJ104" s="52">
        <f t="shared" ref="BJ104:BJ167" si="218">MIN(MAX(IF(I104 = 0, 0, J104 / I104 ), -1), 1)</f>
        <v>0</v>
      </c>
      <c r="BK104" s="52">
        <f t="shared" ref="BK104:BK167" si="219">SLOPE( K104:K134, $A104:$A134 )</f>
        <v>0</v>
      </c>
      <c r="BL104" s="52">
        <f t="shared" ref="BL104:BL167" si="220">SLOPE( BJ104:BJ134, $A104:$A134 )</f>
        <v>0</v>
      </c>
      <c r="BM104" s="52">
        <f t="shared" ref="BM104:BM167" si="221">IF( $BL$5 = 1, BK104, BL104)</f>
        <v>0</v>
      </c>
      <c r="BN104" s="52">
        <f t="shared" ref="BN104:BN167" si="222">$D$5</f>
        <v>0</v>
      </c>
      <c r="BO104" s="52">
        <f t="shared" ref="BO104:BO167" si="223">-BN104</f>
        <v>0</v>
      </c>
      <c r="BP104" s="52">
        <f t="shared" ref="BP104:BP167" si="224">STDEV( BJ104:BJ134)</f>
        <v>0</v>
      </c>
      <c r="BQ104" s="52">
        <f t="shared" ref="BQ104:BQ167" si="225">$D$6</f>
        <v>0.05</v>
      </c>
      <c r="BS104" s="52">
        <f t="shared" ref="BS104:BS167" ca="1" si="226">SLOPE( OFFSET( $M104:$M134, AD$5, 0 ),$A$39:$A$69)</f>
        <v>0</v>
      </c>
      <c r="BT104" s="52">
        <f t="shared" ref="BT104:BT167" ca="1" si="227">SLOPE( OFFSET( $M104:$M134, AE$5, 0 ),$A$39:$A$69)</f>
        <v>0</v>
      </c>
      <c r="BU104" s="52">
        <f t="shared" ref="BU104:BU167" ca="1" si="228">SLOPE( OFFSET( $M104:$M134, AF$5, 0 ),$A$39:$A$69)</f>
        <v>0</v>
      </c>
      <c r="BV104" s="52">
        <f t="shared" ref="BV104:BV167" ca="1" si="229">SLOPE( OFFSET( $M104:$M134, AG$5, 0 ),$A$39:$A$69)</f>
        <v>0</v>
      </c>
      <c r="BW104" s="52">
        <f t="shared" ref="BW104:BW167" ca="1" si="230">SLOPE( OFFSET( $M104:$M134, AH$5, 0 ),$A$39:$A$69)</f>
        <v>0</v>
      </c>
      <c r="BX104" s="52">
        <f t="shared" ref="BX104:BX167" ca="1" si="231">SLOPE( OFFSET( $M104:$M134, AI$5, 0 ),$A$39:$A$69)</f>
        <v>0</v>
      </c>
      <c r="BY104" s="52">
        <f t="shared" ref="BY104:BY167" ca="1" si="232">SLOPE( OFFSET( $M104:$M134, AJ$5, 0 ),$A$39:$A$69)</f>
        <v>0</v>
      </c>
      <c r="BZ104" s="52">
        <f t="shared" ref="BZ104:BZ167" ca="1" si="233">SLOPE( OFFSET( $M104:$M134, AK$5, 0 ),$A$39:$A$69)</f>
        <v>0</v>
      </c>
      <c r="CA104" s="52">
        <f t="shared" ref="CA104:CA167" ca="1" si="234">SLOPE( OFFSET( $M104:$M134, AL$5, 0 ),$A$39:$A$69)</f>
        <v>0</v>
      </c>
      <c r="CB104" s="52">
        <f t="shared" ref="CB104:CB167" ca="1" si="235">SLOPE( OFFSET( $M104:$M134, AM$5, 0 ),$A$39:$A$69)</f>
        <v>0</v>
      </c>
      <c r="CC104" s="52">
        <f t="shared" ref="CC104:CC167" ca="1" si="236">SLOPE( OFFSET( $M104:$M134, AN$5, 0 ),$A$39:$A$69)</f>
        <v>0</v>
      </c>
      <c r="CD104" s="52">
        <f t="shared" ref="CD104:CD167" ca="1" si="237">SLOPE( OFFSET( $M104:$M134, AO$5, 0 ),$A$39:$A$69)</f>
        <v>0</v>
      </c>
      <c r="CE104" s="52">
        <f t="shared" ref="CE104:CE167" ca="1" si="238">SLOPE( OFFSET( $M104:$M134, AP$5, 0 ),$A$39:$A$69)</f>
        <v>0</v>
      </c>
      <c r="CF104" s="52">
        <f t="shared" ref="CF104:CF167" ca="1" si="239">SLOPE( OFFSET( $M104:$M134, AQ$5, 0 ),$A$39:$A$69)</f>
        <v>0</v>
      </c>
      <c r="CG104" s="52">
        <f t="shared" ref="CG104:CG167" ca="1" si="240">SLOPE( OFFSET( $M104:$M134, AR$5, 0 ),$A$39:$A$69)</f>
        <v>0</v>
      </c>
      <c r="CH104" s="52">
        <f t="shared" ref="CH104:CH167" ca="1" si="241">SLOPE( OFFSET( $M104:$M134, AS$5, 0 ),$A$39:$A$69)</f>
        <v>0</v>
      </c>
      <c r="CI104" s="52">
        <f t="shared" ref="CI104:CI167" ca="1" si="242">SLOPE( OFFSET( $M104:$M134, AT$5, 0 ),$A$39:$A$69)</f>
        <v>0</v>
      </c>
      <c r="CJ104" s="52">
        <f t="shared" ref="CJ104:CJ167" ca="1" si="243">SLOPE( OFFSET( $M104:$M134, AU$5, 0 ),$A$39:$A$69)</f>
        <v>0</v>
      </c>
      <c r="CK104" s="52">
        <f t="shared" ref="CK104:CK167" ca="1" si="244">SLOPE( OFFSET( $M104:$M134, AV$5, 0 ),$A$39:$A$69)</f>
        <v>0</v>
      </c>
      <c r="CL104" s="52">
        <f t="shared" ref="CL104:CL167" ca="1" si="245">SLOPE( OFFSET( $M104:$M134, AW$5, 0 ),$A$39:$A$69)</f>
        <v>0</v>
      </c>
      <c r="CM104" s="52">
        <f t="shared" ref="CM104:CM167" ca="1" si="246">SLOPE( OFFSET( $M104:$M134, AX$5, 0 ),$A$39:$A$69)</f>
        <v>0</v>
      </c>
      <c r="CN104" s="52">
        <f t="shared" ref="CN104:CN167" ca="1" si="247">SLOPE( OFFSET( $M104:$M134, AY$5, 0 ),$A$39:$A$69)</f>
        <v>0</v>
      </c>
      <c r="CO104" s="52">
        <f t="shared" ref="CO104:CO167" ca="1" si="248">SLOPE( OFFSET( $M104:$M134, AZ$5, 0 ),$A$39:$A$69)</f>
        <v>0</v>
      </c>
      <c r="CP104" s="52">
        <f t="shared" ref="CP104:CP167" ca="1" si="249">SLOPE( OFFSET( $M104:$M134, BA$5, 0 ),$A$39:$A$69)</f>
        <v>0</v>
      </c>
      <c r="CQ104" s="52">
        <f t="shared" ref="CQ104:CQ167" ca="1" si="250">SLOPE( OFFSET( $M104:$M134, BB$5, 0 ),$A$39:$A$69)</f>
        <v>0</v>
      </c>
      <c r="CR104" s="52">
        <f t="shared" ref="CR104:CR167" ca="1" si="251">SLOPE( OFFSET( $M104:$M134, BC$5, 0 ),$A$39:$A$69)</f>
        <v>0</v>
      </c>
      <c r="CS104" s="52">
        <f t="shared" ref="CS104:CS167" ca="1" si="252">SLOPE( OFFSET( $M104:$M134, BD$5, 0 ),$A$39:$A$69)</f>
        <v>0</v>
      </c>
      <c r="CT104" s="52">
        <f t="shared" ref="CT104:CT167" ca="1" si="253">SLOPE( OFFSET( $M104:$M134, BE$5, 0 ),$A$39:$A$69)</f>
        <v>0</v>
      </c>
      <c r="CU104" s="52">
        <f t="shared" ref="CU104:CU167" ca="1" si="254">SLOPE( OFFSET( $M104:$M134, BF$5, 0 ),$A$39:$A$69)</f>
        <v>0</v>
      </c>
      <c r="CV104" s="52">
        <f t="shared" ref="CV104:CV167" ca="1" si="255">SLOPE( OFFSET( $M104:$M134, BG$5, 0 ),$A$39:$A$69)</f>
        <v>0</v>
      </c>
      <c r="CW104" s="52">
        <f t="shared" ref="CW104:CW167" ca="1" si="256">SLOPE( OFFSET( $M104:$M134, BH$5, 0 ),$A$39:$A$69)</f>
        <v>0</v>
      </c>
      <c r="CY104" s="51" t="str">
        <f t="shared" ref="CY104:CY167" ca="1" si="257">IF( OR( $BP104 &lt; $D$6, ABS(BS104) &lt; $D$5), "Slope", "Correl" )</f>
        <v>Slope</v>
      </c>
      <c r="CZ104" s="51" t="str">
        <f t="shared" ref="CZ104:CZ167" ca="1" si="258">IF( OR( $BP104 &lt; $D$6, ABS(BT104) &lt; $D$5), "Slope", "Correl" )</f>
        <v>Slope</v>
      </c>
      <c r="DA104" s="51" t="str">
        <f t="shared" ref="DA104:DA167" ca="1" si="259">IF( OR( $BP104 &lt; $D$6, ABS(BU104) &lt; $D$5), "Slope", "Correl" )</f>
        <v>Slope</v>
      </c>
      <c r="DB104" s="51" t="str">
        <f t="shared" ref="DB104:DB167" ca="1" si="260">IF( OR( $BP104 &lt; $D$6, ABS(BV104) &lt; $D$5), "Slope", "Correl" )</f>
        <v>Slope</v>
      </c>
      <c r="DC104" s="51" t="str">
        <f t="shared" ref="DC104:DC167" ca="1" si="261">IF( OR( $BP104 &lt; $D$6, ABS(BW104) &lt; $D$5), "Slope", "Correl" )</f>
        <v>Slope</v>
      </c>
      <c r="DD104" s="51" t="str">
        <f t="shared" ref="DD104:DD167" ca="1" si="262">IF( OR( $BP104 &lt; $D$6, ABS(BX104) &lt; $D$5), "Slope", "Correl" )</f>
        <v>Slope</v>
      </c>
      <c r="DE104" s="51" t="str">
        <f t="shared" ref="DE104:DE167" ca="1" si="263">IF( OR( $BP104 &lt; $D$6, ABS(BY104) &lt; $D$5), "Slope", "Correl" )</f>
        <v>Slope</v>
      </c>
      <c r="DF104" s="51" t="str">
        <f t="shared" ref="DF104:DF167" ca="1" si="264">IF( OR( $BP104 &lt; $D$6, ABS(BZ104) &lt; $D$5), "Slope", "Correl" )</f>
        <v>Slope</v>
      </c>
      <c r="DG104" s="51" t="str">
        <f t="shared" ref="DG104:DG167" ca="1" si="265">IF( OR( $BP104 &lt; $D$6, ABS(CA104) &lt; $D$5), "Slope", "Correl" )</f>
        <v>Slope</v>
      </c>
      <c r="DH104" s="51" t="str">
        <f t="shared" ref="DH104:DH167" ca="1" si="266">IF( OR( $BP104 &lt; $D$6, ABS(CB104) &lt; $D$5), "Slope", "Correl" )</f>
        <v>Slope</v>
      </c>
      <c r="DI104" s="51" t="str">
        <f t="shared" ref="DI104:DI167" ca="1" si="267">IF( OR( $BP104 &lt; $D$6, ABS(CC104) &lt; $D$5), "Slope", "Correl" )</f>
        <v>Slope</v>
      </c>
      <c r="DJ104" s="51" t="str">
        <f t="shared" ref="DJ104:DJ167" ca="1" si="268">IF( OR( $BP104 &lt; $D$6, ABS(CD104) &lt; $D$5), "Slope", "Correl" )</f>
        <v>Slope</v>
      </c>
      <c r="DK104" s="51" t="str">
        <f t="shared" ref="DK104:DK167" ca="1" si="269">IF( OR( $BP104 &lt; $D$6, ABS(CE104) &lt; $D$5), "Slope", "Correl" )</f>
        <v>Slope</v>
      </c>
      <c r="DL104" s="51" t="str">
        <f t="shared" ref="DL104:DL167" ca="1" si="270">IF( OR( $BP104 &lt; $D$6, ABS(CF104) &lt; $D$5), "Slope", "Correl" )</f>
        <v>Slope</v>
      </c>
      <c r="DM104" s="51" t="str">
        <f t="shared" ref="DM104:DM167" ca="1" si="271">IF( OR( $BP104 &lt; $D$6, ABS(CG104) &lt; $D$5), "Slope", "Correl" )</f>
        <v>Slope</v>
      </c>
      <c r="DN104" s="51" t="str">
        <f t="shared" ref="DN104:DN167" ca="1" si="272">IF( OR( $BP104 &lt; $D$6, ABS(CH104) &lt; $D$5), "Slope", "Correl" )</f>
        <v>Slope</v>
      </c>
      <c r="DO104" s="51" t="str">
        <f t="shared" ref="DO104:DO167" ca="1" si="273">IF( OR( $BP104 &lt; $D$6, ABS(CI104) &lt; $D$5), "Slope", "Correl" )</f>
        <v>Slope</v>
      </c>
      <c r="DP104" s="51" t="str">
        <f t="shared" ref="DP104:DP167" ca="1" si="274">IF( OR( $BP104 &lt; $D$6, ABS(CJ104) &lt; $D$5), "Slope", "Correl" )</f>
        <v>Slope</v>
      </c>
      <c r="DQ104" s="51" t="str">
        <f t="shared" ref="DQ104:DQ167" ca="1" si="275">IF( OR( $BP104 &lt; $D$6, ABS(CK104) &lt; $D$5), "Slope", "Correl" )</f>
        <v>Slope</v>
      </c>
      <c r="DR104" s="51" t="str">
        <f t="shared" ref="DR104:DR167" ca="1" si="276">IF( OR( $BP104 &lt; $D$6, ABS(CL104) &lt; $D$5), "Slope", "Correl" )</f>
        <v>Slope</v>
      </c>
      <c r="DS104" s="51" t="str">
        <f t="shared" ref="DS104:DS167" ca="1" si="277">IF( OR( $BP104 &lt; $D$6, ABS(CM104) &lt; $D$5), "Slope", "Correl" )</f>
        <v>Slope</v>
      </c>
      <c r="DT104" s="51" t="str">
        <f t="shared" ref="DT104:DT167" ca="1" si="278">IF( OR( $BP104 &lt; $D$6, ABS(CN104) &lt; $D$5), "Slope", "Correl" )</f>
        <v>Slope</v>
      </c>
      <c r="DU104" s="51" t="str">
        <f t="shared" ref="DU104:DU167" ca="1" si="279">IF( OR( $BP104 &lt; $D$6, ABS(CO104) &lt; $D$5), "Slope", "Correl" )</f>
        <v>Slope</v>
      </c>
      <c r="DV104" s="51" t="str">
        <f t="shared" ref="DV104:DV167" ca="1" si="280">IF( OR( $BP104 &lt; $D$6, ABS(CP104) &lt; $D$5), "Slope", "Correl" )</f>
        <v>Slope</v>
      </c>
      <c r="DW104" s="51" t="str">
        <f t="shared" ref="DW104:DW167" ca="1" si="281">IF( OR( $BP104 &lt; $D$6, ABS(CQ104) &lt; $D$5), "Slope", "Correl" )</f>
        <v>Slope</v>
      </c>
      <c r="DX104" s="51" t="str">
        <f t="shared" ref="DX104:DX167" ca="1" si="282">IF( OR( $BP104 &lt; $D$6, ABS(CR104) &lt; $D$5), "Slope", "Correl" )</f>
        <v>Slope</v>
      </c>
      <c r="DY104" s="51" t="str">
        <f t="shared" ref="DY104:DY167" ca="1" si="283">IF( OR( $BP104 &lt; $D$6, ABS(CS104) &lt; $D$5), "Slope", "Correl" )</f>
        <v>Slope</v>
      </c>
      <c r="DZ104" s="51" t="str">
        <f t="shared" ref="DZ104:DZ167" ca="1" si="284">IF( OR( $BP104 &lt; $D$6, ABS(CT104) &lt; $D$5), "Slope", "Correl" )</f>
        <v>Slope</v>
      </c>
      <c r="EA104" s="51" t="str">
        <f t="shared" ref="EA104:EA167" ca="1" si="285">IF( OR( $BP104 &lt; $D$6, ABS(CU104) &lt; $D$5), "Slope", "Correl" )</f>
        <v>Slope</v>
      </c>
      <c r="EB104" s="51" t="str">
        <f t="shared" ref="EB104:EB167" ca="1" si="286">IF( OR( $BP104 &lt; $D$6, ABS(CV104) &lt; $D$5), "Slope", "Correl" )</f>
        <v>Slope</v>
      </c>
      <c r="EC104" s="51" t="str">
        <f t="shared" ref="EC104:EC167" ca="1" si="287">IF( OR( $BP104 &lt; $D$6, ABS(CW104) &lt; $D$5), "Slope", "Correl" )</f>
        <v>Slope</v>
      </c>
      <c r="EE104" s="52">
        <f t="shared" ref="EE104:EE167" ca="1" si="288">MAX( MIN( IF(CY104 = "Correl", AD104, 1 - ABS( $BM104 - BS104 ) ), 1 ), 0 )</f>
        <v>1</v>
      </c>
      <c r="EF104" s="52">
        <f t="shared" ref="EF104:EF167" ca="1" si="289">MAX( MIN( IF(CZ104 = "Correl", AE104, 1 - ABS( $BM104 - BT104 ) ), 1 ), 0 )</f>
        <v>1</v>
      </c>
      <c r="EG104" s="52">
        <f t="shared" ref="EG104:EG167" ca="1" si="290">MAX( MIN( IF(DA104 = "Correl", AF104, 1 - ABS( $BM104 - BU104 ) ), 1 ), 0 )</f>
        <v>1</v>
      </c>
      <c r="EH104" s="52">
        <f t="shared" ref="EH104:EH167" ca="1" si="291">MAX( MIN( IF(DB104 = "Correl", AG104, 1 - ABS( $BM104 - BV104 ) ), 1 ), 0 )</f>
        <v>1</v>
      </c>
      <c r="EI104" s="52">
        <f t="shared" ref="EI104:EI167" ca="1" si="292">MAX( MIN( IF(DC104 = "Correl", AH104, 1 - ABS( $BM104 - BW104 ) ), 1 ), 0 )</f>
        <v>1</v>
      </c>
      <c r="EJ104" s="52">
        <f t="shared" ref="EJ104:EJ167" ca="1" si="293">MAX( MIN( IF(DD104 = "Correl", AI104, 1 - ABS( $BM104 - BX104 ) ), 1 ), 0 )</f>
        <v>1</v>
      </c>
      <c r="EK104" s="52">
        <f t="shared" ref="EK104:EK167" ca="1" si="294">MAX( MIN( IF(DE104 = "Correl", AJ104, 1 - ABS( $BM104 - BY104 ) ), 1 ), 0 )</f>
        <v>1</v>
      </c>
      <c r="EL104" s="52">
        <f t="shared" ref="EL104:EL167" ca="1" si="295">MAX( MIN( IF(DF104 = "Correl", AK104, 1 - ABS( $BM104 - BZ104 ) ), 1 ), 0 )</f>
        <v>1</v>
      </c>
      <c r="EM104" s="52">
        <f t="shared" ref="EM104:EM167" ca="1" si="296">MAX( MIN( IF(DG104 = "Correl", AL104, 1 - ABS( $BM104 - CA104 ) ), 1 ), 0 )</f>
        <v>1</v>
      </c>
      <c r="EN104" s="52">
        <f t="shared" ref="EN104:EN167" ca="1" si="297">MAX( MIN( IF(DH104 = "Correl", AM104, 1 - ABS( $BM104 - CB104 ) ), 1 ), 0 )</f>
        <v>1</v>
      </c>
      <c r="EO104" s="52">
        <f t="shared" ref="EO104:EO167" ca="1" si="298">MAX( MIN( IF(DI104 = "Correl", AN104, 1 - ABS( $BM104 - CC104 ) ), 1 ), 0 )</f>
        <v>1</v>
      </c>
      <c r="EP104" s="52">
        <f t="shared" ref="EP104:EP167" ca="1" si="299">MAX( MIN( IF(DJ104 = "Correl", AO104, 1 - ABS( $BM104 - CD104 ) ), 1 ), 0 )</f>
        <v>1</v>
      </c>
      <c r="EQ104" s="52">
        <f t="shared" ref="EQ104:EQ167" ca="1" si="300">MAX( MIN( IF(DK104 = "Correl", AP104, 1 - ABS( $BM104 - CE104 ) ), 1 ), 0 )</f>
        <v>1</v>
      </c>
      <c r="ER104" s="52">
        <f t="shared" ref="ER104:ER167" ca="1" si="301">MAX( MIN( IF(DL104 = "Correl", AQ104, 1 - ABS( $BM104 - CF104 ) ), 1 ), 0 )</f>
        <v>1</v>
      </c>
      <c r="ES104" s="52">
        <f t="shared" ref="ES104:ES167" ca="1" si="302">MAX( MIN( IF(DM104 = "Correl", AR104, 1 - ABS( $BM104 - CG104 ) ), 1 ), 0 )</f>
        <v>1</v>
      </c>
      <c r="ET104" s="52">
        <f t="shared" ref="ET104:ET167" ca="1" si="303">MAX( MIN( IF(DN104 = "Correl", AS104, 1 - ABS( $BM104 - CH104 ) ), 1 ), 0 )</f>
        <v>1</v>
      </c>
      <c r="EU104" s="52">
        <f t="shared" ref="EU104:EU167" ca="1" si="304">MAX( MIN( IF(DO104 = "Correl", AT104, 1 - ABS( $BM104 - CI104 ) ), 1 ), 0 )</f>
        <v>1</v>
      </c>
      <c r="EV104" s="52">
        <f t="shared" ref="EV104:EV167" ca="1" si="305">MAX( MIN( IF(DP104 = "Correl", AU104, 1 - ABS( $BM104 - CJ104 ) ), 1 ), 0 )</f>
        <v>1</v>
      </c>
      <c r="EW104" s="52">
        <f t="shared" ref="EW104:EW167" ca="1" si="306">MAX( MIN( IF(DQ104 = "Correl", AV104, 1 - ABS( $BM104 - CK104 ) ), 1 ), 0 )</f>
        <v>1</v>
      </c>
      <c r="EX104" s="52">
        <f t="shared" ref="EX104:EX167" ca="1" si="307">MAX( MIN( IF(DR104 = "Correl", AW104, 1 - ABS( $BM104 - CL104 ) ), 1 ), 0 )</f>
        <v>1</v>
      </c>
      <c r="EY104" s="52">
        <f t="shared" ref="EY104:EY167" ca="1" si="308">MAX( MIN( IF(DS104 = "Correl", AX104, 1 - ABS( $BM104 - CM104 ) ), 1 ), 0 )</f>
        <v>1</v>
      </c>
      <c r="EZ104" s="52">
        <f t="shared" ref="EZ104:EZ167" ca="1" si="309">MAX( MIN( IF(DT104 = "Correl", AY104, 1 - ABS( $BM104 - CN104 ) ), 1 ), 0 )</f>
        <v>1</v>
      </c>
      <c r="FA104" s="52">
        <f t="shared" ref="FA104:FA167" ca="1" si="310">MAX( MIN( IF(DU104 = "Correl", AZ104, 1 - ABS( $BM104 - CO104 ) ), 1 ), 0 )</f>
        <v>1</v>
      </c>
      <c r="FB104" s="52">
        <f t="shared" ref="FB104:FB167" ca="1" si="311">MAX( MIN( IF(DV104 = "Correl", BA104, 1 - ABS( $BM104 - CP104 ) ), 1 ), 0 )</f>
        <v>1</v>
      </c>
      <c r="FC104" s="52">
        <f t="shared" ref="FC104:FC167" ca="1" si="312">MAX( MIN( IF(DW104 = "Correl", BB104, 1 - ABS( $BM104 - CQ104 ) ), 1 ), 0 )</f>
        <v>1</v>
      </c>
      <c r="FD104" s="52">
        <f t="shared" ref="FD104:FD167" ca="1" si="313">MAX( MIN( IF(DX104 = "Correl", BC104, 1 - ABS( $BM104 - CR104 ) ), 1 ), 0 )</f>
        <v>1</v>
      </c>
      <c r="FE104" s="52">
        <f t="shared" ref="FE104:FE167" ca="1" si="314">MAX( MIN( IF(DY104 = "Correl", BD104, 1 - ABS( $BM104 - CS104 ) ), 1 ), 0 )</f>
        <v>1</v>
      </c>
      <c r="FF104" s="52">
        <f t="shared" ref="FF104:FF167" ca="1" si="315">MAX( MIN( IF(DZ104 = "Correl", BE104, 1 - ABS( $BM104 - CT104 ) ), 1 ), 0 )</f>
        <v>1</v>
      </c>
      <c r="FG104" s="52">
        <f t="shared" ref="FG104:FG167" ca="1" si="316">MAX( MIN( IF(EA104 = "Correl", BF104, 1 - ABS( $BM104 - CU104 ) ), 1 ), 0 )</f>
        <v>1</v>
      </c>
      <c r="FH104" s="52">
        <f t="shared" ref="FH104:FH167" ca="1" si="317">MAX( MIN( IF(EB104 = "Correl", BG104, 1 - ABS( $BM104 - CV104 ) ), 1 ), 0 )</f>
        <v>1</v>
      </c>
      <c r="FI104" s="52">
        <f t="shared" ref="FI104:FI167" ca="1" si="318">MAX( MIN( IF(EC104 = "Correl", BH104, 1 - ABS( $BM104 - CW104 ) ), 1 ), 0 )</f>
        <v>1</v>
      </c>
      <c r="FK104" s="52">
        <f t="shared" ref="FK104:FK167" si="319">IF(I104=0,0,MAX(EE104:FI104))</f>
        <v>0</v>
      </c>
      <c r="FL104" s="59" t="e">
        <f t="shared" ref="FL104:FL167" ca="1" si="320">MATCH(FK104, EE104:FI104, 0) - 1</f>
        <v>#N/A</v>
      </c>
      <c r="FM104" s="59" t="e">
        <f t="shared" ref="FM104:FM167" ca="1" si="321">OFFSET($CY104, 0, FL104)</f>
        <v>#N/A</v>
      </c>
      <c r="FN104" s="52">
        <f t="shared" ref="FN104:FN167" ca="1" si="322">IF(FK104=0,0,OFFSET($AD$6, 0, FL104))</f>
        <v>0</v>
      </c>
      <c r="FP104" s="52">
        <f t="shared" ref="FP104:FP167" ca="1" si="323">$D$2 * EE104 + $D$3 * FP$6</f>
        <v>0.66666666666666663</v>
      </c>
      <c r="FQ104" s="52">
        <f t="shared" ref="FQ104:FQ167" ca="1" si="324">$D$2 * EF104 + $D$3 * FQ$6</f>
        <v>0.66666666666666663</v>
      </c>
      <c r="FR104" s="52">
        <f t="shared" ref="FR104:FR167" ca="1" si="325">$D$2 * EG104 + $D$3 * FR$6</f>
        <v>0.65555555555555545</v>
      </c>
      <c r="FS104" s="52">
        <f t="shared" ref="FS104:FS167" ca="1" si="326">$D$2 * EH104 + $D$3 * FS$6</f>
        <v>0.64444444444444438</v>
      </c>
      <c r="FT104" s="52">
        <f t="shared" ref="FT104:FT167" ca="1" si="327">$D$2 * EI104 + $D$3 * FT$6</f>
        <v>0.6333333333333333</v>
      </c>
      <c r="FU104" s="52">
        <f t="shared" ref="FU104:FU167" ca="1" si="328">$D$2 * EJ104 + $D$3 * FU$6</f>
        <v>0.62222222222222223</v>
      </c>
      <c r="FV104" s="52">
        <f t="shared" ref="FV104:FV167" ca="1" si="329">$D$2 * EK104 + $D$3 * FV$6</f>
        <v>0.61111111111111116</v>
      </c>
      <c r="FW104" s="52">
        <f t="shared" ref="FW104:FW167" ca="1" si="330">$D$2 * EL104 + $D$3 * FW$6</f>
        <v>0.6</v>
      </c>
      <c r="FX104" s="52">
        <f t="shared" ref="FX104:FX167" ca="1" si="331">$D$2 * EM104 + $D$3 * FX$6</f>
        <v>0.5888888888888888</v>
      </c>
      <c r="FY104" s="52">
        <f t="shared" ref="FY104:FY167" ca="1" si="332">$D$2 * EN104 + $D$3 * FY$6</f>
        <v>0.57777777777777772</v>
      </c>
      <c r="FZ104" s="52">
        <f t="shared" ref="FZ104:FZ167" ca="1" si="333">$D$2 * EO104 + $D$3 * FZ$6</f>
        <v>0.56666666666666665</v>
      </c>
      <c r="GA104" s="52">
        <f t="shared" ref="GA104:GA167" ca="1" si="334">$D$2 * EP104 + $D$3 * GA$6</f>
        <v>0.55555555555555558</v>
      </c>
      <c r="GB104" s="52">
        <f t="shared" ref="GB104:GB167" ca="1" si="335">$D$2 * EQ104 + $D$3 * GB$6</f>
        <v>0.5444444444444444</v>
      </c>
      <c r="GC104" s="52">
        <f t="shared" ref="GC104:GC167" ca="1" si="336">$D$2 * ER104 + $D$3 * GC$6</f>
        <v>0.53333333333333333</v>
      </c>
      <c r="GD104" s="52">
        <f t="shared" ref="GD104:GD167" ca="1" si="337">$D$2 * ES104 + $D$3 * GD$6</f>
        <v>0.52222222222222214</v>
      </c>
      <c r="GE104" s="52">
        <f t="shared" ref="GE104:GE167" ca="1" si="338">$D$2 * ET104 + $D$3 * GE$6</f>
        <v>0.51111111111111107</v>
      </c>
      <c r="GF104" s="52">
        <f t="shared" ref="GF104:GF167" ca="1" si="339">$D$2 * EU104 + $D$3 * GF$6</f>
        <v>0.5</v>
      </c>
      <c r="GG104" s="52">
        <f t="shared" ref="GG104:GG167" ca="1" si="340">$D$2 * EV104 + $D$3 * GG$6</f>
        <v>0.48888888888888887</v>
      </c>
      <c r="GH104" s="52">
        <f t="shared" ref="GH104:GH167" ca="1" si="341">$D$2 * EW104 + $D$3 * GH$6</f>
        <v>0.47777777777777775</v>
      </c>
      <c r="GI104" s="52">
        <f t="shared" ref="GI104:GI167" ca="1" si="342">$D$2 * EX104 + $D$3 * GI$6</f>
        <v>0.46666666666666667</v>
      </c>
      <c r="GJ104" s="52">
        <f t="shared" ref="GJ104:GJ167" ca="1" si="343">$D$2 * EY104 + $D$3 * GJ$6</f>
        <v>0.45555555555555555</v>
      </c>
      <c r="GK104" s="52">
        <f t="shared" ref="GK104:GK167" ca="1" si="344">$D$2 * EZ104 + $D$3 * GK$6</f>
        <v>0.44444444444444442</v>
      </c>
      <c r="GL104" s="52">
        <f t="shared" ref="GL104:GL167" ca="1" si="345">$D$2 * FA104 + $D$3 * GL$6</f>
        <v>0.43333333333333335</v>
      </c>
      <c r="GM104" s="52">
        <f t="shared" ref="GM104:GM167" ca="1" si="346">$D$2 * FB104 + $D$3 * GM$6</f>
        <v>0.42222222222222222</v>
      </c>
      <c r="GN104" s="52">
        <f t="shared" ref="GN104:GN167" ca="1" si="347">$D$2 * FC104 + $D$3 * GN$6</f>
        <v>0.41111111111111109</v>
      </c>
      <c r="GO104" s="52">
        <f t="shared" ref="GO104:GO167" ca="1" si="348">$D$2 * FD104 + $D$3 * GO$6</f>
        <v>0.39999999999999997</v>
      </c>
      <c r="GP104" s="52">
        <f t="shared" ref="GP104:GP167" ca="1" si="349">$D$2 * FE104 + $D$3 * GP$6</f>
        <v>0.38888888888888884</v>
      </c>
      <c r="GQ104" s="52">
        <f t="shared" ref="GQ104:GQ167" ca="1" si="350">$D$2 * FF104 + $D$3 * GQ$6</f>
        <v>0.37777777777777777</v>
      </c>
      <c r="GR104" s="52">
        <f t="shared" ref="GR104:GR167" ca="1" si="351">$D$2 * FG104 + $D$3 * GR$6</f>
        <v>0.36666666666666664</v>
      </c>
      <c r="GS104" s="52">
        <f t="shared" ref="GS104:GS167" ca="1" si="352">$D$2 * FH104 + $D$3 * GS$6</f>
        <v>0.35555555555555551</v>
      </c>
      <c r="GT104" s="52">
        <f t="shared" ref="GT104:GT167" ca="1" si="353">$D$2 * FI104 + $D$3 * GT$6</f>
        <v>0.34444444444444444</v>
      </c>
      <c r="GU104" s="125">
        <f t="shared" ref="GU104:GU167" si="354">IF($HA$38=1,IF(HG104=1,0,GX104),IF(HD104=1,0,GX104))</f>
        <v>0</v>
      </c>
      <c r="GV104" s="52">
        <f t="shared" ref="GV104:GV167" ca="1" si="355">MAX(FP104:GT104)</f>
        <v>0.66666666666666663</v>
      </c>
      <c r="GW104" s="59">
        <f t="shared" ref="GW104:GW167" ca="1" si="356">MATCH(GV104, FP104:GT104, 0)-1</f>
        <v>0</v>
      </c>
      <c r="GX104" s="52">
        <f t="shared" ref="GX104:GX167" ca="1" si="357">IF(MAX(M104:M164) = MIN(M104:M164), 0, IF(MIN(H104:H134)=0,"NaN",IF(OFFSET($EE104,0,GW104) &lt; 0.000001,0,IF(I104=0,0,OFFSET($EE104,0,GW104)))))</f>
        <v>0</v>
      </c>
      <c r="GY104" s="52" t="str">
        <f t="shared" ref="GY104:GY167" ca="1" si="358">OFFSET($CY104, 0, GW104)</f>
        <v>Slope</v>
      </c>
      <c r="GZ104" s="52" t="str">
        <f t="shared" ref="GZ104:GZ167" ca="1" si="359">IF(MIN(H104:H134)=0,"NaN",IF(GX104=0,0,OFFSET($EE$6,0,GW104)))</f>
        <v>NaN</v>
      </c>
      <c r="HA104" s="120">
        <f t="shared" ref="HA104:HA167" si="360">IF($HA$38=1,IF(HG104=1,0,GZ104),IF(HD104=1,0,GZ104))</f>
        <v>0</v>
      </c>
      <c r="HB104" s="58">
        <f t="shared" ref="HB104:HB167" si="361">ABS(K104)</f>
        <v>0</v>
      </c>
      <c r="HC104" s="58"/>
      <c r="HD104" s="121">
        <f t="shared" ref="HD104:HD167" si="362">IF(HE104&lt;=$HG$8,1,0)</f>
        <v>1</v>
      </c>
      <c r="HE104" s="52">
        <f t="shared" ref="HE104:HE167" si="363">IF(I104=0,0,MIN(MAX(1 - ABS(M105 - K104) / H104, 0), 1))</f>
        <v>0</v>
      </c>
      <c r="HF104" s="52">
        <f t="shared" ref="HF104:HF167" si="364">IF(MAX(M104:M164) = MIN(M104:M164), 0, IF(MIN(H104:H134)=0,"NaN",IF(I104=0,0,MIN(MAX(1 - ABS(M105 - K104) / $HC$39, 0), 1 ))))</f>
        <v>0</v>
      </c>
      <c r="HG104" s="120">
        <f t="shared" ref="HG104:HG167" si="365">IF(HF104&lt;=$HG$8,1,0)</f>
        <v>1</v>
      </c>
      <c r="HH104" s="120">
        <f t="shared" ref="HH104:HH167" si="366">IF(HG104=0,HF104,0)</f>
        <v>0</v>
      </c>
      <c r="HI104" s="52">
        <f t="shared" ref="HI104:HI167" ca="1" si="367">IF( $HI$2 = 1, FK104, GX104)</f>
        <v>0</v>
      </c>
      <c r="HJ104" s="52" t="str">
        <f t="shared" ref="HJ104:HJ167" ca="1" si="368">IF($HI$2 = 1, FM104, GY104)</f>
        <v>Slope</v>
      </c>
      <c r="HK104" s="59">
        <f t="shared" ref="HK104:HK167" ca="1" si="369">IF(HJ104 = "Correl", 1, IF(HJ104="Slope", 2, 0 ))</f>
        <v>2</v>
      </c>
      <c r="HL104" s="52" t="str">
        <f t="shared" ref="HL104:HL167" ca="1" si="370">IF($HI$2=1, FN104, GZ104)</f>
        <v>NaN</v>
      </c>
      <c r="HM104" s="52">
        <f t="shared" ref="HM104:HM167" si="371">IF($HI$5 = 1, HE104, HF104)</f>
        <v>0</v>
      </c>
      <c r="HN104" s="52">
        <f t="shared" ref="HN104:HN167" si="372">H104</f>
        <v>0</v>
      </c>
      <c r="HO104" s="52">
        <f t="shared" ref="HO104:HO167" si="373">-HN104</f>
        <v>0</v>
      </c>
      <c r="HP104" s="112"/>
      <c r="HQ104" s="52">
        <f t="shared" si="202"/>
        <v>0</v>
      </c>
      <c r="HR104" s="112"/>
      <c r="HS104" s="52">
        <f t="shared" ref="HS104:HS167" si="374">STDEV( BM104:BM134)</f>
        <v>0</v>
      </c>
      <c r="HT104">
        <f t="shared" ref="HT104:HT167" si="375">STDEV( BJ104:BJ134)</f>
        <v>0</v>
      </c>
    </row>
    <row r="105" spans="1:228" x14ac:dyDescent="0.25">
      <c r="A105" s="45">
        <v>67</v>
      </c>
      <c r="B105" s="35">
        <f t="shared" si="215"/>
        <v>7.6388888888888964E-3</v>
      </c>
      <c r="C105" s="28"/>
      <c r="D105" s="29"/>
      <c r="E105" s="29"/>
      <c r="F105" s="37"/>
      <c r="G105" s="38"/>
      <c r="H105" s="107"/>
      <c r="I105" s="31"/>
      <c r="J105" s="28"/>
      <c r="K105" s="37">
        <f t="shared" si="207"/>
        <v>0</v>
      </c>
      <c r="L105" s="30">
        <f t="shared" si="205"/>
        <v>0</v>
      </c>
      <c r="M105" s="101">
        <f t="shared" si="206"/>
        <v>0</v>
      </c>
      <c r="N105" s="103">
        <f t="shared" si="216"/>
        <v>0</v>
      </c>
      <c r="Q105">
        <v>1E-4</v>
      </c>
      <c r="R105" s="84">
        <f t="shared" ref="R105:R121" si="376">Y105</f>
        <v>0.9607250755287009</v>
      </c>
      <c r="S105" s="84">
        <f t="shared" ref="S105:S121" si="377">Z105</f>
        <v>3.9274924471299093E-2</v>
      </c>
      <c r="T105">
        <f t="shared" ref="T105:T121" si="378">AA105</f>
        <v>0.79015061868316572</v>
      </c>
      <c r="U105" s="84">
        <f t="shared" ref="U105:U121" si="379">Q105 * 6</f>
        <v>6.0000000000000006E-4</v>
      </c>
      <c r="V105" s="84">
        <f t="shared" ref="V105:V121" si="380">U105 * 5</f>
        <v>3.0000000000000001E-3</v>
      </c>
      <c r="X105">
        <v>1E-4</v>
      </c>
      <c r="Y105">
        <v>0.9607250755287009</v>
      </c>
      <c r="Z105">
        <v>3.9274924471299093E-2</v>
      </c>
      <c r="AA105">
        <v>0.79015061868316572</v>
      </c>
      <c r="AD105" s="52" t="e">
        <f t="shared" ca="1" si="217"/>
        <v>#DIV/0!</v>
      </c>
      <c r="AE105" s="52" t="e">
        <f t="shared" ca="1" si="217"/>
        <v>#DIV/0!</v>
      </c>
      <c r="AF105" s="52" t="e">
        <f t="shared" ca="1" si="217"/>
        <v>#DIV/0!</v>
      </c>
      <c r="AG105" s="52" t="e">
        <f t="shared" ca="1" si="208"/>
        <v>#DIV/0!</v>
      </c>
      <c r="AH105" s="52" t="e">
        <f t="shared" ca="1" si="208"/>
        <v>#DIV/0!</v>
      </c>
      <c r="AI105" s="52" t="e">
        <f t="shared" ca="1" si="208"/>
        <v>#DIV/0!</v>
      </c>
      <c r="AJ105" s="52" t="e">
        <f t="shared" ca="1" si="208"/>
        <v>#DIV/0!</v>
      </c>
      <c r="AK105" s="52" t="e">
        <f t="shared" ca="1" si="209"/>
        <v>#DIV/0!</v>
      </c>
      <c r="AL105" s="52" t="e">
        <f t="shared" ca="1" si="209"/>
        <v>#DIV/0!</v>
      </c>
      <c r="AM105" s="52" t="e">
        <f t="shared" ca="1" si="209"/>
        <v>#DIV/0!</v>
      </c>
      <c r="AN105" s="52" t="e">
        <f t="shared" ca="1" si="209"/>
        <v>#DIV/0!</v>
      </c>
      <c r="AO105" s="52" t="e">
        <f t="shared" ca="1" si="210"/>
        <v>#DIV/0!</v>
      </c>
      <c r="AP105" s="52" t="e">
        <f t="shared" ca="1" si="210"/>
        <v>#DIV/0!</v>
      </c>
      <c r="AQ105" s="52" t="e">
        <f t="shared" ca="1" si="210"/>
        <v>#DIV/0!</v>
      </c>
      <c r="AR105" s="52" t="e">
        <f t="shared" ca="1" si="210"/>
        <v>#DIV/0!</v>
      </c>
      <c r="AS105" s="52" t="e">
        <f t="shared" ca="1" si="211"/>
        <v>#DIV/0!</v>
      </c>
      <c r="AT105" s="52" t="e">
        <f t="shared" ca="1" si="211"/>
        <v>#DIV/0!</v>
      </c>
      <c r="AU105" s="52" t="e">
        <f t="shared" ca="1" si="211"/>
        <v>#DIV/0!</v>
      </c>
      <c r="AV105" s="52" t="e">
        <f t="shared" ca="1" si="211"/>
        <v>#DIV/0!</v>
      </c>
      <c r="AW105" s="52" t="e">
        <f t="shared" ca="1" si="212"/>
        <v>#DIV/0!</v>
      </c>
      <c r="AX105" s="52" t="e">
        <f t="shared" ca="1" si="212"/>
        <v>#DIV/0!</v>
      </c>
      <c r="AY105" s="52" t="e">
        <f t="shared" ca="1" si="212"/>
        <v>#DIV/0!</v>
      </c>
      <c r="AZ105" s="52" t="e">
        <f t="shared" ca="1" si="212"/>
        <v>#DIV/0!</v>
      </c>
      <c r="BA105" s="52" t="e">
        <f t="shared" ca="1" si="213"/>
        <v>#DIV/0!</v>
      </c>
      <c r="BB105" s="52" t="e">
        <f t="shared" ca="1" si="213"/>
        <v>#DIV/0!</v>
      </c>
      <c r="BC105" s="52" t="e">
        <f t="shared" ca="1" si="213"/>
        <v>#DIV/0!</v>
      </c>
      <c r="BD105" s="52" t="e">
        <f t="shared" ca="1" si="213"/>
        <v>#DIV/0!</v>
      </c>
      <c r="BE105" s="52" t="e">
        <f t="shared" ca="1" si="214"/>
        <v>#DIV/0!</v>
      </c>
      <c r="BF105" s="52" t="e">
        <f t="shared" ca="1" si="214"/>
        <v>#DIV/0!</v>
      </c>
      <c r="BG105" s="52" t="e">
        <f t="shared" ca="1" si="214"/>
        <v>#DIV/0!</v>
      </c>
      <c r="BH105" s="52" t="e">
        <f t="shared" ca="1" si="214"/>
        <v>#DIV/0!</v>
      </c>
      <c r="BJ105" s="52">
        <f t="shared" si="218"/>
        <v>0</v>
      </c>
      <c r="BK105" s="52">
        <f t="shared" si="219"/>
        <v>0</v>
      </c>
      <c r="BL105" s="52">
        <f t="shared" si="220"/>
        <v>0</v>
      </c>
      <c r="BM105" s="52">
        <f t="shared" si="221"/>
        <v>0</v>
      </c>
      <c r="BN105" s="52">
        <f t="shared" si="222"/>
        <v>0</v>
      </c>
      <c r="BO105" s="52">
        <f t="shared" si="223"/>
        <v>0</v>
      </c>
      <c r="BP105" s="52">
        <f t="shared" si="224"/>
        <v>0</v>
      </c>
      <c r="BQ105" s="52">
        <f t="shared" si="225"/>
        <v>0.05</v>
      </c>
      <c r="BS105" s="52">
        <f t="shared" ca="1" si="226"/>
        <v>0</v>
      </c>
      <c r="BT105" s="52">
        <f t="shared" ca="1" si="227"/>
        <v>0</v>
      </c>
      <c r="BU105" s="52">
        <f t="shared" ca="1" si="228"/>
        <v>0</v>
      </c>
      <c r="BV105" s="52">
        <f t="shared" ca="1" si="229"/>
        <v>0</v>
      </c>
      <c r="BW105" s="52">
        <f t="shared" ca="1" si="230"/>
        <v>0</v>
      </c>
      <c r="BX105" s="52">
        <f t="shared" ca="1" si="231"/>
        <v>0</v>
      </c>
      <c r="BY105" s="52">
        <f t="shared" ca="1" si="232"/>
        <v>0</v>
      </c>
      <c r="BZ105" s="52">
        <f t="shared" ca="1" si="233"/>
        <v>0</v>
      </c>
      <c r="CA105" s="52">
        <f t="shared" ca="1" si="234"/>
        <v>0</v>
      </c>
      <c r="CB105" s="52">
        <f t="shared" ca="1" si="235"/>
        <v>0</v>
      </c>
      <c r="CC105" s="52">
        <f t="shared" ca="1" si="236"/>
        <v>0</v>
      </c>
      <c r="CD105" s="52">
        <f t="shared" ca="1" si="237"/>
        <v>0</v>
      </c>
      <c r="CE105" s="52">
        <f t="shared" ca="1" si="238"/>
        <v>0</v>
      </c>
      <c r="CF105" s="52">
        <f t="shared" ca="1" si="239"/>
        <v>0</v>
      </c>
      <c r="CG105" s="52">
        <f t="shared" ca="1" si="240"/>
        <v>0</v>
      </c>
      <c r="CH105" s="52">
        <f t="shared" ca="1" si="241"/>
        <v>0</v>
      </c>
      <c r="CI105" s="52">
        <f t="shared" ca="1" si="242"/>
        <v>0</v>
      </c>
      <c r="CJ105" s="52">
        <f t="shared" ca="1" si="243"/>
        <v>0</v>
      </c>
      <c r="CK105" s="52">
        <f t="shared" ca="1" si="244"/>
        <v>0</v>
      </c>
      <c r="CL105" s="52">
        <f t="shared" ca="1" si="245"/>
        <v>0</v>
      </c>
      <c r="CM105" s="52">
        <f t="shared" ca="1" si="246"/>
        <v>0</v>
      </c>
      <c r="CN105" s="52">
        <f t="shared" ca="1" si="247"/>
        <v>0</v>
      </c>
      <c r="CO105" s="52">
        <f t="shared" ca="1" si="248"/>
        <v>0</v>
      </c>
      <c r="CP105" s="52">
        <f t="shared" ca="1" si="249"/>
        <v>0</v>
      </c>
      <c r="CQ105" s="52">
        <f t="shared" ca="1" si="250"/>
        <v>0</v>
      </c>
      <c r="CR105" s="52">
        <f t="shared" ca="1" si="251"/>
        <v>0</v>
      </c>
      <c r="CS105" s="52">
        <f t="shared" ca="1" si="252"/>
        <v>0</v>
      </c>
      <c r="CT105" s="52">
        <f t="shared" ca="1" si="253"/>
        <v>0</v>
      </c>
      <c r="CU105" s="52">
        <f t="shared" ca="1" si="254"/>
        <v>0</v>
      </c>
      <c r="CV105" s="52">
        <f t="shared" ca="1" si="255"/>
        <v>0</v>
      </c>
      <c r="CW105" s="52">
        <f t="shared" ca="1" si="256"/>
        <v>0</v>
      </c>
      <c r="CY105" s="51" t="str">
        <f t="shared" ca="1" si="257"/>
        <v>Slope</v>
      </c>
      <c r="CZ105" s="51" t="str">
        <f t="shared" ca="1" si="258"/>
        <v>Slope</v>
      </c>
      <c r="DA105" s="51" t="str">
        <f t="shared" ca="1" si="259"/>
        <v>Slope</v>
      </c>
      <c r="DB105" s="51" t="str">
        <f t="shared" ca="1" si="260"/>
        <v>Slope</v>
      </c>
      <c r="DC105" s="51" t="str">
        <f t="shared" ca="1" si="261"/>
        <v>Slope</v>
      </c>
      <c r="DD105" s="51" t="str">
        <f t="shared" ca="1" si="262"/>
        <v>Slope</v>
      </c>
      <c r="DE105" s="51" t="str">
        <f t="shared" ca="1" si="263"/>
        <v>Slope</v>
      </c>
      <c r="DF105" s="51" t="str">
        <f t="shared" ca="1" si="264"/>
        <v>Slope</v>
      </c>
      <c r="DG105" s="51" t="str">
        <f t="shared" ca="1" si="265"/>
        <v>Slope</v>
      </c>
      <c r="DH105" s="51" t="str">
        <f t="shared" ca="1" si="266"/>
        <v>Slope</v>
      </c>
      <c r="DI105" s="51" t="str">
        <f t="shared" ca="1" si="267"/>
        <v>Slope</v>
      </c>
      <c r="DJ105" s="51" t="str">
        <f t="shared" ca="1" si="268"/>
        <v>Slope</v>
      </c>
      <c r="DK105" s="51" t="str">
        <f t="shared" ca="1" si="269"/>
        <v>Slope</v>
      </c>
      <c r="DL105" s="51" t="str">
        <f t="shared" ca="1" si="270"/>
        <v>Slope</v>
      </c>
      <c r="DM105" s="51" t="str">
        <f t="shared" ca="1" si="271"/>
        <v>Slope</v>
      </c>
      <c r="DN105" s="51" t="str">
        <f t="shared" ca="1" si="272"/>
        <v>Slope</v>
      </c>
      <c r="DO105" s="51" t="str">
        <f t="shared" ca="1" si="273"/>
        <v>Slope</v>
      </c>
      <c r="DP105" s="51" t="str">
        <f t="shared" ca="1" si="274"/>
        <v>Slope</v>
      </c>
      <c r="DQ105" s="51" t="str">
        <f t="shared" ca="1" si="275"/>
        <v>Slope</v>
      </c>
      <c r="DR105" s="51" t="str">
        <f t="shared" ca="1" si="276"/>
        <v>Slope</v>
      </c>
      <c r="DS105" s="51" t="str">
        <f t="shared" ca="1" si="277"/>
        <v>Slope</v>
      </c>
      <c r="DT105" s="51" t="str">
        <f t="shared" ca="1" si="278"/>
        <v>Slope</v>
      </c>
      <c r="DU105" s="51" t="str">
        <f t="shared" ca="1" si="279"/>
        <v>Slope</v>
      </c>
      <c r="DV105" s="51" t="str">
        <f t="shared" ca="1" si="280"/>
        <v>Slope</v>
      </c>
      <c r="DW105" s="51" t="str">
        <f t="shared" ca="1" si="281"/>
        <v>Slope</v>
      </c>
      <c r="DX105" s="51" t="str">
        <f t="shared" ca="1" si="282"/>
        <v>Slope</v>
      </c>
      <c r="DY105" s="51" t="str">
        <f t="shared" ca="1" si="283"/>
        <v>Slope</v>
      </c>
      <c r="DZ105" s="51" t="str">
        <f t="shared" ca="1" si="284"/>
        <v>Slope</v>
      </c>
      <c r="EA105" s="51" t="str">
        <f t="shared" ca="1" si="285"/>
        <v>Slope</v>
      </c>
      <c r="EB105" s="51" t="str">
        <f t="shared" ca="1" si="286"/>
        <v>Slope</v>
      </c>
      <c r="EC105" s="51" t="str">
        <f t="shared" ca="1" si="287"/>
        <v>Slope</v>
      </c>
      <c r="EE105" s="52">
        <f t="shared" ca="1" si="288"/>
        <v>1</v>
      </c>
      <c r="EF105" s="52">
        <f t="shared" ca="1" si="289"/>
        <v>1</v>
      </c>
      <c r="EG105" s="52">
        <f t="shared" ca="1" si="290"/>
        <v>1</v>
      </c>
      <c r="EH105" s="52">
        <f t="shared" ca="1" si="291"/>
        <v>1</v>
      </c>
      <c r="EI105" s="52">
        <f t="shared" ca="1" si="292"/>
        <v>1</v>
      </c>
      <c r="EJ105" s="52">
        <f t="shared" ca="1" si="293"/>
        <v>1</v>
      </c>
      <c r="EK105" s="52">
        <f t="shared" ca="1" si="294"/>
        <v>1</v>
      </c>
      <c r="EL105" s="52">
        <f t="shared" ca="1" si="295"/>
        <v>1</v>
      </c>
      <c r="EM105" s="52">
        <f t="shared" ca="1" si="296"/>
        <v>1</v>
      </c>
      <c r="EN105" s="52">
        <f t="shared" ca="1" si="297"/>
        <v>1</v>
      </c>
      <c r="EO105" s="52">
        <f t="shared" ca="1" si="298"/>
        <v>1</v>
      </c>
      <c r="EP105" s="52">
        <f t="shared" ca="1" si="299"/>
        <v>1</v>
      </c>
      <c r="EQ105" s="52">
        <f t="shared" ca="1" si="300"/>
        <v>1</v>
      </c>
      <c r="ER105" s="52">
        <f t="shared" ca="1" si="301"/>
        <v>1</v>
      </c>
      <c r="ES105" s="52">
        <f t="shared" ca="1" si="302"/>
        <v>1</v>
      </c>
      <c r="ET105" s="52">
        <f t="shared" ca="1" si="303"/>
        <v>1</v>
      </c>
      <c r="EU105" s="52">
        <f t="shared" ca="1" si="304"/>
        <v>1</v>
      </c>
      <c r="EV105" s="52">
        <f t="shared" ca="1" si="305"/>
        <v>1</v>
      </c>
      <c r="EW105" s="52">
        <f t="shared" ca="1" si="306"/>
        <v>1</v>
      </c>
      <c r="EX105" s="52">
        <f t="shared" ca="1" si="307"/>
        <v>1</v>
      </c>
      <c r="EY105" s="52">
        <f t="shared" ca="1" si="308"/>
        <v>1</v>
      </c>
      <c r="EZ105" s="52">
        <f t="shared" ca="1" si="309"/>
        <v>1</v>
      </c>
      <c r="FA105" s="52">
        <f t="shared" ca="1" si="310"/>
        <v>1</v>
      </c>
      <c r="FB105" s="52">
        <f t="shared" ca="1" si="311"/>
        <v>1</v>
      </c>
      <c r="FC105" s="52">
        <f t="shared" ca="1" si="312"/>
        <v>1</v>
      </c>
      <c r="FD105" s="52">
        <f t="shared" ca="1" si="313"/>
        <v>1</v>
      </c>
      <c r="FE105" s="52">
        <f t="shared" ca="1" si="314"/>
        <v>1</v>
      </c>
      <c r="FF105" s="52">
        <f t="shared" ca="1" si="315"/>
        <v>1</v>
      </c>
      <c r="FG105" s="52">
        <f t="shared" ca="1" si="316"/>
        <v>1</v>
      </c>
      <c r="FH105" s="52">
        <f t="shared" ca="1" si="317"/>
        <v>1</v>
      </c>
      <c r="FI105" s="52">
        <f t="shared" ca="1" si="318"/>
        <v>1</v>
      </c>
      <c r="FK105" s="52">
        <f t="shared" si="319"/>
        <v>0</v>
      </c>
      <c r="FL105" s="59" t="e">
        <f t="shared" ca="1" si="320"/>
        <v>#N/A</v>
      </c>
      <c r="FM105" s="59" t="e">
        <f t="shared" ca="1" si="321"/>
        <v>#N/A</v>
      </c>
      <c r="FN105" s="52">
        <f t="shared" ca="1" si="322"/>
        <v>0</v>
      </c>
      <c r="FP105" s="52">
        <f t="shared" ca="1" si="323"/>
        <v>0.66666666666666663</v>
      </c>
      <c r="FQ105" s="52">
        <f t="shared" ca="1" si="324"/>
        <v>0.66666666666666663</v>
      </c>
      <c r="FR105" s="52">
        <f t="shared" ca="1" si="325"/>
        <v>0.65555555555555545</v>
      </c>
      <c r="FS105" s="52">
        <f t="shared" ca="1" si="326"/>
        <v>0.64444444444444438</v>
      </c>
      <c r="FT105" s="52">
        <f t="shared" ca="1" si="327"/>
        <v>0.6333333333333333</v>
      </c>
      <c r="FU105" s="52">
        <f t="shared" ca="1" si="328"/>
        <v>0.62222222222222223</v>
      </c>
      <c r="FV105" s="52">
        <f t="shared" ca="1" si="329"/>
        <v>0.61111111111111116</v>
      </c>
      <c r="FW105" s="52">
        <f t="shared" ca="1" si="330"/>
        <v>0.6</v>
      </c>
      <c r="FX105" s="52">
        <f t="shared" ca="1" si="331"/>
        <v>0.5888888888888888</v>
      </c>
      <c r="FY105" s="52">
        <f t="shared" ca="1" si="332"/>
        <v>0.57777777777777772</v>
      </c>
      <c r="FZ105" s="52">
        <f t="shared" ca="1" si="333"/>
        <v>0.56666666666666665</v>
      </c>
      <c r="GA105" s="52">
        <f t="shared" ca="1" si="334"/>
        <v>0.55555555555555558</v>
      </c>
      <c r="GB105" s="52">
        <f t="shared" ca="1" si="335"/>
        <v>0.5444444444444444</v>
      </c>
      <c r="GC105" s="52">
        <f t="shared" ca="1" si="336"/>
        <v>0.53333333333333333</v>
      </c>
      <c r="GD105" s="52">
        <f t="shared" ca="1" si="337"/>
        <v>0.52222222222222214</v>
      </c>
      <c r="GE105" s="52">
        <f t="shared" ca="1" si="338"/>
        <v>0.51111111111111107</v>
      </c>
      <c r="GF105" s="52">
        <f t="shared" ca="1" si="339"/>
        <v>0.5</v>
      </c>
      <c r="GG105" s="52">
        <f t="shared" ca="1" si="340"/>
        <v>0.48888888888888887</v>
      </c>
      <c r="GH105" s="52">
        <f t="shared" ca="1" si="341"/>
        <v>0.47777777777777775</v>
      </c>
      <c r="GI105" s="52">
        <f t="shared" ca="1" si="342"/>
        <v>0.46666666666666667</v>
      </c>
      <c r="GJ105" s="52">
        <f t="shared" ca="1" si="343"/>
        <v>0.45555555555555555</v>
      </c>
      <c r="GK105" s="52">
        <f t="shared" ca="1" si="344"/>
        <v>0.44444444444444442</v>
      </c>
      <c r="GL105" s="52">
        <f t="shared" ca="1" si="345"/>
        <v>0.43333333333333335</v>
      </c>
      <c r="GM105" s="52">
        <f t="shared" ca="1" si="346"/>
        <v>0.42222222222222222</v>
      </c>
      <c r="GN105" s="52">
        <f t="shared" ca="1" si="347"/>
        <v>0.41111111111111109</v>
      </c>
      <c r="GO105" s="52">
        <f t="shared" ca="1" si="348"/>
        <v>0.39999999999999997</v>
      </c>
      <c r="GP105" s="52">
        <f t="shared" ca="1" si="349"/>
        <v>0.38888888888888884</v>
      </c>
      <c r="GQ105" s="52">
        <f t="shared" ca="1" si="350"/>
        <v>0.37777777777777777</v>
      </c>
      <c r="GR105" s="52">
        <f t="shared" ca="1" si="351"/>
        <v>0.36666666666666664</v>
      </c>
      <c r="GS105" s="52">
        <f t="shared" ca="1" si="352"/>
        <v>0.35555555555555551</v>
      </c>
      <c r="GT105" s="52">
        <f t="shared" ca="1" si="353"/>
        <v>0.34444444444444444</v>
      </c>
      <c r="GU105" s="125">
        <f t="shared" si="354"/>
        <v>0</v>
      </c>
      <c r="GV105" s="52">
        <f t="shared" ca="1" si="355"/>
        <v>0.66666666666666663</v>
      </c>
      <c r="GW105" s="59">
        <f t="shared" ca="1" si="356"/>
        <v>0</v>
      </c>
      <c r="GX105" s="52">
        <f t="shared" ca="1" si="357"/>
        <v>0</v>
      </c>
      <c r="GY105" s="52" t="str">
        <f t="shared" ca="1" si="358"/>
        <v>Slope</v>
      </c>
      <c r="GZ105" s="52" t="str">
        <f t="shared" ca="1" si="359"/>
        <v>NaN</v>
      </c>
      <c r="HA105" s="120">
        <f t="shared" si="360"/>
        <v>0</v>
      </c>
      <c r="HB105" s="58">
        <f t="shared" si="361"/>
        <v>0</v>
      </c>
      <c r="HC105" s="58"/>
      <c r="HD105" s="121">
        <f t="shared" si="362"/>
        <v>1</v>
      </c>
      <c r="HE105" s="52">
        <f t="shared" si="363"/>
        <v>0</v>
      </c>
      <c r="HF105" s="52">
        <f t="shared" si="364"/>
        <v>0</v>
      </c>
      <c r="HG105" s="120">
        <f t="shared" si="365"/>
        <v>1</v>
      </c>
      <c r="HH105" s="120">
        <f t="shared" si="366"/>
        <v>0</v>
      </c>
      <c r="HI105" s="52">
        <f t="shared" ca="1" si="367"/>
        <v>0</v>
      </c>
      <c r="HJ105" s="52" t="str">
        <f t="shared" ca="1" si="368"/>
        <v>Slope</v>
      </c>
      <c r="HK105" s="59">
        <f t="shared" ca="1" si="369"/>
        <v>2</v>
      </c>
      <c r="HL105" s="52" t="str">
        <f t="shared" ca="1" si="370"/>
        <v>NaN</v>
      </c>
      <c r="HM105" s="52">
        <f t="shared" si="371"/>
        <v>0</v>
      </c>
      <c r="HN105" s="52">
        <f t="shared" si="372"/>
        <v>0</v>
      </c>
      <c r="HO105" s="52">
        <f t="shared" si="373"/>
        <v>0</v>
      </c>
      <c r="HP105" s="112"/>
      <c r="HQ105" s="52">
        <f t="shared" ref="HQ105:HQ168" si="381">ABS(BJ105 - BJ104)</f>
        <v>0</v>
      </c>
      <c r="HR105" s="112"/>
      <c r="HS105" s="52">
        <f t="shared" si="374"/>
        <v>0</v>
      </c>
      <c r="HT105">
        <f t="shared" si="375"/>
        <v>0</v>
      </c>
    </row>
    <row r="106" spans="1:228" x14ac:dyDescent="0.25">
      <c r="A106" s="45">
        <v>68</v>
      </c>
      <c r="B106" s="35">
        <f t="shared" si="215"/>
        <v>7.7546296296296374E-3</v>
      </c>
      <c r="C106" s="28"/>
      <c r="D106" s="29"/>
      <c r="E106" s="29"/>
      <c r="F106" s="37"/>
      <c r="G106" s="38"/>
      <c r="H106" s="107"/>
      <c r="I106" s="31"/>
      <c r="J106" s="28"/>
      <c r="K106" s="37">
        <f t="shared" si="207"/>
        <v>0</v>
      </c>
      <c r="L106" s="30">
        <f t="shared" si="205"/>
        <v>0</v>
      </c>
      <c r="M106" s="101">
        <f t="shared" si="206"/>
        <v>0</v>
      </c>
      <c r="N106" s="103">
        <f t="shared" si="216"/>
        <v>0</v>
      </c>
      <c r="Q106">
        <f t="shared" ref="Q106:Q113" si="382">Q105+0.0001</f>
        <v>2.0000000000000001E-4</v>
      </c>
      <c r="R106" s="84">
        <f t="shared" si="376"/>
        <v>0.9607250755287009</v>
      </c>
      <c r="S106" s="84">
        <f t="shared" si="377"/>
        <v>3.9274924471299093E-2</v>
      </c>
      <c r="T106">
        <f t="shared" si="378"/>
        <v>0.79015061868316572</v>
      </c>
      <c r="U106" s="84">
        <f t="shared" si="379"/>
        <v>1.2000000000000001E-3</v>
      </c>
      <c r="V106" s="84">
        <f t="shared" si="380"/>
        <v>6.0000000000000001E-3</v>
      </c>
      <c r="X106">
        <v>2.0000000000000001E-4</v>
      </c>
      <c r="Y106">
        <v>0.9607250755287009</v>
      </c>
      <c r="Z106">
        <v>3.9274924471299093E-2</v>
      </c>
      <c r="AA106">
        <v>0.79015061868316572</v>
      </c>
      <c r="AD106" s="52" t="e">
        <f t="shared" ca="1" si="217"/>
        <v>#DIV/0!</v>
      </c>
      <c r="AE106" s="52" t="e">
        <f t="shared" ca="1" si="217"/>
        <v>#DIV/0!</v>
      </c>
      <c r="AF106" s="52" t="e">
        <f t="shared" ca="1" si="217"/>
        <v>#DIV/0!</v>
      </c>
      <c r="AG106" s="52" t="e">
        <f t="shared" ca="1" si="208"/>
        <v>#DIV/0!</v>
      </c>
      <c r="AH106" s="52" t="e">
        <f t="shared" ca="1" si="208"/>
        <v>#DIV/0!</v>
      </c>
      <c r="AI106" s="52" t="e">
        <f t="shared" ca="1" si="208"/>
        <v>#DIV/0!</v>
      </c>
      <c r="AJ106" s="52" t="e">
        <f t="shared" ca="1" si="208"/>
        <v>#DIV/0!</v>
      </c>
      <c r="AK106" s="52" t="e">
        <f t="shared" ca="1" si="209"/>
        <v>#DIV/0!</v>
      </c>
      <c r="AL106" s="52" t="e">
        <f t="shared" ca="1" si="209"/>
        <v>#DIV/0!</v>
      </c>
      <c r="AM106" s="52" t="e">
        <f t="shared" ca="1" si="209"/>
        <v>#DIV/0!</v>
      </c>
      <c r="AN106" s="52" t="e">
        <f t="shared" ca="1" si="209"/>
        <v>#DIV/0!</v>
      </c>
      <c r="AO106" s="52" t="e">
        <f t="shared" ca="1" si="210"/>
        <v>#DIV/0!</v>
      </c>
      <c r="AP106" s="52" t="e">
        <f t="shared" ca="1" si="210"/>
        <v>#DIV/0!</v>
      </c>
      <c r="AQ106" s="52" t="e">
        <f t="shared" ca="1" si="210"/>
        <v>#DIV/0!</v>
      </c>
      <c r="AR106" s="52" t="e">
        <f t="shared" ca="1" si="210"/>
        <v>#DIV/0!</v>
      </c>
      <c r="AS106" s="52" t="e">
        <f t="shared" ca="1" si="211"/>
        <v>#DIV/0!</v>
      </c>
      <c r="AT106" s="52" t="e">
        <f t="shared" ca="1" si="211"/>
        <v>#DIV/0!</v>
      </c>
      <c r="AU106" s="52" t="e">
        <f t="shared" ca="1" si="211"/>
        <v>#DIV/0!</v>
      </c>
      <c r="AV106" s="52" t="e">
        <f t="shared" ca="1" si="211"/>
        <v>#DIV/0!</v>
      </c>
      <c r="AW106" s="52" t="e">
        <f t="shared" ca="1" si="212"/>
        <v>#DIV/0!</v>
      </c>
      <c r="AX106" s="52" t="e">
        <f t="shared" ca="1" si="212"/>
        <v>#DIV/0!</v>
      </c>
      <c r="AY106" s="52" t="e">
        <f t="shared" ca="1" si="212"/>
        <v>#DIV/0!</v>
      </c>
      <c r="AZ106" s="52" t="e">
        <f t="shared" ca="1" si="212"/>
        <v>#DIV/0!</v>
      </c>
      <c r="BA106" s="52" t="e">
        <f t="shared" ca="1" si="213"/>
        <v>#DIV/0!</v>
      </c>
      <c r="BB106" s="52" t="e">
        <f t="shared" ca="1" si="213"/>
        <v>#DIV/0!</v>
      </c>
      <c r="BC106" s="52" t="e">
        <f t="shared" ca="1" si="213"/>
        <v>#DIV/0!</v>
      </c>
      <c r="BD106" s="52" t="e">
        <f t="shared" ca="1" si="213"/>
        <v>#DIV/0!</v>
      </c>
      <c r="BE106" s="52" t="e">
        <f t="shared" ca="1" si="214"/>
        <v>#DIV/0!</v>
      </c>
      <c r="BF106" s="52" t="e">
        <f t="shared" ca="1" si="214"/>
        <v>#DIV/0!</v>
      </c>
      <c r="BG106" s="52" t="e">
        <f t="shared" ca="1" si="214"/>
        <v>#DIV/0!</v>
      </c>
      <c r="BH106" s="52" t="e">
        <f t="shared" ca="1" si="214"/>
        <v>#DIV/0!</v>
      </c>
      <c r="BJ106" s="52">
        <f t="shared" si="218"/>
        <v>0</v>
      </c>
      <c r="BK106" s="52">
        <f t="shared" si="219"/>
        <v>0</v>
      </c>
      <c r="BL106" s="52">
        <f t="shared" si="220"/>
        <v>0</v>
      </c>
      <c r="BM106" s="52">
        <f t="shared" si="221"/>
        <v>0</v>
      </c>
      <c r="BN106" s="52">
        <f t="shared" si="222"/>
        <v>0</v>
      </c>
      <c r="BO106" s="52">
        <f t="shared" si="223"/>
        <v>0</v>
      </c>
      <c r="BP106" s="52">
        <f t="shared" si="224"/>
        <v>0</v>
      </c>
      <c r="BQ106" s="52">
        <f t="shared" si="225"/>
        <v>0.05</v>
      </c>
      <c r="BS106" s="52">
        <f t="shared" ca="1" si="226"/>
        <v>0</v>
      </c>
      <c r="BT106" s="52">
        <f t="shared" ca="1" si="227"/>
        <v>0</v>
      </c>
      <c r="BU106" s="52">
        <f t="shared" ca="1" si="228"/>
        <v>0</v>
      </c>
      <c r="BV106" s="52">
        <f t="shared" ca="1" si="229"/>
        <v>0</v>
      </c>
      <c r="BW106" s="52">
        <f t="shared" ca="1" si="230"/>
        <v>0</v>
      </c>
      <c r="BX106" s="52">
        <f t="shared" ca="1" si="231"/>
        <v>0</v>
      </c>
      <c r="BY106" s="52">
        <f t="shared" ca="1" si="232"/>
        <v>0</v>
      </c>
      <c r="BZ106" s="52">
        <f t="shared" ca="1" si="233"/>
        <v>0</v>
      </c>
      <c r="CA106" s="52">
        <f t="shared" ca="1" si="234"/>
        <v>0</v>
      </c>
      <c r="CB106" s="52">
        <f t="shared" ca="1" si="235"/>
        <v>0</v>
      </c>
      <c r="CC106" s="52">
        <f t="shared" ca="1" si="236"/>
        <v>0</v>
      </c>
      <c r="CD106" s="52">
        <f t="shared" ca="1" si="237"/>
        <v>0</v>
      </c>
      <c r="CE106" s="52">
        <f t="shared" ca="1" si="238"/>
        <v>0</v>
      </c>
      <c r="CF106" s="52">
        <f t="shared" ca="1" si="239"/>
        <v>0</v>
      </c>
      <c r="CG106" s="52">
        <f t="shared" ca="1" si="240"/>
        <v>0</v>
      </c>
      <c r="CH106" s="52">
        <f t="shared" ca="1" si="241"/>
        <v>0</v>
      </c>
      <c r="CI106" s="52">
        <f t="shared" ca="1" si="242"/>
        <v>0</v>
      </c>
      <c r="CJ106" s="52">
        <f t="shared" ca="1" si="243"/>
        <v>0</v>
      </c>
      <c r="CK106" s="52">
        <f t="shared" ca="1" si="244"/>
        <v>0</v>
      </c>
      <c r="CL106" s="52">
        <f t="shared" ca="1" si="245"/>
        <v>0</v>
      </c>
      <c r="CM106" s="52">
        <f t="shared" ca="1" si="246"/>
        <v>0</v>
      </c>
      <c r="CN106" s="52">
        <f t="shared" ca="1" si="247"/>
        <v>0</v>
      </c>
      <c r="CO106" s="52">
        <f t="shared" ca="1" si="248"/>
        <v>0</v>
      </c>
      <c r="CP106" s="52">
        <f t="shared" ca="1" si="249"/>
        <v>0</v>
      </c>
      <c r="CQ106" s="52">
        <f t="shared" ca="1" si="250"/>
        <v>0</v>
      </c>
      <c r="CR106" s="52">
        <f t="shared" ca="1" si="251"/>
        <v>0</v>
      </c>
      <c r="CS106" s="52">
        <f t="shared" ca="1" si="252"/>
        <v>0</v>
      </c>
      <c r="CT106" s="52">
        <f t="shared" ca="1" si="253"/>
        <v>0</v>
      </c>
      <c r="CU106" s="52">
        <f t="shared" ca="1" si="254"/>
        <v>0</v>
      </c>
      <c r="CV106" s="52">
        <f t="shared" ca="1" si="255"/>
        <v>0</v>
      </c>
      <c r="CW106" s="52">
        <f t="shared" ca="1" si="256"/>
        <v>0</v>
      </c>
      <c r="CY106" s="51" t="str">
        <f t="shared" ca="1" si="257"/>
        <v>Slope</v>
      </c>
      <c r="CZ106" s="51" t="str">
        <f t="shared" ca="1" si="258"/>
        <v>Slope</v>
      </c>
      <c r="DA106" s="51" t="str">
        <f t="shared" ca="1" si="259"/>
        <v>Slope</v>
      </c>
      <c r="DB106" s="51" t="str">
        <f t="shared" ca="1" si="260"/>
        <v>Slope</v>
      </c>
      <c r="DC106" s="51" t="str">
        <f t="shared" ca="1" si="261"/>
        <v>Slope</v>
      </c>
      <c r="DD106" s="51" t="str">
        <f t="shared" ca="1" si="262"/>
        <v>Slope</v>
      </c>
      <c r="DE106" s="51" t="str">
        <f t="shared" ca="1" si="263"/>
        <v>Slope</v>
      </c>
      <c r="DF106" s="51" t="str">
        <f t="shared" ca="1" si="264"/>
        <v>Slope</v>
      </c>
      <c r="DG106" s="51" t="str">
        <f t="shared" ca="1" si="265"/>
        <v>Slope</v>
      </c>
      <c r="DH106" s="51" t="str">
        <f t="shared" ca="1" si="266"/>
        <v>Slope</v>
      </c>
      <c r="DI106" s="51" t="str">
        <f t="shared" ca="1" si="267"/>
        <v>Slope</v>
      </c>
      <c r="DJ106" s="51" t="str">
        <f t="shared" ca="1" si="268"/>
        <v>Slope</v>
      </c>
      <c r="DK106" s="51" t="str">
        <f t="shared" ca="1" si="269"/>
        <v>Slope</v>
      </c>
      <c r="DL106" s="51" t="str">
        <f t="shared" ca="1" si="270"/>
        <v>Slope</v>
      </c>
      <c r="DM106" s="51" t="str">
        <f t="shared" ca="1" si="271"/>
        <v>Slope</v>
      </c>
      <c r="DN106" s="51" t="str">
        <f t="shared" ca="1" si="272"/>
        <v>Slope</v>
      </c>
      <c r="DO106" s="51" t="str">
        <f t="shared" ca="1" si="273"/>
        <v>Slope</v>
      </c>
      <c r="DP106" s="51" t="str">
        <f t="shared" ca="1" si="274"/>
        <v>Slope</v>
      </c>
      <c r="DQ106" s="51" t="str">
        <f t="shared" ca="1" si="275"/>
        <v>Slope</v>
      </c>
      <c r="DR106" s="51" t="str">
        <f t="shared" ca="1" si="276"/>
        <v>Slope</v>
      </c>
      <c r="DS106" s="51" t="str">
        <f t="shared" ca="1" si="277"/>
        <v>Slope</v>
      </c>
      <c r="DT106" s="51" t="str">
        <f t="shared" ca="1" si="278"/>
        <v>Slope</v>
      </c>
      <c r="DU106" s="51" t="str">
        <f t="shared" ca="1" si="279"/>
        <v>Slope</v>
      </c>
      <c r="DV106" s="51" t="str">
        <f t="shared" ca="1" si="280"/>
        <v>Slope</v>
      </c>
      <c r="DW106" s="51" t="str">
        <f t="shared" ca="1" si="281"/>
        <v>Slope</v>
      </c>
      <c r="DX106" s="51" t="str">
        <f t="shared" ca="1" si="282"/>
        <v>Slope</v>
      </c>
      <c r="DY106" s="51" t="str">
        <f t="shared" ca="1" si="283"/>
        <v>Slope</v>
      </c>
      <c r="DZ106" s="51" t="str">
        <f t="shared" ca="1" si="284"/>
        <v>Slope</v>
      </c>
      <c r="EA106" s="51" t="str">
        <f t="shared" ca="1" si="285"/>
        <v>Slope</v>
      </c>
      <c r="EB106" s="51" t="str">
        <f t="shared" ca="1" si="286"/>
        <v>Slope</v>
      </c>
      <c r="EC106" s="51" t="str">
        <f t="shared" ca="1" si="287"/>
        <v>Slope</v>
      </c>
      <c r="EE106" s="52">
        <f t="shared" ca="1" si="288"/>
        <v>1</v>
      </c>
      <c r="EF106" s="52">
        <f t="shared" ca="1" si="289"/>
        <v>1</v>
      </c>
      <c r="EG106" s="52">
        <f t="shared" ca="1" si="290"/>
        <v>1</v>
      </c>
      <c r="EH106" s="52">
        <f t="shared" ca="1" si="291"/>
        <v>1</v>
      </c>
      <c r="EI106" s="52">
        <f t="shared" ca="1" si="292"/>
        <v>1</v>
      </c>
      <c r="EJ106" s="52">
        <f t="shared" ca="1" si="293"/>
        <v>1</v>
      </c>
      <c r="EK106" s="52">
        <f t="shared" ca="1" si="294"/>
        <v>1</v>
      </c>
      <c r="EL106" s="52">
        <f t="shared" ca="1" si="295"/>
        <v>1</v>
      </c>
      <c r="EM106" s="52">
        <f t="shared" ca="1" si="296"/>
        <v>1</v>
      </c>
      <c r="EN106" s="52">
        <f t="shared" ca="1" si="297"/>
        <v>1</v>
      </c>
      <c r="EO106" s="52">
        <f t="shared" ca="1" si="298"/>
        <v>1</v>
      </c>
      <c r="EP106" s="52">
        <f t="shared" ca="1" si="299"/>
        <v>1</v>
      </c>
      <c r="EQ106" s="52">
        <f t="shared" ca="1" si="300"/>
        <v>1</v>
      </c>
      <c r="ER106" s="52">
        <f t="shared" ca="1" si="301"/>
        <v>1</v>
      </c>
      <c r="ES106" s="52">
        <f t="shared" ca="1" si="302"/>
        <v>1</v>
      </c>
      <c r="ET106" s="52">
        <f t="shared" ca="1" si="303"/>
        <v>1</v>
      </c>
      <c r="EU106" s="52">
        <f t="shared" ca="1" si="304"/>
        <v>1</v>
      </c>
      <c r="EV106" s="52">
        <f t="shared" ca="1" si="305"/>
        <v>1</v>
      </c>
      <c r="EW106" s="52">
        <f t="shared" ca="1" si="306"/>
        <v>1</v>
      </c>
      <c r="EX106" s="52">
        <f t="shared" ca="1" si="307"/>
        <v>1</v>
      </c>
      <c r="EY106" s="52">
        <f t="shared" ca="1" si="308"/>
        <v>1</v>
      </c>
      <c r="EZ106" s="52">
        <f t="shared" ca="1" si="309"/>
        <v>1</v>
      </c>
      <c r="FA106" s="52">
        <f t="shared" ca="1" si="310"/>
        <v>1</v>
      </c>
      <c r="FB106" s="52">
        <f t="shared" ca="1" si="311"/>
        <v>1</v>
      </c>
      <c r="FC106" s="52">
        <f t="shared" ca="1" si="312"/>
        <v>1</v>
      </c>
      <c r="FD106" s="52">
        <f t="shared" ca="1" si="313"/>
        <v>1</v>
      </c>
      <c r="FE106" s="52">
        <f t="shared" ca="1" si="314"/>
        <v>1</v>
      </c>
      <c r="FF106" s="52">
        <f t="shared" ca="1" si="315"/>
        <v>1</v>
      </c>
      <c r="FG106" s="52">
        <f t="shared" ca="1" si="316"/>
        <v>1</v>
      </c>
      <c r="FH106" s="52">
        <f t="shared" ca="1" si="317"/>
        <v>1</v>
      </c>
      <c r="FI106" s="52">
        <f t="shared" ca="1" si="318"/>
        <v>1</v>
      </c>
      <c r="FK106" s="52">
        <f t="shared" si="319"/>
        <v>0</v>
      </c>
      <c r="FL106" s="59" t="e">
        <f t="shared" ca="1" si="320"/>
        <v>#N/A</v>
      </c>
      <c r="FM106" s="59" t="e">
        <f t="shared" ca="1" si="321"/>
        <v>#N/A</v>
      </c>
      <c r="FN106" s="52">
        <f t="shared" ca="1" si="322"/>
        <v>0</v>
      </c>
      <c r="FP106" s="52">
        <f t="shared" ca="1" si="323"/>
        <v>0.66666666666666663</v>
      </c>
      <c r="FQ106" s="52">
        <f t="shared" ca="1" si="324"/>
        <v>0.66666666666666663</v>
      </c>
      <c r="FR106" s="52">
        <f t="shared" ca="1" si="325"/>
        <v>0.65555555555555545</v>
      </c>
      <c r="FS106" s="52">
        <f t="shared" ca="1" si="326"/>
        <v>0.64444444444444438</v>
      </c>
      <c r="FT106" s="52">
        <f t="shared" ca="1" si="327"/>
        <v>0.6333333333333333</v>
      </c>
      <c r="FU106" s="52">
        <f t="shared" ca="1" si="328"/>
        <v>0.62222222222222223</v>
      </c>
      <c r="FV106" s="52">
        <f t="shared" ca="1" si="329"/>
        <v>0.61111111111111116</v>
      </c>
      <c r="FW106" s="52">
        <f t="shared" ca="1" si="330"/>
        <v>0.6</v>
      </c>
      <c r="FX106" s="52">
        <f t="shared" ca="1" si="331"/>
        <v>0.5888888888888888</v>
      </c>
      <c r="FY106" s="52">
        <f t="shared" ca="1" si="332"/>
        <v>0.57777777777777772</v>
      </c>
      <c r="FZ106" s="52">
        <f t="shared" ca="1" si="333"/>
        <v>0.56666666666666665</v>
      </c>
      <c r="GA106" s="52">
        <f t="shared" ca="1" si="334"/>
        <v>0.55555555555555558</v>
      </c>
      <c r="GB106" s="52">
        <f t="shared" ca="1" si="335"/>
        <v>0.5444444444444444</v>
      </c>
      <c r="GC106" s="52">
        <f t="shared" ca="1" si="336"/>
        <v>0.53333333333333333</v>
      </c>
      <c r="GD106" s="52">
        <f t="shared" ca="1" si="337"/>
        <v>0.52222222222222214</v>
      </c>
      <c r="GE106" s="52">
        <f t="shared" ca="1" si="338"/>
        <v>0.51111111111111107</v>
      </c>
      <c r="GF106" s="52">
        <f t="shared" ca="1" si="339"/>
        <v>0.5</v>
      </c>
      <c r="GG106" s="52">
        <f t="shared" ca="1" si="340"/>
        <v>0.48888888888888887</v>
      </c>
      <c r="GH106" s="52">
        <f t="shared" ca="1" si="341"/>
        <v>0.47777777777777775</v>
      </c>
      <c r="GI106" s="52">
        <f t="shared" ca="1" si="342"/>
        <v>0.46666666666666667</v>
      </c>
      <c r="GJ106" s="52">
        <f t="shared" ca="1" si="343"/>
        <v>0.45555555555555555</v>
      </c>
      <c r="GK106" s="52">
        <f t="shared" ca="1" si="344"/>
        <v>0.44444444444444442</v>
      </c>
      <c r="GL106" s="52">
        <f t="shared" ca="1" si="345"/>
        <v>0.43333333333333335</v>
      </c>
      <c r="GM106" s="52">
        <f t="shared" ca="1" si="346"/>
        <v>0.42222222222222222</v>
      </c>
      <c r="GN106" s="52">
        <f t="shared" ca="1" si="347"/>
        <v>0.41111111111111109</v>
      </c>
      <c r="GO106" s="52">
        <f t="shared" ca="1" si="348"/>
        <v>0.39999999999999997</v>
      </c>
      <c r="GP106" s="52">
        <f t="shared" ca="1" si="349"/>
        <v>0.38888888888888884</v>
      </c>
      <c r="GQ106" s="52">
        <f t="shared" ca="1" si="350"/>
        <v>0.37777777777777777</v>
      </c>
      <c r="GR106" s="52">
        <f t="shared" ca="1" si="351"/>
        <v>0.36666666666666664</v>
      </c>
      <c r="GS106" s="52">
        <f t="shared" ca="1" si="352"/>
        <v>0.35555555555555551</v>
      </c>
      <c r="GT106" s="52">
        <f t="shared" ca="1" si="353"/>
        <v>0.34444444444444444</v>
      </c>
      <c r="GU106" s="125">
        <f t="shared" si="354"/>
        <v>0</v>
      </c>
      <c r="GV106" s="52">
        <f t="shared" ca="1" si="355"/>
        <v>0.66666666666666663</v>
      </c>
      <c r="GW106" s="59">
        <f t="shared" ca="1" si="356"/>
        <v>0</v>
      </c>
      <c r="GX106" s="52">
        <f t="shared" ca="1" si="357"/>
        <v>0</v>
      </c>
      <c r="GY106" s="52" t="str">
        <f t="shared" ca="1" si="358"/>
        <v>Slope</v>
      </c>
      <c r="GZ106" s="52" t="str">
        <f t="shared" ca="1" si="359"/>
        <v>NaN</v>
      </c>
      <c r="HA106" s="120">
        <f t="shared" si="360"/>
        <v>0</v>
      </c>
      <c r="HB106" s="58">
        <f t="shared" si="361"/>
        <v>0</v>
      </c>
      <c r="HC106" s="58"/>
      <c r="HD106" s="121">
        <f t="shared" si="362"/>
        <v>1</v>
      </c>
      <c r="HE106" s="52">
        <f t="shared" si="363"/>
        <v>0</v>
      </c>
      <c r="HF106" s="52">
        <f t="shared" si="364"/>
        <v>0</v>
      </c>
      <c r="HG106" s="120">
        <f t="shared" si="365"/>
        <v>1</v>
      </c>
      <c r="HH106" s="120">
        <f t="shared" si="366"/>
        <v>0</v>
      </c>
      <c r="HI106" s="52">
        <f t="shared" ca="1" si="367"/>
        <v>0</v>
      </c>
      <c r="HJ106" s="52" t="str">
        <f t="shared" ca="1" si="368"/>
        <v>Slope</v>
      </c>
      <c r="HK106" s="59">
        <f t="shared" ca="1" si="369"/>
        <v>2</v>
      </c>
      <c r="HL106" s="52" t="str">
        <f t="shared" ca="1" si="370"/>
        <v>NaN</v>
      </c>
      <c r="HM106" s="52">
        <f t="shared" si="371"/>
        <v>0</v>
      </c>
      <c r="HN106" s="52">
        <f t="shared" si="372"/>
        <v>0</v>
      </c>
      <c r="HO106" s="52">
        <f t="shared" si="373"/>
        <v>0</v>
      </c>
      <c r="HP106" s="112"/>
      <c r="HQ106" s="52">
        <f t="shared" si="381"/>
        <v>0</v>
      </c>
      <c r="HR106" s="112"/>
      <c r="HS106" s="52">
        <f t="shared" si="374"/>
        <v>0</v>
      </c>
      <c r="HT106">
        <f t="shared" si="375"/>
        <v>0</v>
      </c>
    </row>
    <row r="107" spans="1:228" x14ac:dyDescent="0.25">
      <c r="A107" s="45">
        <v>69</v>
      </c>
      <c r="B107" s="35">
        <f t="shared" si="215"/>
        <v>7.8703703703703783E-3</v>
      </c>
      <c r="C107" s="28"/>
      <c r="D107" s="29"/>
      <c r="E107" s="29"/>
      <c r="F107" s="37"/>
      <c r="G107" s="38"/>
      <c r="H107" s="107"/>
      <c r="I107" s="31"/>
      <c r="J107" s="28"/>
      <c r="K107" s="37">
        <f t="shared" si="207"/>
        <v>0</v>
      </c>
      <c r="L107" s="30">
        <f t="shared" si="205"/>
        <v>0</v>
      </c>
      <c r="M107" s="101">
        <f t="shared" si="206"/>
        <v>0</v>
      </c>
      <c r="N107" s="103">
        <f t="shared" si="216"/>
        <v>0</v>
      </c>
      <c r="Q107">
        <f t="shared" si="382"/>
        <v>3.0000000000000003E-4</v>
      </c>
      <c r="R107" s="84">
        <f t="shared" si="376"/>
        <v>0.9607250755287009</v>
      </c>
      <c r="S107" s="84">
        <f t="shared" si="377"/>
        <v>3.9274924471299093E-2</v>
      </c>
      <c r="T107">
        <f t="shared" si="378"/>
        <v>0.79015061868316572</v>
      </c>
      <c r="U107" s="84">
        <f t="shared" si="379"/>
        <v>1.8000000000000002E-3</v>
      </c>
      <c r="V107" s="84">
        <f t="shared" si="380"/>
        <v>9.0000000000000011E-3</v>
      </c>
      <c r="X107">
        <v>3.0000000000000003E-4</v>
      </c>
      <c r="Y107">
        <v>0.9607250755287009</v>
      </c>
      <c r="Z107">
        <v>3.9274924471299093E-2</v>
      </c>
      <c r="AA107">
        <v>0.79015061868316572</v>
      </c>
      <c r="AD107" s="52" t="e">
        <f t="shared" ca="1" si="217"/>
        <v>#DIV/0!</v>
      </c>
      <c r="AE107" s="52" t="e">
        <f t="shared" ca="1" si="217"/>
        <v>#DIV/0!</v>
      </c>
      <c r="AF107" s="52" t="e">
        <f t="shared" ca="1" si="217"/>
        <v>#DIV/0!</v>
      </c>
      <c r="AG107" s="52" t="e">
        <f t="shared" ca="1" si="208"/>
        <v>#DIV/0!</v>
      </c>
      <c r="AH107" s="52" t="e">
        <f t="shared" ca="1" si="208"/>
        <v>#DIV/0!</v>
      </c>
      <c r="AI107" s="52" t="e">
        <f t="shared" ca="1" si="208"/>
        <v>#DIV/0!</v>
      </c>
      <c r="AJ107" s="52" t="e">
        <f t="shared" ca="1" si="208"/>
        <v>#DIV/0!</v>
      </c>
      <c r="AK107" s="52" t="e">
        <f t="shared" ca="1" si="209"/>
        <v>#DIV/0!</v>
      </c>
      <c r="AL107" s="52" t="e">
        <f t="shared" ca="1" si="209"/>
        <v>#DIV/0!</v>
      </c>
      <c r="AM107" s="52" t="e">
        <f t="shared" ca="1" si="209"/>
        <v>#DIV/0!</v>
      </c>
      <c r="AN107" s="52" t="e">
        <f t="shared" ca="1" si="209"/>
        <v>#DIV/0!</v>
      </c>
      <c r="AO107" s="52" t="e">
        <f t="shared" ca="1" si="210"/>
        <v>#DIV/0!</v>
      </c>
      <c r="AP107" s="52" t="e">
        <f t="shared" ca="1" si="210"/>
        <v>#DIV/0!</v>
      </c>
      <c r="AQ107" s="52" t="e">
        <f t="shared" ca="1" si="210"/>
        <v>#DIV/0!</v>
      </c>
      <c r="AR107" s="52" t="e">
        <f t="shared" ca="1" si="210"/>
        <v>#DIV/0!</v>
      </c>
      <c r="AS107" s="52" t="e">
        <f t="shared" ca="1" si="211"/>
        <v>#DIV/0!</v>
      </c>
      <c r="AT107" s="52" t="e">
        <f t="shared" ca="1" si="211"/>
        <v>#DIV/0!</v>
      </c>
      <c r="AU107" s="52" t="e">
        <f t="shared" ca="1" si="211"/>
        <v>#DIV/0!</v>
      </c>
      <c r="AV107" s="52" t="e">
        <f t="shared" ca="1" si="211"/>
        <v>#DIV/0!</v>
      </c>
      <c r="AW107" s="52" t="e">
        <f t="shared" ca="1" si="212"/>
        <v>#DIV/0!</v>
      </c>
      <c r="AX107" s="52" t="e">
        <f t="shared" ca="1" si="212"/>
        <v>#DIV/0!</v>
      </c>
      <c r="AY107" s="52" t="e">
        <f t="shared" ca="1" si="212"/>
        <v>#DIV/0!</v>
      </c>
      <c r="AZ107" s="52" t="e">
        <f t="shared" ca="1" si="212"/>
        <v>#DIV/0!</v>
      </c>
      <c r="BA107" s="52" t="e">
        <f t="shared" ca="1" si="213"/>
        <v>#DIV/0!</v>
      </c>
      <c r="BB107" s="52" t="e">
        <f t="shared" ca="1" si="213"/>
        <v>#DIV/0!</v>
      </c>
      <c r="BC107" s="52" t="e">
        <f t="shared" ca="1" si="213"/>
        <v>#DIV/0!</v>
      </c>
      <c r="BD107" s="52" t="e">
        <f t="shared" ca="1" si="213"/>
        <v>#DIV/0!</v>
      </c>
      <c r="BE107" s="52" t="e">
        <f t="shared" ca="1" si="214"/>
        <v>#DIV/0!</v>
      </c>
      <c r="BF107" s="52" t="e">
        <f t="shared" ca="1" si="214"/>
        <v>#DIV/0!</v>
      </c>
      <c r="BG107" s="52" t="e">
        <f t="shared" ca="1" si="214"/>
        <v>#DIV/0!</v>
      </c>
      <c r="BH107" s="52" t="e">
        <f t="shared" ca="1" si="214"/>
        <v>#DIV/0!</v>
      </c>
      <c r="BJ107" s="52">
        <f t="shared" si="218"/>
        <v>0</v>
      </c>
      <c r="BK107" s="52">
        <f t="shared" si="219"/>
        <v>0</v>
      </c>
      <c r="BL107" s="52">
        <f t="shared" si="220"/>
        <v>0</v>
      </c>
      <c r="BM107" s="52">
        <f t="shared" si="221"/>
        <v>0</v>
      </c>
      <c r="BN107" s="52">
        <f t="shared" si="222"/>
        <v>0</v>
      </c>
      <c r="BO107" s="52">
        <f t="shared" si="223"/>
        <v>0</v>
      </c>
      <c r="BP107" s="52">
        <f t="shared" si="224"/>
        <v>0</v>
      </c>
      <c r="BQ107" s="52">
        <f t="shared" si="225"/>
        <v>0.05</v>
      </c>
      <c r="BS107" s="52">
        <f t="shared" ca="1" si="226"/>
        <v>0</v>
      </c>
      <c r="BT107" s="52">
        <f t="shared" ca="1" si="227"/>
        <v>0</v>
      </c>
      <c r="BU107" s="52">
        <f t="shared" ca="1" si="228"/>
        <v>0</v>
      </c>
      <c r="BV107" s="52">
        <f t="shared" ca="1" si="229"/>
        <v>0</v>
      </c>
      <c r="BW107" s="52">
        <f t="shared" ca="1" si="230"/>
        <v>0</v>
      </c>
      <c r="BX107" s="52">
        <f t="shared" ca="1" si="231"/>
        <v>0</v>
      </c>
      <c r="BY107" s="52">
        <f t="shared" ca="1" si="232"/>
        <v>0</v>
      </c>
      <c r="BZ107" s="52">
        <f t="shared" ca="1" si="233"/>
        <v>0</v>
      </c>
      <c r="CA107" s="52">
        <f t="shared" ca="1" si="234"/>
        <v>0</v>
      </c>
      <c r="CB107" s="52">
        <f t="shared" ca="1" si="235"/>
        <v>0</v>
      </c>
      <c r="CC107" s="52">
        <f t="shared" ca="1" si="236"/>
        <v>0</v>
      </c>
      <c r="CD107" s="52">
        <f t="shared" ca="1" si="237"/>
        <v>0</v>
      </c>
      <c r="CE107" s="52">
        <f t="shared" ca="1" si="238"/>
        <v>0</v>
      </c>
      <c r="CF107" s="52">
        <f t="shared" ca="1" si="239"/>
        <v>0</v>
      </c>
      <c r="CG107" s="52">
        <f t="shared" ca="1" si="240"/>
        <v>0</v>
      </c>
      <c r="CH107" s="52">
        <f t="shared" ca="1" si="241"/>
        <v>0</v>
      </c>
      <c r="CI107" s="52">
        <f t="shared" ca="1" si="242"/>
        <v>0</v>
      </c>
      <c r="CJ107" s="52">
        <f t="shared" ca="1" si="243"/>
        <v>0</v>
      </c>
      <c r="CK107" s="52">
        <f t="shared" ca="1" si="244"/>
        <v>0</v>
      </c>
      <c r="CL107" s="52">
        <f t="shared" ca="1" si="245"/>
        <v>0</v>
      </c>
      <c r="CM107" s="52">
        <f t="shared" ca="1" si="246"/>
        <v>0</v>
      </c>
      <c r="CN107" s="52">
        <f t="shared" ca="1" si="247"/>
        <v>0</v>
      </c>
      <c r="CO107" s="52">
        <f t="shared" ca="1" si="248"/>
        <v>0</v>
      </c>
      <c r="CP107" s="52">
        <f t="shared" ca="1" si="249"/>
        <v>0</v>
      </c>
      <c r="CQ107" s="52">
        <f t="shared" ca="1" si="250"/>
        <v>0</v>
      </c>
      <c r="CR107" s="52">
        <f t="shared" ca="1" si="251"/>
        <v>0</v>
      </c>
      <c r="CS107" s="52">
        <f t="shared" ca="1" si="252"/>
        <v>0</v>
      </c>
      <c r="CT107" s="52">
        <f t="shared" ca="1" si="253"/>
        <v>0</v>
      </c>
      <c r="CU107" s="52">
        <f t="shared" ca="1" si="254"/>
        <v>0</v>
      </c>
      <c r="CV107" s="52">
        <f t="shared" ca="1" si="255"/>
        <v>0</v>
      </c>
      <c r="CW107" s="52">
        <f t="shared" ca="1" si="256"/>
        <v>0</v>
      </c>
      <c r="CY107" s="51" t="str">
        <f t="shared" ca="1" si="257"/>
        <v>Slope</v>
      </c>
      <c r="CZ107" s="51" t="str">
        <f t="shared" ca="1" si="258"/>
        <v>Slope</v>
      </c>
      <c r="DA107" s="51" t="str">
        <f t="shared" ca="1" si="259"/>
        <v>Slope</v>
      </c>
      <c r="DB107" s="51" t="str">
        <f t="shared" ca="1" si="260"/>
        <v>Slope</v>
      </c>
      <c r="DC107" s="51" t="str">
        <f t="shared" ca="1" si="261"/>
        <v>Slope</v>
      </c>
      <c r="DD107" s="51" t="str">
        <f t="shared" ca="1" si="262"/>
        <v>Slope</v>
      </c>
      <c r="DE107" s="51" t="str">
        <f t="shared" ca="1" si="263"/>
        <v>Slope</v>
      </c>
      <c r="DF107" s="51" t="str">
        <f t="shared" ca="1" si="264"/>
        <v>Slope</v>
      </c>
      <c r="DG107" s="51" t="str">
        <f t="shared" ca="1" si="265"/>
        <v>Slope</v>
      </c>
      <c r="DH107" s="51" t="str">
        <f t="shared" ca="1" si="266"/>
        <v>Slope</v>
      </c>
      <c r="DI107" s="51" t="str">
        <f t="shared" ca="1" si="267"/>
        <v>Slope</v>
      </c>
      <c r="DJ107" s="51" t="str">
        <f t="shared" ca="1" si="268"/>
        <v>Slope</v>
      </c>
      <c r="DK107" s="51" t="str">
        <f t="shared" ca="1" si="269"/>
        <v>Slope</v>
      </c>
      <c r="DL107" s="51" t="str">
        <f t="shared" ca="1" si="270"/>
        <v>Slope</v>
      </c>
      <c r="DM107" s="51" t="str">
        <f t="shared" ca="1" si="271"/>
        <v>Slope</v>
      </c>
      <c r="DN107" s="51" t="str">
        <f t="shared" ca="1" si="272"/>
        <v>Slope</v>
      </c>
      <c r="DO107" s="51" t="str">
        <f t="shared" ca="1" si="273"/>
        <v>Slope</v>
      </c>
      <c r="DP107" s="51" t="str">
        <f t="shared" ca="1" si="274"/>
        <v>Slope</v>
      </c>
      <c r="DQ107" s="51" t="str">
        <f t="shared" ca="1" si="275"/>
        <v>Slope</v>
      </c>
      <c r="DR107" s="51" t="str">
        <f t="shared" ca="1" si="276"/>
        <v>Slope</v>
      </c>
      <c r="DS107" s="51" t="str">
        <f t="shared" ca="1" si="277"/>
        <v>Slope</v>
      </c>
      <c r="DT107" s="51" t="str">
        <f t="shared" ca="1" si="278"/>
        <v>Slope</v>
      </c>
      <c r="DU107" s="51" t="str">
        <f t="shared" ca="1" si="279"/>
        <v>Slope</v>
      </c>
      <c r="DV107" s="51" t="str">
        <f t="shared" ca="1" si="280"/>
        <v>Slope</v>
      </c>
      <c r="DW107" s="51" t="str">
        <f t="shared" ca="1" si="281"/>
        <v>Slope</v>
      </c>
      <c r="DX107" s="51" t="str">
        <f t="shared" ca="1" si="282"/>
        <v>Slope</v>
      </c>
      <c r="DY107" s="51" t="str">
        <f t="shared" ca="1" si="283"/>
        <v>Slope</v>
      </c>
      <c r="DZ107" s="51" t="str">
        <f t="shared" ca="1" si="284"/>
        <v>Slope</v>
      </c>
      <c r="EA107" s="51" t="str">
        <f t="shared" ca="1" si="285"/>
        <v>Slope</v>
      </c>
      <c r="EB107" s="51" t="str">
        <f t="shared" ca="1" si="286"/>
        <v>Slope</v>
      </c>
      <c r="EC107" s="51" t="str">
        <f t="shared" ca="1" si="287"/>
        <v>Slope</v>
      </c>
      <c r="EE107" s="52">
        <f t="shared" ca="1" si="288"/>
        <v>1</v>
      </c>
      <c r="EF107" s="52">
        <f t="shared" ca="1" si="289"/>
        <v>1</v>
      </c>
      <c r="EG107" s="52">
        <f t="shared" ca="1" si="290"/>
        <v>1</v>
      </c>
      <c r="EH107" s="52">
        <f t="shared" ca="1" si="291"/>
        <v>1</v>
      </c>
      <c r="EI107" s="52">
        <f t="shared" ca="1" si="292"/>
        <v>1</v>
      </c>
      <c r="EJ107" s="52">
        <f t="shared" ca="1" si="293"/>
        <v>1</v>
      </c>
      <c r="EK107" s="52">
        <f t="shared" ca="1" si="294"/>
        <v>1</v>
      </c>
      <c r="EL107" s="52">
        <f t="shared" ca="1" si="295"/>
        <v>1</v>
      </c>
      <c r="EM107" s="52">
        <f t="shared" ca="1" si="296"/>
        <v>1</v>
      </c>
      <c r="EN107" s="52">
        <f t="shared" ca="1" si="297"/>
        <v>1</v>
      </c>
      <c r="EO107" s="52">
        <f t="shared" ca="1" si="298"/>
        <v>1</v>
      </c>
      <c r="EP107" s="52">
        <f t="shared" ca="1" si="299"/>
        <v>1</v>
      </c>
      <c r="EQ107" s="52">
        <f t="shared" ca="1" si="300"/>
        <v>1</v>
      </c>
      <c r="ER107" s="52">
        <f t="shared" ca="1" si="301"/>
        <v>1</v>
      </c>
      <c r="ES107" s="52">
        <f t="shared" ca="1" si="302"/>
        <v>1</v>
      </c>
      <c r="ET107" s="52">
        <f t="shared" ca="1" si="303"/>
        <v>1</v>
      </c>
      <c r="EU107" s="52">
        <f t="shared" ca="1" si="304"/>
        <v>1</v>
      </c>
      <c r="EV107" s="52">
        <f t="shared" ca="1" si="305"/>
        <v>1</v>
      </c>
      <c r="EW107" s="52">
        <f t="shared" ca="1" si="306"/>
        <v>1</v>
      </c>
      <c r="EX107" s="52">
        <f t="shared" ca="1" si="307"/>
        <v>1</v>
      </c>
      <c r="EY107" s="52">
        <f t="shared" ca="1" si="308"/>
        <v>1</v>
      </c>
      <c r="EZ107" s="52">
        <f t="shared" ca="1" si="309"/>
        <v>1</v>
      </c>
      <c r="FA107" s="52">
        <f t="shared" ca="1" si="310"/>
        <v>1</v>
      </c>
      <c r="FB107" s="52">
        <f t="shared" ca="1" si="311"/>
        <v>1</v>
      </c>
      <c r="FC107" s="52">
        <f t="shared" ca="1" si="312"/>
        <v>1</v>
      </c>
      <c r="FD107" s="52">
        <f t="shared" ca="1" si="313"/>
        <v>1</v>
      </c>
      <c r="FE107" s="52">
        <f t="shared" ca="1" si="314"/>
        <v>1</v>
      </c>
      <c r="FF107" s="52">
        <f t="shared" ca="1" si="315"/>
        <v>1</v>
      </c>
      <c r="FG107" s="52">
        <f t="shared" ca="1" si="316"/>
        <v>1</v>
      </c>
      <c r="FH107" s="52">
        <f t="shared" ca="1" si="317"/>
        <v>1</v>
      </c>
      <c r="FI107" s="52">
        <f t="shared" ca="1" si="318"/>
        <v>1</v>
      </c>
      <c r="FK107" s="52">
        <f t="shared" si="319"/>
        <v>0</v>
      </c>
      <c r="FL107" s="59" t="e">
        <f t="shared" ca="1" si="320"/>
        <v>#N/A</v>
      </c>
      <c r="FM107" s="59" t="e">
        <f t="shared" ca="1" si="321"/>
        <v>#N/A</v>
      </c>
      <c r="FN107" s="52">
        <f t="shared" ca="1" si="322"/>
        <v>0</v>
      </c>
      <c r="FP107" s="52">
        <f t="shared" ca="1" si="323"/>
        <v>0.66666666666666663</v>
      </c>
      <c r="FQ107" s="52">
        <f t="shared" ca="1" si="324"/>
        <v>0.66666666666666663</v>
      </c>
      <c r="FR107" s="52">
        <f t="shared" ca="1" si="325"/>
        <v>0.65555555555555545</v>
      </c>
      <c r="FS107" s="52">
        <f t="shared" ca="1" si="326"/>
        <v>0.64444444444444438</v>
      </c>
      <c r="FT107" s="52">
        <f t="shared" ca="1" si="327"/>
        <v>0.6333333333333333</v>
      </c>
      <c r="FU107" s="52">
        <f t="shared" ca="1" si="328"/>
        <v>0.62222222222222223</v>
      </c>
      <c r="FV107" s="52">
        <f t="shared" ca="1" si="329"/>
        <v>0.61111111111111116</v>
      </c>
      <c r="FW107" s="52">
        <f t="shared" ca="1" si="330"/>
        <v>0.6</v>
      </c>
      <c r="FX107" s="52">
        <f t="shared" ca="1" si="331"/>
        <v>0.5888888888888888</v>
      </c>
      <c r="FY107" s="52">
        <f t="shared" ca="1" si="332"/>
        <v>0.57777777777777772</v>
      </c>
      <c r="FZ107" s="52">
        <f t="shared" ca="1" si="333"/>
        <v>0.56666666666666665</v>
      </c>
      <c r="GA107" s="52">
        <f t="shared" ca="1" si="334"/>
        <v>0.55555555555555558</v>
      </c>
      <c r="GB107" s="52">
        <f t="shared" ca="1" si="335"/>
        <v>0.5444444444444444</v>
      </c>
      <c r="GC107" s="52">
        <f t="shared" ca="1" si="336"/>
        <v>0.53333333333333333</v>
      </c>
      <c r="GD107" s="52">
        <f t="shared" ca="1" si="337"/>
        <v>0.52222222222222214</v>
      </c>
      <c r="GE107" s="52">
        <f t="shared" ca="1" si="338"/>
        <v>0.51111111111111107</v>
      </c>
      <c r="GF107" s="52">
        <f t="shared" ca="1" si="339"/>
        <v>0.5</v>
      </c>
      <c r="GG107" s="52">
        <f t="shared" ca="1" si="340"/>
        <v>0.48888888888888887</v>
      </c>
      <c r="GH107" s="52">
        <f t="shared" ca="1" si="341"/>
        <v>0.47777777777777775</v>
      </c>
      <c r="GI107" s="52">
        <f t="shared" ca="1" si="342"/>
        <v>0.46666666666666667</v>
      </c>
      <c r="GJ107" s="52">
        <f t="shared" ca="1" si="343"/>
        <v>0.45555555555555555</v>
      </c>
      <c r="GK107" s="52">
        <f t="shared" ca="1" si="344"/>
        <v>0.44444444444444442</v>
      </c>
      <c r="GL107" s="52">
        <f t="shared" ca="1" si="345"/>
        <v>0.43333333333333335</v>
      </c>
      <c r="GM107" s="52">
        <f t="shared" ca="1" si="346"/>
        <v>0.42222222222222222</v>
      </c>
      <c r="GN107" s="52">
        <f t="shared" ca="1" si="347"/>
        <v>0.41111111111111109</v>
      </c>
      <c r="GO107" s="52">
        <f t="shared" ca="1" si="348"/>
        <v>0.39999999999999997</v>
      </c>
      <c r="GP107" s="52">
        <f t="shared" ca="1" si="349"/>
        <v>0.38888888888888884</v>
      </c>
      <c r="GQ107" s="52">
        <f t="shared" ca="1" si="350"/>
        <v>0.37777777777777777</v>
      </c>
      <c r="GR107" s="52">
        <f t="shared" ca="1" si="351"/>
        <v>0.36666666666666664</v>
      </c>
      <c r="GS107" s="52">
        <f t="shared" ca="1" si="352"/>
        <v>0.35555555555555551</v>
      </c>
      <c r="GT107" s="52">
        <f t="shared" ca="1" si="353"/>
        <v>0.34444444444444444</v>
      </c>
      <c r="GU107" s="125">
        <f t="shared" si="354"/>
        <v>0</v>
      </c>
      <c r="GV107" s="52">
        <f t="shared" ca="1" si="355"/>
        <v>0.66666666666666663</v>
      </c>
      <c r="GW107" s="59">
        <f t="shared" ca="1" si="356"/>
        <v>0</v>
      </c>
      <c r="GX107" s="52">
        <f t="shared" ca="1" si="357"/>
        <v>0</v>
      </c>
      <c r="GY107" s="52" t="str">
        <f t="shared" ca="1" si="358"/>
        <v>Slope</v>
      </c>
      <c r="GZ107" s="52" t="str">
        <f t="shared" ca="1" si="359"/>
        <v>NaN</v>
      </c>
      <c r="HA107" s="120">
        <f t="shared" si="360"/>
        <v>0</v>
      </c>
      <c r="HB107" s="58">
        <f t="shared" si="361"/>
        <v>0</v>
      </c>
      <c r="HC107" s="58"/>
      <c r="HD107" s="121">
        <f t="shared" si="362"/>
        <v>1</v>
      </c>
      <c r="HE107" s="52">
        <f t="shared" si="363"/>
        <v>0</v>
      </c>
      <c r="HF107" s="52">
        <f t="shared" si="364"/>
        <v>0</v>
      </c>
      <c r="HG107" s="120">
        <f t="shared" si="365"/>
        <v>1</v>
      </c>
      <c r="HH107" s="120">
        <f t="shared" si="366"/>
        <v>0</v>
      </c>
      <c r="HI107" s="52">
        <f t="shared" ca="1" si="367"/>
        <v>0</v>
      </c>
      <c r="HJ107" s="52" t="str">
        <f t="shared" ca="1" si="368"/>
        <v>Slope</v>
      </c>
      <c r="HK107" s="59">
        <f t="shared" ca="1" si="369"/>
        <v>2</v>
      </c>
      <c r="HL107" s="52" t="str">
        <f t="shared" ca="1" si="370"/>
        <v>NaN</v>
      </c>
      <c r="HM107" s="52">
        <f t="shared" si="371"/>
        <v>0</v>
      </c>
      <c r="HN107" s="52">
        <f t="shared" si="372"/>
        <v>0</v>
      </c>
      <c r="HO107" s="52">
        <f t="shared" si="373"/>
        <v>0</v>
      </c>
      <c r="HP107" s="112"/>
      <c r="HQ107" s="52">
        <f t="shared" si="381"/>
        <v>0</v>
      </c>
      <c r="HR107" s="112"/>
      <c r="HS107" s="52">
        <f t="shared" si="374"/>
        <v>0</v>
      </c>
      <c r="HT107">
        <f t="shared" si="375"/>
        <v>0</v>
      </c>
    </row>
    <row r="108" spans="1:228" x14ac:dyDescent="0.25">
      <c r="A108" s="45">
        <v>70</v>
      </c>
      <c r="B108" s="35">
        <f t="shared" si="215"/>
        <v>7.9861111111111192E-3</v>
      </c>
      <c r="C108" s="28"/>
      <c r="D108" s="29"/>
      <c r="E108" s="29"/>
      <c r="F108" s="37"/>
      <c r="G108" s="38"/>
      <c r="H108" s="107"/>
      <c r="I108" s="31"/>
      <c r="J108" s="28"/>
      <c r="K108" s="37">
        <f t="shared" si="207"/>
        <v>0</v>
      </c>
      <c r="L108" s="30">
        <f t="shared" si="205"/>
        <v>0</v>
      </c>
      <c r="M108" s="101">
        <f t="shared" si="206"/>
        <v>0</v>
      </c>
      <c r="N108" s="103">
        <f t="shared" si="216"/>
        <v>0</v>
      </c>
      <c r="Q108">
        <f t="shared" si="382"/>
        <v>4.0000000000000002E-4</v>
      </c>
      <c r="R108" s="84">
        <f t="shared" si="376"/>
        <v>0.9546827794561934</v>
      </c>
      <c r="S108" s="84">
        <f t="shared" si="377"/>
        <v>4.5317220543806644E-2</v>
      </c>
      <c r="T108">
        <f t="shared" si="378"/>
        <v>0.78860959218417981</v>
      </c>
      <c r="U108" s="84">
        <f t="shared" si="379"/>
        <v>2.4000000000000002E-3</v>
      </c>
      <c r="V108" s="84">
        <f t="shared" si="380"/>
        <v>1.2E-2</v>
      </c>
      <c r="X108">
        <v>4.0000000000000002E-4</v>
      </c>
      <c r="Y108">
        <v>0.9546827794561934</v>
      </c>
      <c r="Z108">
        <v>4.5317220543806644E-2</v>
      </c>
      <c r="AA108">
        <v>0.78860959218417981</v>
      </c>
      <c r="AD108" s="52" t="e">
        <f t="shared" ca="1" si="217"/>
        <v>#DIV/0!</v>
      </c>
      <c r="AE108" s="52" t="e">
        <f t="shared" ca="1" si="217"/>
        <v>#DIV/0!</v>
      </c>
      <c r="AF108" s="52" t="e">
        <f t="shared" ca="1" si="217"/>
        <v>#DIV/0!</v>
      </c>
      <c r="AG108" s="52" t="e">
        <f t="shared" ca="1" si="208"/>
        <v>#DIV/0!</v>
      </c>
      <c r="AH108" s="52" t="e">
        <f t="shared" ca="1" si="208"/>
        <v>#DIV/0!</v>
      </c>
      <c r="AI108" s="52" t="e">
        <f t="shared" ca="1" si="208"/>
        <v>#DIV/0!</v>
      </c>
      <c r="AJ108" s="52" t="e">
        <f t="shared" ca="1" si="208"/>
        <v>#DIV/0!</v>
      </c>
      <c r="AK108" s="52" t="e">
        <f t="shared" ca="1" si="209"/>
        <v>#DIV/0!</v>
      </c>
      <c r="AL108" s="52" t="e">
        <f t="shared" ca="1" si="209"/>
        <v>#DIV/0!</v>
      </c>
      <c r="AM108" s="52" t="e">
        <f t="shared" ca="1" si="209"/>
        <v>#DIV/0!</v>
      </c>
      <c r="AN108" s="52" t="e">
        <f t="shared" ca="1" si="209"/>
        <v>#DIV/0!</v>
      </c>
      <c r="AO108" s="52" t="e">
        <f t="shared" ca="1" si="210"/>
        <v>#DIV/0!</v>
      </c>
      <c r="AP108" s="52" t="e">
        <f t="shared" ca="1" si="210"/>
        <v>#DIV/0!</v>
      </c>
      <c r="AQ108" s="52" t="e">
        <f t="shared" ca="1" si="210"/>
        <v>#DIV/0!</v>
      </c>
      <c r="AR108" s="52" t="e">
        <f t="shared" ca="1" si="210"/>
        <v>#DIV/0!</v>
      </c>
      <c r="AS108" s="52" t="e">
        <f t="shared" ca="1" si="211"/>
        <v>#DIV/0!</v>
      </c>
      <c r="AT108" s="52" t="e">
        <f t="shared" ca="1" si="211"/>
        <v>#DIV/0!</v>
      </c>
      <c r="AU108" s="52" t="e">
        <f t="shared" ca="1" si="211"/>
        <v>#DIV/0!</v>
      </c>
      <c r="AV108" s="52" t="e">
        <f t="shared" ca="1" si="211"/>
        <v>#DIV/0!</v>
      </c>
      <c r="AW108" s="52" t="e">
        <f t="shared" ca="1" si="212"/>
        <v>#DIV/0!</v>
      </c>
      <c r="AX108" s="52" t="e">
        <f t="shared" ca="1" si="212"/>
        <v>#DIV/0!</v>
      </c>
      <c r="AY108" s="52" t="e">
        <f t="shared" ca="1" si="212"/>
        <v>#DIV/0!</v>
      </c>
      <c r="AZ108" s="52" t="e">
        <f t="shared" ca="1" si="212"/>
        <v>#DIV/0!</v>
      </c>
      <c r="BA108" s="52" t="e">
        <f t="shared" ca="1" si="213"/>
        <v>#DIV/0!</v>
      </c>
      <c r="BB108" s="52" t="e">
        <f t="shared" ca="1" si="213"/>
        <v>#DIV/0!</v>
      </c>
      <c r="BC108" s="52" t="e">
        <f t="shared" ca="1" si="213"/>
        <v>#DIV/0!</v>
      </c>
      <c r="BD108" s="52" t="e">
        <f t="shared" ca="1" si="213"/>
        <v>#DIV/0!</v>
      </c>
      <c r="BE108" s="52" t="e">
        <f t="shared" ca="1" si="214"/>
        <v>#DIV/0!</v>
      </c>
      <c r="BF108" s="52" t="e">
        <f t="shared" ca="1" si="214"/>
        <v>#DIV/0!</v>
      </c>
      <c r="BG108" s="52" t="e">
        <f t="shared" ca="1" si="214"/>
        <v>#DIV/0!</v>
      </c>
      <c r="BH108" s="52" t="e">
        <f t="shared" ca="1" si="214"/>
        <v>#DIV/0!</v>
      </c>
      <c r="BJ108" s="52">
        <f t="shared" si="218"/>
        <v>0</v>
      </c>
      <c r="BK108" s="52">
        <f t="shared" si="219"/>
        <v>0</v>
      </c>
      <c r="BL108" s="52">
        <f t="shared" si="220"/>
        <v>0</v>
      </c>
      <c r="BM108" s="52">
        <f t="shared" si="221"/>
        <v>0</v>
      </c>
      <c r="BN108" s="52">
        <f t="shared" si="222"/>
        <v>0</v>
      </c>
      <c r="BO108" s="52">
        <f t="shared" si="223"/>
        <v>0</v>
      </c>
      <c r="BP108" s="52">
        <f t="shared" si="224"/>
        <v>0</v>
      </c>
      <c r="BQ108" s="52">
        <f t="shared" si="225"/>
        <v>0.05</v>
      </c>
      <c r="BS108" s="52">
        <f t="shared" ca="1" si="226"/>
        <v>0</v>
      </c>
      <c r="BT108" s="52">
        <f t="shared" ca="1" si="227"/>
        <v>0</v>
      </c>
      <c r="BU108" s="52">
        <f t="shared" ca="1" si="228"/>
        <v>0</v>
      </c>
      <c r="BV108" s="52">
        <f t="shared" ca="1" si="229"/>
        <v>0</v>
      </c>
      <c r="BW108" s="52">
        <f t="shared" ca="1" si="230"/>
        <v>0</v>
      </c>
      <c r="BX108" s="52">
        <f t="shared" ca="1" si="231"/>
        <v>0</v>
      </c>
      <c r="BY108" s="52">
        <f t="shared" ca="1" si="232"/>
        <v>0</v>
      </c>
      <c r="BZ108" s="52">
        <f t="shared" ca="1" si="233"/>
        <v>0</v>
      </c>
      <c r="CA108" s="52">
        <f t="shared" ca="1" si="234"/>
        <v>0</v>
      </c>
      <c r="CB108" s="52">
        <f t="shared" ca="1" si="235"/>
        <v>0</v>
      </c>
      <c r="CC108" s="52">
        <f t="shared" ca="1" si="236"/>
        <v>0</v>
      </c>
      <c r="CD108" s="52">
        <f t="shared" ca="1" si="237"/>
        <v>0</v>
      </c>
      <c r="CE108" s="52">
        <f t="shared" ca="1" si="238"/>
        <v>0</v>
      </c>
      <c r="CF108" s="52">
        <f t="shared" ca="1" si="239"/>
        <v>0</v>
      </c>
      <c r="CG108" s="52">
        <f t="shared" ca="1" si="240"/>
        <v>0</v>
      </c>
      <c r="CH108" s="52">
        <f t="shared" ca="1" si="241"/>
        <v>0</v>
      </c>
      <c r="CI108" s="52">
        <f t="shared" ca="1" si="242"/>
        <v>0</v>
      </c>
      <c r="CJ108" s="52">
        <f t="shared" ca="1" si="243"/>
        <v>0</v>
      </c>
      <c r="CK108" s="52">
        <f t="shared" ca="1" si="244"/>
        <v>0</v>
      </c>
      <c r="CL108" s="52">
        <f t="shared" ca="1" si="245"/>
        <v>0</v>
      </c>
      <c r="CM108" s="52">
        <f t="shared" ca="1" si="246"/>
        <v>0</v>
      </c>
      <c r="CN108" s="52">
        <f t="shared" ca="1" si="247"/>
        <v>0</v>
      </c>
      <c r="CO108" s="52">
        <f t="shared" ca="1" si="248"/>
        <v>0</v>
      </c>
      <c r="CP108" s="52">
        <f t="shared" ca="1" si="249"/>
        <v>0</v>
      </c>
      <c r="CQ108" s="52">
        <f t="shared" ca="1" si="250"/>
        <v>0</v>
      </c>
      <c r="CR108" s="52">
        <f t="shared" ca="1" si="251"/>
        <v>0</v>
      </c>
      <c r="CS108" s="52">
        <f t="shared" ca="1" si="252"/>
        <v>0</v>
      </c>
      <c r="CT108" s="52">
        <f t="shared" ca="1" si="253"/>
        <v>0</v>
      </c>
      <c r="CU108" s="52">
        <f t="shared" ca="1" si="254"/>
        <v>0</v>
      </c>
      <c r="CV108" s="52">
        <f t="shared" ca="1" si="255"/>
        <v>0</v>
      </c>
      <c r="CW108" s="52">
        <f t="shared" ca="1" si="256"/>
        <v>0</v>
      </c>
      <c r="CY108" s="51" t="str">
        <f t="shared" ca="1" si="257"/>
        <v>Slope</v>
      </c>
      <c r="CZ108" s="51" t="str">
        <f t="shared" ca="1" si="258"/>
        <v>Slope</v>
      </c>
      <c r="DA108" s="51" t="str">
        <f t="shared" ca="1" si="259"/>
        <v>Slope</v>
      </c>
      <c r="DB108" s="51" t="str">
        <f t="shared" ca="1" si="260"/>
        <v>Slope</v>
      </c>
      <c r="DC108" s="51" t="str">
        <f t="shared" ca="1" si="261"/>
        <v>Slope</v>
      </c>
      <c r="DD108" s="51" t="str">
        <f t="shared" ca="1" si="262"/>
        <v>Slope</v>
      </c>
      <c r="DE108" s="51" t="str">
        <f t="shared" ca="1" si="263"/>
        <v>Slope</v>
      </c>
      <c r="DF108" s="51" t="str">
        <f t="shared" ca="1" si="264"/>
        <v>Slope</v>
      </c>
      <c r="DG108" s="51" t="str">
        <f t="shared" ca="1" si="265"/>
        <v>Slope</v>
      </c>
      <c r="DH108" s="51" t="str">
        <f t="shared" ca="1" si="266"/>
        <v>Slope</v>
      </c>
      <c r="DI108" s="51" t="str">
        <f t="shared" ca="1" si="267"/>
        <v>Slope</v>
      </c>
      <c r="DJ108" s="51" t="str">
        <f t="shared" ca="1" si="268"/>
        <v>Slope</v>
      </c>
      <c r="DK108" s="51" t="str">
        <f t="shared" ca="1" si="269"/>
        <v>Slope</v>
      </c>
      <c r="DL108" s="51" t="str">
        <f t="shared" ca="1" si="270"/>
        <v>Slope</v>
      </c>
      <c r="DM108" s="51" t="str">
        <f t="shared" ca="1" si="271"/>
        <v>Slope</v>
      </c>
      <c r="DN108" s="51" t="str">
        <f t="shared" ca="1" si="272"/>
        <v>Slope</v>
      </c>
      <c r="DO108" s="51" t="str">
        <f t="shared" ca="1" si="273"/>
        <v>Slope</v>
      </c>
      <c r="DP108" s="51" t="str">
        <f t="shared" ca="1" si="274"/>
        <v>Slope</v>
      </c>
      <c r="DQ108" s="51" t="str">
        <f t="shared" ca="1" si="275"/>
        <v>Slope</v>
      </c>
      <c r="DR108" s="51" t="str">
        <f t="shared" ca="1" si="276"/>
        <v>Slope</v>
      </c>
      <c r="DS108" s="51" t="str">
        <f t="shared" ca="1" si="277"/>
        <v>Slope</v>
      </c>
      <c r="DT108" s="51" t="str">
        <f t="shared" ca="1" si="278"/>
        <v>Slope</v>
      </c>
      <c r="DU108" s="51" t="str">
        <f t="shared" ca="1" si="279"/>
        <v>Slope</v>
      </c>
      <c r="DV108" s="51" t="str">
        <f t="shared" ca="1" si="280"/>
        <v>Slope</v>
      </c>
      <c r="DW108" s="51" t="str">
        <f t="shared" ca="1" si="281"/>
        <v>Slope</v>
      </c>
      <c r="DX108" s="51" t="str">
        <f t="shared" ca="1" si="282"/>
        <v>Slope</v>
      </c>
      <c r="DY108" s="51" t="str">
        <f t="shared" ca="1" si="283"/>
        <v>Slope</v>
      </c>
      <c r="DZ108" s="51" t="str">
        <f t="shared" ca="1" si="284"/>
        <v>Slope</v>
      </c>
      <c r="EA108" s="51" t="str">
        <f t="shared" ca="1" si="285"/>
        <v>Slope</v>
      </c>
      <c r="EB108" s="51" t="str">
        <f t="shared" ca="1" si="286"/>
        <v>Slope</v>
      </c>
      <c r="EC108" s="51" t="str">
        <f t="shared" ca="1" si="287"/>
        <v>Slope</v>
      </c>
      <c r="EE108" s="52">
        <f t="shared" ca="1" si="288"/>
        <v>1</v>
      </c>
      <c r="EF108" s="52">
        <f t="shared" ca="1" si="289"/>
        <v>1</v>
      </c>
      <c r="EG108" s="52">
        <f t="shared" ca="1" si="290"/>
        <v>1</v>
      </c>
      <c r="EH108" s="52">
        <f t="shared" ca="1" si="291"/>
        <v>1</v>
      </c>
      <c r="EI108" s="52">
        <f t="shared" ca="1" si="292"/>
        <v>1</v>
      </c>
      <c r="EJ108" s="52">
        <f t="shared" ca="1" si="293"/>
        <v>1</v>
      </c>
      <c r="EK108" s="52">
        <f t="shared" ca="1" si="294"/>
        <v>1</v>
      </c>
      <c r="EL108" s="52">
        <f t="shared" ca="1" si="295"/>
        <v>1</v>
      </c>
      <c r="EM108" s="52">
        <f t="shared" ca="1" si="296"/>
        <v>1</v>
      </c>
      <c r="EN108" s="52">
        <f t="shared" ca="1" si="297"/>
        <v>1</v>
      </c>
      <c r="EO108" s="52">
        <f t="shared" ca="1" si="298"/>
        <v>1</v>
      </c>
      <c r="EP108" s="52">
        <f t="shared" ca="1" si="299"/>
        <v>1</v>
      </c>
      <c r="EQ108" s="52">
        <f t="shared" ca="1" si="300"/>
        <v>1</v>
      </c>
      <c r="ER108" s="52">
        <f t="shared" ca="1" si="301"/>
        <v>1</v>
      </c>
      <c r="ES108" s="52">
        <f t="shared" ca="1" si="302"/>
        <v>1</v>
      </c>
      <c r="ET108" s="52">
        <f t="shared" ca="1" si="303"/>
        <v>1</v>
      </c>
      <c r="EU108" s="52">
        <f t="shared" ca="1" si="304"/>
        <v>1</v>
      </c>
      <c r="EV108" s="52">
        <f t="shared" ca="1" si="305"/>
        <v>1</v>
      </c>
      <c r="EW108" s="52">
        <f t="shared" ca="1" si="306"/>
        <v>1</v>
      </c>
      <c r="EX108" s="52">
        <f t="shared" ca="1" si="307"/>
        <v>1</v>
      </c>
      <c r="EY108" s="52">
        <f t="shared" ca="1" si="308"/>
        <v>1</v>
      </c>
      <c r="EZ108" s="52">
        <f t="shared" ca="1" si="309"/>
        <v>1</v>
      </c>
      <c r="FA108" s="52">
        <f t="shared" ca="1" si="310"/>
        <v>1</v>
      </c>
      <c r="FB108" s="52">
        <f t="shared" ca="1" si="311"/>
        <v>1</v>
      </c>
      <c r="FC108" s="52">
        <f t="shared" ca="1" si="312"/>
        <v>1</v>
      </c>
      <c r="FD108" s="52">
        <f t="shared" ca="1" si="313"/>
        <v>1</v>
      </c>
      <c r="FE108" s="52">
        <f t="shared" ca="1" si="314"/>
        <v>1</v>
      </c>
      <c r="FF108" s="52">
        <f t="shared" ca="1" si="315"/>
        <v>1</v>
      </c>
      <c r="FG108" s="52">
        <f t="shared" ca="1" si="316"/>
        <v>1</v>
      </c>
      <c r="FH108" s="52">
        <f t="shared" ca="1" si="317"/>
        <v>1</v>
      </c>
      <c r="FI108" s="52">
        <f t="shared" ca="1" si="318"/>
        <v>1</v>
      </c>
      <c r="FK108" s="52">
        <f t="shared" si="319"/>
        <v>0</v>
      </c>
      <c r="FL108" s="59" t="e">
        <f t="shared" ca="1" si="320"/>
        <v>#N/A</v>
      </c>
      <c r="FM108" s="59" t="e">
        <f t="shared" ca="1" si="321"/>
        <v>#N/A</v>
      </c>
      <c r="FN108" s="52">
        <f t="shared" ca="1" si="322"/>
        <v>0</v>
      </c>
      <c r="FP108" s="52">
        <f t="shared" ca="1" si="323"/>
        <v>0.66666666666666663</v>
      </c>
      <c r="FQ108" s="52">
        <f t="shared" ca="1" si="324"/>
        <v>0.66666666666666663</v>
      </c>
      <c r="FR108" s="52">
        <f t="shared" ca="1" si="325"/>
        <v>0.65555555555555545</v>
      </c>
      <c r="FS108" s="52">
        <f t="shared" ca="1" si="326"/>
        <v>0.64444444444444438</v>
      </c>
      <c r="FT108" s="52">
        <f t="shared" ca="1" si="327"/>
        <v>0.6333333333333333</v>
      </c>
      <c r="FU108" s="52">
        <f t="shared" ca="1" si="328"/>
        <v>0.62222222222222223</v>
      </c>
      <c r="FV108" s="52">
        <f t="shared" ca="1" si="329"/>
        <v>0.61111111111111116</v>
      </c>
      <c r="FW108" s="52">
        <f t="shared" ca="1" si="330"/>
        <v>0.6</v>
      </c>
      <c r="FX108" s="52">
        <f t="shared" ca="1" si="331"/>
        <v>0.5888888888888888</v>
      </c>
      <c r="FY108" s="52">
        <f t="shared" ca="1" si="332"/>
        <v>0.57777777777777772</v>
      </c>
      <c r="FZ108" s="52">
        <f t="shared" ca="1" si="333"/>
        <v>0.56666666666666665</v>
      </c>
      <c r="GA108" s="52">
        <f t="shared" ca="1" si="334"/>
        <v>0.55555555555555558</v>
      </c>
      <c r="GB108" s="52">
        <f t="shared" ca="1" si="335"/>
        <v>0.5444444444444444</v>
      </c>
      <c r="GC108" s="52">
        <f t="shared" ca="1" si="336"/>
        <v>0.53333333333333333</v>
      </c>
      <c r="GD108" s="52">
        <f t="shared" ca="1" si="337"/>
        <v>0.52222222222222214</v>
      </c>
      <c r="GE108" s="52">
        <f t="shared" ca="1" si="338"/>
        <v>0.51111111111111107</v>
      </c>
      <c r="GF108" s="52">
        <f t="shared" ca="1" si="339"/>
        <v>0.5</v>
      </c>
      <c r="GG108" s="52">
        <f t="shared" ca="1" si="340"/>
        <v>0.48888888888888887</v>
      </c>
      <c r="GH108" s="52">
        <f t="shared" ca="1" si="341"/>
        <v>0.47777777777777775</v>
      </c>
      <c r="GI108" s="52">
        <f t="shared" ca="1" si="342"/>
        <v>0.46666666666666667</v>
      </c>
      <c r="GJ108" s="52">
        <f t="shared" ca="1" si="343"/>
        <v>0.45555555555555555</v>
      </c>
      <c r="GK108" s="52">
        <f t="shared" ca="1" si="344"/>
        <v>0.44444444444444442</v>
      </c>
      <c r="GL108" s="52">
        <f t="shared" ca="1" si="345"/>
        <v>0.43333333333333335</v>
      </c>
      <c r="GM108" s="52">
        <f t="shared" ca="1" si="346"/>
        <v>0.42222222222222222</v>
      </c>
      <c r="GN108" s="52">
        <f t="shared" ca="1" si="347"/>
        <v>0.41111111111111109</v>
      </c>
      <c r="GO108" s="52">
        <f t="shared" ca="1" si="348"/>
        <v>0.39999999999999997</v>
      </c>
      <c r="GP108" s="52">
        <f t="shared" ca="1" si="349"/>
        <v>0.38888888888888884</v>
      </c>
      <c r="GQ108" s="52">
        <f t="shared" ca="1" si="350"/>
        <v>0.37777777777777777</v>
      </c>
      <c r="GR108" s="52">
        <f t="shared" ca="1" si="351"/>
        <v>0.36666666666666664</v>
      </c>
      <c r="GS108" s="52">
        <f t="shared" ca="1" si="352"/>
        <v>0.35555555555555551</v>
      </c>
      <c r="GT108" s="52">
        <f t="shared" ca="1" si="353"/>
        <v>0.34444444444444444</v>
      </c>
      <c r="GU108" s="125">
        <f t="shared" si="354"/>
        <v>0</v>
      </c>
      <c r="GV108" s="52">
        <f t="shared" ca="1" si="355"/>
        <v>0.66666666666666663</v>
      </c>
      <c r="GW108" s="59">
        <f t="shared" ca="1" si="356"/>
        <v>0</v>
      </c>
      <c r="GX108" s="52">
        <f t="shared" ca="1" si="357"/>
        <v>0</v>
      </c>
      <c r="GY108" s="52" t="str">
        <f t="shared" ca="1" si="358"/>
        <v>Slope</v>
      </c>
      <c r="GZ108" s="52" t="str">
        <f t="shared" ca="1" si="359"/>
        <v>NaN</v>
      </c>
      <c r="HA108" s="120">
        <f t="shared" si="360"/>
        <v>0</v>
      </c>
      <c r="HB108" s="58">
        <f t="shared" si="361"/>
        <v>0</v>
      </c>
      <c r="HC108" s="58"/>
      <c r="HD108" s="121">
        <f t="shared" si="362"/>
        <v>1</v>
      </c>
      <c r="HE108" s="52">
        <f t="shared" si="363"/>
        <v>0</v>
      </c>
      <c r="HF108" s="52">
        <f t="shared" si="364"/>
        <v>0</v>
      </c>
      <c r="HG108" s="120">
        <f t="shared" si="365"/>
        <v>1</v>
      </c>
      <c r="HH108" s="120">
        <f t="shared" si="366"/>
        <v>0</v>
      </c>
      <c r="HI108" s="52">
        <f t="shared" ca="1" si="367"/>
        <v>0</v>
      </c>
      <c r="HJ108" s="52" t="str">
        <f t="shared" ca="1" si="368"/>
        <v>Slope</v>
      </c>
      <c r="HK108" s="59">
        <f t="shared" ca="1" si="369"/>
        <v>2</v>
      </c>
      <c r="HL108" s="52" t="str">
        <f t="shared" ca="1" si="370"/>
        <v>NaN</v>
      </c>
      <c r="HM108" s="52">
        <f t="shared" si="371"/>
        <v>0</v>
      </c>
      <c r="HN108" s="52">
        <f t="shared" si="372"/>
        <v>0</v>
      </c>
      <c r="HO108" s="52">
        <f t="shared" si="373"/>
        <v>0</v>
      </c>
      <c r="HP108" s="112"/>
      <c r="HQ108" s="52">
        <f t="shared" si="381"/>
        <v>0</v>
      </c>
      <c r="HR108" s="112"/>
      <c r="HS108" s="52">
        <f t="shared" si="374"/>
        <v>0</v>
      </c>
      <c r="HT108">
        <f t="shared" si="375"/>
        <v>0</v>
      </c>
    </row>
    <row r="109" spans="1:228" x14ac:dyDescent="0.25">
      <c r="A109" s="45">
        <v>71</v>
      </c>
      <c r="B109" s="35">
        <f t="shared" si="215"/>
        <v>8.1018518518518601E-3</v>
      </c>
      <c r="C109" s="28"/>
      <c r="D109" s="29"/>
      <c r="E109" s="29"/>
      <c r="F109" s="37"/>
      <c r="G109" s="38"/>
      <c r="H109" s="107"/>
      <c r="I109" s="31"/>
      <c r="J109" s="28"/>
      <c r="K109" s="37">
        <f t="shared" si="207"/>
        <v>0</v>
      </c>
      <c r="L109" s="30">
        <f t="shared" si="205"/>
        <v>0</v>
      </c>
      <c r="M109" s="101">
        <f t="shared" si="206"/>
        <v>0</v>
      </c>
      <c r="N109" s="103">
        <f t="shared" si="216"/>
        <v>0</v>
      </c>
      <c r="Q109">
        <f t="shared" si="382"/>
        <v>5.0000000000000001E-4</v>
      </c>
      <c r="R109" s="84">
        <f t="shared" si="376"/>
        <v>0.95166163141993954</v>
      </c>
      <c r="S109" s="84">
        <f t="shared" si="377"/>
        <v>4.8338368580060423E-2</v>
      </c>
      <c r="T109">
        <f t="shared" si="378"/>
        <v>0.79050697017703164</v>
      </c>
      <c r="U109" s="84">
        <f t="shared" si="379"/>
        <v>3.0000000000000001E-3</v>
      </c>
      <c r="V109" s="84">
        <f t="shared" si="380"/>
        <v>1.4999999999999999E-2</v>
      </c>
      <c r="X109">
        <v>5.0000000000000001E-4</v>
      </c>
      <c r="Y109">
        <v>0.95166163141993954</v>
      </c>
      <c r="Z109">
        <v>4.8338368580060423E-2</v>
      </c>
      <c r="AA109">
        <v>0.79050697017703164</v>
      </c>
      <c r="AD109" s="52" t="e">
        <f t="shared" ca="1" si="217"/>
        <v>#DIV/0!</v>
      </c>
      <c r="AE109" s="52" t="e">
        <f t="shared" ca="1" si="217"/>
        <v>#DIV/0!</v>
      </c>
      <c r="AF109" s="52" t="e">
        <f t="shared" ca="1" si="217"/>
        <v>#DIV/0!</v>
      </c>
      <c r="AG109" s="52" t="e">
        <f t="shared" ca="1" si="208"/>
        <v>#DIV/0!</v>
      </c>
      <c r="AH109" s="52" t="e">
        <f t="shared" ca="1" si="208"/>
        <v>#DIV/0!</v>
      </c>
      <c r="AI109" s="52" t="e">
        <f t="shared" ca="1" si="208"/>
        <v>#DIV/0!</v>
      </c>
      <c r="AJ109" s="52" t="e">
        <f t="shared" ca="1" si="208"/>
        <v>#DIV/0!</v>
      </c>
      <c r="AK109" s="52" t="e">
        <f t="shared" ca="1" si="209"/>
        <v>#DIV/0!</v>
      </c>
      <c r="AL109" s="52" t="e">
        <f t="shared" ca="1" si="209"/>
        <v>#DIV/0!</v>
      </c>
      <c r="AM109" s="52" t="e">
        <f t="shared" ca="1" si="209"/>
        <v>#DIV/0!</v>
      </c>
      <c r="AN109" s="52" t="e">
        <f t="shared" ca="1" si="209"/>
        <v>#DIV/0!</v>
      </c>
      <c r="AO109" s="52" t="e">
        <f t="shared" ca="1" si="210"/>
        <v>#DIV/0!</v>
      </c>
      <c r="AP109" s="52" t="e">
        <f t="shared" ca="1" si="210"/>
        <v>#DIV/0!</v>
      </c>
      <c r="AQ109" s="52" t="e">
        <f t="shared" ca="1" si="210"/>
        <v>#DIV/0!</v>
      </c>
      <c r="AR109" s="52" t="e">
        <f t="shared" ca="1" si="210"/>
        <v>#DIV/0!</v>
      </c>
      <c r="AS109" s="52" t="e">
        <f t="shared" ca="1" si="211"/>
        <v>#DIV/0!</v>
      </c>
      <c r="AT109" s="52" t="e">
        <f t="shared" ca="1" si="211"/>
        <v>#DIV/0!</v>
      </c>
      <c r="AU109" s="52" t="e">
        <f t="shared" ca="1" si="211"/>
        <v>#DIV/0!</v>
      </c>
      <c r="AV109" s="52" t="e">
        <f t="shared" ca="1" si="211"/>
        <v>#DIV/0!</v>
      </c>
      <c r="AW109" s="52" t="e">
        <f t="shared" ca="1" si="212"/>
        <v>#DIV/0!</v>
      </c>
      <c r="AX109" s="52" t="e">
        <f t="shared" ca="1" si="212"/>
        <v>#DIV/0!</v>
      </c>
      <c r="AY109" s="52" t="e">
        <f t="shared" ca="1" si="212"/>
        <v>#DIV/0!</v>
      </c>
      <c r="AZ109" s="52" t="e">
        <f t="shared" ca="1" si="212"/>
        <v>#DIV/0!</v>
      </c>
      <c r="BA109" s="52" t="e">
        <f t="shared" ca="1" si="213"/>
        <v>#DIV/0!</v>
      </c>
      <c r="BB109" s="52" t="e">
        <f t="shared" ca="1" si="213"/>
        <v>#DIV/0!</v>
      </c>
      <c r="BC109" s="52" t="e">
        <f t="shared" ca="1" si="213"/>
        <v>#DIV/0!</v>
      </c>
      <c r="BD109" s="52" t="e">
        <f t="shared" ca="1" si="213"/>
        <v>#DIV/0!</v>
      </c>
      <c r="BE109" s="52" t="e">
        <f t="shared" ca="1" si="214"/>
        <v>#DIV/0!</v>
      </c>
      <c r="BF109" s="52" t="e">
        <f t="shared" ca="1" si="214"/>
        <v>#DIV/0!</v>
      </c>
      <c r="BG109" s="52" t="e">
        <f t="shared" ca="1" si="214"/>
        <v>#DIV/0!</v>
      </c>
      <c r="BH109" s="52" t="e">
        <f t="shared" ca="1" si="214"/>
        <v>#DIV/0!</v>
      </c>
      <c r="BJ109" s="52">
        <f t="shared" si="218"/>
        <v>0</v>
      </c>
      <c r="BK109" s="52">
        <f t="shared" si="219"/>
        <v>0</v>
      </c>
      <c r="BL109" s="52">
        <f t="shared" si="220"/>
        <v>0</v>
      </c>
      <c r="BM109" s="52">
        <f t="shared" si="221"/>
        <v>0</v>
      </c>
      <c r="BN109" s="52">
        <f t="shared" si="222"/>
        <v>0</v>
      </c>
      <c r="BO109" s="52">
        <f t="shared" si="223"/>
        <v>0</v>
      </c>
      <c r="BP109" s="52">
        <f t="shared" si="224"/>
        <v>0</v>
      </c>
      <c r="BQ109" s="52">
        <f t="shared" si="225"/>
        <v>0.05</v>
      </c>
      <c r="BS109" s="52">
        <f t="shared" ca="1" si="226"/>
        <v>0</v>
      </c>
      <c r="BT109" s="52">
        <f t="shared" ca="1" si="227"/>
        <v>0</v>
      </c>
      <c r="BU109" s="52">
        <f t="shared" ca="1" si="228"/>
        <v>0</v>
      </c>
      <c r="BV109" s="52">
        <f t="shared" ca="1" si="229"/>
        <v>0</v>
      </c>
      <c r="BW109" s="52">
        <f t="shared" ca="1" si="230"/>
        <v>0</v>
      </c>
      <c r="BX109" s="52">
        <f t="shared" ca="1" si="231"/>
        <v>0</v>
      </c>
      <c r="BY109" s="52">
        <f t="shared" ca="1" si="232"/>
        <v>0</v>
      </c>
      <c r="BZ109" s="52">
        <f t="shared" ca="1" si="233"/>
        <v>0</v>
      </c>
      <c r="CA109" s="52">
        <f t="shared" ca="1" si="234"/>
        <v>0</v>
      </c>
      <c r="CB109" s="52">
        <f t="shared" ca="1" si="235"/>
        <v>0</v>
      </c>
      <c r="CC109" s="52">
        <f t="shared" ca="1" si="236"/>
        <v>0</v>
      </c>
      <c r="CD109" s="52">
        <f t="shared" ca="1" si="237"/>
        <v>0</v>
      </c>
      <c r="CE109" s="52">
        <f t="shared" ca="1" si="238"/>
        <v>0</v>
      </c>
      <c r="CF109" s="52">
        <f t="shared" ca="1" si="239"/>
        <v>0</v>
      </c>
      <c r="CG109" s="52">
        <f t="shared" ca="1" si="240"/>
        <v>0</v>
      </c>
      <c r="CH109" s="52">
        <f t="shared" ca="1" si="241"/>
        <v>0</v>
      </c>
      <c r="CI109" s="52">
        <f t="shared" ca="1" si="242"/>
        <v>0</v>
      </c>
      <c r="CJ109" s="52">
        <f t="shared" ca="1" si="243"/>
        <v>0</v>
      </c>
      <c r="CK109" s="52">
        <f t="shared" ca="1" si="244"/>
        <v>0</v>
      </c>
      <c r="CL109" s="52">
        <f t="shared" ca="1" si="245"/>
        <v>0</v>
      </c>
      <c r="CM109" s="52">
        <f t="shared" ca="1" si="246"/>
        <v>0</v>
      </c>
      <c r="CN109" s="52">
        <f t="shared" ca="1" si="247"/>
        <v>0</v>
      </c>
      <c r="CO109" s="52">
        <f t="shared" ca="1" si="248"/>
        <v>0</v>
      </c>
      <c r="CP109" s="52">
        <f t="shared" ca="1" si="249"/>
        <v>0</v>
      </c>
      <c r="CQ109" s="52">
        <f t="shared" ca="1" si="250"/>
        <v>0</v>
      </c>
      <c r="CR109" s="52">
        <f t="shared" ca="1" si="251"/>
        <v>0</v>
      </c>
      <c r="CS109" s="52">
        <f t="shared" ca="1" si="252"/>
        <v>0</v>
      </c>
      <c r="CT109" s="52">
        <f t="shared" ca="1" si="253"/>
        <v>0</v>
      </c>
      <c r="CU109" s="52">
        <f t="shared" ca="1" si="254"/>
        <v>0</v>
      </c>
      <c r="CV109" s="52">
        <f t="shared" ca="1" si="255"/>
        <v>0</v>
      </c>
      <c r="CW109" s="52">
        <f t="shared" ca="1" si="256"/>
        <v>0</v>
      </c>
      <c r="CY109" s="51" t="str">
        <f t="shared" ca="1" si="257"/>
        <v>Slope</v>
      </c>
      <c r="CZ109" s="51" t="str">
        <f t="shared" ca="1" si="258"/>
        <v>Slope</v>
      </c>
      <c r="DA109" s="51" t="str">
        <f t="shared" ca="1" si="259"/>
        <v>Slope</v>
      </c>
      <c r="DB109" s="51" t="str">
        <f t="shared" ca="1" si="260"/>
        <v>Slope</v>
      </c>
      <c r="DC109" s="51" t="str">
        <f t="shared" ca="1" si="261"/>
        <v>Slope</v>
      </c>
      <c r="DD109" s="51" t="str">
        <f t="shared" ca="1" si="262"/>
        <v>Slope</v>
      </c>
      <c r="DE109" s="51" t="str">
        <f t="shared" ca="1" si="263"/>
        <v>Slope</v>
      </c>
      <c r="DF109" s="51" t="str">
        <f t="shared" ca="1" si="264"/>
        <v>Slope</v>
      </c>
      <c r="DG109" s="51" t="str">
        <f t="shared" ca="1" si="265"/>
        <v>Slope</v>
      </c>
      <c r="DH109" s="51" t="str">
        <f t="shared" ca="1" si="266"/>
        <v>Slope</v>
      </c>
      <c r="DI109" s="51" t="str">
        <f t="shared" ca="1" si="267"/>
        <v>Slope</v>
      </c>
      <c r="DJ109" s="51" t="str">
        <f t="shared" ca="1" si="268"/>
        <v>Slope</v>
      </c>
      <c r="DK109" s="51" t="str">
        <f t="shared" ca="1" si="269"/>
        <v>Slope</v>
      </c>
      <c r="DL109" s="51" t="str">
        <f t="shared" ca="1" si="270"/>
        <v>Slope</v>
      </c>
      <c r="DM109" s="51" t="str">
        <f t="shared" ca="1" si="271"/>
        <v>Slope</v>
      </c>
      <c r="DN109" s="51" t="str">
        <f t="shared" ca="1" si="272"/>
        <v>Slope</v>
      </c>
      <c r="DO109" s="51" t="str">
        <f t="shared" ca="1" si="273"/>
        <v>Slope</v>
      </c>
      <c r="DP109" s="51" t="str">
        <f t="shared" ca="1" si="274"/>
        <v>Slope</v>
      </c>
      <c r="DQ109" s="51" t="str">
        <f t="shared" ca="1" si="275"/>
        <v>Slope</v>
      </c>
      <c r="DR109" s="51" t="str">
        <f t="shared" ca="1" si="276"/>
        <v>Slope</v>
      </c>
      <c r="DS109" s="51" t="str">
        <f t="shared" ca="1" si="277"/>
        <v>Slope</v>
      </c>
      <c r="DT109" s="51" t="str">
        <f t="shared" ca="1" si="278"/>
        <v>Slope</v>
      </c>
      <c r="DU109" s="51" t="str">
        <f t="shared" ca="1" si="279"/>
        <v>Slope</v>
      </c>
      <c r="DV109" s="51" t="str">
        <f t="shared" ca="1" si="280"/>
        <v>Slope</v>
      </c>
      <c r="DW109" s="51" t="str">
        <f t="shared" ca="1" si="281"/>
        <v>Slope</v>
      </c>
      <c r="DX109" s="51" t="str">
        <f t="shared" ca="1" si="282"/>
        <v>Slope</v>
      </c>
      <c r="DY109" s="51" t="str">
        <f t="shared" ca="1" si="283"/>
        <v>Slope</v>
      </c>
      <c r="DZ109" s="51" t="str">
        <f t="shared" ca="1" si="284"/>
        <v>Slope</v>
      </c>
      <c r="EA109" s="51" t="str">
        <f t="shared" ca="1" si="285"/>
        <v>Slope</v>
      </c>
      <c r="EB109" s="51" t="str">
        <f t="shared" ca="1" si="286"/>
        <v>Slope</v>
      </c>
      <c r="EC109" s="51" t="str">
        <f t="shared" ca="1" si="287"/>
        <v>Slope</v>
      </c>
      <c r="EE109" s="52">
        <f t="shared" ca="1" si="288"/>
        <v>1</v>
      </c>
      <c r="EF109" s="52">
        <f t="shared" ca="1" si="289"/>
        <v>1</v>
      </c>
      <c r="EG109" s="52">
        <f t="shared" ca="1" si="290"/>
        <v>1</v>
      </c>
      <c r="EH109" s="52">
        <f t="shared" ca="1" si="291"/>
        <v>1</v>
      </c>
      <c r="EI109" s="52">
        <f t="shared" ca="1" si="292"/>
        <v>1</v>
      </c>
      <c r="EJ109" s="52">
        <f t="shared" ca="1" si="293"/>
        <v>1</v>
      </c>
      <c r="EK109" s="52">
        <f t="shared" ca="1" si="294"/>
        <v>1</v>
      </c>
      <c r="EL109" s="52">
        <f t="shared" ca="1" si="295"/>
        <v>1</v>
      </c>
      <c r="EM109" s="52">
        <f t="shared" ca="1" si="296"/>
        <v>1</v>
      </c>
      <c r="EN109" s="52">
        <f t="shared" ca="1" si="297"/>
        <v>1</v>
      </c>
      <c r="EO109" s="52">
        <f t="shared" ca="1" si="298"/>
        <v>1</v>
      </c>
      <c r="EP109" s="52">
        <f t="shared" ca="1" si="299"/>
        <v>1</v>
      </c>
      <c r="EQ109" s="52">
        <f t="shared" ca="1" si="300"/>
        <v>1</v>
      </c>
      <c r="ER109" s="52">
        <f t="shared" ca="1" si="301"/>
        <v>1</v>
      </c>
      <c r="ES109" s="52">
        <f t="shared" ca="1" si="302"/>
        <v>1</v>
      </c>
      <c r="ET109" s="52">
        <f t="shared" ca="1" si="303"/>
        <v>1</v>
      </c>
      <c r="EU109" s="52">
        <f t="shared" ca="1" si="304"/>
        <v>1</v>
      </c>
      <c r="EV109" s="52">
        <f t="shared" ca="1" si="305"/>
        <v>1</v>
      </c>
      <c r="EW109" s="52">
        <f t="shared" ca="1" si="306"/>
        <v>1</v>
      </c>
      <c r="EX109" s="52">
        <f t="shared" ca="1" si="307"/>
        <v>1</v>
      </c>
      <c r="EY109" s="52">
        <f t="shared" ca="1" si="308"/>
        <v>1</v>
      </c>
      <c r="EZ109" s="52">
        <f t="shared" ca="1" si="309"/>
        <v>1</v>
      </c>
      <c r="FA109" s="52">
        <f t="shared" ca="1" si="310"/>
        <v>1</v>
      </c>
      <c r="FB109" s="52">
        <f t="shared" ca="1" si="311"/>
        <v>1</v>
      </c>
      <c r="FC109" s="52">
        <f t="shared" ca="1" si="312"/>
        <v>1</v>
      </c>
      <c r="FD109" s="52">
        <f t="shared" ca="1" si="313"/>
        <v>1</v>
      </c>
      <c r="FE109" s="52">
        <f t="shared" ca="1" si="314"/>
        <v>1</v>
      </c>
      <c r="FF109" s="52">
        <f t="shared" ca="1" si="315"/>
        <v>1</v>
      </c>
      <c r="FG109" s="52">
        <f t="shared" ca="1" si="316"/>
        <v>1</v>
      </c>
      <c r="FH109" s="52">
        <f t="shared" ca="1" si="317"/>
        <v>1</v>
      </c>
      <c r="FI109" s="52">
        <f t="shared" ca="1" si="318"/>
        <v>1</v>
      </c>
      <c r="FK109" s="52">
        <f t="shared" si="319"/>
        <v>0</v>
      </c>
      <c r="FL109" s="59" t="e">
        <f t="shared" ca="1" si="320"/>
        <v>#N/A</v>
      </c>
      <c r="FM109" s="59" t="e">
        <f t="shared" ca="1" si="321"/>
        <v>#N/A</v>
      </c>
      <c r="FN109" s="52">
        <f t="shared" ca="1" si="322"/>
        <v>0</v>
      </c>
      <c r="FP109" s="52">
        <f t="shared" ca="1" si="323"/>
        <v>0.66666666666666663</v>
      </c>
      <c r="FQ109" s="52">
        <f t="shared" ca="1" si="324"/>
        <v>0.66666666666666663</v>
      </c>
      <c r="FR109" s="52">
        <f t="shared" ca="1" si="325"/>
        <v>0.65555555555555545</v>
      </c>
      <c r="FS109" s="52">
        <f t="shared" ca="1" si="326"/>
        <v>0.64444444444444438</v>
      </c>
      <c r="FT109" s="52">
        <f t="shared" ca="1" si="327"/>
        <v>0.6333333333333333</v>
      </c>
      <c r="FU109" s="52">
        <f t="shared" ca="1" si="328"/>
        <v>0.62222222222222223</v>
      </c>
      <c r="FV109" s="52">
        <f t="shared" ca="1" si="329"/>
        <v>0.61111111111111116</v>
      </c>
      <c r="FW109" s="52">
        <f t="shared" ca="1" si="330"/>
        <v>0.6</v>
      </c>
      <c r="FX109" s="52">
        <f t="shared" ca="1" si="331"/>
        <v>0.5888888888888888</v>
      </c>
      <c r="FY109" s="52">
        <f t="shared" ca="1" si="332"/>
        <v>0.57777777777777772</v>
      </c>
      <c r="FZ109" s="52">
        <f t="shared" ca="1" si="333"/>
        <v>0.56666666666666665</v>
      </c>
      <c r="GA109" s="52">
        <f t="shared" ca="1" si="334"/>
        <v>0.55555555555555558</v>
      </c>
      <c r="GB109" s="52">
        <f t="shared" ca="1" si="335"/>
        <v>0.5444444444444444</v>
      </c>
      <c r="GC109" s="52">
        <f t="shared" ca="1" si="336"/>
        <v>0.53333333333333333</v>
      </c>
      <c r="GD109" s="52">
        <f t="shared" ca="1" si="337"/>
        <v>0.52222222222222214</v>
      </c>
      <c r="GE109" s="52">
        <f t="shared" ca="1" si="338"/>
        <v>0.51111111111111107</v>
      </c>
      <c r="GF109" s="52">
        <f t="shared" ca="1" si="339"/>
        <v>0.5</v>
      </c>
      <c r="GG109" s="52">
        <f t="shared" ca="1" si="340"/>
        <v>0.48888888888888887</v>
      </c>
      <c r="GH109" s="52">
        <f t="shared" ca="1" si="341"/>
        <v>0.47777777777777775</v>
      </c>
      <c r="GI109" s="52">
        <f t="shared" ca="1" si="342"/>
        <v>0.46666666666666667</v>
      </c>
      <c r="GJ109" s="52">
        <f t="shared" ca="1" si="343"/>
        <v>0.45555555555555555</v>
      </c>
      <c r="GK109" s="52">
        <f t="shared" ca="1" si="344"/>
        <v>0.44444444444444442</v>
      </c>
      <c r="GL109" s="52">
        <f t="shared" ca="1" si="345"/>
        <v>0.43333333333333335</v>
      </c>
      <c r="GM109" s="52">
        <f t="shared" ca="1" si="346"/>
        <v>0.42222222222222222</v>
      </c>
      <c r="GN109" s="52">
        <f t="shared" ca="1" si="347"/>
        <v>0.41111111111111109</v>
      </c>
      <c r="GO109" s="52">
        <f t="shared" ca="1" si="348"/>
        <v>0.39999999999999997</v>
      </c>
      <c r="GP109" s="52">
        <f t="shared" ca="1" si="349"/>
        <v>0.38888888888888884</v>
      </c>
      <c r="GQ109" s="52">
        <f t="shared" ca="1" si="350"/>
        <v>0.37777777777777777</v>
      </c>
      <c r="GR109" s="52">
        <f t="shared" ca="1" si="351"/>
        <v>0.36666666666666664</v>
      </c>
      <c r="GS109" s="52">
        <f t="shared" ca="1" si="352"/>
        <v>0.35555555555555551</v>
      </c>
      <c r="GT109" s="52">
        <f t="shared" ca="1" si="353"/>
        <v>0.34444444444444444</v>
      </c>
      <c r="GU109" s="125">
        <f t="shared" si="354"/>
        <v>0</v>
      </c>
      <c r="GV109" s="52">
        <f t="shared" ca="1" si="355"/>
        <v>0.66666666666666663</v>
      </c>
      <c r="GW109" s="59">
        <f t="shared" ca="1" si="356"/>
        <v>0</v>
      </c>
      <c r="GX109" s="52">
        <f t="shared" ca="1" si="357"/>
        <v>0</v>
      </c>
      <c r="GY109" s="52" t="str">
        <f t="shared" ca="1" si="358"/>
        <v>Slope</v>
      </c>
      <c r="GZ109" s="52" t="str">
        <f t="shared" ca="1" si="359"/>
        <v>NaN</v>
      </c>
      <c r="HA109" s="120">
        <f t="shared" si="360"/>
        <v>0</v>
      </c>
      <c r="HB109" s="58">
        <f t="shared" si="361"/>
        <v>0</v>
      </c>
      <c r="HC109" s="58"/>
      <c r="HD109" s="121">
        <f t="shared" si="362"/>
        <v>1</v>
      </c>
      <c r="HE109" s="52">
        <f t="shared" si="363"/>
        <v>0</v>
      </c>
      <c r="HF109" s="52">
        <f t="shared" si="364"/>
        <v>0</v>
      </c>
      <c r="HG109" s="120">
        <f t="shared" si="365"/>
        <v>1</v>
      </c>
      <c r="HH109" s="120">
        <f t="shared" si="366"/>
        <v>0</v>
      </c>
      <c r="HI109" s="52">
        <f t="shared" ca="1" si="367"/>
        <v>0</v>
      </c>
      <c r="HJ109" s="52" t="str">
        <f t="shared" ca="1" si="368"/>
        <v>Slope</v>
      </c>
      <c r="HK109" s="59">
        <f t="shared" ca="1" si="369"/>
        <v>2</v>
      </c>
      <c r="HL109" s="52" t="str">
        <f t="shared" ca="1" si="370"/>
        <v>NaN</v>
      </c>
      <c r="HM109" s="52">
        <f t="shared" si="371"/>
        <v>0</v>
      </c>
      <c r="HN109" s="52">
        <f t="shared" si="372"/>
        <v>0</v>
      </c>
      <c r="HO109" s="52">
        <f t="shared" si="373"/>
        <v>0</v>
      </c>
      <c r="HP109" s="112"/>
      <c r="HQ109" s="52">
        <f t="shared" si="381"/>
        <v>0</v>
      </c>
      <c r="HR109" s="112"/>
      <c r="HS109" s="52">
        <f t="shared" si="374"/>
        <v>0</v>
      </c>
      <c r="HT109">
        <f t="shared" si="375"/>
        <v>0</v>
      </c>
    </row>
    <row r="110" spans="1:228" x14ac:dyDescent="0.25">
      <c r="A110" s="45">
        <v>72</v>
      </c>
      <c r="B110" s="35">
        <f t="shared" si="215"/>
        <v>8.217592592592601E-3</v>
      </c>
      <c r="C110" s="28"/>
      <c r="D110" s="29"/>
      <c r="E110" s="29"/>
      <c r="F110" s="37"/>
      <c r="G110" s="38"/>
      <c r="H110" s="107"/>
      <c r="I110" s="31"/>
      <c r="J110" s="28"/>
      <c r="K110" s="37">
        <f t="shared" si="207"/>
        <v>0</v>
      </c>
      <c r="L110" s="30">
        <f t="shared" si="205"/>
        <v>0</v>
      </c>
      <c r="M110" s="101">
        <f t="shared" si="206"/>
        <v>0</v>
      </c>
      <c r="N110" s="103">
        <f t="shared" si="216"/>
        <v>0</v>
      </c>
      <c r="Q110">
        <f t="shared" si="382"/>
        <v>6.0000000000000006E-4</v>
      </c>
      <c r="R110" s="84">
        <f t="shared" si="376"/>
        <v>0.94561933534743203</v>
      </c>
      <c r="S110" s="84">
        <f t="shared" si="377"/>
        <v>5.4380664652567974E-2</v>
      </c>
      <c r="T110">
        <f t="shared" si="378"/>
        <v>0.79446221180707843</v>
      </c>
      <c r="U110" s="84">
        <f t="shared" si="379"/>
        <v>3.6000000000000003E-3</v>
      </c>
      <c r="V110" s="84">
        <f t="shared" si="380"/>
        <v>1.8000000000000002E-2</v>
      </c>
      <c r="X110">
        <v>6.0000000000000006E-4</v>
      </c>
      <c r="Y110">
        <v>0.94561933534743203</v>
      </c>
      <c r="Z110">
        <v>5.4380664652567974E-2</v>
      </c>
      <c r="AA110">
        <v>0.79446221180707843</v>
      </c>
      <c r="AD110" s="52" t="e">
        <f t="shared" ca="1" si="217"/>
        <v>#DIV/0!</v>
      </c>
      <c r="AE110" s="52" t="e">
        <f t="shared" ca="1" si="217"/>
        <v>#DIV/0!</v>
      </c>
      <c r="AF110" s="52" t="e">
        <f t="shared" ca="1" si="217"/>
        <v>#DIV/0!</v>
      </c>
      <c r="AG110" s="52" t="e">
        <f t="shared" ca="1" si="208"/>
        <v>#DIV/0!</v>
      </c>
      <c r="AH110" s="52" t="e">
        <f t="shared" ca="1" si="208"/>
        <v>#DIV/0!</v>
      </c>
      <c r="AI110" s="52" t="e">
        <f t="shared" ca="1" si="208"/>
        <v>#DIV/0!</v>
      </c>
      <c r="AJ110" s="52" t="e">
        <f t="shared" ca="1" si="208"/>
        <v>#DIV/0!</v>
      </c>
      <c r="AK110" s="52" t="e">
        <f t="shared" ca="1" si="209"/>
        <v>#DIV/0!</v>
      </c>
      <c r="AL110" s="52" t="e">
        <f t="shared" ca="1" si="209"/>
        <v>#DIV/0!</v>
      </c>
      <c r="AM110" s="52" t="e">
        <f t="shared" ca="1" si="209"/>
        <v>#DIV/0!</v>
      </c>
      <c r="AN110" s="52" t="e">
        <f t="shared" ca="1" si="209"/>
        <v>#DIV/0!</v>
      </c>
      <c r="AO110" s="52" t="e">
        <f t="shared" ca="1" si="210"/>
        <v>#DIV/0!</v>
      </c>
      <c r="AP110" s="52" t="e">
        <f t="shared" ca="1" si="210"/>
        <v>#DIV/0!</v>
      </c>
      <c r="AQ110" s="52" t="e">
        <f t="shared" ca="1" si="210"/>
        <v>#DIV/0!</v>
      </c>
      <c r="AR110" s="52" t="e">
        <f t="shared" ca="1" si="210"/>
        <v>#DIV/0!</v>
      </c>
      <c r="AS110" s="52" t="e">
        <f t="shared" ca="1" si="211"/>
        <v>#DIV/0!</v>
      </c>
      <c r="AT110" s="52" t="e">
        <f t="shared" ca="1" si="211"/>
        <v>#DIV/0!</v>
      </c>
      <c r="AU110" s="52" t="e">
        <f t="shared" ca="1" si="211"/>
        <v>#DIV/0!</v>
      </c>
      <c r="AV110" s="52" t="e">
        <f t="shared" ca="1" si="211"/>
        <v>#DIV/0!</v>
      </c>
      <c r="AW110" s="52" t="e">
        <f t="shared" ca="1" si="212"/>
        <v>#DIV/0!</v>
      </c>
      <c r="AX110" s="52" t="e">
        <f t="shared" ca="1" si="212"/>
        <v>#DIV/0!</v>
      </c>
      <c r="AY110" s="52" t="e">
        <f t="shared" ca="1" si="212"/>
        <v>#DIV/0!</v>
      </c>
      <c r="AZ110" s="52" t="e">
        <f t="shared" ca="1" si="212"/>
        <v>#DIV/0!</v>
      </c>
      <c r="BA110" s="52" t="e">
        <f t="shared" ca="1" si="213"/>
        <v>#DIV/0!</v>
      </c>
      <c r="BB110" s="52" t="e">
        <f t="shared" ca="1" si="213"/>
        <v>#DIV/0!</v>
      </c>
      <c r="BC110" s="52" t="e">
        <f t="shared" ca="1" si="213"/>
        <v>#DIV/0!</v>
      </c>
      <c r="BD110" s="52" t="e">
        <f t="shared" ca="1" si="213"/>
        <v>#DIV/0!</v>
      </c>
      <c r="BE110" s="52" t="e">
        <f t="shared" ca="1" si="214"/>
        <v>#DIV/0!</v>
      </c>
      <c r="BF110" s="52" t="e">
        <f t="shared" ca="1" si="214"/>
        <v>#DIV/0!</v>
      </c>
      <c r="BG110" s="52" t="e">
        <f t="shared" ca="1" si="214"/>
        <v>#DIV/0!</v>
      </c>
      <c r="BH110" s="52" t="e">
        <f t="shared" ca="1" si="214"/>
        <v>#DIV/0!</v>
      </c>
      <c r="BJ110" s="52">
        <f t="shared" si="218"/>
        <v>0</v>
      </c>
      <c r="BK110" s="52">
        <f t="shared" si="219"/>
        <v>0</v>
      </c>
      <c r="BL110" s="52">
        <f t="shared" si="220"/>
        <v>0</v>
      </c>
      <c r="BM110" s="52">
        <f t="shared" si="221"/>
        <v>0</v>
      </c>
      <c r="BN110" s="52">
        <f t="shared" si="222"/>
        <v>0</v>
      </c>
      <c r="BO110" s="52">
        <f t="shared" si="223"/>
        <v>0</v>
      </c>
      <c r="BP110" s="52">
        <f t="shared" si="224"/>
        <v>0</v>
      </c>
      <c r="BQ110" s="52">
        <f t="shared" si="225"/>
        <v>0.05</v>
      </c>
      <c r="BS110" s="52">
        <f t="shared" ca="1" si="226"/>
        <v>0</v>
      </c>
      <c r="BT110" s="52">
        <f t="shared" ca="1" si="227"/>
        <v>0</v>
      </c>
      <c r="BU110" s="52">
        <f t="shared" ca="1" si="228"/>
        <v>0</v>
      </c>
      <c r="BV110" s="52">
        <f t="shared" ca="1" si="229"/>
        <v>0</v>
      </c>
      <c r="BW110" s="52">
        <f t="shared" ca="1" si="230"/>
        <v>0</v>
      </c>
      <c r="BX110" s="52">
        <f t="shared" ca="1" si="231"/>
        <v>0</v>
      </c>
      <c r="BY110" s="52">
        <f t="shared" ca="1" si="232"/>
        <v>0</v>
      </c>
      <c r="BZ110" s="52">
        <f t="shared" ca="1" si="233"/>
        <v>0</v>
      </c>
      <c r="CA110" s="52">
        <f t="shared" ca="1" si="234"/>
        <v>0</v>
      </c>
      <c r="CB110" s="52">
        <f t="shared" ca="1" si="235"/>
        <v>0</v>
      </c>
      <c r="CC110" s="52">
        <f t="shared" ca="1" si="236"/>
        <v>0</v>
      </c>
      <c r="CD110" s="52">
        <f t="shared" ca="1" si="237"/>
        <v>0</v>
      </c>
      <c r="CE110" s="52">
        <f t="shared" ca="1" si="238"/>
        <v>0</v>
      </c>
      <c r="CF110" s="52">
        <f t="shared" ca="1" si="239"/>
        <v>0</v>
      </c>
      <c r="CG110" s="52">
        <f t="shared" ca="1" si="240"/>
        <v>0</v>
      </c>
      <c r="CH110" s="52">
        <f t="shared" ca="1" si="241"/>
        <v>0</v>
      </c>
      <c r="CI110" s="52">
        <f t="shared" ca="1" si="242"/>
        <v>0</v>
      </c>
      <c r="CJ110" s="52">
        <f t="shared" ca="1" si="243"/>
        <v>0</v>
      </c>
      <c r="CK110" s="52">
        <f t="shared" ca="1" si="244"/>
        <v>0</v>
      </c>
      <c r="CL110" s="52">
        <f t="shared" ca="1" si="245"/>
        <v>0</v>
      </c>
      <c r="CM110" s="52">
        <f t="shared" ca="1" si="246"/>
        <v>0</v>
      </c>
      <c r="CN110" s="52">
        <f t="shared" ca="1" si="247"/>
        <v>0</v>
      </c>
      <c r="CO110" s="52">
        <f t="shared" ca="1" si="248"/>
        <v>0</v>
      </c>
      <c r="CP110" s="52">
        <f t="shared" ca="1" si="249"/>
        <v>0</v>
      </c>
      <c r="CQ110" s="52">
        <f t="shared" ca="1" si="250"/>
        <v>0</v>
      </c>
      <c r="CR110" s="52">
        <f t="shared" ca="1" si="251"/>
        <v>0</v>
      </c>
      <c r="CS110" s="52">
        <f t="shared" ca="1" si="252"/>
        <v>0</v>
      </c>
      <c r="CT110" s="52">
        <f t="shared" ca="1" si="253"/>
        <v>0</v>
      </c>
      <c r="CU110" s="52">
        <f t="shared" ca="1" si="254"/>
        <v>0</v>
      </c>
      <c r="CV110" s="52">
        <f t="shared" ca="1" si="255"/>
        <v>0</v>
      </c>
      <c r="CW110" s="52">
        <f t="shared" ca="1" si="256"/>
        <v>0</v>
      </c>
      <c r="CY110" s="51" t="str">
        <f t="shared" ca="1" si="257"/>
        <v>Slope</v>
      </c>
      <c r="CZ110" s="51" t="str">
        <f t="shared" ca="1" si="258"/>
        <v>Slope</v>
      </c>
      <c r="DA110" s="51" t="str">
        <f t="shared" ca="1" si="259"/>
        <v>Slope</v>
      </c>
      <c r="DB110" s="51" t="str">
        <f t="shared" ca="1" si="260"/>
        <v>Slope</v>
      </c>
      <c r="DC110" s="51" t="str">
        <f t="shared" ca="1" si="261"/>
        <v>Slope</v>
      </c>
      <c r="DD110" s="51" t="str">
        <f t="shared" ca="1" si="262"/>
        <v>Slope</v>
      </c>
      <c r="DE110" s="51" t="str">
        <f t="shared" ca="1" si="263"/>
        <v>Slope</v>
      </c>
      <c r="DF110" s="51" t="str">
        <f t="shared" ca="1" si="264"/>
        <v>Slope</v>
      </c>
      <c r="DG110" s="51" t="str">
        <f t="shared" ca="1" si="265"/>
        <v>Slope</v>
      </c>
      <c r="DH110" s="51" t="str">
        <f t="shared" ca="1" si="266"/>
        <v>Slope</v>
      </c>
      <c r="DI110" s="51" t="str">
        <f t="shared" ca="1" si="267"/>
        <v>Slope</v>
      </c>
      <c r="DJ110" s="51" t="str">
        <f t="shared" ca="1" si="268"/>
        <v>Slope</v>
      </c>
      <c r="DK110" s="51" t="str">
        <f t="shared" ca="1" si="269"/>
        <v>Slope</v>
      </c>
      <c r="DL110" s="51" t="str">
        <f t="shared" ca="1" si="270"/>
        <v>Slope</v>
      </c>
      <c r="DM110" s="51" t="str">
        <f t="shared" ca="1" si="271"/>
        <v>Slope</v>
      </c>
      <c r="DN110" s="51" t="str">
        <f t="shared" ca="1" si="272"/>
        <v>Slope</v>
      </c>
      <c r="DO110" s="51" t="str">
        <f t="shared" ca="1" si="273"/>
        <v>Slope</v>
      </c>
      <c r="DP110" s="51" t="str">
        <f t="shared" ca="1" si="274"/>
        <v>Slope</v>
      </c>
      <c r="DQ110" s="51" t="str">
        <f t="shared" ca="1" si="275"/>
        <v>Slope</v>
      </c>
      <c r="DR110" s="51" t="str">
        <f t="shared" ca="1" si="276"/>
        <v>Slope</v>
      </c>
      <c r="DS110" s="51" t="str">
        <f t="shared" ca="1" si="277"/>
        <v>Slope</v>
      </c>
      <c r="DT110" s="51" t="str">
        <f t="shared" ca="1" si="278"/>
        <v>Slope</v>
      </c>
      <c r="DU110" s="51" t="str">
        <f t="shared" ca="1" si="279"/>
        <v>Slope</v>
      </c>
      <c r="DV110" s="51" t="str">
        <f t="shared" ca="1" si="280"/>
        <v>Slope</v>
      </c>
      <c r="DW110" s="51" t="str">
        <f t="shared" ca="1" si="281"/>
        <v>Slope</v>
      </c>
      <c r="DX110" s="51" t="str">
        <f t="shared" ca="1" si="282"/>
        <v>Slope</v>
      </c>
      <c r="DY110" s="51" t="str">
        <f t="shared" ca="1" si="283"/>
        <v>Slope</v>
      </c>
      <c r="DZ110" s="51" t="str">
        <f t="shared" ca="1" si="284"/>
        <v>Slope</v>
      </c>
      <c r="EA110" s="51" t="str">
        <f t="shared" ca="1" si="285"/>
        <v>Slope</v>
      </c>
      <c r="EB110" s="51" t="str">
        <f t="shared" ca="1" si="286"/>
        <v>Slope</v>
      </c>
      <c r="EC110" s="51" t="str">
        <f t="shared" ca="1" si="287"/>
        <v>Slope</v>
      </c>
      <c r="EE110" s="52">
        <f t="shared" ca="1" si="288"/>
        <v>1</v>
      </c>
      <c r="EF110" s="52">
        <f t="shared" ca="1" si="289"/>
        <v>1</v>
      </c>
      <c r="EG110" s="52">
        <f t="shared" ca="1" si="290"/>
        <v>1</v>
      </c>
      <c r="EH110" s="52">
        <f t="shared" ca="1" si="291"/>
        <v>1</v>
      </c>
      <c r="EI110" s="52">
        <f t="shared" ca="1" si="292"/>
        <v>1</v>
      </c>
      <c r="EJ110" s="52">
        <f t="shared" ca="1" si="293"/>
        <v>1</v>
      </c>
      <c r="EK110" s="52">
        <f t="shared" ca="1" si="294"/>
        <v>1</v>
      </c>
      <c r="EL110" s="52">
        <f t="shared" ca="1" si="295"/>
        <v>1</v>
      </c>
      <c r="EM110" s="52">
        <f t="shared" ca="1" si="296"/>
        <v>1</v>
      </c>
      <c r="EN110" s="52">
        <f t="shared" ca="1" si="297"/>
        <v>1</v>
      </c>
      <c r="EO110" s="52">
        <f t="shared" ca="1" si="298"/>
        <v>1</v>
      </c>
      <c r="EP110" s="52">
        <f t="shared" ca="1" si="299"/>
        <v>1</v>
      </c>
      <c r="EQ110" s="52">
        <f t="shared" ca="1" si="300"/>
        <v>1</v>
      </c>
      <c r="ER110" s="52">
        <f t="shared" ca="1" si="301"/>
        <v>1</v>
      </c>
      <c r="ES110" s="52">
        <f t="shared" ca="1" si="302"/>
        <v>1</v>
      </c>
      <c r="ET110" s="52">
        <f t="shared" ca="1" si="303"/>
        <v>1</v>
      </c>
      <c r="EU110" s="52">
        <f t="shared" ca="1" si="304"/>
        <v>1</v>
      </c>
      <c r="EV110" s="52">
        <f t="shared" ca="1" si="305"/>
        <v>1</v>
      </c>
      <c r="EW110" s="52">
        <f t="shared" ca="1" si="306"/>
        <v>1</v>
      </c>
      <c r="EX110" s="52">
        <f t="shared" ca="1" si="307"/>
        <v>1</v>
      </c>
      <c r="EY110" s="52">
        <f t="shared" ca="1" si="308"/>
        <v>1</v>
      </c>
      <c r="EZ110" s="52">
        <f t="shared" ca="1" si="309"/>
        <v>1</v>
      </c>
      <c r="FA110" s="52">
        <f t="shared" ca="1" si="310"/>
        <v>1</v>
      </c>
      <c r="FB110" s="52">
        <f t="shared" ca="1" si="311"/>
        <v>1</v>
      </c>
      <c r="FC110" s="52">
        <f t="shared" ca="1" si="312"/>
        <v>1</v>
      </c>
      <c r="FD110" s="52">
        <f t="shared" ca="1" si="313"/>
        <v>1</v>
      </c>
      <c r="FE110" s="52">
        <f t="shared" ca="1" si="314"/>
        <v>1</v>
      </c>
      <c r="FF110" s="52">
        <f t="shared" ca="1" si="315"/>
        <v>1</v>
      </c>
      <c r="FG110" s="52">
        <f t="shared" ca="1" si="316"/>
        <v>1</v>
      </c>
      <c r="FH110" s="52">
        <f t="shared" ca="1" si="317"/>
        <v>1</v>
      </c>
      <c r="FI110" s="52">
        <f t="shared" ca="1" si="318"/>
        <v>1</v>
      </c>
      <c r="FK110" s="52">
        <f t="shared" si="319"/>
        <v>0</v>
      </c>
      <c r="FL110" s="59" t="e">
        <f t="shared" ca="1" si="320"/>
        <v>#N/A</v>
      </c>
      <c r="FM110" s="59" t="e">
        <f t="shared" ca="1" si="321"/>
        <v>#N/A</v>
      </c>
      <c r="FN110" s="52">
        <f t="shared" ca="1" si="322"/>
        <v>0</v>
      </c>
      <c r="FP110" s="52">
        <f t="shared" ca="1" si="323"/>
        <v>0.66666666666666663</v>
      </c>
      <c r="FQ110" s="52">
        <f t="shared" ca="1" si="324"/>
        <v>0.66666666666666663</v>
      </c>
      <c r="FR110" s="52">
        <f t="shared" ca="1" si="325"/>
        <v>0.65555555555555545</v>
      </c>
      <c r="FS110" s="52">
        <f t="shared" ca="1" si="326"/>
        <v>0.64444444444444438</v>
      </c>
      <c r="FT110" s="52">
        <f t="shared" ca="1" si="327"/>
        <v>0.6333333333333333</v>
      </c>
      <c r="FU110" s="52">
        <f t="shared" ca="1" si="328"/>
        <v>0.62222222222222223</v>
      </c>
      <c r="FV110" s="52">
        <f t="shared" ca="1" si="329"/>
        <v>0.61111111111111116</v>
      </c>
      <c r="FW110" s="52">
        <f t="shared" ca="1" si="330"/>
        <v>0.6</v>
      </c>
      <c r="FX110" s="52">
        <f t="shared" ca="1" si="331"/>
        <v>0.5888888888888888</v>
      </c>
      <c r="FY110" s="52">
        <f t="shared" ca="1" si="332"/>
        <v>0.57777777777777772</v>
      </c>
      <c r="FZ110" s="52">
        <f t="shared" ca="1" si="333"/>
        <v>0.56666666666666665</v>
      </c>
      <c r="GA110" s="52">
        <f t="shared" ca="1" si="334"/>
        <v>0.55555555555555558</v>
      </c>
      <c r="GB110" s="52">
        <f t="shared" ca="1" si="335"/>
        <v>0.5444444444444444</v>
      </c>
      <c r="GC110" s="52">
        <f t="shared" ca="1" si="336"/>
        <v>0.53333333333333333</v>
      </c>
      <c r="GD110" s="52">
        <f t="shared" ca="1" si="337"/>
        <v>0.52222222222222214</v>
      </c>
      <c r="GE110" s="52">
        <f t="shared" ca="1" si="338"/>
        <v>0.51111111111111107</v>
      </c>
      <c r="GF110" s="52">
        <f t="shared" ca="1" si="339"/>
        <v>0.5</v>
      </c>
      <c r="GG110" s="52">
        <f t="shared" ca="1" si="340"/>
        <v>0.48888888888888887</v>
      </c>
      <c r="GH110" s="52">
        <f t="shared" ca="1" si="341"/>
        <v>0.47777777777777775</v>
      </c>
      <c r="GI110" s="52">
        <f t="shared" ca="1" si="342"/>
        <v>0.46666666666666667</v>
      </c>
      <c r="GJ110" s="52">
        <f t="shared" ca="1" si="343"/>
        <v>0.45555555555555555</v>
      </c>
      <c r="GK110" s="52">
        <f t="shared" ca="1" si="344"/>
        <v>0.44444444444444442</v>
      </c>
      <c r="GL110" s="52">
        <f t="shared" ca="1" si="345"/>
        <v>0.43333333333333335</v>
      </c>
      <c r="GM110" s="52">
        <f t="shared" ca="1" si="346"/>
        <v>0.42222222222222222</v>
      </c>
      <c r="GN110" s="52">
        <f t="shared" ca="1" si="347"/>
        <v>0.41111111111111109</v>
      </c>
      <c r="GO110" s="52">
        <f t="shared" ca="1" si="348"/>
        <v>0.39999999999999997</v>
      </c>
      <c r="GP110" s="52">
        <f t="shared" ca="1" si="349"/>
        <v>0.38888888888888884</v>
      </c>
      <c r="GQ110" s="52">
        <f t="shared" ca="1" si="350"/>
        <v>0.37777777777777777</v>
      </c>
      <c r="GR110" s="52">
        <f t="shared" ca="1" si="351"/>
        <v>0.36666666666666664</v>
      </c>
      <c r="GS110" s="52">
        <f t="shared" ca="1" si="352"/>
        <v>0.35555555555555551</v>
      </c>
      <c r="GT110" s="52">
        <f t="shared" ca="1" si="353"/>
        <v>0.34444444444444444</v>
      </c>
      <c r="GU110" s="125">
        <f t="shared" si="354"/>
        <v>0</v>
      </c>
      <c r="GV110" s="52">
        <f t="shared" ca="1" si="355"/>
        <v>0.66666666666666663</v>
      </c>
      <c r="GW110" s="59">
        <f t="shared" ca="1" si="356"/>
        <v>0</v>
      </c>
      <c r="GX110" s="52">
        <f t="shared" ca="1" si="357"/>
        <v>0</v>
      </c>
      <c r="GY110" s="52" t="str">
        <f t="shared" ca="1" si="358"/>
        <v>Slope</v>
      </c>
      <c r="GZ110" s="52" t="str">
        <f t="shared" ca="1" si="359"/>
        <v>NaN</v>
      </c>
      <c r="HA110" s="120">
        <f t="shared" si="360"/>
        <v>0</v>
      </c>
      <c r="HB110" s="58">
        <f t="shared" si="361"/>
        <v>0</v>
      </c>
      <c r="HC110" s="58"/>
      <c r="HD110" s="121">
        <f t="shared" si="362"/>
        <v>1</v>
      </c>
      <c r="HE110" s="52">
        <f t="shared" si="363"/>
        <v>0</v>
      </c>
      <c r="HF110" s="52">
        <f t="shared" si="364"/>
        <v>0</v>
      </c>
      <c r="HG110" s="120">
        <f t="shared" si="365"/>
        <v>1</v>
      </c>
      <c r="HH110" s="120">
        <f t="shared" si="366"/>
        <v>0</v>
      </c>
      <c r="HI110" s="52">
        <f t="shared" ca="1" si="367"/>
        <v>0</v>
      </c>
      <c r="HJ110" s="52" t="str">
        <f t="shared" ca="1" si="368"/>
        <v>Slope</v>
      </c>
      <c r="HK110" s="59">
        <f t="shared" ca="1" si="369"/>
        <v>2</v>
      </c>
      <c r="HL110" s="52" t="str">
        <f t="shared" ca="1" si="370"/>
        <v>NaN</v>
      </c>
      <c r="HM110" s="52">
        <f t="shared" si="371"/>
        <v>0</v>
      </c>
      <c r="HN110" s="52">
        <f t="shared" si="372"/>
        <v>0</v>
      </c>
      <c r="HO110" s="52">
        <f t="shared" si="373"/>
        <v>0</v>
      </c>
      <c r="HP110" s="112"/>
      <c r="HQ110" s="52">
        <f t="shared" si="381"/>
        <v>0</v>
      </c>
      <c r="HR110" s="112"/>
      <c r="HS110" s="52">
        <f t="shared" si="374"/>
        <v>0</v>
      </c>
      <c r="HT110">
        <f t="shared" si="375"/>
        <v>0</v>
      </c>
    </row>
    <row r="111" spans="1:228" x14ac:dyDescent="0.25">
      <c r="A111" s="45">
        <v>73</v>
      </c>
      <c r="B111" s="35">
        <f t="shared" si="215"/>
        <v>8.3333333333333419E-3</v>
      </c>
      <c r="C111" s="28"/>
      <c r="D111" s="29"/>
      <c r="E111" s="29"/>
      <c r="F111" s="37"/>
      <c r="G111" s="38"/>
      <c r="H111" s="107"/>
      <c r="I111" s="31"/>
      <c r="J111" s="28"/>
      <c r="K111" s="37">
        <f t="shared" si="207"/>
        <v>0</v>
      </c>
      <c r="L111" s="30">
        <f t="shared" si="205"/>
        <v>0</v>
      </c>
      <c r="M111" s="101">
        <f t="shared" si="206"/>
        <v>0</v>
      </c>
      <c r="N111" s="103">
        <f t="shared" si="216"/>
        <v>0</v>
      </c>
      <c r="Q111">
        <f t="shared" si="382"/>
        <v>7.000000000000001E-4</v>
      </c>
      <c r="R111" s="84">
        <f t="shared" si="376"/>
        <v>0.94259818731117828</v>
      </c>
      <c r="S111" s="84">
        <f t="shared" si="377"/>
        <v>5.7401812688821753E-2</v>
      </c>
      <c r="T111">
        <f t="shared" si="378"/>
        <v>0.79481635965598252</v>
      </c>
      <c r="U111" s="84">
        <f t="shared" si="379"/>
        <v>4.2000000000000006E-3</v>
      </c>
      <c r="V111" s="84">
        <f t="shared" si="380"/>
        <v>2.1000000000000005E-2</v>
      </c>
      <c r="X111">
        <v>7.000000000000001E-4</v>
      </c>
      <c r="Y111">
        <v>0.94259818731117828</v>
      </c>
      <c r="Z111">
        <v>5.7401812688821753E-2</v>
      </c>
      <c r="AA111">
        <v>0.79481635965598252</v>
      </c>
      <c r="AD111" s="52" t="e">
        <f t="shared" ca="1" si="217"/>
        <v>#DIV/0!</v>
      </c>
      <c r="AE111" s="52" t="e">
        <f t="shared" ca="1" si="217"/>
        <v>#DIV/0!</v>
      </c>
      <c r="AF111" s="52" t="e">
        <f t="shared" ca="1" si="217"/>
        <v>#DIV/0!</v>
      </c>
      <c r="AG111" s="52" t="e">
        <f t="shared" ca="1" si="208"/>
        <v>#DIV/0!</v>
      </c>
      <c r="AH111" s="52" t="e">
        <f t="shared" ca="1" si="208"/>
        <v>#DIV/0!</v>
      </c>
      <c r="AI111" s="52" t="e">
        <f t="shared" ca="1" si="208"/>
        <v>#DIV/0!</v>
      </c>
      <c r="AJ111" s="52" t="e">
        <f t="shared" ca="1" si="208"/>
        <v>#DIV/0!</v>
      </c>
      <c r="AK111" s="52" t="e">
        <f t="shared" ca="1" si="209"/>
        <v>#DIV/0!</v>
      </c>
      <c r="AL111" s="52" t="e">
        <f t="shared" ca="1" si="209"/>
        <v>#DIV/0!</v>
      </c>
      <c r="AM111" s="52" t="e">
        <f t="shared" ca="1" si="209"/>
        <v>#DIV/0!</v>
      </c>
      <c r="AN111" s="52" t="e">
        <f t="shared" ca="1" si="209"/>
        <v>#DIV/0!</v>
      </c>
      <c r="AO111" s="52" t="e">
        <f t="shared" ca="1" si="210"/>
        <v>#DIV/0!</v>
      </c>
      <c r="AP111" s="52" t="e">
        <f t="shared" ca="1" si="210"/>
        <v>#DIV/0!</v>
      </c>
      <c r="AQ111" s="52" t="e">
        <f t="shared" ca="1" si="210"/>
        <v>#DIV/0!</v>
      </c>
      <c r="AR111" s="52" t="e">
        <f t="shared" ca="1" si="210"/>
        <v>#DIV/0!</v>
      </c>
      <c r="AS111" s="52" t="e">
        <f t="shared" ca="1" si="211"/>
        <v>#DIV/0!</v>
      </c>
      <c r="AT111" s="52" t="e">
        <f t="shared" ca="1" si="211"/>
        <v>#DIV/0!</v>
      </c>
      <c r="AU111" s="52" t="e">
        <f t="shared" ca="1" si="211"/>
        <v>#DIV/0!</v>
      </c>
      <c r="AV111" s="52" t="e">
        <f t="shared" ca="1" si="211"/>
        <v>#DIV/0!</v>
      </c>
      <c r="AW111" s="52" t="e">
        <f t="shared" ca="1" si="212"/>
        <v>#DIV/0!</v>
      </c>
      <c r="AX111" s="52" t="e">
        <f t="shared" ca="1" si="212"/>
        <v>#DIV/0!</v>
      </c>
      <c r="AY111" s="52" t="e">
        <f t="shared" ca="1" si="212"/>
        <v>#DIV/0!</v>
      </c>
      <c r="AZ111" s="52" t="e">
        <f t="shared" ca="1" si="212"/>
        <v>#DIV/0!</v>
      </c>
      <c r="BA111" s="52" t="e">
        <f t="shared" ca="1" si="213"/>
        <v>#DIV/0!</v>
      </c>
      <c r="BB111" s="52" t="e">
        <f t="shared" ca="1" si="213"/>
        <v>#DIV/0!</v>
      </c>
      <c r="BC111" s="52" t="e">
        <f t="shared" ca="1" si="213"/>
        <v>#DIV/0!</v>
      </c>
      <c r="BD111" s="52" t="e">
        <f t="shared" ca="1" si="213"/>
        <v>#DIV/0!</v>
      </c>
      <c r="BE111" s="52" t="e">
        <f t="shared" ca="1" si="214"/>
        <v>#DIV/0!</v>
      </c>
      <c r="BF111" s="52" t="e">
        <f t="shared" ca="1" si="214"/>
        <v>#DIV/0!</v>
      </c>
      <c r="BG111" s="52" t="e">
        <f t="shared" ca="1" si="214"/>
        <v>#DIV/0!</v>
      </c>
      <c r="BH111" s="52" t="e">
        <f t="shared" ca="1" si="214"/>
        <v>#DIV/0!</v>
      </c>
      <c r="BJ111" s="52">
        <f t="shared" si="218"/>
        <v>0</v>
      </c>
      <c r="BK111" s="52">
        <f t="shared" si="219"/>
        <v>0</v>
      </c>
      <c r="BL111" s="52">
        <f t="shared" si="220"/>
        <v>0</v>
      </c>
      <c r="BM111" s="52">
        <f t="shared" si="221"/>
        <v>0</v>
      </c>
      <c r="BN111" s="52">
        <f t="shared" si="222"/>
        <v>0</v>
      </c>
      <c r="BO111" s="52">
        <f t="shared" si="223"/>
        <v>0</v>
      </c>
      <c r="BP111" s="52">
        <f t="shared" si="224"/>
        <v>0</v>
      </c>
      <c r="BQ111" s="52">
        <f t="shared" si="225"/>
        <v>0.05</v>
      </c>
      <c r="BS111" s="52">
        <f t="shared" ca="1" si="226"/>
        <v>0</v>
      </c>
      <c r="BT111" s="52">
        <f t="shared" ca="1" si="227"/>
        <v>0</v>
      </c>
      <c r="BU111" s="52">
        <f t="shared" ca="1" si="228"/>
        <v>0</v>
      </c>
      <c r="BV111" s="52">
        <f t="shared" ca="1" si="229"/>
        <v>0</v>
      </c>
      <c r="BW111" s="52">
        <f t="shared" ca="1" si="230"/>
        <v>0</v>
      </c>
      <c r="BX111" s="52">
        <f t="shared" ca="1" si="231"/>
        <v>0</v>
      </c>
      <c r="BY111" s="52">
        <f t="shared" ca="1" si="232"/>
        <v>0</v>
      </c>
      <c r="BZ111" s="52">
        <f t="shared" ca="1" si="233"/>
        <v>0</v>
      </c>
      <c r="CA111" s="52">
        <f t="shared" ca="1" si="234"/>
        <v>0</v>
      </c>
      <c r="CB111" s="52">
        <f t="shared" ca="1" si="235"/>
        <v>0</v>
      </c>
      <c r="CC111" s="52">
        <f t="shared" ca="1" si="236"/>
        <v>0</v>
      </c>
      <c r="CD111" s="52">
        <f t="shared" ca="1" si="237"/>
        <v>0</v>
      </c>
      <c r="CE111" s="52">
        <f t="shared" ca="1" si="238"/>
        <v>0</v>
      </c>
      <c r="CF111" s="52">
        <f t="shared" ca="1" si="239"/>
        <v>0</v>
      </c>
      <c r="CG111" s="52">
        <f t="shared" ca="1" si="240"/>
        <v>0</v>
      </c>
      <c r="CH111" s="52">
        <f t="shared" ca="1" si="241"/>
        <v>0</v>
      </c>
      <c r="CI111" s="52">
        <f t="shared" ca="1" si="242"/>
        <v>0</v>
      </c>
      <c r="CJ111" s="52">
        <f t="shared" ca="1" si="243"/>
        <v>0</v>
      </c>
      <c r="CK111" s="52">
        <f t="shared" ca="1" si="244"/>
        <v>0</v>
      </c>
      <c r="CL111" s="52">
        <f t="shared" ca="1" si="245"/>
        <v>0</v>
      </c>
      <c r="CM111" s="52">
        <f t="shared" ca="1" si="246"/>
        <v>0</v>
      </c>
      <c r="CN111" s="52">
        <f t="shared" ca="1" si="247"/>
        <v>0</v>
      </c>
      <c r="CO111" s="52">
        <f t="shared" ca="1" si="248"/>
        <v>0</v>
      </c>
      <c r="CP111" s="52">
        <f t="shared" ca="1" si="249"/>
        <v>0</v>
      </c>
      <c r="CQ111" s="52">
        <f t="shared" ca="1" si="250"/>
        <v>0</v>
      </c>
      <c r="CR111" s="52">
        <f t="shared" ca="1" si="251"/>
        <v>0</v>
      </c>
      <c r="CS111" s="52">
        <f t="shared" ca="1" si="252"/>
        <v>0</v>
      </c>
      <c r="CT111" s="52">
        <f t="shared" ca="1" si="253"/>
        <v>0</v>
      </c>
      <c r="CU111" s="52">
        <f t="shared" ca="1" si="254"/>
        <v>0</v>
      </c>
      <c r="CV111" s="52">
        <f t="shared" ca="1" si="255"/>
        <v>0</v>
      </c>
      <c r="CW111" s="52">
        <f t="shared" ca="1" si="256"/>
        <v>0</v>
      </c>
      <c r="CY111" s="51" t="str">
        <f t="shared" ca="1" si="257"/>
        <v>Slope</v>
      </c>
      <c r="CZ111" s="51" t="str">
        <f t="shared" ca="1" si="258"/>
        <v>Slope</v>
      </c>
      <c r="DA111" s="51" t="str">
        <f t="shared" ca="1" si="259"/>
        <v>Slope</v>
      </c>
      <c r="DB111" s="51" t="str">
        <f t="shared" ca="1" si="260"/>
        <v>Slope</v>
      </c>
      <c r="DC111" s="51" t="str">
        <f t="shared" ca="1" si="261"/>
        <v>Slope</v>
      </c>
      <c r="DD111" s="51" t="str">
        <f t="shared" ca="1" si="262"/>
        <v>Slope</v>
      </c>
      <c r="DE111" s="51" t="str">
        <f t="shared" ca="1" si="263"/>
        <v>Slope</v>
      </c>
      <c r="DF111" s="51" t="str">
        <f t="shared" ca="1" si="264"/>
        <v>Slope</v>
      </c>
      <c r="DG111" s="51" t="str">
        <f t="shared" ca="1" si="265"/>
        <v>Slope</v>
      </c>
      <c r="DH111" s="51" t="str">
        <f t="shared" ca="1" si="266"/>
        <v>Slope</v>
      </c>
      <c r="DI111" s="51" t="str">
        <f t="shared" ca="1" si="267"/>
        <v>Slope</v>
      </c>
      <c r="DJ111" s="51" t="str">
        <f t="shared" ca="1" si="268"/>
        <v>Slope</v>
      </c>
      <c r="DK111" s="51" t="str">
        <f t="shared" ca="1" si="269"/>
        <v>Slope</v>
      </c>
      <c r="DL111" s="51" t="str">
        <f t="shared" ca="1" si="270"/>
        <v>Slope</v>
      </c>
      <c r="DM111" s="51" t="str">
        <f t="shared" ca="1" si="271"/>
        <v>Slope</v>
      </c>
      <c r="DN111" s="51" t="str">
        <f t="shared" ca="1" si="272"/>
        <v>Slope</v>
      </c>
      <c r="DO111" s="51" t="str">
        <f t="shared" ca="1" si="273"/>
        <v>Slope</v>
      </c>
      <c r="DP111" s="51" t="str">
        <f t="shared" ca="1" si="274"/>
        <v>Slope</v>
      </c>
      <c r="DQ111" s="51" t="str">
        <f t="shared" ca="1" si="275"/>
        <v>Slope</v>
      </c>
      <c r="DR111" s="51" t="str">
        <f t="shared" ca="1" si="276"/>
        <v>Slope</v>
      </c>
      <c r="DS111" s="51" t="str">
        <f t="shared" ca="1" si="277"/>
        <v>Slope</v>
      </c>
      <c r="DT111" s="51" t="str">
        <f t="shared" ca="1" si="278"/>
        <v>Slope</v>
      </c>
      <c r="DU111" s="51" t="str">
        <f t="shared" ca="1" si="279"/>
        <v>Slope</v>
      </c>
      <c r="DV111" s="51" t="str">
        <f t="shared" ca="1" si="280"/>
        <v>Slope</v>
      </c>
      <c r="DW111" s="51" t="str">
        <f t="shared" ca="1" si="281"/>
        <v>Slope</v>
      </c>
      <c r="DX111" s="51" t="str">
        <f t="shared" ca="1" si="282"/>
        <v>Slope</v>
      </c>
      <c r="DY111" s="51" t="str">
        <f t="shared" ca="1" si="283"/>
        <v>Slope</v>
      </c>
      <c r="DZ111" s="51" t="str">
        <f t="shared" ca="1" si="284"/>
        <v>Slope</v>
      </c>
      <c r="EA111" s="51" t="str">
        <f t="shared" ca="1" si="285"/>
        <v>Slope</v>
      </c>
      <c r="EB111" s="51" t="str">
        <f t="shared" ca="1" si="286"/>
        <v>Slope</v>
      </c>
      <c r="EC111" s="51" t="str">
        <f t="shared" ca="1" si="287"/>
        <v>Slope</v>
      </c>
      <c r="EE111" s="52">
        <f t="shared" ca="1" si="288"/>
        <v>1</v>
      </c>
      <c r="EF111" s="52">
        <f t="shared" ca="1" si="289"/>
        <v>1</v>
      </c>
      <c r="EG111" s="52">
        <f t="shared" ca="1" si="290"/>
        <v>1</v>
      </c>
      <c r="EH111" s="52">
        <f t="shared" ca="1" si="291"/>
        <v>1</v>
      </c>
      <c r="EI111" s="52">
        <f t="shared" ca="1" si="292"/>
        <v>1</v>
      </c>
      <c r="EJ111" s="52">
        <f t="shared" ca="1" si="293"/>
        <v>1</v>
      </c>
      <c r="EK111" s="52">
        <f t="shared" ca="1" si="294"/>
        <v>1</v>
      </c>
      <c r="EL111" s="52">
        <f t="shared" ca="1" si="295"/>
        <v>1</v>
      </c>
      <c r="EM111" s="52">
        <f t="shared" ca="1" si="296"/>
        <v>1</v>
      </c>
      <c r="EN111" s="52">
        <f t="shared" ca="1" si="297"/>
        <v>1</v>
      </c>
      <c r="EO111" s="52">
        <f t="shared" ca="1" si="298"/>
        <v>1</v>
      </c>
      <c r="EP111" s="52">
        <f t="shared" ca="1" si="299"/>
        <v>1</v>
      </c>
      <c r="EQ111" s="52">
        <f t="shared" ca="1" si="300"/>
        <v>1</v>
      </c>
      <c r="ER111" s="52">
        <f t="shared" ca="1" si="301"/>
        <v>1</v>
      </c>
      <c r="ES111" s="52">
        <f t="shared" ca="1" si="302"/>
        <v>1</v>
      </c>
      <c r="ET111" s="52">
        <f t="shared" ca="1" si="303"/>
        <v>1</v>
      </c>
      <c r="EU111" s="52">
        <f t="shared" ca="1" si="304"/>
        <v>1</v>
      </c>
      <c r="EV111" s="52">
        <f t="shared" ca="1" si="305"/>
        <v>1</v>
      </c>
      <c r="EW111" s="52">
        <f t="shared" ca="1" si="306"/>
        <v>1</v>
      </c>
      <c r="EX111" s="52">
        <f t="shared" ca="1" si="307"/>
        <v>1</v>
      </c>
      <c r="EY111" s="52">
        <f t="shared" ca="1" si="308"/>
        <v>1</v>
      </c>
      <c r="EZ111" s="52">
        <f t="shared" ca="1" si="309"/>
        <v>1</v>
      </c>
      <c r="FA111" s="52">
        <f t="shared" ca="1" si="310"/>
        <v>1</v>
      </c>
      <c r="FB111" s="52">
        <f t="shared" ca="1" si="311"/>
        <v>1</v>
      </c>
      <c r="FC111" s="52">
        <f t="shared" ca="1" si="312"/>
        <v>1</v>
      </c>
      <c r="FD111" s="52">
        <f t="shared" ca="1" si="313"/>
        <v>1</v>
      </c>
      <c r="FE111" s="52">
        <f t="shared" ca="1" si="314"/>
        <v>1</v>
      </c>
      <c r="FF111" s="52">
        <f t="shared" ca="1" si="315"/>
        <v>1</v>
      </c>
      <c r="FG111" s="52">
        <f t="shared" ca="1" si="316"/>
        <v>1</v>
      </c>
      <c r="FH111" s="52">
        <f t="shared" ca="1" si="317"/>
        <v>1</v>
      </c>
      <c r="FI111" s="52">
        <f t="shared" ca="1" si="318"/>
        <v>1</v>
      </c>
      <c r="FK111" s="52">
        <f t="shared" si="319"/>
        <v>0</v>
      </c>
      <c r="FL111" s="59" t="e">
        <f t="shared" ca="1" si="320"/>
        <v>#N/A</v>
      </c>
      <c r="FM111" s="59" t="e">
        <f t="shared" ca="1" si="321"/>
        <v>#N/A</v>
      </c>
      <c r="FN111" s="52">
        <f t="shared" ca="1" si="322"/>
        <v>0</v>
      </c>
      <c r="FP111" s="52">
        <f t="shared" ca="1" si="323"/>
        <v>0.66666666666666663</v>
      </c>
      <c r="FQ111" s="52">
        <f t="shared" ca="1" si="324"/>
        <v>0.66666666666666663</v>
      </c>
      <c r="FR111" s="52">
        <f t="shared" ca="1" si="325"/>
        <v>0.65555555555555545</v>
      </c>
      <c r="FS111" s="52">
        <f t="shared" ca="1" si="326"/>
        <v>0.64444444444444438</v>
      </c>
      <c r="FT111" s="52">
        <f t="shared" ca="1" si="327"/>
        <v>0.6333333333333333</v>
      </c>
      <c r="FU111" s="52">
        <f t="shared" ca="1" si="328"/>
        <v>0.62222222222222223</v>
      </c>
      <c r="FV111" s="52">
        <f t="shared" ca="1" si="329"/>
        <v>0.61111111111111116</v>
      </c>
      <c r="FW111" s="52">
        <f t="shared" ca="1" si="330"/>
        <v>0.6</v>
      </c>
      <c r="FX111" s="52">
        <f t="shared" ca="1" si="331"/>
        <v>0.5888888888888888</v>
      </c>
      <c r="FY111" s="52">
        <f t="shared" ca="1" si="332"/>
        <v>0.57777777777777772</v>
      </c>
      <c r="FZ111" s="52">
        <f t="shared" ca="1" si="333"/>
        <v>0.56666666666666665</v>
      </c>
      <c r="GA111" s="52">
        <f t="shared" ca="1" si="334"/>
        <v>0.55555555555555558</v>
      </c>
      <c r="GB111" s="52">
        <f t="shared" ca="1" si="335"/>
        <v>0.5444444444444444</v>
      </c>
      <c r="GC111" s="52">
        <f t="shared" ca="1" si="336"/>
        <v>0.53333333333333333</v>
      </c>
      <c r="GD111" s="52">
        <f t="shared" ca="1" si="337"/>
        <v>0.52222222222222214</v>
      </c>
      <c r="GE111" s="52">
        <f t="shared" ca="1" si="338"/>
        <v>0.51111111111111107</v>
      </c>
      <c r="GF111" s="52">
        <f t="shared" ca="1" si="339"/>
        <v>0.5</v>
      </c>
      <c r="GG111" s="52">
        <f t="shared" ca="1" si="340"/>
        <v>0.48888888888888887</v>
      </c>
      <c r="GH111" s="52">
        <f t="shared" ca="1" si="341"/>
        <v>0.47777777777777775</v>
      </c>
      <c r="GI111" s="52">
        <f t="shared" ca="1" si="342"/>
        <v>0.46666666666666667</v>
      </c>
      <c r="GJ111" s="52">
        <f t="shared" ca="1" si="343"/>
        <v>0.45555555555555555</v>
      </c>
      <c r="GK111" s="52">
        <f t="shared" ca="1" si="344"/>
        <v>0.44444444444444442</v>
      </c>
      <c r="GL111" s="52">
        <f t="shared" ca="1" si="345"/>
        <v>0.43333333333333335</v>
      </c>
      <c r="GM111" s="52">
        <f t="shared" ca="1" si="346"/>
        <v>0.42222222222222222</v>
      </c>
      <c r="GN111" s="52">
        <f t="shared" ca="1" si="347"/>
        <v>0.41111111111111109</v>
      </c>
      <c r="GO111" s="52">
        <f t="shared" ca="1" si="348"/>
        <v>0.39999999999999997</v>
      </c>
      <c r="GP111" s="52">
        <f t="shared" ca="1" si="349"/>
        <v>0.38888888888888884</v>
      </c>
      <c r="GQ111" s="52">
        <f t="shared" ca="1" si="350"/>
        <v>0.37777777777777777</v>
      </c>
      <c r="GR111" s="52">
        <f t="shared" ca="1" si="351"/>
        <v>0.36666666666666664</v>
      </c>
      <c r="GS111" s="52">
        <f t="shared" ca="1" si="352"/>
        <v>0.35555555555555551</v>
      </c>
      <c r="GT111" s="52">
        <f t="shared" ca="1" si="353"/>
        <v>0.34444444444444444</v>
      </c>
      <c r="GU111" s="125">
        <f t="shared" si="354"/>
        <v>0</v>
      </c>
      <c r="GV111" s="52">
        <f t="shared" ca="1" si="355"/>
        <v>0.66666666666666663</v>
      </c>
      <c r="GW111" s="59">
        <f t="shared" ca="1" si="356"/>
        <v>0</v>
      </c>
      <c r="GX111" s="52">
        <f t="shared" ca="1" si="357"/>
        <v>0</v>
      </c>
      <c r="GY111" s="52" t="str">
        <f t="shared" ca="1" si="358"/>
        <v>Slope</v>
      </c>
      <c r="GZ111" s="52" t="str">
        <f t="shared" ca="1" si="359"/>
        <v>NaN</v>
      </c>
      <c r="HA111" s="120">
        <f t="shared" si="360"/>
        <v>0</v>
      </c>
      <c r="HB111" s="58">
        <f t="shared" si="361"/>
        <v>0</v>
      </c>
      <c r="HC111" s="58"/>
      <c r="HD111" s="121">
        <f t="shared" si="362"/>
        <v>1</v>
      </c>
      <c r="HE111" s="52">
        <f t="shared" si="363"/>
        <v>0</v>
      </c>
      <c r="HF111" s="52">
        <f t="shared" si="364"/>
        <v>0</v>
      </c>
      <c r="HG111" s="120">
        <f t="shared" si="365"/>
        <v>1</v>
      </c>
      <c r="HH111" s="120">
        <f t="shared" si="366"/>
        <v>0</v>
      </c>
      <c r="HI111" s="52">
        <f t="shared" ca="1" si="367"/>
        <v>0</v>
      </c>
      <c r="HJ111" s="52" t="str">
        <f t="shared" ca="1" si="368"/>
        <v>Slope</v>
      </c>
      <c r="HK111" s="59">
        <f t="shared" ca="1" si="369"/>
        <v>2</v>
      </c>
      <c r="HL111" s="52" t="str">
        <f t="shared" ca="1" si="370"/>
        <v>NaN</v>
      </c>
      <c r="HM111" s="52">
        <f t="shared" si="371"/>
        <v>0</v>
      </c>
      <c r="HN111" s="52">
        <f t="shared" si="372"/>
        <v>0</v>
      </c>
      <c r="HO111" s="52">
        <f t="shared" si="373"/>
        <v>0</v>
      </c>
      <c r="HP111" s="112"/>
      <c r="HQ111" s="52">
        <f t="shared" si="381"/>
        <v>0</v>
      </c>
      <c r="HR111" s="112"/>
      <c r="HS111" s="52">
        <f t="shared" si="374"/>
        <v>0</v>
      </c>
      <c r="HT111">
        <f t="shared" si="375"/>
        <v>0</v>
      </c>
    </row>
    <row r="112" spans="1:228" x14ac:dyDescent="0.25">
      <c r="A112" s="45">
        <v>74</v>
      </c>
      <c r="B112" s="35">
        <f t="shared" si="215"/>
        <v>8.4490740740740828E-3</v>
      </c>
      <c r="C112" s="28"/>
      <c r="D112" s="29"/>
      <c r="E112" s="29"/>
      <c r="F112" s="37"/>
      <c r="G112" s="38"/>
      <c r="H112" s="107"/>
      <c r="I112" s="31"/>
      <c r="J112" s="28"/>
      <c r="K112" s="37">
        <f t="shared" si="207"/>
        <v>0</v>
      </c>
      <c r="L112" s="30">
        <f t="shared" si="205"/>
        <v>0</v>
      </c>
      <c r="M112" s="101">
        <f t="shared" si="206"/>
        <v>0</v>
      </c>
      <c r="N112" s="103">
        <f t="shared" si="216"/>
        <v>0</v>
      </c>
      <c r="Q112">
        <f t="shared" si="382"/>
        <v>8.0000000000000015E-4</v>
      </c>
      <c r="R112" s="84">
        <f t="shared" si="376"/>
        <v>0.93353474320241692</v>
      </c>
      <c r="S112" s="84">
        <f t="shared" si="377"/>
        <v>6.6465256797583083E-2</v>
      </c>
      <c r="T112">
        <f t="shared" si="378"/>
        <v>0.79771253349375626</v>
      </c>
      <c r="U112" s="84">
        <f t="shared" si="379"/>
        <v>4.8000000000000004E-3</v>
      </c>
      <c r="V112" s="84">
        <f t="shared" si="380"/>
        <v>2.4E-2</v>
      </c>
      <c r="X112">
        <v>8.0000000000000015E-4</v>
      </c>
      <c r="Y112">
        <v>0.93353474320241692</v>
      </c>
      <c r="Z112">
        <v>6.6465256797583083E-2</v>
      </c>
      <c r="AA112">
        <v>0.79771253349375626</v>
      </c>
      <c r="AD112" s="52" t="e">
        <f t="shared" ca="1" si="217"/>
        <v>#DIV/0!</v>
      </c>
      <c r="AE112" s="52" t="e">
        <f t="shared" ca="1" si="217"/>
        <v>#DIV/0!</v>
      </c>
      <c r="AF112" s="52" t="e">
        <f t="shared" ca="1" si="217"/>
        <v>#DIV/0!</v>
      </c>
      <c r="AG112" s="52" t="e">
        <f t="shared" ca="1" si="208"/>
        <v>#DIV/0!</v>
      </c>
      <c r="AH112" s="52" t="e">
        <f t="shared" ca="1" si="208"/>
        <v>#DIV/0!</v>
      </c>
      <c r="AI112" s="52" t="e">
        <f t="shared" ca="1" si="208"/>
        <v>#DIV/0!</v>
      </c>
      <c r="AJ112" s="52" t="e">
        <f t="shared" ca="1" si="208"/>
        <v>#DIV/0!</v>
      </c>
      <c r="AK112" s="52" t="e">
        <f t="shared" ca="1" si="209"/>
        <v>#DIV/0!</v>
      </c>
      <c r="AL112" s="52" t="e">
        <f t="shared" ca="1" si="209"/>
        <v>#DIV/0!</v>
      </c>
      <c r="AM112" s="52" t="e">
        <f t="shared" ca="1" si="209"/>
        <v>#DIV/0!</v>
      </c>
      <c r="AN112" s="52" t="e">
        <f t="shared" ca="1" si="209"/>
        <v>#DIV/0!</v>
      </c>
      <c r="AO112" s="52" t="e">
        <f t="shared" ca="1" si="210"/>
        <v>#DIV/0!</v>
      </c>
      <c r="AP112" s="52" t="e">
        <f t="shared" ca="1" si="210"/>
        <v>#DIV/0!</v>
      </c>
      <c r="AQ112" s="52" t="e">
        <f t="shared" ca="1" si="210"/>
        <v>#DIV/0!</v>
      </c>
      <c r="AR112" s="52" t="e">
        <f t="shared" ca="1" si="210"/>
        <v>#DIV/0!</v>
      </c>
      <c r="AS112" s="52" t="e">
        <f t="shared" ca="1" si="211"/>
        <v>#DIV/0!</v>
      </c>
      <c r="AT112" s="52" t="e">
        <f t="shared" ca="1" si="211"/>
        <v>#DIV/0!</v>
      </c>
      <c r="AU112" s="52" t="e">
        <f t="shared" ca="1" si="211"/>
        <v>#DIV/0!</v>
      </c>
      <c r="AV112" s="52" t="e">
        <f t="shared" ca="1" si="211"/>
        <v>#DIV/0!</v>
      </c>
      <c r="AW112" s="52" t="e">
        <f t="shared" ca="1" si="212"/>
        <v>#DIV/0!</v>
      </c>
      <c r="AX112" s="52" t="e">
        <f t="shared" ca="1" si="212"/>
        <v>#DIV/0!</v>
      </c>
      <c r="AY112" s="52" t="e">
        <f t="shared" ca="1" si="212"/>
        <v>#DIV/0!</v>
      </c>
      <c r="AZ112" s="52" t="e">
        <f t="shared" ca="1" si="212"/>
        <v>#DIV/0!</v>
      </c>
      <c r="BA112" s="52" t="e">
        <f t="shared" ca="1" si="213"/>
        <v>#DIV/0!</v>
      </c>
      <c r="BB112" s="52" t="e">
        <f t="shared" ca="1" si="213"/>
        <v>#DIV/0!</v>
      </c>
      <c r="BC112" s="52" t="e">
        <f t="shared" ca="1" si="213"/>
        <v>#DIV/0!</v>
      </c>
      <c r="BD112" s="52" t="e">
        <f t="shared" ca="1" si="213"/>
        <v>#DIV/0!</v>
      </c>
      <c r="BE112" s="52" t="e">
        <f t="shared" ca="1" si="214"/>
        <v>#DIV/0!</v>
      </c>
      <c r="BF112" s="52" t="e">
        <f t="shared" ca="1" si="214"/>
        <v>#DIV/0!</v>
      </c>
      <c r="BG112" s="52" t="e">
        <f t="shared" ca="1" si="214"/>
        <v>#DIV/0!</v>
      </c>
      <c r="BH112" s="52" t="e">
        <f t="shared" ca="1" si="214"/>
        <v>#DIV/0!</v>
      </c>
      <c r="BJ112" s="52">
        <f t="shared" si="218"/>
        <v>0</v>
      </c>
      <c r="BK112" s="52">
        <f t="shared" si="219"/>
        <v>0</v>
      </c>
      <c r="BL112" s="52">
        <f t="shared" si="220"/>
        <v>0</v>
      </c>
      <c r="BM112" s="52">
        <f t="shared" si="221"/>
        <v>0</v>
      </c>
      <c r="BN112" s="52">
        <f t="shared" si="222"/>
        <v>0</v>
      </c>
      <c r="BO112" s="52">
        <f t="shared" si="223"/>
        <v>0</v>
      </c>
      <c r="BP112" s="52">
        <f t="shared" si="224"/>
        <v>0</v>
      </c>
      <c r="BQ112" s="52">
        <f t="shared" si="225"/>
        <v>0.05</v>
      </c>
      <c r="BS112" s="52">
        <f t="shared" ca="1" si="226"/>
        <v>0</v>
      </c>
      <c r="BT112" s="52">
        <f t="shared" ca="1" si="227"/>
        <v>0</v>
      </c>
      <c r="BU112" s="52">
        <f t="shared" ca="1" si="228"/>
        <v>0</v>
      </c>
      <c r="BV112" s="52">
        <f t="shared" ca="1" si="229"/>
        <v>0</v>
      </c>
      <c r="BW112" s="52">
        <f t="shared" ca="1" si="230"/>
        <v>0</v>
      </c>
      <c r="BX112" s="52">
        <f t="shared" ca="1" si="231"/>
        <v>0</v>
      </c>
      <c r="BY112" s="52">
        <f t="shared" ca="1" si="232"/>
        <v>0</v>
      </c>
      <c r="BZ112" s="52">
        <f t="shared" ca="1" si="233"/>
        <v>0</v>
      </c>
      <c r="CA112" s="52">
        <f t="shared" ca="1" si="234"/>
        <v>0</v>
      </c>
      <c r="CB112" s="52">
        <f t="shared" ca="1" si="235"/>
        <v>0</v>
      </c>
      <c r="CC112" s="52">
        <f t="shared" ca="1" si="236"/>
        <v>0</v>
      </c>
      <c r="CD112" s="52">
        <f t="shared" ca="1" si="237"/>
        <v>0</v>
      </c>
      <c r="CE112" s="52">
        <f t="shared" ca="1" si="238"/>
        <v>0</v>
      </c>
      <c r="CF112" s="52">
        <f t="shared" ca="1" si="239"/>
        <v>0</v>
      </c>
      <c r="CG112" s="52">
        <f t="shared" ca="1" si="240"/>
        <v>0</v>
      </c>
      <c r="CH112" s="52">
        <f t="shared" ca="1" si="241"/>
        <v>0</v>
      </c>
      <c r="CI112" s="52">
        <f t="shared" ca="1" si="242"/>
        <v>0</v>
      </c>
      <c r="CJ112" s="52">
        <f t="shared" ca="1" si="243"/>
        <v>0</v>
      </c>
      <c r="CK112" s="52">
        <f t="shared" ca="1" si="244"/>
        <v>0</v>
      </c>
      <c r="CL112" s="52">
        <f t="shared" ca="1" si="245"/>
        <v>0</v>
      </c>
      <c r="CM112" s="52">
        <f t="shared" ca="1" si="246"/>
        <v>0</v>
      </c>
      <c r="CN112" s="52">
        <f t="shared" ca="1" si="247"/>
        <v>0</v>
      </c>
      <c r="CO112" s="52">
        <f t="shared" ca="1" si="248"/>
        <v>0</v>
      </c>
      <c r="CP112" s="52">
        <f t="shared" ca="1" si="249"/>
        <v>0</v>
      </c>
      <c r="CQ112" s="52">
        <f t="shared" ca="1" si="250"/>
        <v>0</v>
      </c>
      <c r="CR112" s="52">
        <f t="shared" ca="1" si="251"/>
        <v>0</v>
      </c>
      <c r="CS112" s="52">
        <f t="shared" ca="1" si="252"/>
        <v>0</v>
      </c>
      <c r="CT112" s="52">
        <f t="shared" ca="1" si="253"/>
        <v>0</v>
      </c>
      <c r="CU112" s="52">
        <f t="shared" ca="1" si="254"/>
        <v>0</v>
      </c>
      <c r="CV112" s="52">
        <f t="shared" ca="1" si="255"/>
        <v>0</v>
      </c>
      <c r="CW112" s="52">
        <f t="shared" ca="1" si="256"/>
        <v>0</v>
      </c>
      <c r="CY112" s="51" t="str">
        <f t="shared" ca="1" si="257"/>
        <v>Slope</v>
      </c>
      <c r="CZ112" s="51" t="str">
        <f t="shared" ca="1" si="258"/>
        <v>Slope</v>
      </c>
      <c r="DA112" s="51" t="str">
        <f t="shared" ca="1" si="259"/>
        <v>Slope</v>
      </c>
      <c r="DB112" s="51" t="str">
        <f t="shared" ca="1" si="260"/>
        <v>Slope</v>
      </c>
      <c r="DC112" s="51" t="str">
        <f t="shared" ca="1" si="261"/>
        <v>Slope</v>
      </c>
      <c r="DD112" s="51" t="str">
        <f t="shared" ca="1" si="262"/>
        <v>Slope</v>
      </c>
      <c r="DE112" s="51" t="str">
        <f t="shared" ca="1" si="263"/>
        <v>Slope</v>
      </c>
      <c r="DF112" s="51" t="str">
        <f t="shared" ca="1" si="264"/>
        <v>Slope</v>
      </c>
      <c r="DG112" s="51" t="str">
        <f t="shared" ca="1" si="265"/>
        <v>Slope</v>
      </c>
      <c r="DH112" s="51" t="str">
        <f t="shared" ca="1" si="266"/>
        <v>Slope</v>
      </c>
      <c r="DI112" s="51" t="str">
        <f t="shared" ca="1" si="267"/>
        <v>Slope</v>
      </c>
      <c r="DJ112" s="51" t="str">
        <f t="shared" ca="1" si="268"/>
        <v>Slope</v>
      </c>
      <c r="DK112" s="51" t="str">
        <f t="shared" ca="1" si="269"/>
        <v>Slope</v>
      </c>
      <c r="DL112" s="51" t="str">
        <f t="shared" ca="1" si="270"/>
        <v>Slope</v>
      </c>
      <c r="DM112" s="51" t="str">
        <f t="shared" ca="1" si="271"/>
        <v>Slope</v>
      </c>
      <c r="DN112" s="51" t="str">
        <f t="shared" ca="1" si="272"/>
        <v>Slope</v>
      </c>
      <c r="DO112" s="51" t="str">
        <f t="shared" ca="1" si="273"/>
        <v>Slope</v>
      </c>
      <c r="DP112" s="51" t="str">
        <f t="shared" ca="1" si="274"/>
        <v>Slope</v>
      </c>
      <c r="DQ112" s="51" t="str">
        <f t="shared" ca="1" si="275"/>
        <v>Slope</v>
      </c>
      <c r="DR112" s="51" t="str">
        <f t="shared" ca="1" si="276"/>
        <v>Slope</v>
      </c>
      <c r="DS112" s="51" t="str">
        <f t="shared" ca="1" si="277"/>
        <v>Slope</v>
      </c>
      <c r="DT112" s="51" t="str">
        <f t="shared" ca="1" si="278"/>
        <v>Slope</v>
      </c>
      <c r="DU112" s="51" t="str">
        <f t="shared" ca="1" si="279"/>
        <v>Slope</v>
      </c>
      <c r="DV112" s="51" t="str">
        <f t="shared" ca="1" si="280"/>
        <v>Slope</v>
      </c>
      <c r="DW112" s="51" t="str">
        <f t="shared" ca="1" si="281"/>
        <v>Slope</v>
      </c>
      <c r="DX112" s="51" t="str">
        <f t="shared" ca="1" si="282"/>
        <v>Slope</v>
      </c>
      <c r="DY112" s="51" t="str">
        <f t="shared" ca="1" si="283"/>
        <v>Slope</v>
      </c>
      <c r="DZ112" s="51" t="str">
        <f t="shared" ca="1" si="284"/>
        <v>Slope</v>
      </c>
      <c r="EA112" s="51" t="str">
        <f t="shared" ca="1" si="285"/>
        <v>Slope</v>
      </c>
      <c r="EB112" s="51" t="str">
        <f t="shared" ca="1" si="286"/>
        <v>Slope</v>
      </c>
      <c r="EC112" s="51" t="str">
        <f t="shared" ca="1" si="287"/>
        <v>Slope</v>
      </c>
      <c r="EE112" s="52">
        <f t="shared" ca="1" si="288"/>
        <v>1</v>
      </c>
      <c r="EF112" s="52">
        <f t="shared" ca="1" si="289"/>
        <v>1</v>
      </c>
      <c r="EG112" s="52">
        <f t="shared" ca="1" si="290"/>
        <v>1</v>
      </c>
      <c r="EH112" s="52">
        <f t="shared" ca="1" si="291"/>
        <v>1</v>
      </c>
      <c r="EI112" s="52">
        <f t="shared" ca="1" si="292"/>
        <v>1</v>
      </c>
      <c r="EJ112" s="52">
        <f t="shared" ca="1" si="293"/>
        <v>1</v>
      </c>
      <c r="EK112" s="52">
        <f t="shared" ca="1" si="294"/>
        <v>1</v>
      </c>
      <c r="EL112" s="52">
        <f t="shared" ca="1" si="295"/>
        <v>1</v>
      </c>
      <c r="EM112" s="52">
        <f t="shared" ca="1" si="296"/>
        <v>1</v>
      </c>
      <c r="EN112" s="52">
        <f t="shared" ca="1" si="297"/>
        <v>1</v>
      </c>
      <c r="EO112" s="52">
        <f t="shared" ca="1" si="298"/>
        <v>1</v>
      </c>
      <c r="EP112" s="52">
        <f t="shared" ca="1" si="299"/>
        <v>1</v>
      </c>
      <c r="EQ112" s="52">
        <f t="shared" ca="1" si="300"/>
        <v>1</v>
      </c>
      <c r="ER112" s="52">
        <f t="shared" ca="1" si="301"/>
        <v>1</v>
      </c>
      <c r="ES112" s="52">
        <f t="shared" ca="1" si="302"/>
        <v>1</v>
      </c>
      <c r="ET112" s="52">
        <f t="shared" ca="1" si="303"/>
        <v>1</v>
      </c>
      <c r="EU112" s="52">
        <f t="shared" ca="1" si="304"/>
        <v>1</v>
      </c>
      <c r="EV112" s="52">
        <f t="shared" ca="1" si="305"/>
        <v>1</v>
      </c>
      <c r="EW112" s="52">
        <f t="shared" ca="1" si="306"/>
        <v>1</v>
      </c>
      <c r="EX112" s="52">
        <f t="shared" ca="1" si="307"/>
        <v>1</v>
      </c>
      <c r="EY112" s="52">
        <f t="shared" ca="1" si="308"/>
        <v>1</v>
      </c>
      <c r="EZ112" s="52">
        <f t="shared" ca="1" si="309"/>
        <v>1</v>
      </c>
      <c r="FA112" s="52">
        <f t="shared" ca="1" si="310"/>
        <v>1</v>
      </c>
      <c r="FB112" s="52">
        <f t="shared" ca="1" si="311"/>
        <v>1</v>
      </c>
      <c r="FC112" s="52">
        <f t="shared" ca="1" si="312"/>
        <v>1</v>
      </c>
      <c r="FD112" s="52">
        <f t="shared" ca="1" si="313"/>
        <v>1</v>
      </c>
      <c r="FE112" s="52">
        <f t="shared" ca="1" si="314"/>
        <v>1</v>
      </c>
      <c r="FF112" s="52">
        <f t="shared" ca="1" si="315"/>
        <v>1</v>
      </c>
      <c r="FG112" s="52">
        <f t="shared" ca="1" si="316"/>
        <v>1</v>
      </c>
      <c r="FH112" s="52">
        <f t="shared" ca="1" si="317"/>
        <v>1</v>
      </c>
      <c r="FI112" s="52">
        <f t="shared" ca="1" si="318"/>
        <v>1</v>
      </c>
      <c r="FK112" s="52">
        <f t="shared" si="319"/>
        <v>0</v>
      </c>
      <c r="FL112" s="59" t="e">
        <f t="shared" ca="1" si="320"/>
        <v>#N/A</v>
      </c>
      <c r="FM112" s="59" t="e">
        <f t="shared" ca="1" si="321"/>
        <v>#N/A</v>
      </c>
      <c r="FN112" s="52">
        <f t="shared" ca="1" si="322"/>
        <v>0</v>
      </c>
      <c r="FP112" s="52">
        <f t="shared" ca="1" si="323"/>
        <v>0.66666666666666663</v>
      </c>
      <c r="FQ112" s="52">
        <f t="shared" ca="1" si="324"/>
        <v>0.66666666666666663</v>
      </c>
      <c r="FR112" s="52">
        <f t="shared" ca="1" si="325"/>
        <v>0.65555555555555545</v>
      </c>
      <c r="FS112" s="52">
        <f t="shared" ca="1" si="326"/>
        <v>0.64444444444444438</v>
      </c>
      <c r="FT112" s="52">
        <f t="shared" ca="1" si="327"/>
        <v>0.6333333333333333</v>
      </c>
      <c r="FU112" s="52">
        <f t="shared" ca="1" si="328"/>
        <v>0.62222222222222223</v>
      </c>
      <c r="FV112" s="52">
        <f t="shared" ca="1" si="329"/>
        <v>0.61111111111111116</v>
      </c>
      <c r="FW112" s="52">
        <f t="shared" ca="1" si="330"/>
        <v>0.6</v>
      </c>
      <c r="FX112" s="52">
        <f t="shared" ca="1" si="331"/>
        <v>0.5888888888888888</v>
      </c>
      <c r="FY112" s="52">
        <f t="shared" ca="1" si="332"/>
        <v>0.57777777777777772</v>
      </c>
      <c r="FZ112" s="52">
        <f t="shared" ca="1" si="333"/>
        <v>0.56666666666666665</v>
      </c>
      <c r="GA112" s="52">
        <f t="shared" ca="1" si="334"/>
        <v>0.55555555555555558</v>
      </c>
      <c r="GB112" s="52">
        <f t="shared" ca="1" si="335"/>
        <v>0.5444444444444444</v>
      </c>
      <c r="GC112" s="52">
        <f t="shared" ca="1" si="336"/>
        <v>0.53333333333333333</v>
      </c>
      <c r="GD112" s="52">
        <f t="shared" ca="1" si="337"/>
        <v>0.52222222222222214</v>
      </c>
      <c r="GE112" s="52">
        <f t="shared" ca="1" si="338"/>
        <v>0.51111111111111107</v>
      </c>
      <c r="GF112" s="52">
        <f t="shared" ca="1" si="339"/>
        <v>0.5</v>
      </c>
      <c r="GG112" s="52">
        <f t="shared" ca="1" si="340"/>
        <v>0.48888888888888887</v>
      </c>
      <c r="GH112" s="52">
        <f t="shared" ca="1" si="341"/>
        <v>0.47777777777777775</v>
      </c>
      <c r="GI112" s="52">
        <f t="shared" ca="1" si="342"/>
        <v>0.46666666666666667</v>
      </c>
      <c r="GJ112" s="52">
        <f t="shared" ca="1" si="343"/>
        <v>0.45555555555555555</v>
      </c>
      <c r="GK112" s="52">
        <f t="shared" ca="1" si="344"/>
        <v>0.44444444444444442</v>
      </c>
      <c r="GL112" s="52">
        <f t="shared" ca="1" si="345"/>
        <v>0.43333333333333335</v>
      </c>
      <c r="GM112" s="52">
        <f t="shared" ca="1" si="346"/>
        <v>0.42222222222222222</v>
      </c>
      <c r="GN112" s="52">
        <f t="shared" ca="1" si="347"/>
        <v>0.41111111111111109</v>
      </c>
      <c r="GO112" s="52">
        <f t="shared" ca="1" si="348"/>
        <v>0.39999999999999997</v>
      </c>
      <c r="GP112" s="52">
        <f t="shared" ca="1" si="349"/>
        <v>0.38888888888888884</v>
      </c>
      <c r="GQ112" s="52">
        <f t="shared" ca="1" si="350"/>
        <v>0.37777777777777777</v>
      </c>
      <c r="GR112" s="52">
        <f t="shared" ca="1" si="351"/>
        <v>0.36666666666666664</v>
      </c>
      <c r="GS112" s="52">
        <f t="shared" ca="1" si="352"/>
        <v>0.35555555555555551</v>
      </c>
      <c r="GT112" s="52">
        <f t="shared" ca="1" si="353"/>
        <v>0.34444444444444444</v>
      </c>
      <c r="GU112" s="125">
        <f t="shared" si="354"/>
        <v>0</v>
      </c>
      <c r="GV112" s="52">
        <f t="shared" ca="1" si="355"/>
        <v>0.66666666666666663</v>
      </c>
      <c r="GW112" s="59">
        <f t="shared" ca="1" si="356"/>
        <v>0</v>
      </c>
      <c r="GX112" s="52">
        <f t="shared" ca="1" si="357"/>
        <v>0</v>
      </c>
      <c r="GY112" s="52" t="str">
        <f t="shared" ca="1" si="358"/>
        <v>Slope</v>
      </c>
      <c r="GZ112" s="52" t="str">
        <f t="shared" ca="1" si="359"/>
        <v>NaN</v>
      </c>
      <c r="HA112" s="120">
        <f t="shared" si="360"/>
        <v>0</v>
      </c>
      <c r="HB112" s="58">
        <f t="shared" si="361"/>
        <v>0</v>
      </c>
      <c r="HC112" s="58"/>
      <c r="HD112" s="121">
        <f t="shared" si="362"/>
        <v>1</v>
      </c>
      <c r="HE112" s="52">
        <f t="shared" si="363"/>
        <v>0</v>
      </c>
      <c r="HF112" s="52">
        <f t="shared" si="364"/>
        <v>0</v>
      </c>
      <c r="HG112" s="120">
        <f t="shared" si="365"/>
        <v>1</v>
      </c>
      <c r="HH112" s="120">
        <f t="shared" si="366"/>
        <v>0</v>
      </c>
      <c r="HI112" s="52">
        <f t="shared" ca="1" si="367"/>
        <v>0</v>
      </c>
      <c r="HJ112" s="52" t="str">
        <f t="shared" ca="1" si="368"/>
        <v>Slope</v>
      </c>
      <c r="HK112" s="59">
        <f t="shared" ca="1" si="369"/>
        <v>2</v>
      </c>
      <c r="HL112" s="52" t="str">
        <f t="shared" ca="1" si="370"/>
        <v>NaN</v>
      </c>
      <c r="HM112" s="52">
        <f t="shared" si="371"/>
        <v>0</v>
      </c>
      <c r="HN112" s="52">
        <f t="shared" si="372"/>
        <v>0</v>
      </c>
      <c r="HO112" s="52">
        <f t="shared" si="373"/>
        <v>0</v>
      </c>
      <c r="HP112" s="112"/>
      <c r="HQ112" s="52">
        <f t="shared" si="381"/>
        <v>0</v>
      </c>
      <c r="HR112" s="112"/>
      <c r="HS112" s="52">
        <f t="shared" si="374"/>
        <v>0</v>
      </c>
      <c r="HT112">
        <f t="shared" si="375"/>
        <v>0</v>
      </c>
    </row>
    <row r="113" spans="1:228" x14ac:dyDescent="0.25">
      <c r="A113" s="45">
        <v>75</v>
      </c>
      <c r="B113" s="35">
        <f t="shared" si="215"/>
        <v>8.5648148148148237E-3</v>
      </c>
      <c r="C113" s="28"/>
      <c r="D113" s="29"/>
      <c r="E113" s="29"/>
      <c r="F113" s="37"/>
      <c r="G113" s="38"/>
      <c r="H113" s="107"/>
      <c r="I113" s="31"/>
      <c r="J113" s="28"/>
      <c r="K113" s="37">
        <f t="shared" si="207"/>
        <v>0</v>
      </c>
      <c r="L113" s="30">
        <f t="shared" si="205"/>
        <v>0</v>
      </c>
      <c r="M113" s="101">
        <f t="shared" si="206"/>
        <v>0</v>
      </c>
      <c r="N113" s="103">
        <f t="shared" si="216"/>
        <v>0</v>
      </c>
      <c r="Q113">
        <f t="shared" si="382"/>
        <v>9.0000000000000019E-4</v>
      </c>
      <c r="R113" s="84">
        <f t="shared" si="376"/>
        <v>0.93051359516616317</v>
      </c>
      <c r="S113" s="84">
        <f t="shared" si="377"/>
        <v>6.9486404833836862E-2</v>
      </c>
      <c r="T113">
        <f t="shared" si="378"/>
        <v>0.79770478018742175</v>
      </c>
      <c r="U113" s="84">
        <f t="shared" si="379"/>
        <v>5.4000000000000012E-3</v>
      </c>
      <c r="V113" s="84">
        <f t="shared" si="380"/>
        <v>2.7000000000000007E-2</v>
      </c>
      <c r="X113">
        <v>9.0000000000000019E-4</v>
      </c>
      <c r="Y113">
        <v>0.93051359516616317</v>
      </c>
      <c r="Z113">
        <v>6.9486404833836862E-2</v>
      </c>
      <c r="AA113">
        <v>0.79770478018742175</v>
      </c>
      <c r="AD113" s="52" t="e">
        <f t="shared" ca="1" si="217"/>
        <v>#DIV/0!</v>
      </c>
      <c r="AE113" s="52" t="e">
        <f t="shared" ca="1" si="217"/>
        <v>#DIV/0!</v>
      </c>
      <c r="AF113" s="52" t="e">
        <f t="shared" ca="1" si="217"/>
        <v>#DIV/0!</v>
      </c>
      <c r="AG113" s="52" t="e">
        <f t="shared" ca="1" si="208"/>
        <v>#DIV/0!</v>
      </c>
      <c r="AH113" s="52" t="e">
        <f t="shared" ca="1" si="208"/>
        <v>#DIV/0!</v>
      </c>
      <c r="AI113" s="52" t="e">
        <f t="shared" ca="1" si="208"/>
        <v>#DIV/0!</v>
      </c>
      <c r="AJ113" s="52" t="e">
        <f t="shared" ca="1" si="208"/>
        <v>#DIV/0!</v>
      </c>
      <c r="AK113" s="52" t="e">
        <f t="shared" ca="1" si="209"/>
        <v>#DIV/0!</v>
      </c>
      <c r="AL113" s="52" t="e">
        <f t="shared" ca="1" si="209"/>
        <v>#DIV/0!</v>
      </c>
      <c r="AM113" s="52" t="e">
        <f t="shared" ca="1" si="209"/>
        <v>#DIV/0!</v>
      </c>
      <c r="AN113" s="52" t="e">
        <f t="shared" ca="1" si="209"/>
        <v>#DIV/0!</v>
      </c>
      <c r="AO113" s="52" t="e">
        <f t="shared" ca="1" si="210"/>
        <v>#DIV/0!</v>
      </c>
      <c r="AP113" s="52" t="e">
        <f t="shared" ca="1" si="210"/>
        <v>#DIV/0!</v>
      </c>
      <c r="AQ113" s="52" t="e">
        <f t="shared" ca="1" si="210"/>
        <v>#DIV/0!</v>
      </c>
      <c r="AR113" s="52" t="e">
        <f t="shared" ca="1" si="210"/>
        <v>#DIV/0!</v>
      </c>
      <c r="AS113" s="52" t="e">
        <f t="shared" ca="1" si="211"/>
        <v>#DIV/0!</v>
      </c>
      <c r="AT113" s="52" t="e">
        <f t="shared" ca="1" si="211"/>
        <v>#DIV/0!</v>
      </c>
      <c r="AU113" s="52" t="e">
        <f t="shared" ca="1" si="211"/>
        <v>#DIV/0!</v>
      </c>
      <c r="AV113" s="52" t="e">
        <f t="shared" ca="1" si="211"/>
        <v>#DIV/0!</v>
      </c>
      <c r="AW113" s="52" t="e">
        <f t="shared" ca="1" si="212"/>
        <v>#DIV/0!</v>
      </c>
      <c r="AX113" s="52" t="e">
        <f t="shared" ca="1" si="212"/>
        <v>#DIV/0!</v>
      </c>
      <c r="AY113" s="52" t="e">
        <f t="shared" ca="1" si="212"/>
        <v>#DIV/0!</v>
      </c>
      <c r="AZ113" s="52" t="e">
        <f t="shared" ca="1" si="212"/>
        <v>#DIV/0!</v>
      </c>
      <c r="BA113" s="52" t="e">
        <f t="shared" ca="1" si="213"/>
        <v>#DIV/0!</v>
      </c>
      <c r="BB113" s="52" t="e">
        <f t="shared" ca="1" si="213"/>
        <v>#DIV/0!</v>
      </c>
      <c r="BC113" s="52" t="e">
        <f t="shared" ca="1" si="213"/>
        <v>#DIV/0!</v>
      </c>
      <c r="BD113" s="52" t="e">
        <f t="shared" ca="1" si="213"/>
        <v>#DIV/0!</v>
      </c>
      <c r="BE113" s="52" t="e">
        <f t="shared" ca="1" si="214"/>
        <v>#DIV/0!</v>
      </c>
      <c r="BF113" s="52" t="e">
        <f t="shared" ca="1" si="214"/>
        <v>#DIV/0!</v>
      </c>
      <c r="BG113" s="52" t="e">
        <f t="shared" ca="1" si="214"/>
        <v>#DIV/0!</v>
      </c>
      <c r="BH113" s="52" t="e">
        <f t="shared" ca="1" si="214"/>
        <v>#DIV/0!</v>
      </c>
      <c r="BJ113" s="52">
        <f t="shared" si="218"/>
        <v>0</v>
      </c>
      <c r="BK113" s="52">
        <f t="shared" si="219"/>
        <v>0</v>
      </c>
      <c r="BL113" s="52">
        <f t="shared" si="220"/>
        <v>0</v>
      </c>
      <c r="BM113" s="52">
        <f t="shared" si="221"/>
        <v>0</v>
      </c>
      <c r="BN113" s="52">
        <f t="shared" si="222"/>
        <v>0</v>
      </c>
      <c r="BO113" s="52">
        <f t="shared" si="223"/>
        <v>0</v>
      </c>
      <c r="BP113" s="52">
        <f t="shared" si="224"/>
        <v>0</v>
      </c>
      <c r="BQ113" s="52">
        <f t="shared" si="225"/>
        <v>0.05</v>
      </c>
      <c r="BS113" s="52">
        <f t="shared" ca="1" si="226"/>
        <v>0</v>
      </c>
      <c r="BT113" s="52">
        <f t="shared" ca="1" si="227"/>
        <v>0</v>
      </c>
      <c r="BU113" s="52">
        <f t="shared" ca="1" si="228"/>
        <v>0</v>
      </c>
      <c r="BV113" s="52">
        <f t="shared" ca="1" si="229"/>
        <v>0</v>
      </c>
      <c r="BW113" s="52">
        <f t="shared" ca="1" si="230"/>
        <v>0</v>
      </c>
      <c r="BX113" s="52">
        <f t="shared" ca="1" si="231"/>
        <v>0</v>
      </c>
      <c r="BY113" s="52">
        <f t="shared" ca="1" si="232"/>
        <v>0</v>
      </c>
      <c r="BZ113" s="52">
        <f t="shared" ca="1" si="233"/>
        <v>0</v>
      </c>
      <c r="CA113" s="52">
        <f t="shared" ca="1" si="234"/>
        <v>0</v>
      </c>
      <c r="CB113" s="52">
        <f t="shared" ca="1" si="235"/>
        <v>0</v>
      </c>
      <c r="CC113" s="52">
        <f t="shared" ca="1" si="236"/>
        <v>0</v>
      </c>
      <c r="CD113" s="52">
        <f t="shared" ca="1" si="237"/>
        <v>0</v>
      </c>
      <c r="CE113" s="52">
        <f t="shared" ca="1" si="238"/>
        <v>0</v>
      </c>
      <c r="CF113" s="52">
        <f t="shared" ca="1" si="239"/>
        <v>0</v>
      </c>
      <c r="CG113" s="52">
        <f t="shared" ca="1" si="240"/>
        <v>0</v>
      </c>
      <c r="CH113" s="52">
        <f t="shared" ca="1" si="241"/>
        <v>0</v>
      </c>
      <c r="CI113" s="52">
        <f t="shared" ca="1" si="242"/>
        <v>0</v>
      </c>
      <c r="CJ113" s="52">
        <f t="shared" ca="1" si="243"/>
        <v>0</v>
      </c>
      <c r="CK113" s="52">
        <f t="shared" ca="1" si="244"/>
        <v>0</v>
      </c>
      <c r="CL113" s="52">
        <f t="shared" ca="1" si="245"/>
        <v>0</v>
      </c>
      <c r="CM113" s="52">
        <f t="shared" ca="1" si="246"/>
        <v>0</v>
      </c>
      <c r="CN113" s="52">
        <f t="shared" ca="1" si="247"/>
        <v>0</v>
      </c>
      <c r="CO113" s="52">
        <f t="shared" ca="1" si="248"/>
        <v>0</v>
      </c>
      <c r="CP113" s="52">
        <f t="shared" ca="1" si="249"/>
        <v>0</v>
      </c>
      <c r="CQ113" s="52">
        <f t="shared" ca="1" si="250"/>
        <v>0</v>
      </c>
      <c r="CR113" s="52">
        <f t="shared" ca="1" si="251"/>
        <v>0</v>
      </c>
      <c r="CS113" s="52">
        <f t="shared" ca="1" si="252"/>
        <v>0</v>
      </c>
      <c r="CT113" s="52">
        <f t="shared" ca="1" si="253"/>
        <v>0</v>
      </c>
      <c r="CU113" s="52">
        <f t="shared" ca="1" si="254"/>
        <v>0</v>
      </c>
      <c r="CV113" s="52">
        <f t="shared" ca="1" si="255"/>
        <v>0</v>
      </c>
      <c r="CW113" s="52">
        <f t="shared" ca="1" si="256"/>
        <v>0</v>
      </c>
      <c r="CY113" s="51" t="str">
        <f t="shared" ca="1" si="257"/>
        <v>Slope</v>
      </c>
      <c r="CZ113" s="51" t="str">
        <f t="shared" ca="1" si="258"/>
        <v>Slope</v>
      </c>
      <c r="DA113" s="51" t="str">
        <f t="shared" ca="1" si="259"/>
        <v>Slope</v>
      </c>
      <c r="DB113" s="51" t="str">
        <f t="shared" ca="1" si="260"/>
        <v>Slope</v>
      </c>
      <c r="DC113" s="51" t="str">
        <f t="shared" ca="1" si="261"/>
        <v>Slope</v>
      </c>
      <c r="DD113" s="51" t="str">
        <f t="shared" ca="1" si="262"/>
        <v>Slope</v>
      </c>
      <c r="DE113" s="51" t="str">
        <f t="shared" ca="1" si="263"/>
        <v>Slope</v>
      </c>
      <c r="DF113" s="51" t="str">
        <f t="shared" ca="1" si="264"/>
        <v>Slope</v>
      </c>
      <c r="DG113" s="51" t="str">
        <f t="shared" ca="1" si="265"/>
        <v>Slope</v>
      </c>
      <c r="DH113" s="51" t="str">
        <f t="shared" ca="1" si="266"/>
        <v>Slope</v>
      </c>
      <c r="DI113" s="51" t="str">
        <f t="shared" ca="1" si="267"/>
        <v>Slope</v>
      </c>
      <c r="DJ113" s="51" t="str">
        <f t="shared" ca="1" si="268"/>
        <v>Slope</v>
      </c>
      <c r="DK113" s="51" t="str">
        <f t="shared" ca="1" si="269"/>
        <v>Slope</v>
      </c>
      <c r="DL113" s="51" t="str">
        <f t="shared" ca="1" si="270"/>
        <v>Slope</v>
      </c>
      <c r="DM113" s="51" t="str">
        <f t="shared" ca="1" si="271"/>
        <v>Slope</v>
      </c>
      <c r="DN113" s="51" t="str">
        <f t="shared" ca="1" si="272"/>
        <v>Slope</v>
      </c>
      <c r="DO113" s="51" t="str">
        <f t="shared" ca="1" si="273"/>
        <v>Slope</v>
      </c>
      <c r="DP113" s="51" t="str">
        <f t="shared" ca="1" si="274"/>
        <v>Slope</v>
      </c>
      <c r="DQ113" s="51" t="str">
        <f t="shared" ca="1" si="275"/>
        <v>Slope</v>
      </c>
      <c r="DR113" s="51" t="str">
        <f t="shared" ca="1" si="276"/>
        <v>Slope</v>
      </c>
      <c r="DS113" s="51" t="str">
        <f t="shared" ca="1" si="277"/>
        <v>Slope</v>
      </c>
      <c r="DT113" s="51" t="str">
        <f t="shared" ca="1" si="278"/>
        <v>Slope</v>
      </c>
      <c r="DU113" s="51" t="str">
        <f t="shared" ca="1" si="279"/>
        <v>Slope</v>
      </c>
      <c r="DV113" s="51" t="str">
        <f t="shared" ca="1" si="280"/>
        <v>Slope</v>
      </c>
      <c r="DW113" s="51" t="str">
        <f t="shared" ca="1" si="281"/>
        <v>Slope</v>
      </c>
      <c r="DX113" s="51" t="str">
        <f t="shared" ca="1" si="282"/>
        <v>Slope</v>
      </c>
      <c r="DY113" s="51" t="str">
        <f t="shared" ca="1" si="283"/>
        <v>Slope</v>
      </c>
      <c r="DZ113" s="51" t="str">
        <f t="shared" ca="1" si="284"/>
        <v>Slope</v>
      </c>
      <c r="EA113" s="51" t="str">
        <f t="shared" ca="1" si="285"/>
        <v>Slope</v>
      </c>
      <c r="EB113" s="51" t="str">
        <f t="shared" ca="1" si="286"/>
        <v>Slope</v>
      </c>
      <c r="EC113" s="51" t="str">
        <f t="shared" ca="1" si="287"/>
        <v>Slope</v>
      </c>
      <c r="EE113" s="52">
        <f t="shared" ca="1" si="288"/>
        <v>1</v>
      </c>
      <c r="EF113" s="52">
        <f t="shared" ca="1" si="289"/>
        <v>1</v>
      </c>
      <c r="EG113" s="52">
        <f t="shared" ca="1" si="290"/>
        <v>1</v>
      </c>
      <c r="EH113" s="52">
        <f t="shared" ca="1" si="291"/>
        <v>1</v>
      </c>
      <c r="EI113" s="52">
        <f t="shared" ca="1" si="292"/>
        <v>1</v>
      </c>
      <c r="EJ113" s="52">
        <f t="shared" ca="1" si="293"/>
        <v>1</v>
      </c>
      <c r="EK113" s="52">
        <f t="shared" ca="1" si="294"/>
        <v>1</v>
      </c>
      <c r="EL113" s="52">
        <f t="shared" ca="1" si="295"/>
        <v>1</v>
      </c>
      <c r="EM113" s="52">
        <f t="shared" ca="1" si="296"/>
        <v>1</v>
      </c>
      <c r="EN113" s="52">
        <f t="shared" ca="1" si="297"/>
        <v>1</v>
      </c>
      <c r="EO113" s="52">
        <f t="shared" ca="1" si="298"/>
        <v>1</v>
      </c>
      <c r="EP113" s="52">
        <f t="shared" ca="1" si="299"/>
        <v>1</v>
      </c>
      <c r="EQ113" s="52">
        <f t="shared" ca="1" si="300"/>
        <v>1</v>
      </c>
      <c r="ER113" s="52">
        <f t="shared" ca="1" si="301"/>
        <v>1</v>
      </c>
      <c r="ES113" s="52">
        <f t="shared" ca="1" si="302"/>
        <v>1</v>
      </c>
      <c r="ET113" s="52">
        <f t="shared" ca="1" si="303"/>
        <v>1</v>
      </c>
      <c r="EU113" s="52">
        <f t="shared" ca="1" si="304"/>
        <v>1</v>
      </c>
      <c r="EV113" s="52">
        <f t="shared" ca="1" si="305"/>
        <v>1</v>
      </c>
      <c r="EW113" s="52">
        <f t="shared" ca="1" si="306"/>
        <v>1</v>
      </c>
      <c r="EX113" s="52">
        <f t="shared" ca="1" si="307"/>
        <v>1</v>
      </c>
      <c r="EY113" s="52">
        <f t="shared" ca="1" si="308"/>
        <v>1</v>
      </c>
      <c r="EZ113" s="52">
        <f t="shared" ca="1" si="309"/>
        <v>1</v>
      </c>
      <c r="FA113" s="52">
        <f t="shared" ca="1" si="310"/>
        <v>1</v>
      </c>
      <c r="FB113" s="52">
        <f t="shared" ca="1" si="311"/>
        <v>1</v>
      </c>
      <c r="FC113" s="52">
        <f t="shared" ca="1" si="312"/>
        <v>1</v>
      </c>
      <c r="FD113" s="52">
        <f t="shared" ca="1" si="313"/>
        <v>1</v>
      </c>
      <c r="FE113" s="52">
        <f t="shared" ca="1" si="314"/>
        <v>1</v>
      </c>
      <c r="FF113" s="52">
        <f t="shared" ca="1" si="315"/>
        <v>1</v>
      </c>
      <c r="FG113" s="52">
        <f t="shared" ca="1" si="316"/>
        <v>1</v>
      </c>
      <c r="FH113" s="52">
        <f t="shared" ca="1" si="317"/>
        <v>1</v>
      </c>
      <c r="FI113" s="52">
        <f t="shared" ca="1" si="318"/>
        <v>1</v>
      </c>
      <c r="FK113" s="52">
        <f t="shared" si="319"/>
        <v>0</v>
      </c>
      <c r="FL113" s="59" t="e">
        <f t="shared" ca="1" si="320"/>
        <v>#N/A</v>
      </c>
      <c r="FM113" s="59" t="e">
        <f t="shared" ca="1" si="321"/>
        <v>#N/A</v>
      </c>
      <c r="FN113" s="52">
        <f t="shared" ca="1" si="322"/>
        <v>0</v>
      </c>
      <c r="FP113" s="52">
        <f t="shared" ca="1" si="323"/>
        <v>0.66666666666666663</v>
      </c>
      <c r="FQ113" s="52">
        <f t="shared" ca="1" si="324"/>
        <v>0.66666666666666663</v>
      </c>
      <c r="FR113" s="52">
        <f t="shared" ca="1" si="325"/>
        <v>0.65555555555555545</v>
      </c>
      <c r="FS113" s="52">
        <f t="shared" ca="1" si="326"/>
        <v>0.64444444444444438</v>
      </c>
      <c r="FT113" s="52">
        <f t="shared" ca="1" si="327"/>
        <v>0.6333333333333333</v>
      </c>
      <c r="FU113" s="52">
        <f t="shared" ca="1" si="328"/>
        <v>0.62222222222222223</v>
      </c>
      <c r="FV113" s="52">
        <f t="shared" ca="1" si="329"/>
        <v>0.61111111111111116</v>
      </c>
      <c r="FW113" s="52">
        <f t="shared" ca="1" si="330"/>
        <v>0.6</v>
      </c>
      <c r="FX113" s="52">
        <f t="shared" ca="1" si="331"/>
        <v>0.5888888888888888</v>
      </c>
      <c r="FY113" s="52">
        <f t="shared" ca="1" si="332"/>
        <v>0.57777777777777772</v>
      </c>
      <c r="FZ113" s="52">
        <f t="shared" ca="1" si="333"/>
        <v>0.56666666666666665</v>
      </c>
      <c r="GA113" s="52">
        <f t="shared" ca="1" si="334"/>
        <v>0.55555555555555558</v>
      </c>
      <c r="GB113" s="52">
        <f t="shared" ca="1" si="335"/>
        <v>0.5444444444444444</v>
      </c>
      <c r="GC113" s="52">
        <f t="shared" ca="1" si="336"/>
        <v>0.53333333333333333</v>
      </c>
      <c r="GD113" s="52">
        <f t="shared" ca="1" si="337"/>
        <v>0.52222222222222214</v>
      </c>
      <c r="GE113" s="52">
        <f t="shared" ca="1" si="338"/>
        <v>0.51111111111111107</v>
      </c>
      <c r="GF113" s="52">
        <f t="shared" ca="1" si="339"/>
        <v>0.5</v>
      </c>
      <c r="GG113" s="52">
        <f t="shared" ca="1" si="340"/>
        <v>0.48888888888888887</v>
      </c>
      <c r="GH113" s="52">
        <f t="shared" ca="1" si="341"/>
        <v>0.47777777777777775</v>
      </c>
      <c r="GI113" s="52">
        <f t="shared" ca="1" si="342"/>
        <v>0.46666666666666667</v>
      </c>
      <c r="GJ113" s="52">
        <f t="shared" ca="1" si="343"/>
        <v>0.45555555555555555</v>
      </c>
      <c r="GK113" s="52">
        <f t="shared" ca="1" si="344"/>
        <v>0.44444444444444442</v>
      </c>
      <c r="GL113" s="52">
        <f t="shared" ca="1" si="345"/>
        <v>0.43333333333333335</v>
      </c>
      <c r="GM113" s="52">
        <f t="shared" ca="1" si="346"/>
        <v>0.42222222222222222</v>
      </c>
      <c r="GN113" s="52">
        <f t="shared" ca="1" si="347"/>
        <v>0.41111111111111109</v>
      </c>
      <c r="GO113" s="52">
        <f t="shared" ca="1" si="348"/>
        <v>0.39999999999999997</v>
      </c>
      <c r="GP113" s="52">
        <f t="shared" ca="1" si="349"/>
        <v>0.38888888888888884</v>
      </c>
      <c r="GQ113" s="52">
        <f t="shared" ca="1" si="350"/>
        <v>0.37777777777777777</v>
      </c>
      <c r="GR113" s="52">
        <f t="shared" ca="1" si="351"/>
        <v>0.36666666666666664</v>
      </c>
      <c r="GS113" s="52">
        <f t="shared" ca="1" si="352"/>
        <v>0.35555555555555551</v>
      </c>
      <c r="GT113" s="52">
        <f t="shared" ca="1" si="353"/>
        <v>0.34444444444444444</v>
      </c>
      <c r="GU113" s="125">
        <f t="shared" si="354"/>
        <v>0</v>
      </c>
      <c r="GV113" s="52">
        <f t="shared" ca="1" si="355"/>
        <v>0.66666666666666663</v>
      </c>
      <c r="GW113" s="59">
        <f t="shared" ca="1" si="356"/>
        <v>0</v>
      </c>
      <c r="GX113" s="52">
        <f t="shared" ca="1" si="357"/>
        <v>0</v>
      </c>
      <c r="GY113" s="52" t="str">
        <f t="shared" ca="1" si="358"/>
        <v>Slope</v>
      </c>
      <c r="GZ113" s="52" t="str">
        <f t="shared" ca="1" si="359"/>
        <v>NaN</v>
      </c>
      <c r="HA113" s="120">
        <f t="shared" si="360"/>
        <v>0</v>
      </c>
      <c r="HB113" s="58">
        <f t="shared" si="361"/>
        <v>0</v>
      </c>
      <c r="HC113" s="58"/>
      <c r="HD113" s="121">
        <f t="shared" si="362"/>
        <v>1</v>
      </c>
      <c r="HE113" s="52">
        <f t="shared" si="363"/>
        <v>0</v>
      </c>
      <c r="HF113" s="52">
        <f t="shared" si="364"/>
        <v>0</v>
      </c>
      <c r="HG113" s="120">
        <f t="shared" si="365"/>
        <v>1</v>
      </c>
      <c r="HH113" s="120">
        <f t="shared" si="366"/>
        <v>0</v>
      </c>
      <c r="HI113" s="52">
        <f t="shared" ca="1" si="367"/>
        <v>0</v>
      </c>
      <c r="HJ113" s="52" t="str">
        <f t="shared" ca="1" si="368"/>
        <v>Slope</v>
      </c>
      <c r="HK113" s="59">
        <f t="shared" ca="1" si="369"/>
        <v>2</v>
      </c>
      <c r="HL113" s="52" t="str">
        <f t="shared" ca="1" si="370"/>
        <v>NaN</v>
      </c>
      <c r="HM113" s="52">
        <f t="shared" si="371"/>
        <v>0</v>
      </c>
      <c r="HN113" s="52">
        <f t="shared" si="372"/>
        <v>0</v>
      </c>
      <c r="HO113" s="52">
        <f t="shared" si="373"/>
        <v>0</v>
      </c>
      <c r="HP113" s="112"/>
      <c r="HQ113" s="52">
        <f t="shared" si="381"/>
        <v>0</v>
      </c>
      <c r="HR113" s="112"/>
      <c r="HS113" s="52">
        <f t="shared" si="374"/>
        <v>0</v>
      </c>
      <c r="HT113">
        <f t="shared" si="375"/>
        <v>0</v>
      </c>
    </row>
    <row r="114" spans="1:228" x14ac:dyDescent="0.25">
      <c r="A114" s="45">
        <v>76</v>
      </c>
      <c r="B114" s="35">
        <f t="shared" si="215"/>
        <v>8.6805555555555646E-3</v>
      </c>
      <c r="C114" s="28"/>
      <c r="D114" s="29"/>
      <c r="E114" s="29"/>
      <c r="F114" s="37"/>
      <c r="G114" s="38"/>
      <c r="H114" s="107"/>
      <c r="I114" s="31"/>
      <c r="J114" s="28"/>
      <c r="K114" s="37">
        <f t="shared" si="207"/>
        <v>0</v>
      </c>
      <c r="L114" s="30">
        <f t="shared" si="205"/>
        <v>0</v>
      </c>
      <c r="M114" s="101">
        <f t="shared" si="206"/>
        <v>0</v>
      </c>
      <c r="N114" s="103">
        <f t="shared" si="216"/>
        <v>0</v>
      </c>
      <c r="Q114">
        <v>1E-3</v>
      </c>
      <c r="R114" s="84">
        <f t="shared" si="376"/>
        <v>0.91842900302114805</v>
      </c>
      <c r="S114" s="84">
        <f t="shared" si="377"/>
        <v>8.1570996978851965E-2</v>
      </c>
      <c r="T114">
        <f t="shared" si="378"/>
        <v>0.80116978473758693</v>
      </c>
      <c r="U114" s="84">
        <f t="shared" si="379"/>
        <v>6.0000000000000001E-3</v>
      </c>
      <c r="V114" s="84">
        <f t="shared" si="380"/>
        <v>0.03</v>
      </c>
      <c r="X114">
        <v>1E-3</v>
      </c>
      <c r="Y114">
        <v>0.91842900302114805</v>
      </c>
      <c r="Z114">
        <v>8.1570996978851965E-2</v>
      </c>
      <c r="AA114">
        <v>0.80116978473758693</v>
      </c>
      <c r="AD114" s="52" t="e">
        <f t="shared" ca="1" si="217"/>
        <v>#DIV/0!</v>
      </c>
      <c r="AE114" s="52" t="e">
        <f t="shared" ca="1" si="217"/>
        <v>#DIV/0!</v>
      </c>
      <c r="AF114" s="52" t="e">
        <f t="shared" ca="1" si="217"/>
        <v>#DIV/0!</v>
      </c>
      <c r="AG114" s="52" t="e">
        <f t="shared" ca="1" si="208"/>
        <v>#DIV/0!</v>
      </c>
      <c r="AH114" s="52" t="e">
        <f t="shared" ca="1" si="208"/>
        <v>#DIV/0!</v>
      </c>
      <c r="AI114" s="52" t="e">
        <f t="shared" ca="1" si="208"/>
        <v>#DIV/0!</v>
      </c>
      <c r="AJ114" s="52" t="e">
        <f t="shared" ca="1" si="208"/>
        <v>#DIV/0!</v>
      </c>
      <c r="AK114" s="52" t="e">
        <f t="shared" ca="1" si="209"/>
        <v>#DIV/0!</v>
      </c>
      <c r="AL114" s="52" t="e">
        <f t="shared" ca="1" si="209"/>
        <v>#DIV/0!</v>
      </c>
      <c r="AM114" s="52" t="e">
        <f t="shared" ca="1" si="209"/>
        <v>#DIV/0!</v>
      </c>
      <c r="AN114" s="52" t="e">
        <f t="shared" ca="1" si="209"/>
        <v>#DIV/0!</v>
      </c>
      <c r="AO114" s="52" t="e">
        <f t="shared" ca="1" si="210"/>
        <v>#DIV/0!</v>
      </c>
      <c r="AP114" s="52" t="e">
        <f t="shared" ca="1" si="210"/>
        <v>#DIV/0!</v>
      </c>
      <c r="AQ114" s="52" t="e">
        <f t="shared" ca="1" si="210"/>
        <v>#DIV/0!</v>
      </c>
      <c r="AR114" s="52" t="e">
        <f t="shared" ca="1" si="210"/>
        <v>#DIV/0!</v>
      </c>
      <c r="AS114" s="52" t="e">
        <f t="shared" ca="1" si="211"/>
        <v>#DIV/0!</v>
      </c>
      <c r="AT114" s="52" t="e">
        <f t="shared" ca="1" si="211"/>
        <v>#DIV/0!</v>
      </c>
      <c r="AU114" s="52" t="e">
        <f t="shared" ca="1" si="211"/>
        <v>#DIV/0!</v>
      </c>
      <c r="AV114" s="52" t="e">
        <f t="shared" ca="1" si="211"/>
        <v>#DIV/0!</v>
      </c>
      <c r="AW114" s="52" t="e">
        <f t="shared" ca="1" si="212"/>
        <v>#DIV/0!</v>
      </c>
      <c r="AX114" s="52" t="e">
        <f t="shared" ca="1" si="212"/>
        <v>#DIV/0!</v>
      </c>
      <c r="AY114" s="52" t="e">
        <f t="shared" ca="1" si="212"/>
        <v>#DIV/0!</v>
      </c>
      <c r="AZ114" s="52" t="e">
        <f t="shared" ca="1" si="212"/>
        <v>#DIV/0!</v>
      </c>
      <c r="BA114" s="52" t="e">
        <f t="shared" ca="1" si="213"/>
        <v>#DIV/0!</v>
      </c>
      <c r="BB114" s="52" t="e">
        <f t="shared" ca="1" si="213"/>
        <v>#DIV/0!</v>
      </c>
      <c r="BC114" s="52" t="e">
        <f t="shared" ca="1" si="213"/>
        <v>#DIV/0!</v>
      </c>
      <c r="BD114" s="52" t="e">
        <f t="shared" ca="1" si="213"/>
        <v>#DIV/0!</v>
      </c>
      <c r="BE114" s="52" t="e">
        <f t="shared" ca="1" si="214"/>
        <v>#DIV/0!</v>
      </c>
      <c r="BF114" s="52" t="e">
        <f t="shared" ca="1" si="214"/>
        <v>#DIV/0!</v>
      </c>
      <c r="BG114" s="52" t="e">
        <f t="shared" ca="1" si="214"/>
        <v>#DIV/0!</v>
      </c>
      <c r="BH114" s="52" t="e">
        <f t="shared" ca="1" si="214"/>
        <v>#DIV/0!</v>
      </c>
      <c r="BJ114" s="52">
        <f t="shared" si="218"/>
        <v>0</v>
      </c>
      <c r="BK114" s="52">
        <f t="shared" si="219"/>
        <v>0</v>
      </c>
      <c r="BL114" s="52">
        <f t="shared" si="220"/>
        <v>0</v>
      </c>
      <c r="BM114" s="52">
        <f t="shared" si="221"/>
        <v>0</v>
      </c>
      <c r="BN114" s="52">
        <f t="shared" si="222"/>
        <v>0</v>
      </c>
      <c r="BO114" s="52">
        <f t="shared" si="223"/>
        <v>0</v>
      </c>
      <c r="BP114" s="52">
        <f t="shared" si="224"/>
        <v>0</v>
      </c>
      <c r="BQ114" s="52">
        <f t="shared" si="225"/>
        <v>0.05</v>
      </c>
      <c r="BS114" s="52">
        <f t="shared" ca="1" si="226"/>
        <v>0</v>
      </c>
      <c r="BT114" s="52">
        <f t="shared" ca="1" si="227"/>
        <v>0</v>
      </c>
      <c r="BU114" s="52">
        <f t="shared" ca="1" si="228"/>
        <v>0</v>
      </c>
      <c r="BV114" s="52">
        <f t="shared" ca="1" si="229"/>
        <v>0</v>
      </c>
      <c r="BW114" s="52">
        <f t="shared" ca="1" si="230"/>
        <v>0</v>
      </c>
      <c r="BX114" s="52">
        <f t="shared" ca="1" si="231"/>
        <v>0</v>
      </c>
      <c r="BY114" s="52">
        <f t="shared" ca="1" si="232"/>
        <v>0</v>
      </c>
      <c r="BZ114" s="52">
        <f t="shared" ca="1" si="233"/>
        <v>0</v>
      </c>
      <c r="CA114" s="52">
        <f t="shared" ca="1" si="234"/>
        <v>0</v>
      </c>
      <c r="CB114" s="52">
        <f t="shared" ca="1" si="235"/>
        <v>0</v>
      </c>
      <c r="CC114" s="52">
        <f t="shared" ca="1" si="236"/>
        <v>0</v>
      </c>
      <c r="CD114" s="52">
        <f t="shared" ca="1" si="237"/>
        <v>0</v>
      </c>
      <c r="CE114" s="52">
        <f t="shared" ca="1" si="238"/>
        <v>0</v>
      </c>
      <c r="CF114" s="52">
        <f t="shared" ca="1" si="239"/>
        <v>0</v>
      </c>
      <c r="CG114" s="52">
        <f t="shared" ca="1" si="240"/>
        <v>0</v>
      </c>
      <c r="CH114" s="52">
        <f t="shared" ca="1" si="241"/>
        <v>0</v>
      </c>
      <c r="CI114" s="52">
        <f t="shared" ca="1" si="242"/>
        <v>0</v>
      </c>
      <c r="CJ114" s="52">
        <f t="shared" ca="1" si="243"/>
        <v>0</v>
      </c>
      <c r="CK114" s="52">
        <f t="shared" ca="1" si="244"/>
        <v>0</v>
      </c>
      <c r="CL114" s="52">
        <f t="shared" ca="1" si="245"/>
        <v>0</v>
      </c>
      <c r="CM114" s="52">
        <f t="shared" ca="1" si="246"/>
        <v>0</v>
      </c>
      <c r="CN114" s="52">
        <f t="shared" ca="1" si="247"/>
        <v>0</v>
      </c>
      <c r="CO114" s="52">
        <f t="shared" ca="1" si="248"/>
        <v>0</v>
      </c>
      <c r="CP114" s="52">
        <f t="shared" ca="1" si="249"/>
        <v>0</v>
      </c>
      <c r="CQ114" s="52">
        <f t="shared" ca="1" si="250"/>
        <v>0</v>
      </c>
      <c r="CR114" s="52">
        <f t="shared" ca="1" si="251"/>
        <v>0</v>
      </c>
      <c r="CS114" s="52">
        <f t="shared" ca="1" si="252"/>
        <v>0</v>
      </c>
      <c r="CT114" s="52">
        <f t="shared" ca="1" si="253"/>
        <v>0</v>
      </c>
      <c r="CU114" s="52">
        <f t="shared" ca="1" si="254"/>
        <v>0</v>
      </c>
      <c r="CV114" s="52">
        <f t="shared" ca="1" si="255"/>
        <v>0</v>
      </c>
      <c r="CW114" s="52">
        <f t="shared" ca="1" si="256"/>
        <v>0</v>
      </c>
      <c r="CY114" s="51" t="str">
        <f t="shared" ca="1" si="257"/>
        <v>Slope</v>
      </c>
      <c r="CZ114" s="51" t="str">
        <f t="shared" ca="1" si="258"/>
        <v>Slope</v>
      </c>
      <c r="DA114" s="51" t="str">
        <f t="shared" ca="1" si="259"/>
        <v>Slope</v>
      </c>
      <c r="DB114" s="51" t="str">
        <f t="shared" ca="1" si="260"/>
        <v>Slope</v>
      </c>
      <c r="DC114" s="51" t="str">
        <f t="shared" ca="1" si="261"/>
        <v>Slope</v>
      </c>
      <c r="DD114" s="51" t="str">
        <f t="shared" ca="1" si="262"/>
        <v>Slope</v>
      </c>
      <c r="DE114" s="51" t="str">
        <f t="shared" ca="1" si="263"/>
        <v>Slope</v>
      </c>
      <c r="DF114" s="51" t="str">
        <f t="shared" ca="1" si="264"/>
        <v>Slope</v>
      </c>
      <c r="DG114" s="51" t="str">
        <f t="shared" ca="1" si="265"/>
        <v>Slope</v>
      </c>
      <c r="DH114" s="51" t="str">
        <f t="shared" ca="1" si="266"/>
        <v>Slope</v>
      </c>
      <c r="DI114" s="51" t="str">
        <f t="shared" ca="1" si="267"/>
        <v>Slope</v>
      </c>
      <c r="DJ114" s="51" t="str">
        <f t="shared" ca="1" si="268"/>
        <v>Slope</v>
      </c>
      <c r="DK114" s="51" t="str">
        <f t="shared" ca="1" si="269"/>
        <v>Slope</v>
      </c>
      <c r="DL114" s="51" t="str">
        <f t="shared" ca="1" si="270"/>
        <v>Slope</v>
      </c>
      <c r="DM114" s="51" t="str">
        <f t="shared" ca="1" si="271"/>
        <v>Slope</v>
      </c>
      <c r="DN114" s="51" t="str">
        <f t="shared" ca="1" si="272"/>
        <v>Slope</v>
      </c>
      <c r="DO114" s="51" t="str">
        <f t="shared" ca="1" si="273"/>
        <v>Slope</v>
      </c>
      <c r="DP114" s="51" t="str">
        <f t="shared" ca="1" si="274"/>
        <v>Slope</v>
      </c>
      <c r="DQ114" s="51" t="str">
        <f t="shared" ca="1" si="275"/>
        <v>Slope</v>
      </c>
      <c r="DR114" s="51" t="str">
        <f t="shared" ca="1" si="276"/>
        <v>Slope</v>
      </c>
      <c r="DS114" s="51" t="str">
        <f t="shared" ca="1" si="277"/>
        <v>Slope</v>
      </c>
      <c r="DT114" s="51" t="str">
        <f t="shared" ca="1" si="278"/>
        <v>Slope</v>
      </c>
      <c r="DU114" s="51" t="str">
        <f t="shared" ca="1" si="279"/>
        <v>Slope</v>
      </c>
      <c r="DV114" s="51" t="str">
        <f t="shared" ca="1" si="280"/>
        <v>Slope</v>
      </c>
      <c r="DW114" s="51" t="str">
        <f t="shared" ca="1" si="281"/>
        <v>Slope</v>
      </c>
      <c r="DX114" s="51" t="str">
        <f t="shared" ca="1" si="282"/>
        <v>Slope</v>
      </c>
      <c r="DY114" s="51" t="str">
        <f t="shared" ca="1" si="283"/>
        <v>Slope</v>
      </c>
      <c r="DZ114" s="51" t="str">
        <f t="shared" ca="1" si="284"/>
        <v>Slope</v>
      </c>
      <c r="EA114" s="51" t="str">
        <f t="shared" ca="1" si="285"/>
        <v>Slope</v>
      </c>
      <c r="EB114" s="51" t="str">
        <f t="shared" ca="1" si="286"/>
        <v>Slope</v>
      </c>
      <c r="EC114" s="51" t="str">
        <f t="shared" ca="1" si="287"/>
        <v>Slope</v>
      </c>
      <c r="EE114" s="52">
        <f t="shared" ca="1" si="288"/>
        <v>1</v>
      </c>
      <c r="EF114" s="52">
        <f t="shared" ca="1" si="289"/>
        <v>1</v>
      </c>
      <c r="EG114" s="52">
        <f t="shared" ca="1" si="290"/>
        <v>1</v>
      </c>
      <c r="EH114" s="52">
        <f t="shared" ca="1" si="291"/>
        <v>1</v>
      </c>
      <c r="EI114" s="52">
        <f t="shared" ca="1" si="292"/>
        <v>1</v>
      </c>
      <c r="EJ114" s="52">
        <f t="shared" ca="1" si="293"/>
        <v>1</v>
      </c>
      <c r="EK114" s="52">
        <f t="shared" ca="1" si="294"/>
        <v>1</v>
      </c>
      <c r="EL114" s="52">
        <f t="shared" ca="1" si="295"/>
        <v>1</v>
      </c>
      <c r="EM114" s="52">
        <f t="shared" ca="1" si="296"/>
        <v>1</v>
      </c>
      <c r="EN114" s="52">
        <f t="shared" ca="1" si="297"/>
        <v>1</v>
      </c>
      <c r="EO114" s="52">
        <f t="shared" ca="1" si="298"/>
        <v>1</v>
      </c>
      <c r="EP114" s="52">
        <f t="shared" ca="1" si="299"/>
        <v>1</v>
      </c>
      <c r="EQ114" s="52">
        <f t="shared" ca="1" si="300"/>
        <v>1</v>
      </c>
      <c r="ER114" s="52">
        <f t="shared" ca="1" si="301"/>
        <v>1</v>
      </c>
      <c r="ES114" s="52">
        <f t="shared" ca="1" si="302"/>
        <v>1</v>
      </c>
      <c r="ET114" s="52">
        <f t="shared" ca="1" si="303"/>
        <v>1</v>
      </c>
      <c r="EU114" s="52">
        <f t="shared" ca="1" si="304"/>
        <v>1</v>
      </c>
      <c r="EV114" s="52">
        <f t="shared" ca="1" si="305"/>
        <v>1</v>
      </c>
      <c r="EW114" s="52">
        <f t="shared" ca="1" si="306"/>
        <v>1</v>
      </c>
      <c r="EX114" s="52">
        <f t="shared" ca="1" si="307"/>
        <v>1</v>
      </c>
      <c r="EY114" s="52">
        <f t="shared" ca="1" si="308"/>
        <v>1</v>
      </c>
      <c r="EZ114" s="52">
        <f t="shared" ca="1" si="309"/>
        <v>1</v>
      </c>
      <c r="FA114" s="52">
        <f t="shared" ca="1" si="310"/>
        <v>1</v>
      </c>
      <c r="FB114" s="52">
        <f t="shared" ca="1" si="311"/>
        <v>1</v>
      </c>
      <c r="FC114" s="52">
        <f t="shared" ca="1" si="312"/>
        <v>1</v>
      </c>
      <c r="FD114" s="52">
        <f t="shared" ca="1" si="313"/>
        <v>1</v>
      </c>
      <c r="FE114" s="52">
        <f t="shared" ca="1" si="314"/>
        <v>1</v>
      </c>
      <c r="FF114" s="52">
        <f t="shared" ca="1" si="315"/>
        <v>1</v>
      </c>
      <c r="FG114" s="52">
        <f t="shared" ca="1" si="316"/>
        <v>1</v>
      </c>
      <c r="FH114" s="52">
        <f t="shared" ca="1" si="317"/>
        <v>1</v>
      </c>
      <c r="FI114" s="52">
        <f t="shared" ca="1" si="318"/>
        <v>1</v>
      </c>
      <c r="FK114" s="52">
        <f t="shared" si="319"/>
        <v>0</v>
      </c>
      <c r="FL114" s="59" t="e">
        <f t="shared" ca="1" si="320"/>
        <v>#N/A</v>
      </c>
      <c r="FM114" s="59" t="e">
        <f t="shared" ca="1" si="321"/>
        <v>#N/A</v>
      </c>
      <c r="FN114" s="52">
        <f t="shared" ca="1" si="322"/>
        <v>0</v>
      </c>
      <c r="FP114" s="52">
        <f t="shared" ca="1" si="323"/>
        <v>0.66666666666666663</v>
      </c>
      <c r="FQ114" s="52">
        <f t="shared" ca="1" si="324"/>
        <v>0.66666666666666663</v>
      </c>
      <c r="FR114" s="52">
        <f t="shared" ca="1" si="325"/>
        <v>0.65555555555555545</v>
      </c>
      <c r="FS114" s="52">
        <f t="shared" ca="1" si="326"/>
        <v>0.64444444444444438</v>
      </c>
      <c r="FT114" s="52">
        <f t="shared" ca="1" si="327"/>
        <v>0.6333333333333333</v>
      </c>
      <c r="FU114" s="52">
        <f t="shared" ca="1" si="328"/>
        <v>0.62222222222222223</v>
      </c>
      <c r="FV114" s="52">
        <f t="shared" ca="1" si="329"/>
        <v>0.61111111111111116</v>
      </c>
      <c r="FW114" s="52">
        <f t="shared" ca="1" si="330"/>
        <v>0.6</v>
      </c>
      <c r="FX114" s="52">
        <f t="shared" ca="1" si="331"/>
        <v>0.5888888888888888</v>
      </c>
      <c r="FY114" s="52">
        <f t="shared" ca="1" si="332"/>
        <v>0.57777777777777772</v>
      </c>
      <c r="FZ114" s="52">
        <f t="shared" ca="1" si="333"/>
        <v>0.56666666666666665</v>
      </c>
      <c r="GA114" s="52">
        <f t="shared" ca="1" si="334"/>
        <v>0.55555555555555558</v>
      </c>
      <c r="GB114" s="52">
        <f t="shared" ca="1" si="335"/>
        <v>0.5444444444444444</v>
      </c>
      <c r="GC114" s="52">
        <f t="shared" ca="1" si="336"/>
        <v>0.53333333333333333</v>
      </c>
      <c r="GD114" s="52">
        <f t="shared" ca="1" si="337"/>
        <v>0.52222222222222214</v>
      </c>
      <c r="GE114" s="52">
        <f t="shared" ca="1" si="338"/>
        <v>0.51111111111111107</v>
      </c>
      <c r="GF114" s="52">
        <f t="shared" ca="1" si="339"/>
        <v>0.5</v>
      </c>
      <c r="GG114" s="52">
        <f t="shared" ca="1" si="340"/>
        <v>0.48888888888888887</v>
      </c>
      <c r="GH114" s="52">
        <f t="shared" ca="1" si="341"/>
        <v>0.47777777777777775</v>
      </c>
      <c r="GI114" s="52">
        <f t="shared" ca="1" si="342"/>
        <v>0.46666666666666667</v>
      </c>
      <c r="GJ114" s="52">
        <f t="shared" ca="1" si="343"/>
        <v>0.45555555555555555</v>
      </c>
      <c r="GK114" s="52">
        <f t="shared" ca="1" si="344"/>
        <v>0.44444444444444442</v>
      </c>
      <c r="GL114" s="52">
        <f t="shared" ca="1" si="345"/>
        <v>0.43333333333333335</v>
      </c>
      <c r="GM114" s="52">
        <f t="shared" ca="1" si="346"/>
        <v>0.42222222222222222</v>
      </c>
      <c r="GN114" s="52">
        <f t="shared" ca="1" si="347"/>
        <v>0.41111111111111109</v>
      </c>
      <c r="GO114" s="52">
        <f t="shared" ca="1" si="348"/>
        <v>0.39999999999999997</v>
      </c>
      <c r="GP114" s="52">
        <f t="shared" ca="1" si="349"/>
        <v>0.38888888888888884</v>
      </c>
      <c r="GQ114" s="52">
        <f t="shared" ca="1" si="350"/>
        <v>0.37777777777777777</v>
      </c>
      <c r="GR114" s="52">
        <f t="shared" ca="1" si="351"/>
        <v>0.36666666666666664</v>
      </c>
      <c r="GS114" s="52">
        <f t="shared" ca="1" si="352"/>
        <v>0.35555555555555551</v>
      </c>
      <c r="GT114" s="52">
        <f t="shared" ca="1" si="353"/>
        <v>0.34444444444444444</v>
      </c>
      <c r="GU114" s="125">
        <f t="shared" si="354"/>
        <v>0</v>
      </c>
      <c r="GV114" s="52">
        <f t="shared" ca="1" si="355"/>
        <v>0.66666666666666663</v>
      </c>
      <c r="GW114" s="59">
        <f t="shared" ca="1" si="356"/>
        <v>0</v>
      </c>
      <c r="GX114" s="52">
        <f t="shared" ca="1" si="357"/>
        <v>0</v>
      </c>
      <c r="GY114" s="52" t="str">
        <f t="shared" ca="1" si="358"/>
        <v>Slope</v>
      </c>
      <c r="GZ114" s="52" t="str">
        <f t="shared" ca="1" si="359"/>
        <v>NaN</v>
      </c>
      <c r="HA114" s="120">
        <f t="shared" si="360"/>
        <v>0</v>
      </c>
      <c r="HB114" s="58">
        <f t="shared" si="361"/>
        <v>0</v>
      </c>
      <c r="HC114" s="58"/>
      <c r="HD114" s="121">
        <f t="shared" si="362"/>
        <v>1</v>
      </c>
      <c r="HE114" s="52">
        <f t="shared" si="363"/>
        <v>0</v>
      </c>
      <c r="HF114" s="52">
        <f t="shared" si="364"/>
        <v>0</v>
      </c>
      <c r="HG114" s="120">
        <f t="shared" si="365"/>
        <v>1</v>
      </c>
      <c r="HH114" s="120">
        <f t="shared" si="366"/>
        <v>0</v>
      </c>
      <c r="HI114" s="52">
        <f t="shared" ca="1" si="367"/>
        <v>0</v>
      </c>
      <c r="HJ114" s="52" t="str">
        <f t="shared" ca="1" si="368"/>
        <v>Slope</v>
      </c>
      <c r="HK114" s="59">
        <f t="shared" ca="1" si="369"/>
        <v>2</v>
      </c>
      <c r="HL114" s="52" t="str">
        <f t="shared" ca="1" si="370"/>
        <v>NaN</v>
      </c>
      <c r="HM114" s="52">
        <f t="shared" si="371"/>
        <v>0</v>
      </c>
      <c r="HN114" s="52">
        <f t="shared" si="372"/>
        <v>0</v>
      </c>
      <c r="HO114" s="52">
        <f t="shared" si="373"/>
        <v>0</v>
      </c>
      <c r="HP114" s="112"/>
      <c r="HQ114" s="52">
        <f t="shared" si="381"/>
        <v>0</v>
      </c>
      <c r="HR114" s="112"/>
      <c r="HS114" s="52">
        <f t="shared" si="374"/>
        <v>0</v>
      </c>
      <c r="HT114">
        <f t="shared" si="375"/>
        <v>0</v>
      </c>
    </row>
    <row r="115" spans="1:228" x14ac:dyDescent="0.25">
      <c r="A115" s="45">
        <v>77</v>
      </c>
      <c r="B115" s="35">
        <f t="shared" si="215"/>
        <v>8.7962962962963055E-3</v>
      </c>
      <c r="C115" s="28"/>
      <c r="D115" s="29"/>
      <c r="E115" s="29"/>
      <c r="F115" s="37"/>
      <c r="G115" s="38"/>
      <c r="H115" s="107"/>
      <c r="I115" s="31"/>
      <c r="J115" s="28"/>
      <c r="K115" s="37">
        <f t="shared" si="207"/>
        <v>0</v>
      </c>
      <c r="L115" s="30">
        <f t="shared" si="205"/>
        <v>0</v>
      </c>
      <c r="M115" s="101">
        <f t="shared" si="206"/>
        <v>0</v>
      </c>
      <c r="N115" s="103">
        <f t="shared" si="216"/>
        <v>0</v>
      </c>
      <c r="Q115">
        <f t="shared" ref="Q115:Q121" si="383">Q114+0.001</f>
        <v>2E-3</v>
      </c>
      <c r="R115" s="84">
        <f t="shared" si="376"/>
        <v>0.88519637462235645</v>
      </c>
      <c r="S115" s="84">
        <f t="shared" si="377"/>
        <v>0.11480362537764351</v>
      </c>
      <c r="T115">
        <f t="shared" si="378"/>
        <v>0.81711476025647478</v>
      </c>
      <c r="U115" s="84">
        <f t="shared" si="379"/>
        <v>1.2E-2</v>
      </c>
      <c r="V115" s="84">
        <f t="shared" si="380"/>
        <v>0.06</v>
      </c>
      <c r="X115">
        <v>2E-3</v>
      </c>
      <c r="Y115">
        <v>0.88519637462235645</v>
      </c>
      <c r="Z115">
        <v>0.11480362537764351</v>
      </c>
      <c r="AA115">
        <v>0.81711476025647478</v>
      </c>
      <c r="AD115" s="52" t="e">
        <f t="shared" ca="1" si="217"/>
        <v>#DIV/0!</v>
      </c>
      <c r="AE115" s="52" t="e">
        <f t="shared" ca="1" si="217"/>
        <v>#DIV/0!</v>
      </c>
      <c r="AF115" s="52" t="e">
        <f t="shared" ca="1" si="217"/>
        <v>#DIV/0!</v>
      </c>
      <c r="AG115" s="52" t="e">
        <f t="shared" ca="1" si="208"/>
        <v>#DIV/0!</v>
      </c>
      <c r="AH115" s="52" t="e">
        <f t="shared" ca="1" si="208"/>
        <v>#DIV/0!</v>
      </c>
      <c r="AI115" s="52" t="e">
        <f t="shared" ca="1" si="208"/>
        <v>#DIV/0!</v>
      </c>
      <c r="AJ115" s="52" t="e">
        <f t="shared" ca="1" si="208"/>
        <v>#DIV/0!</v>
      </c>
      <c r="AK115" s="52" t="e">
        <f t="shared" ca="1" si="209"/>
        <v>#DIV/0!</v>
      </c>
      <c r="AL115" s="52" t="e">
        <f t="shared" ca="1" si="209"/>
        <v>#DIV/0!</v>
      </c>
      <c r="AM115" s="52" t="e">
        <f t="shared" ca="1" si="209"/>
        <v>#DIV/0!</v>
      </c>
      <c r="AN115" s="52" t="e">
        <f t="shared" ca="1" si="209"/>
        <v>#DIV/0!</v>
      </c>
      <c r="AO115" s="52" t="e">
        <f t="shared" ca="1" si="210"/>
        <v>#DIV/0!</v>
      </c>
      <c r="AP115" s="52" t="e">
        <f t="shared" ca="1" si="210"/>
        <v>#DIV/0!</v>
      </c>
      <c r="AQ115" s="52" t="e">
        <f t="shared" ca="1" si="210"/>
        <v>#DIV/0!</v>
      </c>
      <c r="AR115" s="52" t="e">
        <f t="shared" ca="1" si="210"/>
        <v>#DIV/0!</v>
      </c>
      <c r="AS115" s="52" t="e">
        <f t="shared" ca="1" si="211"/>
        <v>#DIV/0!</v>
      </c>
      <c r="AT115" s="52" t="e">
        <f t="shared" ca="1" si="211"/>
        <v>#DIV/0!</v>
      </c>
      <c r="AU115" s="52" t="e">
        <f t="shared" ca="1" si="211"/>
        <v>#DIV/0!</v>
      </c>
      <c r="AV115" s="52" t="e">
        <f t="shared" ca="1" si="211"/>
        <v>#DIV/0!</v>
      </c>
      <c r="AW115" s="52" t="e">
        <f t="shared" ca="1" si="212"/>
        <v>#DIV/0!</v>
      </c>
      <c r="AX115" s="52" t="e">
        <f t="shared" ca="1" si="212"/>
        <v>#DIV/0!</v>
      </c>
      <c r="AY115" s="52" t="e">
        <f t="shared" ca="1" si="212"/>
        <v>#DIV/0!</v>
      </c>
      <c r="AZ115" s="52" t="e">
        <f t="shared" ca="1" si="212"/>
        <v>#DIV/0!</v>
      </c>
      <c r="BA115" s="52" t="e">
        <f t="shared" ca="1" si="213"/>
        <v>#DIV/0!</v>
      </c>
      <c r="BB115" s="52" t="e">
        <f t="shared" ca="1" si="213"/>
        <v>#DIV/0!</v>
      </c>
      <c r="BC115" s="52" t="e">
        <f t="shared" ca="1" si="213"/>
        <v>#DIV/0!</v>
      </c>
      <c r="BD115" s="52" t="e">
        <f t="shared" ca="1" si="213"/>
        <v>#DIV/0!</v>
      </c>
      <c r="BE115" s="52" t="e">
        <f t="shared" ca="1" si="214"/>
        <v>#DIV/0!</v>
      </c>
      <c r="BF115" s="52" t="e">
        <f t="shared" ca="1" si="214"/>
        <v>#DIV/0!</v>
      </c>
      <c r="BG115" s="52" t="e">
        <f t="shared" ca="1" si="214"/>
        <v>#DIV/0!</v>
      </c>
      <c r="BH115" s="52" t="e">
        <f t="shared" ca="1" si="214"/>
        <v>#DIV/0!</v>
      </c>
      <c r="BJ115" s="52">
        <f t="shared" si="218"/>
        <v>0</v>
      </c>
      <c r="BK115" s="52">
        <f t="shared" si="219"/>
        <v>0</v>
      </c>
      <c r="BL115" s="52">
        <f t="shared" si="220"/>
        <v>0</v>
      </c>
      <c r="BM115" s="52">
        <f t="shared" si="221"/>
        <v>0</v>
      </c>
      <c r="BN115" s="52">
        <f t="shared" si="222"/>
        <v>0</v>
      </c>
      <c r="BO115" s="52">
        <f t="shared" si="223"/>
        <v>0</v>
      </c>
      <c r="BP115" s="52">
        <f t="shared" si="224"/>
        <v>0</v>
      </c>
      <c r="BQ115" s="52">
        <f t="shared" si="225"/>
        <v>0.05</v>
      </c>
      <c r="BS115" s="52">
        <f t="shared" ca="1" si="226"/>
        <v>0</v>
      </c>
      <c r="BT115" s="52">
        <f t="shared" ca="1" si="227"/>
        <v>0</v>
      </c>
      <c r="BU115" s="52">
        <f t="shared" ca="1" si="228"/>
        <v>0</v>
      </c>
      <c r="BV115" s="52">
        <f t="shared" ca="1" si="229"/>
        <v>0</v>
      </c>
      <c r="BW115" s="52">
        <f t="shared" ca="1" si="230"/>
        <v>0</v>
      </c>
      <c r="BX115" s="52">
        <f t="shared" ca="1" si="231"/>
        <v>0</v>
      </c>
      <c r="BY115" s="52">
        <f t="shared" ca="1" si="232"/>
        <v>0</v>
      </c>
      <c r="BZ115" s="52">
        <f t="shared" ca="1" si="233"/>
        <v>0</v>
      </c>
      <c r="CA115" s="52">
        <f t="shared" ca="1" si="234"/>
        <v>0</v>
      </c>
      <c r="CB115" s="52">
        <f t="shared" ca="1" si="235"/>
        <v>0</v>
      </c>
      <c r="CC115" s="52">
        <f t="shared" ca="1" si="236"/>
        <v>0</v>
      </c>
      <c r="CD115" s="52">
        <f t="shared" ca="1" si="237"/>
        <v>0</v>
      </c>
      <c r="CE115" s="52">
        <f t="shared" ca="1" si="238"/>
        <v>0</v>
      </c>
      <c r="CF115" s="52">
        <f t="shared" ca="1" si="239"/>
        <v>0</v>
      </c>
      <c r="CG115" s="52">
        <f t="shared" ca="1" si="240"/>
        <v>0</v>
      </c>
      <c r="CH115" s="52">
        <f t="shared" ca="1" si="241"/>
        <v>0</v>
      </c>
      <c r="CI115" s="52">
        <f t="shared" ca="1" si="242"/>
        <v>0</v>
      </c>
      <c r="CJ115" s="52">
        <f t="shared" ca="1" si="243"/>
        <v>0</v>
      </c>
      <c r="CK115" s="52">
        <f t="shared" ca="1" si="244"/>
        <v>0</v>
      </c>
      <c r="CL115" s="52">
        <f t="shared" ca="1" si="245"/>
        <v>0</v>
      </c>
      <c r="CM115" s="52">
        <f t="shared" ca="1" si="246"/>
        <v>0</v>
      </c>
      <c r="CN115" s="52">
        <f t="shared" ca="1" si="247"/>
        <v>0</v>
      </c>
      <c r="CO115" s="52">
        <f t="shared" ca="1" si="248"/>
        <v>0</v>
      </c>
      <c r="CP115" s="52">
        <f t="shared" ca="1" si="249"/>
        <v>0</v>
      </c>
      <c r="CQ115" s="52">
        <f t="shared" ca="1" si="250"/>
        <v>0</v>
      </c>
      <c r="CR115" s="52">
        <f t="shared" ca="1" si="251"/>
        <v>0</v>
      </c>
      <c r="CS115" s="52">
        <f t="shared" ca="1" si="252"/>
        <v>0</v>
      </c>
      <c r="CT115" s="52">
        <f t="shared" ca="1" si="253"/>
        <v>0</v>
      </c>
      <c r="CU115" s="52">
        <f t="shared" ca="1" si="254"/>
        <v>0</v>
      </c>
      <c r="CV115" s="52">
        <f t="shared" ca="1" si="255"/>
        <v>0</v>
      </c>
      <c r="CW115" s="52">
        <f t="shared" ca="1" si="256"/>
        <v>0</v>
      </c>
      <c r="CY115" s="51" t="str">
        <f t="shared" ca="1" si="257"/>
        <v>Slope</v>
      </c>
      <c r="CZ115" s="51" t="str">
        <f t="shared" ca="1" si="258"/>
        <v>Slope</v>
      </c>
      <c r="DA115" s="51" t="str">
        <f t="shared" ca="1" si="259"/>
        <v>Slope</v>
      </c>
      <c r="DB115" s="51" t="str">
        <f t="shared" ca="1" si="260"/>
        <v>Slope</v>
      </c>
      <c r="DC115" s="51" t="str">
        <f t="shared" ca="1" si="261"/>
        <v>Slope</v>
      </c>
      <c r="DD115" s="51" t="str">
        <f t="shared" ca="1" si="262"/>
        <v>Slope</v>
      </c>
      <c r="DE115" s="51" t="str">
        <f t="shared" ca="1" si="263"/>
        <v>Slope</v>
      </c>
      <c r="DF115" s="51" t="str">
        <f t="shared" ca="1" si="264"/>
        <v>Slope</v>
      </c>
      <c r="DG115" s="51" t="str">
        <f t="shared" ca="1" si="265"/>
        <v>Slope</v>
      </c>
      <c r="DH115" s="51" t="str">
        <f t="shared" ca="1" si="266"/>
        <v>Slope</v>
      </c>
      <c r="DI115" s="51" t="str">
        <f t="shared" ca="1" si="267"/>
        <v>Slope</v>
      </c>
      <c r="DJ115" s="51" t="str">
        <f t="shared" ca="1" si="268"/>
        <v>Slope</v>
      </c>
      <c r="DK115" s="51" t="str">
        <f t="shared" ca="1" si="269"/>
        <v>Slope</v>
      </c>
      <c r="DL115" s="51" t="str">
        <f t="shared" ca="1" si="270"/>
        <v>Slope</v>
      </c>
      <c r="DM115" s="51" t="str">
        <f t="shared" ca="1" si="271"/>
        <v>Slope</v>
      </c>
      <c r="DN115" s="51" t="str">
        <f t="shared" ca="1" si="272"/>
        <v>Slope</v>
      </c>
      <c r="DO115" s="51" t="str">
        <f t="shared" ca="1" si="273"/>
        <v>Slope</v>
      </c>
      <c r="DP115" s="51" t="str">
        <f t="shared" ca="1" si="274"/>
        <v>Slope</v>
      </c>
      <c r="DQ115" s="51" t="str">
        <f t="shared" ca="1" si="275"/>
        <v>Slope</v>
      </c>
      <c r="DR115" s="51" t="str">
        <f t="shared" ca="1" si="276"/>
        <v>Slope</v>
      </c>
      <c r="DS115" s="51" t="str">
        <f t="shared" ca="1" si="277"/>
        <v>Slope</v>
      </c>
      <c r="DT115" s="51" t="str">
        <f t="shared" ca="1" si="278"/>
        <v>Slope</v>
      </c>
      <c r="DU115" s="51" t="str">
        <f t="shared" ca="1" si="279"/>
        <v>Slope</v>
      </c>
      <c r="DV115" s="51" t="str">
        <f t="shared" ca="1" si="280"/>
        <v>Slope</v>
      </c>
      <c r="DW115" s="51" t="str">
        <f t="shared" ca="1" si="281"/>
        <v>Slope</v>
      </c>
      <c r="DX115" s="51" t="str">
        <f t="shared" ca="1" si="282"/>
        <v>Slope</v>
      </c>
      <c r="DY115" s="51" t="str">
        <f t="shared" ca="1" si="283"/>
        <v>Slope</v>
      </c>
      <c r="DZ115" s="51" t="str">
        <f t="shared" ca="1" si="284"/>
        <v>Slope</v>
      </c>
      <c r="EA115" s="51" t="str">
        <f t="shared" ca="1" si="285"/>
        <v>Slope</v>
      </c>
      <c r="EB115" s="51" t="str">
        <f t="shared" ca="1" si="286"/>
        <v>Slope</v>
      </c>
      <c r="EC115" s="51" t="str">
        <f t="shared" ca="1" si="287"/>
        <v>Slope</v>
      </c>
      <c r="EE115" s="52">
        <f t="shared" ca="1" si="288"/>
        <v>1</v>
      </c>
      <c r="EF115" s="52">
        <f t="shared" ca="1" si="289"/>
        <v>1</v>
      </c>
      <c r="EG115" s="52">
        <f t="shared" ca="1" si="290"/>
        <v>1</v>
      </c>
      <c r="EH115" s="52">
        <f t="shared" ca="1" si="291"/>
        <v>1</v>
      </c>
      <c r="EI115" s="52">
        <f t="shared" ca="1" si="292"/>
        <v>1</v>
      </c>
      <c r="EJ115" s="52">
        <f t="shared" ca="1" si="293"/>
        <v>1</v>
      </c>
      <c r="EK115" s="52">
        <f t="shared" ca="1" si="294"/>
        <v>1</v>
      </c>
      <c r="EL115" s="52">
        <f t="shared" ca="1" si="295"/>
        <v>1</v>
      </c>
      <c r="EM115" s="52">
        <f t="shared" ca="1" si="296"/>
        <v>1</v>
      </c>
      <c r="EN115" s="52">
        <f t="shared" ca="1" si="297"/>
        <v>1</v>
      </c>
      <c r="EO115" s="52">
        <f t="shared" ca="1" si="298"/>
        <v>1</v>
      </c>
      <c r="EP115" s="52">
        <f t="shared" ca="1" si="299"/>
        <v>1</v>
      </c>
      <c r="EQ115" s="52">
        <f t="shared" ca="1" si="300"/>
        <v>1</v>
      </c>
      <c r="ER115" s="52">
        <f t="shared" ca="1" si="301"/>
        <v>1</v>
      </c>
      <c r="ES115" s="52">
        <f t="shared" ca="1" si="302"/>
        <v>1</v>
      </c>
      <c r="ET115" s="52">
        <f t="shared" ca="1" si="303"/>
        <v>1</v>
      </c>
      <c r="EU115" s="52">
        <f t="shared" ca="1" si="304"/>
        <v>1</v>
      </c>
      <c r="EV115" s="52">
        <f t="shared" ca="1" si="305"/>
        <v>1</v>
      </c>
      <c r="EW115" s="52">
        <f t="shared" ca="1" si="306"/>
        <v>1</v>
      </c>
      <c r="EX115" s="52">
        <f t="shared" ca="1" si="307"/>
        <v>1</v>
      </c>
      <c r="EY115" s="52">
        <f t="shared" ca="1" si="308"/>
        <v>1</v>
      </c>
      <c r="EZ115" s="52">
        <f t="shared" ca="1" si="309"/>
        <v>1</v>
      </c>
      <c r="FA115" s="52">
        <f t="shared" ca="1" si="310"/>
        <v>1</v>
      </c>
      <c r="FB115" s="52">
        <f t="shared" ca="1" si="311"/>
        <v>1</v>
      </c>
      <c r="FC115" s="52">
        <f t="shared" ca="1" si="312"/>
        <v>1</v>
      </c>
      <c r="FD115" s="52">
        <f t="shared" ca="1" si="313"/>
        <v>1</v>
      </c>
      <c r="FE115" s="52">
        <f t="shared" ca="1" si="314"/>
        <v>1</v>
      </c>
      <c r="FF115" s="52">
        <f t="shared" ca="1" si="315"/>
        <v>1</v>
      </c>
      <c r="FG115" s="52">
        <f t="shared" ca="1" si="316"/>
        <v>1</v>
      </c>
      <c r="FH115" s="52">
        <f t="shared" ca="1" si="317"/>
        <v>1</v>
      </c>
      <c r="FI115" s="52">
        <f t="shared" ca="1" si="318"/>
        <v>1</v>
      </c>
      <c r="FK115" s="52">
        <f t="shared" si="319"/>
        <v>0</v>
      </c>
      <c r="FL115" s="59" t="e">
        <f t="shared" ca="1" si="320"/>
        <v>#N/A</v>
      </c>
      <c r="FM115" s="59" t="e">
        <f t="shared" ca="1" si="321"/>
        <v>#N/A</v>
      </c>
      <c r="FN115" s="52">
        <f t="shared" ca="1" si="322"/>
        <v>0</v>
      </c>
      <c r="FP115" s="52">
        <f t="shared" ca="1" si="323"/>
        <v>0.66666666666666663</v>
      </c>
      <c r="FQ115" s="52">
        <f t="shared" ca="1" si="324"/>
        <v>0.66666666666666663</v>
      </c>
      <c r="FR115" s="52">
        <f t="shared" ca="1" si="325"/>
        <v>0.65555555555555545</v>
      </c>
      <c r="FS115" s="52">
        <f t="shared" ca="1" si="326"/>
        <v>0.64444444444444438</v>
      </c>
      <c r="FT115" s="52">
        <f t="shared" ca="1" si="327"/>
        <v>0.6333333333333333</v>
      </c>
      <c r="FU115" s="52">
        <f t="shared" ca="1" si="328"/>
        <v>0.62222222222222223</v>
      </c>
      <c r="FV115" s="52">
        <f t="shared" ca="1" si="329"/>
        <v>0.61111111111111116</v>
      </c>
      <c r="FW115" s="52">
        <f t="shared" ca="1" si="330"/>
        <v>0.6</v>
      </c>
      <c r="FX115" s="52">
        <f t="shared" ca="1" si="331"/>
        <v>0.5888888888888888</v>
      </c>
      <c r="FY115" s="52">
        <f t="shared" ca="1" si="332"/>
        <v>0.57777777777777772</v>
      </c>
      <c r="FZ115" s="52">
        <f t="shared" ca="1" si="333"/>
        <v>0.56666666666666665</v>
      </c>
      <c r="GA115" s="52">
        <f t="shared" ca="1" si="334"/>
        <v>0.55555555555555558</v>
      </c>
      <c r="GB115" s="52">
        <f t="shared" ca="1" si="335"/>
        <v>0.5444444444444444</v>
      </c>
      <c r="GC115" s="52">
        <f t="shared" ca="1" si="336"/>
        <v>0.53333333333333333</v>
      </c>
      <c r="GD115" s="52">
        <f t="shared" ca="1" si="337"/>
        <v>0.52222222222222214</v>
      </c>
      <c r="GE115" s="52">
        <f t="shared" ca="1" si="338"/>
        <v>0.51111111111111107</v>
      </c>
      <c r="GF115" s="52">
        <f t="shared" ca="1" si="339"/>
        <v>0.5</v>
      </c>
      <c r="GG115" s="52">
        <f t="shared" ca="1" si="340"/>
        <v>0.48888888888888887</v>
      </c>
      <c r="GH115" s="52">
        <f t="shared" ca="1" si="341"/>
        <v>0.47777777777777775</v>
      </c>
      <c r="GI115" s="52">
        <f t="shared" ca="1" si="342"/>
        <v>0.46666666666666667</v>
      </c>
      <c r="GJ115" s="52">
        <f t="shared" ca="1" si="343"/>
        <v>0.45555555555555555</v>
      </c>
      <c r="GK115" s="52">
        <f t="shared" ca="1" si="344"/>
        <v>0.44444444444444442</v>
      </c>
      <c r="GL115" s="52">
        <f t="shared" ca="1" si="345"/>
        <v>0.43333333333333335</v>
      </c>
      <c r="GM115" s="52">
        <f t="shared" ca="1" si="346"/>
        <v>0.42222222222222222</v>
      </c>
      <c r="GN115" s="52">
        <f t="shared" ca="1" si="347"/>
        <v>0.41111111111111109</v>
      </c>
      <c r="GO115" s="52">
        <f t="shared" ca="1" si="348"/>
        <v>0.39999999999999997</v>
      </c>
      <c r="GP115" s="52">
        <f t="shared" ca="1" si="349"/>
        <v>0.38888888888888884</v>
      </c>
      <c r="GQ115" s="52">
        <f t="shared" ca="1" si="350"/>
        <v>0.37777777777777777</v>
      </c>
      <c r="GR115" s="52">
        <f t="shared" ca="1" si="351"/>
        <v>0.36666666666666664</v>
      </c>
      <c r="GS115" s="52">
        <f t="shared" ca="1" si="352"/>
        <v>0.35555555555555551</v>
      </c>
      <c r="GT115" s="52">
        <f t="shared" ca="1" si="353"/>
        <v>0.34444444444444444</v>
      </c>
      <c r="GU115" s="125">
        <f t="shared" si="354"/>
        <v>0</v>
      </c>
      <c r="GV115" s="52">
        <f t="shared" ca="1" si="355"/>
        <v>0.66666666666666663</v>
      </c>
      <c r="GW115" s="59">
        <f t="shared" ca="1" si="356"/>
        <v>0</v>
      </c>
      <c r="GX115" s="52">
        <f t="shared" ca="1" si="357"/>
        <v>0</v>
      </c>
      <c r="GY115" s="52" t="str">
        <f t="shared" ca="1" si="358"/>
        <v>Slope</v>
      </c>
      <c r="GZ115" s="52" t="str">
        <f t="shared" ca="1" si="359"/>
        <v>NaN</v>
      </c>
      <c r="HA115" s="120">
        <f t="shared" si="360"/>
        <v>0</v>
      </c>
      <c r="HB115" s="58">
        <f t="shared" si="361"/>
        <v>0</v>
      </c>
      <c r="HC115" s="58"/>
      <c r="HD115" s="121">
        <f t="shared" si="362"/>
        <v>1</v>
      </c>
      <c r="HE115" s="52">
        <f t="shared" si="363"/>
        <v>0</v>
      </c>
      <c r="HF115" s="52">
        <f t="shared" si="364"/>
        <v>0</v>
      </c>
      <c r="HG115" s="120">
        <f t="shared" si="365"/>
        <v>1</v>
      </c>
      <c r="HH115" s="120">
        <f t="shared" si="366"/>
        <v>0</v>
      </c>
      <c r="HI115" s="52">
        <f t="shared" ca="1" si="367"/>
        <v>0</v>
      </c>
      <c r="HJ115" s="52" t="str">
        <f t="shared" ca="1" si="368"/>
        <v>Slope</v>
      </c>
      <c r="HK115" s="59">
        <f t="shared" ca="1" si="369"/>
        <v>2</v>
      </c>
      <c r="HL115" s="52" t="str">
        <f t="shared" ca="1" si="370"/>
        <v>NaN</v>
      </c>
      <c r="HM115" s="52">
        <f t="shared" si="371"/>
        <v>0</v>
      </c>
      <c r="HN115" s="52">
        <f t="shared" si="372"/>
        <v>0</v>
      </c>
      <c r="HO115" s="52">
        <f t="shared" si="373"/>
        <v>0</v>
      </c>
      <c r="HP115" s="112"/>
      <c r="HQ115" s="52">
        <f t="shared" si="381"/>
        <v>0</v>
      </c>
      <c r="HR115" s="112"/>
      <c r="HS115" s="52">
        <f t="shared" si="374"/>
        <v>0</v>
      </c>
      <c r="HT115">
        <f t="shared" si="375"/>
        <v>0</v>
      </c>
    </row>
    <row r="116" spans="1:228" x14ac:dyDescent="0.25">
      <c r="A116" s="45">
        <v>78</v>
      </c>
      <c r="B116" s="35">
        <f t="shared" si="215"/>
        <v>8.9120370370370464E-3</v>
      </c>
      <c r="C116" s="28"/>
      <c r="D116" s="29"/>
      <c r="E116" s="29"/>
      <c r="F116" s="37"/>
      <c r="G116" s="38"/>
      <c r="H116" s="107"/>
      <c r="I116" s="31"/>
      <c r="J116" s="28"/>
      <c r="K116" s="37">
        <f t="shared" si="207"/>
        <v>0</v>
      </c>
      <c r="L116" s="30">
        <f t="shared" si="205"/>
        <v>0</v>
      </c>
      <c r="M116" s="101">
        <f t="shared" si="206"/>
        <v>0</v>
      </c>
      <c r="N116" s="103">
        <f t="shared" si="216"/>
        <v>0</v>
      </c>
      <c r="Q116">
        <f t="shared" si="383"/>
        <v>3.0000000000000001E-3</v>
      </c>
      <c r="R116">
        <f t="shared" si="376"/>
        <v>0.83987915407854985</v>
      </c>
      <c r="S116">
        <f t="shared" si="377"/>
        <v>0.16012084592145015</v>
      </c>
      <c r="T116">
        <f t="shared" si="378"/>
        <v>0.83527902941429188</v>
      </c>
      <c r="U116" s="84">
        <f t="shared" si="379"/>
        <v>1.8000000000000002E-2</v>
      </c>
      <c r="V116" s="84">
        <f t="shared" si="380"/>
        <v>9.0000000000000011E-2</v>
      </c>
      <c r="X116">
        <v>3.0000000000000001E-3</v>
      </c>
      <c r="Y116">
        <v>0.83987915407854985</v>
      </c>
      <c r="Z116">
        <v>0.16012084592145015</v>
      </c>
      <c r="AA116">
        <v>0.83527902941429188</v>
      </c>
      <c r="AD116" s="52" t="e">
        <f t="shared" ca="1" si="217"/>
        <v>#DIV/0!</v>
      </c>
      <c r="AE116" s="52" t="e">
        <f t="shared" ca="1" si="217"/>
        <v>#DIV/0!</v>
      </c>
      <c r="AF116" s="52" t="e">
        <f t="shared" ca="1" si="217"/>
        <v>#DIV/0!</v>
      </c>
      <c r="AG116" s="52" t="e">
        <f t="shared" ca="1" si="208"/>
        <v>#DIV/0!</v>
      </c>
      <c r="AH116" s="52" t="e">
        <f t="shared" ca="1" si="208"/>
        <v>#DIV/0!</v>
      </c>
      <c r="AI116" s="52" t="e">
        <f t="shared" ca="1" si="208"/>
        <v>#DIV/0!</v>
      </c>
      <c r="AJ116" s="52" t="e">
        <f t="shared" ca="1" si="208"/>
        <v>#DIV/0!</v>
      </c>
      <c r="AK116" s="52" t="e">
        <f t="shared" ca="1" si="209"/>
        <v>#DIV/0!</v>
      </c>
      <c r="AL116" s="52" t="e">
        <f t="shared" ca="1" si="209"/>
        <v>#DIV/0!</v>
      </c>
      <c r="AM116" s="52" t="e">
        <f t="shared" ca="1" si="209"/>
        <v>#DIV/0!</v>
      </c>
      <c r="AN116" s="52" t="e">
        <f t="shared" ca="1" si="209"/>
        <v>#DIV/0!</v>
      </c>
      <c r="AO116" s="52" t="e">
        <f t="shared" ca="1" si="210"/>
        <v>#DIV/0!</v>
      </c>
      <c r="AP116" s="52" t="e">
        <f t="shared" ca="1" si="210"/>
        <v>#DIV/0!</v>
      </c>
      <c r="AQ116" s="52" t="e">
        <f t="shared" ca="1" si="210"/>
        <v>#DIV/0!</v>
      </c>
      <c r="AR116" s="52" t="e">
        <f t="shared" ca="1" si="210"/>
        <v>#DIV/0!</v>
      </c>
      <c r="AS116" s="52" t="e">
        <f t="shared" ca="1" si="211"/>
        <v>#DIV/0!</v>
      </c>
      <c r="AT116" s="52" t="e">
        <f t="shared" ca="1" si="211"/>
        <v>#DIV/0!</v>
      </c>
      <c r="AU116" s="52" t="e">
        <f t="shared" ca="1" si="211"/>
        <v>#DIV/0!</v>
      </c>
      <c r="AV116" s="52" t="e">
        <f t="shared" ca="1" si="211"/>
        <v>#DIV/0!</v>
      </c>
      <c r="AW116" s="52" t="e">
        <f t="shared" ca="1" si="212"/>
        <v>#DIV/0!</v>
      </c>
      <c r="AX116" s="52" t="e">
        <f t="shared" ca="1" si="212"/>
        <v>#DIV/0!</v>
      </c>
      <c r="AY116" s="52" t="e">
        <f t="shared" ca="1" si="212"/>
        <v>#DIV/0!</v>
      </c>
      <c r="AZ116" s="52" t="e">
        <f t="shared" ca="1" si="212"/>
        <v>#DIV/0!</v>
      </c>
      <c r="BA116" s="52" t="e">
        <f t="shared" ca="1" si="213"/>
        <v>#DIV/0!</v>
      </c>
      <c r="BB116" s="52" t="e">
        <f t="shared" ca="1" si="213"/>
        <v>#DIV/0!</v>
      </c>
      <c r="BC116" s="52" t="e">
        <f t="shared" ca="1" si="213"/>
        <v>#DIV/0!</v>
      </c>
      <c r="BD116" s="52" t="e">
        <f t="shared" ca="1" si="213"/>
        <v>#DIV/0!</v>
      </c>
      <c r="BE116" s="52" t="e">
        <f t="shared" ca="1" si="214"/>
        <v>#DIV/0!</v>
      </c>
      <c r="BF116" s="52" t="e">
        <f t="shared" ca="1" si="214"/>
        <v>#DIV/0!</v>
      </c>
      <c r="BG116" s="52" t="e">
        <f t="shared" ca="1" si="214"/>
        <v>#DIV/0!</v>
      </c>
      <c r="BH116" s="52" t="e">
        <f t="shared" ca="1" si="214"/>
        <v>#DIV/0!</v>
      </c>
      <c r="BJ116" s="52">
        <f t="shared" si="218"/>
        <v>0</v>
      </c>
      <c r="BK116" s="52">
        <f t="shared" si="219"/>
        <v>0</v>
      </c>
      <c r="BL116" s="52">
        <f t="shared" si="220"/>
        <v>0</v>
      </c>
      <c r="BM116" s="52">
        <f t="shared" si="221"/>
        <v>0</v>
      </c>
      <c r="BN116" s="52">
        <f t="shared" si="222"/>
        <v>0</v>
      </c>
      <c r="BO116" s="52">
        <f t="shared" si="223"/>
        <v>0</v>
      </c>
      <c r="BP116" s="52">
        <f t="shared" si="224"/>
        <v>0</v>
      </c>
      <c r="BQ116" s="52">
        <f t="shared" si="225"/>
        <v>0.05</v>
      </c>
      <c r="BS116" s="52">
        <f t="shared" ca="1" si="226"/>
        <v>0</v>
      </c>
      <c r="BT116" s="52">
        <f t="shared" ca="1" si="227"/>
        <v>0</v>
      </c>
      <c r="BU116" s="52">
        <f t="shared" ca="1" si="228"/>
        <v>0</v>
      </c>
      <c r="BV116" s="52">
        <f t="shared" ca="1" si="229"/>
        <v>0</v>
      </c>
      <c r="BW116" s="52">
        <f t="shared" ca="1" si="230"/>
        <v>0</v>
      </c>
      <c r="BX116" s="52">
        <f t="shared" ca="1" si="231"/>
        <v>0</v>
      </c>
      <c r="BY116" s="52">
        <f t="shared" ca="1" si="232"/>
        <v>0</v>
      </c>
      <c r="BZ116" s="52">
        <f t="shared" ca="1" si="233"/>
        <v>0</v>
      </c>
      <c r="CA116" s="52">
        <f t="shared" ca="1" si="234"/>
        <v>0</v>
      </c>
      <c r="CB116" s="52">
        <f t="shared" ca="1" si="235"/>
        <v>0</v>
      </c>
      <c r="CC116" s="52">
        <f t="shared" ca="1" si="236"/>
        <v>0</v>
      </c>
      <c r="CD116" s="52">
        <f t="shared" ca="1" si="237"/>
        <v>0</v>
      </c>
      <c r="CE116" s="52">
        <f t="shared" ca="1" si="238"/>
        <v>0</v>
      </c>
      <c r="CF116" s="52">
        <f t="shared" ca="1" si="239"/>
        <v>0</v>
      </c>
      <c r="CG116" s="52">
        <f t="shared" ca="1" si="240"/>
        <v>0</v>
      </c>
      <c r="CH116" s="52">
        <f t="shared" ca="1" si="241"/>
        <v>0</v>
      </c>
      <c r="CI116" s="52">
        <f t="shared" ca="1" si="242"/>
        <v>0</v>
      </c>
      <c r="CJ116" s="52">
        <f t="shared" ca="1" si="243"/>
        <v>0</v>
      </c>
      <c r="CK116" s="52">
        <f t="shared" ca="1" si="244"/>
        <v>0</v>
      </c>
      <c r="CL116" s="52">
        <f t="shared" ca="1" si="245"/>
        <v>0</v>
      </c>
      <c r="CM116" s="52">
        <f t="shared" ca="1" si="246"/>
        <v>0</v>
      </c>
      <c r="CN116" s="52">
        <f t="shared" ca="1" si="247"/>
        <v>0</v>
      </c>
      <c r="CO116" s="52">
        <f t="shared" ca="1" si="248"/>
        <v>0</v>
      </c>
      <c r="CP116" s="52">
        <f t="shared" ca="1" si="249"/>
        <v>0</v>
      </c>
      <c r="CQ116" s="52">
        <f t="shared" ca="1" si="250"/>
        <v>0</v>
      </c>
      <c r="CR116" s="52">
        <f t="shared" ca="1" si="251"/>
        <v>0</v>
      </c>
      <c r="CS116" s="52">
        <f t="shared" ca="1" si="252"/>
        <v>0</v>
      </c>
      <c r="CT116" s="52">
        <f t="shared" ca="1" si="253"/>
        <v>0</v>
      </c>
      <c r="CU116" s="52">
        <f t="shared" ca="1" si="254"/>
        <v>0</v>
      </c>
      <c r="CV116" s="52">
        <f t="shared" ca="1" si="255"/>
        <v>0</v>
      </c>
      <c r="CW116" s="52">
        <f t="shared" ca="1" si="256"/>
        <v>0</v>
      </c>
      <c r="CY116" s="51" t="str">
        <f t="shared" ca="1" si="257"/>
        <v>Slope</v>
      </c>
      <c r="CZ116" s="51" t="str">
        <f t="shared" ca="1" si="258"/>
        <v>Slope</v>
      </c>
      <c r="DA116" s="51" t="str">
        <f t="shared" ca="1" si="259"/>
        <v>Slope</v>
      </c>
      <c r="DB116" s="51" t="str">
        <f t="shared" ca="1" si="260"/>
        <v>Slope</v>
      </c>
      <c r="DC116" s="51" t="str">
        <f t="shared" ca="1" si="261"/>
        <v>Slope</v>
      </c>
      <c r="DD116" s="51" t="str">
        <f t="shared" ca="1" si="262"/>
        <v>Slope</v>
      </c>
      <c r="DE116" s="51" t="str">
        <f t="shared" ca="1" si="263"/>
        <v>Slope</v>
      </c>
      <c r="DF116" s="51" t="str">
        <f t="shared" ca="1" si="264"/>
        <v>Slope</v>
      </c>
      <c r="DG116" s="51" t="str">
        <f t="shared" ca="1" si="265"/>
        <v>Slope</v>
      </c>
      <c r="DH116" s="51" t="str">
        <f t="shared" ca="1" si="266"/>
        <v>Slope</v>
      </c>
      <c r="DI116" s="51" t="str">
        <f t="shared" ca="1" si="267"/>
        <v>Slope</v>
      </c>
      <c r="DJ116" s="51" t="str">
        <f t="shared" ca="1" si="268"/>
        <v>Slope</v>
      </c>
      <c r="DK116" s="51" t="str">
        <f t="shared" ca="1" si="269"/>
        <v>Slope</v>
      </c>
      <c r="DL116" s="51" t="str">
        <f t="shared" ca="1" si="270"/>
        <v>Slope</v>
      </c>
      <c r="DM116" s="51" t="str">
        <f t="shared" ca="1" si="271"/>
        <v>Slope</v>
      </c>
      <c r="DN116" s="51" t="str">
        <f t="shared" ca="1" si="272"/>
        <v>Slope</v>
      </c>
      <c r="DO116" s="51" t="str">
        <f t="shared" ca="1" si="273"/>
        <v>Slope</v>
      </c>
      <c r="DP116" s="51" t="str">
        <f t="shared" ca="1" si="274"/>
        <v>Slope</v>
      </c>
      <c r="DQ116" s="51" t="str">
        <f t="shared" ca="1" si="275"/>
        <v>Slope</v>
      </c>
      <c r="DR116" s="51" t="str">
        <f t="shared" ca="1" si="276"/>
        <v>Slope</v>
      </c>
      <c r="DS116" s="51" t="str">
        <f t="shared" ca="1" si="277"/>
        <v>Slope</v>
      </c>
      <c r="DT116" s="51" t="str">
        <f t="shared" ca="1" si="278"/>
        <v>Slope</v>
      </c>
      <c r="DU116" s="51" t="str">
        <f t="shared" ca="1" si="279"/>
        <v>Slope</v>
      </c>
      <c r="DV116" s="51" t="str">
        <f t="shared" ca="1" si="280"/>
        <v>Slope</v>
      </c>
      <c r="DW116" s="51" t="str">
        <f t="shared" ca="1" si="281"/>
        <v>Slope</v>
      </c>
      <c r="DX116" s="51" t="str">
        <f t="shared" ca="1" si="282"/>
        <v>Slope</v>
      </c>
      <c r="DY116" s="51" t="str">
        <f t="shared" ca="1" si="283"/>
        <v>Slope</v>
      </c>
      <c r="DZ116" s="51" t="str">
        <f t="shared" ca="1" si="284"/>
        <v>Slope</v>
      </c>
      <c r="EA116" s="51" t="str">
        <f t="shared" ca="1" si="285"/>
        <v>Slope</v>
      </c>
      <c r="EB116" s="51" t="str">
        <f t="shared" ca="1" si="286"/>
        <v>Slope</v>
      </c>
      <c r="EC116" s="51" t="str">
        <f t="shared" ca="1" si="287"/>
        <v>Slope</v>
      </c>
      <c r="EE116" s="52">
        <f t="shared" ca="1" si="288"/>
        <v>1</v>
      </c>
      <c r="EF116" s="52">
        <f t="shared" ca="1" si="289"/>
        <v>1</v>
      </c>
      <c r="EG116" s="52">
        <f t="shared" ca="1" si="290"/>
        <v>1</v>
      </c>
      <c r="EH116" s="52">
        <f t="shared" ca="1" si="291"/>
        <v>1</v>
      </c>
      <c r="EI116" s="52">
        <f t="shared" ca="1" si="292"/>
        <v>1</v>
      </c>
      <c r="EJ116" s="52">
        <f t="shared" ca="1" si="293"/>
        <v>1</v>
      </c>
      <c r="EK116" s="52">
        <f t="shared" ca="1" si="294"/>
        <v>1</v>
      </c>
      <c r="EL116" s="52">
        <f t="shared" ca="1" si="295"/>
        <v>1</v>
      </c>
      <c r="EM116" s="52">
        <f t="shared" ca="1" si="296"/>
        <v>1</v>
      </c>
      <c r="EN116" s="52">
        <f t="shared" ca="1" si="297"/>
        <v>1</v>
      </c>
      <c r="EO116" s="52">
        <f t="shared" ca="1" si="298"/>
        <v>1</v>
      </c>
      <c r="EP116" s="52">
        <f t="shared" ca="1" si="299"/>
        <v>1</v>
      </c>
      <c r="EQ116" s="52">
        <f t="shared" ca="1" si="300"/>
        <v>1</v>
      </c>
      <c r="ER116" s="52">
        <f t="shared" ca="1" si="301"/>
        <v>1</v>
      </c>
      <c r="ES116" s="52">
        <f t="shared" ca="1" si="302"/>
        <v>1</v>
      </c>
      <c r="ET116" s="52">
        <f t="shared" ca="1" si="303"/>
        <v>1</v>
      </c>
      <c r="EU116" s="52">
        <f t="shared" ca="1" si="304"/>
        <v>1</v>
      </c>
      <c r="EV116" s="52">
        <f t="shared" ca="1" si="305"/>
        <v>1</v>
      </c>
      <c r="EW116" s="52">
        <f t="shared" ca="1" si="306"/>
        <v>1</v>
      </c>
      <c r="EX116" s="52">
        <f t="shared" ca="1" si="307"/>
        <v>1</v>
      </c>
      <c r="EY116" s="52">
        <f t="shared" ca="1" si="308"/>
        <v>1</v>
      </c>
      <c r="EZ116" s="52">
        <f t="shared" ca="1" si="309"/>
        <v>1</v>
      </c>
      <c r="FA116" s="52">
        <f t="shared" ca="1" si="310"/>
        <v>1</v>
      </c>
      <c r="FB116" s="52">
        <f t="shared" ca="1" si="311"/>
        <v>1</v>
      </c>
      <c r="FC116" s="52">
        <f t="shared" ca="1" si="312"/>
        <v>1</v>
      </c>
      <c r="FD116" s="52">
        <f t="shared" ca="1" si="313"/>
        <v>1</v>
      </c>
      <c r="FE116" s="52">
        <f t="shared" ca="1" si="314"/>
        <v>1</v>
      </c>
      <c r="FF116" s="52">
        <f t="shared" ca="1" si="315"/>
        <v>1</v>
      </c>
      <c r="FG116" s="52">
        <f t="shared" ca="1" si="316"/>
        <v>1</v>
      </c>
      <c r="FH116" s="52">
        <f t="shared" ca="1" si="317"/>
        <v>1</v>
      </c>
      <c r="FI116" s="52">
        <f t="shared" ca="1" si="318"/>
        <v>1</v>
      </c>
      <c r="FK116" s="52">
        <f t="shared" si="319"/>
        <v>0</v>
      </c>
      <c r="FL116" s="59" t="e">
        <f t="shared" ca="1" si="320"/>
        <v>#N/A</v>
      </c>
      <c r="FM116" s="59" t="e">
        <f t="shared" ca="1" si="321"/>
        <v>#N/A</v>
      </c>
      <c r="FN116" s="52">
        <f t="shared" ca="1" si="322"/>
        <v>0</v>
      </c>
      <c r="FP116" s="52">
        <f t="shared" ca="1" si="323"/>
        <v>0.66666666666666663</v>
      </c>
      <c r="FQ116" s="52">
        <f t="shared" ca="1" si="324"/>
        <v>0.66666666666666663</v>
      </c>
      <c r="FR116" s="52">
        <f t="shared" ca="1" si="325"/>
        <v>0.65555555555555545</v>
      </c>
      <c r="FS116" s="52">
        <f t="shared" ca="1" si="326"/>
        <v>0.64444444444444438</v>
      </c>
      <c r="FT116" s="52">
        <f t="shared" ca="1" si="327"/>
        <v>0.6333333333333333</v>
      </c>
      <c r="FU116" s="52">
        <f t="shared" ca="1" si="328"/>
        <v>0.62222222222222223</v>
      </c>
      <c r="FV116" s="52">
        <f t="shared" ca="1" si="329"/>
        <v>0.61111111111111116</v>
      </c>
      <c r="FW116" s="52">
        <f t="shared" ca="1" si="330"/>
        <v>0.6</v>
      </c>
      <c r="FX116" s="52">
        <f t="shared" ca="1" si="331"/>
        <v>0.5888888888888888</v>
      </c>
      <c r="FY116" s="52">
        <f t="shared" ca="1" si="332"/>
        <v>0.57777777777777772</v>
      </c>
      <c r="FZ116" s="52">
        <f t="shared" ca="1" si="333"/>
        <v>0.56666666666666665</v>
      </c>
      <c r="GA116" s="52">
        <f t="shared" ca="1" si="334"/>
        <v>0.55555555555555558</v>
      </c>
      <c r="GB116" s="52">
        <f t="shared" ca="1" si="335"/>
        <v>0.5444444444444444</v>
      </c>
      <c r="GC116" s="52">
        <f t="shared" ca="1" si="336"/>
        <v>0.53333333333333333</v>
      </c>
      <c r="GD116" s="52">
        <f t="shared" ca="1" si="337"/>
        <v>0.52222222222222214</v>
      </c>
      <c r="GE116" s="52">
        <f t="shared" ca="1" si="338"/>
        <v>0.51111111111111107</v>
      </c>
      <c r="GF116" s="52">
        <f t="shared" ca="1" si="339"/>
        <v>0.5</v>
      </c>
      <c r="GG116" s="52">
        <f t="shared" ca="1" si="340"/>
        <v>0.48888888888888887</v>
      </c>
      <c r="GH116" s="52">
        <f t="shared" ca="1" si="341"/>
        <v>0.47777777777777775</v>
      </c>
      <c r="GI116" s="52">
        <f t="shared" ca="1" si="342"/>
        <v>0.46666666666666667</v>
      </c>
      <c r="GJ116" s="52">
        <f t="shared" ca="1" si="343"/>
        <v>0.45555555555555555</v>
      </c>
      <c r="GK116" s="52">
        <f t="shared" ca="1" si="344"/>
        <v>0.44444444444444442</v>
      </c>
      <c r="GL116" s="52">
        <f t="shared" ca="1" si="345"/>
        <v>0.43333333333333335</v>
      </c>
      <c r="GM116" s="52">
        <f t="shared" ca="1" si="346"/>
        <v>0.42222222222222222</v>
      </c>
      <c r="GN116" s="52">
        <f t="shared" ca="1" si="347"/>
        <v>0.41111111111111109</v>
      </c>
      <c r="GO116" s="52">
        <f t="shared" ca="1" si="348"/>
        <v>0.39999999999999997</v>
      </c>
      <c r="GP116" s="52">
        <f t="shared" ca="1" si="349"/>
        <v>0.38888888888888884</v>
      </c>
      <c r="GQ116" s="52">
        <f t="shared" ca="1" si="350"/>
        <v>0.37777777777777777</v>
      </c>
      <c r="GR116" s="52">
        <f t="shared" ca="1" si="351"/>
        <v>0.36666666666666664</v>
      </c>
      <c r="GS116" s="52">
        <f t="shared" ca="1" si="352"/>
        <v>0.35555555555555551</v>
      </c>
      <c r="GT116" s="52">
        <f t="shared" ca="1" si="353"/>
        <v>0.34444444444444444</v>
      </c>
      <c r="GU116" s="125">
        <f t="shared" si="354"/>
        <v>0</v>
      </c>
      <c r="GV116" s="52">
        <f t="shared" ca="1" si="355"/>
        <v>0.66666666666666663</v>
      </c>
      <c r="GW116" s="59">
        <f t="shared" ca="1" si="356"/>
        <v>0</v>
      </c>
      <c r="GX116" s="52">
        <f t="shared" ca="1" si="357"/>
        <v>0</v>
      </c>
      <c r="GY116" s="52" t="str">
        <f t="shared" ca="1" si="358"/>
        <v>Slope</v>
      </c>
      <c r="GZ116" s="52" t="str">
        <f t="shared" ca="1" si="359"/>
        <v>NaN</v>
      </c>
      <c r="HA116" s="120">
        <f t="shared" si="360"/>
        <v>0</v>
      </c>
      <c r="HB116" s="58">
        <f t="shared" si="361"/>
        <v>0</v>
      </c>
      <c r="HC116" s="58"/>
      <c r="HD116" s="121">
        <f t="shared" si="362"/>
        <v>1</v>
      </c>
      <c r="HE116" s="52">
        <f t="shared" si="363"/>
        <v>0</v>
      </c>
      <c r="HF116" s="52">
        <f t="shared" si="364"/>
        <v>0</v>
      </c>
      <c r="HG116" s="120">
        <f t="shared" si="365"/>
        <v>1</v>
      </c>
      <c r="HH116" s="120">
        <f t="shared" si="366"/>
        <v>0</v>
      </c>
      <c r="HI116" s="52">
        <f t="shared" ca="1" si="367"/>
        <v>0</v>
      </c>
      <c r="HJ116" s="52" t="str">
        <f t="shared" ca="1" si="368"/>
        <v>Slope</v>
      </c>
      <c r="HK116" s="59">
        <f t="shared" ca="1" si="369"/>
        <v>2</v>
      </c>
      <c r="HL116" s="52" t="str">
        <f t="shared" ca="1" si="370"/>
        <v>NaN</v>
      </c>
      <c r="HM116" s="52">
        <f t="shared" si="371"/>
        <v>0</v>
      </c>
      <c r="HN116" s="52">
        <f t="shared" si="372"/>
        <v>0</v>
      </c>
      <c r="HO116" s="52">
        <f t="shared" si="373"/>
        <v>0</v>
      </c>
      <c r="HP116" s="112"/>
      <c r="HQ116" s="52">
        <f t="shared" si="381"/>
        <v>0</v>
      </c>
      <c r="HR116" s="112"/>
      <c r="HS116" s="52">
        <f t="shared" si="374"/>
        <v>0</v>
      </c>
      <c r="HT116">
        <f t="shared" si="375"/>
        <v>0</v>
      </c>
    </row>
    <row r="117" spans="1:228" x14ac:dyDescent="0.25">
      <c r="A117" s="45">
        <v>79</v>
      </c>
      <c r="B117" s="35">
        <f t="shared" si="215"/>
        <v>9.0277777777777873E-3</v>
      </c>
      <c r="C117" s="28"/>
      <c r="D117" s="29"/>
      <c r="E117" s="29"/>
      <c r="F117" s="37"/>
      <c r="G117" s="38"/>
      <c r="H117" s="107"/>
      <c r="I117" s="31"/>
      <c r="J117" s="28"/>
      <c r="K117" s="37">
        <f t="shared" si="207"/>
        <v>0</v>
      </c>
      <c r="L117" s="30">
        <f t="shared" si="205"/>
        <v>0</v>
      </c>
      <c r="M117" s="101">
        <f t="shared" si="206"/>
        <v>0</v>
      </c>
      <c r="N117" s="103">
        <f t="shared" si="216"/>
        <v>0</v>
      </c>
      <c r="Q117">
        <f t="shared" si="383"/>
        <v>4.0000000000000001E-3</v>
      </c>
      <c r="R117">
        <f t="shared" si="376"/>
        <v>0.81873111782477337</v>
      </c>
      <c r="S117">
        <f t="shared" si="377"/>
        <v>0.18126888217522658</v>
      </c>
      <c r="T117">
        <f t="shared" si="378"/>
        <v>0.84059191447249038</v>
      </c>
      <c r="U117" s="84">
        <f t="shared" si="379"/>
        <v>2.4E-2</v>
      </c>
      <c r="V117" s="84">
        <f t="shared" si="380"/>
        <v>0.12</v>
      </c>
      <c r="X117">
        <v>4.0000000000000001E-3</v>
      </c>
      <c r="Y117">
        <v>0.81873111782477337</v>
      </c>
      <c r="Z117">
        <v>0.18126888217522658</v>
      </c>
      <c r="AA117">
        <v>0.84059191447249038</v>
      </c>
      <c r="AD117" s="52" t="e">
        <f t="shared" ca="1" si="217"/>
        <v>#DIV/0!</v>
      </c>
      <c r="AE117" s="52" t="e">
        <f t="shared" ca="1" si="217"/>
        <v>#DIV/0!</v>
      </c>
      <c r="AF117" s="52" t="e">
        <f t="shared" ca="1" si="217"/>
        <v>#DIV/0!</v>
      </c>
      <c r="AG117" s="52" t="e">
        <f t="shared" ca="1" si="208"/>
        <v>#DIV/0!</v>
      </c>
      <c r="AH117" s="52" t="e">
        <f t="shared" ca="1" si="208"/>
        <v>#DIV/0!</v>
      </c>
      <c r="AI117" s="52" t="e">
        <f t="shared" ca="1" si="208"/>
        <v>#DIV/0!</v>
      </c>
      <c r="AJ117" s="52" t="e">
        <f t="shared" ca="1" si="208"/>
        <v>#DIV/0!</v>
      </c>
      <c r="AK117" s="52" t="e">
        <f t="shared" ca="1" si="209"/>
        <v>#DIV/0!</v>
      </c>
      <c r="AL117" s="52" t="e">
        <f t="shared" ca="1" si="209"/>
        <v>#DIV/0!</v>
      </c>
      <c r="AM117" s="52" t="e">
        <f t="shared" ca="1" si="209"/>
        <v>#DIV/0!</v>
      </c>
      <c r="AN117" s="52" t="e">
        <f t="shared" ca="1" si="209"/>
        <v>#DIV/0!</v>
      </c>
      <c r="AO117" s="52" t="e">
        <f t="shared" ca="1" si="210"/>
        <v>#DIV/0!</v>
      </c>
      <c r="AP117" s="52" t="e">
        <f t="shared" ca="1" si="210"/>
        <v>#DIV/0!</v>
      </c>
      <c r="AQ117" s="52" t="e">
        <f t="shared" ca="1" si="210"/>
        <v>#DIV/0!</v>
      </c>
      <c r="AR117" s="52" t="e">
        <f t="shared" ca="1" si="210"/>
        <v>#DIV/0!</v>
      </c>
      <c r="AS117" s="52" t="e">
        <f t="shared" ca="1" si="211"/>
        <v>#DIV/0!</v>
      </c>
      <c r="AT117" s="52" t="e">
        <f t="shared" ca="1" si="211"/>
        <v>#DIV/0!</v>
      </c>
      <c r="AU117" s="52" t="e">
        <f t="shared" ca="1" si="211"/>
        <v>#DIV/0!</v>
      </c>
      <c r="AV117" s="52" t="e">
        <f t="shared" ca="1" si="211"/>
        <v>#DIV/0!</v>
      </c>
      <c r="AW117" s="52" t="e">
        <f t="shared" ca="1" si="212"/>
        <v>#DIV/0!</v>
      </c>
      <c r="AX117" s="52" t="e">
        <f t="shared" ca="1" si="212"/>
        <v>#DIV/0!</v>
      </c>
      <c r="AY117" s="52" t="e">
        <f t="shared" ca="1" si="212"/>
        <v>#DIV/0!</v>
      </c>
      <c r="AZ117" s="52" t="e">
        <f t="shared" ca="1" si="212"/>
        <v>#DIV/0!</v>
      </c>
      <c r="BA117" s="52" t="e">
        <f t="shared" ca="1" si="213"/>
        <v>#DIV/0!</v>
      </c>
      <c r="BB117" s="52" t="e">
        <f t="shared" ca="1" si="213"/>
        <v>#DIV/0!</v>
      </c>
      <c r="BC117" s="52" t="e">
        <f t="shared" ca="1" si="213"/>
        <v>#DIV/0!</v>
      </c>
      <c r="BD117" s="52" t="e">
        <f t="shared" ca="1" si="213"/>
        <v>#DIV/0!</v>
      </c>
      <c r="BE117" s="52" t="e">
        <f t="shared" ca="1" si="214"/>
        <v>#DIV/0!</v>
      </c>
      <c r="BF117" s="52" t="e">
        <f t="shared" ca="1" si="214"/>
        <v>#DIV/0!</v>
      </c>
      <c r="BG117" s="52" t="e">
        <f t="shared" ca="1" si="214"/>
        <v>#DIV/0!</v>
      </c>
      <c r="BH117" s="52" t="e">
        <f t="shared" ca="1" si="214"/>
        <v>#DIV/0!</v>
      </c>
      <c r="BJ117" s="52">
        <f t="shared" si="218"/>
        <v>0</v>
      </c>
      <c r="BK117" s="52">
        <f t="shared" si="219"/>
        <v>0</v>
      </c>
      <c r="BL117" s="52">
        <f t="shared" si="220"/>
        <v>0</v>
      </c>
      <c r="BM117" s="52">
        <f t="shared" si="221"/>
        <v>0</v>
      </c>
      <c r="BN117" s="52">
        <f t="shared" si="222"/>
        <v>0</v>
      </c>
      <c r="BO117" s="52">
        <f t="shared" si="223"/>
        <v>0</v>
      </c>
      <c r="BP117" s="52">
        <f t="shared" si="224"/>
        <v>0</v>
      </c>
      <c r="BQ117" s="52">
        <f t="shared" si="225"/>
        <v>0.05</v>
      </c>
      <c r="BS117" s="52">
        <f t="shared" ca="1" si="226"/>
        <v>0</v>
      </c>
      <c r="BT117" s="52">
        <f t="shared" ca="1" si="227"/>
        <v>0</v>
      </c>
      <c r="BU117" s="52">
        <f t="shared" ca="1" si="228"/>
        <v>0</v>
      </c>
      <c r="BV117" s="52">
        <f t="shared" ca="1" si="229"/>
        <v>0</v>
      </c>
      <c r="BW117" s="52">
        <f t="shared" ca="1" si="230"/>
        <v>0</v>
      </c>
      <c r="BX117" s="52">
        <f t="shared" ca="1" si="231"/>
        <v>0</v>
      </c>
      <c r="BY117" s="52">
        <f t="shared" ca="1" si="232"/>
        <v>0</v>
      </c>
      <c r="BZ117" s="52">
        <f t="shared" ca="1" si="233"/>
        <v>0</v>
      </c>
      <c r="CA117" s="52">
        <f t="shared" ca="1" si="234"/>
        <v>0</v>
      </c>
      <c r="CB117" s="52">
        <f t="shared" ca="1" si="235"/>
        <v>0</v>
      </c>
      <c r="CC117" s="52">
        <f t="shared" ca="1" si="236"/>
        <v>0</v>
      </c>
      <c r="CD117" s="52">
        <f t="shared" ca="1" si="237"/>
        <v>0</v>
      </c>
      <c r="CE117" s="52">
        <f t="shared" ca="1" si="238"/>
        <v>0</v>
      </c>
      <c r="CF117" s="52">
        <f t="shared" ca="1" si="239"/>
        <v>0</v>
      </c>
      <c r="CG117" s="52">
        <f t="shared" ca="1" si="240"/>
        <v>0</v>
      </c>
      <c r="CH117" s="52">
        <f t="shared" ca="1" si="241"/>
        <v>0</v>
      </c>
      <c r="CI117" s="52">
        <f t="shared" ca="1" si="242"/>
        <v>0</v>
      </c>
      <c r="CJ117" s="52">
        <f t="shared" ca="1" si="243"/>
        <v>0</v>
      </c>
      <c r="CK117" s="52">
        <f t="shared" ca="1" si="244"/>
        <v>0</v>
      </c>
      <c r="CL117" s="52">
        <f t="shared" ca="1" si="245"/>
        <v>0</v>
      </c>
      <c r="CM117" s="52">
        <f t="shared" ca="1" si="246"/>
        <v>0</v>
      </c>
      <c r="CN117" s="52">
        <f t="shared" ca="1" si="247"/>
        <v>0</v>
      </c>
      <c r="CO117" s="52">
        <f t="shared" ca="1" si="248"/>
        <v>0</v>
      </c>
      <c r="CP117" s="52">
        <f t="shared" ca="1" si="249"/>
        <v>0</v>
      </c>
      <c r="CQ117" s="52">
        <f t="shared" ca="1" si="250"/>
        <v>0</v>
      </c>
      <c r="CR117" s="52">
        <f t="shared" ca="1" si="251"/>
        <v>0</v>
      </c>
      <c r="CS117" s="52">
        <f t="shared" ca="1" si="252"/>
        <v>0</v>
      </c>
      <c r="CT117" s="52">
        <f t="shared" ca="1" si="253"/>
        <v>0</v>
      </c>
      <c r="CU117" s="52">
        <f t="shared" ca="1" si="254"/>
        <v>0</v>
      </c>
      <c r="CV117" s="52">
        <f t="shared" ca="1" si="255"/>
        <v>0</v>
      </c>
      <c r="CW117" s="52">
        <f t="shared" ca="1" si="256"/>
        <v>0</v>
      </c>
      <c r="CY117" s="51" t="str">
        <f t="shared" ca="1" si="257"/>
        <v>Slope</v>
      </c>
      <c r="CZ117" s="51" t="str">
        <f t="shared" ca="1" si="258"/>
        <v>Slope</v>
      </c>
      <c r="DA117" s="51" t="str">
        <f t="shared" ca="1" si="259"/>
        <v>Slope</v>
      </c>
      <c r="DB117" s="51" t="str">
        <f t="shared" ca="1" si="260"/>
        <v>Slope</v>
      </c>
      <c r="DC117" s="51" t="str">
        <f t="shared" ca="1" si="261"/>
        <v>Slope</v>
      </c>
      <c r="DD117" s="51" t="str">
        <f t="shared" ca="1" si="262"/>
        <v>Slope</v>
      </c>
      <c r="DE117" s="51" t="str">
        <f t="shared" ca="1" si="263"/>
        <v>Slope</v>
      </c>
      <c r="DF117" s="51" t="str">
        <f t="shared" ca="1" si="264"/>
        <v>Slope</v>
      </c>
      <c r="DG117" s="51" t="str">
        <f t="shared" ca="1" si="265"/>
        <v>Slope</v>
      </c>
      <c r="DH117" s="51" t="str">
        <f t="shared" ca="1" si="266"/>
        <v>Slope</v>
      </c>
      <c r="DI117" s="51" t="str">
        <f t="shared" ca="1" si="267"/>
        <v>Slope</v>
      </c>
      <c r="DJ117" s="51" t="str">
        <f t="shared" ca="1" si="268"/>
        <v>Slope</v>
      </c>
      <c r="DK117" s="51" t="str">
        <f t="shared" ca="1" si="269"/>
        <v>Slope</v>
      </c>
      <c r="DL117" s="51" t="str">
        <f t="shared" ca="1" si="270"/>
        <v>Slope</v>
      </c>
      <c r="DM117" s="51" t="str">
        <f t="shared" ca="1" si="271"/>
        <v>Slope</v>
      </c>
      <c r="DN117" s="51" t="str">
        <f t="shared" ca="1" si="272"/>
        <v>Slope</v>
      </c>
      <c r="DO117" s="51" t="str">
        <f t="shared" ca="1" si="273"/>
        <v>Slope</v>
      </c>
      <c r="DP117" s="51" t="str">
        <f t="shared" ca="1" si="274"/>
        <v>Slope</v>
      </c>
      <c r="DQ117" s="51" t="str">
        <f t="shared" ca="1" si="275"/>
        <v>Slope</v>
      </c>
      <c r="DR117" s="51" t="str">
        <f t="shared" ca="1" si="276"/>
        <v>Slope</v>
      </c>
      <c r="DS117" s="51" t="str">
        <f t="shared" ca="1" si="277"/>
        <v>Slope</v>
      </c>
      <c r="DT117" s="51" t="str">
        <f t="shared" ca="1" si="278"/>
        <v>Slope</v>
      </c>
      <c r="DU117" s="51" t="str">
        <f t="shared" ca="1" si="279"/>
        <v>Slope</v>
      </c>
      <c r="DV117" s="51" t="str">
        <f t="shared" ca="1" si="280"/>
        <v>Slope</v>
      </c>
      <c r="DW117" s="51" t="str">
        <f t="shared" ca="1" si="281"/>
        <v>Slope</v>
      </c>
      <c r="DX117" s="51" t="str">
        <f t="shared" ca="1" si="282"/>
        <v>Slope</v>
      </c>
      <c r="DY117" s="51" t="str">
        <f t="shared" ca="1" si="283"/>
        <v>Slope</v>
      </c>
      <c r="DZ117" s="51" t="str">
        <f t="shared" ca="1" si="284"/>
        <v>Slope</v>
      </c>
      <c r="EA117" s="51" t="str">
        <f t="shared" ca="1" si="285"/>
        <v>Slope</v>
      </c>
      <c r="EB117" s="51" t="str">
        <f t="shared" ca="1" si="286"/>
        <v>Slope</v>
      </c>
      <c r="EC117" s="51" t="str">
        <f t="shared" ca="1" si="287"/>
        <v>Slope</v>
      </c>
      <c r="EE117" s="52">
        <f t="shared" ca="1" si="288"/>
        <v>1</v>
      </c>
      <c r="EF117" s="52">
        <f t="shared" ca="1" si="289"/>
        <v>1</v>
      </c>
      <c r="EG117" s="52">
        <f t="shared" ca="1" si="290"/>
        <v>1</v>
      </c>
      <c r="EH117" s="52">
        <f t="shared" ca="1" si="291"/>
        <v>1</v>
      </c>
      <c r="EI117" s="52">
        <f t="shared" ca="1" si="292"/>
        <v>1</v>
      </c>
      <c r="EJ117" s="52">
        <f t="shared" ca="1" si="293"/>
        <v>1</v>
      </c>
      <c r="EK117" s="52">
        <f t="shared" ca="1" si="294"/>
        <v>1</v>
      </c>
      <c r="EL117" s="52">
        <f t="shared" ca="1" si="295"/>
        <v>1</v>
      </c>
      <c r="EM117" s="52">
        <f t="shared" ca="1" si="296"/>
        <v>1</v>
      </c>
      <c r="EN117" s="52">
        <f t="shared" ca="1" si="297"/>
        <v>1</v>
      </c>
      <c r="EO117" s="52">
        <f t="shared" ca="1" si="298"/>
        <v>1</v>
      </c>
      <c r="EP117" s="52">
        <f t="shared" ca="1" si="299"/>
        <v>1</v>
      </c>
      <c r="EQ117" s="52">
        <f t="shared" ca="1" si="300"/>
        <v>1</v>
      </c>
      <c r="ER117" s="52">
        <f t="shared" ca="1" si="301"/>
        <v>1</v>
      </c>
      <c r="ES117" s="52">
        <f t="shared" ca="1" si="302"/>
        <v>1</v>
      </c>
      <c r="ET117" s="52">
        <f t="shared" ca="1" si="303"/>
        <v>1</v>
      </c>
      <c r="EU117" s="52">
        <f t="shared" ca="1" si="304"/>
        <v>1</v>
      </c>
      <c r="EV117" s="52">
        <f t="shared" ca="1" si="305"/>
        <v>1</v>
      </c>
      <c r="EW117" s="52">
        <f t="shared" ca="1" si="306"/>
        <v>1</v>
      </c>
      <c r="EX117" s="52">
        <f t="shared" ca="1" si="307"/>
        <v>1</v>
      </c>
      <c r="EY117" s="52">
        <f t="shared" ca="1" si="308"/>
        <v>1</v>
      </c>
      <c r="EZ117" s="52">
        <f t="shared" ca="1" si="309"/>
        <v>1</v>
      </c>
      <c r="FA117" s="52">
        <f t="shared" ca="1" si="310"/>
        <v>1</v>
      </c>
      <c r="FB117" s="52">
        <f t="shared" ca="1" si="311"/>
        <v>1</v>
      </c>
      <c r="FC117" s="52">
        <f t="shared" ca="1" si="312"/>
        <v>1</v>
      </c>
      <c r="FD117" s="52">
        <f t="shared" ca="1" si="313"/>
        <v>1</v>
      </c>
      <c r="FE117" s="52">
        <f t="shared" ca="1" si="314"/>
        <v>1</v>
      </c>
      <c r="FF117" s="52">
        <f t="shared" ca="1" si="315"/>
        <v>1</v>
      </c>
      <c r="FG117" s="52">
        <f t="shared" ca="1" si="316"/>
        <v>1</v>
      </c>
      <c r="FH117" s="52">
        <f t="shared" ca="1" si="317"/>
        <v>1</v>
      </c>
      <c r="FI117" s="52">
        <f t="shared" ca="1" si="318"/>
        <v>1</v>
      </c>
      <c r="FK117" s="52">
        <f t="shared" si="319"/>
        <v>0</v>
      </c>
      <c r="FL117" s="59" t="e">
        <f t="shared" ca="1" si="320"/>
        <v>#N/A</v>
      </c>
      <c r="FM117" s="59" t="e">
        <f t="shared" ca="1" si="321"/>
        <v>#N/A</v>
      </c>
      <c r="FN117" s="52">
        <f t="shared" ca="1" si="322"/>
        <v>0</v>
      </c>
      <c r="FP117" s="52">
        <f t="shared" ca="1" si="323"/>
        <v>0.66666666666666663</v>
      </c>
      <c r="FQ117" s="52">
        <f t="shared" ca="1" si="324"/>
        <v>0.66666666666666663</v>
      </c>
      <c r="FR117" s="52">
        <f t="shared" ca="1" si="325"/>
        <v>0.65555555555555545</v>
      </c>
      <c r="FS117" s="52">
        <f t="shared" ca="1" si="326"/>
        <v>0.64444444444444438</v>
      </c>
      <c r="FT117" s="52">
        <f t="shared" ca="1" si="327"/>
        <v>0.6333333333333333</v>
      </c>
      <c r="FU117" s="52">
        <f t="shared" ca="1" si="328"/>
        <v>0.62222222222222223</v>
      </c>
      <c r="FV117" s="52">
        <f t="shared" ca="1" si="329"/>
        <v>0.61111111111111116</v>
      </c>
      <c r="FW117" s="52">
        <f t="shared" ca="1" si="330"/>
        <v>0.6</v>
      </c>
      <c r="FX117" s="52">
        <f t="shared" ca="1" si="331"/>
        <v>0.5888888888888888</v>
      </c>
      <c r="FY117" s="52">
        <f t="shared" ca="1" si="332"/>
        <v>0.57777777777777772</v>
      </c>
      <c r="FZ117" s="52">
        <f t="shared" ca="1" si="333"/>
        <v>0.56666666666666665</v>
      </c>
      <c r="GA117" s="52">
        <f t="shared" ca="1" si="334"/>
        <v>0.55555555555555558</v>
      </c>
      <c r="GB117" s="52">
        <f t="shared" ca="1" si="335"/>
        <v>0.5444444444444444</v>
      </c>
      <c r="GC117" s="52">
        <f t="shared" ca="1" si="336"/>
        <v>0.53333333333333333</v>
      </c>
      <c r="GD117" s="52">
        <f t="shared" ca="1" si="337"/>
        <v>0.52222222222222214</v>
      </c>
      <c r="GE117" s="52">
        <f t="shared" ca="1" si="338"/>
        <v>0.51111111111111107</v>
      </c>
      <c r="GF117" s="52">
        <f t="shared" ca="1" si="339"/>
        <v>0.5</v>
      </c>
      <c r="GG117" s="52">
        <f t="shared" ca="1" si="340"/>
        <v>0.48888888888888887</v>
      </c>
      <c r="GH117" s="52">
        <f t="shared" ca="1" si="341"/>
        <v>0.47777777777777775</v>
      </c>
      <c r="GI117" s="52">
        <f t="shared" ca="1" si="342"/>
        <v>0.46666666666666667</v>
      </c>
      <c r="GJ117" s="52">
        <f t="shared" ca="1" si="343"/>
        <v>0.45555555555555555</v>
      </c>
      <c r="GK117" s="52">
        <f t="shared" ca="1" si="344"/>
        <v>0.44444444444444442</v>
      </c>
      <c r="GL117" s="52">
        <f t="shared" ca="1" si="345"/>
        <v>0.43333333333333335</v>
      </c>
      <c r="GM117" s="52">
        <f t="shared" ca="1" si="346"/>
        <v>0.42222222222222222</v>
      </c>
      <c r="GN117" s="52">
        <f t="shared" ca="1" si="347"/>
        <v>0.41111111111111109</v>
      </c>
      <c r="GO117" s="52">
        <f t="shared" ca="1" si="348"/>
        <v>0.39999999999999997</v>
      </c>
      <c r="GP117" s="52">
        <f t="shared" ca="1" si="349"/>
        <v>0.38888888888888884</v>
      </c>
      <c r="GQ117" s="52">
        <f t="shared" ca="1" si="350"/>
        <v>0.37777777777777777</v>
      </c>
      <c r="GR117" s="52">
        <f t="shared" ca="1" si="351"/>
        <v>0.36666666666666664</v>
      </c>
      <c r="GS117" s="52">
        <f t="shared" ca="1" si="352"/>
        <v>0.35555555555555551</v>
      </c>
      <c r="GT117" s="52">
        <f t="shared" ca="1" si="353"/>
        <v>0.34444444444444444</v>
      </c>
      <c r="GU117" s="125">
        <f t="shared" si="354"/>
        <v>0</v>
      </c>
      <c r="GV117" s="52">
        <f t="shared" ca="1" si="355"/>
        <v>0.66666666666666663</v>
      </c>
      <c r="GW117" s="59">
        <f t="shared" ca="1" si="356"/>
        <v>0</v>
      </c>
      <c r="GX117" s="52">
        <f t="shared" ca="1" si="357"/>
        <v>0</v>
      </c>
      <c r="GY117" s="52" t="str">
        <f t="shared" ca="1" si="358"/>
        <v>Slope</v>
      </c>
      <c r="GZ117" s="52" t="str">
        <f t="shared" ca="1" si="359"/>
        <v>NaN</v>
      </c>
      <c r="HA117" s="120">
        <f t="shared" si="360"/>
        <v>0</v>
      </c>
      <c r="HB117" s="58">
        <f t="shared" si="361"/>
        <v>0</v>
      </c>
      <c r="HC117" s="58"/>
      <c r="HD117" s="121">
        <f t="shared" si="362"/>
        <v>1</v>
      </c>
      <c r="HE117" s="52">
        <f t="shared" si="363"/>
        <v>0</v>
      </c>
      <c r="HF117" s="52">
        <f t="shared" si="364"/>
        <v>0</v>
      </c>
      <c r="HG117" s="120">
        <f t="shared" si="365"/>
        <v>1</v>
      </c>
      <c r="HH117" s="120">
        <f t="shared" si="366"/>
        <v>0</v>
      </c>
      <c r="HI117" s="52">
        <f t="shared" ca="1" si="367"/>
        <v>0</v>
      </c>
      <c r="HJ117" s="52" t="str">
        <f t="shared" ca="1" si="368"/>
        <v>Slope</v>
      </c>
      <c r="HK117" s="59">
        <f t="shared" ca="1" si="369"/>
        <v>2</v>
      </c>
      <c r="HL117" s="52" t="str">
        <f t="shared" ca="1" si="370"/>
        <v>NaN</v>
      </c>
      <c r="HM117" s="52">
        <f t="shared" si="371"/>
        <v>0</v>
      </c>
      <c r="HN117" s="52">
        <f t="shared" si="372"/>
        <v>0</v>
      </c>
      <c r="HO117" s="52">
        <f t="shared" si="373"/>
        <v>0</v>
      </c>
      <c r="HP117" s="112"/>
      <c r="HQ117" s="52">
        <f t="shared" si="381"/>
        <v>0</v>
      </c>
      <c r="HR117" s="112"/>
      <c r="HS117" s="52">
        <f t="shared" si="374"/>
        <v>0</v>
      </c>
      <c r="HT117">
        <f t="shared" si="375"/>
        <v>0</v>
      </c>
    </row>
    <row r="118" spans="1:228" x14ac:dyDescent="0.25">
      <c r="A118" s="45">
        <v>80</v>
      </c>
      <c r="B118" s="35">
        <f t="shared" si="215"/>
        <v>9.1435185185185282E-3</v>
      </c>
      <c r="C118" s="28"/>
      <c r="D118" s="29"/>
      <c r="E118" s="29"/>
      <c r="F118" s="37"/>
      <c r="G118" s="38"/>
      <c r="H118" s="107"/>
      <c r="I118" s="31"/>
      <c r="J118" s="28"/>
      <c r="K118" s="37">
        <f t="shared" si="207"/>
        <v>0</v>
      </c>
      <c r="L118" s="30">
        <f t="shared" si="205"/>
        <v>0</v>
      </c>
      <c r="M118" s="101">
        <f t="shared" si="206"/>
        <v>0</v>
      </c>
      <c r="N118" s="103">
        <f t="shared" si="216"/>
        <v>0</v>
      </c>
      <c r="Q118">
        <f t="shared" si="383"/>
        <v>5.0000000000000001E-3</v>
      </c>
      <c r="R118">
        <f t="shared" si="376"/>
        <v>0.79456193353474325</v>
      </c>
      <c r="S118">
        <f t="shared" si="377"/>
        <v>0.20543806646525681</v>
      </c>
      <c r="T118">
        <f t="shared" si="378"/>
        <v>0.84451767711335313</v>
      </c>
      <c r="U118" s="84">
        <f t="shared" si="379"/>
        <v>0.03</v>
      </c>
      <c r="V118" s="84">
        <f t="shared" si="380"/>
        <v>0.15</v>
      </c>
      <c r="X118">
        <v>5.0000000000000001E-3</v>
      </c>
      <c r="Y118">
        <v>0.79456193353474325</v>
      </c>
      <c r="Z118">
        <v>0.20543806646525681</v>
      </c>
      <c r="AA118">
        <v>0.84451767711335313</v>
      </c>
      <c r="AD118" s="52" t="e">
        <f t="shared" ca="1" si="217"/>
        <v>#DIV/0!</v>
      </c>
      <c r="AE118" s="52" t="e">
        <f t="shared" ca="1" si="217"/>
        <v>#DIV/0!</v>
      </c>
      <c r="AF118" s="52" t="e">
        <f t="shared" ca="1" si="217"/>
        <v>#DIV/0!</v>
      </c>
      <c r="AG118" s="52" t="e">
        <f t="shared" ca="1" si="208"/>
        <v>#DIV/0!</v>
      </c>
      <c r="AH118" s="52" t="e">
        <f t="shared" ca="1" si="208"/>
        <v>#DIV/0!</v>
      </c>
      <c r="AI118" s="52" t="e">
        <f t="shared" ca="1" si="208"/>
        <v>#DIV/0!</v>
      </c>
      <c r="AJ118" s="52" t="e">
        <f t="shared" ca="1" si="208"/>
        <v>#DIV/0!</v>
      </c>
      <c r="AK118" s="52" t="e">
        <f t="shared" ca="1" si="209"/>
        <v>#DIV/0!</v>
      </c>
      <c r="AL118" s="52" t="e">
        <f t="shared" ca="1" si="209"/>
        <v>#DIV/0!</v>
      </c>
      <c r="AM118" s="52" t="e">
        <f t="shared" ca="1" si="209"/>
        <v>#DIV/0!</v>
      </c>
      <c r="AN118" s="52" t="e">
        <f t="shared" ca="1" si="209"/>
        <v>#DIV/0!</v>
      </c>
      <c r="AO118" s="52" t="e">
        <f t="shared" ca="1" si="210"/>
        <v>#DIV/0!</v>
      </c>
      <c r="AP118" s="52" t="e">
        <f t="shared" ca="1" si="210"/>
        <v>#DIV/0!</v>
      </c>
      <c r="AQ118" s="52" t="e">
        <f t="shared" ca="1" si="210"/>
        <v>#DIV/0!</v>
      </c>
      <c r="AR118" s="52" t="e">
        <f t="shared" ca="1" si="210"/>
        <v>#DIV/0!</v>
      </c>
      <c r="AS118" s="52" t="e">
        <f t="shared" ca="1" si="211"/>
        <v>#DIV/0!</v>
      </c>
      <c r="AT118" s="52" t="e">
        <f t="shared" ca="1" si="211"/>
        <v>#DIV/0!</v>
      </c>
      <c r="AU118" s="52" t="e">
        <f t="shared" ca="1" si="211"/>
        <v>#DIV/0!</v>
      </c>
      <c r="AV118" s="52" t="e">
        <f t="shared" ca="1" si="211"/>
        <v>#DIV/0!</v>
      </c>
      <c r="AW118" s="52" t="e">
        <f t="shared" ca="1" si="212"/>
        <v>#DIV/0!</v>
      </c>
      <c r="AX118" s="52" t="e">
        <f t="shared" ca="1" si="212"/>
        <v>#DIV/0!</v>
      </c>
      <c r="AY118" s="52" t="e">
        <f t="shared" ca="1" si="212"/>
        <v>#DIV/0!</v>
      </c>
      <c r="AZ118" s="52" t="e">
        <f t="shared" ca="1" si="212"/>
        <v>#DIV/0!</v>
      </c>
      <c r="BA118" s="52" t="e">
        <f t="shared" ca="1" si="213"/>
        <v>#DIV/0!</v>
      </c>
      <c r="BB118" s="52" t="e">
        <f t="shared" ca="1" si="213"/>
        <v>#DIV/0!</v>
      </c>
      <c r="BC118" s="52" t="e">
        <f t="shared" ca="1" si="213"/>
        <v>#DIV/0!</v>
      </c>
      <c r="BD118" s="52" t="e">
        <f t="shared" ca="1" si="213"/>
        <v>#DIV/0!</v>
      </c>
      <c r="BE118" s="52" t="e">
        <f t="shared" ca="1" si="214"/>
        <v>#DIV/0!</v>
      </c>
      <c r="BF118" s="52" t="e">
        <f t="shared" ca="1" si="214"/>
        <v>#DIV/0!</v>
      </c>
      <c r="BG118" s="52" t="e">
        <f t="shared" ca="1" si="214"/>
        <v>#DIV/0!</v>
      </c>
      <c r="BH118" s="52" t="e">
        <f t="shared" ca="1" si="214"/>
        <v>#DIV/0!</v>
      </c>
      <c r="BJ118" s="52">
        <f t="shared" si="218"/>
        <v>0</v>
      </c>
      <c r="BK118" s="52">
        <f t="shared" si="219"/>
        <v>0</v>
      </c>
      <c r="BL118" s="52">
        <f t="shared" si="220"/>
        <v>0</v>
      </c>
      <c r="BM118" s="52">
        <f t="shared" si="221"/>
        <v>0</v>
      </c>
      <c r="BN118" s="52">
        <f t="shared" si="222"/>
        <v>0</v>
      </c>
      <c r="BO118" s="52">
        <f t="shared" si="223"/>
        <v>0</v>
      </c>
      <c r="BP118" s="52">
        <f t="shared" si="224"/>
        <v>0</v>
      </c>
      <c r="BQ118" s="52">
        <f t="shared" si="225"/>
        <v>0.05</v>
      </c>
      <c r="BS118" s="52">
        <f t="shared" ca="1" si="226"/>
        <v>0</v>
      </c>
      <c r="BT118" s="52">
        <f t="shared" ca="1" si="227"/>
        <v>0</v>
      </c>
      <c r="BU118" s="52">
        <f t="shared" ca="1" si="228"/>
        <v>0</v>
      </c>
      <c r="BV118" s="52">
        <f t="shared" ca="1" si="229"/>
        <v>0</v>
      </c>
      <c r="BW118" s="52">
        <f t="shared" ca="1" si="230"/>
        <v>0</v>
      </c>
      <c r="BX118" s="52">
        <f t="shared" ca="1" si="231"/>
        <v>0</v>
      </c>
      <c r="BY118" s="52">
        <f t="shared" ca="1" si="232"/>
        <v>0</v>
      </c>
      <c r="BZ118" s="52">
        <f t="shared" ca="1" si="233"/>
        <v>0</v>
      </c>
      <c r="CA118" s="52">
        <f t="shared" ca="1" si="234"/>
        <v>0</v>
      </c>
      <c r="CB118" s="52">
        <f t="shared" ca="1" si="235"/>
        <v>0</v>
      </c>
      <c r="CC118" s="52">
        <f t="shared" ca="1" si="236"/>
        <v>0</v>
      </c>
      <c r="CD118" s="52">
        <f t="shared" ca="1" si="237"/>
        <v>0</v>
      </c>
      <c r="CE118" s="52">
        <f t="shared" ca="1" si="238"/>
        <v>0</v>
      </c>
      <c r="CF118" s="52">
        <f t="shared" ca="1" si="239"/>
        <v>0</v>
      </c>
      <c r="CG118" s="52">
        <f t="shared" ca="1" si="240"/>
        <v>0</v>
      </c>
      <c r="CH118" s="52">
        <f t="shared" ca="1" si="241"/>
        <v>0</v>
      </c>
      <c r="CI118" s="52">
        <f t="shared" ca="1" si="242"/>
        <v>0</v>
      </c>
      <c r="CJ118" s="52">
        <f t="shared" ca="1" si="243"/>
        <v>0</v>
      </c>
      <c r="CK118" s="52">
        <f t="shared" ca="1" si="244"/>
        <v>0</v>
      </c>
      <c r="CL118" s="52">
        <f t="shared" ca="1" si="245"/>
        <v>0</v>
      </c>
      <c r="CM118" s="52">
        <f t="shared" ca="1" si="246"/>
        <v>0</v>
      </c>
      <c r="CN118" s="52">
        <f t="shared" ca="1" si="247"/>
        <v>0</v>
      </c>
      <c r="CO118" s="52">
        <f t="shared" ca="1" si="248"/>
        <v>0</v>
      </c>
      <c r="CP118" s="52">
        <f t="shared" ca="1" si="249"/>
        <v>0</v>
      </c>
      <c r="CQ118" s="52">
        <f t="shared" ca="1" si="250"/>
        <v>0</v>
      </c>
      <c r="CR118" s="52">
        <f t="shared" ca="1" si="251"/>
        <v>0</v>
      </c>
      <c r="CS118" s="52">
        <f t="shared" ca="1" si="252"/>
        <v>0</v>
      </c>
      <c r="CT118" s="52">
        <f t="shared" ca="1" si="253"/>
        <v>0</v>
      </c>
      <c r="CU118" s="52">
        <f t="shared" ca="1" si="254"/>
        <v>0</v>
      </c>
      <c r="CV118" s="52">
        <f t="shared" ca="1" si="255"/>
        <v>0</v>
      </c>
      <c r="CW118" s="52">
        <f t="shared" ca="1" si="256"/>
        <v>0</v>
      </c>
      <c r="CY118" s="51" t="str">
        <f t="shared" ca="1" si="257"/>
        <v>Slope</v>
      </c>
      <c r="CZ118" s="51" t="str">
        <f t="shared" ca="1" si="258"/>
        <v>Slope</v>
      </c>
      <c r="DA118" s="51" t="str">
        <f t="shared" ca="1" si="259"/>
        <v>Slope</v>
      </c>
      <c r="DB118" s="51" t="str">
        <f t="shared" ca="1" si="260"/>
        <v>Slope</v>
      </c>
      <c r="DC118" s="51" t="str">
        <f t="shared" ca="1" si="261"/>
        <v>Slope</v>
      </c>
      <c r="DD118" s="51" t="str">
        <f t="shared" ca="1" si="262"/>
        <v>Slope</v>
      </c>
      <c r="DE118" s="51" t="str">
        <f t="shared" ca="1" si="263"/>
        <v>Slope</v>
      </c>
      <c r="DF118" s="51" t="str">
        <f t="shared" ca="1" si="264"/>
        <v>Slope</v>
      </c>
      <c r="DG118" s="51" t="str">
        <f t="shared" ca="1" si="265"/>
        <v>Slope</v>
      </c>
      <c r="DH118" s="51" t="str">
        <f t="shared" ca="1" si="266"/>
        <v>Slope</v>
      </c>
      <c r="DI118" s="51" t="str">
        <f t="shared" ca="1" si="267"/>
        <v>Slope</v>
      </c>
      <c r="DJ118" s="51" t="str">
        <f t="shared" ca="1" si="268"/>
        <v>Slope</v>
      </c>
      <c r="DK118" s="51" t="str">
        <f t="shared" ca="1" si="269"/>
        <v>Slope</v>
      </c>
      <c r="DL118" s="51" t="str">
        <f t="shared" ca="1" si="270"/>
        <v>Slope</v>
      </c>
      <c r="DM118" s="51" t="str">
        <f t="shared" ca="1" si="271"/>
        <v>Slope</v>
      </c>
      <c r="DN118" s="51" t="str">
        <f t="shared" ca="1" si="272"/>
        <v>Slope</v>
      </c>
      <c r="DO118" s="51" t="str">
        <f t="shared" ca="1" si="273"/>
        <v>Slope</v>
      </c>
      <c r="DP118" s="51" t="str">
        <f t="shared" ca="1" si="274"/>
        <v>Slope</v>
      </c>
      <c r="DQ118" s="51" t="str">
        <f t="shared" ca="1" si="275"/>
        <v>Slope</v>
      </c>
      <c r="DR118" s="51" t="str">
        <f t="shared" ca="1" si="276"/>
        <v>Slope</v>
      </c>
      <c r="DS118" s="51" t="str">
        <f t="shared" ca="1" si="277"/>
        <v>Slope</v>
      </c>
      <c r="DT118" s="51" t="str">
        <f t="shared" ca="1" si="278"/>
        <v>Slope</v>
      </c>
      <c r="DU118" s="51" t="str">
        <f t="shared" ca="1" si="279"/>
        <v>Slope</v>
      </c>
      <c r="DV118" s="51" t="str">
        <f t="shared" ca="1" si="280"/>
        <v>Slope</v>
      </c>
      <c r="DW118" s="51" t="str">
        <f t="shared" ca="1" si="281"/>
        <v>Slope</v>
      </c>
      <c r="DX118" s="51" t="str">
        <f t="shared" ca="1" si="282"/>
        <v>Slope</v>
      </c>
      <c r="DY118" s="51" t="str">
        <f t="shared" ca="1" si="283"/>
        <v>Slope</v>
      </c>
      <c r="DZ118" s="51" t="str">
        <f t="shared" ca="1" si="284"/>
        <v>Slope</v>
      </c>
      <c r="EA118" s="51" t="str">
        <f t="shared" ca="1" si="285"/>
        <v>Slope</v>
      </c>
      <c r="EB118" s="51" t="str">
        <f t="shared" ca="1" si="286"/>
        <v>Slope</v>
      </c>
      <c r="EC118" s="51" t="str">
        <f t="shared" ca="1" si="287"/>
        <v>Slope</v>
      </c>
      <c r="EE118" s="52">
        <f t="shared" ca="1" si="288"/>
        <v>1</v>
      </c>
      <c r="EF118" s="52">
        <f t="shared" ca="1" si="289"/>
        <v>1</v>
      </c>
      <c r="EG118" s="52">
        <f t="shared" ca="1" si="290"/>
        <v>1</v>
      </c>
      <c r="EH118" s="52">
        <f t="shared" ca="1" si="291"/>
        <v>1</v>
      </c>
      <c r="EI118" s="52">
        <f t="shared" ca="1" si="292"/>
        <v>1</v>
      </c>
      <c r="EJ118" s="52">
        <f t="shared" ca="1" si="293"/>
        <v>1</v>
      </c>
      <c r="EK118" s="52">
        <f t="shared" ca="1" si="294"/>
        <v>1</v>
      </c>
      <c r="EL118" s="52">
        <f t="shared" ca="1" si="295"/>
        <v>1</v>
      </c>
      <c r="EM118" s="52">
        <f t="shared" ca="1" si="296"/>
        <v>1</v>
      </c>
      <c r="EN118" s="52">
        <f t="shared" ca="1" si="297"/>
        <v>1</v>
      </c>
      <c r="EO118" s="52">
        <f t="shared" ca="1" si="298"/>
        <v>1</v>
      </c>
      <c r="EP118" s="52">
        <f t="shared" ca="1" si="299"/>
        <v>1</v>
      </c>
      <c r="EQ118" s="52">
        <f t="shared" ca="1" si="300"/>
        <v>1</v>
      </c>
      <c r="ER118" s="52">
        <f t="shared" ca="1" si="301"/>
        <v>1</v>
      </c>
      <c r="ES118" s="52">
        <f t="shared" ca="1" si="302"/>
        <v>1</v>
      </c>
      <c r="ET118" s="52">
        <f t="shared" ca="1" si="303"/>
        <v>1</v>
      </c>
      <c r="EU118" s="52">
        <f t="shared" ca="1" si="304"/>
        <v>1</v>
      </c>
      <c r="EV118" s="52">
        <f t="shared" ca="1" si="305"/>
        <v>1</v>
      </c>
      <c r="EW118" s="52">
        <f t="shared" ca="1" si="306"/>
        <v>1</v>
      </c>
      <c r="EX118" s="52">
        <f t="shared" ca="1" si="307"/>
        <v>1</v>
      </c>
      <c r="EY118" s="52">
        <f t="shared" ca="1" si="308"/>
        <v>1</v>
      </c>
      <c r="EZ118" s="52">
        <f t="shared" ca="1" si="309"/>
        <v>1</v>
      </c>
      <c r="FA118" s="52">
        <f t="shared" ca="1" si="310"/>
        <v>1</v>
      </c>
      <c r="FB118" s="52">
        <f t="shared" ca="1" si="311"/>
        <v>1</v>
      </c>
      <c r="FC118" s="52">
        <f t="shared" ca="1" si="312"/>
        <v>1</v>
      </c>
      <c r="FD118" s="52">
        <f t="shared" ca="1" si="313"/>
        <v>1</v>
      </c>
      <c r="FE118" s="52">
        <f t="shared" ca="1" si="314"/>
        <v>1</v>
      </c>
      <c r="FF118" s="52">
        <f t="shared" ca="1" si="315"/>
        <v>1</v>
      </c>
      <c r="FG118" s="52">
        <f t="shared" ca="1" si="316"/>
        <v>1</v>
      </c>
      <c r="FH118" s="52">
        <f t="shared" ca="1" si="317"/>
        <v>1</v>
      </c>
      <c r="FI118" s="52">
        <f t="shared" ca="1" si="318"/>
        <v>1</v>
      </c>
      <c r="FK118" s="52">
        <f t="shared" si="319"/>
        <v>0</v>
      </c>
      <c r="FL118" s="59" t="e">
        <f t="shared" ca="1" si="320"/>
        <v>#N/A</v>
      </c>
      <c r="FM118" s="59" t="e">
        <f t="shared" ca="1" si="321"/>
        <v>#N/A</v>
      </c>
      <c r="FN118" s="52">
        <f t="shared" ca="1" si="322"/>
        <v>0</v>
      </c>
      <c r="FP118" s="52">
        <f t="shared" ca="1" si="323"/>
        <v>0.66666666666666663</v>
      </c>
      <c r="FQ118" s="52">
        <f t="shared" ca="1" si="324"/>
        <v>0.66666666666666663</v>
      </c>
      <c r="FR118" s="52">
        <f t="shared" ca="1" si="325"/>
        <v>0.65555555555555545</v>
      </c>
      <c r="FS118" s="52">
        <f t="shared" ca="1" si="326"/>
        <v>0.64444444444444438</v>
      </c>
      <c r="FT118" s="52">
        <f t="shared" ca="1" si="327"/>
        <v>0.6333333333333333</v>
      </c>
      <c r="FU118" s="52">
        <f t="shared" ca="1" si="328"/>
        <v>0.62222222222222223</v>
      </c>
      <c r="FV118" s="52">
        <f t="shared" ca="1" si="329"/>
        <v>0.61111111111111116</v>
      </c>
      <c r="FW118" s="52">
        <f t="shared" ca="1" si="330"/>
        <v>0.6</v>
      </c>
      <c r="FX118" s="52">
        <f t="shared" ca="1" si="331"/>
        <v>0.5888888888888888</v>
      </c>
      <c r="FY118" s="52">
        <f t="shared" ca="1" si="332"/>
        <v>0.57777777777777772</v>
      </c>
      <c r="FZ118" s="52">
        <f t="shared" ca="1" si="333"/>
        <v>0.56666666666666665</v>
      </c>
      <c r="GA118" s="52">
        <f t="shared" ca="1" si="334"/>
        <v>0.55555555555555558</v>
      </c>
      <c r="GB118" s="52">
        <f t="shared" ca="1" si="335"/>
        <v>0.5444444444444444</v>
      </c>
      <c r="GC118" s="52">
        <f t="shared" ca="1" si="336"/>
        <v>0.53333333333333333</v>
      </c>
      <c r="GD118" s="52">
        <f t="shared" ca="1" si="337"/>
        <v>0.52222222222222214</v>
      </c>
      <c r="GE118" s="52">
        <f t="shared" ca="1" si="338"/>
        <v>0.51111111111111107</v>
      </c>
      <c r="GF118" s="52">
        <f t="shared" ca="1" si="339"/>
        <v>0.5</v>
      </c>
      <c r="GG118" s="52">
        <f t="shared" ca="1" si="340"/>
        <v>0.48888888888888887</v>
      </c>
      <c r="GH118" s="52">
        <f t="shared" ca="1" si="341"/>
        <v>0.47777777777777775</v>
      </c>
      <c r="GI118" s="52">
        <f t="shared" ca="1" si="342"/>
        <v>0.46666666666666667</v>
      </c>
      <c r="GJ118" s="52">
        <f t="shared" ca="1" si="343"/>
        <v>0.45555555555555555</v>
      </c>
      <c r="GK118" s="52">
        <f t="shared" ca="1" si="344"/>
        <v>0.44444444444444442</v>
      </c>
      <c r="GL118" s="52">
        <f t="shared" ca="1" si="345"/>
        <v>0.43333333333333335</v>
      </c>
      <c r="GM118" s="52">
        <f t="shared" ca="1" si="346"/>
        <v>0.42222222222222222</v>
      </c>
      <c r="GN118" s="52">
        <f t="shared" ca="1" si="347"/>
        <v>0.41111111111111109</v>
      </c>
      <c r="GO118" s="52">
        <f t="shared" ca="1" si="348"/>
        <v>0.39999999999999997</v>
      </c>
      <c r="GP118" s="52">
        <f t="shared" ca="1" si="349"/>
        <v>0.38888888888888884</v>
      </c>
      <c r="GQ118" s="52">
        <f t="shared" ca="1" si="350"/>
        <v>0.37777777777777777</v>
      </c>
      <c r="GR118" s="52">
        <f t="shared" ca="1" si="351"/>
        <v>0.36666666666666664</v>
      </c>
      <c r="GS118" s="52">
        <f t="shared" ca="1" si="352"/>
        <v>0.35555555555555551</v>
      </c>
      <c r="GT118" s="52">
        <f t="shared" ca="1" si="353"/>
        <v>0.34444444444444444</v>
      </c>
      <c r="GU118" s="125">
        <f t="shared" si="354"/>
        <v>0</v>
      </c>
      <c r="GV118" s="52">
        <f t="shared" ca="1" si="355"/>
        <v>0.66666666666666663</v>
      </c>
      <c r="GW118" s="59">
        <f t="shared" ca="1" si="356"/>
        <v>0</v>
      </c>
      <c r="GX118" s="52">
        <f t="shared" ca="1" si="357"/>
        <v>0</v>
      </c>
      <c r="GY118" s="52" t="str">
        <f t="shared" ca="1" si="358"/>
        <v>Slope</v>
      </c>
      <c r="GZ118" s="52" t="str">
        <f t="shared" ca="1" si="359"/>
        <v>NaN</v>
      </c>
      <c r="HA118" s="120">
        <f t="shared" si="360"/>
        <v>0</v>
      </c>
      <c r="HB118" s="58">
        <f t="shared" si="361"/>
        <v>0</v>
      </c>
      <c r="HC118" s="58"/>
      <c r="HD118" s="121">
        <f t="shared" si="362"/>
        <v>1</v>
      </c>
      <c r="HE118" s="52">
        <f t="shared" si="363"/>
        <v>0</v>
      </c>
      <c r="HF118" s="52">
        <f t="shared" si="364"/>
        <v>0</v>
      </c>
      <c r="HG118" s="120">
        <f t="shared" si="365"/>
        <v>1</v>
      </c>
      <c r="HH118" s="120">
        <f t="shared" si="366"/>
        <v>0</v>
      </c>
      <c r="HI118" s="52">
        <f t="shared" ca="1" si="367"/>
        <v>0</v>
      </c>
      <c r="HJ118" s="52" t="str">
        <f t="shared" ca="1" si="368"/>
        <v>Slope</v>
      </c>
      <c r="HK118" s="59">
        <f t="shared" ca="1" si="369"/>
        <v>2</v>
      </c>
      <c r="HL118" s="52" t="str">
        <f t="shared" ca="1" si="370"/>
        <v>NaN</v>
      </c>
      <c r="HM118" s="52">
        <f t="shared" si="371"/>
        <v>0</v>
      </c>
      <c r="HN118" s="52">
        <f t="shared" si="372"/>
        <v>0</v>
      </c>
      <c r="HO118" s="52">
        <f t="shared" si="373"/>
        <v>0</v>
      </c>
      <c r="HP118" s="112"/>
      <c r="HQ118" s="52">
        <f t="shared" si="381"/>
        <v>0</v>
      </c>
      <c r="HR118" s="112"/>
      <c r="HS118" s="52">
        <f t="shared" si="374"/>
        <v>0</v>
      </c>
      <c r="HT118">
        <f t="shared" si="375"/>
        <v>0</v>
      </c>
    </row>
    <row r="119" spans="1:228" x14ac:dyDescent="0.25">
      <c r="A119" s="45">
        <v>81</v>
      </c>
      <c r="B119" s="35">
        <f t="shared" si="215"/>
        <v>9.2592592592592692E-3</v>
      </c>
      <c r="C119" s="28"/>
      <c r="D119" s="29"/>
      <c r="E119" s="29"/>
      <c r="F119" s="37"/>
      <c r="G119" s="38"/>
      <c r="H119" s="107"/>
      <c r="I119" s="31"/>
      <c r="J119" s="28"/>
      <c r="K119" s="37">
        <f t="shared" si="207"/>
        <v>0</v>
      </c>
      <c r="L119" s="30">
        <f t="shared" si="205"/>
        <v>0</v>
      </c>
      <c r="M119" s="101">
        <f t="shared" si="206"/>
        <v>0</v>
      </c>
      <c r="N119" s="103">
        <f t="shared" si="216"/>
        <v>0</v>
      </c>
      <c r="Q119">
        <f t="shared" si="383"/>
        <v>6.0000000000000001E-3</v>
      </c>
      <c r="R119">
        <f t="shared" si="376"/>
        <v>0.78549848942598188</v>
      </c>
      <c r="S119">
        <f t="shared" si="377"/>
        <v>0.21450151057401812</v>
      </c>
      <c r="T119">
        <f t="shared" si="378"/>
        <v>0.84536879947483534</v>
      </c>
      <c r="U119" s="84">
        <f t="shared" si="379"/>
        <v>3.6000000000000004E-2</v>
      </c>
      <c r="V119" s="84">
        <f t="shared" si="380"/>
        <v>0.18000000000000002</v>
      </c>
      <c r="X119">
        <v>6.0000000000000001E-3</v>
      </c>
      <c r="Y119">
        <v>0.78549848942598188</v>
      </c>
      <c r="Z119">
        <v>0.21450151057401812</v>
      </c>
      <c r="AA119">
        <v>0.84536879947483534</v>
      </c>
      <c r="AD119" s="52" t="e">
        <f t="shared" ca="1" si="217"/>
        <v>#DIV/0!</v>
      </c>
      <c r="AE119" s="52" t="e">
        <f t="shared" ca="1" si="217"/>
        <v>#DIV/0!</v>
      </c>
      <c r="AF119" s="52" t="e">
        <f t="shared" ca="1" si="217"/>
        <v>#DIV/0!</v>
      </c>
      <c r="AG119" s="52" t="e">
        <f t="shared" ca="1" si="208"/>
        <v>#DIV/0!</v>
      </c>
      <c r="AH119" s="52" t="e">
        <f t="shared" ca="1" si="208"/>
        <v>#DIV/0!</v>
      </c>
      <c r="AI119" s="52" t="e">
        <f t="shared" ca="1" si="208"/>
        <v>#DIV/0!</v>
      </c>
      <c r="AJ119" s="52" t="e">
        <f t="shared" ca="1" si="208"/>
        <v>#DIV/0!</v>
      </c>
      <c r="AK119" s="52" t="e">
        <f t="shared" ca="1" si="209"/>
        <v>#DIV/0!</v>
      </c>
      <c r="AL119" s="52" t="e">
        <f t="shared" ca="1" si="209"/>
        <v>#DIV/0!</v>
      </c>
      <c r="AM119" s="52" t="e">
        <f t="shared" ca="1" si="209"/>
        <v>#DIV/0!</v>
      </c>
      <c r="AN119" s="52" t="e">
        <f t="shared" ca="1" si="209"/>
        <v>#DIV/0!</v>
      </c>
      <c r="AO119" s="52" t="e">
        <f t="shared" ca="1" si="210"/>
        <v>#DIV/0!</v>
      </c>
      <c r="AP119" s="52" t="e">
        <f t="shared" ca="1" si="210"/>
        <v>#DIV/0!</v>
      </c>
      <c r="AQ119" s="52" t="e">
        <f t="shared" ca="1" si="210"/>
        <v>#DIV/0!</v>
      </c>
      <c r="AR119" s="52" t="e">
        <f t="shared" ca="1" si="210"/>
        <v>#DIV/0!</v>
      </c>
      <c r="AS119" s="52" t="e">
        <f t="shared" ca="1" si="211"/>
        <v>#DIV/0!</v>
      </c>
      <c r="AT119" s="52" t="e">
        <f t="shared" ca="1" si="211"/>
        <v>#DIV/0!</v>
      </c>
      <c r="AU119" s="52" t="e">
        <f t="shared" ca="1" si="211"/>
        <v>#DIV/0!</v>
      </c>
      <c r="AV119" s="52" t="e">
        <f t="shared" ca="1" si="211"/>
        <v>#DIV/0!</v>
      </c>
      <c r="AW119" s="52" t="e">
        <f t="shared" ca="1" si="212"/>
        <v>#DIV/0!</v>
      </c>
      <c r="AX119" s="52" t="e">
        <f t="shared" ca="1" si="212"/>
        <v>#DIV/0!</v>
      </c>
      <c r="AY119" s="52" t="e">
        <f t="shared" ca="1" si="212"/>
        <v>#DIV/0!</v>
      </c>
      <c r="AZ119" s="52" t="e">
        <f t="shared" ca="1" si="212"/>
        <v>#DIV/0!</v>
      </c>
      <c r="BA119" s="52" t="e">
        <f t="shared" ca="1" si="213"/>
        <v>#DIV/0!</v>
      </c>
      <c r="BB119" s="52" t="e">
        <f t="shared" ca="1" si="213"/>
        <v>#DIV/0!</v>
      </c>
      <c r="BC119" s="52" t="e">
        <f t="shared" ca="1" si="213"/>
        <v>#DIV/0!</v>
      </c>
      <c r="BD119" s="52" t="e">
        <f t="shared" ca="1" si="213"/>
        <v>#DIV/0!</v>
      </c>
      <c r="BE119" s="52" t="e">
        <f t="shared" ca="1" si="214"/>
        <v>#DIV/0!</v>
      </c>
      <c r="BF119" s="52" t="e">
        <f t="shared" ca="1" si="214"/>
        <v>#DIV/0!</v>
      </c>
      <c r="BG119" s="52" t="e">
        <f t="shared" ca="1" si="214"/>
        <v>#DIV/0!</v>
      </c>
      <c r="BH119" s="52" t="e">
        <f t="shared" ca="1" si="214"/>
        <v>#DIV/0!</v>
      </c>
      <c r="BJ119" s="52">
        <f t="shared" si="218"/>
        <v>0</v>
      </c>
      <c r="BK119" s="52">
        <f t="shared" si="219"/>
        <v>0</v>
      </c>
      <c r="BL119" s="52">
        <f t="shared" si="220"/>
        <v>0</v>
      </c>
      <c r="BM119" s="52">
        <f t="shared" si="221"/>
        <v>0</v>
      </c>
      <c r="BN119" s="52">
        <f t="shared" si="222"/>
        <v>0</v>
      </c>
      <c r="BO119" s="52">
        <f t="shared" si="223"/>
        <v>0</v>
      </c>
      <c r="BP119" s="52">
        <f t="shared" si="224"/>
        <v>0</v>
      </c>
      <c r="BQ119" s="52">
        <f t="shared" si="225"/>
        <v>0.05</v>
      </c>
      <c r="BS119" s="52">
        <f t="shared" ca="1" si="226"/>
        <v>0</v>
      </c>
      <c r="BT119" s="52">
        <f t="shared" ca="1" si="227"/>
        <v>0</v>
      </c>
      <c r="BU119" s="52">
        <f t="shared" ca="1" si="228"/>
        <v>0</v>
      </c>
      <c r="BV119" s="52">
        <f t="shared" ca="1" si="229"/>
        <v>0</v>
      </c>
      <c r="BW119" s="52">
        <f t="shared" ca="1" si="230"/>
        <v>0</v>
      </c>
      <c r="BX119" s="52">
        <f t="shared" ca="1" si="231"/>
        <v>0</v>
      </c>
      <c r="BY119" s="52">
        <f t="shared" ca="1" si="232"/>
        <v>0</v>
      </c>
      <c r="BZ119" s="52">
        <f t="shared" ca="1" si="233"/>
        <v>0</v>
      </c>
      <c r="CA119" s="52">
        <f t="shared" ca="1" si="234"/>
        <v>0</v>
      </c>
      <c r="CB119" s="52">
        <f t="shared" ca="1" si="235"/>
        <v>0</v>
      </c>
      <c r="CC119" s="52">
        <f t="shared" ca="1" si="236"/>
        <v>0</v>
      </c>
      <c r="CD119" s="52">
        <f t="shared" ca="1" si="237"/>
        <v>0</v>
      </c>
      <c r="CE119" s="52">
        <f t="shared" ca="1" si="238"/>
        <v>0</v>
      </c>
      <c r="CF119" s="52">
        <f t="shared" ca="1" si="239"/>
        <v>0</v>
      </c>
      <c r="CG119" s="52">
        <f t="shared" ca="1" si="240"/>
        <v>0</v>
      </c>
      <c r="CH119" s="52">
        <f t="shared" ca="1" si="241"/>
        <v>0</v>
      </c>
      <c r="CI119" s="52">
        <f t="shared" ca="1" si="242"/>
        <v>0</v>
      </c>
      <c r="CJ119" s="52">
        <f t="shared" ca="1" si="243"/>
        <v>0</v>
      </c>
      <c r="CK119" s="52">
        <f t="shared" ca="1" si="244"/>
        <v>0</v>
      </c>
      <c r="CL119" s="52">
        <f t="shared" ca="1" si="245"/>
        <v>0</v>
      </c>
      <c r="CM119" s="52">
        <f t="shared" ca="1" si="246"/>
        <v>0</v>
      </c>
      <c r="CN119" s="52">
        <f t="shared" ca="1" si="247"/>
        <v>0</v>
      </c>
      <c r="CO119" s="52">
        <f t="shared" ca="1" si="248"/>
        <v>0</v>
      </c>
      <c r="CP119" s="52">
        <f t="shared" ca="1" si="249"/>
        <v>0</v>
      </c>
      <c r="CQ119" s="52">
        <f t="shared" ca="1" si="250"/>
        <v>0</v>
      </c>
      <c r="CR119" s="52">
        <f t="shared" ca="1" si="251"/>
        <v>0</v>
      </c>
      <c r="CS119" s="52">
        <f t="shared" ca="1" si="252"/>
        <v>0</v>
      </c>
      <c r="CT119" s="52">
        <f t="shared" ca="1" si="253"/>
        <v>0</v>
      </c>
      <c r="CU119" s="52">
        <f t="shared" ca="1" si="254"/>
        <v>0</v>
      </c>
      <c r="CV119" s="52">
        <f t="shared" ca="1" si="255"/>
        <v>0</v>
      </c>
      <c r="CW119" s="52">
        <f t="shared" ca="1" si="256"/>
        <v>0</v>
      </c>
      <c r="CY119" s="51" t="str">
        <f t="shared" ca="1" si="257"/>
        <v>Slope</v>
      </c>
      <c r="CZ119" s="51" t="str">
        <f t="shared" ca="1" si="258"/>
        <v>Slope</v>
      </c>
      <c r="DA119" s="51" t="str">
        <f t="shared" ca="1" si="259"/>
        <v>Slope</v>
      </c>
      <c r="DB119" s="51" t="str">
        <f t="shared" ca="1" si="260"/>
        <v>Slope</v>
      </c>
      <c r="DC119" s="51" t="str">
        <f t="shared" ca="1" si="261"/>
        <v>Slope</v>
      </c>
      <c r="DD119" s="51" t="str">
        <f t="shared" ca="1" si="262"/>
        <v>Slope</v>
      </c>
      <c r="DE119" s="51" t="str">
        <f t="shared" ca="1" si="263"/>
        <v>Slope</v>
      </c>
      <c r="DF119" s="51" t="str">
        <f t="shared" ca="1" si="264"/>
        <v>Slope</v>
      </c>
      <c r="DG119" s="51" t="str">
        <f t="shared" ca="1" si="265"/>
        <v>Slope</v>
      </c>
      <c r="DH119" s="51" t="str">
        <f t="shared" ca="1" si="266"/>
        <v>Slope</v>
      </c>
      <c r="DI119" s="51" t="str">
        <f t="shared" ca="1" si="267"/>
        <v>Slope</v>
      </c>
      <c r="DJ119" s="51" t="str">
        <f t="shared" ca="1" si="268"/>
        <v>Slope</v>
      </c>
      <c r="DK119" s="51" t="str">
        <f t="shared" ca="1" si="269"/>
        <v>Slope</v>
      </c>
      <c r="DL119" s="51" t="str">
        <f t="shared" ca="1" si="270"/>
        <v>Slope</v>
      </c>
      <c r="DM119" s="51" t="str">
        <f t="shared" ca="1" si="271"/>
        <v>Slope</v>
      </c>
      <c r="DN119" s="51" t="str">
        <f t="shared" ca="1" si="272"/>
        <v>Slope</v>
      </c>
      <c r="DO119" s="51" t="str">
        <f t="shared" ca="1" si="273"/>
        <v>Slope</v>
      </c>
      <c r="DP119" s="51" t="str">
        <f t="shared" ca="1" si="274"/>
        <v>Slope</v>
      </c>
      <c r="DQ119" s="51" t="str">
        <f t="shared" ca="1" si="275"/>
        <v>Slope</v>
      </c>
      <c r="DR119" s="51" t="str">
        <f t="shared" ca="1" si="276"/>
        <v>Slope</v>
      </c>
      <c r="DS119" s="51" t="str">
        <f t="shared" ca="1" si="277"/>
        <v>Slope</v>
      </c>
      <c r="DT119" s="51" t="str">
        <f t="shared" ca="1" si="278"/>
        <v>Slope</v>
      </c>
      <c r="DU119" s="51" t="str">
        <f t="shared" ca="1" si="279"/>
        <v>Slope</v>
      </c>
      <c r="DV119" s="51" t="str">
        <f t="shared" ca="1" si="280"/>
        <v>Slope</v>
      </c>
      <c r="DW119" s="51" t="str">
        <f t="shared" ca="1" si="281"/>
        <v>Slope</v>
      </c>
      <c r="DX119" s="51" t="str">
        <f t="shared" ca="1" si="282"/>
        <v>Slope</v>
      </c>
      <c r="DY119" s="51" t="str">
        <f t="shared" ca="1" si="283"/>
        <v>Slope</v>
      </c>
      <c r="DZ119" s="51" t="str">
        <f t="shared" ca="1" si="284"/>
        <v>Slope</v>
      </c>
      <c r="EA119" s="51" t="str">
        <f t="shared" ca="1" si="285"/>
        <v>Slope</v>
      </c>
      <c r="EB119" s="51" t="str">
        <f t="shared" ca="1" si="286"/>
        <v>Slope</v>
      </c>
      <c r="EC119" s="51" t="str">
        <f t="shared" ca="1" si="287"/>
        <v>Slope</v>
      </c>
      <c r="EE119" s="52">
        <f t="shared" ca="1" si="288"/>
        <v>1</v>
      </c>
      <c r="EF119" s="52">
        <f t="shared" ca="1" si="289"/>
        <v>1</v>
      </c>
      <c r="EG119" s="52">
        <f t="shared" ca="1" si="290"/>
        <v>1</v>
      </c>
      <c r="EH119" s="52">
        <f t="shared" ca="1" si="291"/>
        <v>1</v>
      </c>
      <c r="EI119" s="52">
        <f t="shared" ca="1" si="292"/>
        <v>1</v>
      </c>
      <c r="EJ119" s="52">
        <f t="shared" ca="1" si="293"/>
        <v>1</v>
      </c>
      <c r="EK119" s="52">
        <f t="shared" ca="1" si="294"/>
        <v>1</v>
      </c>
      <c r="EL119" s="52">
        <f t="shared" ca="1" si="295"/>
        <v>1</v>
      </c>
      <c r="EM119" s="52">
        <f t="shared" ca="1" si="296"/>
        <v>1</v>
      </c>
      <c r="EN119" s="52">
        <f t="shared" ca="1" si="297"/>
        <v>1</v>
      </c>
      <c r="EO119" s="52">
        <f t="shared" ca="1" si="298"/>
        <v>1</v>
      </c>
      <c r="EP119" s="52">
        <f t="shared" ca="1" si="299"/>
        <v>1</v>
      </c>
      <c r="EQ119" s="52">
        <f t="shared" ca="1" si="300"/>
        <v>1</v>
      </c>
      <c r="ER119" s="52">
        <f t="shared" ca="1" si="301"/>
        <v>1</v>
      </c>
      <c r="ES119" s="52">
        <f t="shared" ca="1" si="302"/>
        <v>1</v>
      </c>
      <c r="ET119" s="52">
        <f t="shared" ca="1" si="303"/>
        <v>1</v>
      </c>
      <c r="EU119" s="52">
        <f t="shared" ca="1" si="304"/>
        <v>1</v>
      </c>
      <c r="EV119" s="52">
        <f t="shared" ca="1" si="305"/>
        <v>1</v>
      </c>
      <c r="EW119" s="52">
        <f t="shared" ca="1" si="306"/>
        <v>1</v>
      </c>
      <c r="EX119" s="52">
        <f t="shared" ca="1" si="307"/>
        <v>1</v>
      </c>
      <c r="EY119" s="52">
        <f t="shared" ca="1" si="308"/>
        <v>1</v>
      </c>
      <c r="EZ119" s="52">
        <f t="shared" ca="1" si="309"/>
        <v>1</v>
      </c>
      <c r="FA119" s="52">
        <f t="shared" ca="1" si="310"/>
        <v>1</v>
      </c>
      <c r="FB119" s="52">
        <f t="shared" ca="1" si="311"/>
        <v>1</v>
      </c>
      <c r="FC119" s="52">
        <f t="shared" ca="1" si="312"/>
        <v>1</v>
      </c>
      <c r="FD119" s="52">
        <f t="shared" ca="1" si="313"/>
        <v>1</v>
      </c>
      <c r="FE119" s="52">
        <f t="shared" ca="1" si="314"/>
        <v>1</v>
      </c>
      <c r="FF119" s="52">
        <f t="shared" ca="1" si="315"/>
        <v>1</v>
      </c>
      <c r="FG119" s="52">
        <f t="shared" ca="1" si="316"/>
        <v>1</v>
      </c>
      <c r="FH119" s="52">
        <f t="shared" ca="1" si="317"/>
        <v>1</v>
      </c>
      <c r="FI119" s="52">
        <f t="shared" ca="1" si="318"/>
        <v>1</v>
      </c>
      <c r="FK119" s="52">
        <f t="shared" si="319"/>
        <v>0</v>
      </c>
      <c r="FL119" s="59" t="e">
        <f t="shared" ca="1" si="320"/>
        <v>#N/A</v>
      </c>
      <c r="FM119" s="59" t="e">
        <f t="shared" ca="1" si="321"/>
        <v>#N/A</v>
      </c>
      <c r="FN119" s="52">
        <f t="shared" ca="1" si="322"/>
        <v>0</v>
      </c>
      <c r="FP119" s="52">
        <f t="shared" ca="1" si="323"/>
        <v>0.66666666666666663</v>
      </c>
      <c r="FQ119" s="52">
        <f t="shared" ca="1" si="324"/>
        <v>0.66666666666666663</v>
      </c>
      <c r="FR119" s="52">
        <f t="shared" ca="1" si="325"/>
        <v>0.65555555555555545</v>
      </c>
      <c r="FS119" s="52">
        <f t="shared" ca="1" si="326"/>
        <v>0.64444444444444438</v>
      </c>
      <c r="FT119" s="52">
        <f t="shared" ca="1" si="327"/>
        <v>0.6333333333333333</v>
      </c>
      <c r="FU119" s="52">
        <f t="shared" ca="1" si="328"/>
        <v>0.62222222222222223</v>
      </c>
      <c r="FV119" s="52">
        <f t="shared" ca="1" si="329"/>
        <v>0.61111111111111116</v>
      </c>
      <c r="FW119" s="52">
        <f t="shared" ca="1" si="330"/>
        <v>0.6</v>
      </c>
      <c r="FX119" s="52">
        <f t="shared" ca="1" si="331"/>
        <v>0.5888888888888888</v>
      </c>
      <c r="FY119" s="52">
        <f t="shared" ca="1" si="332"/>
        <v>0.57777777777777772</v>
      </c>
      <c r="FZ119" s="52">
        <f t="shared" ca="1" si="333"/>
        <v>0.56666666666666665</v>
      </c>
      <c r="GA119" s="52">
        <f t="shared" ca="1" si="334"/>
        <v>0.55555555555555558</v>
      </c>
      <c r="GB119" s="52">
        <f t="shared" ca="1" si="335"/>
        <v>0.5444444444444444</v>
      </c>
      <c r="GC119" s="52">
        <f t="shared" ca="1" si="336"/>
        <v>0.53333333333333333</v>
      </c>
      <c r="GD119" s="52">
        <f t="shared" ca="1" si="337"/>
        <v>0.52222222222222214</v>
      </c>
      <c r="GE119" s="52">
        <f t="shared" ca="1" si="338"/>
        <v>0.51111111111111107</v>
      </c>
      <c r="GF119" s="52">
        <f t="shared" ca="1" si="339"/>
        <v>0.5</v>
      </c>
      <c r="GG119" s="52">
        <f t="shared" ca="1" si="340"/>
        <v>0.48888888888888887</v>
      </c>
      <c r="GH119" s="52">
        <f t="shared" ca="1" si="341"/>
        <v>0.47777777777777775</v>
      </c>
      <c r="GI119" s="52">
        <f t="shared" ca="1" si="342"/>
        <v>0.46666666666666667</v>
      </c>
      <c r="GJ119" s="52">
        <f t="shared" ca="1" si="343"/>
        <v>0.45555555555555555</v>
      </c>
      <c r="GK119" s="52">
        <f t="shared" ca="1" si="344"/>
        <v>0.44444444444444442</v>
      </c>
      <c r="GL119" s="52">
        <f t="shared" ca="1" si="345"/>
        <v>0.43333333333333335</v>
      </c>
      <c r="GM119" s="52">
        <f t="shared" ca="1" si="346"/>
        <v>0.42222222222222222</v>
      </c>
      <c r="GN119" s="52">
        <f t="shared" ca="1" si="347"/>
        <v>0.41111111111111109</v>
      </c>
      <c r="GO119" s="52">
        <f t="shared" ca="1" si="348"/>
        <v>0.39999999999999997</v>
      </c>
      <c r="GP119" s="52">
        <f t="shared" ca="1" si="349"/>
        <v>0.38888888888888884</v>
      </c>
      <c r="GQ119" s="52">
        <f t="shared" ca="1" si="350"/>
        <v>0.37777777777777777</v>
      </c>
      <c r="GR119" s="52">
        <f t="shared" ca="1" si="351"/>
        <v>0.36666666666666664</v>
      </c>
      <c r="GS119" s="52">
        <f t="shared" ca="1" si="352"/>
        <v>0.35555555555555551</v>
      </c>
      <c r="GT119" s="52">
        <f t="shared" ca="1" si="353"/>
        <v>0.34444444444444444</v>
      </c>
      <c r="GU119" s="125">
        <f t="shared" si="354"/>
        <v>0</v>
      </c>
      <c r="GV119" s="52">
        <f t="shared" ca="1" si="355"/>
        <v>0.66666666666666663</v>
      </c>
      <c r="GW119" s="59">
        <f t="shared" ca="1" si="356"/>
        <v>0</v>
      </c>
      <c r="GX119" s="52">
        <f t="shared" ca="1" si="357"/>
        <v>0</v>
      </c>
      <c r="GY119" s="52" t="str">
        <f t="shared" ca="1" si="358"/>
        <v>Slope</v>
      </c>
      <c r="GZ119" s="52" t="str">
        <f t="shared" ca="1" si="359"/>
        <v>NaN</v>
      </c>
      <c r="HA119" s="120">
        <f t="shared" si="360"/>
        <v>0</v>
      </c>
      <c r="HB119" s="58">
        <f t="shared" si="361"/>
        <v>0</v>
      </c>
      <c r="HC119" s="58"/>
      <c r="HD119" s="121">
        <f t="shared" si="362"/>
        <v>1</v>
      </c>
      <c r="HE119" s="52">
        <f t="shared" si="363"/>
        <v>0</v>
      </c>
      <c r="HF119" s="52">
        <f t="shared" si="364"/>
        <v>0</v>
      </c>
      <c r="HG119" s="120">
        <f t="shared" si="365"/>
        <v>1</v>
      </c>
      <c r="HH119" s="120">
        <f t="shared" si="366"/>
        <v>0</v>
      </c>
      <c r="HI119" s="52">
        <f t="shared" ca="1" si="367"/>
        <v>0</v>
      </c>
      <c r="HJ119" s="52" t="str">
        <f t="shared" ca="1" si="368"/>
        <v>Slope</v>
      </c>
      <c r="HK119" s="59">
        <f t="shared" ca="1" si="369"/>
        <v>2</v>
      </c>
      <c r="HL119" s="52" t="str">
        <f t="shared" ca="1" si="370"/>
        <v>NaN</v>
      </c>
      <c r="HM119" s="52">
        <f t="shared" si="371"/>
        <v>0</v>
      </c>
      <c r="HN119" s="52">
        <f t="shared" si="372"/>
        <v>0</v>
      </c>
      <c r="HO119" s="52">
        <f t="shared" si="373"/>
        <v>0</v>
      </c>
      <c r="HP119" s="112"/>
      <c r="HQ119" s="52">
        <f t="shared" si="381"/>
        <v>0</v>
      </c>
      <c r="HR119" s="112"/>
      <c r="HS119" s="52">
        <f t="shared" si="374"/>
        <v>0</v>
      </c>
      <c r="HT119">
        <f t="shared" si="375"/>
        <v>0</v>
      </c>
    </row>
    <row r="120" spans="1:228" x14ac:dyDescent="0.25">
      <c r="A120" s="45">
        <v>82</v>
      </c>
      <c r="B120" s="35">
        <f t="shared" si="215"/>
        <v>9.3750000000000101E-3</v>
      </c>
      <c r="C120" s="28"/>
      <c r="D120" s="29"/>
      <c r="E120" s="29"/>
      <c r="F120" s="37"/>
      <c r="G120" s="38"/>
      <c r="H120" s="107"/>
      <c r="I120" s="31"/>
      <c r="J120" s="28"/>
      <c r="K120" s="37">
        <f t="shared" si="207"/>
        <v>0</v>
      </c>
      <c r="L120" s="30">
        <f t="shared" si="205"/>
        <v>0</v>
      </c>
      <c r="M120" s="101">
        <f t="shared" si="206"/>
        <v>0</v>
      </c>
      <c r="N120" s="103">
        <f t="shared" si="216"/>
        <v>0</v>
      </c>
      <c r="Q120">
        <f t="shared" si="383"/>
        <v>7.0000000000000001E-3</v>
      </c>
      <c r="R120">
        <f t="shared" si="376"/>
        <v>0.76737160120845926</v>
      </c>
      <c r="S120">
        <f t="shared" si="377"/>
        <v>0.23262839879154079</v>
      </c>
      <c r="T120">
        <f t="shared" si="378"/>
        <v>0.84724849480278053</v>
      </c>
      <c r="U120" s="84">
        <f t="shared" si="379"/>
        <v>4.2000000000000003E-2</v>
      </c>
      <c r="V120" s="84">
        <f t="shared" si="380"/>
        <v>0.21000000000000002</v>
      </c>
      <c r="X120">
        <v>7.0000000000000001E-3</v>
      </c>
      <c r="Y120">
        <v>0.76737160120845926</v>
      </c>
      <c r="Z120">
        <v>0.23262839879154079</v>
      </c>
      <c r="AA120">
        <v>0.84724849480278053</v>
      </c>
      <c r="AD120" s="52" t="e">
        <f t="shared" ca="1" si="217"/>
        <v>#DIV/0!</v>
      </c>
      <c r="AE120" s="52" t="e">
        <f t="shared" ca="1" si="217"/>
        <v>#DIV/0!</v>
      </c>
      <c r="AF120" s="52" t="e">
        <f t="shared" ca="1" si="217"/>
        <v>#DIV/0!</v>
      </c>
      <c r="AG120" s="52" t="e">
        <f t="shared" ca="1" si="208"/>
        <v>#DIV/0!</v>
      </c>
      <c r="AH120" s="52" t="e">
        <f t="shared" ca="1" si="208"/>
        <v>#DIV/0!</v>
      </c>
      <c r="AI120" s="52" t="e">
        <f t="shared" ca="1" si="208"/>
        <v>#DIV/0!</v>
      </c>
      <c r="AJ120" s="52" t="e">
        <f t="shared" ca="1" si="208"/>
        <v>#DIV/0!</v>
      </c>
      <c r="AK120" s="52" t="e">
        <f t="shared" ca="1" si="209"/>
        <v>#DIV/0!</v>
      </c>
      <c r="AL120" s="52" t="e">
        <f t="shared" ca="1" si="209"/>
        <v>#DIV/0!</v>
      </c>
      <c r="AM120" s="52" t="e">
        <f t="shared" ca="1" si="209"/>
        <v>#DIV/0!</v>
      </c>
      <c r="AN120" s="52" t="e">
        <f t="shared" ca="1" si="209"/>
        <v>#DIV/0!</v>
      </c>
      <c r="AO120" s="52" t="e">
        <f t="shared" ca="1" si="210"/>
        <v>#DIV/0!</v>
      </c>
      <c r="AP120" s="52" t="e">
        <f t="shared" ca="1" si="210"/>
        <v>#DIV/0!</v>
      </c>
      <c r="AQ120" s="52" t="e">
        <f t="shared" ca="1" si="210"/>
        <v>#DIV/0!</v>
      </c>
      <c r="AR120" s="52" t="e">
        <f t="shared" ca="1" si="210"/>
        <v>#DIV/0!</v>
      </c>
      <c r="AS120" s="52" t="e">
        <f t="shared" ca="1" si="211"/>
        <v>#DIV/0!</v>
      </c>
      <c r="AT120" s="52" t="e">
        <f t="shared" ca="1" si="211"/>
        <v>#DIV/0!</v>
      </c>
      <c r="AU120" s="52" t="e">
        <f t="shared" ca="1" si="211"/>
        <v>#DIV/0!</v>
      </c>
      <c r="AV120" s="52" t="e">
        <f t="shared" ca="1" si="211"/>
        <v>#DIV/0!</v>
      </c>
      <c r="AW120" s="52" t="e">
        <f t="shared" ca="1" si="212"/>
        <v>#DIV/0!</v>
      </c>
      <c r="AX120" s="52" t="e">
        <f t="shared" ca="1" si="212"/>
        <v>#DIV/0!</v>
      </c>
      <c r="AY120" s="52" t="e">
        <f t="shared" ca="1" si="212"/>
        <v>#DIV/0!</v>
      </c>
      <c r="AZ120" s="52" t="e">
        <f t="shared" ca="1" si="212"/>
        <v>#DIV/0!</v>
      </c>
      <c r="BA120" s="52" t="e">
        <f t="shared" ca="1" si="213"/>
        <v>#DIV/0!</v>
      </c>
      <c r="BB120" s="52" t="e">
        <f t="shared" ca="1" si="213"/>
        <v>#DIV/0!</v>
      </c>
      <c r="BC120" s="52" t="e">
        <f t="shared" ca="1" si="213"/>
        <v>#DIV/0!</v>
      </c>
      <c r="BD120" s="52" t="e">
        <f t="shared" ca="1" si="213"/>
        <v>#DIV/0!</v>
      </c>
      <c r="BE120" s="52" t="e">
        <f t="shared" ca="1" si="214"/>
        <v>#DIV/0!</v>
      </c>
      <c r="BF120" s="52" t="e">
        <f t="shared" ca="1" si="214"/>
        <v>#DIV/0!</v>
      </c>
      <c r="BG120" s="52" t="e">
        <f t="shared" ca="1" si="214"/>
        <v>#DIV/0!</v>
      </c>
      <c r="BH120" s="52" t="e">
        <f t="shared" ca="1" si="214"/>
        <v>#DIV/0!</v>
      </c>
      <c r="BJ120" s="52">
        <f t="shared" si="218"/>
        <v>0</v>
      </c>
      <c r="BK120" s="52">
        <f t="shared" si="219"/>
        <v>0</v>
      </c>
      <c r="BL120" s="52">
        <f t="shared" si="220"/>
        <v>0</v>
      </c>
      <c r="BM120" s="52">
        <f t="shared" si="221"/>
        <v>0</v>
      </c>
      <c r="BN120" s="52">
        <f t="shared" si="222"/>
        <v>0</v>
      </c>
      <c r="BO120" s="52">
        <f t="shared" si="223"/>
        <v>0</v>
      </c>
      <c r="BP120" s="52">
        <f t="shared" si="224"/>
        <v>0</v>
      </c>
      <c r="BQ120" s="52">
        <f t="shared" si="225"/>
        <v>0.05</v>
      </c>
      <c r="BS120" s="52">
        <f t="shared" ca="1" si="226"/>
        <v>0</v>
      </c>
      <c r="BT120" s="52">
        <f t="shared" ca="1" si="227"/>
        <v>0</v>
      </c>
      <c r="BU120" s="52">
        <f t="shared" ca="1" si="228"/>
        <v>0</v>
      </c>
      <c r="BV120" s="52">
        <f t="shared" ca="1" si="229"/>
        <v>0</v>
      </c>
      <c r="BW120" s="52">
        <f t="shared" ca="1" si="230"/>
        <v>0</v>
      </c>
      <c r="BX120" s="52">
        <f t="shared" ca="1" si="231"/>
        <v>0</v>
      </c>
      <c r="BY120" s="52">
        <f t="shared" ca="1" si="232"/>
        <v>0</v>
      </c>
      <c r="BZ120" s="52">
        <f t="shared" ca="1" si="233"/>
        <v>0</v>
      </c>
      <c r="CA120" s="52">
        <f t="shared" ca="1" si="234"/>
        <v>0</v>
      </c>
      <c r="CB120" s="52">
        <f t="shared" ca="1" si="235"/>
        <v>0</v>
      </c>
      <c r="CC120" s="52">
        <f t="shared" ca="1" si="236"/>
        <v>0</v>
      </c>
      <c r="CD120" s="52">
        <f t="shared" ca="1" si="237"/>
        <v>0</v>
      </c>
      <c r="CE120" s="52">
        <f t="shared" ca="1" si="238"/>
        <v>0</v>
      </c>
      <c r="CF120" s="52">
        <f t="shared" ca="1" si="239"/>
        <v>0</v>
      </c>
      <c r="CG120" s="52">
        <f t="shared" ca="1" si="240"/>
        <v>0</v>
      </c>
      <c r="CH120" s="52">
        <f t="shared" ca="1" si="241"/>
        <v>0</v>
      </c>
      <c r="CI120" s="52">
        <f t="shared" ca="1" si="242"/>
        <v>0</v>
      </c>
      <c r="CJ120" s="52">
        <f t="shared" ca="1" si="243"/>
        <v>0</v>
      </c>
      <c r="CK120" s="52">
        <f t="shared" ca="1" si="244"/>
        <v>0</v>
      </c>
      <c r="CL120" s="52">
        <f t="shared" ca="1" si="245"/>
        <v>0</v>
      </c>
      <c r="CM120" s="52">
        <f t="shared" ca="1" si="246"/>
        <v>0</v>
      </c>
      <c r="CN120" s="52">
        <f t="shared" ca="1" si="247"/>
        <v>0</v>
      </c>
      <c r="CO120" s="52">
        <f t="shared" ca="1" si="248"/>
        <v>0</v>
      </c>
      <c r="CP120" s="52">
        <f t="shared" ca="1" si="249"/>
        <v>0</v>
      </c>
      <c r="CQ120" s="52">
        <f t="shared" ca="1" si="250"/>
        <v>0</v>
      </c>
      <c r="CR120" s="52">
        <f t="shared" ca="1" si="251"/>
        <v>0</v>
      </c>
      <c r="CS120" s="52">
        <f t="shared" ca="1" si="252"/>
        <v>0</v>
      </c>
      <c r="CT120" s="52">
        <f t="shared" ca="1" si="253"/>
        <v>0</v>
      </c>
      <c r="CU120" s="52">
        <f t="shared" ca="1" si="254"/>
        <v>0</v>
      </c>
      <c r="CV120" s="52">
        <f t="shared" ca="1" si="255"/>
        <v>0</v>
      </c>
      <c r="CW120" s="52">
        <f t="shared" ca="1" si="256"/>
        <v>0</v>
      </c>
      <c r="CY120" s="51" t="str">
        <f t="shared" ca="1" si="257"/>
        <v>Slope</v>
      </c>
      <c r="CZ120" s="51" t="str">
        <f t="shared" ca="1" si="258"/>
        <v>Slope</v>
      </c>
      <c r="DA120" s="51" t="str">
        <f t="shared" ca="1" si="259"/>
        <v>Slope</v>
      </c>
      <c r="DB120" s="51" t="str">
        <f t="shared" ca="1" si="260"/>
        <v>Slope</v>
      </c>
      <c r="DC120" s="51" t="str">
        <f t="shared" ca="1" si="261"/>
        <v>Slope</v>
      </c>
      <c r="DD120" s="51" t="str">
        <f t="shared" ca="1" si="262"/>
        <v>Slope</v>
      </c>
      <c r="DE120" s="51" t="str">
        <f t="shared" ca="1" si="263"/>
        <v>Slope</v>
      </c>
      <c r="DF120" s="51" t="str">
        <f t="shared" ca="1" si="264"/>
        <v>Slope</v>
      </c>
      <c r="DG120" s="51" t="str">
        <f t="shared" ca="1" si="265"/>
        <v>Slope</v>
      </c>
      <c r="DH120" s="51" t="str">
        <f t="shared" ca="1" si="266"/>
        <v>Slope</v>
      </c>
      <c r="DI120" s="51" t="str">
        <f t="shared" ca="1" si="267"/>
        <v>Slope</v>
      </c>
      <c r="DJ120" s="51" t="str">
        <f t="shared" ca="1" si="268"/>
        <v>Slope</v>
      </c>
      <c r="DK120" s="51" t="str">
        <f t="shared" ca="1" si="269"/>
        <v>Slope</v>
      </c>
      <c r="DL120" s="51" t="str">
        <f t="shared" ca="1" si="270"/>
        <v>Slope</v>
      </c>
      <c r="DM120" s="51" t="str">
        <f t="shared" ca="1" si="271"/>
        <v>Slope</v>
      </c>
      <c r="DN120" s="51" t="str">
        <f t="shared" ca="1" si="272"/>
        <v>Slope</v>
      </c>
      <c r="DO120" s="51" t="str">
        <f t="shared" ca="1" si="273"/>
        <v>Slope</v>
      </c>
      <c r="DP120" s="51" t="str">
        <f t="shared" ca="1" si="274"/>
        <v>Slope</v>
      </c>
      <c r="DQ120" s="51" t="str">
        <f t="shared" ca="1" si="275"/>
        <v>Slope</v>
      </c>
      <c r="DR120" s="51" t="str">
        <f t="shared" ca="1" si="276"/>
        <v>Slope</v>
      </c>
      <c r="DS120" s="51" t="str">
        <f t="shared" ca="1" si="277"/>
        <v>Slope</v>
      </c>
      <c r="DT120" s="51" t="str">
        <f t="shared" ca="1" si="278"/>
        <v>Slope</v>
      </c>
      <c r="DU120" s="51" t="str">
        <f t="shared" ca="1" si="279"/>
        <v>Slope</v>
      </c>
      <c r="DV120" s="51" t="str">
        <f t="shared" ca="1" si="280"/>
        <v>Slope</v>
      </c>
      <c r="DW120" s="51" t="str">
        <f t="shared" ca="1" si="281"/>
        <v>Slope</v>
      </c>
      <c r="DX120" s="51" t="str">
        <f t="shared" ca="1" si="282"/>
        <v>Slope</v>
      </c>
      <c r="DY120" s="51" t="str">
        <f t="shared" ca="1" si="283"/>
        <v>Slope</v>
      </c>
      <c r="DZ120" s="51" t="str">
        <f t="shared" ca="1" si="284"/>
        <v>Slope</v>
      </c>
      <c r="EA120" s="51" t="str">
        <f t="shared" ca="1" si="285"/>
        <v>Slope</v>
      </c>
      <c r="EB120" s="51" t="str">
        <f t="shared" ca="1" si="286"/>
        <v>Slope</v>
      </c>
      <c r="EC120" s="51" t="str">
        <f t="shared" ca="1" si="287"/>
        <v>Slope</v>
      </c>
      <c r="EE120" s="52">
        <f t="shared" ca="1" si="288"/>
        <v>1</v>
      </c>
      <c r="EF120" s="52">
        <f t="shared" ca="1" si="289"/>
        <v>1</v>
      </c>
      <c r="EG120" s="52">
        <f t="shared" ca="1" si="290"/>
        <v>1</v>
      </c>
      <c r="EH120" s="52">
        <f t="shared" ca="1" si="291"/>
        <v>1</v>
      </c>
      <c r="EI120" s="52">
        <f t="shared" ca="1" si="292"/>
        <v>1</v>
      </c>
      <c r="EJ120" s="52">
        <f t="shared" ca="1" si="293"/>
        <v>1</v>
      </c>
      <c r="EK120" s="52">
        <f t="shared" ca="1" si="294"/>
        <v>1</v>
      </c>
      <c r="EL120" s="52">
        <f t="shared" ca="1" si="295"/>
        <v>1</v>
      </c>
      <c r="EM120" s="52">
        <f t="shared" ca="1" si="296"/>
        <v>1</v>
      </c>
      <c r="EN120" s="52">
        <f t="shared" ca="1" si="297"/>
        <v>1</v>
      </c>
      <c r="EO120" s="52">
        <f t="shared" ca="1" si="298"/>
        <v>1</v>
      </c>
      <c r="EP120" s="52">
        <f t="shared" ca="1" si="299"/>
        <v>1</v>
      </c>
      <c r="EQ120" s="52">
        <f t="shared" ca="1" si="300"/>
        <v>1</v>
      </c>
      <c r="ER120" s="52">
        <f t="shared" ca="1" si="301"/>
        <v>1</v>
      </c>
      <c r="ES120" s="52">
        <f t="shared" ca="1" si="302"/>
        <v>1</v>
      </c>
      <c r="ET120" s="52">
        <f t="shared" ca="1" si="303"/>
        <v>1</v>
      </c>
      <c r="EU120" s="52">
        <f t="shared" ca="1" si="304"/>
        <v>1</v>
      </c>
      <c r="EV120" s="52">
        <f t="shared" ca="1" si="305"/>
        <v>1</v>
      </c>
      <c r="EW120" s="52">
        <f t="shared" ca="1" si="306"/>
        <v>1</v>
      </c>
      <c r="EX120" s="52">
        <f t="shared" ca="1" si="307"/>
        <v>1</v>
      </c>
      <c r="EY120" s="52">
        <f t="shared" ca="1" si="308"/>
        <v>1</v>
      </c>
      <c r="EZ120" s="52">
        <f t="shared" ca="1" si="309"/>
        <v>1</v>
      </c>
      <c r="FA120" s="52">
        <f t="shared" ca="1" si="310"/>
        <v>1</v>
      </c>
      <c r="FB120" s="52">
        <f t="shared" ca="1" si="311"/>
        <v>1</v>
      </c>
      <c r="FC120" s="52">
        <f t="shared" ca="1" si="312"/>
        <v>1</v>
      </c>
      <c r="FD120" s="52">
        <f t="shared" ca="1" si="313"/>
        <v>1</v>
      </c>
      <c r="FE120" s="52">
        <f t="shared" ca="1" si="314"/>
        <v>1</v>
      </c>
      <c r="FF120" s="52">
        <f t="shared" ca="1" si="315"/>
        <v>1</v>
      </c>
      <c r="FG120" s="52">
        <f t="shared" ca="1" si="316"/>
        <v>1</v>
      </c>
      <c r="FH120" s="52">
        <f t="shared" ca="1" si="317"/>
        <v>1</v>
      </c>
      <c r="FI120" s="52">
        <f t="shared" ca="1" si="318"/>
        <v>1</v>
      </c>
      <c r="FK120" s="52">
        <f t="shared" si="319"/>
        <v>0</v>
      </c>
      <c r="FL120" s="59" t="e">
        <f t="shared" ca="1" si="320"/>
        <v>#N/A</v>
      </c>
      <c r="FM120" s="59" t="e">
        <f t="shared" ca="1" si="321"/>
        <v>#N/A</v>
      </c>
      <c r="FN120" s="52">
        <f t="shared" ca="1" si="322"/>
        <v>0</v>
      </c>
      <c r="FP120" s="52">
        <f t="shared" ca="1" si="323"/>
        <v>0.66666666666666663</v>
      </c>
      <c r="FQ120" s="52">
        <f t="shared" ca="1" si="324"/>
        <v>0.66666666666666663</v>
      </c>
      <c r="FR120" s="52">
        <f t="shared" ca="1" si="325"/>
        <v>0.65555555555555545</v>
      </c>
      <c r="FS120" s="52">
        <f t="shared" ca="1" si="326"/>
        <v>0.64444444444444438</v>
      </c>
      <c r="FT120" s="52">
        <f t="shared" ca="1" si="327"/>
        <v>0.6333333333333333</v>
      </c>
      <c r="FU120" s="52">
        <f t="shared" ca="1" si="328"/>
        <v>0.62222222222222223</v>
      </c>
      <c r="FV120" s="52">
        <f t="shared" ca="1" si="329"/>
        <v>0.61111111111111116</v>
      </c>
      <c r="FW120" s="52">
        <f t="shared" ca="1" si="330"/>
        <v>0.6</v>
      </c>
      <c r="FX120" s="52">
        <f t="shared" ca="1" si="331"/>
        <v>0.5888888888888888</v>
      </c>
      <c r="FY120" s="52">
        <f t="shared" ca="1" si="332"/>
        <v>0.57777777777777772</v>
      </c>
      <c r="FZ120" s="52">
        <f t="shared" ca="1" si="333"/>
        <v>0.56666666666666665</v>
      </c>
      <c r="GA120" s="52">
        <f t="shared" ca="1" si="334"/>
        <v>0.55555555555555558</v>
      </c>
      <c r="GB120" s="52">
        <f t="shared" ca="1" si="335"/>
        <v>0.5444444444444444</v>
      </c>
      <c r="GC120" s="52">
        <f t="shared" ca="1" si="336"/>
        <v>0.53333333333333333</v>
      </c>
      <c r="GD120" s="52">
        <f t="shared" ca="1" si="337"/>
        <v>0.52222222222222214</v>
      </c>
      <c r="GE120" s="52">
        <f t="shared" ca="1" si="338"/>
        <v>0.51111111111111107</v>
      </c>
      <c r="GF120" s="52">
        <f t="shared" ca="1" si="339"/>
        <v>0.5</v>
      </c>
      <c r="GG120" s="52">
        <f t="shared" ca="1" si="340"/>
        <v>0.48888888888888887</v>
      </c>
      <c r="GH120" s="52">
        <f t="shared" ca="1" si="341"/>
        <v>0.47777777777777775</v>
      </c>
      <c r="GI120" s="52">
        <f t="shared" ca="1" si="342"/>
        <v>0.46666666666666667</v>
      </c>
      <c r="GJ120" s="52">
        <f t="shared" ca="1" si="343"/>
        <v>0.45555555555555555</v>
      </c>
      <c r="GK120" s="52">
        <f t="shared" ca="1" si="344"/>
        <v>0.44444444444444442</v>
      </c>
      <c r="GL120" s="52">
        <f t="shared" ca="1" si="345"/>
        <v>0.43333333333333335</v>
      </c>
      <c r="GM120" s="52">
        <f t="shared" ca="1" si="346"/>
        <v>0.42222222222222222</v>
      </c>
      <c r="GN120" s="52">
        <f t="shared" ca="1" si="347"/>
        <v>0.41111111111111109</v>
      </c>
      <c r="GO120" s="52">
        <f t="shared" ca="1" si="348"/>
        <v>0.39999999999999997</v>
      </c>
      <c r="GP120" s="52">
        <f t="shared" ca="1" si="349"/>
        <v>0.38888888888888884</v>
      </c>
      <c r="GQ120" s="52">
        <f t="shared" ca="1" si="350"/>
        <v>0.37777777777777777</v>
      </c>
      <c r="GR120" s="52">
        <f t="shared" ca="1" si="351"/>
        <v>0.36666666666666664</v>
      </c>
      <c r="GS120" s="52">
        <f t="shared" ca="1" si="352"/>
        <v>0.35555555555555551</v>
      </c>
      <c r="GT120" s="52">
        <f t="shared" ca="1" si="353"/>
        <v>0.34444444444444444</v>
      </c>
      <c r="GU120" s="125">
        <f t="shared" si="354"/>
        <v>0</v>
      </c>
      <c r="GV120" s="52">
        <f t="shared" ca="1" si="355"/>
        <v>0.66666666666666663</v>
      </c>
      <c r="GW120" s="59">
        <f t="shared" ca="1" si="356"/>
        <v>0</v>
      </c>
      <c r="GX120" s="52">
        <f t="shared" ca="1" si="357"/>
        <v>0</v>
      </c>
      <c r="GY120" s="52" t="str">
        <f t="shared" ca="1" si="358"/>
        <v>Slope</v>
      </c>
      <c r="GZ120" s="52" t="str">
        <f t="shared" ca="1" si="359"/>
        <v>NaN</v>
      </c>
      <c r="HA120" s="120">
        <f t="shared" si="360"/>
        <v>0</v>
      </c>
      <c r="HB120" s="58">
        <f t="shared" si="361"/>
        <v>0</v>
      </c>
      <c r="HC120" s="58"/>
      <c r="HD120" s="121">
        <f t="shared" si="362"/>
        <v>1</v>
      </c>
      <c r="HE120" s="52">
        <f t="shared" si="363"/>
        <v>0</v>
      </c>
      <c r="HF120" s="52">
        <f t="shared" si="364"/>
        <v>0</v>
      </c>
      <c r="HG120" s="120">
        <f t="shared" si="365"/>
        <v>1</v>
      </c>
      <c r="HH120" s="120">
        <f t="shared" si="366"/>
        <v>0</v>
      </c>
      <c r="HI120" s="52">
        <f t="shared" ca="1" si="367"/>
        <v>0</v>
      </c>
      <c r="HJ120" s="52" t="str">
        <f t="shared" ca="1" si="368"/>
        <v>Slope</v>
      </c>
      <c r="HK120" s="59">
        <f t="shared" ca="1" si="369"/>
        <v>2</v>
      </c>
      <c r="HL120" s="52" t="str">
        <f t="shared" ca="1" si="370"/>
        <v>NaN</v>
      </c>
      <c r="HM120" s="52">
        <f t="shared" si="371"/>
        <v>0</v>
      </c>
      <c r="HN120" s="52">
        <f t="shared" si="372"/>
        <v>0</v>
      </c>
      <c r="HO120" s="52">
        <f t="shared" si="373"/>
        <v>0</v>
      </c>
      <c r="HP120" s="112"/>
      <c r="HQ120" s="52">
        <f t="shared" si="381"/>
        <v>0</v>
      </c>
      <c r="HR120" s="112"/>
      <c r="HS120" s="52">
        <f t="shared" si="374"/>
        <v>0</v>
      </c>
      <c r="HT120">
        <f t="shared" si="375"/>
        <v>0</v>
      </c>
    </row>
    <row r="121" spans="1:228" x14ac:dyDescent="0.25">
      <c r="A121" s="45">
        <v>83</v>
      </c>
      <c r="B121" s="35">
        <f t="shared" si="215"/>
        <v>9.490740740740751E-3</v>
      </c>
      <c r="C121" s="28"/>
      <c r="D121" s="29"/>
      <c r="E121" s="29"/>
      <c r="F121" s="37"/>
      <c r="G121" s="38"/>
      <c r="H121" s="107"/>
      <c r="I121" s="31"/>
      <c r="J121" s="28"/>
      <c r="K121" s="37">
        <f t="shared" si="207"/>
        <v>0</v>
      </c>
      <c r="L121" s="30">
        <f t="shared" si="205"/>
        <v>0</v>
      </c>
      <c r="M121" s="101">
        <f t="shared" si="206"/>
        <v>0</v>
      </c>
      <c r="N121" s="103">
        <f t="shared" si="216"/>
        <v>0</v>
      </c>
      <c r="Q121">
        <f t="shared" si="383"/>
        <v>8.0000000000000002E-3</v>
      </c>
      <c r="R121">
        <f t="shared" si="376"/>
        <v>0.73716012084592142</v>
      </c>
      <c r="S121">
        <f t="shared" si="377"/>
        <v>0.26283987915407853</v>
      </c>
      <c r="T121">
        <f t="shared" si="378"/>
        <v>0.84552932871465092</v>
      </c>
      <c r="U121" s="84">
        <f t="shared" si="379"/>
        <v>4.8000000000000001E-2</v>
      </c>
      <c r="V121" s="84">
        <f t="shared" si="380"/>
        <v>0.24</v>
      </c>
      <c r="X121">
        <v>8.0000000000000002E-3</v>
      </c>
      <c r="Y121">
        <v>0.73716012084592142</v>
      </c>
      <c r="Z121">
        <v>0.26283987915407853</v>
      </c>
      <c r="AA121">
        <v>0.84552932871465092</v>
      </c>
      <c r="AD121" s="52" t="e">
        <f t="shared" ca="1" si="217"/>
        <v>#DIV/0!</v>
      </c>
      <c r="AE121" s="52" t="e">
        <f t="shared" ca="1" si="217"/>
        <v>#DIV/0!</v>
      </c>
      <c r="AF121" s="52" t="e">
        <f t="shared" ca="1" si="217"/>
        <v>#DIV/0!</v>
      </c>
      <c r="AG121" s="52" t="e">
        <f t="shared" ca="1" si="208"/>
        <v>#DIV/0!</v>
      </c>
      <c r="AH121" s="52" t="e">
        <f t="shared" ca="1" si="208"/>
        <v>#DIV/0!</v>
      </c>
      <c r="AI121" s="52" t="e">
        <f t="shared" ca="1" si="208"/>
        <v>#DIV/0!</v>
      </c>
      <c r="AJ121" s="52" t="e">
        <f t="shared" ca="1" si="208"/>
        <v>#DIV/0!</v>
      </c>
      <c r="AK121" s="52" t="e">
        <f t="shared" ca="1" si="209"/>
        <v>#DIV/0!</v>
      </c>
      <c r="AL121" s="52" t="e">
        <f t="shared" ca="1" si="209"/>
        <v>#DIV/0!</v>
      </c>
      <c r="AM121" s="52" t="e">
        <f t="shared" ca="1" si="209"/>
        <v>#DIV/0!</v>
      </c>
      <c r="AN121" s="52" t="e">
        <f t="shared" ca="1" si="209"/>
        <v>#DIV/0!</v>
      </c>
      <c r="AO121" s="52" t="e">
        <f t="shared" ca="1" si="210"/>
        <v>#DIV/0!</v>
      </c>
      <c r="AP121" s="52" t="e">
        <f t="shared" ca="1" si="210"/>
        <v>#DIV/0!</v>
      </c>
      <c r="AQ121" s="52" t="e">
        <f t="shared" ca="1" si="210"/>
        <v>#DIV/0!</v>
      </c>
      <c r="AR121" s="52" t="e">
        <f t="shared" ca="1" si="210"/>
        <v>#DIV/0!</v>
      </c>
      <c r="AS121" s="52" t="e">
        <f t="shared" ca="1" si="211"/>
        <v>#DIV/0!</v>
      </c>
      <c r="AT121" s="52" t="e">
        <f t="shared" ca="1" si="211"/>
        <v>#DIV/0!</v>
      </c>
      <c r="AU121" s="52" t="e">
        <f t="shared" ca="1" si="211"/>
        <v>#DIV/0!</v>
      </c>
      <c r="AV121" s="52" t="e">
        <f t="shared" ca="1" si="211"/>
        <v>#DIV/0!</v>
      </c>
      <c r="AW121" s="52" t="e">
        <f t="shared" ca="1" si="212"/>
        <v>#DIV/0!</v>
      </c>
      <c r="AX121" s="52" t="e">
        <f t="shared" ca="1" si="212"/>
        <v>#DIV/0!</v>
      </c>
      <c r="AY121" s="52" t="e">
        <f t="shared" ca="1" si="212"/>
        <v>#DIV/0!</v>
      </c>
      <c r="AZ121" s="52" t="e">
        <f t="shared" ca="1" si="212"/>
        <v>#DIV/0!</v>
      </c>
      <c r="BA121" s="52" t="e">
        <f t="shared" ca="1" si="213"/>
        <v>#DIV/0!</v>
      </c>
      <c r="BB121" s="52" t="e">
        <f t="shared" ca="1" si="213"/>
        <v>#DIV/0!</v>
      </c>
      <c r="BC121" s="52" t="e">
        <f t="shared" ca="1" si="213"/>
        <v>#DIV/0!</v>
      </c>
      <c r="BD121" s="52" t="e">
        <f t="shared" ca="1" si="213"/>
        <v>#DIV/0!</v>
      </c>
      <c r="BE121" s="52" t="e">
        <f t="shared" ca="1" si="214"/>
        <v>#DIV/0!</v>
      </c>
      <c r="BF121" s="52" t="e">
        <f t="shared" ca="1" si="214"/>
        <v>#DIV/0!</v>
      </c>
      <c r="BG121" s="52" t="e">
        <f t="shared" ca="1" si="214"/>
        <v>#DIV/0!</v>
      </c>
      <c r="BH121" s="52" t="e">
        <f t="shared" ca="1" si="214"/>
        <v>#DIV/0!</v>
      </c>
      <c r="BJ121" s="52">
        <f t="shared" si="218"/>
        <v>0</v>
      </c>
      <c r="BK121" s="52">
        <f t="shared" si="219"/>
        <v>0</v>
      </c>
      <c r="BL121" s="52">
        <f t="shared" si="220"/>
        <v>0</v>
      </c>
      <c r="BM121" s="52">
        <f t="shared" si="221"/>
        <v>0</v>
      </c>
      <c r="BN121" s="52">
        <f t="shared" si="222"/>
        <v>0</v>
      </c>
      <c r="BO121" s="52">
        <f t="shared" si="223"/>
        <v>0</v>
      </c>
      <c r="BP121" s="52">
        <f t="shared" si="224"/>
        <v>0</v>
      </c>
      <c r="BQ121" s="52">
        <f t="shared" si="225"/>
        <v>0.05</v>
      </c>
      <c r="BS121" s="52">
        <f t="shared" ca="1" si="226"/>
        <v>0</v>
      </c>
      <c r="BT121" s="52">
        <f t="shared" ca="1" si="227"/>
        <v>0</v>
      </c>
      <c r="BU121" s="52">
        <f t="shared" ca="1" si="228"/>
        <v>0</v>
      </c>
      <c r="BV121" s="52">
        <f t="shared" ca="1" si="229"/>
        <v>0</v>
      </c>
      <c r="BW121" s="52">
        <f t="shared" ca="1" si="230"/>
        <v>0</v>
      </c>
      <c r="BX121" s="52">
        <f t="shared" ca="1" si="231"/>
        <v>0</v>
      </c>
      <c r="BY121" s="52">
        <f t="shared" ca="1" si="232"/>
        <v>0</v>
      </c>
      <c r="BZ121" s="52">
        <f t="shared" ca="1" si="233"/>
        <v>0</v>
      </c>
      <c r="CA121" s="52">
        <f t="shared" ca="1" si="234"/>
        <v>0</v>
      </c>
      <c r="CB121" s="52">
        <f t="shared" ca="1" si="235"/>
        <v>0</v>
      </c>
      <c r="CC121" s="52">
        <f t="shared" ca="1" si="236"/>
        <v>0</v>
      </c>
      <c r="CD121" s="52">
        <f t="shared" ca="1" si="237"/>
        <v>0</v>
      </c>
      <c r="CE121" s="52">
        <f t="shared" ca="1" si="238"/>
        <v>0</v>
      </c>
      <c r="CF121" s="52">
        <f t="shared" ca="1" si="239"/>
        <v>0</v>
      </c>
      <c r="CG121" s="52">
        <f t="shared" ca="1" si="240"/>
        <v>0</v>
      </c>
      <c r="CH121" s="52">
        <f t="shared" ca="1" si="241"/>
        <v>0</v>
      </c>
      <c r="CI121" s="52">
        <f t="shared" ca="1" si="242"/>
        <v>0</v>
      </c>
      <c r="CJ121" s="52">
        <f t="shared" ca="1" si="243"/>
        <v>0</v>
      </c>
      <c r="CK121" s="52">
        <f t="shared" ca="1" si="244"/>
        <v>0</v>
      </c>
      <c r="CL121" s="52">
        <f t="shared" ca="1" si="245"/>
        <v>0</v>
      </c>
      <c r="CM121" s="52">
        <f t="shared" ca="1" si="246"/>
        <v>0</v>
      </c>
      <c r="CN121" s="52">
        <f t="shared" ca="1" si="247"/>
        <v>0</v>
      </c>
      <c r="CO121" s="52">
        <f t="shared" ca="1" si="248"/>
        <v>0</v>
      </c>
      <c r="CP121" s="52">
        <f t="shared" ca="1" si="249"/>
        <v>0</v>
      </c>
      <c r="CQ121" s="52">
        <f t="shared" ca="1" si="250"/>
        <v>0</v>
      </c>
      <c r="CR121" s="52">
        <f t="shared" ca="1" si="251"/>
        <v>0</v>
      </c>
      <c r="CS121" s="52">
        <f t="shared" ca="1" si="252"/>
        <v>0</v>
      </c>
      <c r="CT121" s="52">
        <f t="shared" ca="1" si="253"/>
        <v>0</v>
      </c>
      <c r="CU121" s="52">
        <f t="shared" ca="1" si="254"/>
        <v>0</v>
      </c>
      <c r="CV121" s="52">
        <f t="shared" ca="1" si="255"/>
        <v>0</v>
      </c>
      <c r="CW121" s="52">
        <f t="shared" ca="1" si="256"/>
        <v>0</v>
      </c>
      <c r="CY121" s="51" t="str">
        <f t="shared" ca="1" si="257"/>
        <v>Slope</v>
      </c>
      <c r="CZ121" s="51" t="str">
        <f t="shared" ca="1" si="258"/>
        <v>Slope</v>
      </c>
      <c r="DA121" s="51" t="str">
        <f t="shared" ca="1" si="259"/>
        <v>Slope</v>
      </c>
      <c r="DB121" s="51" t="str">
        <f t="shared" ca="1" si="260"/>
        <v>Slope</v>
      </c>
      <c r="DC121" s="51" t="str">
        <f t="shared" ca="1" si="261"/>
        <v>Slope</v>
      </c>
      <c r="DD121" s="51" t="str">
        <f t="shared" ca="1" si="262"/>
        <v>Slope</v>
      </c>
      <c r="DE121" s="51" t="str">
        <f t="shared" ca="1" si="263"/>
        <v>Slope</v>
      </c>
      <c r="DF121" s="51" t="str">
        <f t="shared" ca="1" si="264"/>
        <v>Slope</v>
      </c>
      <c r="DG121" s="51" t="str">
        <f t="shared" ca="1" si="265"/>
        <v>Slope</v>
      </c>
      <c r="DH121" s="51" t="str">
        <f t="shared" ca="1" si="266"/>
        <v>Slope</v>
      </c>
      <c r="DI121" s="51" t="str">
        <f t="shared" ca="1" si="267"/>
        <v>Slope</v>
      </c>
      <c r="DJ121" s="51" t="str">
        <f t="shared" ca="1" si="268"/>
        <v>Slope</v>
      </c>
      <c r="DK121" s="51" t="str">
        <f t="shared" ca="1" si="269"/>
        <v>Slope</v>
      </c>
      <c r="DL121" s="51" t="str">
        <f t="shared" ca="1" si="270"/>
        <v>Slope</v>
      </c>
      <c r="DM121" s="51" t="str">
        <f t="shared" ca="1" si="271"/>
        <v>Slope</v>
      </c>
      <c r="DN121" s="51" t="str">
        <f t="shared" ca="1" si="272"/>
        <v>Slope</v>
      </c>
      <c r="DO121" s="51" t="str">
        <f t="shared" ca="1" si="273"/>
        <v>Slope</v>
      </c>
      <c r="DP121" s="51" t="str">
        <f t="shared" ca="1" si="274"/>
        <v>Slope</v>
      </c>
      <c r="DQ121" s="51" t="str">
        <f t="shared" ca="1" si="275"/>
        <v>Slope</v>
      </c>
      <c r="DR121" s="51" t="str">
        <f t="shared" ca="1" si="276"/>
        <v>Slope</v>
      </c>
      <c r="DS121" s="51" t="str">
        <f t="shared" ca="1" si="277"/>
        <v>Slope</v>
      </c>
      <c r="DT121" s="51" t="str">
        <f t="shared" ca="1" si="278"/>
        <v>Slope</v>
      </c>
      <c r="DU121" s="51" t="str">
        <f t="shared" ca="1" si="279"/>
        <v>Slope</v>
      </c>
      <c r="DV121" s="51" t="str">
        <f t="shared" ca="1" si="280"/>
        <v>Slope</v>
      </c>
      <c r="DW121" s="51" t="str">
        <f t="shared" ca="1" si="281"/>
        <v>Slope</v>
      </c>
      <c r="DX121" s="51" t="str">
        <f t="shared" ca="1" si="282"/>
        <v>Slope</v>
      </c>
      <c r="DY121" s="51" t="str">
        <f t="shared" ca="1" si="283"/>
        <v>Slope</v>
      </c>
      <c r="DZ121" s="51" t="str">
        <f t="shared" ca="1" si="284"/>
        <v>Slope</v>
      </c>
      <c r="EA121" s="51" t="str">
        <f t="shared" ca="1" si="285"/>
        <v>Slope</v>
      </c>
      <c r="EB121" s="51" t="str">
        <f t="shared" ca="1" si="286"/>
        <v>Slope</v>
      </c>
      <c r="EC121" s="51" t="str">
        <f t="shared" ca="1" si="287"/>
        <v>Slope</v>
      </c>
      <c r="EE121" s="52">
        <f t="shared" ca="1" si="288"/>
        <v>1</v>
      </c>
      <c r="EF121" s="52">
        <f t="shared" ca="1" si="289"/>
        <v>1</v>
      </c>
      <c r="EG121" s="52">
        <f t="shared" ca="1" si="290"/>
        <v>1</v>
      </c>
      <c r="EH121" s="52">
        <f t="shared" ca="1" si="291"/>
        <v>1</v>
      </c>
      <c r="EI121" s="52">
        <f t="shared" ca="1" si="292"/>
        <v>1</v>
      </c>
      <c r="EJ121" s="52">
        <f t="shared" ca="1" si="293"/>
        <v>1</v>
      </c>
      <c r="EK121" s="52">
        <f t="shared" ca="1" si="294"/>
        <v>1</v>
      </c>
      <c r="EL121" s="52">
        <f t="shared" ca="1" si="295"/>
        <v>1</v>
      </c>
      <c r="EM121" s="52">
        <f t="shared" ca="1" si="296"/>
        <v>1</v>
      </c>
      <c r="EN121" s="52">
        <f t="shared" ca="1" si="297"/>
        <v>1</v>
      </c>
      <c r="EO121" s="52">
        <f t="shared" ca="1" si="298"/>
        <v>1</v>
      </c>
      <c r="EP121" s="52">
        <f t="shared" ca="1" si="299"/>
        <v>1</v>
      </c>
      <c r="EQ121" s="52">
        <f t="shared" ca="1" si="300"/>
        <v>1</v>
      </c>
      <c r="ER121" s="52">
        <f t="shared" ca="1" si="301"/>
        <v>1</v>
      </c>
      <c r="ES121" s="52">
        <f t="shared" ca="1" si="302"/>
        <v>1</v>
      </c>
      <c r="ET121" s="52">
        <f t="shared" ca="1" si="303"/>
        <v>1</v>
      </c>
      <c r="EU121" s="52">
        <f t="shared" ca="1" si="304"/>
        <v>1</v>
      </c>
      <c r="EV121" s="52">
        <f t="shared" ca="1" si="305"/>
        <v>1</v>
      </c>
      <c r="EW121" s="52">
        <f t="shared" ca="1" si="306"/>
        <v>1</v>
      </c>
      <c r="EX121" s="52">
        <f t="shared" ca="1" si="307"/>
        <v>1</v>
      </c>
      <c r="EY121" s="52">
        <f t="shared" ca="1" si="308"/>
        <v>1</v>
      </c>
      <c r="EZ121" s="52">
        <f t="shared" ca="1" si="309"/>
        <v>1</v>
      </c>
      <c r="FA121" s="52">
        <f t="shared" ca="1" si="310"/>
        <v>1</v>
      </c>
      <c r="FB121" s="52">
        <f t="shared" ca="1" si="311"/>
        <v>1</v>
      </c>
      <c r="FC121" s="52">
        <f t="shared" ca="1" si="312"/>
        <v>1</v>
      </c>
      <c r="FD121" s="52">
        <f t="shared" ca="1" si="313"/>
        <v>1</v>
      </c>
      <c r="FE121" s="52">
        <f t="shared" ca="1" si="314"/>
        <v>1</v>
      </c>
      <c r="FF121" s="52">
        <f t="shared" ca="1" si="315"/>
        <v>1</v>
      </c>
      <c r="FG121" s="52">
        <f t="shared" ca="1" si="316"/>
        <v>1</v>
      </c>
      <c r="FH121" s="52">
        <f t="shared" ca="1" si="317"/>
        <v>1</v>
      </c>
      <c r="FI121" s="52">
        <f t="shared" ca="1" si="318"/>
        <v>1</v>
      </c>
      <c r="FK121" s="52">
        <f t="shared" si="319"/>
        <v>0</v>
      </c>
      <c r="FL121" s="59" t="e">
        <f t="shared" ca="1" si="320"/>
        <v>#N/A</v>
      </c>
      <c r="FM121" s="59" t="e">
        <f t="shared" ca="1" si="321"/>
        <v>#N/A</v>
      </c>
      <c r="FN121" s="52">
        <f t="shared" ca="1" si="322"/>
        <v>0</v>
      </c>
      <c r="FP121" s="52">
        <f t="shared" ca="1" si="323"/>
        <v>0.66666666666666663</v>
      </c>
      <c r="FQ121" s="52">
        <f t="shared" ca="1" si="324"/>
        <v>0.66666666666666663</v>
      </c>
      <c r="FR121" s="52">
        <f t="shared" ca="1" si="325"/>
        <v>0.65555555555555545</v>
      </c>
      <c r="FS121" s="52">
        <f t="shared" ca="1" si="326"/>
        <v>0.64444444444444438</v>
      </c>
      <c r="FT121" s="52">
        <f t="shared" ca="1" si="327"/>
        <v>0.6333333333333333</v>
      </c>
      <c r="FU121" s="52">
        <f t="shared" ca="1" si="328"/>
        <v>0.62222222222222223</v>
      </c>
      <c r="FV121" s="52">
        <f t="shared" ca="1" si="329"/>
        <v>0.61111111111111116</v>
      </c>
      <c r="FW121" s="52">
        <f t="shared" ca="1" si="330"/>
        <v>0.6</v>
      </c>
      <c r="FX121" s="52">
        <f t="shared" ca="1" si="331"/>
        <v>0.5888888888888888</v>
      </c>
      <c r="FY121" s="52">
        <f t="shared" ca="1" si="332"/>
        <v>0.57777777777777772</v>
      </c>
      <c r="FZ121" s="52">
        <f t="shared" ca="1" si="333"/>
        <v>0.56666666666666665</v>
      </c>
      <c r="GA121" s="52">
        <f t="shared" ca="1" si="334"/>
        <v>0.55555555555555558</v>
      </c>
      <c r="GB121" s="52">
        <f t="shared" ca="1" si="335"/>
        <v>0.5444444444444444</v>
      </c>
      <c r="GC121" s="52">
        <f t="shared" ca="1" si="336"/>
        <v>0.53333333333333333</v>
      </c>
      <c r="GD121" s="52">
        <f t="shared" ca="1" si="337"/>
        <v>0.52222222222222214</v>
      </c>
      <c r="GE121" s="52">
        <f t="shared" ca="1" si="338"/>
        <v>0.51111111111111107</v>
      </c>
      <c r="GF121" s="52">
        <f t="shared" ca="1" si="339"/>
        <v>0.5</v>
      </c>
      <c r="GG121" s="52">
        <f t="shared" ca="1" si="340"/>
        <v>0.48888888888888887</v>
      </c>
      <c r="GH121" s="52">
        <f t="shared" ca="1" si="341"/>
        <v>0.47777777777777775</v>
      </c>
      <c r="GI121" s="52">
        <f t="shared" ca="1" si="342"/>
        <v>0.46666666666666667</v>
      </c>
      <c r="GJ121" s="52">
        <f t="shared" ca="1" si="343"/>
        <v>0.45555555555555555</v>
      </c>
      <c r="GK121" s="52">
        <f t="shared" ca="1" si="344"/>
        <v>0.44444444444444442</v>
      </c>
      <c r="GL121" s="52">
        <f t="shared" ca="1" si="345"/>
        <v>0.43333333333333335</v>
      </c>
      <c r="GM121" s="52">
        <f t="shared" ca="1" si="346"/>
        <v>0.42222222222222222</v>
      </c>
      <c r="GN121" s="52">
        <f t="shared" ca="1" si="347"/>
        <v>0.41111111111111109</v>
      </c>
      <c r="GO121" s="52">
        <f t="shared" ca="1" si="348"/>
        <v>0.39999999999999997</v>
      </c>
      <c r="GP121" s="52">
        <f t="shared" ca="1" si="349"/>
        <v>0.38888888888888884</v>
      </c>
      <c r="GQ121" s="52">
        <f t="shared" ca="1" si="350"/>
        <v>0.37777777777777777</v>
      </c>
      <c r="GR121" s="52">
        <f t="shared" ca="1" si="351"/>
        <v>0.36666666666666664</v>
      </c>
      <c r="GS121" s="52">
        <f t="shared" ca="1" si="352"/>
        <v>0.35555555555555551</v>
      </c>
      <c r="GT121" s="52">
        <f t="shared" ca="1" si="353"/>
        <v>0.34444444444444444</v>
      </c>
      <c r="GU121" s="125">
        <f t="shared" si="354"/>
        <v>0</v>
      </c>
      <c r="GV121" s="52">
        <f t="shared" ca="1" si="355"/>
        <v>0.66666666666666663</v>
      </c>
      <c r="GW121" s="59">
        <f t="shared" ca="1" si="356"/>
        <v>0</v>
      </c>
      <c r="GX121" s="52">
        <f t="shared" ca="1" si="357"/>
        <v>0</v>
      </c>
      <c r="GY121" s="52" t="str">
        <f t="shared" ca="1" si="358"/>
        <v>Slope</v>
      </c>
      <c r="GZ121" s="52" t="str">
        <f t="shared" ca="1" si="359"/>
        <v>NaN</v>
      </c>
      <c r="HA121" s="120">
        <f t="shared" si="360"/>
        <v>0</v>
      </c>
      <c r="HB121" s="58">
        <f t="shared" si="361"/>
        <v>0</v>
      </c>
      <c r="HC121" s="58"/>
      <c r="HD121" s="121">
        <f t="shared" si="362"/>
        <v>1</v>
      </c>
      <c r="HE121" s="52">
        <f t="shared" si="363"/>
        <v>0</v>
      </c>
      <c r="HF121" s="52">
        <f t="shared" si="364"/>
        <v>0</v>
      </c>
      <c r="HG121" s="120">
        <f t="shared" si="365"/>
        <v>1</v>
      </c>
      <c r="HH121" s="120">
        <f t="shared" si="366"/>
        <v>0</v>
      </c>
      <c r="HI121" s="52">
        <f t="shared" ca="1" si="367"/>
        <v>0</v>
      </c>
      <c r="HJ121" s="52" t="str">
        <f t="shared" ca="1" si="368"/>
        <v>Slope</v>
      </c>
      <c r="HK121" s="59">
        <f t="shared" ca="1" si="369"/>
        <v>2</v>
      </c>
      <c r="HL121" s="52" t="str">
        <f t="shared" ca="1" si="370"/>
        <v>NaN</v>
      </c>
      <c r="HM121" s="52">
        <f t="shared" si="371"/>
        <v>0</v>
      </c>
      <c r="HN121" s="52">
        <f t="shared" si="372"/>
        <v>0</v>
      </c>
      <c r="HO121" s="52">
        <f t="shared" si="373"/>
        <v>0</v>
      </c>
      <c r="HP121" s="112"/>
      <c r="HQ121" s="52">
        <f t="shared" si="381"/>
        <v>0</v>
      </c>
      <c r="HR121" s="112"/>
      <c r="HS121" s="52">
        <f t="shared" si="374"/>
        <v>0</v>
      </c>
      <c r="HT121">
        <f t="shared" si="375"/>
        <v>0</v>
      </c>
    </row>
    <row r="122" spans="1:228" x14ac:dyDescent="0.25">
      <c r="A122" s="45">
        <v>84</v>
      </c>
      <c r="B122" s="35">
        <f t="shared" si="215"/>
        <v>9.6064814814814919E-3</v>
      </c>
      <c r="C122" s="28"/>
      <c r="D122" s="29"/>
      <c r="E122" s="29"/>
      <c r="F122" s="37"/>
      <c r="G122" s="38"/>
      <c r="H122" s="107"/>
      <c r="I122" s="31"/>
      <c r="J122" s="28"/>
      <c r="K122" s="37">
        <f t="shared" si="207"/>
        <v>0</v>
      </c>
      <c r="L122" s="30">
        <f t="shared" si="205"/>
        <v>0</v>
      </c>
      <c r="M122" s="101">
        <f t="shared" si="206"/>
        <v>0</v>
      </c>
      <c r="N122" s="103">
        <f t="shared" si="216"/>
        <v>0</v>
      </c>
      <c r="AD122" s="52" t="e">
        <f t="shared" ca="1" si="217"/>
        <v>#DIV/0!</v>
      </c>
      <c r="AE122" s="52" t="e">
        <f t="shared" ca="1" si="217"/>
        <v>#DIV/0!</v>
      </c>
      <c r="AF122" s="52" t="e">
        <f t="shared" ca="1" si="217"/>
        <v>#DIV/0!</v>
      </c>
      <c r="AG122" s="52" t="e">
        <f t="shared" ca="1" si="208"/>
        <v>#DIV/0!</v>
      </c>
      <c r="AH122" s="52" t="e">
        <f t="shared" ca="1" si="208"/>
        <v>#DIV/0!</v>
      </c>
      <c r="AI122" s="52" t="e">
        <f t="shared" ca="1" si="208"/>
        <v>#DIV/0!</v>
      </c>
      <c r="AJ122" s="52" t="e">
        <f t="shared" ca="1" si="208"/>
        <v>#DIV/0!</v>
      </c>
      <c r="AK122" s="52" t="e">
        <f t="shared" ca="1" si="209"/>
        <v>#DIV/0!</v>
      </c>
      <c r="AL122" s="52" t="e">
        <f t="shared" ca="1" si="209"/>
        <v>#DIV/0!</v>
      </c>
      <c r="AM122" s="52" t="e">
        <f t="shared" ca="1" si="209"/>
        <v>#DIV/0!</v>
      </c>
      <c r="AN122" s="52" t="e">
        <f t="shared" ca="1" si="209"/>
        <v>#DIV/0!</v>
      </c>
      <c r="AO122" s="52" t="e">
        <f t="shared" ca="1" si="210"/>
        <v>#DIV/0!</v>
      </c>
      <c r="AP122" s="52" t="e">
        <f t="shared" ca="1" si="210"/>
        <v>#DIV/0!</v>
      </c>
      <c r="AQ122" s="52" t="e">
        <f t="shared" ca="1" si="210"/>
        <v>#DIV/0!</v>
      </c>
      <c r="AR122" s="52" t="e">
        <f t="shared" ca="1" si="210"/>
        <v>#DIV/0!</v>
      </c>
      <c r="AS122" s="52" t="e">
        <f t="shared" ca="1" si="211"/>
        <v>#DIV/0!</v>
      </c>
      <c r="AT122" s="52" t="e">
        <f t="shared" ca="1" si="211"/>
        <v>#DIV/0!</v>
      </c>
      <c r="AU122" s="52" t="e">
        <f t="shared" ca="1" si="211"/>
        <v>#DIV/0!</v>
      </c>
      <c r="AV122" s="52" t="e">
        <f t="shared" ca="1" si="211"/>
        <v>#DIV/0!</v>
      </c>
      <c r="AW122" s="52" t="e">
        <f t="shared" ca="1" si="212"/>
        <v>#DIV/0!</v>
      </c>
      <c r="AX122" s="52" t="e">
        <f t="shared" ca="1" si="212"/>
        <v>#DIV/0!</v>
      </c>
      <c r="AY122" s="52" t="e">
        <f t="shared" ca="1" si="212"/>
        <v>#DIV/0!</v>
      </c>
      <c r="AZ122" s="52" t="e">
        <f t="shared" ca="1" si="212"/>
        <v>#DIV/0!</v>
      </c>
      <c r="BA122" s="52" t="e">
        <f t="shared" ca="1" si="213"/>
        <v>#DIV/0!</v>
      </c>
      <c r="BB122" s="52" t="e">
        <f t="shared" ca="1" si="213"/>
        <v>#DIV/0!</v>
      </c>
      <c r="BC122" s="52" t="e">
        <f t="shared" ca="1" si="213"/>
        <v>#DIV/0!</v>
      </c>
      <c r="BD122" s="52" t="e">
        <f t="shared" ca="1" si="213"/>
        <v>#DIV/0!</v>
      </c>
      <c r="BE122" s="52" t="e">
        <f t="shared" ca="1" si="214"/>
        <v>#DIV/0!</v>
      </c>
      <c r="BF122" s="52" t="e">
        <f t="shared" ca="1" si="214"/>
        <v>#DIV/0!</v>
      </c>
      <c r="BG122" s="52" t="e">
        <f t="shared" ca="1" si="214"/>
        <v>#DIV/0!</v>
      </c>
      <c r="BH122" s="52" t="e">
        <f t="shared" ca="1" si="214"/>
        <v>#DIV/0!</v>
      </c>
      <c r="BJ122" s="52">
        <f t="shared" si="218"/>
        <v>0</v>
      </c>
      <c r="BK122" s="52">
        <f t="shared" si="219"/>
        <v>0</v>
      </c>
      <c r="BL122" s="52">
        <f t="shared" si="220"/>
        <v>0</v>
      </c>
      <c r="BM122" s="52">
        <f t="shared" si="221"/>
        <v>0</v>
      </c>
      <c r="BN122" s="52">
        <f t="shared" si="222"/>
        <v>0</v>
      </c>
      <c r="BO122" s="52">
        <f t="shared" si="223"/>
        <v>0</v>
      </c>
      <c r="BP122" s="52">
        <f t="shared" si="224"/>
        <v>0</v>
      </c>
      <c r="BQ122" s="52">
        <f t="shared" si="225"/>
        <v>0.05</v>
      </c>
      <c r="BS122" s="52">
        <f t="shared" ca="1" si="226"/>
        <v>0</v>
      </c>
      <c r="BT122" s="52">
        <f t="shared" ca="1" si="227"/>
        <v>0</v>
      </c>
      <c r="BU122" s="52">
        <f t="shared" ca="1" si="228"/>
        <v>0</v>
      </c>
      <c r="BV122" s="52">
        <f t="shared" ca="1" si="229"/>
        <v>0</v>
      </c>
      <c r="BW122" s="52">
        <f t="shared" ca="1" si="230"/>
        <v>0</v>
      </c>
      <c r="BX122" s="52">
        <f t="shared" ca="1" si="231"/>
        <v>0</v>
      </c>
      <c r="BY122" s="52">
        <f t="shared" ca="1" si="232"/>
        <v>0</v>
      </c>
      <c r="BZ122" s="52">
        <f t="shared" ca="1" si="233"/>
        <v>0</v>
      </c>
      <c r="CA122" s="52">
        <f t="shared" ca="1" si="234"/>
        <v>0</v>
      </c>
      <c r="CB122" s="52">
        <f t="shared" ca="1" si="235"/>
        <v>0</v>
      </c>
      <c r="CC122" s="52">
        <f t="shared" ca="1" si="236"/>
        <v>0</v>
      </c>
      <c r="CD122" s="52">
        <f t="shared" ca="1" si="237"/>
        <v>0</v>
      </c>
      <c r="CE122" s="52">
        <f t="shared" ca="1" si="238"/>
        <v>0</v>
      </c>
      <c r="CF122" s="52">
        <f t="shared" ca="1" si="239"/>
        <v>0</v>
      </c>
      <c r="CG122" s="52">
        <f t="shared" ca="1" si="240"/>
        <v>0</v>
      </c>
      <c r="CH122" s="52">
        <f t="shared" ca="1" si="241"/>
        <v>0</v>
      </c>
      <c r="CI122" s="52">
        <f t="shared" ca="1" si="242"/>
        <v>0</v>
      </c>
      <c r="CJ122" s="52">
        <f t="shared" ca="1" si="243"/>
        <v>0</v>
      </c>
      <c r="CK122" s="52">
        <f t="shared" ca="1" si="244"/>
        <v>0</v>
      </c>
      <c r="CL122" s="52">
        <f t="shared" ca="1" si="245"/>
        <v>0</v>
      </c>
      <c r="CM122" s="52">
        <f t="shared" ca="1" si="246"/>
        <v>0</v>
      </c>
      <c r="CN122" s="52">
        <f t="shared" ca="1" si="247"/>
        <v>0</v>
      </c>
      <c r="CO122" s="52">
        <f t="shared" ca="1" si="248"/>
        <v>0</v>
      </c>
      <c r="CP122" s="52">
        <f t="shared" ca="1" si="249"/>
        <v>0</v>
      </c>
      <c r="CQ122" s="52">
        <f t="shared" ca="1" si="250"/>
        <v>0</v>
      </c>
      <c r="CR122" s="52">
        <f t="shared" ca="1" si="251"/>
        <v>0</v>
      </c>
      <c r="CS122" s="52">
        <f t="shared" ca="1" si="252"/>
        <v>0</v>
      </c>
      <c r="CT122" s="52">
        <f t="shared" ca="1" si="253"/>
        <v>0</v>
      </c>
      <c r="CU122" s="52">
        <f t="shared" ca="1" si="254"/>
        <v>0</v>
      </c>
      <c r="CV122" s="52">
        <f t="shared" ca="1" si="255"/>
        <v>0</v>
      </c>
      <c r="CW122" s="52">
        <f t="shared" ca="1" si="256"/>
        <v>0</v>
      </c>
      <c r="CY122" s="51" t="str">
        <f t="shared" ca="1" si="257"/>
        <v>Slope</v>
      </c>
      <c r="CZ122" s="51" t="str">
        <f t="shared" ca="1" si="258"/>
        <v>Slope</v>
      </c>
      <c r="DA122" s="51" t="str">
        <f t="shared" ca="1" si="259"/>
        <v>Slope</v>
      </c>
      <c r="DB122" s="51" t="str">
        <f t="shared" ca="1" si="260"/>
        <v>Slope</v>
      </c>
      <c r="DC122" s="51" t="str">
        <f t="shared" ca="1" si="261"/>
        <v>Slope</v>
      </c>
      <c r="DD122" s="51" t="str">
        <f t="shared" ca="1" si="262"/>
        <v>Slope</v>
      </c>
      <c r="DE122" s="51" t="str">
        <f t="shared" ca="1" si="263"/>
        <v>Slope</v>
      </c>
      <c r="DF122" s="51" t="str">
        <f t="shared" ca="1" si="264"/>
        <v>Slope</v>
      </c>
      <c r="DG122" s="51" t="str">
        <f t="shared" ca="1" si="265"/>
        <v>Slope</v>
      </c>
      <c r="DH122" s="51" t="str">
        <f t="shared" ca="1" si="266"/>
        <v>Slope</v>
      </c>
      <c r="DI122" s="51" t="str">
        <f t="shared" ca="1" si="267"/>
        <v>Slope</v>
      </c>
      <c r="DJ122" s="51" t="str">
        <f t="shared" ca="1" si="268"/>
        <v>Slope</v>
      </c>
      <c r="DK122" s="51" t="str">
        <f t="shared" ca="1" si="269"/>
        <v>Slope</v>
      </c>
      <c r="DL122" s="51" t="str">
        <f t="shared" ca="1" si="270"/>
        <v>Slope</v>
      </c>
      <c r="DM122" s="51" t="str">
        <f t="shared" ca="1" si="271"/>
        <v>Slope</v>
      </c>
      <c r="DN122" s="51" t="str">
        <f t="shared" ca="1" si="272"/>
        <v>Slope</v>
      </c>
      <c r="DO122" s="51" t="str">
        <f t="shared" ca="1" si="273"/>
        <v>Slope</v>
      </c>
      <c r="DP122" s="51" t="str">
        <f t="shared" ca="1" si="274"/>
        <v>Slope</v>
      </c>
      <c r="DQ122" s="51" t="str">
        <f t="shared" ca="1" si="275"/>
        <v>Slope</v>
      </c>
      <c r="DR122" s="51" t="str">
        <f t="shared" ca="1" si="276"/>
        <v>Slope</v>
      </c>
      <c r="DS122" s="51" t="str">
        <f t="shared" ca="1" si="277"/>
        <v>Slope</v>
      </c>
      <c r="DT122" s="51" t="str">
        <f t="shared" ca="1" si="278"/>
        <v>Slope</v>
      </c>
      <c r="DU122" s="51" t="str">
        <f t="shared" ca="1" si="279"/>
        <v>Slope</v>
      </c>
      <c r="DV122" s="51" t="str">
        <f t="shared" ca="1" si="280"/>
        <v>Slope</v>
      </c>
      <c r="DW122" s="51" t="str">
        <f t="shared" ca="1" si="281"/>
        <v>Slope</v>
      </c>
      <c r="DX122" s="51" t="str">
        <f t="shared" ca="1" si="282"/>
        <v>Slope</v>
      </c>
      <c r="DY122" s="51" t="str">
        <f t="shared" ca="1" si="283"/>
        <v>Slope</v>
      </c>
      <c r="DZ122" s="51" t="str">
        <f t="shared" ca="1" si="284"/>
        <v>Slope</v>
      </c>
      <c r="EA122" s="51" t="str">
        <f t="shared" ca="1" si="285"/>
        <v>Slope</v>
      </c>
      <c r="EB122" s="51" t="str">
        <f t="shared" ca="1" si="286"/>
        <v>Slope</v>
      </c>
      <c r="EC122" s="51" t="str">
        <f t="shared" ca="1" si="287"/>
        <v>Slope</v>
      </c>
      <c r="EE122" s="52">
        <f t="shared" ca="1" si="288"/>
        <v>1</v>
      </c>
      <c r="EF122" s="52">
        <f t="shared" ca="1" si="289"/>
        <v>1</v>
      </c>
      <c r="EG122" s="52">
        <f t="shared" ca="1" si="290"/>
        <v>1</v>
      </c>
      <c r="EH122" s="52">
        <f t="shared" ca="1" si="291"/>
        <v>1</v>
      </c>
      <c r="EI122" s="52">
        <f t="shared" ca="1" si="292"/>
        <v>1</v>
      </c>
      <c r="EJ122" s="52">
        <f t="shared" ca="1" si="293"/>
        <v>1</v>
      </c>
      <c r="EK122" s="52">
        <f t="shared" ca="1" si="294"/>
        <v>1</v>
      </c>
      <c r="EL122" s="52">
        <f t="shared" ca="1" si="295"/>
        <v>1</v>
      </c>
      <c r="EM122" s="52">
        <f t="shared" ca="1" si="296"/>
        <v>1</v>
      </c>
      <c r="EN122" s="52">
        <f t="shared" ca="1" si="297"/>
        <v>1</v>
      </c>
      <c r="EO122" s="52">
        <f t="shared" ca="1" si="298"/>
        <v>1</v>
      </c>
      <c r="EP122" s="52">
        <f t="shared" ca="1" si="299"/>
        <v>1</v>
      </c>
      <c r="EQ122" s="52">
        <f t="shared" ca="1" si="300"/>
        <v>1</v>
      </c>
      <c r="ER122" s="52">
        <f t="shared" ca="1" si="301"/>
        <v>1</v>
      </c>
      <c r="ES122" s="52">
        <f t="shared" ca="1" si="302"/>
        <v>1</v>
      </c>
      <c r="ET122" s="52">
        <f t="shared" ca="1" si="303"/>
        <v>1</v>
      </c>
      <c r="EU122" s="52">
        <f t="shared" ca="1" si="304"/>
        <v>1</v>
      </c>
      <c r="EV122" s="52">
        <f t="shared" ca="1" si="305"/>
        <v>1</v>
      </c>
      <c r="EW122" s="52">
        <f t="shared" ca="1" si="306"/>
        <v>1</v>
      </c>
      <c r="EX122" s="52">
        <f t="shared" ca="1" si="307"/>
        <v>1</v>
      </c>
      <c r="EY122" s="52">
        <f t="shared" ca="1" si="308"/>
        <v>1</v>
      </c>
      <c r="EZ122" s="52">
        <f t="shared" ca="1" si="309"/>
        <v>1</v>
      </c>
      <c r="FA122" s="52">
        <f t="shared" ca="1" si="310"/>
        <v>1</v>
      </c>
      <c r="FB122" s="52">
        <f t="shared" ca="1" si="311"/>
        <v>1</v>
      </c>
      <c r="FC122" s="52">
        <f t="shared" ca="1" si="312"/>
        <v>1</v>
      </c>
      <c r="FD122" s="52">
        <f t="shared" ca="1" si="313"/>
        <v>1</v>
      </c>
      <c r="FE122" s="52">
        <f t="shared" ca="1" si="314"/>
        <v>1</v>
      </c>
      <c r="FF122" s="52">
        <f t="shared" ca="1" si="315"/>
        <v>1</v>
      </c>
      <c r="FG122" s="52">
        <f t="shared" ca="1" si="316"/>
        <v>1</v>
      </c>
      <c r="FH122" s="52">
        <f t="shared" ca="1" si="317"/>
        <v>1</v>
      </c>
      <c r="FI122" s="52">
        <f t="shared" ca="1" si="318"/>
        <v>1</v>
      </c>
      <c r="FK122" s="52">
        <f t="shared" si="319"/>
        <v>0</v>
      </c>
      <c r="FL122" s="59" t="e">
        <f t="shared" ca="1" si="320"/>
        <v>#N/A</v>
      </c>
      <c r="FM122" s="59" t="e">
        <f t="shared" ca="1" si="321"/>
        <v>#N/A</v>
      </c>
      <c r="FN122" s="52">
        <f t="shared" ca="1" si="322"/>
        <v>0</v>
      </c>
      <c r="FP122" s="52">
        <f t="shared" ca="1" si="323"/>
        <v>0.66666666666666663</v>
      </c>
      <c r="FQ122" s="52">
        <f t="shared" ca="1" si="324"/>
        <v>0.66666666666666663</v>
      </c>
      <c r="FR122" s="52">
        <f t="shared" ca="1" si="325"/>
        <v>0.65555555555555545</v>
      </c>
      <c r="FS122" s="52">
        <f t="shared" ca="1" si="326"/>
        <v>0.64444444444444438</v>
      </c>
      <c r="FT122" s="52">
        <f t="shared" ca="1" si="327"/>
        <v>0.6333333333333333</v>
      </c>
      <c r="FU122" s="52">
        <f t="shared" ca="1" si="328"/>
        <v>0.62222222222222223</v>
      </c>
      <c r="FV122" s="52">
        <f t="shared" ca="1" si="329"/>
        <v>0.61111111111111116</v>
      </c>
      <c r="FW122" s="52">
        <f t="shared" ca="1" si="330"/>
        <v>0.6</v>
      </c>
      <c r="FX122" s="52">
        <f t="shared" ca="1" si="331"/>
        <v>0.5888888888888888</v>
      </c>
      <c r="FY122" s="52">
        <f t="shared" ca="1" si="332"/>
        <v>0.57777777777777772</v>
      </c>
      <c r="FZ122" s="52">
        <f t="shared" ca="1" si="333"/>
        <v>0.56666666666666665</v>
      </c>
      <c r="GA122" s="52">
        <f t="shared" ca="1" si="334"/>
        <v>0.55555555555555558</v>
      </c>
      <c r="GB122" s="52">
        <f t="shared" ca="1" si="335"/>
        <v>0.5444444444444444</v>
      </c>
      <c r="GC122" s="52">
        <f t="shared" ca="1" si="336"/>
        <v>0.53333333333333333</v>
      </c>
      <c r="GD122" s="52">
        <f t="shared" ca="1" si="337"/>
        <v>0.52222222222222214</v>
      </c>
      <c r="GE122" s="52">
        <f t="shared" ca="1" si="338"/>
        <v>0.51111111111111107</v>
      </c>
      <c r="GF122" s="52">
        <f t="shared" ca="1" si="339"/>
        <v>0.5</v>
      </c>
      <c r="GG122" s="52">
        <f t="shared" ca="1" si="340"/>
        <v>0.48888888888888887</v>
      </c>
      <c r="GH122" s="52">
        <f t="shared" ca="1" si="341"/>
        <v>0.47777777777777775</v>
      </c>
      <c r="GI122" s="52">
        <f t="shared" ca="1" si="342"/>
        <v>0.46666666666666667</v>
      </c>
      <c r="GJ122" s="52">
        <f t="shared" ca="1" si="343"/>
        <v>0.45555555555555555</v>
      </c>
      <c r="GK122" s="52">
        <f t="shared" ca="1" si="344"/>
        <v>0.44444444444444442</v>
      </c>
      <c r="GL122" s="52">
        <f t="shared" ca="1" si="345"/>
        <v>0.43333333333333335</v>
      </c>
      <c r="GM122" s="52">
        <f t="shared" ca="1" si="346"/>
        <v>0.42222222222222222</v>
      </c>
      <c r="GN122" s="52">
        <f t="shared" ca="1" si="347"/>
        <v>0.41111111111111109</v>
      </c>
      <c r="GO122" s="52">
        <f t="shared" ca="1" si="348"/>
        <v>0.39999999999999997</v>
      </c>
      <c r="GP122" s="52">
        <f t="shared" ca="1" si="349"/>
        <v>0.38888888888888884</v>
      </c>
      <c r="GQ122" s="52">
        <f t="shared" ca="1" si="350"/>
        <v>0.37777777777777777</v>
      </c>
      <c r="GR122" s="52">
        <f t="shared" ca="1" si="351"/>
        <v>0.36666666666666664</v>
      </c>
      <c r="GS122" s="52">
        <f t="shared" ca="1" si="352"/>
        <v>0.35555555555555551</v>
      </c>
      <c r="GT122" s="52">
        <f t="shared" ca="1" si="353"/>
        <v>0.34444444444444444</v>
      </c>
      <c r="GU122" s="125">
        <f t="shared" si="354"/>
        <v>0</v>
      </c>
      <c r="GV122" s="52">
        <f t="shared" ca="1" si="355"/>
        <v>0.66666666666666663</v>
      </c>
      <c r="GW122" s="59">
        <f t="shared" ca="1" si="356"/>
        <v>0</v>
      </c>
      <c r="GX122" s="52">
        <f t="shared" ca="1" si="357"/>
        <v>0</v>
      </c>
      <c r="GY122" s="52" t="str">
        <f t="shared" ca="1" si="358"/>
        <v>Slope</v>
      </c>
      <c r="GZ122" s="52" t="str">
        <f t="shared" ca="1" si="359"/>
        <v>NaN</v>
      </c>
      <c r="HA122" s="120">
        <f t="shared" si="360"/>
        <v>0</v>
      </c>
      <c r="HB122" s="58">
        <f t="shared" si="361"/>
        <v>0</v>
      </c>
      <c r="HC122" s="58"/>
      <c r="HD122" s="121">
        <f t="shared" si="362"/>
        <v>1</v>
      </c>
      <c r="HE122" s="52">
        <f t="shared" si="363"/>
        <v>0</v>
      </c>
      <c r="HF122" s="52">
        <f t="shared" si="364"/>
        <v>0</v>
      </c>
      <c r="HG122" s="120">
        <f t="shared" si="365"/>
        <v>1</v>
      </c>
      <c r="HH122" s="120">
        <f t="shared" si="366"/>
        <v>0</v>
      </c>
      <c r="HI122" s="52">
        <f t="shared" ca="1" si="367"/>
        <v>0</v>
      </c>
      <c r="HJ122" s="52" t="str">
        <f t="shared" ca="1" si="368"/>
        <v>Slope</v>
      </c>
      <c r="HK122" s="59">
        <f t="shared" ca="1" si="369"/>
        <v>2</v>
      </c>
      <c r="HL122" s="52" t="str">
        <f t="shared" ca="1" si="370"/>
        <v>NaN</v>
      </c>
      <c r="HM122" s="52">
        <f t="shared" si="371"/>
        <v>0</v>
      </c>
      <c r="HN122" s="52">
        <f t="shared" si="372"/>
        <v>0</v>
      </c>
      <c r="HO122" s="52">
        <f t="shared" si="373"/>
        <v>0</v>
      </c>
      <c r="HP122" s="112"/>
      <c r="HQ122" s="52">
        <f t="shared" si="381"/>
        <v>0</v>
      </c>
      <c r="HR122" s="112"/>
      <c r="HS122" s="52">
        <f t="shared" si="374"/>
        <v>0</v>
      </c>
      <c r="HT122">
        <f t="shared" si="375"/>
        <v>0</v>
      </c>
    </row>
    <row r="123" spans="1:228" x14ac:dyDescent="0.25">
      <c r="A123" s="45">
        <v>85</v>
      </c>
      <c r="B123" s="35">
        <f t="shared" si="215"/>
        <v>9.7222222222222328E-3</v>
      </c>
      <c r="C123" s="28"/>
      <c r="D123" s="29"/>
      <c r="E123" s="29"/>
      <c r="F123" s="37"/>
      <c r="G123" s="38"/>
      <c r="H123" s="107"/>
      <c r="I123" s="31"/>
      <c r="J123" s="28"/>
      <c r="K123" s="37">
        <f t="shared" si="207"/>
        <v>0</v>
      </c>
      <c r="L123" s="30">
        <f t="shared" si="205"/>
        <v>0</v>
      </c>
      <c r="M123" s="101">
        <f t="shared" si="206"/>
        <v>0</v>
      </c>
      <c r="N123" s="103">
        <f t="shared" si="216"/>
        <v>0</v>
      </c>
      <c r="AD123" s="52" t="e">
        <f t="shared" ca="1" si="217"/>
        <v>#DIV/0!</v>
      </c>
      <c r="AE123" s="52" t="e">
        <f t="shared" ca="1" si="217"/>
        <v>#DIV/0!</v>
      </c>
      <c r="AF123" s="52" t="e">
        <f t="shared" ca="1" si="217"/>
        <v>#DIV/0!</v>
      </c>
      <c r="AG123" s="52" t="e">
        <f t="shared" ca="1" si="208"/>
        <v>#DIV/0!</v>
      </c>
      <c r="AH123" s="52" t="e">
        <f t="shared" ca="1" si="208"/>
        <v>#DIV/0!</v>
      </c>
      <c r="AI123" s="52" t="e">
        <f t="shared" ca="1" si="208"/>
        <v>#DIV/0!</v>
      </c>
      <c r="AJ123" s="52" t="e">
        <f t="shared" ca="1" si="208"/>
        <v>#DIV/0!</v>
      </c>
      <c r="AK123" s="52" t="e">
        <f t="shared" ca="1" si="209"/>
        <v>#DIV/0!</v>
      </c>
      <c r="AL123" s="52" t="e">
        <f t="shared" ca="1" si="209"/>
        <v>#DIV/0!</v>
      </c>
      <c r="AM123" s="52" t="e">
        <f t="shared" ca="1" si="209"/>
        <v>#DIV/0!</v>
      </c>
      <c r="AN123" s="52" t="e">
        <f t="shared" ca="1" si="209"/>
        <v>#DIV/0!</v>
      </c>
      <c r="AO123" s="52" t="e">
        <f t="shared" ca="1" si="210"/>
        <v>#DIV/0!</v>
      </c>
      <c r="AP123" s="52" t="e">
        <f t="shared" ca="1" si="210"/>
        <v>#DIV/0!</v>
      </c>
      <c r="AQ123" s="52" t="e">
        <f t="shared" ca="1" si="210"/>
        <v>#DIV/0!</v>
      </c>
      <c r="AR123" s="52" t="e">
        <f t="shared" ca="1" si="210"/>
        <v>#DIV/0!</v>
      </c>
      <c r="AS123" s="52" t="e">
        <f t="shared" ca="1" si="211"/>
        <v>#DIV/0!</v>
      </c>
      <c r="AT123" s="52" t="e">
        <f t="shared" ca="1" si="211"/>
        <v>#DIV/0!</v>
      </c>
      <c r="AU123" s="52" t="e">
        <f t="shared" ca="1" si="211"/>
        <v>#DIV/0!</v>
      </c>
      <c r="AV123" s="52" t="e">
        <f t="shared" ca="1" si="211"/>
        <v>#DIV/0!</v>
      </c>
      <c r="AW123" s="52" t="e">
        <f t="shared" ca="1" si="212"/>
        <v>#DIV/0!</v>
      </c>
      <c r="AX123" s="52" t="e">
        <f t="shared" ca="1" si="212"/>
        <v>#DIV/0!</v>
      </c>
      <c r="AY123" s="52" t="e">
        <f t="shared" ca="1" si="212"/>
        <v>#DIV/0!</v>
      </c>
      <c r="AZ123" s="52" t="e">
        <f t="shared" ca="1" si="212"/>
        <v>#DIV/0!</v>
      </c>
      <c r="BA123" s="52" t="e">
        <f t="shared" ca="1" si="213"/>
        <v>#DIV/0!</v>
      </c>
      <c r="BB123" s="52" t="e">
        <f t="shared" ca="1" si="213"/>
        <v>#DIV/0!</v>
      </c>
      <c r="BC123" s="52" t="e">
        <f t="shared" ca="1" si="213"/>
        <v>#DIV/0!</v>
      </c>
      <c r="BD123" s="52" t="e">
        <f t="shared" ca="1" si="213"/>
        <v>#DIV/0!</v>
      </c>
      <c r="BE123" s="52" t="e">
        <f t="shared" ca="1" si="214"/>
        <v>#DIV/0!</v>
      </c>
      <c r="BF123" s="52" t="e">
        <f t="shared" ca="1" si="214"/>
        <v>#DIV/0!</v>
      </c>
      <c r="BG123" s="52" t="e">
        <f t="shared" ca="1" si="214"/>
        <v>#DIV/0!</v>
      </c>
      <c r="BH123" s="52" t="e">
        <f t="shared" ca="1" si="214"/>
        <v>#DIV/0!</v>
      </c>
      <c r="BJ123" s="52">
        <f t="shared" si="218"/>
        <v>0</v>
      </c>
      <c r="BK123" s="52">
        <f t="shared" si="219"/>
        <v>0</v>
      </c>
      <c r="BL123" s="52">
        <f t="shared" si="220"/>
        <v>0</v>
      </c>
      <c r="BM123" s="52">
        <f t="shared" si="221"/>
        <v>0</v>
      </c>
      <c r="BN123" s="52">
        <f t="shared" si="222"/>
        <v>0</v>
      </c>
      <c r="BO123" s="52">
        <f t="shared" si="223"/>
        <v>0</v>
      </c>
      <c r="BP123" s="52">
        <f t="shared" si="224"/>
        <v>0</v>
      </c>
      <c r="BQ123" s="52">
        <f t="shared" si="225"/>
        <v>0.05</v>
      </c>
      <c r="BS123" s="52">
        <f t="shared" ca="1" si="226"/>
        <v>0</v>
      </c>
      <c r="BT123" s="52">
        <f t="shared" ca="1" si="227"/>
        <v>0</v>
      </c>
      <c r="BU123" s="52">
        <f t="shared" ca="1" si="228"/>
        <v>0</v>
      </c>
      <c r="BV123" s="52">
        <f t="shared" ca="1" si="229"/>
        <v>0</v>
      </c>
      <c r="BW123" s="52">
        <f t="shared" ca="1" si="230"/>
        <v>0</v>
      </c>
      <c r="BX123" s="52">
        <f t="shared" ca="1" si="231"/>
        <v>0</v>
      </c>
      <c r="BY123" s="52">
        <f t="shared" ca="1" si="232"/>
        <v>0</v>
      </c>
      <c r="BZ123" s="52">
        <f t="shared" ca="1" si="233"/>
        <v>0</v>
      </c>
      <c r="CA123" s="52">
        <f t="shared" ca="1" si="234"/>
        <v>0</v>
      </c>
      <c r="CB123" s="52">
        <f t="shared" ca="1" si="235"/>
        <v>0</v>
      </c>
      <c r="CC123" s="52">
        <f t="shared" ca="1" si="236"/>
        <v>0</v>
      </c>
      <c r="CD123" s="52">
        <f t="shared" ca="1" si="237"/>
        <v>0</v>
      </c>
      <c r="CE123" s="52">
        <f t="shared" ca="1" si="238"/>
        <v>0</v>
      </c>
      <c r="CF123" s="52">
        <f t="shared" ca="1" si="239"/>
        <v>0</v>
      </c>
      <c r="CG123" s="52">
        <f t="shared" ca="1" si="240"/>
        <v>0</v>
      </c>
      <c r="CH123" s="52">
        <f t="shared" ca="1" si="241"/>
        <v>0</v>
      </c>
      <c r="CI123" s="52">
        <f t="shared" ca="1" si="242"/>
        <v>0</v>
      </c>
      <c r="CJ123" s="52">
        <f t="shared" ca="1" si="243"/>
        <v>0</v>
      </c>
      <c r="CK123" s="52">
        <f t="shared" ca="1" si="244"/>
        <v>0</v>
      </c>
      <c r="CL123" s="52">
        <f t="shared" ca="1" si="245"/>
        <v>0</v>
      </c>
      <c r="CM123" s="52">
        <f t="shared" ca="1" si="246"/>
        <v>0</v>
      </c>
      <c r="CN123" s="52">
        <f t="shared" ca="1" si="247"/>
        <v>0</v>
      </c>
      <c r="CO123" s="52">
        <f t="shared" ca="1" si="248"/>
        <v>0</v>
      </c>
      <c r="CP123" s="52">
        <f t="shared" ca="1" si="249"/>
        <v>0</v>
      </c>
      <c r="CQ123" s="52">
        <f t="shared" ca="1" si="250"/>
        <v>0</v>
      </c>
      <c r="CR123" s="52">
        <f t="shared" ca="1" si="251"/>
        <v>0</v>
      </c>
      <c r="CS123" s="52">
        <f t="shared" ca="1" si="252"/>
        <v>0</v>
      </c>
      <c r="CT123" s="52">
        <f t="shared" ca="1" si="253"/>
        <v>0</v>
      </c>
      <c r="CU123" s="52">
        <f t="shared" ca="1" si="254"/>
        <v>0</v>
      </c>
      <c r="CV123" s="52">
        <f t="shared" ca="1" si="255"/>
        <v>0</v>
      </c>
      <c r="CW123" s="52">
        <f t="shared" ca="1" si="256"/>
        <v>0</v>
      </c>
      <c r="CY123" s="51" t="str">
        <f t="shared" ca="1" si="257"/>
        <v>Slope</v>
      </c>
      <c r="CZ123" s="51" t="str">
        <f t="shared" ca="1" si="258"/>
        <v>Slope</v>
      </c>
      <c r="DA123" s="51" t="str">
        <f t="shared" ca="1" si="259"/>
        <v>Slope</v>
      </c>
      <c r="DB123" s="51" t="str">
        <f t="shared" ca="1" si="260"/>
        <v>Slope</v>
      </c>
      <c r="DC123" s="51" t="str">
        <f t="shared" ca="1" si="261"/>
        <v>Slope</v>
      </c>
      <c r="DD123" s="51" t="str">
        <f t="shared" ca="1" si="262"/>
        <v>Slope</v>
      </c>
      <c r="DE123" s="51" t="str">
        <f t="shared" ca="1" si="263"/>
        <v>Slope</v>
      </c>
      <c r="DF123" s="51" t="str">
        <f t="shared" ca="1" si="264"/>
        <v>Slope</v>
      </c>
      <c r="DG123" s="51" t="str">
        <f t="shared" ca="1" si="265"/>
        <v>Slope</v>
      </c>
      <c r="DH123" s="51" t="str">
        <f t="shared" ca="1" si="266"/>
        <v>Slope</v>
      </c>
      <c r="DI123" s="51" t="str">
        <f t="shared" ca="1" si="267"/>
        <v>Slope</v>
      </c>
      <c r="DJ123" s="51" t="str">
        <f t="shared" ca="1" si="268"/>
        <v>Slope</v>
      </c>
      <c r="DK123" s="51" t="str">
        <f t="shared" ca="1" si="269"/>
        <v>Slope</v>
      </c>
      <c r="DL123" s="51" t="str">
        <f t="shared" ca="1" si="270"/>
        <v>Slope</v>
      </c>
      <c r="DM123" s="51" t="str">
        <f t="shared" ca="1" si="271"/>
        <v>Slope</v>
      </c>
      <c r="DN123" s="51" t="str">
        <f t="shared" ca="1" si="272"/>
        <v>Slope</v>
      </c>
      <c r="DO123" s="51" t="str">
        <f t="shared" ca="1" si="273"/>
        <v>Slope</v>
      </c>
      <c r="DP123" s="51" t="str">
        <f t="shared" ca="1" si="274"/>
        <v>Slope</v>
      </c>
      <c r="DQ123" s="51" t="str">
        <f t="shared" ca="1" si="275"/>
        <v>Slope</v>
      </c>
      <c r="DR123" s="51" t="str">
        <f t="shared" ca="1" si="276"/>
        <v>Slope</v>
      </c>
      <c r="DS123" s="51" t="str">
        <f t="shared" ca="1" si="277"/>
        <v>Slope</v>
      </c>
      <c r="DT123" s="51" t="str">
        <f t="shared" ca="1" si="278"/>
        <v>Slope</v>
      </c>
      <c r="DU123" s="51" t="str">
        <f t="shared" ca="1" si="279"/>
        <v>Slope</v>
      </c>
      <c r="DV123" s="51" t="str">
        <f t="shared" ca="1" si="280"/>
        <v>Slope</v>
      </c>
      <c r="DW123" s="51" t="str">
        <f t="shared" ca="1" si="281"/>
        <v>Slope</v>
      </c>
      <c r="DX123" s="51" t="str">
        <f t="shared" ca="1" si="282"/>
        <v>Slope</v>
      </c>
      <c r="DY123" s="51" t="str">
        <f t="shared" ca="1" si="283"/>
        <v>Slope</v>
      </c>
      <c r="DZ123" s="51" t="str">
        <f t="shared" ca="1" si="284"/>
        <v>Slope</v>
      </c>
      <c r="EA123" s="51" t="str">
        <f t="shared" ca="1" si="285"/>
        <v>Slope</v>
      </c>
      <c r="EB123" s="51" t="str">
        <f t="shared" ca="1" si="286"/>
        <v>Slope</v>
      </c>
      <c r="EC123" s="51" t="str">
        <f t="shared" ca="1" si="287"/>
        <v>Slope</v>
      </c>
      <c r="EE123" s="52">
        <f t="shared" ca="1" si="288"/>
        <v>1</v>
      </c>
      <c r="EF123" s="52">
        <f t="shared" ca="1" si="289"/>
        <v>1</v>
      </c>
      <c r="EG123" s="52">
        <f t="shared" ca="1" si="290"/>
        <v>1</v>
      </c>
      <c r="EH123" s="52">
        <f t="shared" ca="1" si="291"/>
        <v>1</v>
      </c>
      <c r="EI123" s="52">
        <f t="shared" ca="1" si="292"/>
        <v>1</v>
      </c>
      <c r="EJ123" s="52">
        <f t="shared" ca="1" si="293"/>
        <v>1</v>
      </c>
      <c r="EK123" s="52">
        <f t="shared" ca="1" si="294"/>
        <v>1</v>
      </c>
      <c r="EL123" s="52">
        <f t="shared" ca="1" si="295"/>
        <v>1</v>
      </c>
      <c r="EM123" s="52">
        <f t="shared" ca="1" si="296"/>
        <v>1</v>
      </c>
      <c r="EN123" s="52">
        <f t="shared" ca="1" si="297"/>
        <v>1</v>
      </c>
      <c r="EO123" s="52">
        <f t="shared" ca="1" si="298"/>
        <v>1</v>
      </c>
      <c r="EP123" s="52">
        <f t="shared" ca="1" si="299"/>
        <v>1</v>
      </c>
      <c r="EQ123" s="52">
        <f t="shared" ca="1" si="300"/>
        <v>1</v>
      </c>
      <c r="ER123" s="52">
        <f t="shared" ca="1" si="301"/>
        <v>1</v>
      </c>
      <c r="ES123" s="52">
        <f t="shared" ca="1" si="302"/>
        <v>1</v>
      </c>
      <c r="ET123" s="52">
        <f t="shared" ca="1" si="303"/>
        <v>1</v>
      </c>
      <c r="EU123" s="52">
        <f t="shared" ca="1" si="304"/>
        <v>1</v>
      </c>
      <c r="EV123" s="52">
        <f t="shared" ca="1" si="305"/>
        <v>1</v>
      </c>
      <c r="EW123" s="52">
        <f t="shared" ca="1" si="306"/>
        <v>1</v>
      </c>
      <c r="EX123" s="52">
        <f t="shared" ca="1" si="307"/>
        <v>1</v>
      </c>
      <c r="EY123" s="52">
        <f t="shared" ca="1" si="308"/>
        <v>1</v>
      </c>
      <c r="EZ123" s="52">
        <f t="shared" ca="1" si="309"/>
        <v>1</v>
      </c>
      <c r="FA123" s="52">
        <f t="shared" ca="1" si="310"/>
        <v>1</v>
      </c>
      <c r="FB123" s="52">
        <f t="shared" ca="1" si="311"/>
        <v>1</v>
      </c>
      <c r="FC123" s="52">
        <f t="shared" ca="1" si="312"/>
        <v>1</v>
      </c>
      <c r="FD123" s="52">
        <f t="shared" ca="1" si="313"/>
        <v>1</v>
      </c>
      <c r="FE123" s="52">
        <f t="shared" ca="1" si="314"/>
        <v>1</v>
      </c>
      <c r="FF123" s="52">
        <f t="shared" ca="1" si="315"/>
        <v>1</v>
      </c>
      <c r="FG123" s="52">
        <f t="shared" ca="1" si="316"/>
        <v>1</v>
      </c>
      <c r="FH123" s="52">
        <f t="shared" ca="1" si="317"/>
        <v>1</v>
      </c>
      <c r="FI123" s="52">
        <f t="shared" ca="1" si="318"/>
        <v>1</v>
      </c>
      <c r="FK123" s="52">
        <f t="shared" si="319"/>
        <v>0</v>
      </c>
      <c r="FL123" s="59" t="e">
        <f t="shared" ca="1" si="320"/>
        <v>#N/A</v>
      </c>
      <c r="FM123" s="59" t="e">
        <f t="shared" ca="1" si="321"/>
        <v>#N/A</v>
      </c>
      <c r="FN123" s="52">
        <f t="shared" ca="1" si="322"/>
        <v>0</v>
      </c>
      <c r="FP123" s="52">
        <f t="shared" ca="1" si="323"/>
        <v>0.66666666666666663</v>
      </c>
      <c r="FQ123" s="52">
        <f t="shared" ca="1" si="324"/>
        <v>0.66666666666666663</v>
      </c>
      <c r="FR123" s="52">
        <f t="shared" ca="1" si="325"/>
        <v>0.65555555555555545</v>
      </c>
      <c r="FS123" s="52">
        <f t="shared" ca="1" si="326"/>
        <v>0.64444444444444438</v>
      </c>
      <c r="FT123" s="52">
        <f t="shared" ca="1" si="327"/>
        <v>0.6333333333333333</v>
      </c>
      <c r="FU123" s="52">
        <f t="shared" ca="1" si="328"/>
        <v>0.62222222222222223</v>
      </c>
      <c r="FV123" s="52">
        <f t="shared" ca="1" si="329"/>
        <v>0.61111111111111116</v>
      </c>
      <c r="FW123" s="52">
        <f t="shared" ca="1" si="330"/>
        <v>0.6</v>
      </c>
      <c r="FX123" s="52">
        <f t="shared" ca="1" si="331"/>
        <v>0.5888888888888888</v>
      </c>
      <c r="FY123" s="52">
        <f t="shared" ca="1" si="332"/>
        <v>0.57777777777777772</v>
      </c>
      <c r="FZ123" s="52">
        <f t="shared" ca="1" si="333"/>
        <v>0.56666666666666665</v>
      </c>
      <c r="GA123" s="52">
        <f t="shared" ca="1" si="334"/>
        <v>0.55555555555555558</v>
      </c>
      <c r="GB123" s="52">
        <f t="shared" ca="1" si="335"/>
        <v>0.5444444444444444</v>
      </c>
      <c r="GC123" s="52">
        <f t="shared" ca="1" si="336"/>
        <v>0.53333333333333333</v>
      </c>
      <c r="GD123" s="52">
        <f t="shared" ca="1" si="337"/>
        <v>0.52222222222222214</v>
      </c>
      <c r="GE123" s="52">
        <f t="shared" ca="1" si="338"/>
        <v>0.51111111111111107</v>
      </c>
      <c r="GF123" s="52">
        <f t="shared" ca="1" si="339"/>
        <v>0.5</v>
      </c>
      <c r="GG123" s="52">
        <f t="shared" ca="1" si="340"/>
        <v>0.48888888888888887</v>
      </c>
      <c r="GH123" s="52">
        <f t="shared" ca="1" si="341"/>
        <v>0.47777777777777775</v>
      </c>
      <c r="GI123" s="52">
        <f t="shared" ca="1" si="342"/>
        <v>0.46666666666666667</v>
      </c>
      <c r="GJ123" s="52">
        <f t="shared" ca="1" si="343"/>
        <v>0.45555555555555555</v>
      </c>
      <c r="GK123" s="52">
        <f t="shared" ca="1" si="344"/>
        <v>0.44444444444444442</v>
      </c>
      <c r="GL123" s="52">
        <f t="shared" ca="1" si="345"/>
        <v>0.43333333333333335</v>
      </c>
      <c r="GM123" s="52">
        <f t="shared" ca="1" si="346"/>
        <v>0.42222222222222222</v>
      </c>
      <c r="GN123" s="52">
        <f t="shared" ca="1" si="347"/>
        <v>0.41111111111111109</v>
      </c>
      <c r="GO123" s="52">
        <f t="shared" ca="1" si="348"/>
        <v>0.39999999999999997</v>
      </c>
      <c r="GP123" s="52">
        <f t="shared" ca="1" si="349"/>
        <v>0.38888888888888884</v>
      </c>
      <c r="GQ123" s="52">
        <f t="shared" ca="1" si="350"/>
        <v>0.37777777777777777</v>
      </c>
      <c r="GR123" s="52">
        <f t="shared" ca="1" si="351"/>
        <v>0.36666666666666664</v>
      </c>
      <c r="GS123" s="52">
        <f t="shared" ca="1" si="352"/>
        <v>0.35555555555555551</v>
      </c>
      <c r="GT123" s="52">
        <f t="shared" ca="1" si="353"/>
        <v>0.34444444444444444</v>
      </c>
      <c r="GU123" s="125">
        <f t="shared" si="354"/>
        <v>0</v>
      </c>
      <c r="GV123" s="52">
        <f t="shared" ca="1" si="355"/>
        <v>0.66666666666666663</v>
      </c>
      <c r="GW123" s="59">
        <f t="shared" ca="1" si="356"/>
        <v>0</v>
      </c>
      <c r="GX123" s="52">
        <f t="shared" ca="1" si="357"/>
        <v>0</v>
      </c>
      <c r="GY123" s="52" t="str">
        <f t="shared" ca="1" si="358"/>
        <v>Slope</v>
      </c>
      <c r="GZ123" s="52" t="str">
        <f t="shared" ca="1" si="359"/>
        <v>NaN</v>
      </c>
      <c r="HA123" s="120">
        <f t="shared" si="360"/>
        <v>0</v>
      </c>
      <c r="HB123" s="58">
        <f t="shared" si="361"/>
        <v>0</v>
      </c>
      <c r="HC123" s="58"/>
      <c r="HD123" s="121">
        <f t="shared" si="362"/>
        <v>1</v>
      </c>
      <c r="HE123" s="52">
        <f t="shared" si="363"/>
        <v>0</v>
      </c>
      <c r="HF123" s="52">
        <f t="shared" si="364"/>
        <v>0</v>
      </c>
      <c r="HG123" s="120">
        <f t="shared" si="365"/>
        <v>1</v>
      </c>
      <c r="HH123" s="120">
        <f t="shared" si="366"/>
        <v>0</v>
      </c>
      <c r="HI123" s="52">
        <f t="shared" ca="1" si="367"/>
        <v>0</v>
      </c>
      <c r="HJ123" s="52" t="str">
        <f t="shared" ca="1" si="368"/>
        <v>Slope</v>
      </c>
      <c r="HK123" s="59">
        <f t="shared" ca="1" si="369"/>
        <v>2</v>
      </c>
      <c r="HL123" s="52" t="str">
        <f t="shared" ca="1" si="370"/>
        <v>NaN</v>
      </c>
      <c r="HM123" s="52">
        <f t="shared" si="371"/>
        <v>0</v>
      </c>
      <c r="HN123" s="52">
        <f t="shared" si="372"/>
        <v>0</v>
      </c>
      <c r="HO123" s="52">
        <f t="shared" si="373"/>
        <v>0</v>
      </c>
      <c r="HP123" s="112"/>
      <c r="HQ123" s="52">
        <f t="shared" si="381"/>
        <v>0</v>
      </c>
      <c r="HR123" s="112"/>
      <c r="HS123" s="52">
        <f t="shared" si="374"/>
        <v>0</v>
      </c>
      <c r="HT123">
        <f t="shared" si="375"/>
        <v>0</v>
      </c>
    </row>
    <row r="124" spans="1:228" x14ac:dyDescent="0.25">
      <c r="A124" s="45">
        <v>86</v>
      </c>
      <c r="B124" s="35">
        <f t="shared" si="215"/>
        <v>9.8379629629629737E-3</v>
      </c>
      <c r="C124" s="28"/>
      <c r="D124" s="29"/>
      <c r="E124" s="29"/>
      <c r="F124" s="37"/>
      <c r="G124" s="38"/>
      <c r="H124" s="107"/>
      <c r="I124" s="31"/>
      <c r="J124" s="28"/>
      <c r="K124" s="37">
        <f t="shared" si="207"/>
        <v>0</v>
      </c>
      <c r="L124" s="30">
        <f t="shared" si="205"/>
        <v>0</v>
      </c>
      <c r="M124" s="101">
        <f t="shared" si="206"/>
        <v>0</v>
      </c>
      <c r="N124" s="103">
        <f t="shared" si="216"/>
        <v>0</v>
      </c>
      <c r="AD124" s="52" t="e">
        <f t="shared" ref="AD124:AF143" ca="1" si="384">CORREL( $K124:$K154, OFFSET( $M124:$M154, AD$5, 0 ) )</f>
        <v>#DIV/0!</v>
      </c>
      <c r="AE124" s="52" t="e">
        <f t="shared" ca="1" si="384"/>
        <v>#DIV/0!</v>
      </c>
      <c r="AF124" s="52" t="e">
        <f t="shared" ca="1" si="384"/>
        <v>#DIV/0!</v>
      </c>
      <c r="AG124" s="52" t="e">
        <f t="shared" ca="1" si="208"/>
        <v>#DIV/0!</v>
      </c>
      <c r="AH124" s="52" t="e">
        <f t="shared" ca="1" si="208"/>
        <v>#DIV/0!</v>
      </c>
      <c r="AI124" s="52" t="e">
        <f t="shared" ca="1" si="208"/>
        <v>#DIV/0!</v>
      </c>
      <c r="AJ124" s="52" t="e">
        <f t="shared" ca="1" si="208"/>
        <v>#DIV/0!</v>
      </c>
      <c r="AK124" s="52" t="e">
        <f t="shared" ca="1" si="209"/>
        <v>#DIV/0!</v>
      </c>
      <c r="AL124" s="52" t="e">
        <f t="shared" ca="1" si="209"/>
        <v>#DIV/0!</v>
      </c>
      <c r="AM124" s="52" t="e">
        <f t="shared" ca="1" si="209"/>
        <v>#DIV/0!</v>
      </c>
      <c r="AN124" s="52" t="e">
        <f t="shared" ca="1" si="209"/>
        <v>#DIV/0!</v>
      </c>
      <c r="AO124" s="52" t="e">
        <f t="shared" ca="1" si="210"/>
        <v>#DIV/0!</v>
      </c>
      <c r="AP124" s="52" t="e">
        <f t="shared" ca="1" si="210"/>
        <v>#DIV/0!</v>
      </c>
      <c r="AQ124" s="52" t="e">
        <f t="shared" ca="1" si="210"/>
        <v>#DIV/0!</v>
      </c>
      <c r="AR124" s="52" t="e">
        <f t="shared" ca="1" si="210"/>
        <v>#DIV/0!</v>
      </c>
      <c r="AS124" s="52" t="e">
        <f t="shared" ca="1" si="211"/>
        <v>#DIV/0!</v>
      </c>
      <c r="AT124" s="52" t="e">
        <f t="shared" ca="1" si="211"/>
        <v>#DIV/0!</v>
      </c>
      <c r="AU124" s="52" t="e">
        <f t="shared" ca="1" si="211"/>
        <v>#DIV/0!</v>
      </c>
      <c r="AV124" s="52" t="e">
        <f t="shared" ca="1" si="211"/>
        <v>#DIV/0!</v>
      </c>
      <c r="AW124" s="52" t="e">
        <f t="shared" ca="1" si="212"/>
        <v>#DIV/0!</v>
      </c>
      <c r="AX124" s="52" t="e">
        <f t="shared" ca="1" si="212"/>
        <v>#DIV/0!</v>
      </c>
      <c r="AY124" s="52" t="e">
        <f t="shared" ca="1" si="212"/>
        <v>#DIV/0!</v>
      </c>
      <c r="AZ124" s="52" t="e">
        <f t="shared" ca="1" si="212"/>
        <v>#DIV/0!</v>
      </c>
      <c r="BA124" s="52" t="e">
        <f t="shared" ca="1" si="213"/>
        <v>#DIV/0!</v>
      </c>
      <c r="BB124" s="52" t="e">
        <f t="shared" ca="1" si="213"/>
        <v>#DIV/0!</v>
      </c>
      <c r="BC124" s="52" t="e">
        <f t="shared" ca="1" si="213"/>
        <v>#DIV/0!</v>
      </c>
      <c r="BD124" s="52" t="e">
        <f t="shared" ca="1" si="213"/>
        <v>#DIV/0!</v>
      </c>
      <c r="BE124" s="52" t="e">
        <f t="shared" ca="1" si="214"/>
        <v>#DIV/0!</v>
      </c>
      <c r="BF124" s="52" t="e">
        <f t="shared" ca="1" si="214"/>
        <v>#DIV/0!</v>
      </c>
      <c r="BG124" s="52" t="e">
        <f t="shared" ca="1" si="214"/>
        <v>#DIV/0!</v>
      </c>
      <c r="BH124" s="52" t="e">
        <f t="shared" ca="1" si="214"/>
        <v>#DIV/0!</v>
      </c>
      <c r="BJ124" s="52">
        <f t="shared" si="218"/>
        <v>0</v>
      </c>
      <c r="BK124" s="52">
        <f t="shared" si="219"/>
        <v>0</v>
      </c>
      <c r="BL124" s="52">
        <f t="shared" si="220"/>
        <v>0</v>
      </c>
      <c r="BM124" s="52">
        <f t="shared" si="221"/>
        <v>0</v>
      </c>
      <c r="BN124" s="52">
        <f t="shared" si="222"/>
        <v>0</v>
      </c>
      <c r="BO124" s="52">
        <f t="shared" si="223"/>
        <v>0</v>
      </c>
      <c r="BP124" s="52">
        <f t="shared" si="224"/>
        <v>0</v>
      </c>
      <c r="BQ124" s="52">
        <f t="shared" si="225"/>
        <v>0.05</v>
      </c>
      <c r="BS124" s="52">
        <f t="shared" ca="1" si="226"/>
        <v>0</v>
      </c>
      <c r="BT124" s="52">
        <f t="shared" ca="1" si="227"/>
        <v>0</v>
      </c>
      <c r="BU124" s="52">
        <f t="shared" ca="1" si="228"/>
        <v>0</v>
      </c>
      <c r="BV124" s="52">
        <f t="shared" ca="1" si="229"/>
        <v>0</v>
      </c>
      <c r="BW124" s="52">
        <f t="shared" ca="1" si="230"/>
        <v>0</v>
      </c>
      <c r="BX124" s="52">
        <f t="shared" ca="1" si="231"/>
        <v>0</v>
      </c>
      <c r="BY124" s="52">
        <f t="shared" ca="1" si="232"/>
        <v>0</v>
      </c>
      <c r="BZ124" s="52">
        <f t="shared" ca="1" si="233"/>
        <v>0</v>
      </c>
      <c r="CA124" s="52">
        <f t="shared" ca="1" si="234"/>
        <v>0</v>
      </c>
      <c r="CB124" s="52">
        <f t="shared" ca="1" si="235"/>
        <v>0</v>
      </c>
      <c r="CC124" s="52">
        <f t="shared" ca="1" si="236"/>
        <v>0</v>
      </c>
      <c r="CD124" s="52">
        <f t="shared" ca="1" si="237"/>
        <v>0</v>
      </c>
      <c r="CE124" s="52">
        <f t="shared" ca="1" si="238"/>
        <v>0</v>
      </c>
      <c r="CF124" s="52">
        <f t="shared" ca="1" si="239"/>
        <v>0</v>
      </c>
      <c r="CG124" s="52">
        <f t="shared" ca="1" si="240"/>
        <v>0</v>
      </c>
      <c r="CH124" s="52">
        <f t="shared" ca="1" si="241"/>
        <v>0</v>
      </c>
      <c r="CI124" s="52">
        <f t="shared" ca="1" si="242"/>
        <v>0</v>
      </c>
      <c r="CJ124" s="52">
        <f t="shared" ca="1" si="243"/>
        <v>0</v>
      </c>
      <c r="CK124" s="52">
        <f t="shared" ca="1" si="244"/>
        <v>0</v>
      </c>
      <c r="CL124" s="52">
        <f t="shared" ca="1" si="245"/>
        <v>0</v>
      </c>
      <c r="CM124" s="52">
        <f t="shared" ca="1" si="246"/>
        <v>0</v>
      </c>
      <c r="CN124" s="52">
        <f t="shared" ca="1" si="247"/>
        <v>0</v>
      </c>
      <c r="CO124" s="52">
        <f t="shared" ca="1" si="248"/>
        <v>0</v>
      </c>
      <c r="CP124" s="52">
        <f t="shared" ca="1" si="249"/>
        <v>0</v>
      </c>
      <c r="CQ124" s="52">
        <f t="shared" ca="1" si="250"/>
        <v>0</v>
      </c>
      <c r="CR124" s="52">
        <f t="shared" ca="1" si="251"/>
        <v>0</v>
      </c>
      <c r="CS124" s="52">
        <f t="shared" ca="1" si="252"/>
        <v>0</v>
      </c>
      <c r="CT124" s="52">
        <f t="shared" ca="1" si="253"/>
        <v>0</v>
      </c>
      <c r="CU124" s="52">
        <f t="shared" ca="1" si="254"/>
        <v>0</v>
      </c>
      <c r="CV124" s="52">
        <f t="shared" ca="1" si="255"/>
        <v>0</v>
      </c>
      <c r="CW124" s="52">
        <f t="shared" ca="1" si="256"/>
        <v>0</v>
      </c>
      <c r="CY124" s="51" t="str">
        <f t="shared" ca="1" si="257"/>
        <v>Slope</v>
      </c>
      <c r="CZ124" s="51" t="str">
        <f t="shared" ca="1" si="258"/>
        <v>Slope</v>
      </c>
      <c r="DA124" s="51" t="str">
        <f t="shared" ca="1" si="259"/>
        <v>Slope</v>
      </c>
      <c r="DB124" s="51" t="str">
        <f t="shared" ca="1" si="260"/>
        <v>Slope</v>
      </c>
      <c r="DC124" s="51" t="str">
        <f t="shared" ca="1" si="261"/>
        <v>Slope</v>
      </c>
      <c r="DD124" s="51" t="str">
        <f t="shared" ca="1" si="262"/>
        <v>Slope</v>
      </c>
      <c r="DE124" s="51" t="str">
        <f t="shared" ca="1" si="263"/>
        <v>Slope</v>
      </c>
      <c r="DF124" s="51" t="str">
        <f t="shared" ca="1" si="264"/>
        <v>Slope</v>
      </c>
      <c r="DG124" s="51" t="str">
        <f t="shared" ca="1" si="265"/>
        <v>Slope</v>
      </c>
      <c r="DH124" s="51" t="str">
        <f t="shared" ca="1" si="266"/>
        <v>Slope</v>
      </c>
      <c r="DI124" s="51" t="str">
        <f t="shared" ca="1" si="267"/>
        <v>Slope</v>
      </c>
      <c r="DJ124" s="51" t="str">
        <f t="shared" ca="1" si="268"/>
        <v>Slope</v>
      </c>
      <c r="DK124" s="51" t="str">
        <f t="shared" ca="1" si="269"/>
        <v>Slope</v>
      </c>
      <c r="DL124" s="51" t="str">
        <f t="shared" ca="1" si="270"/>
        <v>Slope</v>
      </c>
      <c r="DM124" s="51" t="str">
        <f t="shared" ca="1" si="271"/>
        <v>Slope</v>
      </c>
      <c r="DN124" s="51" t="str">
        <f t="shared" ca="1" si="272"/>
        <v>Slope</v>
      </c>
      <c r="DO124" s="51" t="str">
        <f t="shared" ca="1" si="273"/>
        <v>Slope</v>
      </c>
      <c r="DP124" s="51" t="str">
        <f t="shared" ca="1" si="274"/>
        <v>Slope</v>
      </c>
      <c r="DQ124" s="51" t="str">
        <f t="shared" ca="1" si="275"/>
        <v>Slope</v>
      </c>
      <c r="DR124" s="51" t="str">
        <f t="shared" ca="1" si="276"/>
        <v>Slope</v>
      </c>
      <c r="DS124" s="51" t="str">
        <f t="shared" ca="1" si="277"/>
        <v>Slope</v>
      </c>
      <c r="DT124" s="51" t="str">
        <f t="shared" ca="1" si="278"/>
        <v>Slope</v>
      </c>
      <c r="DU124" s="51" t="str">
        <f t="shared" ca="1" si="279"/>
        <v>Slope</v>
      </c>
      <c r="DV124" s="51" t="str">
        <f t="shared" ca="1" si="280"/>
        <v>Slope</v>
      </c>
      <c r="DW124" s="51" t="str">
        <f t="shared" ca="1" si="281"/>
        <v>Slope</v>
      </c>
      <c r="DX124" s="51" t="str">
        <f t="shared" ca="1" si="282"/>
        <v>Slope</v>
      </c>
      <c r="DY124" s="51" t="str">
        <f t="shared" ca="1" si="283"/>
        <v>Slope</v>
      </c>
      <c r="DZ124" s="51" t="str">
        <f t="shared" ca="1" si="284"/>
        <v>Slope</v>
      </c>
      <c r="EA124" s="51" t="str">
        <f t="shared" ca="1" si="285"/>
        <v>Slope</v>
      </c>
      <c r="EB124" s="51" t="str">
        <f t="shared" ca="1" si="286"/>
        <v>Slope</v>
      </c>
      <c r="EC124" s="51" t="str">
        <f t="shared" ca="1" si="287"/>
        <v>Slope</v>
      </c>
      <c r="EE124" s="52">
        <f t="shared" ca="1" si="288"/>
        <v>1</v>
      </c>
      <c r="EF124" s="52">
        <f t="shared" ca="1" si="289"/>
        <v>1</v>
      </c>
      <c r="EG124" s="52">
        <f t="shared" ca="1" si="290"/>
        <v>1</v>
      </c>
      <c r="EH124" s="52">
        <f t="shared" ca="1" si="291"/>
        <v>1</v>
      </c>
      <c r="EI124" s="52">
        <f t="shared" ca="1" si="292"/>
        <v>1</v>
      </c>
      <c r="EJ124" s="52">
        <f t="shared" ca="1" si="293"/>
        <v>1</v>
      </c>
      <c r="EK124" s="52">
        <f t="shared" ca="1" si="294"/>
        <v>1</v>
      </c>
      <c r="EL124" s="52">
        <f t="shared" ca="1" si="295"/>
        <v>1</v>
      </c>
      <c r="EM124" s="52">
        <f t="shared" ca="1" si="296"/>
        <v>1</v>
      </c>
      <c r="EN124" s="52">
        <f t="shared" ca="1" si="297"/>
        <v>1</v>
      </c>
      <c r="EO124" s="52">
        <f t="shared" ca="1" si="298"/>
        <v>1</v>
      </c>
      <c r="EP124" s="52">
        <f t="shared" ca="1" si="299"/>
        <v>1</v>
      </c>
      <c r="EQ124" s="52">
        <f t="shared" ca="1" si="300"/>
        <v>1</v>
      </c>
      <c r="ER124" s="52">
        <f t="shared" ca="1" si="301"/>
        <v>1</v>
      </c>
      <c r="ES124" s="52">
        <f t="shared" ca="1" si="302"/>
        <v>1</v>
      </c>
      <c r="ET124" s="52">
        <f t="shared" ca="1" si="303"/>
        <v>1</v>
      </c>
      <c r="EU124" s="52">
        <f t="shared" ca="1" si="304"/>
        <v>1</v>
      </c>
      <c r="EV124" s="52">
        <f t="shared" ca="1" si="305"/>
        <v>1</v>
      </c>
      <c r="EW124" s="52">
        <f t="shared" ca="1" si="306"/>
        <v>1</v>
      </c>
      <c r="EX124" s="52">
        <f t="shared" ca="1" si="307"/>
        <v>1</v>
      </c>
      <c r="EY124" s="52">
        <f t="shared" ca="1" si="308"/>
        <v>1</v>
      </c>
      <c r="EZ124" s="52">
        <f t="shared" ca="1" si="309"/>
        <v>1</v>
      </c>
      <c r="FA124" s="52">
        <f t="shared" ca="1" si="310"/>
        <v>1</v>
      </c>
      <c r="FB124" s="52">
        <f t="shared" ca="1" si="311"/>
        <v>1</v>
      </c>
      <c r="FC124" s="52">
        <f t="shared" ca="1" si="312"/>
        <v>1</v>
      </c>
      <c r="FD124" s="52">
        <f t="shared" ca="1" si="313"/>
        <v>1</v>
      </c>
      <c r="FE124" s="52">
        <f t="shared" ca="1" si="314"/>
        <v>1</v>
      </c>
      <c r="FF124" s="52">
        <f t="shared" ca="1" si="315"/>
        <v>1</v>
      </c>
      <c r="FG124" s="52">
        <f t="shared" ca="1" si="316"/>
        <v>1</v>
      </c>
      <c r="FH124" s="52">
        <f t="shared" ca="1" si="317"/>
        <v>1</v>
      </c>
      <c r="FI124" s="52">
        <f t="shared" ca="1" si="318"/>
        <v>1</v>
      </c>
      <c r="FK124" s="52">
        <f t="shared" si="319"/>
        <v>0</v>
      </c>
      <c r="FL124" s="59" t="e">
        <f t="shared" ca="1" si="320"/>
        <v>#N/A</v>
      </c>
      <c r="FM124" s="59" t="e">
        <f t="shared" ca="1" si="321"/>
        <v>#N/A</v>
      </c>
      <c r="FN124" s="52">
        <f t="shared" ca="1" si="322"/>
        <v>0</v>
      </c>
      <c r="FP124" s="52">
        <f t="shared" ca="1" si="323"/>
        <v>0.66666666666666663</v>
      </c>
      <c r="FQ124" s="52">
        <f t="shared" ca="1" si="324"/>
        <v>0.66666666666666663</v>
      </c>
      <c r="FR124" s="52">
        <f t="shared" ca="1" si="325"/>
        <v>0.65555555555555545</v>
      </c>
      <c r="FS124" s="52">
        <f t="shared" ca="1" si="326"/>
        <v>0.64444444444444438</v>
      </c>
      <c r="FT124" s="52">
        <f t="shared" ca="1" si="327"/>
        <v>0.6333333333333333</v>
      </c>
      <c r="FU124" s="52">
        <f t="shared" ca="1" si="328"/>
        <v>0.62222222222222223</v>
      </c>
      <c r="FV124" s="52">
        <f t="shared" ca="1" si="329"/>
        <v>0.61111111111111116</v>
      </c>
      <c r="FW124" s="52">
        <f t="shared" ca="1" si="330"/>
        <v>0.6</v>
      </c>
      <c r="FX124" s="52">
        <f t="shared" ca="1" si="331"/>
        <v>0.5888888888888888</v>
      </c>
      <c r="FY124" s="52">
        <f t="shared" ca="1" si="332"/>
        <v>0.57777777777777772</v>
      </c>
      <c r="FZ124" s="52">
        <f t="shared" ca="1" si="333"/>
        <v>0.56666666666666665</v>
      </c>
      <c r="GA124" s="52">
        <f t="shared" ca="1" si="334"/>
        <v>0.55555555555555558</v>
      </c>
      <c r="GB124" s="52">
        <f t="shared" ca="1" si="335"/>
        <v>0.5444444444444444</v>
      </c>
      <c r="GC124" s="52">
        <f t="shared" ca="1" si="336"/>
        <v>0.53333333333333333</v>
      </c>
      <c r="GD124" s="52">
        <f t="shared" ca="1" si="337"/>
        <v>0.52222222222222214</v>
      </c>
      <c r="GE124" s="52">
        <f t="shared" ca="1" si="338"/>
        <v>0.51111111111111107</v>
      </c>
      <c r="GF124" s="52">
        <f t="shared" ca="1" si="339"/>
        <v>0.5</v>
      </c>
      <c r="GG124" s="52">
        <f t="shared" ca="1" si="340"/>
        <v>0.48888888888888887</v>
      </c>
      <c r="GH124" s="52">
        <f t="shared" ca="1" si="341"/>
        <v>0.47777777777777775</v>
      </c>
      <c r="GI124" s="52">
        <f t="shared" ca="1" si="342"/>
        <v>0.46666666666666667</v>
      </c>
      <c r="GJ124" s="52">
        <f t="shared" ca="1" si="343"/>
        <v>0.45555555555555555</v>
      </c>
      <c r="GK124" s="52">
        <f t="shared" ca="1" si="344"/>
        <v>0.44444444444444442</v>
      </c>
      <c r="GL124" s="52">
        <f t="shared" ca="1" si="345"/>
        <v>0.43333333333333335</v>
      </c>
      <c r="GM124" s="52">
        <f t="shared" ca="1" si="346"/>
        <v>0.42222222222222222</v>
      </c>
      <c r="GN124" s="52">
        <f t="shared" ca="1" si="347"/>
        <v>0.41111111111111109</v>
      </c>
      <c r="GO124" s="52">
        <f t="shared" ca="1" si="348"/>
        <v>0.39999999999999997</v>
      </c>
      <c r="GP124" s="52">
        <f t="shared" ca="1" si="349"/>
        <v>0.38888888888888884</v>
      </c>
      <c r="GQ124" s="52">
        <f t="shared" ca="1" si="350"/>
        <v>0.37777777777777777</v>
      </c>
      <c r="GR124" s="52">
        <f t="shared" ca="1" si="351"/>
        <v>0.36666666666666664</v>
      </c>
      <c r="GS124" s="52">
        <f t="shared" ca="1" si="352"/>
        <v>0.35555555555555551</v>
      </c>
      <c r="GT124" s="52">
        <f t="shared" ca="1" si="353"/>
        <v>0.34444444444444444</v>
      </c>
      <c r="GU124" s="125">
        <f t="shared" si="354"/>
        <v>0</v>
      </c>
      <c r="GV124" s="52">
        <f t="shared" ca="1" si="355"/>
        <v>0.66666666666666663</v>
      </c>
      <c r="GW124" s="59">
        <f t="shared" ca="1" si="356"/>
        <v>0</v>
      </c>
      <c r="GX124" s="52">
        <f t="shared" ca="1" si="357"/>
        <v>0</v>
      </c>
      <c r="GY124" s="52" t="str">
        <f t="shared" ca="1" si="358"/>
        <v>Slope</v>
      </c>
      <c r="GZ124" s="52" t="str">
        <f t="shared" ca="1" si="359"/>
        <v>NaN</v>
      </c>
      <c r="HA124" s="120">
        <f t="shared" si="360"/>
        <v>0</v>
      </c>
      <c r="HB124" s="58">
        <f t="shared" si="361"/>
        <v>0</v>
      </c>
      <c r="HC124" s="58"/>
      <c r="HD124" s="121">
        <f t="shared" si="362"/>
        <v>1</v>
      </c>
      <c r="HE124" s="52">
        <f t="shared" si="363"/>
        <v>0</v>
      </c>
      <c r="HF124" s="52">
        <f t="shared" si="364"/>
        <v>0</v>
      </c>
      <c r="HG124" s="120">
        <f t="shared" si="365"/>
        <v>1</v>
      </c>
      <c r="HH124" s="120">
        <f t="shared" si="366"/>
        <v>0</v>
      </c>
      <c r="HI124" s="52">
        <f t="shared" ca="1" si="367"/>
        <v>0</v>
      </c>
      <c r="HJ124" s="52" t="str">
        <f t="shared" ca="1" si="368"/>
        <v>Slope</v>
      </c>
      <c r="HK124" s="59">
        <f t="shared" ca="1" si="369"/>
        <v>2</v>
      </c>
      <c r="HL124" s="52" t="str">
        <f t="shared" ca="1" si="370"/>
        <v>NaN</v>
      </c>
      <c r="HM124" s="52">
        <f t="shared" si="371"/>
        <v>0</v>
      </c>
      <c r="HN124" s="52">
        <f t="shared" si="372"/>
        <v>0</v>
      </c>
      <c r="HO124" s="52">
        <f t="shared" si="373"/>
        <v>0</v>
      </c>
      <c r="HP124" s="112"/>
      <c r="HQ124" s="52">
        <f t="shared" si="381"/>
        <v>0</v>
      </c>
      <c r="HR124" s="112"/>
      <c r="HS124" s="52">
        <f t="shared" si="374"/>
        <v>0</v>
      </c>
      <c r="HT124">
        <f t="shared" si="375"/>
        <v>0</v>
      </c>
    </row>
    <row r="125" spans="1:228" x14ac:dyDescent="0.25">
      <c r="A125" s="45">
        <v>87</v>
      </c>
      <c r="B125" s="35">
        <f t="shared" si="215"/>
        <v>9.9537037037037146E-3</v>
      </c>
      <c r="C125" s="28"/>
      <c r="D125" s="29"/>
      <c r="E125" s="29"/>
      <c r="F125" s="37"/>
      <c r="G125" s="38"/>
      <c r="H125" s="107"/>
      <c r="I125" s="31"/>
      <c r="J125" s="28"/>
      <c r="K125" s="37">
        <f t="shared" si="207"/>
        <v>0</v>
      </c>
      <c r="L125" s="30">
        <f t="shared" si="205"/>
        <v>0</v>
      </c>
      <c r="M125" s="101">
        <f t="shared" si="206"/>
        <v>0</v>
      </c>
      <c r="N125" s="103">
        <f t="shared" si="216"/>
        <v>0</v>
      </c>
      <c r="AD125" s="52" t="e">
        <f t="shared" ca="1" si="384"/>
        <v>#DIV/0!</v>
      </c>
      <c r="AE125" s="52" t="e">
        <f t="shared" ca="1" si="384"/>
        <v>#DIV/0!</v>
      </c>
      <c r="AF125" s="52" t="e">
        <f t="shared" ca="1" si="384"/>
        <v>#DIV/0!</v>
      </c>
      <c r="AG125" s="52" t="e">
        <f t="shared" ca="1" si="208"/>
        <v>#DIV/0!</v>
      </c>
      <c r="AH125" s="52" t="e">
        <f t="shared" ca="1" si="208"/>
        <v>#DIV/0!</v>
      </c>
      <c r="AI125" s="52" t="e">
        <f t="shared" ca="1" si="208"/>
        <v>#DIV/0!</v>
      </c>
      <c r="AJ125" s="52" t="e">
        <f t="shared" ca="1" si="208"/>
        <v>#DIV/0!</v>
      </c>
      <c r="AK125" s="52" t="e">
        <f t="shared" ca="1" si="209"/>
        <v>#DIV/0!</v>
      </c>
      <c r="AL125" s="52" t="e">
        <f t="shared" ca="1" si="209"/>
        <v>#DIV/0!</v>
      </c>
      <c r="AM125" s="52" t="e">
        <f t="shared" ca="1" si="209"/>
        <v>#DIV/0!</v>
      </c>
      <c r="AN125" s="52" t="e">
        <f t="shared" ca="1" si="209"/>
        <v>#DIV/0!</v>
      </c>
      <c r="AO125" s="52" t="e">
        <f t="shared" ca="1" si="210"/>
        <v>#DIV/0!</v>
      </c>
      <c r="AP125" s="52" t="e">
        <f t="shared" ca="1" si="210"/>
        <v>#DIV/0!</v>
      </c>
      <c r="AQ125" s="52" t="e">
        <f t="shared" ca="1" si="210"/>
        <v>#DIV/0!</v>
      </c>
      <c r="AR125" s="52" t="e">
        <f t="shared" ca="1" si="210"/>
        <v>#DIV/0!</v>
      </c>
      <c r="AS125" s="52" t="e">
        <f t="shared" ca="1" si="211"/>
        <v>#DIV/0!</v>
      </c>
      <c r="AT125" s="52" t="e">
        <f t="shared" ca="1" si="211"/>
        <v>#DIV/0!</v>
      </c>
      <c r="AU125" s="52" t="e">
        <f t="shared" ca="1" si="211"/>
        <v>#DIV/0!</v>
      </c>
      <c r="AV125" s="52" t="e">
        <f t="shared" ca="1" si="211"/>
        <v>#DIV/0!</v>
      </c>
      <c r="AW125" s="52" t="e">
        <f t="shared" ca="1" si="212"/>
        <v>#DIV/0!</v>
      </c>
      <c r="AX125" s="52" t="e">
        <f t="shared" ca="1" si="212"/>
        <v>#DIV/0!</v>
      </c>
      <c r="AY125" s="52" t="e">
        <f t="shared" ca="1" si="212"/>
        <v>#DIV/0!</v>
      </c>
      <c r="AZ125" s="52" t="e">
        <f t="shared" ca="1" si="212"/>
        <v>#DIV/0!</v>
      </c>
      <c r="BA125" s="52" t="e">
        <f t="shared" ca="1" si="213"/>
        <v>#DIV/0!</v>
      </c>
      <c r="BB125" s="52" t="e">
        <f t="shared" ca="1" si="213"/>
        <v>#DIV/0!</v>
      </c>
      <c r="BC125" s="52" t="e">
        <f t="shared" ca="1" si="213"/>
        <v>#DIV/0!</v>
      </c>
      <c r="BD125" s="52" t="e">
        <f t="shared" ca="1" si="213"/>
        <v>#DIV/0!</v>
      </c>
      <c r="BE125" s="52" t="e">
        <f t="shared" ca="1" si="214"/>
        <v>#DIV/0!</v>
      </c>
      <c r="BF125" s="52" t="e">
        <f t="shared" ca="1" si="214"/>
        <v>#DIV/0!</v>
      </c>
      <c r="BG125" s="52" t="e">
        <f t="shared" ca="1" si="214"/>
        <v>#DIV/0!</v>
      </c>
      <c r="BH125" s="52" t="e">
        <f t="shared" ca="1" si="214"/>
        <v>#DIV/0!</v>
      </c>
      <c r="BJ125" s="52">
        <f t="shared" si="218"/>
        <v>0</v>
      </c>
      <c r="BK125" s="52">
        <f t="shared" si="219"/>
        <v>0</v>
      </c>
      <c r="BL125" s="52">
        <f t="shared" si="220"/>
        <v>0</v>
      </c>
      <c r="BM125" s="52">
        <f t="shared" si="221"/>
        <v>0</v>
      </c>
      <c r="BN125" s="52">
        <f t="shared" si="222"/>
        <v>0</v>
      </c>
      <c r="BO125" s="52">
        <f t="shared" si="223"/>
        <v>0</v>
      </c>
      <c r="BP125" s="52">
        <f t="shared" si="224"/>
        <v>0</v>
      </c>
      <c r="BQ125" s="52">
        <f t="shared" si="225"/>
        <v>0.05</v>
      </c>
      <c r="BS125" s="52">
        <f t="shared" ca="1" si="226"/>
        <v>0</v>
      </c>
      <c r="BT125" s="52">
        <f t="shared" ca="1" si="227"/>
        <v>0</v>
      </c>
      <c r="BU125" s="52">
        <f t="shared" ca="1" si="228"/>
        <v>0</v>
      </c>
      <c r="BV125" s="52">
        <f t="shared" ca="1" si="229"/>
        <v>0</v>
      </c>
      <c r="BW125" s="52">
        <f t="shared" ca="1" si="230"/>
        <v>0</v>
      </c>
      <c r="BX125" s="52">
        <f t="shared" ca="1" si="231"/>
        <v>0</v>
      </c>
      <c r="BY125" s="52">
        <f t="shared" ca="1" si="232"/>
        <v>0</v>
      </c>
      <c r="BZ125" s="52">
        <f t="shared" ca="1" si="233"/>
        <v>0</v>
      </c>
      <c r="CA125" s="52">
        <f t="shared" ca="1" si="234"/>
        <v>0</v>
      </c>
      <c r="CB125" s="52">
        <f t="shared" ca="1" si="235"/>
        <v>0</v>
      </c>
      <c r="CC125" s="52">
        <f t="shared" ca="1" si="236"/>
        <v>0</v>
      </c>
      <c r="CD125" s="52">
        <f t="shared" ca="1" si="237"/>
        <v>0</v>
      </c>
      <c r="CE125" s="52">
        <f t="shared" ca="1" si="238"/>
        <v>0</v>
      </c>
      <c r="CF125" s="52">
        <f t="shared" ca="1" si="239"/>
        <v>0</v>
      </c>
      <c r="CG125" s="52">
        <f t="shared" ca="1" si="240"/>
        <v>0</v>
      </c>
      <c r="CH125" s="52">
        <f t="shared" ca="1" si="241"/>
        <v>0</v>
      </c>
      <c r="CI125" s="52">
        <f t="shared" ca="1" si="242"/>
        <v>0</v>
      </c>
      <c r="CJ125" s="52">
        <f t="shared" ca="1" si="243"/>
        <v>0</v>
      </c>
      <c r="CK125" s="52">
        <f t="shared" ca="1" si="244"/>
        <v>0</v>
      </c>
      <c r="CL125" s="52">
        <f t="shared" ca="1" si="245"/>
        <v>0</v>
      </c>
      <c r="CM125" s="52">
        <f t="shared" ca="1" si="246"/>
        <v>0</v>
      </c>
      <c r="CN125" s="52">
        <f t="shared" ca="1" si="247"/>
        <v>0</v>
      </c>
      <c r="CO125" s="52">
        <f t="shared" ca="1" si="248"/>
        <v>0</v>
      </c>
      <c r="CP125" s="52">
        <f t="shared" ca="1" si="249"/>
        <v>0</v>
      </c>
      <c r="CQ125" s="52">
        <f t="shared" ca="1" si="250"/>
        <v>0</v>
      </c>
      <c r="CR125" s="52">
        <f t="shared" ca="1" si="251"/>
        <v>0</v>
      </c>
      <c r="CS125" s="52">
        <f t="shared" ca="1" si="252"/>
        <v>0</v>
      </c>
      <c r="CT125" s="52">
        <f t="shared" ca="1" si="253"/>
        <v>0</v>
      </c>
      <c r="CU125" s="52">
        <f t="shared" ca="1" si="254"/>
        <v>0</v>
      </c>
      <c r="CV125" s="52">
        <f t="shared" ca="1" si="255"/>
        <v>0</v>
      </c>
      <c r="CW125" s="52">
        <f t="shared" ca="1" si="256"/>
        <v>0</v>
      </c>
      <c r="CY125" s="51" t="str">
        <f t="shared" ca="1" si="257"/>
        <v>Slope</v>
      </c>
      <c r="CZ125" s="51" t="str">
        <f t="shared" ca="1" si="258"/>
        <v>Slope</v>
      </c>
      <c r="DA125" s="51" t="str">
        <f t="shared" ca="1" si="259"/>
        <v>Slope</v>
      </c>
      <c r="DB125" s="51" t="str">
        <f t="shared" ca="1" si="260"/>
        <v>Slope</v>
      </c>
      <c r="DC125" s="51" t="str">
        <f t="shared" ca="1" si="261"/>
        <v>Slope</v>
      </c>
      <c r="DD125" s="51" t="str">
        <f t="shared" ca="1" si="262"/>
        <v>Slope</v>
      </c>
      <c r="DE125" s="51" t="str">
        <f t="shared" ca="1" si="263"/>
        <v>Slope</v>
      </c>
      <c r="DF125" s="51" t="str">
        <f t="shared" ca="1" si="264"/>
        <v>Slope</v>
      </c>
      <c r="DG125" s="51" t="str">
        <f t="shared" ca="1" si="265"/>
        <v>Slope</v>
      </c>
      <c r="DH125" s="51" t="str">
        <f t="shared" ca="1" si="266"/>
        <v>Slope</v>
      </c>
      <c r="DI125" s="51" t="str">
        <f t="shared" ca="1" si="267"/>
        <v>Slope</v>
      </c>
      <c r="DJ125" s="51" t="str">
        <f t="shared" ca="1" si="268"/>
        <v>Slope</v>
      </c>
      <c r="DK125" s="51" t="str">
        <f t="shared" ca="1" si="269"/>
        <v>Slope</v>
      </c>
      <c r="DL125" s="51" t="str">
        <f t="shared" ca="1" si="270"/>
        <v>Slope</v>
      </c>
      <c r="DM125" s="51" t="str">
        <f t="shared" ca="1" si="271"/>
        <v>Slope</v>
      </c>
      <c r="DN125" s="51" t="str">
        <f t="shared" ca="1" si="272"/>
        <v>Slope</v>
      </c>
      <c r="DO125" s="51" t="str">
        <f t="shared" ca="1" si="273"/>
        <v>Slope</v>
      </c>
      <c r="DP125" s="51" t="str">
        <f t="shared" ca="1" si="274"/>
        <v>Slope</v>
      </c>
      <c r="DQ125" s="51" t="str">
        <f t="shared" ca="1" si="275"/>
        <v>Slope</v>
      </c>
      <c r="DR125" s="51" t="str">
        <f t="shared" ca="1" si="276"/>
        <v>Slope</v>
      </c>
      <c r="DS125" s="51" t="str">
        <f t="shared" ca="1" si="277"/>
        <v>Slope</v>
      </c>
      <c r="DT125" s="51" t="str">
        <f t="shared" ca="1" si="278"/>
        <v>Slope</v>
      </c>
      <c r="DU125" s="51" t="str">
        <f t="shared" ca="1" si="279"/>
        <v>Slope</v>
      </c>
      <c r="DV125" s="51" t="str">
        <f t="shared" ca="1" si="280"/>
        <v>Slope</v>
      </c>
      <c r="DW125" s="51" t="str">
        <f t="shared" ca="1" si="281"/>
        <v>Slope</v>
      </c>
      <c r="DX125" s="51" t="str">
        <f t="shared" ca="1" si="282"/>
        <v>Slope</v>
      </c>
      <c r="DY125" s="51" t="str">
        <f t="shared" ca="1" si="283"/>
        <v>Slope</v>
      </c>
      <c r="DZ125" s="51" t="str">
        <f t="shared" ca="1" si="284"/>
        <v>Slope</v>
      </c>
      <c r="EA125" s="51" t="str">
        <f t="shared" ca="1" si="285"/>
        <v>Slope</v>
      </c>
      <c r="EB125" s="51" t="str">
        <f t="shared" ca="1" si="286"/>
        <v>Slope</v>
      </c>
      <c r="EC125" s="51" t="str">
        <f t="shared" ca="1" si="287"/>
        <v>Slope</v>
      </c>
      <c r="EE125" s="52">
        <f t="shared" ca="1" si="288"/>
        <v>1</v>
      </c>
      <c r="EF125" s="52">
        <f t="shared" ca="1" si="289"/>
        <v>1</v>
      </c>
      <c r="EG125" s="52">
        <f t="shared" ca="1" si="290"/>
        <v>1</v>
      </c>
      <c r="EH125" s="52">
        <f t="shared" ca="1" si="291"/>
        <v>1</v>
      </c>
      <c r="EI125" s="52">
        <f t="shared" ca="1" si="292"/>
        <v>1</v>
      </c>
      <c r="EJ125" s="52">
        <f t="shared" ca="1" si="293"/>
        <v>1</v>
      </c>
      <c r="EK125" s="52">
        <f t="shared" ca="1" si="294"/>
        <v>1</v>
      </c>
      <c r="EL125" s="52">
        <f t="shared" ca="1" si="295"/>
        <v>1</v>
      </c>
      <c r="EM125" s="52">
        <f t="shared" ca="1" si="296"/>
        <v>1</v>
      </c>
      <c r="EN125" s="52">
        <f t="shared" ca="1" si="297"/>
        <v>1</v>
      </c>
      <c r="EO125" s="52">
        <f t="shared" ca="1" si="298"/>
        <v>1</v>
      </c>
      <c r="EP125" s="52">
        <f t="shared" ca="1" si="299"/>
        <v>1</v>
      </c>
      <c r="EQ125" s="52">
        <f t="shared" ca="1" si="300"/>
        <v>1</v>
      </c>
      <c r="ER125" s="52">
        <f t="shared" ca="1" si="301"/>
        <v>1</v>
      </c>
      <c r="ES125" s="52">
        <f t="shared" ca="1" si="302"/>
        <v>1</v>
      </c>
      <c r="ET125" s="52">
        <f t="shared" ca="1" si="303"/>
        <v>1</v>
      </c>
      <c r="EU125" s="52">
        <f t="shared" ca="1" si="304"/>
        <v>1</v>
      </c>
      <c r="EV125" s="52">
        <f t="shared" ca="1" si="305"/>
        <v>1</v>
      </c>
      <c r="EW125" s="52">
        <f t="shared" ca="1" si="306"/>
        <v>1</v>
      </c>
      <c r="EX125" s="52">
        <f t="shared" ca="1" si="307"/>
        <v>1</v>
      </c>
      <c r="EY125" s="52">
        <f t="shared" ca="1" si="308"/>
        <v>1</v>
      </c>
      <c r="EZ125" s="52">
        <f t="shared" ca="1" si="309"/>
        <v>1</v>
      </c>
      <c r="FA125" s="52">
        <f t="shared" ca="1" si="310"/>
        <v>1</v>
      </c>
      <c r="FB125" s="52">
        <f t="shared" ca="1" si="311"/>
        <v>1</v>
      </c>
      <c r="FC125" s="52">
        <f t="shared" ca="1" si="312"/>
        <v>1</v>
      </c>
      <c r="FD125" s="52">
        <f t="shared" ca="1" si="313"/>
        <v>1</v>
      </c>
      <c r="FE125" s="52">
        <f t="shared" ca="1" si="314"/>
        <v>1</v>
      </c>
      <c r="FF125" s="52">
        <f t="shared" ca="1" si="315"/>
        <v>1</v>
      </c>
      <c r="FG125" s="52">
        <f t="shared" ca="1" si="316"/>
        <v>1</v>
      </c>
      <c r="FH125" s="52">
        <f t="shared" ca="1" si="317"/>
        <v>1</v>
      </c>
      <c r="FI125" s="52">
        <f t="shared" ca="1" si="318"/>
        <v>1</v>
      </c>
      <c r="FK125" s="52">
        <f t="shared" si="319"/>
        <v>0</v>
      </c>
      <c r="FL125" s="59" t="e">
        <f t="shared" ca="1" si="320"/>
        <v>#N/A</v>
      </c>
      <c r="FM125" s="59" t="e">
        <f t="shared" ca="1" si="321"/>
        <v>#N/A</v>
      </c>
      <c r="FN125" s="52">
        <f t="shared" ca="1" si="322"/>
        <v>0</v>
      </c>
      <c r="FP125" s="52">
        <f t="shared" ca="1" si="323"/>
        <v>0.66666666666666663</v>
      </c>
      <c r="FQ125" s="52">
        <f t="shared" ca="1" si="324"/>
        <v>0.66666666666666663</v>
      </c>
      <c r="FR125" s="52">
        <f t="shared" ca="1" si="325"/>
        <v>0.65555555555555545</v>
      </c>
      <c r="FS125" s="52">
        <f t="shared" ca="1" si="326"/>
        <v>0.64444444444444438</v>
      </c>
      <c r="FT125" s="52">
        <f t="shared" ca="1" si="327"/>
        <v>0.6333333333333333</v>
      </c>
      <c r="FU125" s="52">
        <f t="shared" ca="1" si="328"/>
        <v>0.62222222222222223</v>
      </c>
      <c r="FV125" s="52">
        <f t="shared" ca="1" si="329"/>
        <v>0.61111111111111116</v>
      </c>
      <c r="FW125" s="52">
        <f t="shared" ca="1" si="330"/>
        <v>0.6</v>
      </c>
      <c r="FX125" s="52">
        <f t="shared" ca="1" si="331"/>
        <v>0.5888888888888888</v>
      </c>
      <c r="FY125" s="52">
        <f t="shared" ca="1" si="332"/>
        <v>0.57777777777777772</v>
      </c>
      <c r="FZ125" s="52">
        <f t="shared" ca="1" si="333"/>
        <v>0.56666666666666665</v>
      </c>
      <c r="GA125" s="52">
        <f t="shared" ca="1" si="334"/>
        <v>0.55555555555555558</v>
      </c>
      <c r="GB125" s="52">
        <f t="shared" ca="1" si="335"/>
        <v>0.5444444444444444</v>
      </c>
      <c r="GC125" s="52">
        <f t="shared" ca="1" si="336"/>
        <v>0.53333333333333333</v>
      </c>
      <c r="GD125" s="52">
        <f t="shared" ca="1" si="337"/>
        <v>0.52222222222222214</v>
      </c>
      <c r="GE125" s="52">
        <f t="shared" ca="1" si="338"/>
        <v>0.51111111111111107</v>
      </c>
      <c r="GF125" s="52">
        <f t="shared" ca="1" si="339"/>
        <v>0.5</v>
      </c>
      <c r="GG125" s="52">
        <f t="shared" ca="1" si="340"/>
        <v>0.48888888888888887</v>
      </c>
      <c r="GH125" s="52">
        <f t="shared" ca="1" si="341"/>
        <v>0.47777777777777775</v>
      </c>
      <c r="GI125" s="52">
        <f t="shared" ca="1" si="342"/>
        <v>0.46666666666666667</v>
      </c>
      <c r="GJ125" s="52">
        <f t="shared" ca="1" si="343"/>
        <v>0.45555555555555555</v>
      </c>
      <c r="GK125" s="52">
        <f t="shared" ca="1" si="344"/>
        <v>0.44444444444444442</v>
      </c>
      <c r="GL125" s="52">
        <f t="shared" ca="1" si="345"/>
        <v>0.43333333333333335</v>
      </c>
      <c r="GM125" s="52">
        <f t="shared" ca="1" si="346"/>
        <v>0.42222222222222222</v>
      </c>
      <c r="GN125" s="52">
        <f t="shared" ca="1" si="347"/>
        <v>0.41111111111111109</v>
      </c>
      <c r="GO125" s="52">
        <f t="shared" ca="1" si="348"/>
        <v>0.39999999999999997</v>
      </c>
      <c r="GP125" s="52">
        <f t="shared" ca="1" si="349"/>
        <v>0.38888888888888884</v>
      </c>
      <c r="GQ125" s="52">
        <f t="shared" ca="1" si="350"/>
        <v>0.37777777777777777</v>
      </c>
      <c r="GR125" s="52">
        <f t="shared" ca="1" si="351"/>
        <v>0.36666666666666664</v>
      </c>
      <c r="GS125" s="52">
        <f t="shared" ca="1" si="352"/>
        <v>0.35555555555555551</v>
      </c>
      <c r="GT125" s="52">
        <f t="shared" ca="1" si="353"/>
        <v>0.34444444444444444</v>
      </c>
      <c r="GU125" s="125">
        <f t="shared" si="354"/>
        <v>0</v>
      </c>
      <c r="GV125" s="52">
        <f t="shared" ca="1" si="355"/>
        <v>0.66666666666666663</v>
      </c>
      <c r="GW125" s="59">
        <f t="shared" ca="1" si="356"/>
        <v>0</v>
      </c>
      <c r="GX125" s="52">
        <f t="shared" ca="1" si="357"/>
        <v>0</v>
      </c>
      <c r="GY125" s="52" t="str">
        <f t="shared" ca="1" si="358"/>
        <v>Slope</v>
      </c>
      <c r="GZ125" s="52" t="str">
        <f t="shared" ca="1" si="359"/>
        <v>NaN</v>
      </c>
      <c r="HA125" s="120">
        <f t="shared" si="360"/>
        <v>0</v>
      </c>
      <c r="HB125" s="58">
        <f t="shared" si="361"/>
        <v>0</v>
      </c>
      <c r="HC125" s="58"/>
      <c r="HD125" s="121">
        <f t="shared" si="362"/>
        <v>1</v>
      </c>
      <c r="HE125" s="52">
        <f t="shared" si="363"/>
        <v>0</v>
      </c>
      <c r="HF125" s="52">
        <f t="shared" si="364"/>
        <v>0</v>
      </c>
      <c r="HG125" s="120">
        <f t="shared" si="365"/>
        <v>1</v>
      </c>
      <c r="HH125" s="120">
        <f t="shared" si="366"/>
        <v>0</v>
      </c>
      <c r="HI125" s="52">
        <f t="shared" ca="1" si="367"/>
        <v>0</v>
      </c>
      <c r="HJ125" s="52" t="str">
        <f t="shared" ca="1" si="368"/>
        <v>Slope</v>
      </c>
      <c r="HK125" s="59">
        <f t="shared" ca="1" si="369"/>
        <v>2</v>
      </c>
      <c r="HL125" s="52" t="str">
        <f t="shared" ca="1" si="370"/>
        <v>NaN</v>
      </c>
      <c r="HM125" s="52">
        <f t="shared" si="371"/>
        <v>0</v>
      </c>
      <c r="HN125" s="52">
        <f t="shared" si="372"/>
        <v>0</v>
      </c>
      <c r="HO125" s="52">
        <f t="shared" si="373"/>
        <v>0</v>
      </c>
      <c r="HP125" s="112"/>
      <c r="HQ125" s="52">
        <f t="shared" si="381"/>
        <v>0</v>
      </c>
      <c r="HR125" s="112"/>
      <c r="HS125" s="52">
        <f t="shared" si="374"/>
        <v>0</v>
      </c>
      <c r="HT125">
        <f t="shared" si="375"/>
        <v>0</v>
      </c>
    </row>
    <row r="126" spans="1:228" x14ac:dyDescent="0.25">
      <c r="A126" s="45">
        <v>88</v>
      </c>
      <c r="B126" s="35">
        <f t="shared" si="215"/>
        <v>1.0069444444444456E-2</v>
      </c>
      <c r="C126" s="28"/>
      <c r="D126" s="29"/>
      <c r="E126" s="29"/>
      <c r="F126" s="37"/>
      <c r="G126" s="38"/>
      <c r="H126" s="107"/>
      <c r="I126" s="31"/>
      <c r="J126" s="28"/>
      <c r="K126" s="37">
        <f t="shared" si="207"/>
        <v>0</v>
      </c>
      <c r="L126" s="30">
        <f t="shared" si="205"/>
        <v>0</v>
      </c>
      <c r="M126" s="101">
        <f t="shared" si="206"/>
        <v>0</v>
      </c>
      <c r="N126" s="103">
        <f t="shared" si="216"/>
        <v>0</v>
      </c>
      <c r="AD126" s="52" t="e">
        <f t="shared" ca="1" si="384"/>
        <v>#DIV/0!</v>
      </c>
      <c r="AE126" s="52" t="e">
        <f t="shared" ca="1" si="384"/>
        <v>#DIV/0!</v>
      </c>
      <c r="AF126" s="52" t="e">
        <f t="shared" ca="1" si="384"/>
        <v>#DIV/0!</v>
      </c>
      <c r="AG126" s="52" t="e">
        <f t="shared" ca="1" si="208"/>
        <v>#DIV/0!</v>
      </c>
      <c r="AH126" s="52" t="e">
        <f t="shared" ca="1" si="208"/>
        <v>#DIV/0!</v>
      </c>
      <c r="AI126" s="52" t="e">
        <f t="shared" ca="1" si="208"/>
        <v>#DIV/0!</v>
      </c>
      <c r="AJ126" s="52" t="e">
        <f t="shared" ca="1" si="208"/>
        <v>#DIV/0!</v>
      </c>
      <c r="AK126" s="52" t="e">
        <f t="shared" ca="1" si="209"/>
        <v>#DIV/0!</v>
      </c>
      <c r="AL126" s="52" t="e">
        <f t="shared" ca="1" si="209"/>
        <v>#DIV/0!</v>
      </c>
      <c r="AM126" s="52" t="e">
        <f t="shared" ca="1" si="209"/>
        <v>#DIV/0!</v>
      </c>
      <c r="AN126" s="52" t="e">
        <f t="shared" ca="1" si="209"/>
        <v>#DIV/0!</v>
      </c>
      <c r="AO126" s="52" t="e">
        <f t="shared" ca="1" si="210"/>
        <v>#DIV/0!</v>
      </c>
      <c r="AP126" s="52" t="e">
        <f t="shared" ca="1" si="210"/>
        <v>#DIV/0!</v>
      </c>
      <c r="AQ126" s="52" t="e">
        <f t="shared" ca="1" si="210"/>
        <v>#DIV/0!</v>
      </c>
      <c r="AR126" s="52" t="e">
        <f t="shared" ca="1" si="210"/>
        <v>#DIV/0!</v>
      </c>
      <c r="AS126" s="52" t="e">
        <f t="shared" ca="1" si="211"/>
        <v>#DIV/0!</v>
      </c>
      <c r="AT126" s="52" t="e">
        <f t="shared" ca="1" si="211"/>
        <v>#DIV/0!</v>
      </c>
      <c r="AU126" s="52" t="e">
        <f t="shared" ca="1" si="211"/>
        <v>#DIV/0!</v>
      </c>
      <c r="AV126" s="52" t="e">
        <f t="shared" ca="1" si="211"/>
        <v>#DIV/0!</v>
      </c>
      <c r="AW126" s="52" t="e">
        <f t="shared" ca="1" si="212"/>
        <v>#DIV/0!</v>
      </c>
      <c r="AX126" s="52" t="e">
        <f t="shared" ca="1" si="212"/>
        <v>#DIV/0!</v>
      </c>
      <c r="AY126" s="52" t="e">
        <f t="shared" ca="1" si="212"/>
        <v>#DIV/0!</v>
      </c>
      <c r="AZ126" s="52" t="e">
        <f t="shared" ca="1" si="212"/>
        <v>#DIV/0!</v>
      </c>
      <c r="BA126" s="52" t="e">
        <f t="shared" ca="1" si="213"/>
        <v>#DIV/0!</v>
      </c>
      <c r="BB126" s="52" t="e">
        <f t="shared" ca="1" si="213"/>
        <v>#DIV/0!</v>
      </c>
      <c r="BC126" s="52" t="e">
        <f t="shared" ca="1" si="213"/>
        <v>#DIV/0!</v>
      </c>
      <c r="BD126" s="52" t="e">
        <f t="shared" ca="1" si="213"/>
        <v>#DIV/0!</v>
      </c>
      <c r="BE126" s="52" t="e">
        <f t="shared" ca="1" si="214"/>
        <v>#DIV/0!</v>
      </c>
      <c r="BF126" s="52" t="e">
        <f t="shared" ca="1" si="214"/>
        <v>#DIV/0!</v>
      </c>
      <c r="BG126" s="52" t="e">
        <f t="shared" ca="1" si="214"/>
        <v>#DIV/0!</v>
      </c>
      <c r="BH126" s="52" t="e">
        <f t="shared" ca="1" si="214"/>
        <v>#DIV/0!</v>
      </c>
      <c r="BJ126" s="52">
        <f t="shared" si="218"/>
        <v>0</v>
      </c>
      <c r="BK126" s="52">
        <f t="shared" si="219"/>
        <v>0</v>
      </c>
      <c r="BL126" s="52">
        <f t="shared" si="220"/>
        <v>0</v>
      </c>
      <c r="BM126" s="52">
        <f t="shared" si="221"/>
        <v>0</v>
      </c>
      <c r="BN126" s="52">
        <f t="shared" si="222"/>
        <v>0</v>
      </c>
      <c r="BO126" s="52">
        <f t="shared" si="223"/>
        <v>0</v>
      </c>
      <c r="BP126" s="52">
        <f t="shared" si="224"/>
        <v>0</v>
      </c>
      <c r="BQ126" s="52">
        <f t="shared" si="225"/>
        <v>0.05</v>
      </c>
      <c r="BS126" s="52">
        <f t="shared" ca="1" si="226"/>
        <v>0</v>
      </c>
      <c r="BT126" s="52">
        <f t="shared" ca="1" si="227"/>
        <v>0</v>
      </c>
      <c r="BU126" s="52">
        <f t="shared" ca="1" si="228"/>
        <v>0</v>
      </c>
      <c r="BV126" s="52">
        <f t="shared" ca="1" si="229"/>
        <v>0</v>
      </c>
      <c r="BW126" s="52">
        <f t="shared" ca="1" si="230"/>
        <v>0</v>
      </c>
      <c r="BX126" s="52">
        <f t="shared" ca="1" si="231"/>
        <v>0</v>
      </c>
      <c r="BY126" s="52">
        <f t="shared" ca="1" si="232"/>
        <v>0</v>
      </c>
      <c r="BZ126" s="52">
        <f t="shared" ca="1" si="233"/>
        <v>0</v>
      </c>
      <c r="CA126" s="52">
        <f t="shared" ca="1" si="234"/>
        <v>0</v>
      </c>
      <c r="CB126" s="52">
        <f t="shared" ca="1" si="235"/>
        <v>0</v>
      </c>
      <c r="CC126" s="52">
        <f t="shared" ca="1" si="236"/>
        <v>0</v>
      </c>
      <c r="CD126" s="52">
        <f t="shared" ca="1" si="237"/>
        <v>0</v>
      </c>
      <c r="CE126" s="52">
        <f t="shared" ca="1" si="238"/>
        <v>0</v>
      </c>
      <c r="CF126" s="52">
        <f t="shared" ca="1" si="239"/>
        <v>0</v>
      </c>
      <c r="CG126" s="52">
        <f t="shared" ca="1" si="240"/>
        <v>0</v>
      </c>
      <c r="CH126" s="52">
        <f t="shared" ca="1" si="241"/>
        <v>0</v>
      </c>
      <c r="CI126" s="52">
        <f t="shared" ca="1" si="242"/>
        <v>0</v>
      </c>
      <c r="CJ126" s="52">
        <f t="shared" ca="1" si="243"/>
        <v>0</v>
      </c>
      <c r="CK126" s="52">
        <f t="shared" ca="1" si="244"/>
        <v>0</v>
      </c>
      <c r="CL126" s="52">
        <f t="shared" ca="1" si="245"/>
        <v>0</v>
      </c>
      <c r="CM126" s="52">
        <f t="shared" ca="1" si="246"/>
        <v>0</v>
      </c>
      <c r="CN126" s="52">
        <f t="shared" ca="1" si="247"/>
        <v>0</v>
      </c>
      <c r="CO126" s="52">
        <f t="shared" ca="1" si="248"/>
        <v>0</v>
      </c>
      <c r="CP126" s="52">
        <f t="shared" ca="1" si="249"/>
        <v>0</v>
      </c>
      <c r="CQ126" s="52">
        <f t="shared" ca="1" si="250"/>
        <v>0</v>
      </c>
      <c r="CR126" s="52">
        <f t="shared" ca="1" si="251"/>
        <v>0</v>
      </c>
      <c r="CS126" s="52">
        <f t="shared" ca="1" si="252"/>
        <v>0</v>
      </c>
      <c r="CT126" s="52">
        <f t="shared" ca="1" si="253"/>
        <v>0</v>
      </c>
      <c r="CU126" s="52">
        <f t="shared" ca="1" si="254"/>
        <v>0</v>
      </c>
      <c r="CV126" s="52">
        <f t="shared" ca="1" si="255"/>
        <v>0</v>
      </c>
      <c r="CW126" s="52">
        <f t="shared" ca="1" si="256"/>
        <v>0</v>
      </c>
      <c r="CY126" s="51" t="str">
        <f t="shared" ca="1" si="257"/>
        <v>Slope</v>
      </c>
      <c r="CZ126" s="51" t="str">
        <f t="shared" ca="1" si="258"/>
        <v>Slope</v>
      </c>
      <c r="DA126" s="51" t="str">
        <f t="shared" ca="1" si="259"/>
        <v>Slope</v>
      </c>
      <c r="DB126" s="51" t="str">
        <f t="shared" ca="1" si="260"/>
        <v>Slope</v>
      </c>
      <c r="DC126" s="51" t="str">
        <f t="shared" ca="1" si="261"/>
        <v>Slope</v>
      </c>
      <c r="DD126" s="51" t="str">
        <f t="shared" ca="1" si="262"/>
        <v>Slope</v>
      </c>
      <c r="DE126" s="51" t="str">
        <f t="shared" ca="1" si="263"/>
        <v>Slope</v>
      </c>
      <c r="DF126" s="51" t="str">
        <f t="shared" ca="1" si="264"/>
        <v>Slope</v>
      </c>
      <c r="DG126" s="51" t="str">
        <f t="shared" ca="1" si="265"/>
        <v>Slope</v>
      </c>
      <c r="DH126" s="51" t="str">
        <f t="shared" ca="1" si="266"/>
        <v>Slope</v>
      </c>
      <c r="DI126" s="51" t="str">
        <f t="shared" ca="1" si="267"/>
        <v>Slope</v>
      </c>
      <c r="DJ126" s="51" t="str">
        <f t="shared" ca="1" si="268"/>
        <v>Slope</v>
      </c>
      <c r="DK126" s="51" t="str">
        <f t="shared" ca="1" si="269"/>
        <v>Slope</v>
      </c>
      <c r="DL126" s="51" t="str">
        <f t="shared" ca="1" si="270"/>
        <v>Slope</v>
      </c>
      <c r="DM126" s="51" t="str">
        <f t="shared" ca="1" si="271"/>
        <v>Slope</v>
      </c>
      <c r="DN126" s="51" t="str">
        <f t="shared" ca="1" si="272"/>
        <v>Slope</v>
      </c>
      <c r="DO126" s="51" t="str">
        <f t="shared" ca="1" si="273"/>
        <v>Slope</v>
      </c>
      <c r="DP126" s="51" t="str">
        <f t="shared" ca="1" si="274"/>
        <v>Slope</v>
      </c>
      <c r="DQ126" s="51" t="str">
        <f t="shared" ca="1" si="275"/>
        <v>Slope</v>
      </c>
      <c r="DR126" s="51" t="str">
        <f t="shared" ca="1" si="276"/>
        <v>Slope</v>
      </c>
      <c r="DS126" s="51" t="str">
        <f t="shared" ca="1" si="277"/>
        <v>Slope</v>
      </c>
      <c r="DT126" s="51" t="str">
        <f t="shared" ca="1" si="278"/>
        <v>Slope</v>
      </c>
      <c r="DU126" s="51" t="str">
        <f t="shared" ca="1" si="279"/>
        <v>Slope</v>
      </c>
      <c r="DV126" s="51" t="str">
        <f t="shared" ca="1" si="280"/>
        <v>Slope</v>
      </c>
      <c r="DW126" s="51" t="str">
        <f t="shared" ca="1" si="281"/>
        <v>Slope</v>
      </c>
      <c r="DX126" s="51" t="str">
        <f t="shared" ca="1" si="282"/>
        <v>Slope</v>
      </c>
      <c r="DY126" s="51" t="str">
        <f t="shared" ca="1" si="283"/>
        <v>Slope</v>
      </c>
      <c r="DZ126" s="51" t="str">
        <f t="shared" ca="1" si="284"/>
        <v>Slope</v>
      </c>
      <c r="EA126" s="51" t="str">
        <f t="shared" ca="1" si="285"/>
        <v>Slope</v>
      </c>
      <c r="EB126" s="51" t="str">
        <f t="shared" ca="1" si="286"/>
        <v>Slope</v>
      </c>
      <c r="EC126" s="51" t="str">
        <f t="shared" ca="1" si="287"/>
        <v>Slope</v>
      </c>
      <c r="EE126" s="52">
        <f t="shared" ca="1" si="288"/>
        <v>1</v>
      </c>
      <c r="EF126" s="52">
        <f t="shared" ca="1" si="289"/>
        <v>1</v>
      </c>
      <c r="EG126" s="52">
        <f t="shared" ca="1" si="290"/>
        <v>1</v>
      </c>
      <c r="EH126" s="52">
        <f t="shared" ca="1" si="291"/>
        <v>1</v>
      </c>
      <c r="EI126" s="52">
        <f t="shared" ca="1" si="292"/>
        <v>1</v>
      </c>
      <c r="EJ126" s="52">
        <f t="shared" ca="1" si="293"/>
        <v>1</v>
      </c>
      <c r="EK126" s="52">
        <f t="shared" ca="1" si="294"/>
        <v>1</v>
      </c>
      <c r="EL126" s="52">
        <f t="shared" ca="1" si="295"/>
        <v>1</v>
      </c>
      <c r="EM126" s="52">
        <f t="shared" ca="1" si="296"/>
        <v>1</v>
      </c>
      <c r="EN126" s="52">
        <f t="shared" ca="1" si="297"/>
        <v>1</v>
      </c>
      <c r="EO126" s="52">
        <f t="shared" ca="1" si="298"/>
        <v>1</v>
      </c>
      <c r="EP126" s="52">
        <f t="shared" ca="1" si="299"/>
        <v>1</v>
      </c>
      <c r="EQ126" s="52">
        <f t="shared" ca="1" si="300"/>
        <v>1</v>
      </c>
      <c r="ER126" s="52">
        <f t="shared" ca="1" si="301"/>
        <v>1</v>
      </c>
      <c r="ES126" s="52">
        <f t="shared" ca="1" si="302"/>
        <v>1</v>
      </c>
      <c r="ET126" s="52">
        <f t="shared" ca="1" si="303"/>
        <v>1</v>
      </c>
      <c r="EU126" s="52">
        <f t="shared" ca="1" si="304"/>
        <v>1</v>
      </c>
      <c r="EV126" s="52">
        <f t="shared" ca="1" si="305"/>
        <v>1</v>
      </c>
      <c r="EW126" s="52">
        <f t="shared" ca="1" si="306"/>
        <v>1</v>
      </c>
      <c r="EX126" s="52">
        <f t="shared" ca="1" si="307"/>
        <v>1</v>
      </c>
      <c r="EY126" s="52">
        <f t="shared" ca="1" si="308"/>
        <v>1</v>
      </c>
      <c r="EZ126" s="52">
        <f t="shared" ca="1" si="309"/>
        <v>1</v>
      </c>
      <c r="FA126" s="52">
        <f t="shared" ca="1" si="310"/>
        <v>1</v>
      </c>
      <c r="FB126" s="52">
        <f t="shared" ca="1" si="311"/>
        <v>1</v>
      </c>
      <c r="FC126" s="52">
        <f t="shared" ca="1" si="312"/>
        <v>1</v>
      </c>
      <c r="FD126" s="52">
        <f t="shared" ca="1" si="313"/>
        <v>1</v>
      </c>
      <c r="FE126" s="52">
        <f t="shared" ca="1" si="314"/>
        <v>1</v>
      </c>
      <c r="FF126" s="52">
        <f t="shared" ca="1" si="315"/>
        <v>1</v>
      </c>
      <c r="FG126" s="52">
        <f t="shared" ca="1" si="316"/>
        <v>1</v>
      </c>
      <c r="FH126" s="52">
        <f t="shared" ca="1" si="317"/>
        <v>1</v>
      </c>
      <c r="FI126" s="52">
        <f t="shared" ca="1" si="318"/>
        <v>1</v>
      </c>
      <c r="FK126" s="52">
        <f t="shared" si="319"/>
        <v>0</v>
      </c>
      <c r="FL126" s="59" t="e">
        <f t="shared" ca="1" si="320"/>
        <v>#N/A</v>
      </c>
      <c r="FM126" s="59" t="e">
        <f t="shared" ca="1" si="321"/>
        <v>#N/A</v>
      </c>
      <c r="FN126" s="52">
        <f t="shared" ca="1" si="322"/>
        <v>0</v>
      </c>
      <c r="FP126" s="52">
        <f t="shared" ca="1" si="323"/>
        <v>0.66666666666666663</v>
      </c>
      <c r="FQ126" s="52">
        <f t="shared" ca="1" si="324"/>
        <v>0.66666666666666663</v>
      </c>
      <c r="FR126" s="52">
        <f t="shared" ca="1" si="325"/>
        <v>0.65555555555555545</v>
      </c>
      <c r="FS126" s="52">
        <f t="shared" ca="1" si="326"/>
        <v>0.64444444444444438</v>
      </c>
      <c r="FT126" s="52">
        <f t="shared" ca="1" si="327"/>
        <v>0.6333333333333333</v>
      </c>
      <c r="FU126" s="52">
        <f t="shared" ca="1" si="328"/>
        <v>0.62222222222222223</v>
      </c>
      <c r="FV126" s="52">
        <f t="shared" ca="1" si="329"/>
        <v>0.61111111111111116</v>
      </c>
      <c r="FW126" s="52">
        <f t="shared" ca="1" si="330"/>
        <v>0.6</v>
      </c>
      <c r="FX126" s="52">
        <f t="shared" ca="1" si="331"/>
        <v>0.5888888888888888</v>
      </c>
      <c r="FY126" s="52">
        <f t="shared" ca="1" si="332"/>
        <v>0.57777777777777772</v>
      </c>
      <c r="FZ126" s="52">
        <f t="shared" ca="1" si="333"/>
        <v>0.56666666666666665</v>
      </c>
      <c r="GA126" s="52">
        <f t="shared" ca="1" si="334"/>
        <v>0.55555555555555558</v>
      </c>
      <c r="GB126" s="52">
        <f t="shared" ca="1" si="335"/>
        <v>0.5444444444444444</v>
      </c>
      <c r="GC126" s="52">
        <f t="shared" ca="1" si="336"/>
        <v>0.53333333333333333</v>
      </c>
      <c r="GD126" s="52">
        <f t="shared" ca="1" si="337"/>
        <v>0.52222222222222214</v>
      </c>
      <c r="GE126" s="52">
        <f t="shared" ca="1" si="338"/>
        <v>0.51111111111111107</v>
      </c>
      <c r="GF126" s="52">
        <f t="shared" ca="1" si="339"/>
        <v>0.5</v>
      </c>
      <c r="GG126" s="52">
        <f t="shared" ca="1" si="340"/>
        <v>0.48888888888888887</v>
      </c>
      <c r="GH126" s="52">
        <f t="shared" ca="1" si="341"/>
        <v>0.47777777777777775</v>
      </c>
      <c r="GI126" s="52">
        <f t="shared" ca="1" si="342"/>
        <v>0.46666666666666667</v>
      </c>
      <c r="GJ126" s="52">
        <f t="shared" ca="1" si="343"/>
        <v>0.45555555555555555</v>
      </c>
      <c r="GK126" s="52">
        <f t="shared" ca="1" si="344"/>
        <v>0.44444444444444442</v>
      </c>
      <c r="GL126" s="52">
        <f t="shared" ca="1" si="345"/>
        <v>0.43333333333333335</v>
      </c>
      <c r="GM126" s="52">
        <f t="shared" ca="1" si="346"/>
        <v>0.42222222222222222</v>
      </c>
      <c r="GN126" s="52">
        <f t="shared" ca="1" si="347"/>
        <v>0.41111111111111109</v>
      </c>
      <c r="GO126" s="52">
        <f t="shared" ca="1" si="348"/>
        <v>0.39999999999999997</v>
      </c>
      <c r="GP126" s="52">
        <f t="shared" ca="1" si="349"/>
        <v>0.38888888888888884</v>
      </c>
      <c r="GQ126" s="52">
        <f t="shared" ca="1" si="350"/>
        <v>0.37777777777777777</v>
      </c>
      <c r="GR126" s="52">
        <f t="shared" ca="1" si="351"/>
        <v>0.36666666666666664</v>
      </c>
      <c r="GS126" s="52">
        <f t="shared" ca="1" si="352"/>
        <v>0.35555555555555551</v>
      </c>
      <c r="GT126" s="52">
        <f t="shared" ca="1" si="353"/>
        <v>0.34444444444444444</v>
      </c>
      <c r="GU126" s="125">
        <f t="shared" si="354"/>
        <v>0</v>
      </c>
      <c r="GV126" s="52">
        <f t="shared" ca="1" si="355"/>
        <v>0.66666666666666663</v>
      </c>
      <c r="GW126" s="59">
        <f t="shared" ca="1" si="356"/>
        <v>0</v>
      </c>
      <c r="GX126" s="52">
        <f t="shared" ca="1" si="357"/>
        <v>0</v>
      </c>
      <c r="GY126" s="52" t="str">
        <f t="shared" ca="1" si="358"/>
        <v>Slope</v>
      </c>
      <c r="GZ126" s="52" t="str">
        <f t="shared" ca="1" si="359"/>
        <v>NaN</v>
      </c>
      <c r="HA126" s="120">
        <f t="shared" si="360"/>
        <v>0</v>
      </c>
      <c r="HB126" s="58">
        <f t="shared" si="361"/>
        <v>0</v>
      </c>
      <c r="HC126" s="58"/>
      <c r="HD126" s="121">
        <f t="shared" si="362"/>
        <v>1</v>
      </c>
      <c r="HE126" s="52">
        <f t="shared" si="363"/>
        <v>0</v>
      </c>
      <c r="HF126" s="52">
        <f t="shared" si="364"/>
        <v>0</v>
      </c>
      <c r="HG126" s="120">
        <f t="shared" si="365"/>
        <v>1</v>
      </c>
      <c r="HH126" s="120">
        <f t="shared" si="366"/>
        <v>0</v>
      </c>
      <c r="HI126" s="52">
        <f t="shared" ca="1" si="367"/>
        <v>0</v>
      </c>
      <c r="HJ126" s="52" t="str">
        <f t="shared" ca="1" si="368"/>
        <v>Slope</v>
      </c>
      <c r="HK126" s="59">
        <f t="shared" ca="1" si="369"/>
        <v>2</v>
      </c>
      <c r="HL126" s="52" t="str">
        <f t="shared" ca="1" si="370"/>
        <v>NaN</v>
      </c>
      <c r="HM126" s="52">
        <f t="shared" si="371"/>
        <v>0</v>
      </c>
      <c r="HN126" s="52">
        <f t="shared" si="372"/>
        <v>0</v>
      </c>
      <c r="HO126" s="52">
        <f t="shared" si="373"/>
        <v>0</v>
      </c>
      <c r="HP126" s="112"/>
      <c r="HQ126" s="52">
        <f t="shared" si="381"/>
        <v>0</v>
      </c>
      <c r="HR126" s="112"/>
      <c r="HS126" s="52">
        <f t="shared" si="374"/>
        <v>0</v>
      </c>
      <c r="HT126">
        <f t="shared" si="375"/>
        <v>0</v>
      </c>
    </row>
    <row r="127" spans="1:228" x14ac:dyDescent="0.25">
      <c r="A127" s="45">
        <v>89</v>
      </c>
      <c r="B127" s="35">
        <f t="shared" si="215"/>
        <v>1.0185185185185196E-2</v>
      </c>
      <c r="C127" s="28"/>
      <c r="D127" s="29"/>
      <c r="E127" s="29"/>
      <c r="F127" s="37"/>
      <c r="G127" s="38"/>
      <c r="H127" s="107"/>
      <c r="I127" s="31"/>
      <c r="J127" s="28"/>
      <c r="K127" s="37">
        <f t="shared" si="207"/>
        <v>0</v>
      </c>
      <c r="L127" s="30">
        <f t="shared" si="205"/>
        <v>0</v>
      </c>
      <c r="M127" s="101">
        <f t="shared" si="206"/>
        <v>0</v>
      </c>
      <c r="N127" s="103">
        <f t="shared" si="216"/>
        <v>0</v>
      </c>
      <c r="AD127" s="52" t="e">
        <f t="shared" ca="1" si="384"/>
        <v>#DIV/0!</v>
      </c>
      <c r="AE127" s="52" t="e">
        <f t="shared" ca="1" si="384"/>
        <v>#DIV/0!</v>
      </c>
      <c r="AF127" s="52" t="e">
        <f t="shared" ca="1" si="384"/>
        <v>#DIV/0!</v>
      </c>
      <c r="AG127" s="52" t="e">
        <f t="shared" ca="1" si="208"/>
        <v>#DIV/0!</v>
      </c>
      <c r="AH127" s="52" t="e">
        <f t="shared" ca="1" si="208"/>
        <v>#DIV/0!</v>
      </c>
      <c r="AI127" s="52" t="e">
        <f t="shared" ca="1" si="208"/>
        <v>#DIV/0!</v>
      </c>
      <c r="AJ127" s="52" t="e">
        <f t="shared" ca="1" si="208"/>
        <v>#DIV/0!</v>
      </c>
      <c r="AK127" s="52" t="e">
        <f t="shared" ca="1" si="209"/>
        <v>#DIV/0!</v>
      </c>
      <c r="AL127" s="52" t="e">
        <f t="shared" ca="1" si="209"/>
        <v>#DIV/0!</v>
      </c>
      <c r="AM127" s="52" t="e">
        <f t="shared" ca="1" si="209"/>
        <v>#DIV/0!</v>
      </c>
      <c r="AN127" s="52" t="e">
        <f t="shared" ca="1" si="209"/>
        <v>#DIV/0!</v>
      </c>
      <c r="AO127" s="52" t="e">
        <f t="shared" ca="1" si="210"/>
        <v>#DIV/0!</v>
      </c>
      <c r="AP127" s="52" t="e">
        <f t="shared" ca="1" si="210"/>
        <v>#DIV/0!</v>
      </c>
      <c r="AQ127" s="52" t="e">
        <f t="shared" ca="1" si="210"/>
        <v>#DIV/0!</v>
      </c>
      <c r="AR127" s="52" t="e">
        <f t="shared" ca="1" si="210"/>
        <v>#DIV/0!</v>
      </c>
      <c r="AS127" s="52" t="e">
        <f t="shared" ca="1" si="211"/>
        <v>#DIV/0!</v>
      </c>
      <c r="AT127" s="52" t="e">
        <f t="shared" ca="1" si="211"/>
        <v>#DIV/0!</v>
      </c>
      <c r="AU127" s="52" t="e">
        <f t="shared" ca="1" si="211"/>
        <v>#DIV/0!</v>
      </c>
      <c r="AV127" s="52" t="e">
        <f t="shared" ca="1" si="211"/>
        <v>#DIV/0!</v>
      </c>
      <c r="AW127" s="52" t="e">
        <f t="shared" ca="1" si="212"/>
        <v>#DIV/0!</v>
      </c>
      <c r="AX127" s="52" t="e">
        <f t="shared" ca="1" si="212"/>
        <v>#DIV/0!</v>
      </c>
      <c r="AY127" s="52" t="e">
        <f t="shared" ca="1" si="212"/>
        <v>#DIV/0!</v>
      </c>
      <c r="AZ127" s="52" t="e">
        <f t="shared" ca="1" si="212"/>
        <v>#DIV/0!</v>
      </c>
      <c r="BA127" s="52" t="e">
        <f t="shared" ca="1" si="213"/>
        <v>#DIV/0!</v>
      </c>
      <c r="BB127" s="52" t="e">
        <f t="shared" ca="1" si="213"/>
        <v>#DIV/0!</v>
      </c>
      <c r="BC127" s="52" t="e">
        <f t="shared" ca="1" si="213"/>
        <v>#DIV/0!</v>
      </c>
      <c r="BD127" s="52" t="e">
        <f t="shared" ca="1" si="213"/>
        <v>#DIV/0!</v>
      </c>
      <c r="BE127" s="52" t="e">
        <f t="shared" ca="1" si="214"/>
        <v>#DIV/0!</v>
      </c>
      <c r="BF127" s="52" t="e">
        <f t="shared" ca="1" si="214"/>
        <v>#DIV/0!</v>
      </c>
      <c r="BG127" s="52" t="e">
        <f t="shared" ca="1" si="214"/>
        <v>#DIV/0!</v>
      </c>
      <c r="BH127" s="52" t="e">
        <f t="shared" ca="1" si="214"/>
        <v>#DIV/0!</v>
      </c>
      <c r="BJ127" s="52">
        <f t="shared" si="218"/>
        <v>0</v>
      </c>
      <c r="BK127" s="52">
        <f t="shared" si="219"/>
        <v>0</v>
      </c>
      <c r="BL127" s="52">
        <f t="shared" si="220"/>
        <v>0</v>
      </c>
      <c r="BM127" s="52">
        <f t="shared" si="221"/>
        <v>0</v>
      </c>
      <c r="BN127" s="52">
        <f t="shared" si="222"/>
        <v>0</v>
      </c>
      <c r="BO127" s="52">
        <f t="shared" si="223"/>
        <v>0</v>
      </c>
      <c r="BP127" s="52">
        <f t="shared" si="224"/>
        <v>0</v>
      </c>
      <c r="BQ127" s="52">
        <f t="shared" si="225"/>
        <v>0.05</v>
      </c>
      <c r="BS127" s="52">
        <f t="shared" ca="1" si="226"/>
        <v>0</v>
      </c>
      <c r="BT127" s="52">
        <f t="shared" ca="1" si="227"/>
        <v>0</v>
      </c>
      <c r="BU127" s="52">
        <f t="shared" ca="1" si="228"/>
        <v>0</v>
      </c>
      <c r="BV127" s="52">
        <f t="shared" ca="1" si="229"/>
        <v>0</v>
      </c>
      <c r="BW127" s="52">
        <f t="shared" ca="1" si="230"/>
        <v>0</v>
      </c>
      <c r="BX127" s="52">
        <f t="shared" ca="1" si="231"/>
        <v>0</v>
      </c>
      <c r="BY127" s="52">
        <f t="shared" ca="1" si="232"/>
        <v>0</v>
      </c>
      <c r="BZ127" s="52">
        <f t="shared" ca="1" si="233"/>
        <v>0</v>
      </c>
      <c r="CA127" s="52">
        <f t="shared" ca="1" si="234"/>
        <v>0</v>
      </c>
      <c r="CB127" s="52">
        <f t="shared" ca="1" si="235"/>
        <v>0</v>
      </c>
      <c r="CC127" s="52">
        <f t="shared" ca="1" si="236"/>
        <v>0</v>
      </c>
      <c r="CD127" s="52">
        <f t="shared" ca="1" si="237"/>
        <v>0</v>
      </c>
      <c r="CE127" s="52">
        <f t="shared" ca="1" si="238"/>
        <v>0</v>
      </c>
      <c r="CF127" s="52">
        <f t="shared" ca="1" si="239"/>
        <v>0</v>
      </c>
      <c r="CG127" s="52">
        <f t="shared" ca="1" si="240"/>
        <v>0</v>
      </c>
      <c r="CH127" s="52">
        <f t="shared" ca="1" si="241"/>
        <v>0</v>
      </c>
      <c r="CI127" s="52">
        <f t="shared" ca="1" si="242"/>
        <v>0</v>
      </c>
      <c r="CJ127" s="52">
        <f t="shared" ca="1" si="243"/>
        <v>0</v>
      </c>
      <c r="CK127" s="52">
        <f t="shared" ca="1" si="244"/>
        <v>0</v>
      </c>
      <c r="CL127" s="52">
        <f t="shared" ca="1" si="245"/>
        <v>0</v>
      </c>
      <c r="CM127" s="52">
        <f t="shared" ca="1" si="246"/>
        <v>0</v>
      </c>
      <c r="CN127" s="52">
        <f t="shared" ca="1" si="247"/>
        <v>0</v>
      </c>
      <c r="CO127" s="52">
        <f t="shared" ca="1" si="248"/>
        <v>0</v>
      </c>
      <c r="CP127" s="52">
        <f t="shared" ca="1" si="249"/>
        <v>0</v>
      </c>
      <c r="CQ127" s="52">
        <f t="shared" ca="1" si="250"/>
        <v>0</v>
      </c>
      <c r="CR127" s="52">
        <f t="shared" ca="1" si="251"/>
        <v>0</v>
      </c>
      <c r="CS127" s="52">
        <f t="shared" ca="1" si="252"/>
        <v>0</v>
      </c>
      <c r="CT127" s="52">
        <f t="shared" ca="1" si="253"/>
        <v>0</v>
      </c>
      <c r="CU127" s="52">
        <f t="shared" ca="1" si="254"/>
        <v>0</v>
      </c>
      <c r="CV127" s="52">
        <f t="shared" ca="1" si="255"/>
        <v>0</v>
      </c>
      <c r="CW127" s="52">
        <f t="shared" ca="1" si="256"/>
        <v>0</v>
      </c>
      <c r="CY127" s="51" t="str">
        <f t="shared" ca="1" si="257"/>
        <v>Slope</v>
      </c>
      <c r="CZ127" s="51" t="str">
        <f t="shared" ca="1" si="258"/>
        <v>Slope</v>
      </c>
      <c r="DA127" s="51" t="str">
        <f t="shared" ca="1" si="259"/>
        <v>Slope</v>
      </c>
      <c r="DB127" s="51" t="str">
        <f t="shared" ca="1" si="260"/>
        <v>Slope</v>
      </c>
      <c r="DC127" s="51" t="str">
        <f t="shared" ca="1" si="261"/>
        <v>Slope</v>
      </c>
      <c r="DD127" s="51" t="str">
        <f t="shared" ca="1" si="262"/>
        <v>Slope</v>
      </c>
      <c r="DE127" s="51" t="str">
        <f t="shared" ca="1" si="263"/>
        <v>Slope</v>
      </c>
      <c r="DF127" s="51" t="str">
        <f t="shared" ca="1" si="264"/>
        <v>Slope</v>
      </c>
      <c r="DG127" s="51" t="str">
        <f t="shared" ca="1" si="265"/>
        <v>Slope</v>
      </c>
      <c r="DH127" s="51" t="str">
        <f t="shared" ca="1" si="266"/>
        <v>Slope</v>
      </c>
      <c r="DI127" s="51" t="str">
        <f t="shared" ca="1" si="267"/>
        <v>Slope</v>
      </c>
      <c r="DJ127" s="51" t="str">
        <f t="shared" ca="1" si="268"/>
        <v>Slope</v>
      </c>
      <c r="DK127" s="51" t="str">
        <f t="shared" ca="1" si="269"/>
        <v>Slope</v>
      </c>
      <c r="DL127" s="51" t="str">
        <f t="shared" ca="1" si="270"/>
        <v>Slope</v>
      </c>
      <c r="DM127" s="51" t="str">
        <f t="shared" ca="1" si="271"/>
        <v>Slope</v>
      </c>
      <c r="DN127" s="51" t="str">
        <f t="shared" ca="1" si="272"/>
        <v>Slope</v>
      </c>
      <c r="DO127" s="51" t="str">
        <f t="shared" ca="1" si="273"/>
        <v>Slope</v>
      </c>
      <c r="DP127" s="51" t="str">
        <f t="shared" ca="1" si="274"/>
        <v>Slope</v>
      </c>
      <c r="DQ127" s="51" t="str">
        <f t="shared" ca="1" si="275"/>
        <v>Slope</v>
      </c>
      <c r="DR127" s="51" t="str">
        <f t="shared" ca="1" si="276"/>
        <v>Slope</v>
      </c>
      <c r="DS127" s="51" t="str">
        <f t="shared" ca="1" si="277"/>
        <v>Slope</v>
      </c>
      <c r="DT127" s="51" t="str">
        <f t="shared" ca="1" si="278"/>
        <v>Slope</v>
      </c>
      <c r="DU127" s="51" t="str">
        <f t="shared" ca="1" si="279"/>
        <v>Slope</v>
      </c>
      <c r="DV127" s="51" t="str">
        <f t="shared" ca="1" si="280"/>
        <v>Slope</v>
      </c>
      <c r="DW127" s="51" t="str">
        <f t="shared" ca="1" si="281"/>
        <v>Slope</v>
      </c>
      <c r="DX127" s="51" t="str">
        <f t="shared" ca="1" si="282"/>
        <v>Slope</v>
      </c>
      <c r="DY127" s="51" t="str">
        <f t="shared" ca="1" si="283"/>
        <v>Slope</v>
      </c>
      <c r="DZ127" s="51" t="str">
        <f t="shared" ca="1" si="284"/>
        <v>Slope</v>
      </c>
      <c r="EA127" s="51" t="str">
        <f t="shared" ca="1" si="285"/>
        <v>Slope</v>
      </c>
      <c r="EB127" s="51" t="str">
        <f t="shared" ca="1" si="286"/>
        <v>Slope</v>
      </c>
      <c r="EC127" s="51" t="str">
        <f t="shared" ca="1" si="287"/>
        <v>Slope</v>
      </c>
      <c r="EE127" s="52">
        <f t="shared" ca="1" si="288"/>
        <v>1</v>
      </c>
      <c r="EF127" s="52">
        <f t="shared" ca="1" si="289"/>
        <v>1</v>
      </c>
      <c r="EG127" s="52">
        <f t="shared" ca="1" si="290"/>
        <v>1</v>
      </c>
      <c r="EH127" s="52">
        <f t="shared" ca="1" si="291"/>
        <v>1</v>
      </c>
      <c r="EI127" s="52">
        <f t="shared" ca="1" si="292"/>
        <v>1</v>
      </c>
      <c r="EJ127" s="52">
        <f t="shared" ca="1" si="293"/>
        <v>1</v>
      </c>
      <c r="EK127" s="52">
        <f t="shared" ca="1" si="294"/>
        <v>1</v>
      </c>
      <c r="EL127" s="52">
        <f t="shared" ca="1" si="295"/>
        <v>1</v>
      </c>
      <c r="EM127" s="52">
        <f t="shared" ca="1" si="296"/>
        <v>1</v>
      </c>
      <c r="EN127" s="52">
        <f t="shared" ca="1" si="297"/>
        <v>1</v>
      </c>
      <c r="EO127" s="52">
        <f t="shared" ca="1" si="298"/>
        <v>1</v>
      </c>
      <c r="EP127" s="52">
        <f t="shared" ca="1" si="299"/>
        <v>1</v>
      </c>
      <c r="EQ127" s="52">
        <f t="shared" ca="1" si="300"/>
        <v>1</v>
      </c>
      <c r="ER127" s="52">
        <f t="shared" ca="1" si="301"/>
        <v>1</v>
      </c>
      <c r="ES127" s="52">
        <f t="shared" ca="1" si="302"/>
        <v>1</v>
      </c>
      <c r="ET127" s="52">
        <f t="shared" ca="1" si="303"/>
        <v>1</v>
      </c>
      <c r="EU127" s="52">
        <f t="shared" ca="1" si="304"/>
        <v>1</v>
      </c>
      <c r="EV127" s="52">
        <f t="shared" ca="1" si="305"/>
        <v>1</v>
      </c>
      <c r="EW127" s="52">
        <f t="shared" ca="1" si="306"/>
        <v>1</v>
      </c>
      <c r="EX127" s="52">
        <f t="shared" ca="1" si="307"/>
        <v>1</v>
      </c>
      <c r="EY127" s="52">
        <f t="shared" ca="1" si="308"/>
        <v>1</v>
      </c>
      <c r="EZ127" s="52">
        <f t="shared" ca="1" si="309"/>
        <v>1</v>
      </c>
      <c r="FA127" s="52">
        <f t="shared" ca="1" si="310"/>
        <v>1</v>
      </c>
      <c r="FB127" s="52">
        <f t="shared" ca="1" si="311"/>
        <v>1</v>
      </c>
      <c r="FC127" s="52">
        <f t="shared" ca="1" si="312"/>
        <v>1</v>
      </c>
      <c r="FD127" s="52">
        <f t="shared" ca="1" si="313"/>
        <v>1</v>
      </c>
      <c r="FE127" s="52">
        <f t="shared" ca="1" si="314"/>
        <v>1</v>
      </c>
      <c r="FF127" s="52">
        <f t="shared" ca="1" si="315"/>
        <v>1</v>
      </c>
      <c r="FG127" s="52">
        <f t="shared" ca="1" si="316"/>
        <v>1</v>
      </c>
      <c r="FH127" s="52">
        <f t="shared" ca="1" si="317"/>
        <v>1</v>
      </c>
      <c r="FI127" s="52">
        <f t="shared" ca="1" si="318"/>
        <v>1</v>
      </c>
      <c r="FK127" s="52">
        <f t="shared" si="319"/>
        <v>0</v>
      </c>
      <c r="FL127" s="59" t="e">
        <f t="shared" ca="1" si="320"/>
        <v>#N/A</v>
      </c>
      <c r="FM127" s="59" t="e">
        <f t="shared" ca="1" si="321"/>
        <v>#N/A</v>
      </c>
      <c r="FN127" s="52">
        <f t="shared" ca="1" si="322"/>
        <v>0</v>
      </c>
      <c r="FP127" s="52">
        <f t="shared" ca="1" si="323"/>
        <v>0.66666666666666663</v>
      </c>
      <c r="FQ127" s="52">
        <f t="shared" ca="1" si="324"/>
        <v>0.66666666666666663</v>
      </c>
      <c r="FR127" s="52">
        <f t="shared" ca="1" si="325"/>
        <v>0.65555555555555545</v>
      </c>
      <c r="FS127" s="52">
        <f t="shared" ca="1" si="326"/>
        <v>0.64444444444444438</v>
      </c>
      <c r="FT127" s="52">
        <f t="shared" ca="1" si="327"/>
        <v>0.6333333333333333</v>
      </c>
      <c r="FU127" s="52">
        <f t="shared" ca="1" si="328"/>
        <v>0.62222222222222223</v>
      </c>
      <c r="FV127" s="52">
        <f t="shared" ca="1" si="329"/>
        <v>0.61111111111111116</v>
      </c>
      <c r="FW127" s="52">
        <f t="shared" ca="1" si="330"/>
        <v>0.6</v>
      </c>
      <c r="FX127" s="52">
        <f t="shared" ca="1" si="331"/>
        <v>0.5888888888888888</v>
      </c>
      <c r="FY127" s="52">
        <f t="shared" ca="1" si="332"/>
        <v>0.57777777777777772</v>
      </c>
      <c r="FZ127" s="52">
        <f t="shared" ca="1" si="333"/>
        <v>0.56666666666666665</v>
      </c>
      <c r="GA127" s="52">
        <f t="shared" ca="1" si="334"/>
        <v>0.55555555555555558</v>
      </c>
      <c r="GB127" s="52">
        <f t="shared" ca="1" si="335"/>
        <v>0.5444444444444444</v>
      </c>
      <c r="GC127" s="52">
        <f t="shared" ca="1" si="336"/>
        <v>0.53333333333333333</v>
      </c>
      <c r="GD127" s="52">
        <f t="shared" ca="1" si="337"/>
        <v>0.52222222222222214</v>
      </c>
      <c r="GE127" s="52">
        <f t="shared" ca="1" si="338"/>
        <v>0.51111111111111107</v>
      </c>
      <c r="GF127" s="52">
        <f t="shared" ca="1" si="339"/>
        <v>0.5</v>
      </c>
      <c r="GG127" s="52">
        <f t="shared" ca="1" si="340"/>
        <v>0.48888888888888887</v>
      </c>
      <c r="GH127" s="52">
        <f t="shared" ca="1" si="341"/>
        <v>0.47777777777777775</v>
      </c>
      <c r="GI127" s="52">
        <f t="shared" ca="1" si="342"/>
        <v>0.46666666666666667</v>
      </c>
      <c r="GJ127" s="52">
        <f t="shared" ca="1" si="343"/>
        <v>0.45555555555555555</v>
      </c>
      <c r="GK127" s="52">
        <f t="shared" ca="1" si="344"/>
        <v>0.44444444444444442</v>
      </c>
      <c r="GL127" s="52">
        <f t="shared" ca="1" si="345"/>
        <v>0.43333333333333335</v>
      </c>
      <c r="GM127" s="52">
        <f t="shared" ca="1" si="346"/>
        <v>0.42222222222222222</v>
      </c>
      <c r="GN127" s="52">
        <f t="shared" ca="1" si="347"/>
        <v>0.41111111111111109</v>
      </c>
      <c r="GO127" s="52">
        <f t="shared" ca="1" si="348"/>
        <v>0.39999999999999997</v>
      </c>
      <c r="GP127" s="52">
        <f t="shared" ca="1" si="349"/>
        <v>0.38888888888888884</v>
      </c>
      <c r="GQ127" s="52">
        <f t="shared" ca="1" si="350"/>
        <v>0.37777777777777777</v>
      </c>
      <c r="GR127" s="52">
        <f t="shared" ca="1" si="351"/>
        <v>0.36666666666666664</v>
      </c>
      <c r="GS127" s="52">
        <f t="shared" ca="1" si="352"/>
        <v>0.35555555555555551</v>
      </c>
      <c r="GT127" s="52">
        <f t="shared" ca="1" si="353"/>
        <v>0.34444444444444444</v>
      </c>
      <c r="GU127" s="125">
        <f t="shared" si="354"/>
        <v>0</v>
      </c>
      <c r="GV127" s="52">
        <f t="shared" ca="1" si="355"/>
        <v>0.66666666666666663</v>
      </c>
      <c r="GW127" s="59">
        <f t="shared" ca="1" si="356"/>
        <v>0</v>
      </c>
      <c r="GX127" s="52">
        <f t="shared" ca="1" si="357"/>
        <v>0</v>
      </c>
      <c r="GY127" s="52" t="str">
        <f t="shared" ca="1" si="358"/>
        <v>Slope</v>
      </c>
      <c r="GZ127" s="52" t="str">
        <f t="shared" ca="1" si="359"/>
        <v>NaN</v>
      </c>
      <c r="HA127" s="120">
        <f t="shared" si="360"/>
        <v>0</v>
      </c>
      <c r="HB127" s="58">
        <f t="shared" si="361"/>
        <v>0</v>
      </c>
      <c r="HC127" s="58"/>
      <c r="HD127" s="121">
        <f t="shared" si="362"/>
        <v>1</v>
      </c>
      <c r="HE127" s="52">
        <f t="shared" si="363"/>
        <v>0</v>
      </c>
      <c r="HF127" s="52">
        <f t="shared" si="364"/>
        <v>0</v>
      </c>
      <c r="HG127" s="120">
        <f t="shared" si="365"/>
        <v>1</v>
      </c>
      <c r="HH127" s="120">
        <f t="shared" si="366"/>
        <v>0</v>
      </c>
      <c r="HI127" s="52">
        <f t="shared" ca="1" si="367"/>
        <v>0</v>
      </c>
      <c r="HJ127" s="52" t="str">
        <f t="shared" ca="1" si="368"/>
        <v>Slope</v>
      </c>
      <c r="HK127" s="59">
        <f t="shared" ca="1" si="369"/>
        <v>2</v>
      </c>
      <c r="HL127" s="52" t="str">
        <f t="shared" ca="1" si="370"/>
        <v>NaN</v>
      </c>
      <c r="HM127" s="52">
        <f t="shared" si="371"/>
        <v>0</v>
      </c>
      <c r="HN127" s="52">
        <f t="shared" si="372"/>
        <v>0</v>
      </c>
      <c r="HO127" s="52">
        <f t="shared" si="373"/>
        <v>0</v>
      </c>
      <c r="HP127" s="112"/>
      <c r="HQ127" s="52">
        <f t="shared" si="381"/>
        <v>0</v>
      </c>
      <c r="HR127" s="112"/>
      <c r="HS127" s="52">
        <f t="shared" si="374"/>
        <v>0</v>
      </c>
      <c r="HT127">
        <f t="shared" si="375"/>
        <v>0</v>
      </c>
    </row>
    <row r="128" spans="1:228" x14ac:dyDescent="0.25">
      <c r="A128" s="45">
        <v>90</v>
      </c>
      <c r="B128" s="35">
        <f t="shared" si="215"/>
        <v>1.0300925925925937E-2</v>
      </c>
      <c r="C128" s="28"/>
      <c r="D128" s="29"/>
      <c r="E128" s="29"/>
      <c r="F128" s="37"/>
      <c r="G128" s="38"/>
      <c r="H128" s="107"/>
      <c r="I128" s="31"/>
      <c r="J128" s="28"/>
      <c r="K128" s="37">
        <f t="shared" si="207"/>
        <v>0</v>
      </c>
      <c r="L128" s="30">
        <f t="shared" si="205"/>
        <v>0</v>
      </c>
      <c r="M128" s="101">
        <f t="shared" si="206"/>
        <v>0</v>
      </c>
      <c r="N128" s="103">
        <f t="shared" si="216"/>
        <v>0</v>
      </c>
      <c r="AD128" s="52" t="e">
        <f t="shared" ca="1" si="384"/>
        <v>#DIV/0!</v>
      </c>
      <c r="AE128" s="52" t="e">
        <f t="shared" ca="1" si="384"/>
        <v>#DIV/0!</v>
      </c>
      <c r="AF128" s="52" t="e">
        <f t="shared" ca="1" si="384"/>
        <v>#DIV/0!</v>
      </c>
      <c r="AG128" s="52" t="e">
        <f t="shared" ca="1" si="208"/>
        <v>#DIV/0!</v>
      </c>
      <c r="AH128" s="52" t="e">
        <f t="shared" ca="1" si="208"/>
        <v>#DIV/0!</v>
      </c>
      <c r="AI128" s="52" t="e">
        <f t="shared" ca="1" si="208"/>
        <v>#DIV/0!</v>
      </c>
      <c r="AJ128" s="52" t="e">
        <f t="shared" ca="1" si="208"/>
        <v>#DIV/0!</v>
      </c>
      <c r="AK128" s="52" t="e">
        <f t="shared" ca="1" si="209"/>
        <v>#DIV/0!</v>
      </c>
      <c r="AL128" s="52" t="e">
        <f t="shared" ca="1" si="209"/>
        <v>#DIV/0!</v>
      </c>
      <c r="AM128" s="52" t="e">
        <f t="shared" ca="1" si="209"/>
        <v>#DIV/0!</v>
      </c>
      <c r="AN128" s="52" t="e">
        <f t="shared" ca="1" si="209"/>
        <v>#DIV/0!</v>
      </c>
      <c r="AO128" s="52" t="e">
        <f t="shared" ca="1" si="210"/>
        <v>#DIV/0!</v>
      </c>
      <c r="AP128" s="52" t="e">
        <f t="shared" ca="1" si="210"/>
        <v>#DIV/0!</v>
      </c>
      <c r="AQ128" s="52" t="e">
        <f t="shared" ca="1" si="210"/>
        <v>#DIV/0!</v>
      </c>
      <c r="AR128" s="52" t="e">
        <f t="shared" ca="1" si="210"/>
        <v>#DIV/0!</v>
      </c>
      <c r="AS128" s="52" t="e">
        <f t="shared" ca="1" si="211"/>
        <v>#DIV/0!</v>
      </c>
      <c r="AT128" s="52" t="e">
        <f t="shared" ca="1" si="211"/>
        <v>#DIV/0!</v>
      </c>
      <c r="AU128" s="52" t="e">
        <f t="shared" ca="1" si="211"/>
        <v>#DIV/0!</v>
      </c>
      <c r="AV128" s="52" t="e">
        <f t="shared" ca="1" si="211"/>
        <v>#DIV/0!</v>
      </c>
      <c r="AW128" s="52" t="e">
        <f t="shared" ca="1" si="212"/>
        <v>#DIV/0!</v>
      </c>
      <c r="AX128" s="52" t="e">
        <f t="shared" ca="1" si="212"/>
        <v>#DIV/0!</v>
      </c>
      <c r="AY128" s="52" t="e">
        <f t="shared" ca="1" si="212"/>
        <v>#DIV/0!</v>
      </c>
      <c r="AZ128" s="52" t="e">
        <f t="shared" ca="1" si="212"/>
        <v>#DIV/0!</v>
      </c>
      <c r="BA128" s="52" t="e">
        <f t="shared" ca="1" si="213"/>
        <v>#DIV/0!</v>
      </c>
      <c r="BB128" s="52" t="e">
        <f t="shared" ca="1" si="213"/>
        <v>#DIV/0!</v>
      </c>
      <c r="BC128" s="52" t="e">
        <f t="shared" ca="1" si="213"/>
        <v>#DIV/0!</v>
      </c>
      <c r="BD128" s="52" t="e">
        <f t="shared" ca="1" si="213"/>
        <v>#DIV/0!</v>
      </c>
      <c r="BE128" s="52" t="e">
        <f t="shared" ca="1" si="214"/>
        <v>#DIV/0!</v>
      </c>
      <c r="BF128" s="52" t="e">
        <f t="shared" ca="1" si="214"/>
        <v>#DIV/0!</v>
      </c>
      <c r="BG128" s="52" t="e">
        <f t="shared" ca="1" si="214"/>
        <v>#DIV/0!</v>
      </c>
      <c r="BH128" s="52" t="e">
        <f t="shared" ca="1" si="214"/>
        <v>#DIV/0!</v>
      </c>
      <c r="BJ128" s="52">
        <f t="shared" si="218"/>
        <v>0</v>
      </c>
      <c r="BK128" s="52">
        <f t="shared" si="219"/>
        <v>0</v>
      </c>
      <c r="BL128" s="52">
        <f t="shared" si="220"/>
        <v>0</v>
      </c>
      <c r="BM128" s="52">
        <f t="shared" si="221"/>
        <v>0</v>
      </c>
      <c r="BN128" s="52">
        <f t="shared" si="222"/>
        <v>0</v>
      </c>
      <c r="BO128" s="52">
        <f t="shared" si="223"/>
        <v>0</v>
      </c>
      <c r="BP128" s="52">
        <f t="shared" si="224"/>
        <v>0</v>
      </c>
      <c r="BQ128" s="52">
        <f t="shared" si="225"/>
        <v>0.05</v>
      </c>
      <c r="BS128" s="52">
        <f t="shared" ca="1" si="226"/>
        <v>0</v>
      </c>
      <c r="BT128" s="52">
        <f t="shared" ca="1" si="227"/>
        <v>0</v>
      </c>
      <c r="BU128" s="52">
        <f t="shared" ca="1" si="228"/>
        <v>0</v>
      </c>
      <c r="BV128" s="52">
        <f t="shared" ca="1" si="229"/>
        <v>0</v>
      </c>
      <c r="BW128" s="52">
        <f t="shared" ca="1" si="230"/>
        <v>0</v>
      </c>
      <c r="BX128" s="52">
        <f t="shared" ca="1" si="231"/>
        <v>0</v>
      </c>
      <c r="BY128" s="52">
        <f t="shared" ca="1" si="232"/>
        <v>0</v>
      </c>
      <c r="BZ128" s="52">
        <f t="shared" ca="1" si="233"/>
        <v>0</v>
      </c>
      <c r="CA128" s="52">
        <f t="shared" ca="1" si="234"/>
        <v>0</v>
      </c>
      <c r="CB128" s="52">
        <f t="shared" ca="1" si="235"/>
        <v>0</v>
      </c>
      <c r="CC128" s="52">
        <f t="shared" ca="1" si="236"/>
        <v>0</v>
      </c>
      <c r="CD128" s="52">
        <f t="shared" ca="1" si="237"/>
        <v>0</v>
      </c>
      <c r="CE128" s="52">
        <f t="shared" ca="1" si="238"/>
        <v>0</v>
      </c>
      <c r="CF128" s="52">
        <f t="shared" ca="1" si="239"/>
        <v>0</v>
      </c>
      <c r="CG128" s="52">
        <f t="shared" ca="1" si="240"/>
        <v>0</v>
      </c>
      <c r="CH128" s="52">
        <f t="shared" ca="1" si="241"/>
        <v>0</v>
      </c>
      <c r="CI128" s="52">
        <f t="shared" ca="1" si="242"/>
        <v>0</v>
      </c>
      <c r="CJ128" s="52">
        <f t="shared" ca="1" si="243"/>
        <v>0</v>
      </c>
      <c r="CK128" s="52">
        <f t="shared" ca="1" si="244"/>
        <v>0</v>
      </c>
      <c r="CL128" s="52">
        <f t="shared" ca="1" si="245"/>
        <v>0</v>
      </c>
      <c r="CM128" s="52">
        <f t="shared" ca="1" si="246"/>
        <v>0</v>
      </c>
      <c r="CN128" s="52">
        <f t="shared" ca="1" si="247"/>
        <v>0</v>
      </c>
      <c r="CO128" s="52">
        <f t="shared" ca="1" si="248"/>
        <v>0</v>
      </c>
      <c r="CP128" s="52">
        <f t="shared" ca="1" si="249"/>
        <v>0</v>
      </c>
      <c r="CQ128" s="52">
        <f t="shared" ca="1" si="250"/>
        <v>0</v>
      </c>
      <c r="CR128" s="52">
        <f t="shared" ca="1" si="251"/>
        <v>0</v>
      </c>
      <c r="CS128" s="52">
        <f t="shared" ca="1" si="252"/>
        <v>0</v>
      </c>
      <c r="CT128" s="52">
        <f t="shared" ca="1" si="253"/>
        <v>0</v>
      </c>
      <c r="CU128" s="52">
        <f t="shared" ca="1" si="254"/>
        <v>0</v>
      </c>
      <c r="CV128" s="52">
        <f t="shared" ca="1" si="255"/>
        <v>0</v>
      </c>
      <c r="CW128" s="52">
        <f t="shared" ca="1" si="256"/>
        <v>0</v>
      </c>
      <c r="CY128" s="51" t="str">
        <f t="shared" ca="1" si="257"/>
        <v>Slope</v>
      </c>
      <c r="CZ128" s="51" t="str">
        <f t="shared" ca="1" si="258"/>
        <v>Slope</v>
      </c>
      <c r="DA128" s="51" t="str">
        <f t="shared" ca="1" si="259"/>
        <v>Slope</v>
      </c>
      <c r="DB128" s="51" t="str">
        <f t="shared" ca="1" si="260"/>
        <v>Slope</v>
      </c>
      <c r="DC128" s="51" t="str">
        <f t="shared" ca="1" si="261"/>
        <v>Slope</v>
      </c>
      <c r="DD128" s="51" t="str">
        <f t="shared" ca="1" si="262"/>
        <v>Slope</v>
      </c>
      <c r="DE128" s="51" t="str">
        <f t="shared" ca="1" si="263"/>
        <v>Slope</v>
      </c>
      <c r="DF128" s="51" t="str">
        <f t="shared" ca="1" si="264"/>
        <v>Slope</v>
      </c>
      <c r="DG128" s="51" t="str">
        <f t="shared" ca="1" si="265"/>
        <v>Slope</v>
      </c>
      <c r="DH128" s="51" t="str">
        <f t="shared" ca="1" si="266"/>
        <v>Slope</v>
      </c>
      <c r="DI128" s="51" t="str">
        <f t="shared" ca="1" si="267"/>
        <v>Slope</v>
      </c>
      <c r="DJ128" s="51" t="str">
        <f t="shared" ca="1" si="268"/>
        <v>Slope</v>
      </c>
      <c r="DK128" s="51" t="str">
        <f t="shared" ca="1" si="269"/>
        <v>Slope</v>
      </c>
      <c r="DL128" s="51" t="str">
        <f t="shared" ca="1" si="270"/>
        <v>Slope</v>
      </c>
      <c r="DM128" s="51" t="str">
        <f t="shared" ca="1" si="271"/>
        <v>Slope</v>
      </c>
      <c r="DN128" s="51" t="str">
        <f t="shared" ca="1" si="272"/>
        <v>Slope</v>
      </c>
      <c r="DO128" s="51" t="str">
        <f t="shared" ca="1" si="273"/>
        <v>Slope</v>
      </c>
      <c r="DP128" s="51" t="str">
        <f t="shared" ca="1" si="274"/>
        <v>Slope</v>
      </c>
      <c r="DQ128" s="51" t="str">
        <f t="shared" ca="1" si="275"/>
        <v>Slope</v>
      </c>
      <c r="DR128" s="51" t="str">
        <f t="shared" ca="1" si="276"/>
        <v>Slope</v>
      </c>
      <c r="DS128" s="51" t="str">
        <f t="shared" ca="1" si="277"/>
        <v>Slope</v>
      </c>
      <c r="DT128" s="51" t="str">
        <f t="shared" ca="1" si="278"/>
        <v>Slope</v>
      </c>
      <c r="DU128" s="51" t="str">
        <f t="shared" ca="1" si="279"/>
        <v>Slope</v>
      </c>
      <c r="DV128" s="51" t="str">
        <f t="shared" ca="1" si="280"/>
        <v>Slope</v>
      </c>
      <c r="DW128" s="51" t="str">
        <f t="shared" ca="1" si="281"/>
        <v>Slope</v>
      </c>
      <c r="DX128" s="51" t="str">
        <f t="shared" ca="1" si="282"/>
        <v>Slope</v>
      </c>
      <c r="DY128" s="51" t="str">
        <f t="shared" ca="1" si="283"/>
        <v>Slope</v>
      </c>
      <c r="DZ128" s="51" t="str">
        <f t="shared" ca="1" si="284"/>
        <v>Slope</v>
      </c>
      <c r="EA128" s="51" t="str">
        <f t="shared" ca="1" si="285"/>
        <v>Slope</v>
      </c>
      <c r="EB128" s="51" t="str">
        <f t="shared" ca="1" si="286"/>
        <v>Slope</v>
      </c>
      <c r="EC128" s="51" t="str">
        <f t="shared" ca="1" si="287"/>
        <v>Slope</v>
      </c>
      <c r="EE128" s="52">
        <f t="shared" ca="1" si="288"/>
        <v>1</v>
      </c>
      <c r="EF128" s="52">
        <f t="shared" ca="1" si="289"/>
        <v>1</v>
      </c>
      <c r="EG128" s="52">
        <f t="shared" ca="1" si="290"/>
        <v>1</v>
      </c>
      <c r="EH128" s="52">
        <f t="shared" ca="1" si="291"/>
        <v>1</v>
      </c>
      <c r="EI128" s="52">
        <f t="shared" ca="1" si="292"/>
        <v>1</v>
      </c>
      <c r="EJ128" s="52">
        <f t="shared" ca="1" si="293"/>
        <v>1</v>
      </c>
      <c r="EK128" s="52">
        <f t="shared" ca="1" si="294"/>
        <v>1</v>
      </c>
      <c r="EL128" s="52">
        <f t="shared" ca="1" si="295"/>
        <v>1</v>
      </c>
      <c r="EM128" s="52">
        <f t="shared" ca="1" si="296"/>
        <v>1</v>
      </c>
      <c r="EN128" s="52">
        <f t="shared" ca="1" si="297"/>
        <v>1</v>
      </c>
      <c r="EO128" s="52">
        <f t="shared" ca="1" si="298"/>
        <v>1</v>
      </c>
      <c r="EP128" s="52">
        <f t="shared" ca="1" si="299"/>
        <v>1</v>
      </c>
      <c r="EQ128" s="52">
        <f t="shared" ca="1" si="300"/>
        <v>1</v>
      </c>
      <c r="ER128" s="52">
        <f t="shared" ca="1" si="301"/>
        <v>1</v>
      </c>
      <c r="ES128" s="52">
        <f t="shared" ca="1" si="302"/>
        <v>1</v>
      </c>
      <c r="ET128" s="52">
        <f t="shared" ca="1" si="303"/>
        <v>1</v>
      </c>
      <c r="EU128" s="52">
        <f t="shared" ca="1" si="304"/>
        <v>1</v>
      </c>
      <c r="EV128" s="52">
        <f t="shared" ca="1" si="305"/>
        <v>1</v>
      </c>
      <c r="EW128" s="52">
        <f t="shared" ca="1" si="306"/>
        <v>1</v>
      </c>
      <c r="EX128" s="52">
        <f t="shared" ca="1" si="307"/>
        <v>1</v>
      </c>
      <c r="EY128" s="52">
        <f t="shared" ca="1" si="308"/>
        <v>1</v>
      </c>
      <c r="EZ128" s="52">
        <f t="shared" ca="1" si="309"/>
        <v>1</v>
      </c>
      <c r="FA128" s="52">
        <f t="shared" ca="1" si="310"/>
        <v>1</v>
      </c>
      <c r="FB128" s="52">
        <f t="shared" ca="1" si="311"/>
        <v>1</v>
      </c>
      <c r="FC128" s="52">
        <f t="shared" ca="1" si="312"/>
        <v>1</v>
      </c>
      <c r="FD128" s="52">
        <f t="shared" ca="1" si="313"/>
        <v>1</v>
      </c>
      <c r="FE128" s="52">
        <f t="shared" ca="1" si="314"/>
        <v>1</v>
      </c>
      <c r="FF128" s="52">
        <f t="shared" ca="1" si="315"/>
        <v>1</v>
      </c>
      <c r="FG128" s="52">
        <f t="shared" ca="1" si="316"/>
        <v>1</v>
      </c>
      <c r="FH128" s="52">
        <f t="shared" ca="1" si="317"/>
        <v>1</v>
      </c>
      <c r="FI128" s="52">
        <f t="shared" ca="1" si="318"/>
        <v>1</v>
      </c>
      <c r="FK128" s="52">
        <f t="shared" si="319"/>
        <v>0</v>
      </c>
      <c r="FL128" s="59" t="e">
        <f t="shared" ca="1" si="320"/>
        <v>#N/A</v>
      </c>
      <c r="FM128" s="59" t="e">
        <f t="shared" ca="1" si="321"/>
        <v>#N/A</v>
      </c>
      <c r="FN128" s="52">
        <f t="shared" ca="1" si="322"/>
        <v>0</v>
      </c>
      <c r="FP128" s="52">
        <f t="shared" ca="1" si="323"/>
        <v>0.66666666666666663</v>
      </c>
      <c r="FQ128" s="52">
        <f t="shared" ca="1" si="324"/>
        <v>0.66666666666666663</v>
      </c>
      <c r="FR128" s="52">
        <f t="shared" ca="1" si="325"/>
        <v>0.65555555555555545</v>
      </c>
      <c r="FS128" s="52">
        <f t="shared" ca="1" si="326"/>
        <v>0.64444444444444438</v>
      </c>
      <c r="FT128" s="52">
        <f t="shared" ca="1" si="327"/>
        <v>0.6333333333333333</v>
      </c>
      <c r="FU128" s="52">
        <f t="shared" ca="1" si="328"/>
        <v>0.62222222222222223</v>
      </c>
      <c r="FV128" s="52">
        <f t="shared" ca="1" si="329"/>
        <v>0.61111111111111116</v>
      </c>
      <c r="FW128" s="52">
        <f t="shared" ca="1" si="330"/>
        <v>0.6</v>
      </c>
      <c r="FX128" s="52">
        <f t="shared" ca="1" si="331"/>
        <v>0.5888888888888888</v>
      </c>
      <c r="FY128" s="52">
        <f t="shared" ca="1" si="332"/>
        <v>0.57777777777777772</v>
      </c>
      <c r="FZ128" s="52">
        <f t="shared" ca="1" si="333"/>
        <v>0.56666666666666665</v>
      </c>
      <c r="GA128" s="52">
        <f t="shared" ca="1" si="334"/>
        <v>0.55555555555555558</v>
      </c>
      <c r="GB128" s="52">
        <f t="shared" ca="1" si="335"/>
        <v>0.5444444444444444</v>
      </c>
      <c r="GC128" s="52">
        <f t="shared" ca="1" si="336"/>
        <v>0.53333333333333333</v>
      </c>
      <c r="GD128" s="52">
        <f t="shared" ca="1" si="337"/>
        <v>0.52222222222222214</v>
      </c>
      <c r="GE128" s="52">
        <f t="shared" ca="1" si="338"/>
        <v>0.51111111111111107</v>
      </c>
      <c r="GF128" s="52">
        <f t="shared" ca="1" si="339"/>
        <v>0.5</v>
      </c>
      <c r="GG128" s="52">
        <f t="shared" ca="1" si="340"/>
        <v>0.48888888888888887</v>
      </c>
      <c r="GH128" s="52">
        <f t="shared" ca="1" si="341"/>
        <v>0.47777777777777775</v>
      </c>
      <c r="GI128" s="52">
        <f t="shared" ca="1" si="342"/>
        <v>0.46666666666666667</v>
      </c>
      <c r="GJ128" s="52">
        <f t="shared" ca="1" si="343"/>
        <v>0.45555555555555555</v>
      </c>
      <c r="GK128" s="52">
        <f t="shared" ca="1" si="344"/>
        <v>0.44444444444444442</v>
      </c>
      <c r="GL128" s="52">
        <f t="shared" ca="1" si="345"/>
        <v>0.43333333333333335</v>
      </c>
      <c r="GM128" s="52">
        <f t="shared" ca="1" si="346"/>
        <v>0.42222222222222222</v>
      </c>
      <c r="GN128" s="52">
        <f t="shared" ca="1" si="347"/>
        <v>0.41111111111111109</v>
      </c>
      <c r="GO128" s="52">
        <f t="shared" ca="1" si="348"/>
        <v>0.39999999999999997</v>
      </c>
      <c r="GP128" s="52">
        <f t="shared" ca="1" si="349"/>
        <v>0.38888888888888884</v>
      </c>
      <c r="GQ128" s="52">
        <f t="shared" ca="1" si="350"/>
        <v>0.37777777777777777</v>
      </c>
      <c r="GR128" s="52">
        <f t="shared" ca="1" si="351"/>
        <v>0.36666666666666664</v>
      </c>
      <c r="GS128" s="52">
        <f t="shared" ca="1" si="352"/>
        <v>0.35555555555555551</v>
      </c>
      <c r="GT128" s="52">
        <f t="shared" ca="1" si="353"/>
        <v>0.34444444444444444</v>
      </c>
      <c r="GU128" s="125">
        <f t="shared" si="354"/>
        <v>0</v>
      </c>
      <c r="GV128" s="52">
        <f t="shared" ca="1" si="355"/>
        <v>0.66666666666666663</v>
      </c>
      <c r="GW128" s="59">
        <f t="shared" ca="1" si="356"/>
        <v>0</v>
      </c>
      <c r="GX128" s="52">
        <f t="shared" ca="1" si="357"/>
        <v>0</v>
      </c>
      <c r="GY128" s="52" t="str">
        <f t="shared" ca="1" si="358"/>
        <v>Slope</v>
      </c>
      <c r="GZ128" s="52" t="str">
        <f t="shared" ca="1" si="359"/>
        <v>NaN</v>
      </c>
      <c r="HA128" s="120">
        <f t="shared" si="360"/>
        <v>0</v>
      </c>
      <c r="HB128" s="58">
        <f t="shared" si="361"/>
        <v>0</v>
      </c>
      <c r="HC128" s="58"/>
      <c r="HD128" s="121">
        <f t="shared" si="362"/>
        <v>1</v>
      </c>
      <c r="HE128" s="52">
        <f t="shared" si="363"/>
        <v>0</v>
      </c>
      <c r="HF128" s="52">
        <f t="shared" si="364"/>
        <v>0</v>
      </c>
      <c r="HG128" s="120">
        <f t="shared" si="365"/>
        <v>1</v>
      </c>
      <c r="HH128" s="120">
        <f t="shared" si="366"/>
        <v>0</v>
      </c>
      <c r="HI128" s="52">
        <f t="shared" ca="1" si="367"/>
        <v>0</v>
      </c>
      <c r="HJ128" s="52" t="str">
        <f t="shared" ca="1" si="368"/>
        <v>Slope</v>
      </c>
      <c r="HK128" s="59">
        <f t="shared" ca="1" si="369"/>
        <v>2</v>
      </c>
      <c r="HL128" s="52" t="str">
        <f t="shared" ca="1" si="370"/>
        <v>NaN</v>
      </c>
      <c r="HM128" s="52">
        <f t="shared" si="371"/>
        <v>0</v>
      </c>
      <c r="HN128" s="52">
        <f t="shared" si="372"/>
        <v>0</v>
      </c>
      <c r="HO128" s="52">
        <f t="shared" si="373"/>
        <v>0</v>
      </c>
      <c r="HP128" s="112"/>
      <c r="HQ128" s="52">
        <f t="shared" si="381"/>
        <v>0</v>
      </c>
      <c r="HR128" s="112"/>
      <c r="HS128" s="52">
        <f t="shared" si="374"/>
        <v>0</v>
      </c>
      <c r="HT128">
        <f t="shared" si="375"/>
        <v>0</v>
      </c>
    </row>
    <row r="129" spans="1:228" x14ac:dyDescent="0.25">
      <c r="A129" s="45">
        <v>91</v>
      </c>
      <c r="B129" s="35">
        <f t="shared" si="215"/>
        <v>1.0416666666666678E-2</v>
      </c>
      <c r="C129" s="28"/>
      <c r="D129" s="29"/>
      <c r="E129" s="29"/>
      <c r="F129" s="37"/>
      <c r="G129" s="38"/>
      <c r="H129" s="107"/>
      <c r="I129" s="31"/>
      <c r="J129" s="28"/>
      <c r="K129" s="37">
        <f t="shared" si="207"/>
        <v>0</v>
      </c>
      <c r="L129" s="30">
        <f t="shared" si="205"/>
        <v>0</v>
      </c>
      <c r="M129" s="101">
        <f t="shared" si="206"/>
        <v>0</v>
      </c>
      <c r="N129" s="103">
        <f t="shared" si="216"/>
        <v>0</v>
      </c>
      <c r="AD129" s="52" t="e">
        <f t="shared" ca="1" si="384"/>
        <v>#DIV/0!</v>
      </c>
      <c r="AE129" s="52" t="e">
        <f t="shared" ca="1" si="384"/>
        <v>#DIV/0!</v>
      </c>
      <c r="AF129" s="52" t="e">
        <f t="shared" ca="1" si="384"/>
        <v>#DIV/0!</v>
      </c>
      <c r="AG129" s="52" t="e">
        <f t="shared" ca="1" si="208"/>
        <v>#DIV/0!</v>
      </c>
      <c r="AH129" s="52" t="e">
        <f t="shared" ca="1" si="208"/>
        <v>#DIV/0!</v>
      </c>
      <c r="AI129" s="52" t="e">
        <f t="shared" ca="1" si="208"/>
        <v>#DIV/0!</v>
      </c>
      <c r="AJ129" s="52" t="e">
        <f t="shared" ca="1" si="208"/>
        <v>#DIV/0!</v>
      </c>
      <c r="AK129" s="52" t="e">
        <f t="shared" ca="1" si="209"/>
        <v>#DIV/0!</v>
      </c>
      <c r="AL129" s="52" t="e">
        <f t="shared" ca="1" si="209"/>
        <v>#DIV/0!</v>
      </c>
      <c r="AM129" s="52" t="e">
        <f t="shared" ca="1" si="209"/>
        <v>#DIV/0!</v>
      </c>
      <c r="AN129" s="52" t="e">
        <f t="shared" ca="1" si="209"/>
        <v>#DIV/0!</v>
      </c>
      <c r="AO129" s="52" t="e">
        <f t="shared" ca="1" si="210"/>
        <v>#DIV/0!</v>
      </c>
      <c r="AP129" s="52" t="e">
        <f t="shared" ca="1" si="210"/>
        <v>#DIV/0!</v>
      </c>
      <c r="AQ129" s="52" t="e">
        <f t="shared" ca="1" si="210"/>
        <v>#DIV/0!</v>
      </c>
      <c r="AR129" s="52" t="e">
        <f t="shared" ca="1" si="210"/>
        <v>#DIV/0!</v>
      </c>
      <c r="AS129" s="52" t="e">
        <f t="shared" ca="1" si="211"/>
        <v>#DIV/0!</v>
      </c>
      <c r="AT129" s="52" t="e">
        <f t="shared" ca="1" si="211"/>
        <v>#DIV/0!</v>
      </c>
      <c r="AU129" s="52" t="e">
        <f t="shared" ca="1" si="211"/>
        <v>#DIV/0!</v>
      </c>
      <c r="AV129" s="52" t="e">
        <f t="shared" ca="1" si="211"/>
        <v>#DIV/0!</v>
      </c>
      <c r="AW129" s="52" t="e">
        <f t="shared" ca="1" si="212"/>
        <v>#DIV/0!</v>
      </c>
      <c r="AX129" s="52" t="e">
        <f t="shared" ca="1" si="212"/>
        <v>#DIV/0!</v>
      </c>
      <c r="AY129" s="52" t="e">
        <f t="shared" ca="1" si="212"/>
        <v>#DIV/0!</v>
      </c>
      <c r="AZ129" s="52" t="e">
        <f t="shared" ca="1" si="212"/>
        <v>#DIV/0!</v>
      </c>
      <c r="BA129" s="52" t="e">
        <f t="shared" ca="1" si="213"/>
        <v>#DIV/0!</v>
      </c>
      <c r="BB129" s="52" t="e">
        <f t="shared" ca="1" si="213"/>
        <v>#DIV/0!</v>
      </c>
      <c r="BC129" s="52" t="e">
        <f t="shared" ca="1" si="213"/>
        <v>#DIV/0!</v>
      </c>
      <c r="BD129" s="52" t="e">
        <f t="shared" ca="1" si="213"/>
        <v>#DIV/0!</v>
      </c>
      <c r="BE129" s="52" t="e">
        <f t="shared" ca="1" si="214"/>
        <v>#DIV/0!</v>
      </c>
      <c r="BF129" s="52" t="e">
        <f t="shared" ca="1" si="214"/>
        <v>#DIV/0!</v>
      </c>
      <c r="BG129" s="52" t="e">
        <f t="shared" ca="1" si="214"/>
        <v>#DIV/0!</v>
      </c>
      <c r="BH129" s="52" t="e">
        <f t="shared" ca="1" si="214"/>
        <v>#DIV/0!</v>
      </c>
      <c r="BJ129" s="52">
        <f t="shared" si="218"/>
        <v>0</v>
      </c>
      <c r="BK129" s="52">
        <f t="shared" si="219"/>
        <v>0</v>
      </c>
      <c r="BL129" s="52">
        <f t="shared" si="220"/>
        <v>0</v>
      </c>
      <c r="BM129" s="52">
        <f t="shared" si="221"/>
        <v>0</v>
      </c>
      <c r="BN129" s="52">
        <f t="shared" si="222"/>
        <v>0</v>
      </c>
      <c r="BO129" s="52">
        <f t="shared" si="223"/>
        <v>0</v>
      </c>
      <c r="BP129" s="52">
        <f t="shared" si="224"/>
        <v>0</v>
      </c>
      <c r="BQ129" s="52">
        <f t="shared" si="225"/>
        <v>0.05</v>
      </c>
      <c r="BS129" s="52">
        <f t="shared" ca="1" si="226"/>
        <v>0</v>
      </c>
      <c r="BT129" s="52">
        <f t="shared" ca="1" si="227"/>
        <v>0</v>
      </c>
      <c r="BU129" s="52">
        <f t="shared" ca="1" si="228"/>
        <v>0</v>
      </c>
      <c r="BV129" s="52">
        <f t="shared" ca="1" si="229"/>
        <v>0</v>
      </c>
      <c r="BW129" s="52">
        <f t="shared" ca="1" si="230"/>
        <v>0</v>
      </c>
      <c r="BX129" s="52">
        <f t="shared" ca="1" si="231"/>
        <v>0</v>
      </c>
      <c r="BY129" s="52">
        <f t="shared" ca="1" si="232"/>
        <v>0</v>
      </c>
      <c r="BZ129" s="52">
        <f t="shared" ca="1" si="233"/>
        <v>0</v>
      </c>
      <c r="CA129" s="52">
        <f t="shared" ca="1" si="234"/>
        <v>0</v>
      </c>
      <c r="CB129" s="52">
        <f t="shared" ca="1" si="235"/>
        <v>0</v>
      </c>
      <c r="CC129" s="52">
        <f t="shared" ca="1" si="236"/>
        <v>0</v>
      </c>
      <c r="CD129" s="52">
        <f t="shared" ca="1" si="237"/>
        <v>0</v>
      </c>
      <c r="CE129" s="52">
        <f t="shared" ca="1" si="238"/>
        <v>0</v>
      </c>
      <c r="CF129" s="52">
        <f t="shared" ca="1" si="239"/>
        <v>0</v>
      </c>
      <c r="CG129" s="52">
        <f t="shared" ca="1" si="240"/>
        <v>0</v>
      </c>
      <c r="CH129" s="52">
        <f t="shared" ca="1" si="241"/>
        <v>0</v>
      </c>
      <c r="CI129" s="52">
        <f t="shared" ca="1" si="242"/>
        <v>0</v>
      </c>
      <c r="CJ129" s="52">
        <f t="shared" ca="1" si="243"/>
        <v>0</v>
      </c>
      <c r="CK129" s="52">
        <f t="shared" ca="1" si="244"/>
        <v>0</v>
      </c>
      <c r="CL129" s="52">
        <f t="shared" ca="1" si="245"/>
        <v>0</v>
      </c>
      <c r="CM129" s="52">
        <f t="shared" ca="1" si="246"/>
        <v>0</v>
      </c>
      <c r="CN129" s="52">
        <f t="shared" ca="1" si="247"/>
        <v>0</v>
      </c>
      <c r="CO129" s="52">
        <f t="shared" ca="1" si="248"/>
        <v>0</v>
      </c>
      <c r="CP129" s="52">
        <f t="shared" ca="1" si="249"/>
        <v>0</v>
      </c>
      <c r="CQ129" s="52">
        <f t="shared" ca="1" si="250"/>
        <v>0</v>
      </c>
      <c r="CR129" s="52">
        <f t="shared" ca="1" si="251"/>
        <v>0</v>
      </c>
      <c r="CS129" s="52">
        <f t="shared" ca="1" si="252"/>
        <v>0</v>
      </c>
      <c r="CT129" s="52">
        <f t="shared" ca="1" si="253"/>
        <v>0</v>
      </c>
      <c r="CU129" s="52">
        <f t="shared" ca="1" si="254"/>
        <v>0</v>
      </c>
      <c r="CV129" s="52">
        <f t="shared" ca="1" si="255"/>
        <v>0</v>
      </c>
      <c r="CW129" s="52">
        <f t="shared" ca="1" si="256"/>
        <v>0</v>
      </c>
      <c r="CY129" s="51" t="str">
        <f t="shared" ca="1" si="257"/>
        <v>Slope</v>
      </c>
      <c r="CZ129" s="51" t="str">
        <f t="shared" ca="1" si="258"/>
        <v>Slope</v>
      </c>
      <c r="DA129" s="51" t="str">
        <f t="shared" ca="1" si="259"/>
        <v>Slope</v>
      </c>
      <c r="DB129" s="51" t="str">
        <f t="shared" ca="1" si="260"/>
        <v>Slope</v>
      </c>
      <c r="DC129" s="51" t="str">
        <f t="shared" ca="1" si="261"/>
        <v>Slope</v>
      </c>
      <c r="DD129" s="51" t="str">
        <f t="shared" ca="1" si="262"/>
        <v>Slope</v>
      </c>
      <c r="DE129" s="51" t="str">
        <f t="shared" ca="1" si="263"/>
        <v>Slope</v>
      </c>
      <c r="DF129" s="51" t="str">
        <f t="shared" ca="1" si="264"/>
        <v>Slope</v>
      </c>
      <c r="DG129" s="51" t="str">
        <f t="shared" ca="1" si="265"/>
        <v>Slope</v>
      </c>
      <c r="DH129" s="51" t="str">
        <f t="shared" ca="1" si="266"/>
        <v>Slope</v>
      </c>
      <c r="DI129" s="51" t="str">
        <f t="shared" ca="1" si="267"/>
        <v>Slope</v>
      </c>
      <c r="DJ129" s="51" t="str">
        <f t="shared" ca="1" si="268"/>
        <v>Slope</v>
      </c>
      <c r="DK129" s="51" t="str">
        <f t="shared" ca="1" si="269"/>
        <v>Slope</v>
      </c>
      <c r="DL129" s="51" t="str">
        <f t="shared" ca="1" si="270"/>
        <v>Slope</v>
      </c>
      <c r="DM129" s="51" t="str">
        <f t="shared" ca="1" si="271"/>
        <v>Slope</v>
      </c>
      <c r="DN129" s="51" t="str">
        <f t="shared" ca="1" si="272"/>
        <v>Slope</v>
      </c>
      <c r="DO129" s="51" t="str">
        <f t="shared" ca="1" si="273"/>
        <v>Slope</v>
      </c>
      <c r="DP129" s="51" t="str">
        <f t="shared" ca="1" si="274"/>
        <v>Slope</v>
      </c>
      <c r="DQ129" s="51" t="str">
        <f t="shared" ca="1" si="275"/>
        <v>Slope</v>
      </c>
      <c r="DR129" s="51" t="str">
        <f t="shared" ca="1" si="276"/>
        <v>Slope</v>
      </c>
      <c r="DS129" s="51" t="str">
        <f t="shared" ca="1" si="277"/>
        <v>Slope</v>
      </c>
      <c r="DT129" s="51" t="str">
        <f t="shared" ca="1" si="278"/>
        <v>Slope</v>
      </c>
      <c r="DU129" s="51" t="str">
        <f t="shared" ca="1" si="279"/>
        <v>Slope</v>
      </c>
      <c r="DV129" s="51" t="str">
        <f t="shared" ca="1" si="280"/>
        <v>Slope</v>
      </c>
      <c r="DW129" s="51" t="str">
        <f t="shared" ca="1" si="281"/>
        <v>Slope</v>
      </c>
      <c r="DX129" s="51" t="str">
        <f t="shared" ca="1" si="282"/>
        <v>Slope</v>
      </c>
      <c r="DY129" s="51" t="str">
        <f t="shared" ca="1" si="283"/>
        <v>Slope</v>
      </c>
      <c r="DZ129" s="51" t="str">
        <f t="shared" ca="1" si="284"/>
        <v>Slope</v>
      </c>
      <c r="EA129" s="51" t="str">
        <f t="shared" ca="1" si="285"/>
        <v>Slope</v>
      </c>
      <c r="EB129" s="51" t="str">
        <f t="shared" ca="1" si="286"/>
        <v>Slope</v>
      </c>
      <c r="EC129" s="51" t="str">
        <f t="shared" ca="1" si="287"/>
        <v>Slope</v>
      </c>
      <c r="EE129" s="52">
        <f t="shared" ca="1" si="288"/>
        <v>1</v>
      </c>
      <c r="EF129" s="52">
        <f t="shared" ca="1" si="289"/>
        <v>1</v>
      </c>
      <c r="EG129" s="52">
        <f t="shared" ca="1" si="290"/>
        <v>1</v>
      </c>
      <c r="EH129" s="52">
        <f t="shared" ca="1" si="291"/>
        <v>1</v>
      </c>
      <c r="EI129" s="52">
        <f t="shared" ca="1" si="292"/>
        <v>1</v>
      </c>
      <c r="EJ129" s="52">
        <f t="shared" ca="1" si="293"/>
        <v>1</v>
      </c>
      <c r="EK129" s="52">
        <f t="shared" ca="1" si="294"/>
        <v>1</v>
      </c>
      <c r="EL129" s="52">
        <f t="shared" ca="1" si="295"/>
        <v>1</v>
      </c>
      <c r="EM129" s="52">
        <f t="shared" ca="1" si="296"/>
        <v>1</v>
      </c>
      <c r="EN129" s="52">
        <f t="shared" ca="1" si="297"/>
        <v>1</v>
      </c>
      <c r="EO129" s="52">
        <f t="shared" ca="1" si="298"/>
        <v>1</v>
      </c>
      <c r="EP129" s="52">
        <f t="shared" ca="1" si="299"/>
        <v>1</v>
      </c>
      <c r="EQ129" s="52">
        <f t="shared" ca="1" si="300"/>
        <v>1</v>
      </c>
      <c r="ER129" s="52">
        <f t="shared" ca="1" si="301"/>
        <v>1</v>
      </c>
      <c r="ES129" s="52">
        <f t="shared" ca="1" si="302"/>
        <v>1</v>
      </c>
      <c r="ET129" s="52">
        <f t="shared" ca="1" si="303"/>
        <v>1</v>
      </c>
      <c r="EU129" s="52">
        <f t="shared" ca="1" si="304"/>
        <v>1</v>
      </c>
      <c r="EV129" s="52">
        <f t="shared" ca="1" si="305"/>
        <v>1</v>
      </c>
      <c r="EW129" s="52">
        <f t="shared" ca="1" si="306"/>
        <v>1</v>
      </c>
      <c r="EX129" s="52">
        <f t="shared" ca="1" si="307"/>
        <v>1</v>
      </c>
      <c r="EY129" s="52">
        <f t="shared" ca="1" si="308"/>
        <v>1</v>
      </c>
      <c r="EZ129" s="52">
        <f t="shared" ca="1" si="309"/>
        <v>1</v>
      </c>
      <c r="FA129" s="52">
        <f t="shared" ca="1" si="310"/>
        <v>1</v>
      </c>
      <c r="FB129" s="52">
        <f t="shared" ca="1" si="311"/>
        <v>1</v>
      </c>
      <c r="FC129" s="52">
        <f t="shared" ca="1" si="312"/>
        <v>1</v>
      </c>
      <c r="FD129" s="52">
        <f t="shared" ca="1" si="313"/>
        <v>1</v>
      </c>
      <c r="FE129" s="52">
        <f t="shared" ca="1" si="314"/>
        <v>1</v>
      </c>
      <c r="FF129" s="52">
        <f t="shared" ca="1" si="315"/>
        <v>1</v>
      </c>
      <c r="FG129" s="52">
        <f t="shared" ca="1" si="316"/>
        <v>1</v>
      </c>
      <c r="FH129" s="52">
        <f t="shared" ca="1" si="317"/>
        <v>1</v>
      </c>
      <c r="FI129" s="52">
        <f t="shared" ca="1" si="318"/>
        <v>1</v>
      </c>
      <c r="FK129" s="52">
        <f t="shared" si="319"/>
        <v>0</v>
      </c>
      <c r="FL129" s="59" t="e">
        <f t="shared" ca="1" si="320"/>
        <v>#N/A</v>
      </c>
      <c r="FM129" s="59" t="e">
        <f t="shared" ca="1" si="321"/>
        <v>#N/A</v>
      </c>
      <c r="FN129" s="52">
        <f t="shared" ca="1" si="322"/>
        <v>0</v>
      </c>
      <c r="FP129" s="52">
        <f t="shared" ca="1" si="323"/>
        <v>0.66666666666666663</v>
      </c>
      <c r="FQ129" s="52">
        <f t="shared" ca="1" si="324"/>
        <v>0.66666666666666663</v>
      </c>
      <c r="FR129" s="52">
        <f t="shared" ca="1" si="325"/>
        <v>0.65555555555555545</v>
      </c>
      <c r="FS129" s="52">
        <f t="shared" ca="1" si="326"/>
        <v>0.64444444444444438</v>
      </c>
      <c r="FT129" s="52">
        <f t="shared" ca="1" si="327"/>
        <v>0.6333333333333333</v>
      </c>
      <c r="FU129" s="52">
        <f t="shared" ca="1" si="328"/>
        <v>0.62222222222222223</v>
      </c>
      <c r="FV129" s="52">
        <f t="shared" ca="1" si="329"/>
        <v>0.61111111111111116</v>
      </c>
      <c r="FW129" s="52">
        <f t="shared" ca="1" si="330"/>
        <v>0.6</v>
      </c>
      <c r="FX129" s="52">
        <f t="shared" ca="1" si="331"/>
        <v>0.5888888888888888</v>
      </c>
      <c r="FY129" s="52">
        <f t="shared" ca="1" si="332"/>
        <v>0.57777777777777772</v>
      </c>
      <c r="FZ129" s="52">
        <f t="shared" ca="1" si="333"/>
        <v>0.56666666666666665</v>
      </c>
      <c r="GA129" s="52">
        <f t="shared" ca="1" si="334"/>
        <v>0.55555555555555558</v>
      </c>
      <c r="GB129" s="52">
        <f t="shared" ca="1" si="335"/>
        <v>0.5444444444444444</v>
      </c>
      <c r="GC129" s="52">
        <f t="shared" ca="1" si="336"/>
        <v>0.53333333333333333</v>
      </c>
      <c r="GD129" s="52">
        <f t="shared" ca="1" si="337"/>
        <v>0.52222222222222214</v>
      </c>
      <c r="GE129" s="52">
        <f t="shared" ca="1" si="338"/>
        <v>0.51111111111111107</v>
      </c>
      <c r="GF129" s="52">
        <f t="shared" ca="1" si="339"/>
        <v>0.5</v>
      </c>
      <c r="GG129" s="52">
        <f t="shared" ca="1" si="340"/>
        <v>0.48888888888888887</v>
      </c>
      <c r="GH129" s="52">
        <f t="shared" ca="1" si="341"/>
        <v>0.47777777777777775</v>
      </c>
      <c r="GI129" s="52">
        <f t="shared" ca="1" si="342"/>
        <v>0.46666666666666667</v>
      </c>
      <c r="GJ129" s="52">
        <f t="shared" ca="1" si="343"/>
        <v>0.45555555555555555</v>
      </c>
      <c r="GK129" s="52">
        <f t="shared" ca="1" si="344"/>
        <v>0.44444444444444442</v>
      </c>
      <c r="GL129" s="52">
        <f t="shared" ca="1" si="345"/>
        <v>0.43333333333333335</v>
      </c>
      <c r="GM129" s="52">
        <f t="shared" ca="1" si="346"/>
        <v>0.42222222222222222</v>
      </c>
      <c r="GN129" s="52">
        <f t="shared" ca="1" si="347"/>
        <v>0.41111111111111109</v>
      </c>
      <c r="GO129" s="52">
        <f t="shared" ca="1" si="348"/>
        <v>0.39999999999999997</v>
      </c>
      <c r="GP129" s="52">
        <f t="shared" ca="1" si="349"/>
        <v>0.38888888888888884</v>
      </c>
      <c r="GQ129" s="52">
        <f t="shared" ca="1" si="350"/>
        <v>0.37777777777777777</v>
      </c>
      <c r="GR129" s="52">
        <f t="shared" ca="1" si="351"/>
        <v>0.36666666666666664</v>
      </c>
      <c r="GS129" s="52">
        <f t="shared" ca="1" si="352"/>
        <v>0.35555555555555551</v>
      </c>
      <c r="GT129" s="52">
        <f t="shared" ca="1" si="353"/>
        <v>0.34444444444444444</v>
      </c>
      <c r="GU129" s="125">
        <f t="shared" si="354"/>
        <v>0</v>
      </c>
      <c r="GV129" s="52">
        <f t="shared" ca="1" si="355"/>
        <v>0.66666666666666663</v>
      </c>
      <c r="GW129" s="59">
        <f t="shared" ca="1" si="356"/>
        <v>0</v>
      </c>
      <c r="GX129" s="52">
        <f t="shared" ca="1" si="357"/>
        <v>0</v>
      </c>
      <c r="GY129" s="52" t="str">
        <f t="shared" ca="1" si="358"/>
        <v>Slope</v>
      </c>
      <c r="GZ129" s="52" t="str">
        <f t="shared" ca="1" si="359"/>
        <v>NaN</v>
      </c>
      <c r="HA129" s="120">
        <f t="shared" si="360"/>
        <v>0</v>
      </c>
      <c r="HB129" s="58">
        <f t="shared" si="361"/>
        <v>0</v>
      </c>
      <c r="HC129" s="58"/>
      <c r="HD129" s="121">
        <f t="shared" si="362"/>
        <v>1</v>
      </c>
      <c r="HE129" s="52">
        <f t="shared" si="363"/>
        <v>0</v>
      </c>
      <c r="HF129" s="52">
        <f t="shared" si="364"/>
        <v>0</v>
      </c>
      <c r="HG129" s="120">
        <f t="shared" si="365"/>
        <v>1</v>
      </c>
      <c r="HH129" s="120">
        <f t="shared" si="366"/>
        <v>0</v>
      </c>
      <c r="HI129" s="52">
        <f t="shared" ca="1" si="367"/>
        <v>0</v>
      </c>
      <c r="HJ129" s="52" t="str">
        <f t="shared" ca="1" si="368"/>
        <v>Slope</v>
      </c>
      <c r="HK129" s="59">
        <f t="shared" ca="1" si="369"/>
        <v>2</v>
      </c>
      <c r="HL129" s="52" t="str">
        <f t="shared" ca="1" si="370"/>
        <v>NaN</v>
      </c>
      <c r="HM129" s="52">
        <f t="shared" si="371"/>
        <v>0</v>
      </c>
      <c r="HN129" s="52">
        <f t="shared" si="372"/>
        <v>0</v>
      </c>
      <c r="HO129" s="52">
        <f t="shared" si="373"/>
        <v>0</v>
      </c>
      <c r="HP129" s="112"/>
      <c r="HQ129" s="52">
        <f t="shared" si="381"/>
        <v>0</v>
      </c>
      <c r="HR129" s="112"/>
      <c r="HS129" s="52">
        <f t="shared" si="374"/>
        <v>0</v>
      </c>
      <c r="HT129">
        <f t="shared" si="375"/>
        <v>0</v>
      </c>
    </row>
    <row r="130" spans="1:228" x14ac:dyDescent="0.25">
      <c r="A130" s="45">
        <v>92</v>
      </c>
      <c r="B130" s="35">
        <f t="shared" si="215"/>
        <v>1.0532407407407419E-2</v>
      </c>
      <c r="C130" s="28"/>
      <c r="D130" s="29"/>
      <c r="E130" s="29"/>
      <c r="F130" s="37"/>
      <c r="G130" s="38"/>
      <c r="H130" s="107"/>
      <c r="I130" s="31"/>
      <c r="J130" s="28"/>
      <c r="K130" s="37">
        <f t="shared" si="207"/>
        <v>0</v>
      </c>
      <c r="L130" s="30">
        <f t="shared" si="205"/>
        <v>0</v>
      </c>
      <c r="M130" s="101">
        <f t="shared" si="206"/>
        <v>0</v>
      </c>
      <c r="N130" s="103">
        <f t="shared" si="216"/>
        <v>0</v>
      </c>
      <c r="AD130" s="52" t="e">
        <f t="shared" ca="1" si="384"/>
        <v>#DIV/0!</v>
      </c>
      <c r="AE130" s="52" t="e">
        <f t="shared" ca="1" si="384"/>
        <v>#DIV/0!</v>
      </c>
      <c r="AF130" s="52" t="e">
        <f t="shared" ca="1" si="384"/>
        <v>#DIV/0!</v>
      </c>
      <c r="AG130" s="52" t="e">
        <f t="shared" ca="1" si="208"/>
        <v>#DIV/0!</v>
      </c>
      <c r="AH130" s="52" t="e">
        <f t="shared" ca="1" si="208"/>
        <v>#DIV/0!</v>
      </c>
      <c r="AI130" s="52" t="e">
        <f t="shared" ca="1" si="208"/>
        <v>#DIV/0!</v>
      </c>
      <c r="AJ130" s="52" t="e">
        <f t="shared" ca="1" si="208"/>
        <v>#DIV/0!</v>
      </c>
      <c r="AK130" s="52" t="e">
        <f t="shared" ca="1" si="209"/>
        <v>#DIV/0!</v>
      </c>
      <c r="AL130" s="52" t="e">
        <f t="shared" ca="1" si="209"/>
        <v>#DIV/0!</v>
      </c>
      <c r="AM130" s="52" t="e">
        <f t="shared" ca="1" si="209"/>
        <v>#DIV/0!</v>
      </c>
      <c r="AN130" s="52" t="e">
        <f t="shared" ca="1" si="209"/>
        <v>#DIV/0!</v>
      </c>
      <c r="AO130" s="52" t="e">
        <f t="shared" ca="1" si="210"/>
        <v>#DIV/0!</v>
      </c>
      <c r="AP130" s="52" t="e">
        <f t="shared" ca="1" si="210"/>
        <v>#DIV/0!</v>
      </c>
      <c r="AQ130" s="52" t="e">
        <f t="shared" ca="1" si="210"/>
        <v>#DIV/0!</v>
      </c>
      <c r="AR130" s="52" t="e">
        <f t="shared" ca="1" si="210"/>
        <v>#DIV/0!</v>
      </c>
      <c r="AS130" s="52" t="e">
        <f t="shared" ca="1" si="211"/>
        <v>#DIV/0!</v>
      </c>
      <c r="AT130" s="52" t="e">
        <f t="shared" ca="1" si="211"/>
        <v>#DIV/0!</v>
      </c>
      <c r="AU130" s="52" t="e">
        <f t="shared" ca="1" si="211"/>
        <v>#DIV/0!</v>
      </c>
      <c r="AV130" s="52" t="e">
        <f t="shared" ca="1" si="211"/>
        <v>#DIV/0!</v>
      </c>
      <c r="AW130" s="52" t="e">
        <f t="shared" ca="1" si="212"/>
        <v>#DIV/0!</v>
      </c>
      <c r="AX130" s="52" t="e">
        <f t="shared" ca="1" si="212"/>
        <v>#DIV/0!</v>
      </c>
      <c r="AY130" s="52" t="e">
        <f t="shared" ca="1" si="212"/>
        <v>#DIV/0!</v>
      </c>
      <c r="AZ130" s="52" t="e">
        <f t="shared" ca="1" si="212"/>
        <v>#DIV/0!</v>
      </c>
      <c r="BA130" s="52" t="e">
        <f t="shared" ca="1" si="213"/>
        <v>#DIV/0!</v>
      </c>
      <c r="BB130" s="52" t="e">
        <f t="shared" ca="1" si="213"/>
        <v>#DIV/0!</v>
      </c>
      <c r="BC130" s="52" t="e">
        <f t="shared" ca="1" si="213"/>
        <v>#DIV/0!</v>
      </c>
      <c r="BD130" s="52" t="e">
        <f t="shared" ca="1" si="213"/>
        <v>#DIV/0!</v>
      </c>
      <c r="BE130" s="52" t="e">
        <f t="shared" ca="1" si="214"/>
        <v>#DIV/0!</v>
      </c>
      <c r="BF130" s="52" t="e">
        <f t="shared" ca="1" si="214"/>
        <v>#DIV/0!</v>
      </c>
      <c r="BG130" s="52" t="e">
        <f t="shared" ca="1" si="214"/>
        <v>#DIV/0!</v>
      </c>
      <c r="BH130" s="52" t="e">
        <f t="shared" ca="1" si="214"/>
        <v>#DIV/0!</v>
      </c>
      <c r="BJ130" s="52">
        <f t="shared" si="218"/>
        <v>0</v>
      </c>
      <c r="BK130" s="52">
        <f t="shared" si="219"/>
        <v>0</v>
      </c>
      <c r="BL130" s="52">
        <f t="shared" si="220"/>
        <v>0</v>
      </c>
      <c r="BM130" s="52">
        <f t="shared" si="221"/>
        <v>0</v>
      </c>
      <c r="BN130" s="52">
        <f t="shared" si="222"/>
        <v>0</v>
      </c>
      <c r="BO130" s="52">
        <f t="shared" si="223"/>
        <v>0</v>
      </c>
      <c r="BP130" s="52">
        <f t="shared" si="224"/>
        <v>0</v>
      </c>
      <c r="BQ130" s="52">
        <f t="shared" si="225"/>
        <v>0.05</v>
      </c>
      <c r="BS130" s="52">
        <f t="shared" ca="1" si="226"/>
        <v>0</v>
      </c>
      <c r="BT130" s="52">
        <f t="shared" ca="1" si="227"/>
        <v>0</v>
      </c>
      <c r="BU130" s="52">
        <f t="shared" ca="1" si="228"/>
        <v>0</v>
      </c>
      <c r="BV130" s="52">
        <f t="shared" ca="1" si="229"/>
        <v>0</v>
      </c>
      <c r="BW130" s="52">
        <f t="shared" ca="1" si="230"/>
        <v>0</v>
      </c>
      <c r="BX130" s="52">
        <f t="shared" ca="1" si="231"/>
        <v>0</v>
      </c>
      <c r="BY130" s="52">
        <f t="shared" ca="1" si="232"/>
        <v>0</v>
      </c>
      <c r="BZ130" s="52">
        <f t="shared" ca="1" si="233"/>
        <v>0</v>
      </c>
      <c r="CA130" s="52">
        <f t="shared" ca="1" si="234"/>
        <v>0</v>
      </c>
      <c r="CB130" s="52">
        <f t="shared" ca="1" si="235"/>
        <v>0</v>
      </c>
      <c r="CC130" s="52">
        <f t="shared" ca="1" si="236"/>
        <v>0</v>
      </c>
      <c r="CD130" s="52">
        <f t="shared" ca="1" si="237"/>
        <v>0</v>
      </c>
      <c r="CE130" s="52">
        <f t="shared" ca="1" si="238"/>
        <v>0</v>
      </c>
      <c r="CF130" s="52">
        <f t="shared" ca="1" si="239"/>
        <v>0</v>
      </c>
      <c r="CG130" s="52">
        <f t="shared" ca="1" si="240"/>
        <v>0</v>
      </c>
      <c r="CH130" s="52">
        <f t="shared" ca="1" si="241"/>
        <v>0</v>
      </c>
      <c r="CI130" s="52">
        <f t="shared" ca="1" si="242"/>
        <v>0</v>
      </c>
      <c r="CJ130" s="52">
        <f t="shared" ca="1" si="243"/>
        <v>0</v>
      </c>
      <c r="CK130" s="52">
        <f t="shared" ca="1" si="244"/>
        <v>0</v>
      </c>
      <c r="CL130" s="52">
        <f t="shared" ca="1" si="245"/>
        <v>0</v>
      </c>
      <c r="CM130" s="52">
        <f t="shared" ca="1" si="246"/>
        <v>0</v>
      </c>
      <c r="CN130" s="52">
        <f t="shared" ca="1" si="247"/>
        <v>0</v>
      </c>
      <c r="CO130" s="52">
        <f t="shared" ca="1" si="248"/>
        <v>0</v>
      </c>
      <c r="CP130" s="52">
        <f t="shared" ca="1" si="249"/>
        <v>0</v>
      </c>
      <c r="CQ130" s="52">
        <f t="shared" ca="1" si="250"/>
        <v>0</v>
      </c>
      <c r="CR130" s="52">
        <f t="shared" ca="1" si="251"/>
        <v>0</v>
      </c>
      <c r="CS130" s="52">
        <f t="shared" ca="1" si="252"/>
        <v>0</v>
      </c>
      <c r="CT130" s="52">
        <f t="shared" ca="1" si="253"/>
        <v>0</v>
      </c>
      <c r="CU130" s="52">
        <f t="shared" ca="1" si="254"/>
        <v>0</v>
      </c>
      <c r="CV130" s="52">
        <f t="shared" ca="1" si="255"/>
        <v>0</v>
      </c>
      <c r="CW130" s="52">
        <f t="shared" ca="1" si="256"/>
        <v>0</v>
      </c>
      <c r="CY130" s="51" t="str">
        <f t="shared" ca="1" si="257"/>
        <v>Slope</v>
      </c>
      <c r="CZ130" s="51" t="str">
        <f t="shared" ca="1" si="258"/>
        <v>Slope</v>
      </c>
      <c r="DA130" s="51" t="str">
        <f t="shared" ca="1" si="259"/>
        <v>Slope</v>
      </c>
      <c r="DB130" s="51" t="str">
        <f t="shared" ca="1" si="260"/>
        <v>Slope</v>
      </c>
      <c r="DC130" s="51" t="str">
        <f t="shared" ca="1" si="261"/>
        <v>Slope</v>
      </c>
      <c r="DD130" s="51" t="str">
        <f t="shared" ca="1" si="262"/>
        <v>Slope</v>
      </c>
      <c r="DE130" s="51" t="str">
        <f t="shared" ca="1" si="263"/>
        <v>Slope</v>
      </c>
      <c r="DF130" s="51" t="str">
        <f t="shared" ca="1" si="264"/>
        <v>Slope</v>
      </c>
      <c r="DG130" s="51" t="str">
        <f t="shared" ca="1" si="265"/>
        <v>Slope</v>
      </c>
      <c r="DH130" s="51" t="str">
        <f t="shared" ca="1" si="266"/>
        <v>Slope</v>
      </c>
      <c r="DI130" s="51" t="str">
        <f t="shared" ca="1" si="267"/>
        <v>Slope</v>
      </c>
      <c r="DJ130" s="51" t="str">
        <f t="shared" ca="1" si="268"/>
        <v>Slope</v>
      </c>
      <c r="DK130" s="51" t="str">
        <f t="shared" ca="1" si="269"/>
        <v>Slope</v>
      </c>
      <c r="DL130" s="51" t="str">
        <f t="shared" ca="1" si="270"/>
        <v>Slope</v>
      </c>
      <c r="DM130" s="51" t="str">
        <f t="shared" ca="1" si="271"/>
        <v>Slope</v>
      </c>
      <c r="DN130" s="51" t="str">
        <f t="shared" ca="1" si="272"/>
        <v>Slope</v>
      </c>
      <c r="DO130" s="51" t="str">
        <f t="shared" ca="1" si="273"/>
        <v>Slope</v>
      </c>
      <c r="DP130" s="51" t="str">
        <f t="shared" ca="1" si="274"/>
        <v>Slope</v>
      </c>
      <c r="DQ130" s="51" t="str">
        <f t="shared" ca="1" si="275"/>
        <v>Slope</v>
      </c>
      <c r="DR130" s="51" t="str">
        <f t="shared" ca="1" si="276"/>
        <v>Slope</v>
      </c>
      <c r="DS130" s="51" t="str">
        <f t="shared" ca="1" si="277"/>
        <v>Slope</v>
      </c>
      <c r="DT130" s="51" t="str">
        <f t="shared" ca="1" si="278"/>
        <v>Slope</v>
      </c>
      <c r="DU130" s="51" t="str">
        <f t="shared" ca="1" si="279"/>
        <v>Slope</v>
      </c>
      <c r="DV130" s="51" t="str">
        <f t="shared" ca="1" si="280"/>
        <v>Slope</v>
      </c>
      <c r="DW130" s="51" t="str">
        <f t="shared" ca="1" si="281"/>
        <v>Slope</v>
      </c>
      <c r="DX130" s="51" t="str">
        <f t="shared" ca="1" si="282"/>
        <v>Slope</v>
      </c>
      <c r="DY130" s="51" t="str">
        <f t="shared" ca="1" si="283"/>
        <v>Slope</v>
      </c>
      <c r="DZ130" s="51" t="str">
        <f t="shared" ca="1" si="284"/>
        <v>Slope</v>
      </c>
      <c r="EA130" s="51" t="str">
        <f t="shared" ca="1" si="285"/>
        <v>Slope</v>
      </c>
      <c r="EB130" s="51" t="str">
        <f t="shared" ca="1" si="286"/>
        <v>Slope</v>
      </c>
      <c r="EC130" s="51" t="str">
        <f t="shared" ca="1" si="287"/>
        <v>Slope</v>
      </c>
      <c r="EE130" s="52">
        <f t="shared" ca="1" si="288"/>
        <v>1</v>
      </c>
      <c r="EF130" s="52">
        <f t="shared" ca="1" si="289"/>
        <v>1</v>
      </c>
      <c r="EG130" s="52">
        <f t="shared" ca="1" si="290"/>
        <v>1</v>
      </c>
      <c r="EH130" s="52">
        <f t="shared" ca="1" si="291"/>
        <v>1</v>
      </c>
      <c r="EI130" s="52">
        <f t="shared" ca="1" si="292"/>
        <v>1</v>
      </c>
      <c r="EJ130" s="52">
        <f t="shared" ca="1" si="293"/>
        <v>1</v>
      </c>
      <c r="EK130" s="52">
        <f t="shared" ca="1" si="294"/>
        <v>1</v>
      </c>
      <c r="EL130" s="52">
        <f t="shared" ca="1" si="295"/>
        <v>1</v>
      </c>
      <c r="EM130" s="52">
        <f t="shared" ca="1" si="296"/>
        <v>1</v>
      </c>
      <c r="EN130" s="52">
        <f t="shared" ca="1" si="297"/>
        <v>1</v>
      </c>
      <c r="EO130" s="52">
        <f t="shared" ca="1" si="298"/>
        <v>1</v>
      </c>
      <c r="EP130" s="52">
        <f t="shared" ca="1" si="299"/>
        <v>1</v>
      </c>
      <c r="EQ130" s="52">
        <f t="shared" ca="1" si="300"/>
        <v>1</v>
      </c>
      <c r="ER130" s="52">
        <f t="shared" ca="1" si="301"/>
        <v>1</v>
      </c>
      <c r="ES130" s="52">
        <f t="shared" ca="1" si="302"/>
        <v>1</v>
      </c>
      <c r="ET130" s="52">
        <f t="shared" ca="1" si="303"/>
        <v>1</v>
      </c>
      <c r="EU130" s="52">
        <f t="shared" ca="1" si="304"/>
        <v>1</v>
      </c>
      <c r="EV130" s="52">
        <f t="shared" ca="1" si="305"/>
        <v>1</v>
      </c>
      <c r="EW130" s="52">
        <f t="shared" ca="1" si="306"/>
        <v>1</v>
      </c>
      <c r="EX130" s="52">
        <f t="shared" ca="1" si="307"/>
        <v>1</v>
      </c>
      <c r="EY130" s="52">
        <f t="shared" ca="1" si="308"/>
        <v>1</v>
      </c>
      <c r="EZ130" s="52">
        <f t="shared" ca="1" si="309"/>
        <v>1</v>
      </c>
      <c r="FA130" s="52">
        <f t="shared" ca="1" si="310"/>
        <v>1</v>
      </c>
      <c r="FB130" s="52">
        <f t="shared" ca="1" si="311"/>
        <v>1</v>
      </c>
      <c r="FC130" s="52">
        <f t="shared" ca="1" si="312"/>
        <v>1</v>
      </c>
      <c r="FD130" s="52">
        <f t="shared" ca="1" si="313"/>
        <v>1</v>
      </c>
      <c r="FE130" s="52">
        <f t="shared" ca="1" si="314"/>
        <v>1</v>
      </c>
      <c r="FF130" s="52">
        <f t="shared" ca="1" si="315"/>
        <v>1</v>
      </c>
      <c r="FG130" s="52">
        <f t="shared" ca="1" si="316"/>
        <v>1</v>
      </c>
      <c r="FH130" s="52">
        <f t="shared" ca="1" si="317"/>
        <v>1</v>
      </c>
      <c r="FI130" s="52">
        <f t="shared" ca="1" si="318"/>
        <v>1</v>
      </c>
      <c r="FK130" s="52">
        <f t="shared" si="319"/>
        <v>0</v>
      </c>
      <c r="FL130" s="59" t="e">
        <f t="shared" ca="1" si="320"/>
        <v>#N/A</v>
      </c>
      <c r="FM130" s="59" t="e">
        <f t="shared" ca="1" si="321"/>
        <v>#N/A</v>
      </c>
      <c r="FN130" s="52">
        <f t="shared" ca="1" si="322"/>
        <v>0</v>
      </c>
      <c r="FP130" s="52">
        <f t="shared" ca="1" si="323"/>
        <v>0.66666666666666663</v>
      </c>
      <c r="FQ130" s="52">
        <f t="shared" ca="1" si="324"/>
        <v>0.66666666666666663</v>
      </c>
      <c r="FR130" s="52">
        <f t="shared" ca="1" si="325"/>
        <v>0.65555555555555545</v>
      </c>
      <c r="FS130" s="52">
        <f t="shared" ca="1" si="326"/>
        <v>0.64444444444444438</v>
      </c>
      <c r="FT130" s="52">
        <f t="shared" ca="1" si="327"/>
        <v>0.6333333333333333</v>
      </c>
      <c r="FU130" s="52">
        <f t="shared" ca="1" si="328"/>
        <v>0.62222222222222223</v>
      </c>
      <c r="FV130" s="52">
        <f t="shared" ca="1" si="329"/>
        <v>0.61111111111111116</v>
      </c>
      <c r="FW130" s="52">
        <f t="shared" ca="1" si="330"/>
        <v>0.6</v>
      </c>
      <c r="FX130" s="52">
        <f t="shared" ca="1" si="331"/>
        <v>0.5888888888888888</v>
      </c>
      <c r="FY130" s="52">
        <f t="shared" ca="1" si="332"/>
        <v>0.57777777777777772</v>
      </c>
      <c r="FZ130" s="52">
        <f t="shared" ca="1" si="333"/>
        <v>0.56666666666666665</v>
      </c>
      <c r="GA130" s="52">
        <f t="shared" ca="1" si="334"/>
        <v>0.55555555555555558</v>
      </c>
      <c r="GB130" s="52">
        <f t="shared" ca="1" si="335"/>
        <v>0.5444444444444444</v>
      </c>
      <c r="GC130" s="52">
        <f t="shared" ca="1" si="336"/>
        <v>0.53333333333333333</v>
      </c>
      <c r="GD130" s="52">
        <f t="shared" ca="1" si="337"/>
        <v>0.52222222222222214</v>
      </c>
      <c r="GE130" s="52">
        <f t="shared" ca="1" si="338"/>
        <v>0.51111111111111107</v>
      </c>
      <c r="GF130" s="52">
        <f t="shared" ca="1" si="339"/>
        <v>0.5</v>
      </c>
      <c r="GG130" s="52">
        <f t="shared" ca="1" si="340"/>
        <v>0.48888888888888887</v>
      </c>
      <c r="GH130" s="52">
        <f t="shared" ca="1" si="341"/>
        <v>0.47777777777777775</v>
      </c>
      <c r="GI130" s="52">
        <f t="shared" ca="1" si="342"/>
        <v>0.46666666666666667</v>
      </c>
      <c r="GJ130" s="52">
        <f t="shared" ca="1" si="343"/>
        <v>0.45555555555555555</v>
      </c>
      <c r="GK130" s="52">
        <f t="shared" ca="1" si="344"/>
        <v>0.44444444444444442</v>
      </c>
      <c r="GL130" s="52">
        <f t="shared" ca="1" si="345"/>
        <v>0.43333333333333335</v>
      </c>
      <c r="GM130" s="52">
        <f t="shared" ca="1" si="346"/>
        <v>0.42222222222222222</v>
      </c>
      <c r="GN130" s="52">
        <f t="shared" ca="1" si="347"/>
        <v>0.41111111111111109</v>
      </c>
      <c r="GO130" s="52">
        <f t="shared" ca="1" si="348"/>
        <v>0.39999999999999997</v>
      </c>
      <c r="GP130" s="52">
        <f t="shared" ca="1" si="349"/>
        <v>0.38888888888888884</v>
      </c>
      <c r="GQ130" s="52">
        <f t="shared" ca="1" si="350"/>
        <v>0.37777777777777777</v>
      </c>
      <c r="GR130" s="52">
        <f t="shared" ca="1" si="351"/>
        <v>0.36666666666666664</v>
      </c>
      <c r="GS130" s="52">
        <f t="shared" ca="1" si="352"/>
        <v>0.35555555555555551</v>
      </c>
      <c r="GT130" s="52">
        <f t="shared" ca="1" si="353"/>
        <v>0.34444444444444444</v>
      </c>
      <c r="GU130" s="125">
        <f t="shared" si="354"/>
        <v>0</v>
      </c>
      <c r="GV130" s="52">
        <f t="shared" ca="1" si="355"/>
        <v>0.66666666666666663</v>
      </c>
      <c r="GW130" s="59">
        <f t="shared" ca="1" si="356"/>
        <v>0</v>
      </c>
      <c r="GX130" s="52">
        <f t="shared" ca="1" si="357"/>
        <v>0</v>
      </c>
      <c r="GY130" s="52" t="str">
        <f t="shared" ca="1" si="358"/>
        <v>Slope</v>
      </c>
      <c r="GZ130" s="52" t="str">
        <f t="shared" ca="1" si="359"/>
        <v>NaN</v>
      </c>
      <c r="HA130" s="120">
        <f t="shared" si="360"/>
        <v>0</v>
      </c>
      <c r="HB130" s="58">
        <f t="shared" si="361"/>
        <v>0</v>
      </c>
      <c r="HC130" s="58"/>
      <c r="HD130" s="121">
        <f t="shared" si="362"/>
        <v>1</v>
      </c>
      <c r="HE130" s="52">
        <f t="shared" si="363"/>
        <v>0</v>
      </c>
      <c r="HF130" s="52">
        <f t="shared" si="364"/>
        <v>0</v>
      </c>
      <c r="HG130" s="120">
        <f t="shared" si="365"/>
        <v>1</v>
      </c>
      <c r="HH130" s="120">
        <f t="shared" si="366"/>
        <v>0</v>
      </c>
      <c r="HI130" s="52">
        <f t="shared" ca="1" si="367"/>
        <v>0</v>
      </c>
      <c r="HJ130" s="52" t="str">
        <f t="shared" ca="1" si="368"/>
        <v>Slope</v>
      </c>
      <c r="HK130" s="59">
        <f t="shared" ca="1" si="369"/>
        <v>2</v>
      </c>
      <c r="HL130" s="52" t="str">
        <f t="shared" ca="1" si="370"/>
        <v>NaN</v>
      </c>
      <c r="HM130" s="52">
        <f t="shared" si="371"/>
        <v>0</v>
      </c>
      <c r="HN130" s="52">
        <f t="shared" si="372"/>
        <v>0</v>
      </c>
      <c r="HO130" s="52">
        <f t="shared" si="373"/>
        <v>0</v>
      </c>
      <c r="HP130" s="112"/>
      <c r="HQ130" s="52">
        <f t="shared" si="381"/>
        <v>0</v>
      </c>
      <c r="HR130" s="112"/>
      <c r="HS130" s="52">
        <f t="shared" si="374"/>
        <v>0</v>
      </c>
      <c r="HT130">
        <f t="shared" si="375"/>
        <v>0</v>
      </c>
    </row>
    <row r="131" spans="1:228" x14ac:dyDescent="0.25">
      <c r="A131" s="45">
        <v>93</v>
      </c>
      <c r="B131" s="35">
        <f t="shared" si="215"/>
        <v>1.064814814814816E-2</v>
      </c>
      <c r="C131" s="28"/>
      <c r="D131" s="29"/>
      <c r="E131" s="29"/>
      <c r="F131" s="37"/>
      <c r="G131" s="38"/>
      <c r="H131" s="107"/>
      <c r="I131" s="31"/>
      <c r="J131" s="28"/>
      <c r="K131" s="37">
        <f t="shared" si="207"/>
        <v>0</v>
      </c>
      <c r="L131" s="30">
        <f t="shared" si="205"/>
        <v>0</v>
      </c>
      <c r="M131" s="101">
        <f t="shared" si="206"/>
        <v>0</v>
      </c>
      <c r="N131" s="103">
        <f t="shared" si="216"/>
        <v>0</v>
      </c>
      <c r="AD131" s="52" t="e">
        <f t="shared" ca="1" si="384"/>
        <v>#DIV/0!</v>
      </c>
      <c r="AE131" s="52" t="e">
        <f t="shared" ca="1" si="384"/>
        <v>#DIV/0!</v>
      </c>
      <c r="AF131" s="52" t="e">
        <f t="shared" ca="1" si="384"/>
        <v>#DIV/0!</v>
      </c>
      <c r="AG131" s="52" t="e">
        <f t="shared" ca="1" si="208"/>
        <v>#DIV/0!</v>
      </c>
      <c r="AH131" s="52" t="e">
        <f t="shared" ca="1" si="208"/>
        <v>#DIV/0!</v>
      </c>
      <c r="AI131" s="52" t="e">
        <f t="shared" ca="1" si="208"/>
        <v>#DIV/0!</v>
      </c>
      <c r="AJ131" s="52" t="e">
        <f t="shared" ca="1" si="208"/>
        <v>#DIV/0!</v>
      </c>
      <c r="AK131" s="52" t="e">
        <f t="shared" ca="1" si="209"/>
        <v>#DIV/0!</v>
      </c>
      <c r="AL131" s="52" t="e">
        <f t="shared" ca="1" si="209"/>
        <v>#DIV/0!</v>
      </c>
      <c r="AM131" s="52" t="e">
        <f t="shared" ca="1" si="209"/>
        <v>#DIV/0!</v>
      </c>
      <c r="AN131" s="52" t="e">
        <f t="shared" ca="1" si="209"/>
        <v>#DIV/0!</v>
      </c>
      <c r="AO131" s="52" t="e">
        <f t="shared" ca="1" si="210"/>
        <v>#DIV/0!</v>
      </c>
      <c r="AP131" s="52" t="e">
        <f t="shared" ca="1" si="210"/>
        <v>#DIV/0!</v>
      </c>
      <c r="AQ131" s="52" t="e">
        <f t="shared" ca="1" si="210"/>
        <v>#DIV/0!</v>
      </c>
      <c r="AR131" s="52" t="e">
        <f t="shared" ca="1" si="210"/>
        <v>#DIV/0!</v>
      </c>
      <c r="AS131" s="52" t="e">
        <f t="shared" ca="1" si="211"/>
        <v>#DIV/0!</v>
      </c>
      <c r="AT131" s="52" t="e">
        <f t="shared" ca="1" si="211"/>
        <v>#DIV/0!</v>
      </c>
      <c r="AU131" s="52" t="e">
        <f t="shared" ca="1" si="211"/>
        <v>#DIV/0!</v>
      </c>
      <c r="AV131" s="52" t="e">
        <f t="shared" ca="1" si="211"/>
        <v>#DIV/0!</v>
      </c>
      <c r="AW131" s="52" t="e">
        <f t="shared" ca="1" si="212"/>
        <v>#DIV/0!</v>
      </c>
      <c r="AX131" s="52" t="e">
        <f t="shared" ca="1" si="212"/>
        <v>#DIV/0!</v>
      </c>
      <c r="AY131" s="52" t="e">
        <f t="shared" ca="1" si="212"/>
        <v>#DIV/0!</v>
      </c>
      <c r="AZ131" s="52" t="e">
        <f t="shared" ca="1" si="212"/>
        <v>#DIV/0!</v>
      </c>
      <c r="BA131" s="52" t="e">
        <f t="shared" ca="1" si="213"/>
        <v>#DIV/0!</v>
      </c>
      <c r="BB131" s="52" t="e">
        <f t="shared" ca="1" si="213"/>
        <v>#DIV/0!</v>
      </c>
      <c r="BC131" s="52" t="e">
        <f t="shared" ca="1" si="213"/>
        <v>#DIV/0!</v>
      </c>
      <c r="BD131" s="52" t="e">
        <f t="shared" ca="1" si="213"/>
        <v>#DIV/0!</v>
      </c>
      <c r="BE131" s="52" t="e">
        <f t="shared" ca="1" si="214"/>
        <v>#DIV/0!</v>
      </c>
      <c r="BF131" s="52" t="e">
        <f t="shared" ca="1" si="214"/>
        <v>#DIV/0!</v>
      </c>
      <c r="BG131" s="52" t="e">
        <f t="shared" ca="1" si="214"/>
        <v>#DIV/0!</v>
      </c>
      <c r="BH131" s="52" t="e">
        <f t="shared" ca="1" si="214"/>
        <v>#DIV/0!</v>
      </c>
      <c r="BJ131" s="52">
        <f t="shared" si="218"/>
        <v>0</v>
      </c>
      <c r="BK131" s="52">
        <f t="shared" si="219"/>
        <v>0</v>
      </c>
      <c r="BL131" s="52">
        <f t="shared" si="220"/>
        <v>0</v>
      </c>
      <c r="BM131" s="52">
        <f t="shared" si="221"/>
        <v>0</v>
      </c>
      <c r="BN131" s="52">
        <f t="shared" si="222"/>
        <v>0</v>
      </c>
      <c r="BO131" s="52">
        <f t="shared" si="223"/>
        <v>0</v>
      </c>
      <c r="BP131" s="52">
        <f t="shared" si="224"/>
        <v>0</v>
      </c>
      <c r="BQ131" s="52">
        <f t="shared" si="225"/>
        <v>0.05</v>
      </c>
      <c r="BS131" s="52">
        <f t="shared" ca="1" si="226"/>
        <v>0</v>
      </c>
      <c r="BT131" s="52">
        <f t="shared" ca="1" si="227"/>
        <v>0</v>
      </c>
      <c r="BU131" s="52">
        <f t="shared" ca="1" si="228"/>
        <v>0</v>
      </c>
      <c r="BV131" s="52">
        <f t="shared" ca="1" si="229"/>
        <v>0</v>
      </c>
      <c r="BW131" s="52">
        <f t="shared" ca="1" si="230"/>
        <v>0</v>
      </c>
      <c r="BX131" s="52">
        <f t="shared" ca="1" si="231"/>
        <v>0</v>
      </c>
      <c r="BY131" s="52">
        <f t="shared" ca="1" si="232"/>
        <v>0</v>
      </c>
      <c r="BZ131" s="52">
        <f t="shared" ca="1" si="233"/>
        <v>0</v>
      </c>
      <c r="CA131" s="52">
        <f t="shared" ca="1" si="234"/>
        <v>0</v>
      </c>
      <c r="CB131" s="52">
        <f t="shared" ca="1" si="235"/>
        <v>0</v>
      </c>
      <c r="CC131" s="52">
        <f t="shared" ca="1" si="236"/>
        <v>0</v>
      </c>
      <c r="CD131" s="52">
        <f t="shared" ca="1" si="237"/>
        <v>0</v>
      </c>
      <c r="CE131" s="52">
        <f t="shared" ca="1" si="238"/>
        <v>0</v>
      </c>
      <c r="CF131" s="52">
        <f t="shared" ca="1" si="239"/>
        <v>0</v>
      </c>
      <c r="CG131" s="52">
        <f t="shared" ca="1" si="240"/>
        <v>0</v>
      </c>
      <c r="CH131" s="52">
        <f t="shared" ca="1" si="241"/>
        <v>0</v>
      </c>
      <c r="CI131" s="52">
        <f t="shared" ca="1" si="242"/>
        <v>0</v>
      </c>
      <c r="CJ131" s="52">
        <f t="shared" ca="1" si="243"/>
        <v>0</v>
      </c>
      <c r="CK131" s="52">
        <f t="shared" ca="1" si="244"/>
        <v>0</v>
      </c>
      <c r="CL131" s="52">
        <f t="shared" ca="1" si="245"/>
        <v>0</v>
      </c>
      <c r="CM131" s="52">
        <f t="shared" ca="1" si="246"/>
        <v>0</v>
      </c>
      <c r="CN131" s="52">
        <f t="shared" ca="1" si="247"/>
        <v>0</v>
      </c>
      <c r="CO131" s="52">
        <f t="shared" ca="1" si="248"/>
        <v>0</v>
      </c>
      <c r="CP131" s="52">
        <f t="shared" ca="1" si="249"/>
        <v>0</v>
      </c>
      <c r="CQ131" s="52">
        <f t="shared" ca="1" si="250"/>
        <v>0</v>
      </c>
      <c r="CR131" s="52">
        <f t="shared" ca="1" si="251"/>
        <v>0</v>
      </c>
      <c r="CS131" s="52">
        <f t="shared" ca="1" si="252"/>
        <v>0</v>
      </c>
      <c r="CT131" s="52">
        <f t="shared" ca="1" si="253"/>
        <v>0</v>
      </c>
      <c r="CU131" s="52">
        <f t="shared" ca="1" si="254"/>
        <v>0</v>
      </c>
      <c r="CV131" s="52">
        <f t="shared" ca="1" si="255"/>
        <v>0</v>
      </c>
      <c r="CW131" s="52">
        <f t="shared" ca="1" si="256"/>
        <v>0</v>
      </c>
      <c r="CY131" s="51" t="str">
        <f t="shared" ca="1" si="257"/>
        <v>Slope</v>
      </c>
      <c r="CZ131" s="51" t="str">
        <f t="shared" ca="1" si="258"/>
        <v>Slope</v>
      </c>
      <c r="DA131" s="51" t="str">
        <f t="shared" ca="1" si="259"/>
        <v>Slope</v>
      </c>
      <c r="DB131" s="51" t="str">
        <f t="shared" ca="1" si="260"/>
        <v>Slope</v>
      </c>
      <c r="DC131" s="51" t="str">
        <f t="shared" ca="1" si="261"/>
        <v>Slope</v>
      </c>
      <c r="DD131" s="51" t="str">
        <f t="shared" ca="1" si="262"/>
        <v>Slope</v>
      </c>
      <c r="DE131" s="51" t="str">
        <f t="shared" ca="1" si="263"/>
        <v>Slope</v>
      </c>
      <c r="DF131" s="51" t="str">
        <f t="shared" ca="1" si="264"/>
        <v>Slope</v>
      </c>
      <c r="DG131" s="51" t="str">
        <f t="shared" ca="1" si="265"/>
        <v>Slope</v>
      </c>
      <c r="DH131" s="51" t="str">
        <f t="shared" ca="1" si="266"/>
        <v>Slope</v>
      </c>
      <c r="DI131" s="51" t="str">
        <f t="shared" ca="1" si="267"/>
        <v>Slope</v>
      </c>
      <c r="DJ131" s="51" t="str">
        <f t="shared" ca="1" si="268"/>
        <v>Slope</v>
      </c>
      <c r="DK131" s="51" t="str">
        <f t="shared" ca="1" si="269"/>
        <v>Slope</v>
      </c>
      <c r="DL131" s="51" t="str">
        <f t="shared" ca="1" si="270"/>
        <v>Slope</v>
      </c>
      <c r="DM131" s="51" t="str">
        <f t="shared" ca="1" si="271"/>
        <v>Slope</v>
      </c>
      <c r="DN131" s="51" t="str">
        <f t="shared" ca="1" si="272"/>
        <v>Slope</v>
      </c>
      <c r="DO131" s="51" t="str">
        <f t="shared" ca="1" si="273"/>
        <v>Slope</v>
      </c>
      <c r="DP131" s="51" t="str">
        <f t="shared" ca="1" si="274"/>
        <v>Slope</v>
      </c>
      <c r="DQ131" s="51" t="str">
        <f t="shared" ca="1" si="275"/>
        <v>Slope</v>
      </c>
      <c r="DR131" s="51" t="str">
        <f t="shared" ca="1" si="276"/>
        <v>Slope</v>
      </c>
      <c r="DS131" s="51" t="str">
        <f t="shared" ca="1" si="277"/>
        <v>Slope</v>
      </c>
      <c r="DT131" s="51" t="str">
        <f t="shared" ca="1" si="278"/>
        <v>Slope</v>
      </c>
      <c r="DU131" s="51" t="str">
        <f t="shared" ca="1" si="279"/>
        <v>Slope</v>
      </c>
      <c r="DV131" s="51" t="str">
        <f t="shared" ca="1" si="280"/>
        <v>Slope</v>
      </c>
      <c r="DW131" s="51" t="str">
        <f t="shared" ca="1" si="281"/>
        <v>Slope</v>
      </c>
      <c r="DX131" s="51" t="str">
        <f t="shared" ca="1" si="282"/>
        <v>Slope</v>
      </c>
      <c r="DY131" s="51" t="str">
        <f t="shared" ca="1" si="283"/>
        <v>Slope</v>
      </c>
      <c r="DZ131" s="51" t="str">
        <f t="shared" ca="1" si="284"/>
        <v>Slope</v>
      </c>
      <c r="EA131" s="51" t="str">
        <f t="shared" ca="1" si="285"/>
        <v>Slope</v>
      </c>
      <c r="EB131" s="51" t="str">
        <f t="shared" ca="1" si="286"/>
        <v>Slope</v>
      </c>
      <c r="EC131" s="51" t="str">
        <f t="shared" ca="1" si="287"/>
        <v>Slope</v>
      </c>
      <c r="EE131" s="52">
        <f t="shared" ca="1" si="288"/>
        <v>1</v>
      </c>
      <c r="EF131" s="52">
        <f t="shared" ca="1" si="289"/>
        <v>1</v>
      </c>
      <c r="EG131" s="52">
        <f t="shared" ca="1" si="290"/>
        <v>1</v>
      </c>
      <c r="EH131" s="52">
        <f t="shared" ca="1" si="291"/>
        <v>1</v>
      </c>
      <c r="EI131" s="52">
        <f t="shared" ca="1" si="292"/>
        <v>1</v>
      </c>
      <c r="EJ131" s="52">
        <f t="shared" ca="1" si="293"/>
        <v>1</v>
      </c>
      <c r="EK131" s="52">
        <f t="shared" ca="1" si="294"/>
        <v>1</v>
      </c>
      <c r="EL131" s="52">
        <f t="shared" ca="1" si="295"/>
        <v>1</v>
      </c>
      <c r="EM131" s="52">
        <f t="shared" ca="1" si="296"/>
        <v>1</v>
      </c>
      <c r="EN131" s="52">
        <f t="shared" ca="1" si="297"/>
        <v>1</v>
      </c>
      <c r="EO131" s="52">
        <f t="shared" ca="1" si="298"/>
        <v>1</v>
      </c>
      <c r="EP131" s="52">
        <f t="shared" ca="1" si="299"/>
        <v>1</v>
      </c>
      <c r="EQ131" s="52">
        <f t="shared" ca="1" si="300"/>
        <v>1</v>
      </c>
      <c r="ER131" s="52">
        <f t="shared" ca="1" si="301"/>
        <v>1</v>
      </c>
      <c r="ES131" s="52">
        <f t="shared" ca="1" si="302"/>
        <v>1</v>
      </c>
      <c r="ET131" s="52">
        <f t="shared" ca="1" si="303"/>
        <v>1</v>
      </c>
      <c r="EU131" s="52">
        <f t="shared" ca="1" si="304"/>
        <v>1</v>
      </c>
      <c r="EV131" s="52">
        <f t="shared" ca="1" si="305"/>
        <v>1</v>
      </c>
      <c r="EW131" s="52">
        <f t="shared" ca="1" si="306"/>
        <v>1</v>
      </c>
      <c r="EX131" s="52">
        <f t="shared" ca="1" si="307"/>
        <v>1</v>
      </c>
      <c r="EY131" s="52">
        <f t="shared" ca="1" si="308"/>
        <v>1</v>
      </c>
      <c r="EZ131" s="52">
        <f t="shared" ca="1" si="309"/>
        <v>1</v>
      </c>
      <c r="FA131" s="52">
        <f t="shared" ca="1" si="310"/>
        <v>1</v>
      </c>
      <c r="FB131" s="52">
        <f t="shared" ca="1" si="311"/>
        <v>1</v>
      </c>
      <c r="FC131" s="52">
        <f t="shared" ca="1" si="312"/>
        <v>1</v>
      </c>
      <c r="FD131" s="52">
        <f t="shared" ca="1" si="313"/>
        <v>1</v>
      </c>
      <c r="FE131" s="52">
        <f t="shared" ca="1" si="314"/>
        <v>1</v>
      </c>
      <c r="FF131" s="52">
        <f t="shared" ca="1" si="315"/>
        <v>1</v>
      </c>
      <c r="FG131" s="52">
        <f t="shared" ca="1" si="316"/>
        <v>1</v>
      </c>
      <c r="FH131" s="52">
        <f t="shared" ca="1" si="317"/>
        <v>1</v>
      </c>
      <c r="FI131" s="52">
        <f t="shared" ca="1" si="318"/>
        <v>1</v>
      </c>
      <c r="FK131" s="52">
        <f t="shared" si="319"/>
        <v>0</v>
      </c>
      <c r="FL131" s="59" t="e">
        <f t="shared" ca="1" si="320"/>
        <v>#N/A</v>
      </c>
      <c r="FM131" s="59" t="e">
        <f t="shared" ca="1" si="321"/>
        <v>#N/A</v>
      </c>
      <c r="FN131" s="52">
        <f t="shared" ca="1" si="322"/>
        <v>0</v>
      </c>
      <c r="FP131" s="52">
        <f t="shared" ca="1" si="323"/>
        <v>0.66666666666666663</v>
      </c>
      <c r="FQ131" s="52">
        <f t="shared" ca="1" si="324"/>
        <v>0.66666666666666663</v>
      </c>
      <c r="FR131" s="52">
        <f t="shared" ca="1" si="325"/>
        <v>0.65555555555555545</v>
      </c>
      <c r="FS131" s="52">
        <f t="shared" ca="1" si="326"/>
        <v>0.64444444444444438</v>
      </c>
      <c r="FT131" s="52">
        <f t="shared" ca="1" si="327"/>
        <v>0.6333333333333333</v>
      </c>
      <c r="FU131" s="52">
        <f t="shared" ca="1" si="328"/>
        <v>0.62222222222222223</v>
      </c>
      <c r="FV131" s="52">
        <f t="shared" ca="1" si="329"/>
        <v>0.61111111111111116</v>
      </c>
      <c r="FW131" s="52">
        <f t="shared" ca="1" si="330"/>
        <v>0.6</v>
      </c>
      <c r="FX131" s="52">
        <f t="shared" ca="1" si="331"/>
        <v>0.5888888888888888</v>
      </c>
      <c r="FY131" s="52">
        <f t="shared" ca="1" si="332"/>
        <v>0.57777777777777772</v>
      </c>
      <c r="FZ131" s="52">
        <f t="shared" ca="1" si="333"/>
        <v>0.56666666666666665</v>
      </c>
      <c r="GA131" s="52">
        <f t="shared" ca="1" si="334"/>
        <v>0.55555555555555558</v>
      </c>
      <c r="GB131" s="52">
        <f t="shared" ca="1" si="335"/>
        <v>0.5444444444444444</v>
      </c>
      <c r="GC131" s="52">
        <f t="shared" ca="1" si="336"/>
        <v>0.53333333333333333</v>
      </c>
      <c r="GD131" s="52">
        <f t="shared" ca="1" si="337"/>
        <v>0.52222222222222214</v>
      </c>
      <c r="GE131" s="52">
        <f t="shared" ca="1" si="338"/>
        <v>0.51111111111111107</v>
      </c>
      <c r="GF131" s="52">
        <f t="shared" ca="1" si="339"/>
        <v>0.5</v>
      </c>
      <c r="GG131" s="52">
        <f t="shared" ca="1" si="340"/>
        <v>0.48888888888888887</v>
      </c>
      <c r="GH131" s="52">
        <f t="shared" ca="1" si="341"/>
        <v>0.47777777777777775</v>
      </c>
      <c r="GI131" s="52">
        <f t="shared" ca="1" si="342"/>
        <v>0.46666666666666667</v>
      </c>
      <c r="GJ131" s="52">
        <f t="shared" ca="1" si="343"/>
        <v>0.45555555555555555</v>
      </c>
      <c r="GK131" s="52">
        <f t="shared" ca="1" si="344"/>
        <v>0.44444444444444442</v>
      </c>
      <c r="GL131" s="52">
        <f t="shared" ca="1" si="345"/>
        <v>0.43333333333333335</v>
      </c>
      <c r="GM131" s="52">
        <f t="shared" ca="1" si="346"/>
        <v>0.42222222222222222</v>
      </c>
      <c r="GN131" s="52">
        <f t="shared" ca="1" si="347"/>
        <v>0.41111111111111109</v>
      </c>
      <c r="GO131" s="52">
        <f t="shared" ca="1" si="348"/>
        <v>0.39999999999999997</v>
      </c>
      <c r="GP131" s="52">
        <f t="shared" ca="1" si="349"/>
        <v>0.38888888888888884</v>
      </c>
      <c r="GQ131" s="52">
        <f t="shared" ca="1" si="350"/>
        <v>0.37777777777777777</v>
      </c>
      <c r="GR131" s="52">
        <f t="shared" ca="1" si="351"/>
        <v>0.36666666666666664</v>
      </c>
      <c r="GS131" s="52">
        <f t="shared" ca="1" si="352"/>
        <v>0.35555555555555551</v>
      </c>
      <c r="GT131" s="52">
        <f t="shared" ca="1" si="353"/>
        <v>0.34444444444444444</v>
      </c>
      <c r="GU131" s="125">
        <f t="shared" si="354"/>
        <v>0</v>
      </c>
      <c r="GV131" s="52">
        <f t="shared" ca="1" si="355"/>
        <v>0.66666666666666663</v>
      </c>
      <c r="GW131" s="59">
        <f t="shared" ca="1" si="356"/>
        <v>0</v>
      </c>
      <c r="GX131" s="52">
        <f t="shared" ca="1" si="357"/>
        <v>0</v>
      </c>
      <c r="GY131" s="52" t="str">
        <f t="shared" ca="1" si="358"/>
        <v>Slope</v>
      </c>
      <c r="GZ131" s="52" t="str">
        <f t="shared" ca="1" si="359"/>
        <v>NaN</v>
      </c>
      <c r="HA131" s="120">
        <f t="shared" si="360"/>
        <v>0</v>
      </c>
      <c r="HB131" s="58">
        <f t="shared" si="361"/>
        <v>0</v>
      </c>
      <c r="HC131" s="58"/>
      <c r="HD131" s="121">
        <f t="shared" si="362"/>
        <v>1</v>
      </c>
      <c r="HE131" s="52">
        <f t="shared" si="363"/>
        <v>0</v>
      </c>
      <c r="HF131" s="52">
        <f t="shared" si="364"/>
        <v>0</v>
      </c>
      <c r="HG131" s="120">
        <f t="shared" si="365"/>
        <v>1</v>
      </c>
      <c r="HH131" s="120">
        <f t="shared" si="366"/>
        <v>0</v>
      </c>
      <c r="HI131" s="52">
        <f t="shared" ca="1" si="367"/>
        <v>0</v>
      </c>
      <c r="HJ131" s="52" t="str">
        <f t="shared" ca="1" si="368"/>
        <v>Slope</v>
      </c>
      <c r="HK131" s="59">
        <f t="shared" ca="1" si="369"/>
        <v>2</v>
      </c>
      <c r="HL131" s="52" t="str">
        <f t="shared" ca="1" si="370"/>
        <v>NaN</v>
      </c>
      <c r="HM131" s="52">
        <f t="shared" si="371"/>
        <v>0</v>
      </c>
      <c r="HN131" s="52">
        <f t="shared" si="372"/>
        <v>0</v>
      </c>
      <c r="HO131" s="52">
        <f t="shared" si="373"/>
        <v>0</v>
      </c>
      <c r="HP131" s="112"/>
      <c r="HQ131" s="52">
        <f t="shared" si="381"/>
        <v>0</v>
      </c>
      <c r="HR131" s="112"/>
      <c r="HS131" s="52">
        <f t="shared" si="374"/>
        <v>0</v>
      </c>
      <c r="HT131">
        <f t="shared" si="375"/>
        <v>0</v>
      </c>
    </row>
    <row r="132" spans="1:228" x14ac:dyDescent="0.25">
      <c r="A132" s="45">
        <v>94</v>
      </c>
      <c r="B132" s="35">
        <f t="shared" si="215"/>
        <v>1.0763888888888901E-2</v>
      </c>
      <c r="C132" s="28"/>
      <c r="D132" s="29"/>
      <c r="E132" s="29"/>
      <c r="F132" s="37"/>
      <c r="G132" s="38"/>
      <c r="H132" s="107"/>
      <c r="I132" s="31"/>
      <c r="J132" s="28"/>
      <c r="K132" s="37">
        <f t="shared" si="207"/>
        <v>0</v>
      </c>
      <c r="L132" s="30">
        <f t="shared" si="205"/>
        <v>0</v>
      </c>
      <c r="M132" s="101">
        <f t="shared" si="206"/>
        <v>0</v>
      </c>
      <c r="N132" s="103">
        <f t="shared" si="216"/>
        <v>0</v>
      </c>
      <c r="AD132" s="52" t="e">
        <f t="shared" ca="1" si="384"/>
        <v>#DIV/0!</v>
      </c>
      <c r="AE132" s="52" t="e">
        <f t="shared" ca="1" si="384"/>
        <v>#DIV/0!</v>
      </c>
      <c r="AF132" s="52" t="e">
        <f t="shared" ca="1" si="384"/>
        <v>#DIV/0!</v>
      </c>
      <c r="AG132" s="52" t="e">
        <f t="shared" ca="1" si="208"/>
        <v>#DIV/0!</v>
      </c>
      <c r="AH132" s="52" t="e">
        <f t="shared" ca="1" si="208"/>
        <v>#DIV/0!</v>
      </c>
      <c r="AI132" s="52" t="e">
        <f t="shared" ca="1" si="208"/>
        <v>#DIV/0!</v>
      </c>
      <c r="AJ132" s="52" t="e">
        <f t="shared" ca="1" si="208"/>
        <v>#DIV/0!</v>
      </c>
      <c r="AK132" s="52" t="e">
        <f t="shared" ca="1" si="209"/>
        <v>#DIV/0!</v>
      </c>
      <c r="AL132" s="52" t="e">
        <f t="shared" ca="1" si="209"/>
        <v>#DIV/0!</v>
      </c>
      <c r="AM132" s="52" t="e">
        <f t="shared" ca="1" si="209"/>
        <v>#DIV/0!</v>
      </c>
      <c r="AN132" s="52" t="e">
        <f t="shared" ca="1" si="209"/>
        <v>#DIV/0!</v>
      </c>
      <c r="AO132" s="52" t="e">
        <f t="shared" ca="1" si="210"/>
        <v>#DIV/0!</v>
      </c>
      <c r="AP132" s="52" t="e">
        <f t="shared" ca="1" si="210"/>
        <v>#DIV/0!</v>
      </c>
      <c r="AQ132" s="52" t="e">
        <f t="shared" ca="1" si="210"/>
        <v>#DIV/0!</v>
      </c>
      <c r="AR132" s="52" t="e">
        <f t="shared" ca="1" si="210"/>
        <v>#DIV/0!</v>
      </c>
      <c r="AS132" s="52" t="e">
        <f t="shared" ca="1" si="211"/>
        <v>#DIV/0!</v>
      </c>
      <c r="AT132" s="52" t="e">
        <f t="shared" ca="1" si="211"/>
        <v>#DIV/0!</v>
      </c>
      <c r="AU132" s="52" t="e">
        <f t="shared" ca="1" si="211"/>
        <v>#DIV/0!</v>
      </c>
      <c r="AV132" s="52" t="e">
        <f t="shared" ca="1" si="211"/>
        <v>#DIV/0!</v>
      </c>
      <c r="AW132" s="52" t="e">
        <f t="shared" ca="1" si="212"/>
        <v>#DIV/0!</v>
      </c>
      <c r="AX132" s="52" t="e">
        <f t="shared" ca="1" si="212"/>
        <v>#DIV/0!</v>
      </c>
      <c r="AY132" s="52" t="e">
        <f t="shared" ca="1" si="212"/>
        <v>#DIV/0!</v>
      </c>
      <c r="AZ132" s="52" t="e">
        <f t="shared" ca="1" si="212"/>
        <v>#DIV/0!</v>
      </c>
      <c r="BA132" s="52" t="e">
        <f t="shared" ca="1" si="213"/>
        <v>#DIV/0!</v>
      </c>
      <c r="BB132" s="52" t="e">
        <f t="shared" ca="1" si="213"/>
        <v>#DIV/0!</v>
      </c>
      <c r="BC132" s="52" t="e">
        <f t="shared" ca="1" si="213"/>
        <v>#DIV/0!</v>
      </c>
      <c r="BD132" s="52" t="e">
        <f t="shared" ca="1" si="213"/>
        <v>#DIV/0!</v>
      </c>
      <c r="BE132" s="52" t="e">
        <f t="shared" ca="1" si="214"/>
        <v>#DIV/0!</v>
      </c>
      <c r="BF132" s="52" t="e">
        <f t="shared" ca="1" si="214"/>
        <v>#DIV/0!</v>
      </c>
      <c r="BG132" s="52" t="e">
        <f t="shared" ca="1" si="214"/>
        <v>#DIV/0!</v>
      </c>
      <c r="BH132" s="52" t="e">
        <f t="shared" ca="1" si="214"/>
        <v>#DIV/0!</v>
      </c>
      <c r="BJ132" s="52">
        <f t="shared" si="218"/>
        <v>0</v>
      </c>
      <c r="BK132" s="52">
        <f t="shared" si="219"/>
        <v>0</v>
      </c>
      <c r="BL132" s="52">
        <f t="shared" si="220"/>
        <v>0</v>
      </c>
      <c r="BM132" s="52">
        <f t="shared" si="221"/>
        <v>0</v>
      </c>
      <c r="BN132" s="52">
        <f t="shared" si="222"/>
        <v>0</v>
      </c>
      <c r="BO132" s="52">
        <f t="shared" si="223"/>
        <v>0</v>
      </c>
      <c r="BP132" s="52">
        <f t="shared" si="224"/>
        <v>0</v>
      </c>
      <c r="BQ132" s="52">
        <f t="shared" si="225"/>
        <v>0.05</v>
      </c>
      <c r="BS132" s="52">
        <f t="shared" ca="1" si="226"/>
        <v>0</v>
      </c>
      <c r="BT132" s="52">
        <f t="shared" ca="1" si="227"/>
        <v>0</v>
      </c>
      <c r="BU132" s="52">
        <f t="shared" ca="1" si="228"/>
        <v>0</v>
      </c>
      <c r="BV132" s="52">
        <f t="shared" ca="1" si="229"/>
        <v>0</v>
      </c>
      <c r="BW132" s="52">
        <f t="shared" ca="1" si="230"/>
        <v>0</v>
      </c>
      <c r="BX132" s="52">
        <f t="shared" ca="1" si="231"/>
        <v>0</v>
      </c>
      <c r="BY132" s="52">
        <f t="shared" ca="1" si="232"/>
        <v>0</v>
      </c>
      <c r="BZ132" s="52">
        <f t="shared" ca="1" si="233"/>
        <v>0</v>
      </c>
      <c r="CA132" s="52">
        <f t="shared" ca="1" si="234"/>
        <v>0</v>
      </c>
      <c r="CB132" s="52">
        <f t="shared" ca="1" si="235"/>
        <v>0</v>
      </c>
      <c r="CC132" s="52">
        <f t="shared" ca="1" si="236"/>
        <v>0</v>
      </c>
      <c r="CD132" s="52">
        <f t="shared" ca="1" si="237"/>
        <v>0</v>
      </c>
      <c r="CE132" s="52">
        <f t="shared" ca="1" si="238"/>
        <v>0</v>
      </c>
      <c r="CF132" s="52">
        <f t="shared" ca="1" si="239"/>
        <v>0</v>
      </c>
      <c r="CG132" s="52">
        <f t="shared" ca="1" si="240"/>
        <v>0</v>
      </c>
      <c r="CH132" s="52">
        <f t="shared" ca="1" si="241"/>
        <v>0</v>
      </c>
      <c r="CI132" s="52">
        <f t="shared" ca="1" si="242"/>
        <v>0</v>
      </c>
      <c r="CJ132" s="52">
        <f t="shared" ca="1" si="243"/>
        <v>0</v>
      </c>
      <c r="CK132" s="52">
        <f t="shared" ca="1" si="244"/>
        <v>0</v>
      </c>
      <c r="CL132" s="52">
        <f t="shared" ca="1" si="245"/>
        <v>0</v>
      </c>
      <c r="CM132" s="52">
        <f t="shared" ca="1" si="246"/>
        <v>0</v>
      </c>
      <c r="CN132" s="52">
        <f t="shared" ca="1" si="247"/>
        <v>0</v>
      </c>
      <c r="CO132" s="52">
        <f t="shared" ca="1" si="248"/>
        <v>0</v>
      </c>
      <c r="CP132" s="52">
        <f t="shared" ca="1" si="249"/>
        <v>0</v>
      </c>
      <c r="CQ132" s="52">
        <f t="shared" ca="1" si="250"/>
        <v>0</v>
      </c>
      <c r="CR132" s="52">
        <f t="shared" ca="1" si="251"/>
        <v>0</v>
      </c>
      <c r="CS132" s="52">
        <f t="shared" ca="1" si="252"/>
        <v>0</v>
      </c>
      <c r="CT132" s="52">
        <f t="shared" ca="1" si="253"/>
        <v>0</v>
      </c>
      <c r="CU132" s="52">
        <f t="shared" ca="1" si="254"/>
        <v>0</v>
      </c>
      <c r="CV132" s="52">
        <f t="shared" ca="1" si="255"/>
        <v>0</v>
      </c>
      <c r="CW132" s="52">
        <f t="shared" ca="1" si="256"/>
        <v>0</v>
      </c>
      <c r="CY132" s="51" t="str">
        <f t="shared" ca="1" si="257"/>
        <v>Slope</v>
      </c>
      <c r="CZ132" s="51" t="str">
        <f t="shared" ca="1" si="258"/>
        <v>Slope</v>
      </c>
      <c r="DA132" s="51" t="str">
        <f t="shared" ca="1" si="259"/>
        <v>Slope</v>
      </c>
      <c r="DB132" s="51" t="str">
        <f t="shared" ca="1" si="260"/>
        <v>Slope</v>
      </c>
      <c r="DC132" s="51" t="str">
        <f t="shared" ca="1" si="261"/>
        <v>Slope</v>
      </c>
      <c r="DD132" s="51" t="str">
        <f t="shared" ca="1" si="262"/>
        <v>Slope</v>
      </c>
      <c r="DE132" s="51" t="str">
        <f t="shared" ca="1" si="263"/>
        <v>Slope</v>
      </c>
      <c r="DF132" s="51" t="str">
        <f t="shared" ca="1" si="264"/>
        <v>Slope</v>
      </c>
      <c r="DG132" s="51" t="str">
        <f t="shared" ca="1" si="265"/>
        <v>Slope</v>
      </c>
      <c r="DH132" s="51" t="str">
        <f t="shared" ca="1" si="266"/>
        <v>Slope</v>
      </c>
      <c r="DI132" s="51" t="str">
        <f t="shared" ca="1" si="267"/>
        <v>Slope</v>
      </c>
      <c r="DJ132" s="51" t="str">
        <f t="shared" ca="1" si="268"/>
        <v>Slope</v>
      </c>
      <c r="DK132" s="51" t="str">
        <f t="shared" ca="1" si="269"/>
        <v>Slope</v>
      </c>
      <c r="DL132" s="51" t="str">
        <f t="shared" ca="1" si="270"/>
        <v>Slope</v>
      </c>
      <c r="DM132" s="51" t="str">
        <f t="shared" ca="1" si="271"/>
        <v>Slope</v>
      </c>
      <c r="DN132" s="51" t="str">
        <f t="shared" ca="1" si="272"/>
        <v>Slope</v>
      </c>
      <c r="DO132" s="51" t="str">
        <f t="shared" ca="1" si="273"/>
        <v>Slope</v>
      </c>
      <c r="DP132" s="51" t="str">
        <f t="shared" ca="1" si="274"/>
        <v>Slope</v>
      </c>
      <c r="DQ132" s="51" t="str">
        <f t="shared" ca="1" si="275"/>
        <v>Slope</v>
      </c>
      <c r="DR132" s="51" t="str">
        <f t="shared" ca="1" si="276"/>
        <v>Slope</v>
      </c>
      <c r="DS132" s="51" t="str">
        <f t="shared" ca="1" si="277"/>
        <v>Slope</v>
      </c>
      <c r="DT132" s="51" t="str">
        <f t="shared" ca="1" si="278"/>
        <v>Slope</v>
      </c>
      <c r="DU132" s="51" t="str">
        <f t="shared" ca="1" si="279"/>
        <v>Slope</v>
      </c>
      <c r="DV132" s="51" t="str">
        <f t="shared" ca="1" si="280"/>
        <v>Slope</v>
      </c>
      <c r="DW132" s="51" t="str">
        <f t="shared" ca="1" si="281"/>
        <v>Slope</v>
      </c>
      <c r="DX132" s="51" t="str">
        <f t="shared" ca="1" si="282"/>
        <v>Slope</v>
      </c>
      <c r="DY132" s="51" t="str">
        <f t="shared" ca="1" si="283"/>
        <v>Slope</v>
      </c>
      <c r="DZ132" s="51" t="str">
        <f t="shared" ca="1" si="284"/>
        <v>Slope</v>
      </c>
      <c r="EA132" s="51" t="str">
        <f t="shared" ca="1" si="285"/>
        <v>Slope</v>
      </c>
      <c r="EB132" s="51" t="str">
        <f t="shared" ca="1" si="286"/>
        <v>Slope</v>
      </c>
      <c r="EC132" s="51" t="str">
        <f t="shared" ca="1" si="287"/>
        <v>Slope</v>
      </c>
      <c r="EE132" s="52">
        <f t="shared" ca="1" si="288"/>
        <v>1</v>
      </c>
      <c r="EF132" s="52">
        <f t="shared" ca="1" si="289"/>
        <v>1</v>
      </c>
      <c r="EG132" s="52">
        <f t="shared" ca="1" si="290"/>
        <v>1</v>
      </c>
      <c r="EH132" s="52">
        <f t="shared" ca="1" si="291"/>
        <v>1</v>
      </c>
      <c r="EI132" s="52">
        <f t="shared" ca="1" si="292"/>
        <v>1</v>
      </c>
      <c r="EJ132" s="52">
        <f t="shared" ca="1" si="293"/>
        <v>1</v>
      </c>
      <c r="EK132" s="52">
        <f t="shared" ca="1" si="294"/>
        <v>1</v>
      </c>
      <c r="EL132" s="52">
        <f t="shared" ca="1" si="295"/>
        <v>1</v>
      </c>
      <c r="EM132" s="52">
        <f t="shared" ca="1" si="296"/>
        <v>1</v>
      </c>
      <c r="EN132" s="52">
        <f t="shared" ca="1" si="297"/>
        <v>1</v>
      </c>
      <c r="EO132" s="52">
        <f t="shared" ca="1" si="298"/>
        <v>1</v>
      </c>
      <c r="EP132" s="52">
        <f t="shared" ca="1" si="299"/>
        <v>1</v>
      </c>
      <c r="EQ132" s="52">
        <f t="shared" ca="1" si="300"/>
        <v>1</v>
      </c>
      <c r="ER132" s="52">
        <f t="shared" ca="1" si="301"/>
        <v>1</v>
      </c>
      <c r="ES132" s="52">
        <f t="shared" ca="1" si="302"/>
        <v>1</v>
      </c>
      <c r="ET132" s="52">
        <f t="shared" ca="1" si="303"/>
        <v>1</v>
      </c>
      <c r="EU132" s="52">
        <f t="shared" ca="1" si="304"/>
        <v>1</v>
      </c>
      <c r="EV132" s="52">
        <f t="shared" ca="1" si="305"/>
        <v>1</v>
      </c>
      <c r="EW132" s="52">
        <f t="shared" ca="1" si="306"/>
        <v>1</v>
      </c>
      <c r="EX132" s="52">
        <f t="shared" ca="1" si="307"/>
        <v>1</v>
      </c>
      <c r="EY132" s="52">
        <f t="shared" ca="1" si="308"/>
        <v>1</v>
      </c>
      <c r="EZ132" s="52">
        <f t="shared" ca="1" si="309"/>
        <v>1</v>
      </c>
      <c r="FA132" s="52">
        <f t="shared" ca="1" si="310"/>
        <v>1</v>
      </c>
      <c r="FB132" s="52">
        <f t="shared" ca="1" si="311"/>
        <v>1</v>
      </c>
      <c r="FC132" s="52">
        <f t="shared" ca="1" si="312"/>
        <v>1</v>
      </c>
      <c r="FD132" s="52">
        <f t="shared" ca="1" si="313"/>
        <v>1</v>
      </c>
      <c r="FE132" s="52">
        <f t="shared" ca="1" si="314"/>
        <v>1</v>
      </c>
      <c r="FF132" s="52">
        <f t="shared" ca="1" si="315"/>
        <v>1</v>
      </c>
      <c r="FG132" s="52">
        <f t="shared" ca="1" si="316"/>
        <v>1</v>
      </c>
      <c r="FH132" s="52">
        <f t="shared" ca="1" si="317"/>
        <v>1</v>
      </c>
      <c r="FI132" s="52">
        <f t="shared" ca="1" si="318"/>
        <v>1</v>
      </c>
      <c r="FK132" s="52">
        <f t="shared" si="319"/>
        <v>0</v>
      </c>
      <c r="FL132" s="59" t="e">
        <f t="shared" ca="1" si="320"/>
        <v>#N/A</v>
      </c>
      <c r="FM132" s="59" t="e">
        <f t="shared" ca="1" si="321"/>
        <v>#N/A</v>
      </c>
      <c r="FN132" s="52">
        <f t="shared" ca="1" si="322"/>
        <v>0</v>
      </c>
      <c r="FP132" s="52">
        <f t="shared" ca="1" si="323"/>
        <v>0.66666666666666663</v>
      </c>
      <c r="FQ132" s="52">
        <f t="shared" ca="1" si="324"/>
        <v>0.66666666666666663</v>
      </c>
      <c r="FR132" s="52">
        <f t="shared" ca="1" si="325"/>
        <v>0.65555555555555545</v>
      </c>
      <c r="FS132" s="52">
        <f t="shared" ca="1" si="326"/>
        <v>0.64444444444444438</v>
      </c>
      <c r="FT132" s="52">
        <f t="shared" ca="1" si="327"/>
        <v>0.6333333333333333</v>
      </c>
      <c r="FU132" s="52">
        <f t="shared" ca="1" si="328"/>
        <v>0.62222222222222223</v>
      </c>
      <c r="FV132" s="52">
        <f t="shared" ca="1" si="329"/>
        <v>0.61111111111111116</v>
      </c>
      <c r="FW132" s="52">
        <f t="shared" ca="1" si="330"/>
        <v>0.6</v>
      </c>
      <c r="FX132" s="52">
        <f t="shared" ca="1" si="331"/>
        <v>0.5888888888888888</v>
      </c>
      <c r="FY132" s="52">
        <f t="shared" ca="1" si="332"/>
        <v>0.57777777777777772</v>
      </c>
      <c r="FZ132" s="52">
        <f t="shared" ca="1" si="333"/>
        <v>0.56666666666666665</v>
      </c>
      <c r="GA132" s="52">
        <f t="shared" ca="1" si="334"/>
        <v>0.55555555555555558</v>
      </c>
      <c r="GB132" s="52">
        <f t="shared" ca="1" si="335"/>
        <v>0.5444444444444444</v>
      </c>
      <c r="GC132" s="52">
        <f t="shared" ca="1" si="336"/>
        <v>0.53333333333333333</v>
      </c>
      <c r="GD132" s="52">
        <f t="shared" ca="1" si="337"/>
        <v>0.52222222222222214</v>
      </c>
      <c r="GE132" s="52">
        <f t="shared" ca="1" si="338"/>
        <v>0.51111111111111107</v>
      </c>
      <c r="GF132" s="52">
        <f t="shared" ca="1" si="339"/>
        <v>0.5</v>
      </c>
      <c r="GG132" s="52">
        <f t="shared" ca="1" si="340"/>
        <v>0.48888888888888887</v>
      </c>
      <c r="GH132" s="52">
        <f t="shared" ca="1" si="341"/>
        <v>0.47777777777777775</v>
      </c>
      <c r="GI132" s="52">
        <f t="shared" ca="1" si="342"/>
        <v>0.46666666666666667</v>
      </c>
      <c r="GJ132" s="52">
        <f t="shared" ca="1" si="343"/>
        <v>0.45555555555555555</v>
      </c>
      <c r="GK132" s="52">
        <f t="shared" ca="1" si="344"/>
        <v>0.44444444444444442</v>
      </c>
      <c r="GL132" s="52">
        <f t="shared" ca="1" si="345"/>
        <v>0.43333333333333335</v>
      </c>
      <c r="GM132" s="52">
        <f t="shared" ca="1" si="346"/>
        <v>0.42222222222222222</v>
      </c>
      <c r="GN132" s="52">
        <f t="shared" ca="1" si="347"/>
        <v>0.41111111111111109</v>
      </c>
      <c r="GO132" s="52">
        <f t="shared" ca="1" si="348"/>
        <v>0.39999999999999997</v>
      </c>
      <c r="GP132" s="52">
        <f t="shared" ca="1" si="349"/>
        <v>0.38888888888888884</v>
      </c>
      <c r="GQ132" s="52">
        <f t="shared" ca="1" si="350"/>
        <v>0.37777777777777777</v>
      </c>
      <c r="GR132" s="52">
        <f t="shared" ca="1" si="351"/>
        <v>0.36666666666666664</v>
      </c>
      <c r="GS132" s="52">
        <f t="shared" ca="1" si="352"/>
        <v>0.35555555555555551</v>
      </c>
      <c r="GT132" s="52">
        <f t="shared" ca="1" si="353"/>
        <v>0.34444444444444444</v>
      </c>
      <c r="GU132" s="125">
        <f t="shared" si="354"/>
        <v>0</v>
      </c>
      <c r="GV132" s="52">
        <f t="shared" ca="1" si="355"/>
        <v>0.66666666666666663</v>
      </c>
      <c r="GW132" s="59">
        <f t="shared" ca="1" si="356"/>
        <v>0</v>
      </c>
      <c r="GX132" s="52">
        <f t="shared" ca="1" si="357"/>
        <v>0</v>
      </c>
      <c r="GY132" s="52" t="str">
        <f t="shared" ca="1" si="358"/>
        <v>Slope</v>
      </c>
      <c r="GZ132" s="52" t="str">
        <f t="shared" ca="1" si="359"/>
        <v>NaN</v>
      </c>
      <c r="HA132" s="120">
        <f t="shared" si="360"/>
        <v>0</v>
      </c>
      <c r="HB132" s="58">
        <f t="shared" si="361"/>
        <v>0</v>
      </c>
      <c r="HC132" s="58"/>
      <c r="HD132" s="121">
        <f t="shared" si="362"/>
        <v>1</v>
      </c>
      <c r="HE132" s="52">
        <f t="shared" si="363"/>
        <v>0</v>
      </c>
      <c r="HF132" s="52">
        <f t="shared" si="364"/>
        <v>0</v>
      </c>
      <c r="HG132" s="120">
        <f t="shared" si="365"/>
        <v>1</v>
      </c>
      <c r="HH132" s="120">
        <f t="shared" si="366"/>
        <v>0</v>
      </c>
      <c r="HI132" s="52">
        <f t="shared" ca="1" si="367"/>
        <v>0</v>
      </c>
      <c r="HJ132" s="52" t="str">
        <f t="shared" ca="1" si="368"/>
        <v>Slope</v>
      </c>
      <c r="HK132" s="59">
        <f t="shared" ca="1" si="369"/>
        <v>2</v>
      </c>
      <c r="HL132" s="52" t="str">
        <f t="shared" ca="1" si="370"/>
        <v>NaN</v>
      </c>
      <c r="HM132" s="52">
        <f t="shared" si="371"/>
        <v>0</v>
      </c>
      <c r="HN132" s="52">
        <f t="shared" si="372"/>
        <v>0</v>
      </c>
      <c r="HO132" s="52">
        <f t="shared" si="373"/>
        <v>0</v>
      </c>
      <c r="HP132" s="112"/>
      <c r="HQ132" s="52">
        <f t="shared" si="381"/>
        <v>0</v>
      </c>
      <c r="HR132" s="112"/>
      <c r="HS132" s="52">
        <f t="shared" si="374"/>
        <v>0</v>
      </c>
      <c r="HT132">
        <f t="shared" si="375"/>
        <v>0</v>
      </c>
    </row>
    <row r="133" spans="1:228" x14ac:dyDescent="0.25">
      <c r="A133" s="45">
        <v>95</v>
      </c>
      <c r="B133" s="35">
        <f t="shared" si="215"/>
        <v>1.0879629629629642E-2</v>
      </c>
      <c r="C133" s="28"/>
      <c r="D133" s="29"/>
      <c r="E133" s="29"/>
      <c r="F133" s="37"/>
      <c r="G133" s="38"/>
      <c r="H133" s="107"/>
      <c r="I133" s="31"/>
      <c r="J133" s="28"/>
      <c r="K133" s="37">
        <f t="shared" si="207"/>
        <v>0</v>
      </c>
      <c r="L133" s="30">
        <f t="shared" si="205"/>
        <v>0</v>
      </c>
      <c r="M133" s="101">
        <f t="shared" si="206"/>
        <v>0</v>
      </c>
      <c r="N133" s="103">
        <f t="shared" si="216"/>
        <v>0</v>
      </c>
      <c r="AD133" s="52" t="e">
        <f t="shared" ca="1" si="384"/>
        <v>#DIV/0!</v>
      </c>
      <c r="AE133" s="52" t="e">
        <f t="shared" ca="1" si="384"/>
        <v>#DIV/0!</v>
      </c>
      <c r="AF133" s="52" t="e">
        <f t="shared" ca="1" si="384"/>
        <v>#DIV/0!</v>
      </c>
      <c r="AG133" s="52" t="e">
        <f t="shared" ca="1" si="208"/>
        <v>#DIV/0!</v>
      </c>
      <c r="AH133" s="52" t="e">
        <f t="shared" ca="1" si="208"/>
        <v>#DIV/0!</v>
      </c>
      <c r="AI133" s="52" t="e">
        <f t="shared" ca="1" si="208"/>
        <v>#DIV/0!</v>
      </c>
      <c r="AJ133" s="52" t="e">
        <f t="shared" ca="1" si="208"/>
        <v>#DIV/0!</v>
      </c>
      <c r="AK133" s="52" t="e">
        <f t="shared" ca="1" si="209"/>
        <v>#DIV/0!</v>
      </c>
      <c r="AL133" s="52" t="e">
        <f t="shared" ca="1" si="209"/>
        <v>#DIV/0!</v>
      </c>
      <c r="AM133" s="52" t="e">
        <f t="shared" ca="1" si="209"/>
        <v>#DIV/0!</v>
      </c>
      <c r="AN133" s="52" t="e">
        <f t="shared" ca="1" si="209"/>
        <v>#DIV/0!</v>
      </c>
      <c r="AO133" s="52" t="e">
        <f t="shared" ca="1" si="210"/>
        <v>#DIV/0!</v>
      </c>
      <c r="AP133" s="52" t="e">
        <f t="shared" ca="1" si="210"/>
        <v>#DIV/0!</v>
      </c>
      <c r="AQ133" s="52" t="e">
        <f t="shared" ca="1" si="210"/>
        <v>#DIV/0!</v>
      </c>
      <c r="AR133" s="52" t="e">
        <f t="shared" ca="1" si="210"/>
        <v>#DIV/0!</v>
      </c>
      <c r="AS133" s="52" t="e">
        <f t="shared" ca="1" si="211"/>
        <v>#DIV/0!</v>
      </c>
      <c r="AT133" s="52" t="e">
        <f t="shared" ca="1" si="211"/>
        <v>#DIV/0!</v>
      </c>
      <c r="AU133" s="52" t="e">
        <f t="shared" ca="1" si="211"/>
        <v>#DIV/0!</v>
      </c>
      <c r="AV133" s="52" t="e">
        <f t="shared" ca="1" si="211"/>
        <v>#DIV/0!</v>
      </c>
      <c r="AW133" s="52" t="e">
        <f t="shared" ca="1" si="212"/>
        <v>#DIV/0!</v>
      </c>
      <c r="AX133" s="52" t="e">
        <f t="shared" ca="1" si="212"/>
        <v>#DIV/0!</v>
      </c>
      <c r="AY133" s="52" t="e">
        <f t="shared" ca="1" si="212"/>
        <v>#DIV/0!</v>
      </c>
      <c r="AZ133" s="52" t="e">
        <f t="shared" ca="1" si="212"/>
        <v>#DIV/0!</v>
      </c>
      <c r="BA133" s="52" t="e">
        <f t="shared" ca="1" si="213"/>
        <v>#DIV/0!</v>
      </c>
      <c r="BB133" s="52" t="e">
        <f t="shared" ca="1" si="213"/>
        <v>#DIV/0!</v>
      </c>
      <c r="BC133" s="52" t="e">
        <f t="shared" ca="1" si="213"/>
        <v>#DIV/0!</v>
      </c>
      <c r="BD133" s="52" t="e">
        <f t="shared" ca="1" si="213"/>
        <v>#DIV/0!</v>
      </c>
      <c r="BE133" s="52" t="e">
        <f t="shared" ca="1" si="214"/>
        <v>#DIV/0!</v>
      </c>
      <c r="BF133" s="52" t="e">
        <f t="shared" ca="1" si="214"/>
        <v>#DIV/0!</v>
      </c>
      <c r="BG133" s="52" t="e">
        <f t="shared" ca="1" si="214"/>
        <v>#DIV/0!</v>
      </c>
      <c r="BH133" s="52" t="e">
        <f t="shared" ca="1" si="214"/>
        <v>#DIV/0!</v>
      </c>
      <c r="BJ133" s="52">
        <f t="shared" si="218"/>
        <v>0</v>
      </c>
      <c r="BK133" s="52">
        <f t="shared" si="219"/>
        <v>0</v>
      </c>
      <c r="BL133" s="52">
        <f t="shared" si="220"/>
        <v>0</v>
      </c>
      <c r="BM133" s="52">
        <f t="shared" si="221"/>
        <v>0</v>
      </c>
      <c r="BN133" s="52">
        <f t="shared" si="222"/>
        <v>0</v>
      </c>
      <c r="BO133" s="52">
        <f t="shared" si="223"/>
        <v>0</v>
      </c>
      <c r="BP133" s="52">
        <f t="shared" si="224"/>
        <v>0</v>
      </c>
      <c r="BQ133" s="52">
        <f t="shared" si="225"/>
        <v>0.05</v>
      </c>
      <c r="BS133" s="52">
        <f t="shared" ca="1" si="226"/>
        <v>0</v>
      </c>
      <c r="BT133" s="52">
        <f t="shared" ca="1" si="227"/>
        <v>0</v>
      </c>
      <c r="BU133" s="52">
        <f t="shared" ca="1" si="228"/>
        <v>0</v>
      </c>
      <c r="BV133" s="52">
        <f t="shared" ca="1" si="229"/>
        <v>0</v>
      </c>
      <c r="BW133" s="52">
        <f t="shared" ca="1" si="230"/>
        <v>0</v>
      </c>
      <c r="BX133" s="52">
        <f t="shared" ca="1" si="231"/>
        <v>0</v>
      </c>
      <c r="BY133" s="52">
        <f t="shared" ca="1" si="232"/>
        <v>0</v>
      </c>
      <c r="BZ133" s="52">
        <f t="shared" ca="1" si="233"/>
        <v>0</v>
      </c>
      <c r="CA133" s="52">
        <f t="shared" ca="1" si="234"/>
        <v>0</v>
      </c>
      <c r="CB133" s="52">
        <f t="shared" ca="1" si="235"/>
        <v>0</v>
      </c>
      <c r="CC133" s="52">
        <f t="shared" ca="1" si="236"/>
        <v>0</v>
      </c>
      <c r="CD133" s="52">
        <f t="shared" ca="1" si="237"/>
        <v>0</v>
      </c>
      <c r="CE133" s="52">
        <f t="shared" ca="1" si="238"/>
        <v>0</v>
      </c>
      <c r="CF133" s="52">
        <f t="shared" ca="1" si="239"/>
        <v>0</v>
      </c>
      <c r="CG133" s="52">
        <f t="shared" ca="1" si="240"/>
        <v>0</v>
      </c>
      <c r="CH133" s="52">
        <f t="shared" ca="1" si="241"/>
        <v>0</v>
      </c>
      <c r="CI133" s="52">
        <f t="shared" ca="1" si="242"/>
        <v>0</v>
      </c>
      <c r="CJ133" s="52">
        <f t="shared" ca="1" si="243"/>
        <v>0</v>
      </c>
      <c r="CK133" s="52">
        <f t="shared" ca="1" si="244"/>
        <v>0</v>
      </c>
      <c r="CL133" s="52">
        <f t="shared" ca="1" si="245"/>
        <v>0</v>
      </c>
      <c r="CM133" s="52">
        <f t="shared" ca="1" si="246"/>
        <v>0</v>
      </c>
      <c r="CN133" s="52">
        <f t="shared" ca="1" si="247"/>
        <v>0</v>
      </c>
      <c r="CO133" s="52">
        <f t="shared" ca="1" si="248"/>
        <v>0</v>
      </c>
      <c r="CP133" s="52">
        <f t="shared" ca="1" si="249"/>
        <v>0</v>
      </c>
      <c r="CQ133" s="52">
        <f t="shared" ca="1" si="250"/>
        <v>0</v>
      </c>
      <c r="CR133" s="52">
        <f t="shared" ca="1" si="251"/>
        <v>0</v>
      </c>
      <c r="CS133" s="52">
        <f t="shared" ca="1" si="252"/>
        <v>0</v>
      </c>
      <c r="CT133" s="52">
        <f t="shared" ca="1" si="253"/>
        <v>0</v>
      </c>
      <c r="CU133" s="52">
        <f t="shared" ca="1" si="254"/>
        <v>0</v>
      </c>
      <c r="CV133" s="52">
        <f t="shared" ca="1" si="255"/>
        <v>0</v>
      </c>
      <c r="CW133" s="52">
        <f t="shared" ca="1" si="256"/>
        <v>0</v>
      </c>
      <c r="CY133" s="51" t="str">
        <f t="shared" ca="1" si="257"/>
        <v>Slope</v>
      </c>
      <c r="CZ133" s="51" t="str">
        <f t="shared" ca="1" si="258"/>
        <v>Slope</v>
      </c>
      <c r="DA133" s="51" t="str">
        <f t="shared" ca="1" si="259"/>
        <v>Slope</v>
      </c>
      <c r="DB133" s="51" t="str">
        <f t="shared" ca="1" si="260"/>
        <v>Slope</v>
      </c>
      <c r="DC133" s="51" t="str">
        <f t="shared" ca="1" si="261"/>
        <v>Slope</v>
      </c>
      <c r="DD133" s="51" t="str">
        <f t="shared" ca="1" si="262"/>
        <v>Slope</v>
      </c>
      <c r="DE133" s="51" t="str">
        <f t="shared" ca="1" si="263"/>
        <v>Slope</v>
      </c>
      <c r="DF133" s="51" t="str">
        <f t="shared" ca="1" si="264"/>
        <v>Slope</v>
      </c>
      <c r="DG133" s="51" t="str">
        <f t="shared" ca="1" si="265"/>
        <v>Slope</v>
      </c>
      <c r="DH133" s="51" t="str">
        <f t="shared" ca="1" si="266"/>
        <v>Slope</v>
      </c>
      <c r="DI133" s="51" t="str">
        <f t="shared" ca="1" si="267"/>
        <v>Slope</v>
      </c>
      <c r="DJ133" s="51" t="str">
        <f t="shared" ca="1" si="268"/>
        <v>Slope</v>
      </c>
      <c r="DK133" s="51" t="str">
        <f t="shared" ca="1" si="269"/>
        <v>Slope</v>
      </c>
      <c r="DL133" s="51" t="str">
        <f t="shared" ca="1" si="270"/>
        <v>Slope</v>
      </c>
      <c r="DM133" s="51" t="str">
        <f t="shared" ca="1" si="271"/>
        <v>Slope</v>
      </c>
      <c r="DN133" s="51" t="str">
        <f t="shared" ca="1" si="272"/>
        <v>Slope</v>
      </c>
      <c r="DO133" s="51" t="str">
        <f t="shared" ca="1" si="273"/>
        <v>Slope</v>
      </c>
      <c r="DP133" s="51" t="str">
        <f t="shared" ca="1" si="274"/>
        <v>Slope</v>
      </c>
      <c r="DQ133" s="51" t="str">
        <f t="shared" ca="1" si="275"/>
        <v>Slope</v>
      </c>
      <c r="DR133" s="51" t="str">
        <f t="shared" ca="1" si="276"/>
        <v>Slope</v>
      </c>
      <c r="DS133" s="51" t="str">
        <f t="shared" ca="1" si="277"/>
        <v>Slope</v>
      </c>
      <c r="DT133" s="51" t="str">
        <f t="shared" ca="1" si="278"/>
        <v>Slope</v>
      </c>
      <c r="DU133" s="51" t="str">
        <f t="shared" ca="1" si="279"/>
        <v>Slope</v>
      </c>
      <c r="DV133" s="51" t="str">
        <f t="shared" ca="1" si="280"/>
        <v>Slope</v>
      </c>
      <c r="DW133" s="51" t="str">
        <f t="shared" ca="1" si="281"/>
        <v>Slope</v>
      </c>
      <c r="DX133" s="51" t="str">
        <f t="shared" ca="1" si="282"/>
        <v>Slope</v>
      </c>
      <c r="DY133" s="51" t="str">
        <f t="shared" ca="1" si="283"/>
        <v>Slope</v>
      </c>
      <c r="DZ133" s="51" t="str">
        <f t="shared" ca="1" si="284"/>
        <v>Slope</v>
      </c>
      <c r="EA133" s="51" t="str">
        <f t="shared" ca="1" si="285"/>
        <v>Slope</v>
      </c>
      <c r="EB133" s="51" t="str">
        <f t="shared" ca="1" si="286"/>
        <v>Slope</v>
      </c>
      <c r="EC133" s="51" t="str">
        <f t="shared" ca="1" si="287"/>
        <v>Slope</v>
      </c>
      <c r="EE133" s="52">
        <f t="shared" ca="1" si="288"/>
        <v>1</v>
      </c>
      <c r="EF133" s="52">
        <f t="shared" ca="1" si="289"/>
        <v>1</v>
      </c>
      <c r="EG133" s="52">
        <f t="shared" ca="1" si="290"/>
        <v>1</v>
      </c>
      <c r="EH133" s="52">
        <f t="shared" ca="1" si="291"/>
        <v>1</v>
      </c>
      <c r="EI133" s="52">
        <f t="shared" ca="1" si="292"/>
        <v>1</v>
      </c>
      <c r="EJ133" s="52">
        <f t="shared" ca="1" si="293"/>
        <v>1</v>
      </c>
      <c r="EK133" s="52">
        <f t="shared" ca="1" si="294"/>
        <v>1</v>
      </c>
      <c r="EL133" s="52">
        <f t="shared" ca="1" si="295"/>
        <v>1</v>
      </c>
      <c r="EM133" s="52">
        <f t="shared" ca="1" si="296"/>
        <v>1</v>
      </c>
      <c r="EN133" s="52">
        <f t="shared" ca="1" si="297"/>
        <v>1</v>
      </c>
      <c r="EO133" s="52">
        <f t="shared" ca="1" si="298"/>
        <v>1</v>
      </c>
      <c r="EP133" s="52">
        <f t="shared" ca="1" si="299"/>
        <v>1</v>
      </c>
      <c r="EQ133" s="52">
        <f t="shared" ca="1" si="300"/>
        <v>1</v>
      </c>
      <c r="ER133" s="52">
        <f t="shared" ca="1" si="301"/>
        <v>1</v>
      </c>
      <c r="ES133" s="52">
        <f t="shared" ca="1" si="302"/>
        <v>1</v>
      </c>
      <c r="ET133" s="52">
        <f t="shared" ca="1" si="303"/>
        <v>1</v>
      </c>
      <c r="EU133" s="52">
        <f t="shared" ca="1" si="304"/>
        <v>1</v>
      </c>
      <c r="EV133" s="52">
        <f t="shared" ca="1" si="305"/>
        <v>1</v>
      </c>
      <c r="EW133" s="52">
        <f t="shared" ca="1" si="306"/>
        <v>1</v>
      </c>
      <c r="EX133" s="52">
        <f t="shared" ca="1" si="307"/>
        <v>1</v>
      </c>
      <c r="EY133" s="52">
        <f t="shared" ca="1" si="308"/>
        <v>1</v>
      </c>
      <c r="EZ133" s="52">
        <f t="shared" ca="1" si="309"/>
        <v>1</v>
      </c>
      <c r="FA133" s="52">
        <f t="shared" ca="1" si="310"/>
        <v>1</v>
      </c>
      <c r="FB133" s="52">
        <f t="shared" ca="1" si="311"/>
        <v>1</v>
      </c>
      <c r="FC133" s="52">
        <f t="shared" ca="1" si="312"/>
        <v>1</v>
      </c>
      <c r="FD133" s="52">
        <f t="shared" ca="1" si="313"/>
        <v>1</v>
      </c>
      <c r="FE133" s="52">
        <f t="shared" ca="1" si="314"/>
        <v>1</v>
      </c>
      <c r="FF133" s="52">
        <f t="shared" ca="1" si="315"/>
        <v>1</v>
      </c>
      <c r="FG133" s="52">
        <f t="shared" ca="1" si="316"/>
        <v>1</v>
      </c>
      <c r="FH133" s="52">
        <f t="shared" ca="1" si="317"/>
        <v>1</v>
      </c>
      <c r="FI133" s="52">
        <f t="shared" ca="1" si="318"/>
        <v>1</v>
      </c>
      <c r="FK133" s="52">
        <f t="shared" si="319"/>
        <v>0</v>
      </c>
      <c r="FL133" s="59" t="e">
        <f t="shared" ca="1" si="320"/>
        <v>#N/A</v>
      </c>
      <c r="FM133" s="59" t="e">
        <f t="shared" ca="1" si="321"/>
        <v>#N/A</v>
      </c>
      <c r="FN133" s="52">
        <f t="shared" ca="1" si="322"/>
        <v>0</v>
      </c>
      <c r="FP133" s="52">
        <f t="shared" ca="1" si="323"/>
        <v>0.66666666666666663</v>
      </c>
      <c r="FQ133" s="52">
        <f t="shared" ca="1" si="324"/>
        <v>0.66666666666666663</v>
      </c>
      <c r="FR133" s="52">
        <f t="shared" ca="1" si="325"/>
        <v>0.65555555555555545</v>
      </c>
      <c r="FS133" s="52">
        <f t="shared" ca="1" si="326"/>
        <v>0.64444444444444438</v>
      </c>
      <c r="FT133" s="52">
        <f t="shared" ca="1" si="327"/>
        <v>0.6333333333333333</v>
      </c>
      <c r="FU133" s="52">
        <f t="shared" ca="1" si="328"/>
        <v>0.62222222222222223</v>
      </c>
      <c r="FV133" s="52">
        <f t="shared" ca="1" si="329"/>
        <v>0.61111111111111116</v>
      </c>
      <c r="FW133" s="52">
        <f t="shared" ca="1" si="330"/>
        <v>0.6</v>
      </c>
      <c r="FX133" s="52">
        <f t="shared" ca="1" si="331"/>
        <v>0.5888888888888888</v>
      </c>
      <c r="FY133" s="52">
        <f t="shared" ca="1" si="332"/>
        <v>0.57777777777777772</v>
      </c>
      <c r="FZ133" s="52">
        <f t="shared" ca="1" si="333"/>
        <v>0.56666666666666665</v>
      </c>
      <c r="GA133" s="52">
        <f t="shared" ca="1" si="334"/>
        <v>0.55555555555555558</v>
      </c>
      <c r="GB133" s="52">
        <f t="shared" ca="1" si="335"/>
        <v>0.5444444444444444</v>
      </c>
      <c r="GC133" s="52">
        <f t="shared" ca="1" si="336"/>
        <v>0.53333333333333333</v>
      </c>
      <c r="GD133" s="52">
        <f t="shared" ca="1" si="337"/>
        <v>0.52222222222222214</v>
      </c>
      <c r="GE133" s="52">
        <f t="shared" ca="1" si="338"/>
        <v>0.51111111111111107</v>
      </c>
      <c r="GF133" s="52">
        <f t="shared" ca="1" si="339"/>
        <v>0.5</v>
      </c>
      <c r="GG133" s="52">
        <f t="shared" ca="1" si="340"/>
        <v>0.48888888888888887</v>
      </c>
      <c r="GH133" s="52">
        <f t="shared" ca="1" si="341"/>
        <v>0.47777777777777775</v>
      </c>
      <c r="GI133" s="52">
        <f t="shared" ca="1" si="342"/>
        <v>0.46666666666666667</v>
      </c>
      <c r="GJ133" s="52">
        <f t="shared" ca="1" si="343"/>
        <v>0.45555555555555555</v>
      </c>
      <c r="GK133" s="52">
        <f t="shared" ca="1" si="344"/>
        <v>0.44444444444444442</v>
      </c>
      <c r="GL133" s="52">
        <f t="shared" ca="1" si="345"/>
        <v>0.43333333333333335</v>
      </c>
      <c r="GM133" s="52">
        <f t="shared" ca="1" si="346"/>
        <v>0.42222222222222222</v>
      </c>
      <c r="GN133" s="52">
        <f t="shared" ca="1" si="347"/>
        <v>0.41111111111111109</v>
      </c>
      <c r="GO133" s="52">
        <f t="shared" ca="1" si="348"/>
        <v>0.39999999999999997</v>
      </c>
      <c r="GP133" s="52">
        <f t="shared" ca="1" si="349"/>
        <v>0.38888888888888884</v>
      </c>
      <c r="GQ133" s="52">
        <f t="shared" ca="1" si="350"/>
        <v>0.37777777777777777</v>
      </c>
      <c r="GR133" s="52">
        <f t="shared" ca="1" si="351"/>
        <v>0.36666666666666664</v>
      </c>
      <c r="GS133" s="52">
        <f t="shared" ca="1" si="352"/>
        <v>0.35555555555555551</v>
      </c>
      <c r="GT133" s="52">
        <f t="shared" ca="1" si="353"/>
        <v>0.34444444444444444</v>
      </c>
      <c r="GU133" s="125">
        <f t="shared" si="354"/>
        <v>0</v>
      </c>
      <c r="GV133" s="52">
        <f t="shared" ca="1" si="355"/>
        <v>0.66666666666666663</v>
      </c>
      <c r="GW133" s="59">
        <f t="shared" ca="1" si="356"/>
        <v>0</v>
      </c>
      <c r="GX133" s="52">
        <f t="shared" ca="1" si="357"/>
        <v>0</v>
      </c>
      <c r="GY133" s="52" t="str">
        <f t="shared" ca="1" si="358"/>
        <v>Slope</v>
      </c>
      <c r="GZ133" s="52" t="str">
        <f t="shared" ca="1" si="359"/>
        <v>NaN</v>
      </c>
      <c r="HA133" s="120">
        <f t="shared" si="360"/>
        <v>0</v>
      </c>
      <c r="HB133" s="58">
        <f t="shared" si="361"/>
        <v>0</v>
      </c>
      <c r="HC133" s="58"/>
      <c r="HD133" s="121">
        <f t="shared" si="362"/>
        <v>1</v>
      </c>
      <c r="HE133" s="52">
        <f t="shared" si="363"/>
        <v>0</v>
      </c>
      <c r="HF133" s="52">
        <f t="shared" si="364"/>
        <v>0</v>
      </c>
      <c r="HG133" s="120">
        <f t="shared" si="365"/>
        <v>1</v>
      </c>
      <c r="HH133" s="120">
        <f t="shared" si="366"/>
        <v>0</v>
      </c>
      <c r="HI133" s="52">
        <f t="shared" ca="1" si="367"/>
        <v>0</v>
      </c>
      <c r="HJ133" s="52" t="str">
        <f t="shared" ca="1" si="368"/>
        <v>Slope</v>
      </c>
      <c r="HK133" s="59">
        <f t="shared" ca="1" si="369"/>
        <v>2</v>
      </c>
      <c r="HL133" s="52" t="str">
        <f t="shared" ca="1" si="370"/>
        <v>NaN</v>
      </c>
      <c r="HM133" s="52">
        <f t="shared" si="371"/>
        <v>0</v>
      </c>
      <c r="HN133" s="52">
        <f t="shared" si="372"/>
        <v>0</v>
      </c>
      <c r="HO133" s="52">
        <f t="shared" si="373"/>
        <v>0</v>
      </c>
      <c r="HP133" s="112"/>
      <c r="HQ133" s="52">
        <f t="shared" si="381"/>
        <v>0</v>
      </c>
      <c r="HR133" s="112"/>
      <c r="HS133" s="52">
        <f t="shared" si="374"/>
        <v>0</v>
      </c>
      <c r="HT133">
        <f t="shared" si="375"/>
        <v>0</v>
      </c>
    </row>
    <row r="134" spans="1:228" x14ac:dyDescent="0.25">
      <c r="A134" s="45">
        <v>96</v>
      </c>
      <c r="B134" s="35">
        <f t="shared" si="215"/>
        <v>1.0995370370370383E-2</v>
      </c>
      <c r="C134" s="28"/>
      <c r="D134" s="29"/>
      <c r="E134" s="29"/>
      <c r="F134" s="37"/>
      <c r="G134" s="38"/>
      <c r="H134" s="107"/>
      <c r="I134" s="31"/>
      <c r="J134" s="28"/>
      <c r="K134" s="37">
        <f t="shared" si="207"/>
        <v>0</v>
      </c>
      <c r="L134" s="30">
        <f t="shared" si="205"/>
        <v>0</v>
      </c>
      <c r="M134" s="101">
        <f t="shared" si="206"/>
        <v>0</v>
      </c>
      <c r="N134" s="103">
        <f t="shared" si="216"/>
        <v>0</v>
      </c>
      <c r="AD134" s="52" t="e">
        <f t="shared" ca="1" si="384"/>
        <v>#DIV/0!</v>
      </c>
      <c r="AE134" s="52" t="e">
        <f t="shared" ca="1" si="384"/>
        <v>#DIV/0!</v>
      </c>
      <c r="AF134" s="52" t="e">
        <f t="shared" ca="1" si="384"/>
        <v>#DIV/0!</v>
      </c>
      <c r="AG134" s="52" t="e">
        <f t="shared" ca="1" si="208"/>
        <v>#DIV/0!</v>
      </c>
      <c r="AH134" s="52" t="e">
        <f t="shared" ca="1" si="208"/>
        <v>#DIV/0!</v>
      </c>
      <c r="AI134" s="52" t="e">
        <f t="shared" ca="1" si="208"/>
        <v>#DIV/0!</v>
      </c>
      <c r="AJ134" s="52" t="e">
        <f t="shared" ca="1" si="208"/>
        <v>#DIV/0!</v>
      </c>
      <c r="AK134" s="52" t="e">
        <f t="shared" ca="1" si="209"/>
        <v>#DIV/0!</v>
      </c>
      <c r="AL134" s="52" t="e">
        <f t="shared" ca="1" si="209"/>
        <v>#DIV/0!</v>
      </c>
      <c r="AM134" s="52" t="e">
        <f t="shared" ca="1" si="209"/>
        <v>#DIV/0!</v>
      </c>
      <c r="AN134" s="52" t="e">
        <f t="shared" ca="1" si="209"/>
        <v>#DIV/0!</v>
      </c>
      <c r="AO134" s="52" t="e">
        <f t="shared" ca="1" si="210"/>
        <v>#DIV/0!</v>
      </c>
      <c r="AP134" s="52" t="e">
        <f t="shared" ca="1" si="210"/>
        <v>#DIV/0!</v>
      </c>
      <c r="AQ134" s="52" t="e">
        <f t="shared" ca="1" si="210"/>
        <v>#DIV/0!</v>
      </c>
      <c r="AR134" s="52" t="e">
        <f t="shared" ca="1" si="210"/>
        <v>#DIV/0!</v>
      </c>
      <c r="AS134" s="52" t="e">
        <f t="shared" ca="1" si="211"/>
        <v>#DIV/0!</v>
      </c>
      <c r="AT134" s="52" t="e">
        <f t="shared" ca="1" si="211"/>
        <v>#DIV/0!</v>
      </c>
      <c r="AU134" s="52" t="e">
        <f t="shared" ca="1" si="211"/>
        <v>#DIV/0!</v>
      </c>
      <c r="AV134" s="52" t="e">
        <f t="shared" ca="1" si="211"/>
        <v>#DIV/0!</v>
      </c>
      <c r="AW134" s="52" t="e">
        <f t="shared" ca="1" si="212"/>
        <v>#DIV/0!</v>
      </c>
      <c r="AX134" s="52" t="e">
        <f t="shared" ca="1" si="212"/>
        <v>#DIV/0!</v>
      </c>
      <c r="AY134" s="52" t="e">
        <f t="shared" ca="1" si="212"/>
        <v>#DIV/0!</v>
      </c>
      <c r="AZ134" s="52" t="e">
        <f t="shared" ca="1" si="212"/>
        <v>#DIV/0!</v>
      </c>
      <c r="BA134" s="52" t="e">
        <f t="shared" ca="1" si="213"/>
        <v>#DIV/0!</v>
      </c>
      <c r="BB134" s="52" t="e">
        <f t="shared" ca="1" si="213"/>
        <v>#DIV/0!</v>
      </c>
      <c r="BC134" s="52" t="e">
        <f t="shared" ca="1" si="213"/>
        <v>#DIV/0!</v>
      </c>
      <c r="BD134" s="52" t="e">
        <f t="shared" ca="1" si="213"/>
        <v>#DIV/0!</v>
      </c>
      <c r="BE134" s="52" t="e">
        <f t="shared" ca="1" si="214"/>
        <v>#DIV/0!</v>
      </c>
      <c r="BF134" s="52" t="e">
        <f t="shared" ca="1" si="214"/>
        <v>#DIV/0!</v>
      </c>
      <c r="BG134" s="52" t="e">
        <f t="shared" ca="1" si="214"/>
        <v>#DIV/0!</v>
      </c>
      <c r="BH134" s="52" t="e">
        <f t="shared" ca="1" si="214"/>
        <v>#DIV/0!</v>
      </c>
      <c r="BJ134" s="52">
        <f t="shared" si="218"/>
        <v>0</v>
      </c>
      <c r="BK134" s="52">
        <f t="shared" si="219"/>
        <v>0</v>
      </c>
      <c r="BL134" s="52">
        <f t="shared" si="220"/>
        <v>0</v>
      </c>
      <c r="BM134" s="52">
        <f t="shared" si="221"/>
        <v>0</v>
      </c>
      <c r="BN134" s="52">
        <f t="shared" si="222"/>
        <v>0</v>
      </c>
      <c r="BO134" s="52">
        <f t="shared" si="223"/>
        <v>0</v>
      </c>
      <c r="BP134" s="52">
        <f t="shared" si="224"/>
        <v>0</v>
      </c>
      <c r="BQ134" s="52">
        <f t="shared" si="225"/>
        <v>0.05</v>
      </c>
      <c r="BS134" s="52">
        <f t="shared" ca="1" si="226"/>
        <v>0</v>
      </c>
      <c r="BT134" s="52">
        <f t="shared" ca="1" si="227"/>
        <v>0</v>
      </c>
      <c r="BU134" s="52">
        <f t="shared" ca="1" si="228"/>
        <v>0</v>
      </c>
      <c r="BV134" s="52">
        <f t="shared" ca="1" si="229"/>
        <v>0</v>
      </c>
      <c r="BW134" s="52">
        <f t="shared" ca="1" si="230"/>
        <v>0</v>
      </c>
      <c r="BX134" s="52">
        <f t="shared" ca="1" si="231"/>
        <v>0</v>
      </c>
      <c r="BY134" s="52">
        <f t="shared" ca="1" si="232"/>
        <v>0</v>
      </c>
      <c r="BZ134" s="52">
        <f t="shared" ca="1" si="233"/>
        <v>0</v>
      </c>
      <c r="CA134" s="52">
        <f t="shared" ca="1" si="234"/>
        <v>0</v>
      </c>
      <c r="CB134" s="52">
        <f t="shared" ca="1" si="235"/>
        <v>0</v>
      </c>
      <c r="CC134" s="52">
        <f t="shared" ca="1" si="236"/>
        <v>0</v>
      </c>
      <c r="CD134" s="52">
        <f t="shared" ca="1" si="237"/>
        <v>0</v>
      </c>
      <c r="CE134" s="52">
        <f t="shared" ca="1" si="238"/>
        <v>0</v>
      </c>
      <c r="CF134" s="52">
        <f t="shared" ca="1" si="239"/>
        <v>0</v>
      </c>
      <c r="CG134" s="52">
        <f t="shared" ca="1" si="240"/>
        <v>0</v>
      </c>
      <c r="CH134" s="52">
        <f t="shared" ca="1" si="241"/>
        <v>0</v>
      </c>
      <c r="CI134" s="52">
        <f t="shared" ca="1" si="242"/>
        <v>0</v>
      </c>
      <c r="CJ134" s="52">
        <f t="shared" ca="1" si="243"/>
        <v>0</v>
      </c>
      <c r="CK134" s="52">
        <f t="shared" ca="1" si="244"/>
        <v>0</v>
      </c>
      <c r="CL134" s="52">
        <f t="shared" ca="1" si="245"/>
        <v>0</v>
      </c>
      <c r="CM134" s="52">
        <f t="shared" ca="1" si="246"/>
        <v>0</v>
      </c>
      <c r="CN134" s="52">
        <f t="shared" ca="1" si="247"/>
        <v>0</v>
      </c>
      <c r="CO134" s="52">
        <f t="shared" ca="1" si="248"/>
        <v>0</v>
      </c>
      <c r="CP134" s="52">
        <f t="shared" ca="1" si="249"/>
        <v>0</v>
      </c>
      <c r="CQ134" s="52">
        <f t="shared" ca="1" si="250"/>
        <v>0</v>
      </c>
      <c r="CR134" s="52">
        <f t="shared" ca="1" si="251"/>
        <v>0</v>
      </c>
      <c r="CS134" s="52">
        <f t="shared" ca="1" si="252"/>
        <v>0</v>
      </c>
      <c r="CT134" s="52">
        <f t="shared" ca="1" si="253"/>
        <v>0</v>
      </c>
      <c r="CU134" s="52">
        <f t="shared" ca="1" si="254"/>
        <v>0</v>
      </c>
      <c r="CV134" s="52">
        <f t="shared" ca="1" si="255"/>
        <v>0</v>
      </c>
      <c r="CW134" s="52">
        <f t="shared" ca="1" si="256"/>
        <v>0</v>
      </c>
      <c r="CY134" s="51" t="str">
        <f t="shared" ca="1" si="257"/>
        <v>Slope</v>
      </c>
      <c r="CZ134" s="51" t="str">
        <f t="shared" ca="1" si="258"/>
        <v>Slope</v>
      </c>
      <c r="DA134" s="51" t="str">
        <f t="shared" ca="1" si="259"/>
        <v>Slope</v>
      </c>
      <c r="DB134" s="51" t="str">
        <f t="shared" ca="1" si="260"/>
        <v>Slope</v>
      </c>
      <c r="DC134" s="51" t="str">
        <f t="shared" ca="1" si="261"/>
        <v>Slope</v>
      </c>
      <c r="DD134" s="51" t="str">
        <f t="shared" ca="1" si="262"/>
        <v>Slope</v>
      </c>
      <c r="DE134" s="51" t="str">
        <f t="shared" ca="1" si="263"/>
        <v>Slope</v>
      </c>
      <c r="DF134" s="51" t="str">
        <f t="shared" ca="1" si="264"/>
        <v>Slope</v>
      </c>
      <c r="DG134" s="51" t="str">
        <f t="shared" ca="1" si="265"/>
        <v>Slope</v>
      </c>
      <c r="DH134" s="51" t="str">
        <f t="shared" ca="1" si="266"/>
        <v>Slope</v>
      </c>
      <c r="DI134" s="51" t="str">
        <f t="shared" ca="1" si="267"/>
        <v>Slope</v>
      </c>
      <c r="DJ134" s="51" t="str">
        <f t="shared" ca="1" si="268"/>
        <v>Slope</v>
      </c>
      <c r="DK134" s="51" t="str">
        <f t="shared" ca="1" si="269"/>
        <v>Slope</v>
      </c>
      <c r="DL134" s="51" t="str">
        <f t="shared" ca="1" si="270"/>
        <v>Slope</v>
      </c>
      <c r="DM134" s="51" t="str">
        <f t="shared" ca="1" si="271"/>
        <v>Slope</v>
      </c>
      <c r="DN134" s="51" t="str">
        <f t="shared" ca="1" si="272"/>
        <v>Slope</v>
      </c>
      <c r="DO134" s="51" t="str">
        <f t="shared" ca="1" si="273"/>
        <v>Slope</v>
      </c>
      <c r="DP134" s="51" t="str">
        <f t="shared" ca="1" si="274"/>
        <v>Slope</v>
      </c>
      <c r="DQ134" s="51" t="str">
        <f t="shared" ca="1" si="275"/>
        <v>Slope</v>
      </c>
      <c r="DR134" s="51" t="str">
        <f t="shared" ca="1" si="276"/>
        <v>Slope</v>
      </c>
      <c r="DS134" s="51" t="str">
        <f t="shared" ca="1" si="277"/>
        <v>Slope</v>
      </c>
      <c r="DT134" s="51" t="str">
        <f t="shared" ca="1" si="278"/>
        <v>Slope</v>
      </c>
      <c r="DU134" s="51" t="str">
        <f t="shared" ca="1" si="279"/>
        <v>Slope</v>
      </c>
      <c r="DV134" s="51" t="str">
        <f t="shared" ca="1" si="280"/>
        <v>Slope</v>
      </c>
      <c r="DW134" s="51" t="str">
        <f t="shared" ca="1" si="281"/>
        <v>Slope</v>
      </c>
      <c r="DX134" s="51" t="str">
        <f t="shared" ca="1" si="282"/>
        <v>Slope</v>
      </c>
      <c r="DY134" s="51" t="str">
        <f t="shared" ca="1" si="283"/>
        <v>Slope</v>
      </c>
      <c r="DZ134" s="51" t="str">
        <f t="shared" ca="1" si="284"/>
        <v>Slope</v>
      </c>
      <c r="EA134" s="51" t="str">
        <f t="shared" ca="1" si="285"/>
        <v>Slope</v>
      </c>
      <c r="EB134" s="51" t="str">
        <f t="shared" ca="1" si="286"/>
        <v>Slope</v>
      </c>
      <c r="EC134" s="51" t="str">
        <f t="shared" ca="1" si="287"/>
        <v>Slope</v>
      </c>
      <c r="EE134" s="52">
        <f t="shared" ca="1" si="288"/>
        <v>1</v>
      </c>
      <c r="EF134" s="52">
        <f t="shared" ca="1" si="289"/>
        <v>1</v>
      </c>
      <c r="EG134" s="52">
        <f t="shared" ca="1" si="290"/>
        <v>1</v>
      </c>
      <c r="EH134" s="52">
        <f t="shared" ca="1" si="291"/>
        <v>1</v>
      </c>
      <c r="EI134" s="52">
        <f t="shared" ca="1" si="292"/>
        <v>1</v>
      </c>
      <c r="EJ134" s="52">
        <f t="shared" ca="1" si="293"/>
        <v>1</v>
      </c>
      <c r="EK134" s="52">
        <f t="shared" ca="1" si="294"/>
        <v>1</v>
      </c>
      <c r="EL134" s="52">
        <f t="shared" ca="1" si="295"/>
        <v>1</v>
      </c>
      <c r="EM134" s="52">
        <f t="shared" ca="1" si="296"/>
        <v>1</v>
      </c>
      <c r="EN134" s="52">
        <f t="shared" ca="1" si="297"/>
        <v>1</v>
      </c>
      <c r="EO134" s="52">
        <f t="shared" ca="1" si="298"/>
        <v>1</v>
      </c>
      <c r="EP134" s="52">
        <f t="shared" ca="1" si="299"/>
        <v>1</v>
      </c>
      <c r="EQ134" s="52">
        <f t="shared" ca="1" si="300"/>
        <v>1</v>
      </c>
      <c r="ER134" s="52">
        <f t="shared" ca="1" si="301"/>
        <v>1</v>
      </c>
      <c r="ES134" s="52">
        <f t="shared" ca="1" si="302"/>
        <v>1</v>
      </c>
      <c r="ET134" s="52">
        <f t="shared" ca="1" si="303"/>
        <v>1</v>
      </c>
      <c r="EU134" s="52">
        <f t="shared" ca="1" si="304"/>
        <v>1</v>
      </c>
      <c r="EV134" s="52">
        <f t="shared" ca="1" si="305"/>
        <v>1</v>
      </c>
      <c r="EW134" s="52">
        <f t="shared" ca="1" si="306"/>
        <v>1</v>
      </c>
      <c r="EX134" s="52">
        <f t="shared" ca="1" si="307"/>
        <v>1</v>
      </c>
      <c r="EY134" s="52">
        <f t="shared" ca="1" si="308"/>
        <v>1</v>
      </c>
      <c r="EZ134" s="52">
        <f t="shared" ca="1" si="309"/>
        <v>1</v>
      </c>
      <c r="FA134" s="52">
        <f t="shared" ca="1" si="310"/>
        <v>1</v>
      </c>
      <c r="FB134" s="52">
        <f t="shared" ca="1" si="311"/>
        <v>1</v>
      </c>
      <c r="FC134" s="52">
        <f t="shared" ca="1" si="312"/>
        <v>1</v>
      </c>
      <c r="FD134" s="52">
        <f t="shared" ca="1" si="313"/>
        <v>1</v>
      </c>
      <c r="FE134" s="52">
        <f t="shared" ca="1" si="314"/>
        <v>1</v>
      </c>
      <c r="FF134" s="52">
        <f t="shared" ca="1" si="315"/>
        <v>1</v>
      </c>
      <c r="FG134" s="52">
        <f t="shared" ca="1" si="316"/>
        <v>1</v>
      </c>
      <c r="FH134" s="52">
        <f t="shared" ca="1" si="317"/>
        <v>1</v>
      </c>
      <c r="FI134" s="52">
        <f t="shared" ca="1" si="318"/>
        <v>1</v>
      </c>
      <c r="FK134" s="52">
        <f t="shared" si="319"/>
        <v>0</v>
      </c>
      <c r="FL134" s="59" t="e">
        <f t="shared" ca="1" si="320"/>
        <v>#N/A</v>
      </c>
      <c r="FM134" s="59" t="e">
        <f t="shared" ca="1" si="321"/>
        <v>#N/A</v>
      </c>
      <c r="FN134" s="52">
        <f t="shared" ca="1" si="322"/>
        <v>0</v>
      </c>
      <c r="FP134" s="52">
        <f t="shared" ca="1" si="323"/>
        <v>0.66666666666666663</v>
      </c>
      <c r="FQ134" s="52">
        <f t="shared" ca="1" si="324"/>
        <v>0.66666666666666663</v>
      </c>
      <c r="FR134" s="52">
        <f t="shared" ca="1" si="325"/>
        <v>0.65555555555555545</v>
      </c>
      <c r="FS134" s="52">
        <f t="shared" ca="1" si="326"/>
        <v>0.64444444444444438</v>
      </c>
      <c r="FT134" s="52">
        <f t="shared" ca="1" si="327"/>
        <v>0.6333333333333333</v>
      </c>
      <c r="FU134" s="52">
        <f t="shared" ca="1" si="328"/>
        <v>0.62222222222222223</v>
      </c>
      <c r="FV134" s="52">
        <f t="shared" ca="1" si="329"/>
        <v>0.61111111111111116</v>
      </c>
      <c r="FW134" s="52">
        <f t="shared" ca="1" si="330"/>
        <v>0.6</v>
      </c>
      <c r="FX134" s="52">
        <f t="shared" ca="1" si="331"/>
        <v>0.5888888888888888</v>
      </c>
      <c r="FY134" s="52">
        <f t="shared" ca="1" si="332"/>
        <v>0.57777777777777772</v>
      </c>
      <c r="FZ134" s="52">
        <f t="shared" ca="1" si="333"/>
        <v>0.56666666666666665</v>
      </c>
      <c r="GA134" s="52">
        <f t="shared" ca="1" si="334"/>
        <v>0.55555555555555558</v>
      </c>
      <c r="GB134" s="52">
        <f t="shared" ca="1" si="335"/>
        <v>0.5444444444444444</v>
      </c>
      <c r="GC134" s="52">
        <f t="shared" ca="1" si="336"/>
        <v>0.53333333333333333</v>
      </c>
      <c r="GD134" s="52">
        <f t="shared" ca="1" si="337"/>
        <v>0.52222222222222214</v>
      </c>
      <c r="GE134" s="52">
        <f t="shared" ca="1" si="338"/>
        <v>0.51111111111111107</v>
      </c>
      <c r="GF134" s="52">
        <f t="shared" ca="1" si="339"/>
        <v>0.5</v>
      </c>
      <c r="GG134" s="52">
        <f t="shared" ca="1" si="340"/>
        <v>0.48888888888888887</v>
      </c>
      <c r="GH134" s="52">
        <f t="shared" ca="1" si="341"/>
        <v>0.47777777777777775</v>
      </c>
      <c r="GI134" s="52">
        <f t="shared" ca="1" si="342"/>
        <v>0.46666666666666667</v>
      </c>
      <c r="GJ134" s="52">
        <f t="shared" ca="1" si="343"/>
        <v>0.45555555555555555</v>
      </c>
      <c r="GK134" s="52">
        <f t="shared" ca="1" si="344"/>
        <v>0.44444444444444442</v>
      </c>
      <c r="GL134" s="52">
        <f t="shared" ca="1" si="345"/>
        <v>0.43333333333333335</v>
      </c>
      <c r="GM134" s="52">
        <f t="shared" ca="1" si="346"/>
        <v>0.42222222222222222</v>
      </c>
      <c r="GN134" s="52">
        <f t="shared" ca="1" si="347"/>
        <v>0.41111111111111109</v>
      </c>
      <c r="GO134" s="52">
        <f t="shared" ca="1" si="348"/>
        <v>0.39999999999999997</v>
      </c>
      <c r="GP134" s="52">
        <f t="shared" ca="1" si="349"/>
        <v>0.38888888888888884</v>
      </c>
      <c r="GQ134" s="52">
        <f t="shared" ca="1" si="350"/>
        <v>0.37777777777777777</v>
      </c>
      <c r="GR134" s="52">
        <f t="shared" ca="1" si="351"/>
        <v>0.36666666666666664</v>
      </c>
      <c r="GS134" s="52">
        <f t="shared" ca="1" si="352"/>
        <v>0.35555555555555551</v>
      </c>
      <c r="GT134" s="52">
        <f t="shared" ca="1" si="353"/>
        <v>0.34444444444444444</v>
      </c>
      <c r="GU134" s="125">
        <f t="shared" si="354"/>
        <v>0</v>
      </c>
      <c r="GV134" s="52">
        <f t="shared" ca="1" si="355"/>
        <v>0.66666666666666663</v>
      </c>
      <c r="GW134" s="59">
        <f t="shared" ca="1" si="356"/>
        <v>0</v>
      </c>
      <c r="GX134" s="52">
        <f t="shared" ca="1" si="357"/>
        <v>0</v>
      </c>
      <c r="GY134" s="52" t="str">
        <f t="shared" ca="1" si="358"/>
        <v>Slope</v>
      </c>
      <c r="GZ134" s="52" t="str">
        <f t="shared" ca="1" si="359"/>
        <v>NaN</v>
      </c>
      <c r="HA134" s="120">
        <f t="shared" si="360"/>
        <v>0</v>
      </c>
      <c r="HB134" s="58">
        <f t="shared" si="361"/>
        <v>0</v>
      </c>
      <c r="HC134" s="58"/>
      <c r="HD134" s="121">
        <f t="shared" si="362"/>
        <v>1</v>
      </c>
      <c r="HE134" s="52">
        <f t="shared" si="363"/>
        <v>0</v>
      </c>
      <c r="HF134" s="52">
        <f t="shared" si="364"/>
        <v>0</v>
      </c>
      <c r="HG134" s="120">
        <f t="shared" si="365"/>
        <v>1</v>
      </c>
      <c r="HH134" s="120">
        <f t="shared" si="366"/>
        <v>0</v>
      </c>
      <c r="HI134" s="52">
        <f t="shared" ca="1" si="367"/>
        <v>0</v>
      </c>
      <c r="HJ134" s="52" t="str">
        <f t="shared" ca="1" si="368"/>
        <v>Slope</v>
      </c>
      <c r="HK134" s="59">
        <f t="shared" ca="1" si="369"/>
        <v>2</v>
      </c>
      <c r="HL134" s="52" t="str">
        <f t="shared" ca="1" si="370"/>
        <v>NaN</v>
      </c>
      <c r="HM134" s="52">
        <f t="shared" si="371"/>
        <v>0</v>
      </c>
      <c r="HN134" s="52">
        <f t="shared" si="372"/>
        <v>0</v>
      </c>
      <c r="HO134" s="52">
        <f t="shared" si="373"/>
        <v>0</v>
      </c>
      <c r="HP134" s="112"/>
      <c r="HQ134" s="52">
        <f t="shared" si="381"/>
        <v>0</v>
      </c>
      <c r="HR134" s="112"/>
      <c r="HS134" s="52">
        <f t="shared" si="374"/>
        <v>0</v>
      </c>
      <c r="HT134">
        <f t="shared" si="375"/>
        <v>0</v>
      </c>
    </row>
    <row r="135" spans="1:228" x14ac:dyDescent="0.25">
      <c r="A135" s="45">
        <v>97</v>
      </c>
      <c r="B135" s="35">
        <f t="shared" si="215"/>
        <v>1.1111111111111124E-2</v>
      </c>
      <c r="C135" s="28"/>
      <c r="D135" s="29"/>
      <c r="E135" s="29"/>
      <c r="F135" s="37"/>
      <c r="G135" s="38"/>
      <c r="H135" s="107"/>
      <c r="I135" s="31"/>
      <c r="J135" s="28"/>
      <c r="K135" s="37">
        <f t="shared" si="207"/>
        <v>0</v>
      </c>
      <c r="L135" s="30">
        <f t="shared" si="205"/>
        <v>0</v>
      </c>
      <c r="M135" s="101">
        <f t="shared" si="206"/>
        <v>0</v>
      </c>
      <c r="N135" s="103">
        <f t="shared" si="216"/>
        <v>0</v>
      </c>
      <c r="AD135" s="52" t="e">
        <f t="shared" ca="1" si="384"/>
        <v>#DIV/0!</v>
      </c>
      <c r="AE135" s="52" t="e">
        <f t="shared" ca="1" si="384"/>
        <v>#DIV/0!</v>
      </c>
      <c r="AF135" s="52" t="e">
        <f t="shared" ca="1" si="384"/>
        <v>#DIV/0!</v>
      </c>
      <c r="AG135" s="52" t="e">
        <f t="shared" ca="1" si="208"/>
        <v>#DIV/0!</v>
      </c>
      <c r="AH135" s="52" t="e">
        <f t="shared" ca="1" si="208"/>
        <v>#DIV/0!</v>
      </c>
      <c r="AI135" s="52" t="e">
        <f t="shared" ca="1" si="208"/>
        <v>#DIV/0!</v>
      </c>
      <c r="AJ135" s="52" t="e">
        <f t="shared" ca="1" si="208"/>
        <v>#DIV/0!</v>
      </c>
      <c r="AK135" s="52" t="e">
        <f t="shared" ca="1" si="209"/>
        <v>#DIV/0!</v>
      </c>
      <c r="AL135" s="52" t="e">
        <f t="shared" ca="1" si="209"/>
        <v>#DIV/0!</v>
      </c>
      <c r="AM135" s="52" t="e">
        <f t="shared" ca="1" si="209"/>
        <v>#DIV/0!</v>
      </c>
      <c r="AN135" s="52" t="e">
        <f t="shared" ca="1" si="209"/>
        <v>#DIV/0!</v>
      </c>
      <c r="AO135" s="52" t="e">
        <f t="shared" ca="1" si="210"/>
        <v>#DIV/0!</v>
      </c>
      <c r="AP135" s="52" t="e">
        <f t="shared" ca="1" si="210"/>
        <v>#DIV/0!</v>
      </c>
      <c r="AQ135" s="52" t="e">
        <f t="shared" ca="1" si="210"/>
        <v>#DIV/0!</v>
      </c>
      <c r="AR135" s="52" t="e">
        <f t="shared" ca="1" si="210"/>
        <v>#DIV/0!</v>
      </c>
      <c r="AS135" s="52" t="e">
        <f t="shared" ca="1" si="211"/>
        <v>#DIV/0!</v>
      </c>
      <c r="AT135" s="52" t="e">
        <f t="shared" ca="1" si="211"/>
        <v>#DIV/0!</v>
      </c>
      <c r="AU135" s="52" t="e">
        <f t="shared" ca="1" si="211"/>
        <v>#DIV/0!</v>
      </c>
      <c r="AV135" s="52" t="e">
        <f t="shared" ca="1" si="211"/>
        <v>#DIV/0!</v>
      </c>
      <c r="AW135" s="52" t="e">
        <f t="shared" ca="1" si="212"/>
        <v>#DIV/0!</v>
      </c>
      <c r="AX135" s="52" t="e">
        <f t="shared" ca="1" si="212"/>
        <v>#DIV/0!</v>
      </c>
      <c r="AY135" s="52" t="e">
        <f t="shared" ca="1" si="212"/>
        <v>#DIV/0!</v>
      </c>
      <c r="AZ135" s="52" t="e">
        <f t="shared" ca="1" si="212"/>
        <v>#DIV/0!</v>
      </c>
      <c r="BA135" s="52" t="e">
        <f t="shared" ca="1" si="213"/>
        <v>#DIV/0!</v>
      </c>
      <c r="BB135" s="52" t="e">
        <f t="shared" ca="1" si="213"/>
        <v>#DIV/0!</v>
      </c>
      <c r="BC135" s="52" t="e">
        <f t="shared" ca="1" si="213"/>
        <v>#DIV/0!</v>
      </c>
      <c r="BD135" s="52" t="e">
        <f t="shared" ca="1" si="213"/>
        <v>#DIV/0!</v>
      </c>
      <c r="BE135" s="52" t="e">
        <f t="shared" ca="1" si="214"/>
        <v>#DIV/0!</v>
      </c>
      <c r="BF135" s="52" t="e">
        <f t="shared" ca="1" si="214"/>
        <v>#DIV/0!</v>
      </c>
      <c r="BG135" s="52" t="e">
        <f t="shared" ca="1" si="214"/>
        <v>#DIV/0!</v>
      </c>
      <c r="BH135" s="52" t="e">
        <f t="shared" ca="1" si="214"/>
        <v>#DIV/0!</v>
      </c>
      <c r="BJ135" s="52">
        <f t="shared" si="218"/>
        <v>0</v>
      </c>
      <c r="BK135" s="52">
        <f t="shared" si="219"/>
        <v>0</v>
      </c>
      <c r="BL135" s="52">
        <f t="shared" si="220"/>
        <v>0</v>
      </c>
      <c r="BM135" s="52">
        <f t="shared" si="221"/>
        <v>0</v>
      </c>
      <c r="BN135" s="52">
        <f t="shared" si="222"/>
        <v>0</v>
      </c>
      <c r="BO135" s="52">
        <f t="shared" si="223"/>
        <v>0</v>
      </c>
      <c r="BP135" s="52">
        <f t="shared" si="224"/>
        <v>0</v>
      </c>
      <c r="BQ135" s="52">
        <f t="shared" si="225"/>
        <v>0.05</v>
      </c>
      <c r="BS135" s="52">
        <f t="shared" ca="1" si="226"/>
        <v>0</v>
      </c>
      <c r="BT135" s="52">
        <f t="shared" ca="1" si="227"/>
        <v>0</v>
      </c>
      <c r="BU135" s="52">
        <f t="shared" ca="1" si="228"/>
        <v>0</v>
      </c>
      <c r="BV135" s="52">
        <f t="shared" ca="1" si="229"/>
        <v>0</v>
      </c>
      <c r="BW135" s="52">
        <f t="shared" ca="1" si="230"/>
        <v>0</v>
      </c>
      <c r="BX135" s="52">
        <f t="shared" ca="1" si="231"/>
        <v>0</v>
      </c>
      <c r="BY135" s="52">
        <f t="shared" ca="1" si="232"/>
        <v>0</v>
      </c>
      <c r="BZ135" s="52">
        <f t="shared" ca="1" si="233"/>
        <v>0</v>
      </c>
      <c r="CA135" s="52">
        <f t="shared" ca="1" si="234"/>
        <v>0</v>
      </c>
      <c r="CB135" s="52">
        <f t="shared" ca="1" si="235"/>
        <v>0</v>
      </c>
      <c r="CC135" s="52">
        <f t="shared" ca="1" si="236"/>
        <v>0</v>
      </c>
      <c r="CD135" s="52">
        <f t="shared" ca="1" si="237"/>
        <v>0</v>
      </c>
      <c r="CE135" s="52">
        <f t="shared" ca="1" si="238"/>
        <v>0</v>
      </c>
      <c r="CF135" s="52">
        <f t="shared" ca="1" si="239"/>
        <v>0</v>
      </c>
      <c r="CG135" s="52">
        <f t="shared" ca="1" si="240"/>
        <v>0</v>
      </c>
      <c r="CH135" s="52">
        <f t="shared" ca="1" si="241"/>
        <v>0</v>
      </c>
      <c r="CI135" s="52">
        <f t="shared" ca="1" si="242"/>
        <v>0</v>
      </c>
      <c r="CJ135" s="52">
        <f t="shared" ca="1" si="243"/>
        <v>0</v>
      </c>
      <c r="CK135" s="52">
        <f t="shared" ca="1" si="244"/>
        <v>0</v>
      </c>
      <c r="CL135" s="52">
        <f t="shared" ca="1" si="245"/>
        <v>0</v>
      </c>
      <c r="CM135" s="52">
        <f t="shared" ca="1" si="246"/>
        <v>0</v>
      </c>
      <c r="CN135" s="52">
        <f t="shared" ca="1" si="247"/>
        <v>0</v>
      </c>
      <c r="CO135" s="52">
        <f t="shared" ca="1" si="248"/>
        <v>0</v>
      </c>
      <c r="CP135" s="52">
        <f t="shared" ca="1" si="249"/>
        <v>0</v>
      </c>
      <c r="CQ135" s="52">
        <f t="shared" ca="1" si="250"/>
        <v>0</v>
      </c>
      <c r="CR135" s="52">
        <f t="shared" ca="1" si="251"/>
        <v>0</v>
      </c>
      <c r="CS135" s="52">
        <f t="shared" ca="1" si="252"/>
        <v>0</v>
      </c>
      <c r="CT135" s="52">
        <f t="shared" ca="1" si="253"/>
        <v>0</v>
      </c>
      <c r="CU135" s="52">
        <f t="shared" ca="1" si="254"/>
        <v>0</v>
      </c>
      <c r="CV135" s="52">
        <f t="shared" ca="1" si="255"/>
        <v>0</v>
      </c>
      <c r="CW135" s="52">
        <f t="shared" ca="1" si="256"/>
        <v>0</v>
      </c>
      <c r="CY135" s="51" t="str">
        <f t="shared" ca="1" si="257"/>
        <v>Slope</v>
      </c>
      <c r="CZ135" s="51" t="str">
        <f t="shared" ca="1" si="258"/>
        <v>Slope</v>
      </c>
      <c r="DA135" s="51" t="str">
        <f t="shared" ca="1" si="259"/>
        <v>Slope</v>
      </c>
      <c r="DB135" s="51" t="str">
        <f t="shared" ca="1" si="260"/>
        <v>Slope</v>
      </c>
      <c r="DC135" s="51" t="str">
        <f t="shared" ca="1" si="261"/>
        <v>Slope</v>
      </c>
      <c r="DD135" s="51" t="str">
        <f t="shared" ca="1" si="262"/>
        <v>Slope</v>
      </c>
      <c r="DE135" s="51" t="str">
        <f t="shared" ca="1" si="263"/>
        <v>Slope</v>
      </c>
      <c r="DF135" s="51" t="str">
        <f t="shared" ca="1" si="264"/>
        <v>Slope</v>
      </c>
      <c r="DG135" s="51" t="str">
        <f t="shared" ca="1" si="265"/>
        <v>Slope</v>
      </c>
      <c r="DH135" s="51" t="str">
        <f t="shared" ca="1" si="266"/>
        <v>Slope</v>
      </c>
      <c r="DI135" s="51" t="str">
        <f t="shared" ca="1" si="267"/>
        <v>Slope</v>
      </c>
      <c r="DJ135" s="51" t="str">
        <f t="shared" ca="1" si="268"/>
        <v>Slope</v>
      </c>
      <c r="DK135" s="51" t="str">
        <f t="shared" ca="1" si="269"/>
        <v>Slope</v>
      </c>
      <c r="DL135" s="51" t="str">
        <f t="shared" ca="1" si="270"/>
        <v>Slope</v>
      </c>
      <c r="DM135" s="51" t="str">
        <f t="shared" ca="1" si="271"/>
        <v>Slope</v>
      </c>
      <c r="DN135" s="51" t="str">
        <f t="shared" ca="1" si="272"/>
        <v>Slope</v>
      </c>
      <c r="DO135" s="51" t="str">
        <f t="shared" ca="1" si="273"/>
        <v>Slope</v>
      </c>
      <c r="DP135" s="51" t="str">
        <f t="shared" ca="1" si="274"/>
        <v>Slope</v>
      </c>
      <c r="DQ135" s="51" t="str">
        <f t="shared" ca="1" si="275"/>
        <v>Slope</v>
      </c>
      <c r="DR135" s="51" t="str">
        <f t="shared" ca="1" si="276"/>
        <v>Slope</v>
      </c>
      <c r="DS135" s="51" t="str">
        <f t="shared" ca="1" si="277"/>
        <v>Slope</v>
      </c>
      <c r="DT135" s="51" t="str">
        <f t="shared" ca="1" si="278"/>
        <v>Slope</v>
      </c>
      <c r="DU135" s="51" t="str">
        <f t="shared" ca="1" si="279"/>
        <v>Slope</v>
      </c>
      <c r="DV135" s="51" t="str">
        <f t="shared" ca="1" si="280"/>
        <v>Slope</v>
      </c>
      <c r="DW135" s="51" t="str">
        <f t="shared" ca="1" si="281"/>
        <v>Slope</v>
      </c>
      <c r="DX135" s="51" t="str">
        <f t="shared" ca="1" si="282"/>
        <v>Slope</v>
      </c>
      <c r="DY135" s="51" t="str">
        <f t="shared" ca="1" si="283"/>
        <v>Slope</v>
      </c>
      <c r="DZ135" s="51" t="str">
        <f t="shared" ca="1" si="284"/>
        <v>Slope</v>
      </c>
      <c r="EA135" s="51" t="str">
        <f t="shared" ca="1" si="285"/>
        <v>Slope</v>
      </c>
      <c r="EB135" s="51" t="str">
        <f t="shared" ca="1" si="286"/>
        <v>Slope</v>
      </c>
      <c r="EC135" s="51" t="str">
        <f t="shared" ca="1" si="287"/>
        <v>Slope</v>
      </c>
      <c r="EE135" s="52">
        <f t="shared" ca="1" si="288"/>
        <v>1</v>
      </c>
      <c r="EF135" s="52">
        <f t="shared" ca="1" si="289"/>
        <v>1</v>
      </c>
      <c r="EG135" s="52">
        <f t="shared" ca="1" si="290"/>
        <v>1</v>
      </c>
      <c r="EH135" s="52">
        <f t="shared" ca="1" si="291"/>
        <v>1</v>
      </c>
      <c r="EI135" s="52">
        <f t="shared" ca="1" si="292"/>
        <v>1</v>
      </c>
      <c r="EJ135" s="52">
        <f t="shared" ca="1" si="293"/>
        <v>1</v>
      </c>
      <c r="EK135" s="52">
        <f t="shared" ca="1" si="294"/>
        <v>1</v>
      </c>
      <c r="EL135" s="52">
        <f t="shared" ca="1" si="295"/>
        <v>1</v>
      </c>
      <c r="EM135" s="52">
        <f t="shared" ca="1" si="296"/>
        <v>1</v>
      </c>
      <c r="EN135" s="52">
        <f t="shared" ca="1" si="297"/>
        <v>1</v>
      </c>
      <c r="EO135" s="52">
        <f t="shared" ca="1" si="298"/>
        <v>1</v>
      </c>
      <c r="EP135" s="52">
        <f t="shared" ca="1" si="299"/>
        <v>1</v>
      </c>
      <c r="EQ135" s="52">
        <f t="shared" ca="1" si="300"/>
        <v>1</v>
      </c>
      <c r="ER135" s="52">
        <f t="shared" ca="1" si="301"/>
        <v>1</v>
      </c>
      <c r="ES135" s="52">
        <f t="shared" ca="1" si="302"/>
        <v>1</v>
      </c>
      <c r="ET135" s="52">
        <f t="shared" ca="1" si="303"/>
        <v>1</v>
      </c>
      <c r="EU135" s="52">
        <f t="shared" ca="1" si="304"/>
        <v>1</v>
      </c>
      <c r="EV135" s="52">
        <f t="shared" ca="1" si="305"/>
        <v>1</v>
      </c>
      <c r="EW135" s="52">
        <f t="shared" ca="1" si="306"/>
        <v>1</v>
      </c>
      <c r="EX135" s="52">
        <f t="shared" ca="1" si="307"/>
        <v>1</v>
      </c>
      <c r="EY135" s="52">
        <f t="shared" ca="1" si="308"/>
        <v>1</v>
      </c>
      <c r="EZ135" s="52">
        <f t="shared" ca="1" si="309"/>
        <v>1</v>
      </c>
      <c r="FA135" s="52">
        <f t="shared" ca="1" si="310"/>
        <v>1</v>
      </c>
      <c r="FB135" s="52">
        <f t="shared" ca="1" si="311"/>
        <v>1</v>
      </c>
      <c r="FC135" s="52">
        <f t="shared" ca="1" si="312"/>
        <v>1</v>
      </c>
      <c r="FD135" s="52">
        <f t="shared" ca="1" si="313"/>
        <v>1</v>
      </c>
      <c r="FE135" s="52">
        <f t="shared" ca="1" si="314"/>
        <v>1</v>
      </c>
      <c r="FF135" s="52">
        <f t="shared" ca="1" si="315"/>
        <v>1</v>
      </c>
      <c r="FG135" s="52">
        <f t="shared" ca="1" si="316"/>
        <v>1</v>
      </c>
      <c r="FH135" s="52">
        <f t="shared" ca="1" si="317"/>
        <v>1</v>
      </c>
      <c r="FI135" s="52">
        <f t="shared" ca="1" si="318"/>
        <v>1</v>
      </c>
      <c r="FK135" s="52">
        <f t="shared" si="319"/>
        <v>0</v>
      </c>
      <c r="FL135" s="59" t="e">
        <f t="shared" ca="1" si="320"/>
        <v>#N/A</v>
      </c>
      <c r="FM135" s="59" t="e">
        <f t="shared" ca="1" si="321"/>
        <v>#N/A</v>
      </c>
      <c r="FN135" s="52">
        <f t="shared" ca="1" si="322"/>
        <v>0</v>
      </c>
      <c r="FP135" s="52">
        <f t="shared" ca="1" si="323"/>
        <v>0.66666666666666663</v>
      </c>
      <c r="FQ135" s="52">
        <f t="shared" ca="1" si="324"/>
        <v>0.66666666666666663</v>
      </c>
      <c r="FR135" s="52">
        <f t="shared" ca="1" si="325"/>
        <v>0.65555555555555545</v>
      </c>
      <c r="FS135" s="52">
        <f t="shared" ca="1" si="326"/>
        <v>0.64444444444444438</v>
      </c>
      <c r="FT135" s="52">
        <f t="shared" ca="1" si="327"/>
        <v>0.6333333333333333</v>
      </c>
      <c r="FU135" s="52">
        <f t="shared" ca="1" si="328"/>
        <v>0.62222222222222223</v>
      </c>
      <c r="FV135" s="52">
        <f t="shared" ca="1" si="329"/>
        <v>0.61111111111111116</v>
      </c>
      <c r="FW135" s="52">
        <f t="shared" ca="1" si="330"/>
        <v>0.6</v>
      </c>
      <c r="FX135" s="52">
        <f t="shared" ca="1" si="331"/>
        <v>0.5888888888888888</v>
      </c>
      <c r="FY135" s="52">
        <f t="shared" ca="1" si="332"/>
        <v>0.57777777777777772</v>
      </c>
      <c r="FZ135" s="52">
        <f t="shared" ca="1" si="333"/>
        <v>0.56666666666666665</v>
      </c>
      <c r="GA135" s="52">
        <f t="shared" ca="1" si="334"/>
        <v>0.55555555555555558</v>
      </c>
      <c r="GB135" s="52">
        <f t="shared" ca="1" si="335"/>
        <v>0.5444444444444444</v>
      </c>
      <c r="GC135" s="52">
        <f t="shared" ca="1" si="336"/>
        <v>0.53333333333333333</v>
      </c>
      <c r="GD135" s="52">
        <f t="shared" ca="1" si="337"/>
        <v>0.52222222222222214</v>
      </c>
      <c r="GE135" s="52">
        <f t="shared" ca="1" si="338"/>
        <v>0.51111111111111107</v>
      </c>
      <c r="GF135" s="52">
        <f t="shared" ca="1" si="339"/>
        <v>0.5</v>
      </c>
      <c r="GG135" s="52">
        <f t="shared" ca="1" si="340"/>
        <v>0.48888888888888887</v>
      </c>
      <c r="GH135" s="52">
        <f t="shared" ca="1" si="341"/>
        <v>0.47777777777777775</v>
      </c>
      <c r="GI135" s="52">
        <f t="shared" ca="1" si="342"/>
        <v>0.46666666666666667</v>
      </c>
      <c r="GJ135" s="52">
        <f t="shared" ca="1" si="343"/>
        <v>0.45555555555555555</v>
      </c>
      <c r="GK135" s="52">
        <f t="shared" ca="1" si="344"/>
        <v>0.44444444444444442</v>
      </c>
      <c r="GL135" s="52">
        <f t="shared" ca="1" si="345"/>
        <v>0.43333333333333335</v>
      </c>
      <c r="GM135" s="52">
        <f t="shared" ca="1" si="346"/>
        <v>0.42222222222222222</v>
      </c>
      <c r="GN135" s="52">
        <f t="shared" ca="1" si="347"/>
        <v>0.41111111111111109</v>
      </c>
      <c r="GO135" s="52">
        <f t="shared" ca="1" si="348"/>
        <v>0.39999999999999997</v>
      </c>
      <c r="GP135" s="52">
        <f t="shared" ca="1" si="349"/>
        <v>0.38888888888888884</v>
      </c>
      <c r="GQ135" s="52">
        <f t="shared" ca="1" si="350"/>
        <v>0.37777777777777777</v>
      </c>
      <c r="GR135" s="52">
        <f t="shared" ca="1" si="351"/>
        <v>0.36666666666666664</v>
      </c>
      <c r="GS135" s="52">
        <f t="shared" ca="1" si="352"/>
        <v>0.35555555555555551</v>
      </c>
      <c r="GT135" s="52">
        <f t="shared" ca="1" si="353"/>
        <v>0.34444444444444444</v>
      </c>
      <c r="GU135" s="125">
        <f t="shared" si="354"/>
        <v>0</v>
      </c>
      <c r="GV135" s="52">
        <f t="shared" ca="1" si="355"/>
        <v>0.66666666666666663</v>
      </c>
      <c r="GW135" s="59">
        <f t="shared" ca="1" si="356"/>
        <v>0</v>
      </c>
      <c r="GX135" s="52">
        <f t="shared" ca="1" si="357"/>
        <v>0</v>
      </c>
      <c r="GY135" s="52" t="str">
        <f t="shared" ca="1" si="358"/>
        <v>Slope</v>
      </c>
      <c r="GZ135" s="52" t="str">
        <f t="shared" ca="1" si="359"/>
        <v>NaN</v>
      </c>
      <c r="HA135" s="120">
        <f t="shared" si="360"/>
        <v>0</v>
      </c>
      <c r="HB135" s="58">
        <f t="shared" si="361"/>
        <v>0</v>
      </c>
      <c r="HC135" s="58"/>
      <c r="HD135" s="121">
        <f t="shared" si="362"/>
        <v>1</v>
      </c>
      <c r="HE135" s="52">
        <f t="shared" si="363"/>
        <v>0</v>
      </c>
      <c r="HF135" s="52">
        <f t="shared" si="364"/>
        <v>0</v>
      </c>
      <c r="HG135" s="120">
        <f t="shared" si="365"/>
        <v>1</v>
      </c>
      <c r="HH135" s="120">
        <f t="shared" si="366"/>
        <v>0</v>
      </c>
      <c r="HI135" s="52">
        <f t="shared" ca="1" si="367"/>
        <v>0</v>
      </c>
      <c r="HJ135" s="52" t="str">
        <f t="shared" ca="1" si="368"/>
        <v>Slope</v>
      </c>
      <c r="HK135" s="59">
        <f t="shared" ca="1" si="369"/>
        <v>2</v>
      </c>
      <c r="HL135" s="52" t="str">
        <f t="shared" ca="1" si="370"/>
        <v>NaN</v>
      </c>
      <c r="HM135" s="52">
        <f t="shared" si="371"/>
        <v>0</v>
      </c>
      <c r="HN135" s="52">
        <f t="shared" si="372"/>
        <v>0</v>
      </c>
      <c r="HO135" s="52">
        <f t="shared" si="373"/>
        <v>0</v>
      </c>
      <c r="HP135" s="112"/>
      <c r="HQ135" s="52">
        <f t="shared" si="381"/>
        <v>0</v>
      </c>
      <c r="HR135" s="112"/>
      <c r="HS135" s="52">
        <f t="shared" si="374"/>
        <v>0</v>
      </c>
      <c r="HT135">
        <f t="shared" si="375"/>
        <v>0</v>
      </c>
    </row>
    <row r="136" spans="1:228" x14ac:dyDescent="0.25">
      <c r="A136" s="45">
        <v>98</v>
      </c>
      <c r="B136" s="35">
        <f t="shared" si="215"/>
        <v>1.1226851851851865E-2</v>
      </c>
      <c r="C136" s="28"/>
      <c r="D136" s="29"/>
      <c r="E136" s="29"/>
      <c r="F136" s="37"/>
      <c r="G136" s="38"/>
      <c r="H136" s="107"/>
      <c r="I136" s="31"/>
      <c r="J136" s="28"/>
      <c r="K136" s="37">
        <f t="shared" si="207"/>
        <v>0</v>
      </c>
      <c r="L136" s="30">
        <f t="shared" si="205"/>
        <v>0</v>
      </c>
      <c r="M136" s="101">
        <f t="shared" si="206"/>
        <v>0</v>
      </c>
      <c r="N136" s="103">
        <f t="shared" si="216"/>
        <v>0</v>
      </c>
      <c r="AD136" s="52" t="e">
        <f t="shared" ca="1" si="384"/>
        <v>#DIV/0!</v>
      </c>
      <c r="AE136" s="52" t="e">
        <f t="shared" ca="1" si="384"/>
        <v>#DIV/0!</v>
      </c>
      <c r="AF136" s="52" t="e">
        <f t="shared" ca="1" si="384"/>
        <v>#DIV/0!</v>
      </c>
      <c r="AG136" s="52" t="e">
        <f t="shared" ca="1" si="208"/>
        <v>#DIV/0!</v>
      </c>
      <c r="AH136" s="52" t="e">
        <f t="shared" ca="1" si="208"/>
        <v>#DIV/0!</v>
      </c>
      <c r="AI136" s="52" t="e">
        <f t="shared" ca="1" si="208"/>
        <v>#DIV/0!</v>
      </c>
      <c r="AJ136" s="52" t="e">
        <f t="shared" ca="1" si="208"/>
        <v>#DIV/0!</v>
      </c>
      <c r="AK136" s="52" t="e">
        <f t="shared" ca="1" si="209"/>
        <v>#DIV/0!</v>
      </c>
      <c r="AL136" s="52" t="e">
        <f t="shared" ca="1" si="209"/>
        <v>#DIV/0!</v>
      </c>
      <c r="AM136" s="52" t="e">
        <f t="shared" ca="1" si="209"/>
        <v>#DIV/0!</v>
      </c>
      <c r="AN136" s="52" t="e">
        <f t="shared" ca="1" si="209"/>
        <v>#DIV/0!</v>
      </c>
      <c r="AO136" s="52" t="e">
        <f t="shared" ca="1" si="210"/>
        <v>#DIV/0!</v>
      </c>
      <c r="AP136" s="52" t="e">
        <f t="shared" ca="1" si="210"/>
        <v>#DIV/0!</v>
      </c>
      <c r="AQ136" s="52" t="e">
        <f t="shared" ca="1" si="210"/>
        <v>#DIV/0!</v>
      </c>
      <c r="AR136" s="52" t="e">
        <f t="shared" ca="1" si="210"/>
        <v>#DIV/0!</v>
      </c>
      <c r="AS136" s="52" t="e">
        <f t="shared" ca="1" si="211"/>
        <v>#DIV/0!</v>
      </c>
      <c r="AT136" s="52" t="e">
        <f t="shared" ca="1" si="211"/>
        <v>#DIV/0!</v>
      </c>
      <c r="AU136" s="52" t="e">
        <f t="shared" ca="1" si="211"/>
        <v>#DIV/0!</v>
      </c>
      <c r="AV136" s="52" t="e">
        <f t="shared" ca="1" si="211"/>
        <v>#DIV/0!</v>
      </c>
      <c r="AW136" s="52" t="e">
        <f t="shared" ca="1" si="212"/>
        <v>#DIV/0!</v>
      </c>
      <c r="AX136" s="52" t="e">
        <f t="shared" ca="1" si="212"/>
        <v>#DIV/0!</v>
      </c>
      <c r="AY136" s="52" t="e">
        <f t="shared" ca="1" si="212"/>
        <v>#DIV/0!</v>
      </c>
      <c r="AZ136" s="52" t="e">
        <f t="shared" ca="1" si="212"/>
        <v>#DIV/0!</v>
      </c>
      <c r="BA136" s="52" t="e">
        <f t="shared" ca="1" si="213"/>
        <v>#DIV/0!</v>
      </c>
      <c r="BB136" s="52" t="e">
        <f t="shared" ca="1" si="213"/>
        <v>#DIV/0!</v>
      </c>
      <c r="BC136" s="52" t="e">
        <f t="shared" ca="1" si="213"/>
        <v>#DIV/0!</v>
      </c>
      <c r="BD136" s="52" t="e">
        <f t="shared" ca="1" si="213"/>
        <v>#DIV/0!</v>
      </c>
      <c r="BE136" s="52" t="e">
        <f t="shared" ca="1" si="214"/>
        <v>#DIV/0!</v>
      </c>
      <c r="BF136" s="52" t="e">
        <f t="shared" ca="1" si="214"/>
        <v>#DIV/0!</v>
      </c>
      <c r="BG136" s="52" t="e">
        <f t="shared" ca="1" si="214"/>
        <v>#DIV/0!</v>
      </c>
      <c r="BH136" s="52" t="e">
        <f t="shared" ca="1" si="214"/>
        <v>#DIV/0!</v>
      </c>
      <c r="BJ136" s="52">
        <f t="shared" si="218"/>
        <v>0</v>
      </c>
      <c r="BK136" s="52">
        <f t="shared" si="219"/>
        <v>0</v>
      </c>
      <c r="BL136" s="52">
        <f t="shared" si="220"/>
        <v>0</v>
      </c>
      <c r="BM136" s="52">
        <f t="shared" si="221"/>
        <v>0</v>
      </c>
      <c r="BN136" s="52">
        <f t="shared" si="222"/>
        <v>0</v>
      </c>
      <c r="BO136" s="52">
        <f t="shared" si="223"/>
        <v>0</v>
      </c>
      <c r="BP136" s="52">
        <f t="shared" si="224"/>
        <v>0</v>
      </c>
      <c r="BQ136" s="52">
        <f t="shared" si="225"/>
        <v>0.05</v>
      </c>
      <c r="BS136" s="52">
        <f t="shared" ca="1" si="226"/>
        <v>0</v>
      </c>
      <c r="BT136" s="52">
        <f t="shared" ca="1" si="227"/>
        <v>0</v>
      </c>
      <c r="BU136" s="52">
        <f t="shared" ca="1" si="228"/>
        <v>0</v>
      </c>
      <c r="BV136" s="52">
        <f t="shared" ca="1" si="229"/>
        <v>0</v>
      </c>
      <c r="BW136" s="52">
        <f t="shared" ca="1" si="230"/>
        <v>0</v>
      </c>
      <c r="BX136" s="52">
        <f t="shared" ca="1" si="231"/>
        <v>0</v>
      </c>
      <c r="BY136" s="52">
        <f t="shared" ca="1" si="232"/>
        <v>0</v>
      </c>
      <c r="BZ136" s="52">
        <f t="shared" ca="1" si="233"/>
        <v>0</v>
      </c>
      <c r="CA136" s="52">
        <f t="shared" ca="1" si="234"/>
        <v>0</v>
      </c>
      <c r="CB136" s="52">
        <f t="shared" ca="1" si="235"/>
        <v>0</v>
      </c>
      <c r="CC136" s="52">
        <f t="shared" ca="1" si="236"/>
        <v>0</v>
      </c>
      <c r="CD136" s="52">
        <f t="shared" ca="1" si="237"/>
        <v>0</v>
      </c>
      <c r="CE136" s="52">
        <f t="shared" ca="1" si="238"/>
        <v>0</v>
      </c>
      <c r="CF136" s="52">
        <f t="shared" ca="1" si="239"/>
        <v>0</v>
      </c>
      <c r="CG136" s="52">
        <f t="shared" ca="1" si="240"/>
        <v>0</v>
      </c>
      <c r="CH136" s="52">
        <f t="shared" ca="1" si="241"/>
        <v>0</v>
      </c>
      <c r="CI136" s="52">
        <f t="shared" ca="1" si="242"/>
        <v>0</v>
      </c>
      <c r="CJ136" s="52">
        <f t="shared" ca="1" si="243"/>
        <v>0</v>
      </c>
      <c r="CK136" s="52">
        <f t="shared" ca="1" si="244"/>
        <v>0</v>
      </c>
      <c r="CL136" s="52">
        <f t="shared" ca="1" si="245"/>
        <v>0</v>
      </c>
      <c r="CM136" s="52">
        <f t="shared" ca="1" si="246"/>
        <v>0</v>
      </c>
      <c r="CN136" s="52">
        <f t="shared" ca="1" si="247"/>
        <v>0</v>
      </c>
      <c r="CO136" s="52">
        <f t="shared" ca="1" si="248"/>
        <v>0</v>
      </c>
      <c r="CP136" s="52">
        <f t="shared" ca="1" si="249"/>
        <v>0</v>
      </c>
      <c r="CQ136" s="52">
        <f t="shared" ca="1" si="250"/>
        <v>0</v>
      </c>
      <c r="CR136" s="52">
        <f t="shared" ca="1" si="251"/>
        <v>0</v>
      </c>
      <c r="CS136" s="52">
        <f t="shared" ca="1" si="252"/>
        <v>0</v>
      </c>
      <c r="CT136" s="52">
        <f t="shared" ca="1" si="253"/>
        <v>0</v>
      </c>
      <c r="CU136" s="52">
        <f t="shared" ca="1" si="254"/>
        <v>0</v>
      </c>
      <c r="CV136" s="52">
        <f t="shared" ca="1" si="255"/>
        <v>0</v>
      </c>
      <c r="CW136" s="52">
        <f t="shared" ca="1" si="256"/>
        <v>0</v>
      </c>
      <c r="CY136" s="51" t="str">
        <f t="shared" ca="1" si="257"/>
        <v>Slope</v>
      </c>
      <c r="CZ136" s="51" t="str">
        <f t="shared" ca="1" si="258"/>
        <v>Slope</v>
      </c>
      <c r="DA136" s="51" t="str">
        <f t="shared" ca="1" si="259"/>
        <v>Slope</v>
      </c>
      <c r="DB136" s="51" t="str">
        <f t="shared" ca="1" si="260"/>
        <v>Slope</v>
      </c>
      <c r="DC136" s="51" t="str">
        <f t="shared" ca="1" si="261"/>
        <v>Slope</v>
      </c>
      <c r="DD136" s="51" t="str">
        <f t="shared" ca="1" si="262"/>
        <v>Slope</v>
      </c>
      <c r="DE136" s="51" t="str">
        <f t="shared" ca="1" si="263"/>
        <v>Slope</v>
      </c>
      <c r="DF136" s="51" t="str">
        <f t="shared" ca="1" si="264"/>
        <v>Slope</v>
      </c>
      <c r="DG136" s="51" t="str">
        <f t="shared" ca="1" si="265"/>
        <v>Slope</v>
      </c>
      <c r="DH136" s="51" t="str">
        <f t="shared" ca="1" si="266"/>
        <v>Slope</v>
      </c>
      <c r="DI136" s="51" t="str">
        <f t="shared" ca="1" si="267"/>
        <v>Slope</v>
      </c>
      <c r="DJ136" s="51" t="str">
        <f t="shared" ca="1" si="268"/>
        <v>Slope</v>
      </c>
      <c r="DK136" s="51" t="str">
        <f t="shared" ca="1" si="269"/>
        <v>Slope</v>
      </c>
      <c r="DL136" s="51" t="str">
        <f t="shared" ca="1" si="270"/>
        <v>Slope</v>
      </c>
      <c r="DM136" s="51" t="str">
        <f t="shared" ca="1" si="271"/>
        <v>Slope</v>
      </c>
      <c r="DN136" s="51" t="str">
        <f t="shared" ca="1" si="272"/>
        <v>Slope</v>
      </c>
      <c r="DO136" s="51" t="str">
        <f t="shared" ca="1" si="273"/>
        <v>Slope</v>
      </c>
      <c r="DP136" s="51" t="str">
        <f t="shared" ca="1" si="274"/>
        <v>Slope</v>
      </c>
      <c r="DQ136" s="51" t="str">
        <f t="shared" ca="1" si="275"/>
        <v>Slope</v>
      </c>
      <c r="DR136" s="51" t="str">
        <f t="shared" ca="1" si="276"/>
        <v>Slope</v>
      </c>
      <c r="DS136" s="51" t="str">
        <f t="shared" ca="1" si="277"/>
        <v>Slope</v>
      </c>
      <c r="DT136" s="51" t="str">
        <f t="shared" ca="1" si="278"/>
        <v>Slope</v>
      </c>
      <c r="DU136" s="51" t="str">
        <f t="shared" ca="1" si="279"/>
        <v>Slope</v>
      </c>
      <c r="DV136" s="51" t="str">
        <f t="shared" ca="1" si="280"/>
        <v>Slope</v>
      </c>
      <c r="DW136" s="51" t="str">
        <f t="shared" ca="1" si="281"/>
        <v>Slope</v>
      </c>
      <c r="DX136" s="51" t="str">
        <f t="shared" ca="1" si="282"/>
        <v>Slope</v>
      </c>
      <c r="DY136" s="51" t="str">
        <f t="shared" ca="1" si="283"/>
        <v>Slope</v>
      </c>
      <c r="DZ136" s="51" t="str">
        <f t="shared" ca="1" si="284"/>
        <v>Slope</v>
      </c>
      <c r="EA136" s="51" t="str">
        <f t="shared" ca="1" si="285"/>
        <v>Slope</v>
      </c>
      <c r="EB136" s="51" t="str">
        <f t="shared" ca="1" si="286"/>
        <v>Slope</v>
      </c>
      <c r="EC136" s="51" t="str">
        <f t="shared" ca="1" si="287"/>
        <v>Slope</v>
      </c>
      <c r="EE136" s="52">
        <f t="shared" ca="1" si="288"/>
        <v>1</v>
      </c>
      <c r="EF136" s="52">
        <f t="shared" ca="1" si="289"/>
        <v>1</v>
      </c>
      <c r="EG136" s="52">
        <f t="shared" ca="1" si="290"/>
        <v>1</v>
      </c>
      <c r="EH136" s="52">
        <f t="shared" ca="1" si="291"/>
        <v>1</v>
      </c>
      <c r="EI136" s="52">
        <f t="shared" ca="1" si="292"/>
        <v>1</v>
      </c>
      <c r="EJ136" s="52">
        <f t="shared" ca="1" si="293"/>
        <v>1</v>
      </c>
      <c r="EK136" s="52">
        <f t="shared" ca="1" si="294"/>
        <v>1</v>
      </c>
      <c r="EL136" s="52">
        <f t="shared" ca="1" si="295"/>
        <v>1</v>
      </c>
      <c r="EM136" s="52">
        <f t="shared" ca="1" si="296"/>
        <v>1</v>
      </c>
      <c r="EN136" s="52">
        <f t="shared" ca="1" si="297"/>
        <v>1</v>
      </c>
      <c r="EO136" s="52">
        <f t="shared" ca="1" si="298"/>
        <v>1</v>
      </c>
      <c r="EP136" s="52">
        <f t="shared" ca="1" si="299"/>
        <v>1</v>
      </c>
      <c r="EQ136" s="52">
        <f t="shared" ca="1" si="300"/>
        <v>1</v>
      </c>
      <c r="ER136" s="52">
        <f t="shared" ca="1" si="301"/>
        <v>1</v>
      </c>
      <c r="ES136" s="52">
        <f t="shared" ca="1" si="302"/>
        <v>1</v>
      </c>
      <c r="ET136" s="52">
        <f t="shared" ca="1" si="303"/>
        <v>1</v>
      </c>
      <c r="EU136" s="52">
        <f t="shared" ca="1" si="304"/>
        <v>1</v>
      </c>
      <c r="EV136" s="52">
        <f t="shared" ca="1" si="305"/>
        <v>1</v>
      </c>
      <c r="EW136" s="52">
        <f t="shared" ca="1" si="306"/>
        <v>1</v>
      </c>
      <c r="EX136" s="52">
        <f t="shared" ca="1" si="307"/>
        <v>1</v>
      </c>
      <c r="EY136" s="52">
        <f t="shared" ca="1" si="308"/>
        <v>1</v>
      </c>
      <c r="EZ136" s="52">
        <f t="shared" ca="1" si="309"/>
        <v>1</v>
      </c>
      <c r="FA136" s="52">
        <f t="shared" ca="1" si="310"/>
        <v>1</v>
      </c>
      <c r="FB136" s="52">
        <f t="shared" ca="1" si="311"/>
        <v>1</v>
      </c>
      <c r="FC136" s="52">
        <f t="shared" ca="1" si="312"/>
        <v>1</v>
      </c>
      <c r="FD136" s="52">
        <f t="shared" ca="1" si="313"/>
        <v>1</v>
      </c>
      <c r="FE136" s="52">
        <f t="shared" ca="1" si="314"/>
        <v>1</v>
      </c>
      <c r="FF136" s="52">
        <f t="shared" ca="1" si="315"/>
        <v>1</v>
      </c>
      <c r="FG136" s="52">
        <f t="shared" ca="1" si="316"/>
        <v>1</v>
      </c>
      <c r="FH136" s="52">
        <f t="shared" ca="1" si="317"/>
        <v>1</v>
      </c>
      <c r="FI136" s="52">
        <f t="shared" ca="1" si="318"/>
        <v>1</v>
      </c>
      <c r="FK136" s="52">
        <f t="shared" si="319"/>
        <v>0</v>
      </c>
      <c r="FL136" s="59" t="e">
        <f t="shared" ca="1" si="320"/>
        <v>#N/A</v>
      </c>
      <c r="FM136" s="59" t="e">
        <f t="shared" ca="1" si="321"/>
        <v>#N/A</v>
      </c>
      <c r="FN136" s="52">
        <f t="shared" ca="1" si="322"/>
        <v>0</v>
      </c>
      <c r="FP136" s="52">
        <f t="shared" ca="1" si="323"/>
        <v>0.66666666666666663</v>
      </c>
      <c r="FQ136" s="52">
        <f t="shared" ca="1" si="324"/>
        <v>0.66666666666666663</v>
      </c>
      <c r="FR136" s="52">
        <f t="shared" ca="1" si="325"/>
        <v>0.65555555555555545</v>
      </c>
      <c r="FS136" s="52">
        <f t="shared" ca="1" si="326"/>
        <v>0.64444444444444438</v>
      </c>
      <c r="FT136" s="52">
        <f t="shared" ca="1" si="327"/>
        <v>0.6333333333333333</v>
      </c>
      <c r="FU136" s="52">
        <f t="shared" ca="1" si="328"/>
        <v>0.62222222222222223</v>
      </c>
      <c r="FV136" s="52">
        <f t="shared" ca="1" si="329"/>
        <v>0.61111111111111116</v>
      </c>
      <c r="FW136" s="52">
        <f t="shared" ca="1" si="330"/>
        <v>0.6</v>
      </c>
      <c r="FX136" s="52">
        <f t="shared" ca="1" si="331"/>
        <v>0.5888888888888888</v>
      </c>
      <c r="FY136" s="52">
        <f t="shared" ca="1" si="332"/>
        <v>0.57777777777777772</v>
      </c>
      <c r="FZ136" s="52">
        <f t="shared" ca="1" si="333"/>
        <v>0.56666666666666665</v>
      </c>
      <c r="GA136" s="52">
        <f t="shared" ca="1" si="334"/>
        <v>0.55555555555555558</v>
      </c>
      <c r="GB136" s="52">
        <f t="shared" ca="1" si="335"/>
        <v>0.5444444444444444</v>
      </c>
      <c r="GC136" s="52">
        <f t="shared" ca="1" si="336"/>
        <v>0.53333333333333333</v>
      </c>
      <c r="GD136" s="52">
        <f t="shared" ca="1" si="337"/>
        <v>0.52222222222222214</v>
      </c>
      <c r="GE136" s="52">
        <f t="shared" ca="1" si="338"/>
        <v>0.51111111111111107</v>
      </c>
      <c r="GF136" s="52">
        <f t="shared" ca="1" si="339"/>
        <v>0.5</v>
      </c>
      <c r="GG136" s="52">
        <f t="shared" ca="1" si="340"/>
        <v>0.48888888888888887</v>
      </c>
      <c r="GH136" s="52">
        <f t="shared" ca="1" si="341"/>
        <v>0.47777777777777775</v>
      </c>
      <c r="GI136" s="52">
        <f t="shared" ca="1" si="342"/>
        <v>0.46666666666666667</v>
      </c>
      <c r="GJ136" s="52">
        <f t="shared" ca="1" si="343"/>
        <v>0.45555555555555555</v>
      </c>
      <c r="GK136" s="52">
        <f t="shared" ca="1" si="344"/>
        <v>0.44444444444444442</v>
      </c>
      <c r="GL136" s="52">
        <f t="shared" ca="1" si="345"/>
        <v>0.43333333333333335</v>
      </c>
      <c r="GM136" s="52">
        <f t="shared" ca="1" si="346"/>
        <v>0.42222222222222222</v>
      </c>
      <c r="GN136" s="52">
        <f t="shared" ca="1" si="347"/>
        <v>0.41111111111111109</v>
      </c>
      <c r="GO136" s="52">
        <f t="shared" ca="1" si="348"/>
        <v>0.39999999999999997</v>
      </c>
      <c r="GP136" s="52">
        <f t="shared" ca="1" si="349"/>
        <v>0.38888888888888884</v>
      </c>
      <c r="GQ136" s="52">
        <f t="shared" ca="1" si="350"/>
        <v>0.37777777777777777</v>
      </c>
      <c r="GR136" s="52">
        <f t="shared" ca="1" si="351"/>
        <v>0.36666666666666664</v>
      </c>
      <c r="GS136" s="52">
        <f t="shared" ca="1" si="352"/>
        <v>0.35555555555555551</v>
      </c>
      <c r="GT136" s="52">
        <f t="shared" ca="1" si="353"/>
        <v>0.34444444444444444</v>
      </c>
      <c r="GU136" s="125">
        <f t="shared" si="354"/>
        <v>0</v>
      </c>
      <c r="GV136" s="52">
        <f t="shared" ca="1" si="355"/>
        <v>0.66666666666666663</v>
      </c>
      <c r="GW136" s="59">
        <f t="shared" ca="1" si="356"/>
        <v>0</v>
      </c>
      <c r="GX136" s="52">
        <f t="shared" ca="1" si="357"/>
        <v>0</v>
      </c>
      <c r="GY136" s="52" t="str">
        <f t="shared" ca="1" si="358"/>
        <v>Slope</v>
      </c>
      <c r="GZ136" s="52" t="str">
        <f t="shared" ca="1" si="359"/>
        <v>NaN</v>
      </c>
      <c r="HA136" s="120">
        <f t="shared" si="360"/>
        <v>0</v>
      </c>
      <c r="HB136" s="58">
        <f t="shared" si="361"/>
        <v>0</v>
      </c>
      <c r="HC136" s="58"/>
      <c r="HD136" s="121">
        <f t="shared" si="362"/>
        <v>1</v>
      </c>
      <c r="HE136" s="52">
        <f t="shared" si="363"/>
        <v>0</v>
      </c>
      <c r="HF136" s="52">
        <f t="shared" si="364"/>
        <v>0</v>
      </c>
      <c r="HG136" s="120">
        <f t="shared" si="365"/>
        <v>1</v>
      </c>
      <c r="HH136" s="120">
        <f t="shared" si="366"/>
        <v>0</v>
      </c>
      <c r="HI136" s="52">
        <f t="shared" ca="1" si="367"/>
        <v>0</v>
      </c>
      <c r="HJ136" s="52" t="str">
        <f t="shared" ca="1" si="368"/>
        <v>Slope</v>
      </c>
      <c r="HK136" s="59">
        <f t="shared" ca="1" si="369"/>
        <v>2</v>
      </c>
      <c r="HL136" s="52" t="str">
        <f t="shared" ca="1" si="370"/>
        <v>NaN</v>
      </c>
      <c r="HM136" s="52">
        <f t="shared" si="371"/>
        <v>0</v>
      </c>
      <c r="HN136" s="52">
        <f t="shared" si="372"/>
        <v>0</v>
      </c>
      <c r="HO136" s="52">
        <f t="shared" si="373"/>
        <v>0</v>
      </c>
      <c r="HP136" s="112"/>
      <c r="HQ136" s="52">
        <f t="shared" si="381"/>
        <v>0</v>
      </c>
      <c r="HR136" s="112"/>
      <c r="HS136" s="52">
        <f t="shared" si="374"/>
        <v>0</v>
      </c>
      <c r="HT136">
        <f t="shared" si="375"/>
        <v>0</v>
      </c>
    </row>
    <row r="137" spans="1:228" x14ac:dyDescent="0.25">
      <c r="A137" s="45">
        <v>99</v>
      </c>
      <c r="B137" s="35">
        <f t="shared" si="215"/>
        <v>1.1342592592592605E-2</v>
      </c>
      <c r="C137" s="28"/>
      <c r="D137" s="29"/>
      <c r="E137" s="29"/>
      <c r="F137" s="37"/>
      <c r="G137" s="38"/>
      <c r="H137" s="107"/>
      <c r="I137" s="31"/>
      <c r="J137" s="28"/>
      <c r="K137" s="37">
        <f t="shared" si="207"/>
        <v>0</v>
      </c>
      <c r="L137" s="30">
        <f t="shared" ref="L137:L200" si="385">D137 + K137</f>
        <v>0</v>
      </c>
      <c r="M137" s="101">
        <f t="shared" ref="M137:M200" si="386">C137 - G137</f>
        <v>0</v>
      </c>
      <c r="N137" s="103">
        <f t="shared" si="216"/>
        <v>0</v>
      </c>
      <c r="AD137" s="52" t="e">
        <f t="shared" ca="1" si="384"/>
        <v>#DIV/0!</v>
      </c>
      <c r="AE137" s="52" t="e">
        <f t="shared" ca="1" si="384"/>
        <v>#DIV/0!</v>
      </c>
      <c r="AF137" s="52" t="e">
        <f t="shared" ca="1" si="384"/>
        <v>#DIV/0!</v>
      </c>
      <c r="AG137" s="52" t="e">
        <f t="shared" ca="1" si="208"/>
        <v>#DIV/0!</v>
      </c>
      <c r="AH137" s="52" t="e">
        <f t="shared" ca="1" si="208"/>
        <v>#DIV/0!</v>
      </c>
      <c r="AI137" s="52" t="e">
        <f t="shared" ca="1" si="208"/>
        <v>#DIV/0!</v>
      </c>
      <c r="AJ137" s="52" t="e">
        <f t="shared" ca="1" si="208"/>
        <v>#DIV/0!</v>
      </c>
      <c r="AK137" s="52" t="e">
        <f t="shared" ca="1" si="209"/>
        <v>#DIV/0!</v>
      </c>
      <c r="AL137" s="52" t="e">
        <f t="shared" ca="1" si="209"/>
        <v>#DIV/0!</v>
      </c>
      <c r="AM137" s="52" t="e">
        <f t="shared" ca="1" si="209"/>
        <v>#DIV/0!</v>
      </c>
      <c r="AN137" s="52" t="e">
        <f t="shared" ca="1" si="209"/>
        <v>#DIV/0!</v>
      </c>
      <c r="AO137" s="52" t="e">
        <f t="shared" ca="1" si="210"/>
        <v>#DIV/0!</v>
      </c>
      <c r="AP137" s="52" t="e">
        <f t="shared" ca="1" si="210"/>
        <v>#DIV/0!</v>
      </c>
      <c r="AQ137" s="52" t="e">
        <f t="shared" ca="1" si="210"/>
        <v>#DIV/0!</v>
      </c>
      <c r="AR137" s="52" t="e">
        <f t="shared" ca="1" si="210"/>
        <v>#DIV/0!</v>
      </c>
      <c r="AS137" s="52" t="e">
        <f t="shared" ca="1" si="211"/>
        <v>#DIV/0!</v>
      </c>
      <c r="AT137" s="52" t="e">
        <f t="shared" ca="1" si="211"/>
        <v>#DIV/0!</v>
      </c>
      <c r="AU137" s="52" t="e">
        <f t="shared" ca="1" si="211"/>
        <v>#DIV/0!</v>
      </c>
      <c r="AV137" s="52" t="e">
        <f t="shared" ca="1" si="211"/>
        <v>#DIV/0!</v>
      </c>
      <c r="AW137" s="52" t="e">
        <f t="shared" ca="1" si="212"/>
        <v>#DIV/0!</v>
      </c>
      <c r="AX137" s="52" t="e">
        <f t="shared" ca="1" si="212"/>
        <v>#DIV/0!</v>
      </c>
      <c r="AY137" s="52" t="e">
        <f t="shared" ca="1" si="212"/>
        <v>#DIV/0!</v>
      </c>
      <c r="AZ137" s="52" t="e">
        <f t="shared" ca="1" si="212"/>
        <v>#DIV/0!</v>
      </c>
      <c r="BA137" s="52" t="e">
        <f t="shared" ca="1" si="213"/>
        <v>#DIV/0!</v>
      </c>
      <c r="BB137" s="52" t="e">
        <f t="shared" ca="1" si="213"/>
        <v>#DIV/0!</v>
      </c>
      <c r="BC137" s="52" t="e">
        <f t="shared" ca="1" si="213"/>
        <v>#DIV/0!</v>
      </c>
      <c r="BD137" s="52" t="e">
        <f t="shared" ca="1" si="213"/>
        <v>#DIV/0!</v>
      </c>
      <c r="BE137" s="52" t="e">
        <f t="shared" ca="1" si="214"/>
        <v>#DIV/0!</v>
      </c>
      <c r="BF137" s="52" t="e">
        <f t="shared" ca="1" si="214"/>
        <v>#DIV/0!</v>
      </c>
      <c r="BG137" s="52" t="e">
        <f t="shared" ca="1" si="214"/>
        <v>#DIV/0!</v>
      </c>
      <c r="BH137" s="52" t="e">
        <f t="shared" ca="1" si="214"/>
        <v>#DIV/0!</v>
      </c>
      <c r="BJ137" s="52">
        <f t="shared" si="218"/>
        <v>0</v>
      </c>
      <c r="BK137" s="52">
        <f t="shared" si="219"/>
        <v>0</v>
      </c>
      <c r="BL137" s="52">
        <f t="shared" si="220"/>
        <v>0</v>
      </c>
      <c r="BM137" s="52">
        <f t="shared" si="221"/>
        <v>0</v>
      </c>
      <c r="BN137" s="52">
        <f t="shared" si="222"/>
        <v>0</v>
      </c>
      <c r="BO137" s="52">
        <f t="shared" si="223"/>
        <v>0</v>
      </c>
      <c r="BP137" s="52">
        <f t="shared" si="224"/>
        <v>0</v>
      </c>
      <c r="BQ137" s="52">
        <f t="shared" si="225"/>
        <v>0.05</v>
      </c>
      <c r="BS137" s="52">
        <f t="shared" ca="1" si="226"/>
        <v>0</v>
      </c>
      <c r="BT137" s="52">
        <f t="shared" ca="1" si="227"/>
        <v>0</v>
      </c>
      <c r="BU137" s="52">
        <f t="shared" ca="1" si="228"/>
        <v>0</v>
      </c>
      <c r="BV137" s="52">
        <f t="shared" ca="1" si="229"/>
        <v>0</v>
      </c>
      <c r="BW137" s="52">
        <f t="shared" ca="1" si="230"/>
        <v>0</v>
      </c>
      <c r="BX137" s="52">
        <f t="shared" ca="1" si="231"/>
        <v>0</v>
      </c>
      <c r="BY137" s="52">
        <f t="shared" ca="1" si="232"/>
        <v>0</v>
      </c>
      <c r="BZ137" s="52">
        <f t="shared" ca="1" si="233"/>
        <v>0</v>
      </c>
      <c r="CA137" s="52">
        <f t="shared" ca="1" si="234"/>
        <v>0</v>
      </c>
      <c r="CB137" s="52">
        <f t="shared" ca="1" si="235"/>
        <v>0</v>
      </c>
      <c r="CC137" s="52">
        <f t="shared" ca="1" si="236"/>
        <v>0</v>
      </c>
      <c r="CD137" s="52">
        <f t="shared" ca="1" si="237"/>
        <v>0</v>
      </c>
      <c r="CE137" s="52">
        <f t="shared" ca="1" si="238"/>
        <v>0</v>
      </c>
      <c r="CF137" s="52">
        <f t="shared" ca="1" si="239"/>
        <v>0</v>
      </c>
      <c r="CG137" s="52">
        <f t="shared" ca="1" si="240"/>
        <v>0</v>
      </c>
      <c r="CH137" s="52">
        <f t="shared" ca="1" si="241"/>
        <v>0</v>
      </c>
      <c r="CI137" s="52">
        <f t="shared" ca="1" si="242"/>
        <v>0</v>
      </c>
      <c r="CJ137" s="52">
        <f t="shared" ca="1" si="243"/>
        <v>0</v>
      </c>
      <c r="CK137" s="52">
        <f t="shared" ca="1" si="244"/>
        <v>0</v>
      </c>
      <c r="CL137" s="52">
        <f t="shared" ca="1" si="245"/>
        <v>0</v>
      </c>
      <c r="CM137" s="52">
        <f t="shared" ca="1" si="246"/>
        <v>0</v>
      </c>
      <c r="CN137" s="52">
        <f t="shared" ca="1" si="247"/>
        <v>0</v>
      </c>
      <c r="CO137" s="52">
        <f t="shared" ca="1" si="248"/>
        <v>0</v>
      </c>
      <c r="CP137" s="52">
        <f t="shared" ca="1" si="249"/>
        <v>0</v>
      </c>
      <c r="CQ137" s="52">
        <f t="shared" ca="1" si="250"/>
        <v>0</v>
      </c>
      <c r="CR137" s="52">
        <f t="shared" ca="1" si="251"/>
        <v>0</v>
      </c>
      <c r="CS137" s="52">
        <f t="shared" ca="1" si="252"/>
        <v>0</v>
      </c>
      <c r="CT137" s="52">
        <f t="shared" ca="1" si="253"/>
        <v>0</v>
      </c>
      <c r="CU137" s="52">
        <f t="shared" ca="1" si="254"/>
        <v>0</v>
      </c>
      <c r="CV137" s="52">
        <f t="shared" ca="1" si="255"/>
        <v>0</v>
      </c>
      <c r="CW137" s="52">
        <f t="shared" ca="1" si="256"/>
        <v>0</v>
      </c>
      <c r="CY137" s="51" t="str">
        <f t="shared" ca="1" si="257"/>
        <v>Slope</v>
      </c>
      <c r="CZ137" s="51" t="str">
        <f t="shared" ca="1" si="258"/>
        <v>Slope</v>
      </c>
      <c r="DA137" s="51" t="str">
        <f t="shared" ca="1" si="259"/>
        <v>Slope</v>
      </c>
      <c r="DB137" s="51" t="str">
        <f t="shared" ca="1" si="260"/>
        <v>Slope</v>
      </c>
      <c r="DC137" s="51" t="str">
        <f t="shared" ca="1" si="261"/>
        <v>Slope</v>
      </c>
      <c r="DD137" s="51" t="str">
        <f t="shared" ca="1" si="262"/>
        <v>Slope</v>
      </c>
      <c r="DE137" s="51" t="str">
        <f t="shared" ca="1" si="263"/>
        <v>Slope</v>
      </c>
      <c r="DF137" s="51" t="str">
        <f t="shared" ca="1" si="264"/>
        <v>Slope</v>
      </c>
      <c r="DG137" s="51" t="str">
        <f t="shared" ca="1" si="265"/>
        <v>Slope</v>
      </c>
      <c r="DH137" s="51" t="str">
        <f t="shared" ca="1" si="266"/>
        <v>Slope</v>
      </c>
      <c r="DI137" s="51" t="str">
        <f t="shared" ca="1" si="267"/>
        <v>Slope</v>
      </c>
      <c r="DJ137" s="51" t="str">
        <f t="shared" ca="1" si="268"/>
        <v>Slope</v>
      </c>
      <c r="DK137" s="51" t="str">
        <f t="shared" ca="1" si="269"/>
        <v>Slope</v>
      </c>
      <c r="DL137" s="51" t="str">
        <f t="shared" ca="1" si="270"/>
        <v>Slope</v>
      </c>
      <c r="DM137" s="51" t="str">
        <f t="shared" ca="1" si="271"/>
        <v>Slope</v>
      </c>
      <c r="DN137" s="51" t="str">
        <f t="shared" ca="1" si="272"/>
        <v>Slope</v>
      </c>
      <c r="DO137" s="51" t="str">
        <f t="shared" ca="1" si="273"/>
        <v>Slope</v>
      </c>
      <c r="DP137" s="51" t="str">
        <f t="shared" ca="1" si="274"/>
        <v>Slope</v>
      </c>
      <c r="DQ137" s="51" t="str">
        <f t="shared" ca="1" si="275"/>
        <v>Slope</v>
      </c>
      <c r="DR137" s="51" t="str">
        <f t="shared" ca="1" si="276"/>
        <v>Slope</v>
      </c>
      <c r="DS137" s="51" t="str">
        <f t="shared" ca="1" si="277"/>
        <v>Slope</v>
      </c>
      <c r="DT137" s="51" t="str">
        <f t="shared" ca="1" si="278"/>
        <v>Slope</v>
      </c>
      <c r="DU137" s="51" t="str">
        <f t="shared" ca="1" si="279"/>
        <v>Slope</v>
      </c>
      <c r="DV137" s="51" t="str">
        <f t="shared" ca="1" si="280"/>
        <v>Slope</v>
      </c>
      <c r="DW137" s="51" t="str">
        <f t="shared" ca="1" si="281"/>
        <v>Slope</v>
      </c>
      <c r="DX137" s="51" t="str">
        <f t="shared" ca="1" si="282"/>
        <v>Slope</v>
      </c>
      <c r="DY137" s="51" t="str">
        <f t="shared" ca="1" si="283"/>
        <v>Slope</v>
      </c>
      <c r="DZ137" s="51" t="str">
        <f t="shared" ca="1" si="284"/>
        <v>Slope</v>
      </c>
      <c r="EA137" s="51" t="str">
        <f t="shared" ca="1" si="285"/>
        <v>Slope</v>
      </c>
      <c r="EB137" s="51" t="str">
        <f t="shared" ca="1" si="286"/>
        <v>Slope</v>
      </c>
      <c r="EC137" s="51" t="str">
        <f t="shared" ca="1" si="287"/>
        <v>Slope</v>
      </c>
      <c r="EE137" s="52">
        <f t="shared" ca="1" si="288"/>
        <v>1</v>
      </c>
      <c r="EF137" s="52">
        <f t="shared" ca="1" si="289"/>
        <v>1</v>
      </c>
      <c r="EG137" s="52">
        <f t="shared" ca="1" si="290"/>
        <v>1</v>
      </c>
      <c r="EH137" s="52">
        <f t="shared" ca="1" si="291"/>
        <v>1</v>
      </c>
      <c r="EI137" s="52">
        <f t="shared" ca="1" si="292"/>
        <v>1</v>
      </c>
      <c r="EJ137" s="52">
        <f t="shared" ca="1" si="293"/>
        <v>1</v>
      </c>
      <c r="EK137" s="52">
        <f t="shared" ca="1" si="294"/>
        <v>1</v>
      </c>
      <c r="EL137" s="52">
        <f t="shared" ca="1" si="295"/>
        <v>1</v>
      </c>
      <c r="EM137" s="52">
        <f t="shared" ca="1" si="296"/>
        <v>1</v>
      </c>
      <c r="EN137" s="52">
        <f t="shared" ca="1" si="297"/>
        <v>1</v>
      </c>
      <c r="EO137" s="52">
        <f t="shared" ca="1" si="298"/>
        <v>1</v>
      </c>
      <c r="EP137" s="52">
        <f t="shared" ca="1" si="299"/>
        <v>1</v>
      </c>
      <c r="EQ137" s="52">
        <f t="shared" ca="1" si="300"/>
        <v>1</v>
      </c>
      <c r="ER137" s="52">
        <f t="shared" ca="1" si="301"/>
        <v>1</v>
      </c>
      <c r="ES137" s="52">
        <f t="shared" ca="1" si="302"/>
        <v>1</v>
      </c>
      <c r="ET137" s="52">
        <f t="shared" ca="1" si="303"/>
        <v>1</v>
      </c>
      <c r="EU137" s="52">
        <f t="shared" ca="1" si="304"/>
        <v>1</v>
      </c>
      <c r="EV137" s="52">
        <f t="shared" ca="1" si="305"/>
        <v>1</v>
      </c>
      <c r="EW137" s="52">
        <f t="shared" ca="1" si="306"/>
        <v>1</v>
      </c>
      <c r="EX137" s="52">
        <f t="shared" ca="1" si="307"/>
        <v>1</v>
      </c>
      <c r="EY137" s="52">
        <f t="shared" ca="1" si="308"/>
        <v>1</v>
      </c>
      <c r="EZ137" s="52">
        <f t="shared" ca="1" si="309"/>
        <v>1</v>
      </c>
      <c r="FA137" s="52">
        <f t="shared" ca="1" si="310"/>
        <v>1</v>
      </c>
      <c r="FB137" s="52">
        <f t="shared" ca="1" si="311"/>
        <v>1</v>
      </c>
      <c r="FC137" s="52">
        <f t="shared" ca="1" si="312"/>
        <v>1</v>
      </c>
      <c r="FD137" s="52">
        <f t="shared" ca="1" si="313"/>
        <v>1</v>
      </c>
      <c r="FE137" s="52">
        <f t="shared" ca="1" si="314"/>
        <v>1</v>
      </c>
      <c r="FF137" s="52">
        <f t="shared" ca="1" si="315"/>
        <v>1</v>
      </c>
      <c r="FG137" s="52">
        <f t="shared" ca="1" si="316"/>
        <v>1</v>
      </c>
      <c r="FH137" s="52">
        <f t="shared" ca="1" si="317"/>
        <v>1</v>
      </c>
      <c r="FI137" s="52">
        <f t="shared" ca="1" si="318"/>
        <v>1</v>
      </c>
      <c r="FK137" s="52">
        <f t="shared" si="319"/>
        <v>0</v>
      </c>
      <c r="FL137" s="59" t="e">
        <f t="shared" ca="1" si="320"/>
        <v>#N/A</v>
      </c>
      <c r="FM137" s="59" t="e">
        <f t="shared" ca="1" si="321"/>
        <v>#N/A</v>
      </c>
      <c r="FN137" s="52">
        <f t="shared" ca="1" si="322"/>
        <v>0</v>
      </c>
      <c r="FP137" s="52">
        <f t="shared" ca="1" si="323"/>
        <v>0.66666666666666663</v>
      </c>
      <c r="FQ137" s="52">
        <f t="shared" ca="1" si="324"/>
        <v>0.66666666666666663</v>
      </c>
      <c r="FR137" s="52">
        <f t="shared" ca="1" si="325"/>
        <v>0.65555555555555545</v>
      </c>
      <c r="FS137" s="52">
        <f t="shared" ca="1" si="326"/>
        <v>0.64444444444444438</v>
      </c>
      <c r="FT137" s="52">
        <f t="shared" ca="1" si="327"/>
        <v>0.6333333333333333</v>
      </c>
      <c r="FU137" s="52">
        <f t="shared" ca="1" si="328"/>
        <v>0.62222222222222223</v>
      </c>
      <c r="FV137" s="52">
        <f t="shared" ca="1" si="329"/>
        <v>0.61111111111111116</v>
      </c>
      <c r="FW137" s="52">
        <f t="shared" ca="1" si="330"/>
        <v>0.6</v>
      </c>
      <c r="FX137" s="52">
        <f t="shared" ca="1" si="331"/>
        <v>0.5888888888888888</v>
      </c>
      <c r="FY137" s="52">
        <f t="shared" ca="1" si="332"/>
        <v>0.57777777777777772</v>
      </c>
      <c r="FZ137" s="52">
        <f t="shared" ca="1" si="333"/>
        <v>0.56666666666666665</v>
      </c>
      <c r="GA137" s="52">
        <f t="shared" ca="1" si="334"/>
        <v>0.55555555555555558</v>
      </c>
      <c r="GB137" s="52">
        <f t="shared" ca="1" si="335"/>
        <v>0.5444444444444444</v>
      </c>
      <c r="GC137" s="52">
        <f t="shared" ca="1" si="336"/>
        <v>0.53333333333333333</v>
      </c>
      <c r="GD137" s="52">
        <f t="shared" ca="1" si="337"/>
        <v>0.52222222222222214</v>
      </c>
      <c r="GE137" s="52">
        <f t="shared" ca="1" si="338"/>
        <v>0.51111111111111107</v>
      </c>
      <c r="GF137" s="52">
        <f t="shared" ca="1" si="339"/>
        <v>0.5</v>
      </c>
      <c r="GG137" s="52">
        <f t="shared" ca="1" si="340"/>
        <v>0.48888888888888887</v>
      </c>
      <c r="GH137" s="52">
        <f t="shared" ca="1" si="341"/>
        <v>0.47777777777777775</v>
      </c>
      <c r="GI137" s="52">
        <f t="shared" ca="1" si="342"/>
        <v>0.46666666666666667</v>
      </c>
      <c r="GJ137" s="52">
        <f t="shared" ca="1" si="343"/>
        <v>0.45555555555555555</v>
      </c>
      <c r="GK137" s="52">
        <f t="shared" ca="1" si="344"/>
        <v>0.44444444444444442</v>
      </c>
      <c r="GL137" s="52">
        <f t="shared" ca="1" si="345"/>
        <v>0.43333333333333335</v>
      </c>
      <c r="GM137" s="52">
        <f t="shared" ca="1" si="346"/>
        <v>0.42222222222222222</v>
      </c>
      <c r="GN137" s="52">
        <f t="shared" ca="1" si="347"/>
        <v>0.41111111111111109</v>
      </c>
      <c r="GO137" s="52">
        <f t="shared" ca="1" si="348"/>
        <v>0.39999999999999997</v>
      </c>
      <c r="GP137" s="52">
        <f t="shared" ca="1" si="349"/>
        <v>0.38888888888888884</v>
      </c>
      <c r="GQ137" s="52">
        <f t="shared" ca="1" si="350"/>
        <v>0.37777777777777777</v>
      </c>
      <c r="GR137" s="52">
        <f t="shared" ca="1" si="351"/>
        <v>0.36666666666666664</v>
      </c>
      <c r="GS137" s="52">
        <f t="shared" ca="1" si="352"/>
        <v>0.35555555555555551</v>
      </c>
      <c r="GT137" s="52">
        <f t="shared" ca="1" si="353"/>
        <v>0.34444444444444444</v>
      </c>
      <c r="GU137" s="125">
        <f t="shared" si="354"/>
        <v>0</v>
      </c>
      <c r="GV137" s="52">
        <f t="shared" ca="1" si="355"/>
        <v>0.66666666666666663</v>
      </c>
      <c r="GW137" s="59">
        <f t="shared" ca="1" si="356"/>
        <v>0</v>
      </c>
      <c r="GX137" s="52">
        <f t="shared" ca="1" si="357"/>
        <v>0</v>
      </c>
      <c r="GY137" s="52" t="str">
        <f t="shared" ca="1" si="358"/>
        <v>Slope</v>
      </c>
      <c r="GZ137" s="52" t="str">
        <f t="shared" ca="1" si="359"/>
        <v>NaN</v>
      </c>
      <c r="HA137" s="120">
        <f t="shared" si="360"/>
        <v>0</v>
      </c>
      <c r="HB137" s="58">
        <f t="shared" si="361"/>
        <v>0</v>
      </c>
      <c r="HC137" s="58"/>
      <c r="HD137" s="121">
        <f t="shared" si="362"/>
        <v>1</v>
      </c>
      <c r="HE137" s="52">
        <f t="shared" si="363"/>
        <v>0</v>
      </c>
      <c r="HF137" s="52">
        <f t="shared" si="364"/>
        <v>0</v>
      </c>
      <c r="HG137" s="120">
        <f t="shared" si="365"/>
        <v>1</v>
      </c>
      <c r="HH137" s="120">
        <f t="shared" si="366"/>
        <v>0</v>
      </c>
      <c r="HI137" s="52">
        <f t="shared" ca="1" si="367"/>
        <v>0</v>
      </c>
      <c r="HJ137" s="52" t="str">
        <f t="shared" ca="1" si="368"/>
        <v>Slope</v>
      </c>
      <c r="HK137" s="59">
        <f t="shared" ca="1" si="369"/>
        <v>2</v>
      </c>
      <c r="HL137" s="52" t="str">
        <f t="shared" ca="1" si="370"/>
        <v>NaN</v>
      </c>
      <c r="HM137" s="52">
        <f t="shared" si="371"/>
        <v>0</v>
      </c>
      <c r="HN137" s="52">
        <f t="shared" si="372"/>
        <v>0</v>
      </c>
      <c r="HO137" s="52">
        <f t="shared" si="373"/>
        <v>0</v>
      </c>
      <c r="HP137" s="112"/>
      <c r="HQ137" s="52">
        <f t="shared" si="381"/>
        <v>0</v>
      </c>
      <c r="HR137" s="112"/>
      <c r="HS137" s="52">
        <f t="shared" si="374"/>
        <v>0</v>
      </c>
      <c r="HT137">
        <f t="shared" si="375"/>
        <v>0</v>
      </c>
    </row>
    <row r="138" spans="1:228" x14ac:dyDescent="0.25">
      <c r="A138" s="45">
        <v>100</v>
      </c>
      <c r="B138" s="35">
        <f t="shared" si="215"/>
        <v>1.1458333333333346E-2</v>
      </c>
      <c r="C138" s="28"/>
      <c r="D138" s="29"/>
      <c r="E138" s="29"/>
      <c r="F138" s="37"/>
      <c r="G138" s="38"/>
      <c r="H138" s="107"/>
      <c r="I138" s="31"/>
      <c r="J138" s="28"/>
      <c r="K138" s="37">
        <f t="shared" ref="K138:K201" si="387">IF(I138 = 0, 0, H138 * J138 / I138)</f>
        <v>0</v>
      </c>
      <c r="L138" s="30">
        <f t="shared" si="385"/>
        <v>0</v>
      </c>
      <c r="M138" s="101">
        <f t="shared" si="386"/>
        <v>0</v>
      </c>
      <c r="N138" s="103">
        <f t="shared" si="216"/>
        <v>0</v>
      </c>
      <c r="AD138" s="52" t="e">
        <f t="shared" ca="1" si="384"/>
        <v>#DIV/0!</v>
      </c>
      <c r="AE138" s="52" t="e">
        <f t="shared" ca="1" si="384"/>
        <v>#DIV/0!</v>
      </c>
      <c r="AF138" s="52" t="e">
        <f t="shared" ca="1" si="384"/>
        <v>#DIV/0!</v>
      </c>
      <c r="AG138" s="52" t="e">
        <f t="shared" ca="1" si="208"/>
        <v>#DIV/0!</v>
      </c>
      <c r="AH138" s="52" t="e">
        <f t="shared" ca="1" si="208"/>
        <v>#DIV/0!</v>
      </c>
      <c r="AI138" s="52" t="e">
        <f t="shared" ca="1" si="208"/>
        <v>#DIV/0!</v>
      </c>
      <c r="AJ138" s="52" t="e">
        <f t="shared" ca="1" si="208"/>
        <v>#DIV/0!</v>
      </c>
      <c r="AK138" s="52" t="e">
        <f t="shared" ca="1" si="209"/>
        <v>#DIV/0!</v>
      </c>
      <c r="AL138" s="52" t="e">
        <f t="shared" ca="1" si="209"/>
        <v>#DIV/0!</v>
      </c>
      <c r="AM138" s="52" t="e">
        <f t="shared" ca="1" si="209"/>
        <v>#DIV/0!</v>
      </c>
      <c r="AN138" s="52" t="e">
        <f t="shared" ca="1" si="209"/>
        <v>#DIV/0!</v>
      </c>
      <c r="AO138" s="52" t="e">
        <f t="shared" ca="1" si="210"/>
        <v>#DIV/0!</v>
      </c>
      <c r="AP138" s="52" t="e">
        <f t="shared" ca="1" si="210"/>
        <v>#DIV/0!</v>
      </c>
      <c r="AQ138" s="52" t="e">
        <f t="shared" ca="1" si="210"/>
        <v>#DIV/0!</v>
      </c>
      <c r="AR138" s="52" t="e">
        <f t="shared" ca="1" si="210"/>
        <v>#DIV/0!</v>
      </c>
      <c r="AS138" s="52" t="e">
        <f t="shared" ca="1" si="211"/>
        <v>#DIV/0!</v>
      </c>
      <c r="AT138" s="52" t="e">
        <f t="shared" ca="1" si="211"/>
        <v>#DIV/0!</v>
      </c>
      <c r="AU138" s="52" t="e">
        <f t="shared" ca="1" si="211"/>
        <v>#DIV/0!</v>
      </c>
      <c r="AV138" s="52" t="e">
        <f t="shared" ca="1" si="211"/>
        <v>#DIV/0!</v>
      </c>
      <c r="AW138" s="52" t="e">
        <f t="shared" ca="1" si="212"/>
        <v>#DIV/0!</v>
      </c>
      <c r="AX138" s="52" t="e">
        <f t="shared" ca="1" si="212"/>
        <v>#DIV/0!</v>
      </c>
      <c r="AY138" s="52" t="e">
        <f t="shared" ca="1" si="212"/>
        <v>#DIV/0!</v>
      </c>
      <c r="AZ138" s="52" t="e">
        <f t="shared" ca="1" si="212"/>
        <v>#DIV/0!</v>
      </c>
      <c r="BA138" s="52" t="e">
        <f t="shared" ca="1" si="213"/>
        <v>#DIV/0!</v>
      </c>
      <c r="BB138" s="52" t="e">
        <f t="shared" ca="1" si="213"/>
        <v>#DIV/0!</v>
      </c>
      <c r="BC138" s="52" t="e">
        <f t="shared" ca="1" si="213"/>
        <v>#DIV/0!</v>
      </c>
      <c r="BD138" s="52" t="e">
        <f t="shared" ca="1" si="213"/>
        <v>#DIV/0!</v>
      </c>
      <c r="BE138" s="52" t="e">
        <f t="shared" ca="1" si="214"/>
        <v>#DIV/0!</v>
      </c>
      <c r="BF138" s="52" t="e">
        <f t="shared" ca="1" si="214"/>
        <v>#DIV/0!</v>
      </c>
      <c r="BG138" s="52" t="e">
        <f t="shared" ca="1" si="214"/>
        <v>#DIV/0!</v>
      </c>
      <c r="BH138" s="52" t="e">
        <f t="shared" ca="1" si="214"/>
        <v>#DIV/0!</v>
      </c>
      <c r="BJ138" s="52">
        <f t="shared" si="218"/>
        <v>0</v>
      </c>
      <c r="BK138" s="52">
        <f t="shared" si="219"/>
        <v>0</v>
      </c>
      <c r="BL138" s="52">
        <f t="shared" si="220"/>
        <v>0</v>
      </c>
      <c r="BM138" s="52">
        <f t="shared" si="221"/>
        <v>0</v>
      </c>
      <c r="BN138" s="52">
        <f t="shared" si="222"/>
        <v>0</v>
      </c>
      <c r="BO138" s="52">
        <f t="shared" si="223"/>
        <v>0</v>
      </c>
      <c r="BP138" s="52">
        <f t="shared" si="224"/>
        <v>0</v>
      </c>
      <c r="BQ138" s="52">
        <f t="shared" si="225"/>
        <v>0.05</v>
      </c>
      <c r="BS138" s="52">
        <f t="shared" ca="1" si="226"/>
        <v>0</v>
      </c>
      <c r="BT138" s="52">
        <f t="shared" ca="1" si="227"/>
        <v>0</v>
      </c>
      <c r="BU138" s="52">
        <f t="shared" ca="1" si="228"/>
        <v>0</v>
      </c>
      <c r="BV138" s="52">
        <f t="shared" ca="1" si="229"/>
        <v>0</v>
      </c>
      <c r="BW138" s="52">
        <f t="shared" ca="1" si="230"/>
        <v>0</v>
      </c>
      <c r="BX138" s="52">
        <f t="shared" ca="1" si="231"/>
        <v>0</v>
      </c>
      <c r="BY138" s="52">
        <f t="shared" ca="1" si="232"/>
        <v>0</v>
      </c>
      <c r="BZ138" s="52">
        <f t="shared" ca="1" si="233"/>
        <v>0</v>
      </c>
      <c r="CA138" s="52">
        <f t="shared" ca="1" si="234"/>
        <v>0</v>
      </c>
      <c r="CB138" s="52">
        <f t="shared" ca="1" si="235"/>
        <v>0</v>
      </c>
      <c r="CC138" s="52">
        <f t="shared" ca="1" si="236"/>
        <v>0</v>
      </c>
      <c r="CD138" s="52">
        <f t="shared" ca="1" si="237"/>
        <v>0</v>
      </c>
      <c r="CE138" s="52">
        <f t="shared" ca="1" si="238"/>
        <v>0</v>
      </c>
      <c r="CF138" s="52">
        <f t="shared" ca="1" si="239"/>
        <v>0</v>
      </c>
      <c r="CG138" s="52">
        <f t="shared" ca="1" si="240"/>
        <v>0</v>
      </c>
      <c r="CH138" s="52">
        <f t="shared" ca="1" si="241"/>
        <v>0</v>
      </c>
      <c r="CI138" s="52">
        <f t="shared" ca="1" si="242"/>
        <v>0</v>
      </c>
      <c r="CJ138" s="52">
        <f t="shared" ca="1" si="243"/>
        <v>0</v>
      </c>
      <c r="CK138" s="52">
        <f t="shared" ca="1" si="244"/>
        <v>0</v>
      </c>
      <c r="CL138" s="52">
        <f t="shared" ca="1" si="245"/>
        <v>0</v>
      </c>
      <c r="CM138" s="52">
        <f t="shared" ca="1" si="246"/>
        <v>0</v>
      </c>
      <c r="CN138" s="52">
        <f t="shared" ca="1" si="247"/>
        <v>0</v>
      </c>
      <c r="CO138" s="52">
        <f t="shared" ca="1" si="248"/>
        <v>0</v>
      </c>
      <c r="CP138" s="52">
        <f t="shared" ca="1" si="249"/>
        <v>0</v>
      </c>
      <c r="CQ138" s="52">
        <f t="shared" ca="1" si="250"/>
        <v>0</v>
      </c>
      <c r="CR138" s="52">
        <f t="shared" ca="1" si="251"/>
        <v>0</v>
      </c>
      <c r="CS138" s="52">
        <f t="shared" ca="1" si="252"/>
        <v>0</v>
      </c>
      <c r="CT138" s="52">
        <f t="shared" ca="1" si="253"/>
        <v>0</v>
      </c>
      <c r="CU138" s="52">
        <f t="shared" ca="1" si="254"/>
        <v>0</v>
      </c>
      <c r="CV138" s="52">
        <f t="shared" ca="1" si="255"/>
        <v>0</v>
      </c>
      <c r="CW138" s="52">
        <f t="shared" ca="1" si="256"/>
        <v>0</v>
      </c>
      <c r="CY138" s="51" t="str">
        <f t="shared" ca="1" si="257"/>
        <v>Slope</v>
      </c>
      <c r="CZ138" s="51" t="str">
        <f t="shared" ca="1" si="258"/>
        <v>Slope</v>
      </c>
      <c r="DA138" s="51" t="str">
        <f t="shared" ca="1" si="259"/>
        <v>Slope</v>
      </c>
      <c r="DB138" s="51" t="str">
        <f t="shared" ca="1" si="260"/>
        <v>Slope</v>
      </c>
      <c r="DC138" s="51" t="str">
        <f t="shared" ca="1" si="261"/>
        <v>Slope</v>
      </c>
      <c r="DD138" s="51" t="str">
        <f t="shared" ca="1" si="262"/>
        <v>Slope</v>
      </c>
      <c r="DE138" s="51" t="str">
        <f t="shared" ca="1" si="263"/>
        <v>Slope</v>
      </c>
      <c r="DF138" s="51" t="str">
        <f t="shared" ca="1" si="264"/>
        <v>Slope</v>
      </c>
      <c r="DG138" s="51" t="str">
        <f t="shared" ca="1" si="265"/>
        <v>Slope</v>
      </c>
      <c r="DH138" s="51" t="str">
        <f t="shared" ca="1" si="266"/>
        <v>Slope</v>
      </c>
      <c r="DI138" s="51" t="str">
        <f t="shared" ca="1" si="267"/>
        <v>Slope</v>
      </c>
      <c r="DJ138" s="51" t="str">
        <f t="shared" ca="1" si="268"/>
        <v>Slope</v>
      </c>
      <c r="DK138" s="51" t="str">
        <f t="shared" ca="1" si="269"/>
        <v>Slope</v>
      </c>
      <c r="DL138" s="51" t="str">
        <f t="shared" ca="1" si="270"/>
        <v>Slope</v>
      </c>
      <c r="DM138" s="51" t="str">
        <f t="shared" ca="1" si="271"/>
        <v>Slope</v>
      </c>
      <c r="DN138" s="51" t="str">
        <f t="shared" ca="1" si="272"/>
        <v>Slope</v>
      </c>
      <c r="DO138" s="51" t="str">
        <f t="shared" ca="1" si="273"/>
        <v>Slope</v>
      </c>
      <c r="DP138" s="51" t="str">
        <f t="shared" ca="1" si="274"/>
        <v>Slope</v>
      </c>
      <c r="DQ138" s="51" t="str">
        <f t="shared" ca="1" si="275"/>
        <v>Slope</v>
      </c>
      <c r="DR138" s="51" t="str">
        <f t="shared" ca="1" si="276"/>
        <v>Slope</v>
      </c>
      <c r="DS138" s="51" t="str">
        <f t="shared" ca="1" si="277"/>
        <v>Slope</v>
      </c>
      <c r="DT138" s="51" t="str">
        <f t="shared" ca="1" si="278"/>
        <v>Slope</v>
      </c>
      <c r="DU138" s="51" t="str">
        <f t="shared" ca="1" si="279"/>
        <v>Slope</v>
      </c>
      <c r="DV138" s="51" t="str">
        <f t="shared" ca="1" si="280"/>
        <v>Slope</v>
      </c>
      <c r="DW138" s="51" t="str">
        <f t="shared" ca="1" si="281"/>
        <v>Slope</v>
      </c>
      <c r="DX138" s="51" t="str">
        <f t="shared" ca="1" si="282"/>
        <v>Slope</v>
      </c>
      <c r="DY138" s="51" t="str">
        <f t="shared" ca="1" si="283"/>
        <v>Slope</v>
      </c>
      <c r="DZ138" s="51" t="str">
        <f t="shared" ca="1" si="284"/>
        <v>Slope</v>
      </c>
      <c r="EA138" s="51" t="str">
        <f t="shared" ca="1" si="285"/>
        <v>Slope</v>
      </c>
      <c r="EB138" s="51" t="str">
        <f t="shared" ca="1" si="286"/>
        <v>Slope</v>
      </c>
      <c r="EC138" s="51" t="str">
        <f t="shared" ca="1" si="287"/>
        <v>Slope</v>
      </c>
      <c r="EE138" s="52">
        <f t="shared" ca="1" si="288"/>
        <v>1</v>
      </c>
      <c r="EF138" s="52">
        <f t="shared" ca="1" si="289"/>
        <v>1</v>
      </c>
      <c r="EG138" s="52">
        <f t="shared" ca="1" si="290"/>
        <v>1</v>
      </c>
      <c r="EH138" s="52">
        <f t="shared" ca="1" si="291"/>
        <v>1</v>
      </c>
      <c r="EI138" s="52">
        <f t="shared" ca="1" si="292"/>
        <v>1</v>
      </c>
      <c r="EJ138" s="52">
        <f t="shared" ca="1" si="293"/>
        <v>1</v>
      </c>
      <c r="EK138" s="52">
        <f t="shared" ca="1" si="294"/>
        <v>1</v>
      </c>
      <c r="EL138" s="52">
        <f t="shared" ca="1" si="295"/>
        <v>1</v>
      </c>
      <c r="EM138" s="52">
        <f t="shared" ca="1" si="296"/>
        <v>1</v>
      </c>
      <c r="EN138" s="52">
        <f t="shared" ca="1" si="297"/>
        <v>1</v>
      </c>
      <c r="EO138" s="52">
        <f t="shared" ca="1" si="298"/>
        <v>1</v>
      </c>
      <c r="EP138" s="52">
        <f t="shared" ca="1" si="299"/>
        <v>1</v>
      </c>
      <c r="EQ138" s="52">
        <f t="shared" ca="1" si="300"/>
        <v>1</v>
      </c>
      <c r="ER138" s="52">
        <f t="shared" ca="1" si="301"/>
        <v>1</v>
      </c>
      <c r="ES138" s="52">
        <f t="shared" ca="1" si="302"/>
        <v>1</v>
      </c>
      <c r="ET138" s="52">
        <f t="shared" ca="1" si="303"/>
        <v>1</v>
      </c>
      <c r="EU138" s="52">
        <f t="shared" ca="1" si="304"/>
        <v>1</v>
      </c>
      <c r="EV138" s="52">
        <f t="shared" ca="1" si="305"/>
        <v>1</v>
      </c>
      <c r="EW138" s="52">
        <f t="shared" ca="1" si="306"/>
        <v>1</v>
      </c>
      <c r="EX138" s="52">
        <f t="shared" ca="1" si="307"/>
        <v>1</v>
      </c>
      <c r="EY138" s="52">
        <f t="shared" ca="1" si="308"/>
        <v>1</v>
      </c>
      <c r="EZ138" s="52">
        <f t="shared" ca="1" si="309"/>
        <v>1</v>
      </c>
      <c r="FA138" s="52">
        <f t="shared" ca="1" si="310"/>
        <v>1</v>
      </c>
      <c r="FB138" s="52">
        <f t="shared" ca="1" si="311"/>
        <v>1</v>
      </c>
      <c r="FC138" s="52">
        <f t="shared" ca="1" si="312"/>
        <v>1</v>
      </c>
      <c r="FD138" s="52">
        <f t="shared" ca="1" si="313"/>
        <v>1</v>
      </c>
      <c r="FE138" s="52">
        <f t="shared" ca="1" si="314"/>
        <v>1</v>
      </c>
      <c r="FF138" s="52">
        <f t="shared" ca="1" si="315"/>
        <v>1</v>
      </c>
      <c r="FG138" s="52">
        <f t="shared" ca="1" si="316"/>
        <v>1</v>
      </c>
      <c r="FH138" s="52">
        <f t="shared" ca="1" si="317"/>
        <v>1</v>
      </c>
      <c r="FI138" s="52">
        <f t="shared" ca="1" si="318"/>
        <v>1</v>
      </c>
      <c r="FK138" s="52">
        <f t="shared" si="319"/>
        <v>0</v>
      </c>
      <c r="FL138" s="59" t="e">
        <f t="shared" ca="1" si="320"/>
        <v>#N/A</v>
      </c>
      <c r="FM138" s="59" t="e">
        <f t="shared" ca="1" si="321"/>
        <v>#N/A</v>
      </c>
      <c r="FN138" s="52">
        <f t="shared" ca="1" si="322"/>
        <v>0</v>
      </c>
      <c r="FP138" s="52">
        <f t="shared" ca="1" si="323"/>
        <v>0.66666666666666663</v>
      </c>
      <c r="FQ138" s="52">
        <f t="shared" ca="1" si="324"/>
        <v>0.66666666666666663</v>
      </c>
      <c r="FR138" s="52">
        <f t="shared" ca="1" si="325"/>
        <v>0.65555555555555545</v>
      </c>
      <c r="FS138" s="52">
        <f t="shared" ca="1" si="326"/>
        <v>0.64444444444444438</v>
      </c>
      <c r="FT138" s="52">
        <f t="shared" ca="1" si="327"/>
        <v>0.6333333333333333</v>
      </c>
      <c r="FU138" s="52">
        <f t="shared" ca="1" si="328"/>
        <v>0.62222222222222223</v>
      </c>
      <c r="FV138" s="52">
        <f t="shared" ca="1" si="329"/>
        <v>0.61111111111111116</v>
      </c>
      <c r="FW138" s="52">
        <f t="shared" ca="1" si="330"/>
        <v>0.6</v>
      </c>
      <c r="FX138" s="52">
        <f t="shared" ca="1" si="331"/>
        <v>0.5888888888888888</v>
      </c>
      <c r="FY138" s="52">
        <f t="shared" ca="1" si="332"/>
        <v>0.57777777777777772</v>
      </c>
      <c r="FZ138" s="52">
        <f t="shared" ca="1" si="333"/>
        <v>0.56666666666666665</v>
      </c>
      <c r="GA138" s="52">
        <f t="shared" ca="1" si="334"/>
        <v>0.55555555555555558</v>
      </c>
      <c r="GB138" s="52">
        <f t="shared" ca="1" si="335"/>
        <v>0.5444444444444444</v>
      </c>
      <c r="GC138" s="52">
        <f t="shared" ca="1" si="336"/>
        <v>0.53333333333333333</v>
      </c>
      <c r="GD138" s="52">
        <f t="shared" ca="1" si="337"/>
        <v>0.52222222222222214</v>
      </c>
      <c r="GE138" s="52">
        <f t="shared" ca="1" si="338"/>
        <v>0.51111111111111107</v>
      </c>
      <c r="GF138" s="52">
        <f t="shared" ca="1" si="339"/>
        <v>0.5</v>
      </c>
      <c r="GG138" s="52">
        <f t="shared" ca="1" si="340"/>
        <v>0.48888888888888887</v>
      </c>
      <c r="GH138" s="52">
        <f t="shared" ca="1" si="341"/>
        <v>0.47777777777777775</v>
      </c>
      <c r="GI138" s="52">
        <f t="shared" ca="1" si="342"/>
        <v>0.46666666666666667</v>
      </c>
      <c r="GJ138" s="52">
        <f t="shared" ca="1" si="343"/>
        <v>0.45555555555555555</v>
      </c>
      <c r="GK138" s="52">
        <f t="shared" ca="1" si="344"/>
        <v>0.44444444444444442</v>
      </c>
      <c r="GL138" s="52">
        <f t="shared" ca="1" si="345"/>
        <v>0.43333333333333335</v>
      </c>
      <c r="GM138" s="52">
        <f t="shared" ca="1" si="346"/>
        <v>0.42222222222222222</v>
      </c>
      <c r="GN138" s="52">
        <f t="shared" ca="1" si="347"/>
        <v>0.41111111111111109</v>
      </c>
      <c r="GO138" s="52">
        <f t="shared" ca="1" si="348"/>
        <v>0.39999999999999997</v>
      </c>
      <c r="GP138" s="52">
        <f t="shared" ca="1" si="349"/>
        <v>0.38888888888888884</v>
      </c>
      <c r="GQ138" s="52">
        <f t="shared" ca="1" si="350"/>
        <v>0.37777777777777777</v>
      </c>
      <c r="GR138" s="52">
        <f t="shared" ca="1" si="351"/>
        <v>0.36666666666666664</v>
      </c>
      <c r="GS138" s="52">
        <f t="shared" ca="1" si="352"/>
        <v>0.35555555555555551</v>
      </c>
      <c r="GT138" s="52">
        <f t="shared" ca="1" si="353"/>
        <v>0.34444444444444444</v>
      </c>
      <c r="GU138" s="125">
        <f t="shared" si="354"/>
        <v>0</v>
      </c>
      <c r="GV138" s="52">
        <f t="shared" ca="1" si="355"/>
        <v>0.66666666666666663</v>
      </c>
      <c r="GW138" s="59">
        <f t="shared" ca="1" si="356"/>
        <v>0</v>
      </c>
      <c r="GX138" s="52">
        <f t="shared" ca="1" si="357"/>
        <v>0</v>
      </c>
      <c r="GY138" s="52" t="str">
        <f t="shared" ca="1" si="358"/>
        <v>Slope</v>
      </c>
      <c r="GZ138" s="52" t="str">
        <f t="shared" ca="1" si="359"/>
        <v>NaN</v>
      </c>
      <c r="HA138" s="120">
        <f t="shared" si="360"/>
        <v>0</v>
      </c>
      <c r="HB138" s="58">
        <f t="shared" si="361"/>
        <v>0</v>
      </c>
      <c r="HC138" s="58"/>
      <c r="HD138" s="121">
        <f t="shared" si="362"/>
        <v>1</v>
      </c>
      <c r="HE138" s="52">
        <f t="shared" si="363"/>
        <v>0</v>
      </c>
      <c r="HF138" s="52">
        <f t="shared" si="364"/>
        <v>0</v>
      </c>
      <c r="HG138" s="120">
        <f t="shared" si="365"/>
        <v>1</v>
      </c>
      <c r="HH138" s="120">
        <f t="shared" si="366"/>
        <v>0</v>
      </c>
      <c r="HI138" s="52">
        <f t="shared" ca="1" si="367"/>
        <v>0</v>
      </c>
      <c r="HJ138" s="52" t="str">
        <f t="shared" ca="1" si="368"/>
        <v>Slope</v>
      </c>
      <c r="HK138" s="59">
        <f t="shared" ca="1" si="369"/>
        <v>2</v>
      </c>
      <c r="HL138" s="52" t="str">
        <f t="shared" ca="1" si="370"/>
        <v>NaN</v>
      </c>
      <c r="HM138" s="52">
        <f t="shared" si="371"/>
        <v>0</v>
      </c>
      <c r="HN138" s="52">
        <f t="shared" si="372"/>
        <v>0</v>
      </c>
      <c r="HO138" s="52">
        <f t="shared" si="373"/>
        <v>0</v>
      </c>
      <c r="HP138" s="112"/>
      <c r="HQ138" s="52">
        <f t="shared" si="381"/>
        <v>0</v>
      </c>
      <c r="HR138" s="112"/>
      <c r="HS138" s="52">
        <f t="shared" si="374"/>
        <v>0</v>
      </c>
      <c r="HT138">
        <f t="shared" si="375"/>
        <v>0</v>
      </c>
    </row>
    <row r="139" spans="1:228" x14ac:dyDescent="0.25">
      <c r="A139" s="45">
        <v>101</v>
      </c>
      <c r="B139" s="35">
        <f t="shared" si="215"/>
        <v>1.1574074074074087E-2</v>
      </c>
      <c r="C139" s="28"/>
      <c r="D139" s="29"/>
      <c r="E139" s="29"/>
      <c r="F139" s="37"/>
      <c r="G139" s="38"/>
      <c r="H139" s="107"/>
      <c r="I139" s="31"/>
      <c r="J139" s="28"/>
      <c r="K139" s="37">
        <f t="shared" si="387"/>
        <v>0</v>
      </c>
      <c r="L139" s="30">
        <f t="shared" si="385"/>
        <v>0</v>
      </c>
      <c r="M139" s="101">
        <f t="shared" si="386"/>
        <v>0</v>
      </c>
      <c r="N139" s="103">
        <f t="shared" si="216"/>
        <v>0</v>
      </c>
      <c r="AD139" s="52" t="e">
        <f t="shared" ca="1" si="384"/>
        <v>#DIV/0!</v>
      </c>
      <c r="AE139" s="52" t="e">
        <f t="shared" ca="1" si="384"/>
        <v>#DIV/0!</v>
      </c>
      <c r="AF139" s="52" t="e">
        <f t="shared" ca="1" si="384"/>
        <v>#DIV/0!</v>
      </c>
      <c r="AG139" s="52" t="e">
        <f t="shared" ca="1" si="208"/>
        <v>#DIV/0!</v>
      </c>
      <c r="AH139" s="52" t="e">
        <f t="shared" ca="1" si="208"/>
        <v>#DIV/0!</v>
      </c>
      <c r="AI139" s="52" t="e">
        <f t="shared" ca="1" si="208"/>
        <v>#DIV/0!</v>
      </c>
      <c r="AJ139" s="52" t="e">
        <f t="shared" ca="1" si="208"/>
        <v>#DIV/0!</v>
      </c>
      <c r="AK139" s="52" t="e">
        <f t="shared" ca="1" si="209"/>
        <v>#DIV/0!</v>
      </c>
      <c r="AL139" s="52" t="e">
        <f t="shared" ca="1" si="209"/>
        <v>#DIV/0!</v>
      </c>
      <c r="AM139" s="52" t="e">
        <f t="shared" ca="1" si="209"/>
        <v>#DIV/0!</v>
      </c>
      <c r="AN139" s="52" t="e">
        <f t="shared" ca="1" si="209"/>
        <v>#DIV/0!</v>
      </c>
      <c r="AO139" s="52" t="e">
        <f t="shared" ca="1" si="210"/>
        <v>#DIV/0!</v>
      </c>
      <c r="AP139" s="52" t="e">
        <f t="shared" ca="1" si="210"/>
        <v>#DIV/0!</v>
      </c>
      <c r="AQ139" s="52" t="e">
        <f t="shared" ca="1" si="210"/>
        <v>#DIV/0!</v>
      </c>
      <c r="AR139" s="52" t="e">
        <f t="shared" ca="1" si="210"/>
        <v>#DIV/0!</v>
      </c>
      <c r="AS139" s="52" t="e">
        <f t="shared" ca="1" si="211"/>
        <v>#DIV/0!</v>
      </c>
      <c r="AT139" s="52" t="e">
        <f t="shared" ca="1" si="211"/>
        <v>#DIV/0!</v>
      </c>
      <c r="AU139" s="52" t="e">
        <f t="shared" ca="1" si="211"/>
        <v>#DIV/0!</v>
      </c>
      <c r="AV139" s="52" t="e">
        <f t="shared" ca="1" si="211"/>
        <v>#DIV/0!</v>
      </c>
      <c r="AW139" s="52" t="e">
        <f t="shared" ca="1" si="212"/>
        <v>#DIV/0!</v>
      </c>
      <c r="AX139" s="52" t="e">
        <f t="shared" ca="1" si="212"/>
        <v>#DIV/0!</v>
      </c>
      <c r="AY139" s="52" t="e">
        <f t="shared" ca="1" si="212"/>
        <v>#DIV/0!</v>
      </c>
      <c r="AZ139" s="52" t="e">
        <f t="shared" ca="1" si="212"/>
        <v>#DIV/0!</v>
      </c>
      <c r="BA139" s="52" t="e">
        <f t="shared" ca="1" si="213"/>
        <v>#DIV/0!</v>
      </c>
      <c r="BB139" s="52" t="e">
        <f t="shared" ca="1" si="213"/>
        <v>#DIV/0!</v>
      </c>
      <c r="BC139" s="52" t="e">
        <f t="shared" ca="1" si="213"/>
        <v>#DIV/0!</v>
      </c>
      <c r="BD139" s="52" t="e">
        <f t="shared" ca="1" si="213"/>
        <v>#DIV/0!</v>
      </c>
      <c r="BE139" s="52" t="e">
        <f t="shared" ca="1" si="214"/>
        <v>#DIV/0!</v>
      </c>
      <c r="BF139" s="52" t="e">
        <f t="shared" ca="1" si="214"/>
        <v>#DIV/0!</v>
      </c>
      <c r="BG139" s="52" t="e">
        <f t="shared" ca="1" si="214"/>
        <v>#DIV/0!</v>
      </c>
      <c r="BH139" s="52" t="e">
        <f t="shared" ca="1" si="214"/>
        <v>#DIV/0!</v>
      </c>
      <c r="BJ139" s="52">
        <f t="shared" si="218"/>
        <v>0</v>
      </c>
      <c r="BK139" s="52">
        <f t="shared" si="219"/>
        <v>0</v>
      </c>
      <c r="BL139" s="52">
        <f t="shared" si="220"/>
        <v>0</v>
      </c>
      <c r="BM139" s="52">
        <f t="shared" si="221"/>
        <v>0</v>
      </c>
      <c r="BN139" s="52">
        <f t="shared" si="222"/>
        <v>0</v>
      </c>
      <c r="BO139" s="52">
        <f t="shared" si="223"/>
        <v>0</v>
      </c>
      <c r="BP139" s="52">
        <f t="shared" si="224"/>
        <v>0</v>
      </c>
      <c r="BQ139" s="52">
        <f t="shared" si="225"/>
        <v>0.05</v>
      </c>
      <c r="BS139" s="52">
        <f t="shared" ca="1" si="226"/>
        <v>0</v>
      </c>
      <c r="BT139" s="52">
        <f t="shared" ca="1" si="227"/>
        <v>0</v>
      </c>
      <c r="BU139" s="52">
        <f t="shared" ca="1" si="228"/>
        <v>0</v>
      </c>
      <c r="BV139" s="52">
        <f t="shared" ca="1" si="229"/>
        <v>0</v>
      </c>
      <c r="BW139" s="52">
        <f t="shared" ca="1" si="230"/>
        <v>0</v>
      </c>
      <c r="BX139" s="52">
        <f t="shared" ca="1" si="231"/>
        <v>0</v>
      </c>
      <c r="BY139" s="52">
        <f t="shared" ca="1" si="232"/>
        <v>0</v>
      </c>
      <c r="BZ139" s="52">
        <f t="shared" ca="1" si="233"/>
        <v>0</v>
      </c>
      <c r="CA139" s="52">
        <f t="shared" ca="1" si="234"/>
        <v>0</v>
      </c>
      <c r="CB139" s="52">
        <f t="shared" ca="1" si="235"/>
        <v>0</v>
      </c>
      <c r="CC139" s="52">
        <f t="shared" ca="1" si="236"/>
        <v>0</v>
      </c>
      <c r="CD139" s="52">
        <f t="shared" ca="1" si="237"/>
        <v>0</v>
      </c>
      <c r="CE139" s="52">
        <f t="shared" ca="1" si="238"/>
        <v>0</v>
      </c>
      <c r="CF139" s="52">
        <f t="shared" ca="1" si="239"/>
        <v>0</v>
      </c>
      <c r="CG139" s="52">
        <f t="shared" ca="1" si="240"/>
        <v>0</v>
      </c>
      <c r="CH139" s="52">
        <f t="shared" ca="1" si="241"/>
        <v>0</v>
      </c>
      <c r="CI139" s="52">
        <f t="shared" ca="1" si="242"/>
        <v>0</v>
      </c>
      <c r="CJ139" s="52">
        <f t="shared" ca="1" si="243"/>
        <v>0</v>
      </c>
      <c r="CK139" s="52">
        <f t="shared" ca="1" si="244"/>
        <v>0</v>
      </c>
      <c r="CL139" s="52">
        <f t="shared" ca="1" si="245"/>
        <v>0</v>
      </c>
      <c r="CM139" s="52">
        <f t="shared" ca="1" si="246"/>
        <v>0</v>
      </c>
      <c r="CN139" s="52">
        <f t="shared" ca="1" si="247"/>
        <v>0</v>
      </c>
      <c r="CO139" s="52">
        <f t="shared" ca="1" si="248"/>
        <v>0</v>
      </c>
      <c r="CP139" s="52">
        <f t="shared" ca="1" si="249"/>
        <v>0</v>
      </c>
      <c r="CQ139" s="52">
        <f t="shared" ca="1" si="250"/>
        <v>0</v>
      </c>
      <c r="CR139" s="52">
        <f t="shared" ca="1" si="251"/>
        <v>0</v>
      </c>
      <c r="CS139" s="52">
        <f t="shared" ca="1" si="252"/>
        <v>0</v>
      </c>
      <c r="CT139" s="52">
        <f t="shared" ca="1" si="253"/>
        <v>0</v>
      </c>
      <c r="CU139" s="52">
        <f t="shared" ca="1" si="254"/>
        <v>0</v>
      </c>
      <c r="CV139" s="52">
        <f t="shared" ca="1" si="255"/>
        <v>0</v>
      </c>
      <c r="CW139" s="52">
        <f t="shared" ca="1" si="256"/>
        <v>0</v>
      </c>
      <c r="CY139" s="51" t="str">
        <f t="shared" ca="1" si="257"/>
        <v>Slope</v>
      </c>
      <c r="CZ139" s="51" t="str">
        <f t="shared" ca="1" si="258"/>
        <v>Slope</v>
      </c>
      <c r="DA139" s="51" t="str">
        <f t="shared" ca="1" si="259"/>
        <v>Slope</v>
      </c>
      <c r="DB139" s="51" t="str">
        <f t="shared" ca="1" si="260"/>
        <v>Slope</v>
      </c>
      <c r="DC139" s="51" t="str">
        <f t="shared" ca="1" si="261"/>
        <v>Slope</v>
      </c>
      <c r="DD139" s="51" t="str">
        <f t="shared" ca="1" si="262"/>
        <v>Slope</v>
      </c>
      <c r="DE139" s="51" t="str">
        <f t="shared" ca="1" si="263"/>
        <v>Slope</v>
      </c>
      <c r="DF139" s="51" t="str">
        <f t="shared" ca="1" si="264"/>
        <v>Slope</v>
      </c>
      <c r="DG139" s="51" t="str">
        <f t="shared" ca="1" si="265"/>
        <v>Slope</v>
      </c>
      <c r="DH139" s="51" t="str">
        <f t="shared" ca="1" si="266"/>
        <v>Slope</v>
      </c>
      <c r="DI139" s="51" t="str">
        <f t="shared" ca="1" si="267"/>
        <v>Slope</v>
      </c>
      <c r="DJ139" s="51" t="str">
        <f t="shared" ca="1" si="268"/>
        <v>Slope</v>
      </c>
      <c r="DK139" s="51" t="str">
        <f t="shared" ca="1" si="269"/>
        <v>Slope</v>
      </c>
      <c r="DL139" s="51" t="str">
        <f t="shared" ca="1" si="270"/>
        <v>Slope</v>
      </c>
      <c r="DM139" s="51" t="str">
        <f t="shared" ca="1" si="271"/>
        <v>Slope</v>
      </c>
      <c r="DN139" s="51" t="str">
        <f t="shared" ca="1" si="272"/>
        <v>Slope</v>
      </c>
      <c r="DO139" s="51" t="str">
        <f t="shared" ca="1" si="273"/>
        <v>Slope</v>
      </c>
      <c r="DP139" s="51" t="str">
        <f t="shared" ca="1" si="274"/>
        <v>Slope</v>
      </c>
      <c r="DQ139" s="51" t="str">
        <f t="shared" ca="1" si="275"/>
        <v>Slope</v>
      </c>
      <c r="DR139" s="51" t="str">
        <f t="shared" ca="1" si="276"/>
        <v>Slope</v>
      </c>
      <c r="DS139" s="51" t="str">
        <f t="shared" ca="1" si="277"/>
        <v>Slope</v>
      </c>
      <c r="DT139" s="51" t="str">
        <f t="shared" ca="1" si="278"/>
        <v>Slope</v>
      </c>
      <c r="DU139" s="51" t="str">
        <f t="shared" ca="1" si="279"/>
        <v>Slope</v>
      </c>
      <c r="DV139" s="51" t="str">
        <f t="shared" ca="1" si="280"/>
        <v>Slope</v>
      </c>
      <c r="DW139" s="51" t="str">
        <f t="shared" ca="1" si="281"/>
        <v>Slope</v>
      </c>
      <c r="DX139" s="51" t="str">
        <f t="shared" ca="1" si="282"/>
        <v>Slope</v>
      </c>
      <c r="DY139" s="51" t="str">
        <f t="shared" ca="1" si="283"/>
        <v>Slope</v>
      </c>
      <c r="DZ139" s="51" t="str">
        <f t="shared" ca="1" si="284"/>
        <v>Slope</v>
      </c>
      <c r="EA139" s="51" t="str">
        <f t="shared" ca="1" si="285"/>
        <v>Slope</v>
      </c>
      <c r="EB139" s="51" t="str">
        <f t="shared" ca="1" si="286"/>
        <v>Slope</v>
      </c>
      <c r="EC139" s="51" t="str">
        <f t="shared" ca="1" si="287"/>
        <v>Slope</v>
      </c>
      <c r="EE139" s="52">
        <f t="shared" ca="1" si="288"/>
        <v>1</v>
      </c>
      <c r="EF139" s="52">
        <f t="shared" ca="1" si="289"/>
        <v>1</v>
      </c>
      <c r="EG139" s="52">
        <f t="shared" ca="1" si="290"/>
        <v>1</v>
      </c>
      <c r="EH139" s="52">
        <f t="shared" ca="1" si="291"/>
        <v>1</v>
      </c>
      <c r="EI139" s="52">
        <f t="shared" ca="1" si="292"/>
        <v>1</v>
      </c>
      <c r="EJ139" s="52">
        <f t="shared" ca="1" si="293"/>
        <v>1</v>
      </c>
      <c r="EK139" s="52">
        <f t="shared" ca="1" si="294"/>
        <v>1</v>
      </c>
      <c r="EL139" s="52">
        <f t="shared" ca="1" si="295"/>
        <v>1</v>
      </c>
      <c r="EM139" s="52">
        <f t="shared" ca="1" si="296"/>
        <v>1</v>
      </c>
      <c r="EN139" s="52">
        <f t="shared" ca="1" si="297"/>
        <v>1</v>
      </c>
      <c r="EO139" s="52">
        <f t="shared" ca="1" si="298"/>
        <v>1</v>
      </c>
      <c r="EP139" s="52">
        <f t="shared" ca="1" si="299"/>
        <v>1</v>
      </c>
      <c r="EQ139" s="52">
        <f t="shared" ca="1" si="300"/>
        <v>1</v>
      </c>
      <c r="ER139" s="52">
        <f t="shared" ca="1" si="301"/>
        <v>1</v>
      </c>
      <c r="ES139" s="52">
        <f t="shared" ca="1" si="302"/>
        <v>1</v>
      </c>
      <c r="ET139" s="52">
        <f t="shared" ca="1" si="303"/>
        <v>1</v>
      </c>
      <c r="EU139" s="52">
        <f t="shared" ca="1" si="304"/>
        <v>1</v>
      </c>
      <c r="EV139" s="52">
        <f t="shared" ca="1" si="305"/>
        <v>1</v>
      </c>
      <c r="EW139" s="52">
        <f t="shared" ca="1" si="306"/>
        <v>1</v>
      </c>
      <c r="EX139" s="52">
        <f t="shared" ca="1" si="307"/>
        <v>1</v>
      </c>
      <c r="EY139" s="52">
        <f t="shared" ca="1" si="308"/>
        <v>1</v>
      </c>
      <c r="EZ139" s="52">
        <f t="shared" ca="1" si="309"/>
        <v>1</v>
      </c>
      <c r="FA139" s="52">
        <f t="shared" ca="1" si="310"/>
        <v>1</v>
      </c>
      <c r="FB139" s="52">
        <f t="shared" ca="1" si="311"/>
        <v>1</v>
      </c>
      <c r="FC139" s="52">
        <f t="shared" ca="1" si="312"/>
        <v>1</v>
      </c>
      <c r="FD139" s="52">
        <f t="shared" ca="1" si="313"/>
        <v>1</v>
      </c>
      <c r="FE139" s="52">
        <f t="shared" ca="1" si="314"/>
        <v>1</v>
      </c>
      <c r="FF139" s="52">
        <f t="shared" ca="1" si="315"/>
        <v>1</v>
      </c>
      <c r="FG139" s="52">
        <f t="shared" ca="1" si="316"/>
        <v>1</v>
      </c>
      <c r="FH139" s="52">
        <f t="shared" ca="1" si="317"/>
        <v>1</v>
      </c>
      <c r="FI139" s="52">
        <f t="shared" ca="1" si="318"/>
        <v>1</v>
      </c>
      <c r="FK139" s="52">
        <f t="shared" si="319"/>
        <v>0</v>
      </c>
      <c r="FL139" s="59" t="e">
        <f t="shared" ca="1" si="320"/>
        <v>#N/A</v>
      </c>
      <c r="FM139" s="59" t="e">
        <f t="shared" ca="1" si="321"/>
        <v>#N/A</v>
      </c>
      <c r="FN139" s="52">
        <f t="shared" ca="1" si="322"/>
        <v>0</v>
      </c>
      <c r="FP139" s="52">
        <f t="shared" ca="1" si="323"/>
        <v>0.66666666666666663</v>
      </c>
      <c r="FQ139" s="52">
        <f t="shared" ca="1" si="324"/>
        <v>0.66666666666666663</v>
      </c>
      <c r="FR139" s="52">
        <f t="shared" ca="1" si="325"/>
        <v>0.65555555555555545</v>
      </c>
      <c r="FS139" s="52">
        <f t="shared" ca="1" si="326"/>
        <v>0.64444444444444438</v>
      </c>
      <c r="FT139" s="52">
        <f t="shared" ca="1" si="327"/>
        <v>0.6333333333333333</v>
      </c>
      <c r="FU139" s="52">
        <f t="shared" ca="1" si="328"/>
        <v>0.62222222222222223</v>
      </c>
      <c r="FV139" s="52">
        <f t="shared" ca="1" si="329"/>
        <v>0.61111111111111116</v>
      </c>
      <c r="FW139" s="52">
        <f t="shared" ca="1" si="330"/>
        <v>0.6</v>
      </c>
      <c r="FX139" s="52">
        <f t="shared" ca="1" si="331"/>
        <v>0.5888888888888888</v>
      </c>
      <c r="FY139" s="52">
        <f t="shared" ca="1" si="332"/>
        <v>0.57777777777777772</v>
      </c>
      <c r="FZ139" s="52">
        <f t="shared" ca="1" si="333"/>
        <v>0.56666666666666665</v>
      </c>
      <c r="GA139" s="52">
        <f t="shared" ca="1" si="334"/>
        <v>0.55555555555555558</v>
      </c>
      <c r="GB139" s="52">
        <f t="shared" ca="1" si="335"/>
        <v>0.5444444444444444</v>
      </c>
      <c r="GC139" s="52">
        <f t="shared" ca="1" si="336"/>
        <v>0.53333333333333333</v>
      </c>
      <c r="GD139" s="52">
        <f t="shared" ca="1" si="337"/>
        <v>0.52222222222222214</v>
      </c>
      <c r="GE139" s="52">
        <f t="shared" ca="1" si="338"/>
        <v>0.51111111111111107</v>
      </c>
      <c r="GF139" s="52">
        <f t="shared" ca="1" si="339"/>
        <v>0.5</v>
      </c>
      <c r="GG139" s="52">
        <f t="shared" ca="1" si="340"/>
        <v>0.48888888888888887</v>
      </c>
      <c r="GH139" s="52">
        <f t="shared" ca="1" si="341"/>
        <v>0.47777777777777775</v>
      </c>
      <c r="GI139" s="52">
        <f t="shared" ca="1" si="342"/>
        <v>0.46666666666666667</v>
      </c>
      <c r="GJ139" s="52">
        <f t="shared" ca="1" si="343"/>
        <v>0.45555555555555555</v>
      </c>
      <c r="GK139" s="52">
        <f t="shared" ca="1" si="344"/>
        <v>0.44444444444444442</v>
      </c>
      <c r="GL139" s="52">
        <f t="shared" ca="1" si="345"/>
        <v>0.43333333333333335</v>
      </c>
      <c r="GM139" s="52">
        <f t="shared" ca="1" si="346"/>
        <v>0.42222222222222222</v>
      </c>
      <c r="GN139" s="52">
        <f t="shared" ca="1" si="347"/>
        <v>0.41111111111111109</v>
      </c>
      <c r="GO139" s="52">
        <f t="shared" ca="1" si="348"/>
        <v>0.39999999999999997</v>
      </c>
      <c r="GP139" s="52">
        <f t="shared" ca="1" si="349"/>
        <v>0.38888888888888884</v>
      </c>
      <c r="GQ139" s="52">
        <f t="shared" ca="1" si="350"/>
        <v>0.37777777777777777</v>
      </c>
      <c r="GR139" s="52">
        <f t="shared" ca="1" si="351"/>
        <v>0.36666666666666664</v>
      </c>
      <c r="GS139" s="52">
        <f t="shared" ca="1" si="352"/>
        <v>0.35555555555555551</v>
      </c>
      <c r="GT139" s="52">
        <f t="shared" ca="1" si="353"/>
        <v>0.34444444444444444</v>
      </c>
      <c r="GU139" s="125">
        <f t="shared" si="354"/>
        <v>0</v>
      </c>
      <c r="GV139" s="52">
        <f t="shared" ca="1" si="355"/>
        <v>0.66666666666666663</v>
      </c>
      <c r="GW139" s="59">
        <f t="shared" ca="1" si="356"/>
        <v>0</v>
      </c>
      <c r="GX139" s="52">
        <f t="shared" ca="1" si="357"/>
        <v>0</v>
      </c>
      <c r="GY139" s="52" t="str">
        <f t="shared" ca="1" si="358"/>
        <v>Slope</v>
      </c>
      <c r="GZ139" s="52" t="str">
        <f t="shared" ca="1" si="359"/>
        <v>NaN</v>
      </c>
      <c r="HA139" s="120">
        <f t="shared" si="360"/>
        <v>0</v>
      </c>
      <c r="HB139" s="58">
        <f t="shared" si="361"/>
        <v>0</v>
      </c>
      <c r="HC139" s="58"/>
      <c r="HD139" s="121">
        <f t="shared" si="362"/>
        <v>1</v>
      </c>
      <c r="HE139" s="52">
        <f t="shared" si="363"/>
        <v>0</v>
      </c>
      <c r="HF139" s="52">
        <f t="shared" si="364"/>
        <v>0</v>
      </c>
      <c r="HG139" s="120">
        <f t="shared" si="365"/>
        <v>1</v>
      </c>
      <c r="HH139" s="120">
        <f t="shared" si="366"/>
        <v>0</v>
      </c>
      <c r="HI139" s="52">
        <f t="shared" ca="1" si="367"/>
        <v>0</v>
      </c>
      <c r="HJ139" s="52" t="str">
        <f t="shared" ca="1" si="368"/>
        <v>Slope</v>
      </c>
      <c r="HK139" s="59">
        <f t="shared" ca="1" si="369"/>
        <v>2</v>
      </c>
      <c r="HL139" s="52" t="str">
        <f t="shared" ca="1" si="370"/>
        <v>NaN</v>
      </c>
      <c r="HM139" s="52">
        <f t="shared" si="371"/>
        <v>0</v>
      </c>
      <c r="HN139" s="52">
        <f t="shared" si="372"/>
        <v>0</v>
      </c>
      <c r="HO139" s="52">
        <f t="shared" si="373"/>
        <v>0</v>
      </c>
      <c r="HP139" s="112"/>
      <c r="HQ139" s="52">
        <f t="shared" si="381"/>
        <v>0</v>
      </c>
      <c r="HR139" s="112"/>
      <c r="HS139" s="52">
        <f t="shared" si="374"/>
        <v>0</v>
      </c>
      <c r="HT139">
        <f t="shared" si="375"/>
        <v>0</v>
      </c>
    </row>
    <row r="140" spans="1:228" x14ac:dyDescent="0.25">
      <c r="A140" s="45">
        <v>102</v>
      </c>
      <c r="B140" s="35">
        <f t="shared" si="215"/>
        <v>1.1689814814814828E-2</v>
      </c>
      <c r="C140" s="28"/>
      <c r="D140" s="29"/>
      <c r="E140" s="29"/>
      <c r="F140" s="37"/>
      <c r="G140" s="38"/>
      <c r="H140" s="107"/>
      <c r="I140" s="31"/>
      <c r="J140" s="28"/>
      <c r="K140" s="37">
        <f t="shared" si="387"/>
        <v>0</v>
      </c>
      <c r="L140" s="30">
        <f t="shared" si="385"/>
        <v>0</v>
      </c>
      <c r="M140" s="101">
        <f t="shared" si="386"/>
        <v>0</v>
      </c>
      <c r="N140" s="103">
        <f t="shared" si="216"/>
        <v>0</v>
      </c>
      <c r="AD140" s="52" t="e">
        <f t="shared" ca="1" si="384"/>
        <v>#DIV/0!</v>
      </c>
      <c r="AE140" s="52" t="e">
        <f t="shared" ca="1" si="384"/>
        <v>#DIV/0!</v>
      </c>
      <c r="AF140" s="52" t="e">
        <f t="shared" ca="1" si="384"/>
        <v>#DIV/0!</v>
      </c>
      <c r="AG140" s="52" t="e">
        <f t="shared" ca="1" si="208"/>
        <v>#DIV/0!</v>
      </c>
      <c r="AH140" s="52" t="e">
        <f t="shared" ca="1" si="208"/>
        <v>#DIV/0!</v>
      </c>
      <c r="AI140" s="52" t="e">
        <f t="shared" ca="1" si="208"/>
        <v>#DIV/0!</v>
      </c>
      <c r="AJ140" s="52" t="e">
        <f t="shared" ca="1" si="208"/>
        <v>#DIV/0!</v>
      </c>
      <c r="AK140" s="52" t="e">
        <f t="shared" ca="1" si="209"/>
        <v>#DIV/0!</v>
      </c>
      <c r="AL140" s="52" t="e">
        <f t="shared" ca="1" si="209"/>
        <v>#DIV/0!</v>
      </c>
      <c r="AM140" s="52" t="e">
        <f t="shared" ca="1" si="209"/>
        <v>#DIV/0!</v>
      </c>
      <c r="AN140" s="52" t="e">
        <f t="shared" ca="1" si="209"/>
        <v>#DIV/0!</v>
      </c>
      <c r="AO140" s="52" t="e">
        <f t="shared" ca="1" si="210"/>
        <v>#DIV/0!</v>
      </c>
      <c r="AP140" s="52" t="e">
        <f t="shared" ca="1" si="210"/>
        <v>#DIV/0!</v>
      </c>
      <c r="AQ140" s="52" t="e">
        <f t="shared" ca="1" si="210"/>
        <v>#DIV/0!</v>
      </c>
      <c r="AR140" s="52" t="e">
        <f t="shared" ca="1" si="210"/>
        <v>#DIV/0!</v>
      </c>
      <c r="AS140" s="52" t="e">
        <f t="shared" ca="1" si="211"/>
        <v>#DIV/0!</v>
      </c>
      <c r="AT140" s="52" t="e">
        <f t="shared" ca="1" si="211"/>
        <v>#DIV/0!</v>
      </c>
      <c r="AU140" s="52" t="e">
        <f t="shared" ca="1" si="211"/>
        <v>#DIV/0!</v>
      </c>
      <c r="AV140" s="52" t="e">
        <f t="shared" ca="1" si="211"/>
        <v>#DIV/0!</v>
      </c>
      <c r="AW140" s="52" t="e">
        <f t="shared" ca="1" si="212"/>
        <v>#DIV/0!</v>
      </c>
      <c r="AX140" s="52" t="e">
        <f t="shared" ca="1" si="212"/>
        <v>#DIV/0!</v>
      </c>
      <c r="AY140" s="52" t="e">
        <f t="shared" ca="1" si="212"/>
        <v>#DIV/0!</v>
      </c>
      <c r="AZ140" s="52" t="e">
        <f t="shared" ca="1" si="212"/>
        <v>#DIV/0!</v>
      </c>
      <c r="BA140" s="52" t="e">
        <f t="shared" ca="1" si="213"/>
        <v>#DIV/0!</v>
      </c>
      <c r="BB140" s="52" t="e">
        <f t="shared" ca="1" si="213"/>
        <v>#DIV/0!</v>
      </c>
      <c r="BC140" s="52" t="e">
        <f t="shared" ca="1" si="213"/>
        <v>#DIV/0!</v>
      </c>
      <c r="BD140" s="52" t="e">
        <f t="shared" ca="1" si="213"/>
        <v>#DIV/0!</v>
      </c>
      <c r="BE140" s="52" t="e">
        <f t="shared" ca="1" si="214"/>
        <v>#DIV/0!</v>
      </c>
      <c r="BF140" s="52" t="e">
        <f t="shared" ca="1" si="214"/>
        <v>#DIV/0!</v>
      </c>
      <c r="BG140" s="52" t="e">
        <f t="shared" ca="1" si="214"/>
        <v>#DIV/0!</v>
      </c>
      <c r="BH140" s="52" t="e">
        <f t="shared" ca="1" si="214"/>
        <v>#DIV/0!</v>
      </c>
      <c r="BJ140" s="52">
        <f t="shared" si="218"/>
        <v>0</v>
      </c>
      <c r="BK140" s="52">
        <f t="shared" si="219"/>
        <v>0</v>
      </c>
      <c r="BL140" s="52">
        <f t="shared" si="220"/>
        <v>0</v>
      </c>
      <c r="BM140" s="52">
        <f t="shared" si="221"/>
        <v>0</v>
      </c>
      <c r="BN140" s="52">
        <f t="shared" si="222"/>
        <v>0</v>
      </c>
      <c r="BO140" s="52">
        <f t="shared" si="223"/>
        <v>0</v>
      </c>
      <c r="BP140" s="52">
        <f t="shared" si="224"/>
        <v>0</v>
      </c>
      <c r="BQ140" s="52">
        <f t="shared" si="225"/>
        <v>0.05</v>
      </c>
      <c r="BS140" s="52">
        <f t="shared" ca="1" si="226"/>
        <v>0</v>
      </c>
      <c r="BT140" s="52">
        <f t="shared" ca="1" si="227"/>
        <v>0</v>
      </c>
      <c r="BU140" s="52">
        <f t="shared" ca="1" si="228"/>
        <v>0</v>
      </c>
      <c r="BV140" s="52">
        <f t="shared" ca="1" si="229"/>
        <v>0</v>
      </c>
      <c r="BW140" s="52">
        <f t="shared" ca="1" si="230"/>
        <v>0</v>
      </c>
      <c r="BX140" s="52">
        <f t="shared" ca="1" si="231"/>
        <v>0</v>
      </c>
      <c r="BY140" s="52">
        <f t="shared" ca="1" si="232"/>
        <v>0</v>
      </c>
      <c r="BZ140" s="52">
        <f t="shared" ca="1" si="233"/>
        <v>0</v>
      </c>
      <c r="CA140" s="52">
        <f t="shared" ca="1" si="234"/>
        <v>0</v>
      </c>
      <c r="CB140" s="52">
        <f t="shared" ca="1" si="235"/>
        <v>0</v>
      </c>
      <c r="CC140" s="52">
        <f t="shared" ca="1" si="236"/>
        <v>0</v>
      </c>
      <c r="CD140" s="52">
        <f t="shared" ca="1" si="237"/>
        <v>0</v>
      </c>
      <c r="CE140" s="52">
        <f t="shared" ca="1" si="238"/>
        <v>0</v>
      </c>
      <c r="CF140" s="52">
        <f t="shared" ca="1" si="239"/>
        <v>0</v>
      </c>
      <c r="CG140" s="52">
        <f t="shared" ca="1" si="240"/>
        <v>0</v>
      </c>
      <c r="CH140" s="52">
        <f t="shared" ca="1" si="241"/>
        <v>0</v>
      </c>
      <c r="CI140" s="52">
        <f t="shared" ca="1" si="242"/>
        <v>0</v>
      </c>
      <c r="CJ140" s="52">
        <f t="shared" ca="1" si="243"/>
        <v>0</v>
      </c>
      <c r="CK140" s="52">
        <f t="shared" ca="1" si="244"/>
        <v>0</v>
      </c>
      <c r="CL140" s="52">
        <f t="shared" ca="1" si="245"/>
        <v>0</v>
      </c>
      <c r="CM140" s="52">
        <f t="shared" ca="1" si="246"/>
        <v>0</v>
      </c>
      <c r="CN140" s="52">
        <f t="shared" ca="1" si="247"/>
        <v>0</v>
      </c>
      <c r="CO140" s="52">
        <f t="shared" ca="1" si="248"/>
        <v>0</v>
      </c>
      <c r="CP140" s="52">
        <f t="shared" ca="1" si="249"/>
        <v>0</v>
      </c>
      <c r="CQ140" s="52">
        <f t="shared" ca="1" si="250"/>
        <v>0</v>
      </c>
      <c r="CR140" s="52">
        <f t="shared" ca="1" si="251"/>
        <v>0</v>
      </c>
      <c r="CS140" s="52">
        <f t="shared" ca="1" si="252"/>
        <v>0</v>
      </c>
      <c r="CT140" s="52">
        <f t="shared" ca="1" si="253"/>
        <v>0</v>
      </c>
      <c r="CU140" s="52">
        <f t="shared" ca="1" si="254"/>
        <v>0</v>
      </c>
      <c r="CV140" s="52">
        <f t="shared" ca="1" si="255"/>
        <v>0</v>
      </c>
      <c r="CW140" s="52">
        <f t="shared" ca="1" si="256"/>
        <v>0</v>
      </c>
      <c r="CY140" s="51" t="str">
        <f t="shared" ca="1" si="257"/>
        <v>Slope</v>
      </c>
      <c r="CZ140" s="51" t="str">
        <f t="shared" ca="1" si="258"/>
        <v>Slope</v>
      </c>
      <c r="DA140" s="51" t="str">
        <f t="shared" ca="1" si="259"/>
        <v>Slope</v>
      </c>
      <c r="DB140" s="51" t="str">
        <f t="shared" ca="1" si="260"/>
        <v>Slope</v>
      </c>
      <c r="DC140" s="51" t="str">
        <f t="shared" ca="1" si="261"/>
        <v>Slope</v>
      </c>
      <c r="DD140" s="51" t="str">
        <f t="shared" ca="1" si="262"/>
        <v>Slope</v>
      </c>
      <c r="DE140" s="51" t="str">
        <f t="shared" ca="1" si="263"/>
        <v>Slope</v>
      </c>
      <c r="DF140" s="51" t="str">
        <f t="shared" ca="1" si="264"/>
        <v>Slope</v>
      </c>
      <c r="DG140" s="51" t="str">
        <f t="shared" ca="1" si="265"/>
        <v>Slope</v>
      </c>
      <c r="DH140" s="51" t="str">
        <f t="shared" ca="1" si="266"/>
        <v>Slope</v>
      </c>
      <c r="DI140" s="51" t="str">
        <f t="shared" ca="1" si="267"/>
        <v>Slope</v>
      </c>
      <c r="DJ140" s="51" t="str">
        <f t="shared" ca="1" si="268"/>
        <v>Slope</v>
      </c>
      <c r="DK140" s="51" t="str">
        <f t="shared" ca="1" si="269"/>
        <v>Slope</v>
      </c>
      <c r="DL140" s="51" t="str">
        <f t="shared" ca="1" si="270"/>
        <v>Slope</v>
      </c>
      <c r="DM140" s="51" t="str">
        <f t="shared" ca="1" si="271"/>
        <v>Slope</v>
      </c>
      <c r="DN140" s="51" t="str">
        <f t="shared" ca="1" si="272"/>
        <v>Slope</v>
      </c>
      <c r="DO140" s="51" t="str">
        <f t="shared" ca="1" si="273"/>
        <v>Slope</v>
      </c>
      <c r="DP140" s="51" t="str">
        <f t="shared" ca="1" si="274"/>
        <v>Slope</v>
      </c>
      <c r="DQ140" s="51" t="str">
        <f t="shared" ca="1" si="275"/>
        <v>Slope</v>
      </c>
      <c r="DR140" s="51" t="str">
        <f t="shared" ca="1" si="276"/>
        <v>Slope</v>
      </c>
      <c r="DS140" s="51" t="str">
        <f t="shared" ca="1" si="277"/>
        <v>Slope</v>
      </c>
      <c r="DT140" s="51" t="str">
        <f t="shared" ca="1" si="278"/>
        <v>Slope</v>
      </c>
      <c r="DU140" s="51" t="str">
        <f t="shared" ca="1" si="279"/>
        <v>Slope</v>
      </c>
      <c r="DV140" s="51" t="str">
        <f t="shared" ca="1" si="280"/>
        <v>Slope</v>
      </c>
      <c r="DW140" s="51" t="str">
        <f t="shared" ca="1" si="281"/>
        <v>Slope</v>
      </c>
      <c r="DX140" s="51" t="str">
        <f t="shared" ca="1" si="282"/>
        <v>Slope</v>
      </c>
      <c r="DY140" s="51" t="str">
        <f t="shared" ca="1" si="283"/>
        <v>Slope</v>
      </c>
      <c r="DZ140" s="51" t="str">
        <f t="shared" ca="1" si="284"/>
        <v>Slope</v>
      </c>
      <c r="EA140" s="51" t="str">
        <f t="shared" ca="1" si="285"/>
        <v>Slope</v>
      </c>
      <c r="EB140" s="51" t="str">
        <f t="shared" ca="1" si="286"/>
        <v>Slope</v>
      </c>
      <c r="EC140" s="51" t="str">
        <f t="shared" ca="1" si="287"/>
        <v>Slope</v>
      </c>
      <c r="EE140" s="52">
        <f t="shared" ca="1" si="288"/>
        <v>1</v>
      </c>
      <c r="EF140" s="52">
        <f t="shared" ca="1" si="289"/>
        <v>1</v>
      </c>
      <c r="EG140" s="52">
        <f t="shared" ca="1" si="290"/>
        <v>1</v>
      </c>
      <c r="EH140" s="52">
        <f t="shared" ca="1" si="291"/>
        <v>1</v>
      </c>
      <c r="EI140" s="52">
        <f t="shared" ca="1" si="292"/>
        <v>1</v>
      </c>
      <c r="EJ140" s="52">
        <f t="shared" ca="1" si="293"/>
        <v>1</v>
      </c>
      <c r="EK140" s="52">
        <f t="shared" ca="1" si="294"/>
        <v>1</v>
      </c>
      <c r="EL140" s="52">
        <f t="shared" ca="1" si="295"/>
        <v>1</v>
      </c>
      <c r="EM140" s="52">
        <f t="shared" ca="1" si="296"/>
        <v>1</v>
      </c>
      <c r="EN140" s="52">
        <f t="shared" ca="1" si="297"/>
        <v>1</v>
      </c>
      <c r="EO140" s="52">
        <f t="shared" ca="1" si="298"/>
        <v>1</v>
      </c>
      <c r="EP140" s="52">
        <f t="shared" ca="1" si="299"/>
        <v>1</v>
      </c>
      <c r="EQ140" s="52">
        <f t="shared" ca="1" si="300"/>
        <v>1</v>
      </c>
      <c r="ER140" s="52">
        <f t="shared" ca="1" si="301"/>
        <v>1</v>
      </c>
      <c r="ES140" s="52">
        <f t="shared" ca="1" si="302"/>
        <v>1</v>
      </c>
      <c r="ET140" s="52">
        <f t="shared" ca="1" si="303"/>
        <v>1</v>
      </c>
      <c r="EU140" s="52">
        <f t="shared" ca="1" si="304"/>
        <v>1</v>
      </c>
      <c r="EV140" s="52">
        <f t="shared" ca="1" si="305"/>
        <v>1</v>
      </c>
      <c r="EW140" s="52">
        <f t="shared" ca="1" si="306"/>
        <v>1</v>
      </c>
      <c r="EX140" s="52">
        <f t="shared" ca="1" si="307"/>
        <v>1</v>
      </c>
      <c r="EY140" s="52">
        <f t="shared" ca="1" si="308"/>
        <v>1</v>
      </c>
      <c r="EZ140" s="52">
        <f t="shared" ca="1" si="309"/>
        <v>1</v>
      </c>
      <c r="FA140" s="52">
        <f t="shared" ca="1" si="310"/>
        <v>1</v>
      </c>
      <c r="FB140" s="52">
        <f t="shared" ca="1" si="311"/>
        <v>1</v>
      </c>
      <c r="FC140" s="52">
        <f t="shared" ca="1" si="312"/>
        <v>1</v>
      </c>
      <c r="FD140" s="52">
        <f t="shared" ca="1" si="313"/>
        <v>1</v>
      </c>
      <c r="FE140" s="52">
        <f t="shared" ca="1" si="314"/>
        <v>1</v>
      </c>
      <c r="FF140" s="52">
        <f t="shared" ca="1" si="315"/>
        <v>1</v>
      </c>
      <c r="FG140" s="52">
        <f t="shared" ca="1" si="316"/>
        <v>1</v>
      </c>
      <c r="FH140" s="52">
        <f t="shared" ca="1" si="317"/>
        <v>1</v>
      </c>
      <c r="FI140" s="52">
        <f t="shared" ca="1" si="318"/>
        <v>1</v>
      </c>
      <c r="FK140" s="52">
        <f t="shared" si="319"/>
        <v>0</v>
      </c>
      <c r="FL140" s="59" t="e">
        <f t="shared" ca="1" si="320"/>
        <v>#N/A</v>
      </c>
      <c r="FM140" s="59" t="e">
        <f t="shared" ca="1" si="321"/>
        <v>#N/A</v>
      </c>
      <c r="FN140" s="52">
        <f t="shared" ca="1" si="322"/>
        <v>0</v>
      </c>
      <c r="FP140" s="52">
        <f t="shared" ca="1" si="323"/>
        <v>0.66666666666666663</v>
      </c>
      <c r="FQ140" s="52">
        <f t="shared" ca="1" si="324"/>
        <v>0.66666666666666663</v>
      </c>
      <c r="FR140" s="52">
        <f t="shared" ca="1" si="325"/>
        <v>0.65555555555555545</v>
      </c>
      <c r="FS140" s="52">
        <f t="shared" ca="1" si="326"/>
        <v>0.64444444444444438</v>
      </c>
      <c r="FT140" s="52">
        <f t="shared" ca="1" si="327"/>
        <v>0.6333333333333333</v>
      </c>
      <c r="FU140" s="52">
        <f t="shared" ca="1" si="328"/>
        <v>0.62222222222222223</v>
      </c>
      <c r="FV140" s="52">
        <f t="shared" ca="1" si="329"/>
        <v>0.61111111111111116</v>
      </c>
      <c r="FW140" s="52">
        <f t="shared" ca="1" si="330"/>
        <v>0.6</v>
      </c>
      <c r="FX140" s="52">
        <f t="shared" ca="1" si="331"/>
        <v>0.5888888888888888</v>
      </c>
      <c r="FY140" s="52">
        <f t="shared" ca="1" si="332"/>
        <v>0.57777777777777772</v>
      </c>
      <c r="FZ140" s="52">
        <f t="shared" ca="1" si="333"/>
        <v>0.56666666666666665</v>
      </c>
      <c r="GA140" s="52">
        <f t="shared" ca="1" si="334"/>
        <v>0.55555555555555558</v>
      </c>
      <c r="GB140" s="52">
        <f t="shared" ca="1" si="335"/>
        <v>0.5444444444444444</v>
      </c>
      <c r="GC140" s="52">
        <f t="shared" ca="1" si="336"/>
        <v>0.53333333333333333</v>
      </c>
      <c r="GD140" s="52">
        <f t="shared" ca="1" si="337"/>
        <v>0.52222222222222214</v>
      </c>
      <c r="GE140" s="52">
        <f t="shared" ca="1" si="338"/>
        <v>0.51111111111111107</v>
      </c>
      <c r="GF140" s="52">
        <f t="shared" ca="1" si="339"/>
        <v>0.5</v>
      </c>
      <c r="GG140" s="52">
        <f t="shared" ca="1" si="340"/>
        <v>0.48888888888888887</v>
      </c>
      <c r="GH140" s="52">
        <f t="shared" ca="1" si="341"/>
        <v>0.47777777777777775</v>
      </c>
      <c r="GI140" s="52">
        <f t="shared" ca="1" si="342"/>
        <v>0.46666666666666667</v>
      </c>
      <c r="GJ140" s="52">
        <f t="shared" ca="1" si="343"/>
        <v>0.45555555555555555</v>
      </c>
      <c r="GK140" s="52">
        <f t="shared" ca="1" si="344"/>
        <v>0.44444444444444442</v>
      </c>
      <c r="GL140" s="52">
        <f t="shared" ca="1" si="345"/>
        <v>0.43333333333333335</v>
      </c>
      <c r="GM140" s="52">
        <f t="shared" ca="1" si="346"/>
        <v>0.42222222222222222</v>
      </c>
      <c r="GN140" s="52">
        <f t="shared" ca="1" si="347"/>
        <v>0.41111111111111109</v>
      </c>
      <c r="GO140" s="52">
        <f t="shared" ca="1" si="348"/>
        <v>0.39999999999999997</v>
      </c>
      <c r="GP140" s="52">
        <f t="shared" ca="1" si="349"/>
        <v>0.38888888888888884</v>
      </c>
      <c r="GQ140" s="52">
        <f t="shared" ca="1" si="350"/>
        <v>0.37777777777777777</v>
      </c>
      <c r="GR140" s="52">
        <f t="shared" ca="1" si="351"/>
        <v>0.36666666666666664</v>
      </c>
      <c r="GS140" s="52">
        <f t="shared" ca="1" si="352"/>
        <v>0.35555555555555551</v>
      </c>
      <c r="GT140" s="52">
        <f t="shared" ca="1" si="353"/>
        <v>0.34444444444444444</v>
      </c>
      <c r="GU140" s="125">
        <f t="shared" si="354"/>
        <v>0</v>
      </c>
      <c r="GV140" s="52">
        <f t="shared" ca="1" si="355"/>
        <v>0.66666666666666663</v>
      </c>
      <c r="GW140" s="59">
        <f t="shared" ca="1" si="356"/>
        <v>0</v>
      </c>
      <c r="GX140" s="52">
        <f t="shared" ca="1" si="357"/>
        <v>0</v>
      </c>
      <c r="GY140" s="52" t="str">
        <f t="shared" ca="1" si="358"/>
        <v>Slope</v>
      </c>
      <c r="GZ140" s="52" t="str">
        <f t="shared" ca="1" si="359"/>
        <v>NaN</v>
      </c>
      <c r="HA140" s="120">
        <f t="shared" si="360"/>
        <v>0</v>
      </c>
      <c r="HB140" s="58">
        <f t="shared" si="361"/>
        <v>0</v>
      </c>
      <c r="HC140" s="58"/>
      <c r="HD140" s="121">
        <f t="shared" si="362"/>
        <v>1</v>
      </c>
      <c r="HE140" s="52">
        <f t="shared" si="363"/>
        <v>0</v>
      </c>
      <c r="HF140" s="52">
        <f t="shared" si="364"/>
        <v>0</v>
      </c>
      <c r="HG140" s="120">
        <f t="shared" si="365"/>
        <v>1</v>
      </c>
      <c r="HH140" s="120">
        <f t="shared" si="366"/>
        <v>0</v>
      </c>
      <c r="HI140" s="52">
        <f t="shared" ca="1" si="367"/>
        <v>0</v>
      </c>
      <c r="HJ140" s="52" t="str">
        <f t="shared" ca="1" si="368"/>
        <v>Slope</v>
      </c>
      <c r="HK140" s="59">
        <f t="shared" ca="1" si="369"/>
        <v>2</v>
      </c>
      <c r="HL140" s="52" t="str">
        <f t="shared" ca="1" si="370"/>
        <v>NaN</v>
      </c>
      <c r="HM140" s="52">
        <f t="shared" si="371"/>
        <v>0</v>
      </c>
      <c r="HN140" s="52">
        <f t="shared" si="372"/>
        <v>0</v>
      </c>
      <c r="HO140" s="52">
        <f t="shared" si="373"/>
        <v>0</v>
      </c>
      <c r="HP140" s="112"/>
      <c r="HQ140" s="52">
        <f t="shared" si="381"/>
        <v>0</v>
      </c>
      <c r="HR140" s="112"/>
      <c r="HS140" s="52">
        <f t="shared" si="374"/>
        <v>0</v>
      </c>
      <c r="HT140">
        <f t="shared" si="375"/>
        <v>0</v>
      </c>
    </row>
    <row r="141" spans="1:228" x14ac:dyDescent="0.25">
      <c r="A141" s="45">
        <v>103</v>
      </c>
      <c r="B141" s="35">
        <f t="shared" si="215"/>
        <v>1.1805555555555569E-2</v>
      </c>
      <c r="C141" s="28"/>
      <c r="D141" s="29"/>
      <c r="E141" s="29"/>
      <c r="F141" s="37"/>
      <c r="G141" s="38"/>
      <c r="H141" s="107"/>
      <c r="I141" s="31"/>
      <c r="J141" s="28"/>
      <c r="K141" s="37">
        <f t="shared" si="387"/>
        <v>0</v>
      </c>
      <c r="L141" s="30">
        <f t="shared" si="385"/>
        <v>0</v>
      </c>
      <c r="M141" s="101">
        <f t="shared" si="386"/>
        <v>0</v>
      </c>
      <c r="N141" s="103">
        <f t="shared" si="216"/>
        <v>0</v>
      </c>
      <c r="AD141" s="52" t="e">
        <f t="shared" ca="1" si="384"/>
        <v>#DIV/0!</v>
      </c>
      <c r="AE141" s="52" t="e">
        <f t="shared" ca="1" si="384"/>
        <v>#DIV/0!</v>
      </c>
      <c r="AF141" s="52" t="e">
        <f t="shared" ca="1" si="384"/>
        <v>#DIV/0!</v>
      </c>
      <c r="AG141" s="52" t="e">
        <f t="shared" ca="1" si="208"/>
        <v>#DIV/0!</v>
      </c>
      <c r="AH141" s="52" t="e">
        <f t="shared" ca="1" si="208"/>
        <v>#DIV/0!</v>
      </c>
      <c r="AI141" s="52" t="e">
        <f t="shared" ca="1" si="208"/>
        <v>#DIV/0!</v>
      </c>
      <c r="AJ141" s="52" t="e">
        <f t="shared" ca="1" si="208"/>
        <v>#DIV/0!</v>
      </c>
      <c r="AK141" s="52" t="e">
        <f t="shared" ca="1" si="209"/>
        <v>#DIV/0!</v>
      </c>
      <c r="AL141" s="52" t="e">
        <f t="shared" ca="1" si="209"/>
        <v>#DIV/0!</v>
      </c>
      <c r="AM141" s="52" t="e">
        <f t="shared" ca="1" si="209"/>
        <v>#DIV/0!</v>
      </c>
      <c r="AN141" s="52" t="e">
        <f t="shared" ca="1" si="209"/>
        <v>#DIV/0!</v>
      </c>
      <c r="AO141" s="52" t="e">
        <f t="shared" ca="1" si="210"/>
        <v>#DIV/0!</v>
      </c>
      <c r="AP141" s="52" t="e">
        <f t="shared" ca="1" si="210"/>
        <v>#DIV/0!</v>
      </c>
      <c r="AQ141" s="52" t="e">
        <f t="shared" ca="1" si="210"/>
        <v>#DIV/0!</v>
      </c>
      <c r="AR141" s="52" t="e">
        <f t="shared" ca="1" si="210"/>
        <v>#DIV/0!</v>
      </c>
      <c r="AS141" s="52" t="e">
        <f t="shared" ca="1" si="211"/>
        <v>#DIV/0!</v>
      </c>
      <c r="AT141" s="52" t="e">
        <f t="shared" ca="1" si="211"/>
        <v>#DIV/0!</v>
      </c>
      <c r="AU141" s="52" t="e">
        <f t="shared" ca="1" si="211"/>
        <v>#DIV/0!</v>
      </c>
      <c r="AV141" s="52" t="e">
        <f t="shared" ca="1" si="211"/>
        <v>#DIV/0!</v>
      </c>
      <c r="AW141" s="52" t="e">
        <f t="shared" ca="1" si="212"/>
        <v>#DIV/0!</v>
      </c>
      <c r="AX141" s="52" t="e">
        <f t="shared" ca="1" si="212"/>
        <v>#DIV/0!</v>
      </c>
      <c r="AY141" s="52" t="e">
        <f t="shared" ca="1" si="212"/>
        <v>#DIV/0!</v>
      </c>
      <c r="AZ141" s="52" t="e">
        <f t="shared" ca="1" si="212"/>
        <v>#DIV/0!</v>
      </c>
      <c r="BA141" s="52" t="e">
        <f t="shared" ca="1" si="213"/>
        <v>#DIV/0!</v>
      </c>
      <c r="BB141" s="52" t="e">
        <f t="shared" ca="1" si="213"/>
        <v>#DIV/0!</v>
      </c>
      <c r="BC141" s="52" t="e">
        <f t="shared" ca="1" si="213"/>
        <v>#DIV/0!</v>
      </c>
      <c r="BD141" s="52" t="e">
        <f t="shared" ca="1" si="213"/>
        <v>#DIV/0!</v>
      </c>
      <c r="BE141" s="52" t="e">
        <f t="shared" ca="1" si="214"/>
        <v>#DIV/0!</v>
      </c>
      <c r="BF141" s="52" t="e">
        <f t="shared" ca="1" si="214"/>
        <v>#DIV/0!</v>
      </c>
      <c r="BG141" s="52" t="e">
        <f t="shared" ca="1" si="214"/>
        <v>#DIV/0!</v>
      </c>
      <c r="BH141" s="52" t="e">
        <f t="shared" ca="1" si="214"/>
        <v>#DIV/0!</v>
      </c>
      <c r="BJ141" s="52">
        <f t="shared" si="218"/>
        <v>0</v>
      </c>
      <c r="BK141" s="52">
        <f t="shared" si="219"/>
        <v>0</v>
      </c>
      <c r="BL141" s="52">
        <f t="shared" si="220"/>
        <v>0</v>
      </c>
      <c r="BM141" s="52">
        <f t="shared" si="221"/>
        <v>0</v>
      </c>
      <c r="BN141" s="52">
        <f t="shared" si="222"/>
        <v>0</v>
      </c>
      <c r="BO141" s="52">
        <f t="shared" si="223"/>
        <v>0</v>
      </c>
      <c r="BP141" s="52">
        <f t="shared" si="224"/>
        <v>0</v>
      </c>
      <c r="BQ141" s="52">
        <f t="shared" si="225"/>
        <v>0.05</v>
      </c>
      <c r="BS141" s="52">
        <f t="shared" ca="1" si="226"/>
        <v>0</v>
      </c>
      <c r="BT141" s="52">
        <f t="shared" ca="1" si="227"/>
        <v>0</v>
      </c>
      <c r="BU141" s="52">
        <f t="shared" ca="1" si="228"/>
        <v>0</v>
      </c>
      <c r="BV141" s="52">
        <f t="shared" ca="1" si="229"/>
        <v>0</v>
      </c>
      <c r="BW141" s="52">
        <f t="shared" ca="1" si="230"/>
        <v>0</v>
      </c>
      <c r="BX141" s="52">
        <f t="shared" ca="1" si="231"/>
        <v>0</v>
      </c>
      <c r="BY141" s="52">
        <f t="shared" ca="1" si="232"/>
        <v>0</v>
      </c>
      <c r="BZ141" s="52">
        <f t="shared" ca="1" si="233"/>
        <v>0</v>
      </c>
      <c r="CA141" s="52">
        <f t="shared" ca="1" si="234"/>
        <v>0</v>
      </c>
      <c r="CB141" s="52">
        <f t="shared" ca="1" si="235"/>
        <v>0</v>
      </c>
      <c r="CC141" s="52">
        <f t="shared" ca="1" si="236"/>
        <v>0</v>
      </c>
      <c r="CD141" s="52">
        <f t="shared" ca="1" si="237"/>
        <v>0</v>
      </c>
      <c r="CE141" s="52">
        <f t="shared" ca="1" si="238"/>
        <v>0</v>
      </c>
      <c r="CF141" s="52">
        <f t="shared" ca="1" si="239"/>
        <v>0</v>
      </c>
      <c r="CG141" s="52">
        <f t="shared" ca="1" si="240"/>
        <v>0</v>
      </c>
      <c r="CH141" s="52">
        <f t="shared" ca="1" si="241"/>
        <v>0</v>
      </c>
      <c r="CI141" s="52">
        <f t="shared" ca="1" si="242"/>
        <v>0</v>
      </c>
      <c r="CJ141" s="52">
        <f t="shared" ca="1" si="243"/>
        <v>0</v>
      </c>
      <c r="CK141" s="52">
        <f t="shared" ca="1" si="244"/>
        <v>0</v>
      </c>
      <c r="CL141" s="52">
        <f t="shared" ca="1" si="245"/>
        <v>0</v>
      </c>
      <c r="CM141" s="52">
        <f t="shared" ca="1" si="246"/>
        <v>0</v>
      </c>
      <c r="CN141" s="52">
        <f t="shared" ca="1" si="247"/>
        <v>0</v>
      </c>
      <c r="CO141" s="52">
        <f t="shared" ca="1" si="248"/>
        <v>0</v>
      </c>
      <c r="CP141" s="52">
        <f t="shared" ca="1" si="249"/>
        <v>0</v>
      </c>
      <c r="CQ141" s="52">
        <f t="shared" ca="1" si="250"/>
        <v>0</v>
      </c>
      <c r="CR141" s="52">
        <f t="shared" ca="1" si="251"/>
        <v>0</v>
      </c>
      <c r="CS141" s="52">
        <f t="shared" ca="1" si="252"/>
        <v>0</v>
      </c>
      <c r="CT141" s="52">
        <f t="shared" ca="1" si="253"/>
        <v>0</v>
      </c>
      <c r="CU141" s="52">
        <f t="shared" ca="1" si="254"/>
        <v>0</v>
      </c>
      <c r="CV141" s="52">
        <f t="shared" ca="1" si="255"/>
        <v>0</v>
      </c>
      <c r="CW141" s="52">
        <f t="shared" ca="1" si="256"/>
        <v>0</v>
      </c>
      <c r="CY141" s="51" t="str">
        <f t="shared" ca="1" si="257"/>
        <v>Slope</v>
      </c>
      <c r="CZ141" s="51" t="str">
        <f t="shared" ca="1" si="258"/>
        <v>Slope</v>
      </c>
      <c r="DA141" s="51" t="str">
        <f t="shared" ca="1" si="259"/>
        <v>Slope</v>
      </c>
      <c r="DB141" s="51" t="str">
        <f t="shared" ca="1" si="260"/>
        <v>Slope</v>
      </c>
      <c r="DC141" s="51" t="str">
        <f t="shared" ca="1" si="261"/>
        <v>Slope</v>
      </c>
      <c r="DD141" s="51" t="str">
        <f t="shared" ca="1" si="262"/>
        <v>Slope</v>
      </c>
      <c r="DE141" s="51" t="str">
        <f t="shared" ca="1" si="263"/>
        <v>Slope</v>
      </c>
      <c r="DF141" s="51" t="str">
        <f t="shared" ca="1" si="264"/>
        <v>Slope</v>
      </c>
      <c r="DG141" s="51" t="str">
        <f t="shared" ca="1" si="265"/>
        <v>Slope</v>
      </c>
      <c r="DH141" s="51" t="str">
        <f t="shared" ca="1" si="266"/>
        <v>Slope</v>
      </c>
      <c r="DI141" s="51" t="str">
        <f t="shared" ca="1" si="267"/>
        <v>Slope</v>
      </c>
      <c r="DJ141" s="51" t="str">
        <f t="shared" ca="1" si="268"/>
        <v>Slope</v>
      </c>
      <c r="DK141" s="51" t="str">
        <f t="shared" ca="1" si="269"/>
        <v>Slope</v>
      </c>
      <c r="DL141" s="51" t="str">
        <f t="shared" ca="1" si="270"/>
        <v>Slope</v>
      </c>
      <c r="DM141" s="51" t="str">
        <f t="shared" ca="1" si="271"/>
        <v>Slope</v>
      </c>
      <c r="DN141" s="51" t="str">
        <f t="shared" ca="1" si="272"/>
        <v>Slope</v>
      </c>
      <c r="DO141" s="51" t="str">
        <f t="shared" ca="1" si="273"/>
        <v>Slope</v>
      </c>
      <c r="DP141" s="51" t="str">
        <f t="shared" ca="1" si="274"/>
        <v>Slope</v>
      </c>
      <c r="DQ141" s="51" t="str">
        <f t="shared" ca="1" si="275"/>
        <v>Slope</v>
      </c>
      <c r="DR141" s="51" t="str">
        <f t="shared" ca="1" si="276"/>
        <v>Slope</v>
      </c>
      <c r="DS141" s="51" t="str">
        <f t="shared" ca="1" si="277"/>
        <v>Slope</v>
      </c>
      <c r="DT141" s="51" t="str">
        <f t="shared" ca="1" si="278"/>
        <v>Slope</v>
      </c>
      <c r="DU141" s="51" t="str">
        <f t="shared" ca="1" si="279"/>
        <v>Slope</v>
      </c>
      <c r="DV141" s="51" t="str">
        <f t="shared" ca="1" si="280"/>
        <v>Slope</v>
      </c>
      <c r="DW141" s="51" t="str">
        <f t="shared" ca="1" si="281"/>
        <v>Slope</v>
      </c>
      <c r="DX141" s="51" t="str">
        <f t="shared" ca="1" si="282"/>
        <v>Slope</v>
      </c>
      <c r="DY141" s="51" t="str">
        <f t="shared" ca="1" si="283"/>
        <v>Slope</v>
      </c>
      <c r="DZ141" s="51" t="str">
        <f t="shared" ca="1" si="284"/>
        <v>Slope</v>
      </c>
      <c r="EA141" s="51" t="str">
        <f t="shared" ca="1" si="285"/>
        <v>Slope</v>
      </c>
      <c r="EB141" s="51" t="str">
        <f t="shared" ca="1" si="286"/>
        <v>Slope</v>
      </c>
      <c r="EC141" s="51" t="str">
        <f t="shared" ca="1" si="287"/>
        <v>Slope</v>
      </c>
      <c r="EE141" s="52">
        <f t="shared" ca="1" si="288"/>
        <v>1</v>
      </c>
      <c r="EF141" s="52">
        <f t="shared" ca="1" si="289"/>
        <v>1</v>
      </c>
      <c r="EG141" s="52">
        <f t="shared" ca="1" si="290"/>
        <v>1</v>
      </c>
      <c r="EH141" s="52">
        <f t="shared" ca="1" si="291"/>
        <v>1</v>
      </c>
      <c r="EI141" s="52">
        <f t="shared" ca="1" si="292"/>
        <v>1</v>
      </c>
      <c r="EJ141" s="52">
        <f t="shared" ca="1" si="293"/>
        <v>1</v>
      </c>
      <c r="EK141" s="52">
        <f t="shared" ca="1" si="294"/>
        <v>1</v>
      </c>
      <c r="EL141" s="52">
        <f t="shared" ca="1" si="295"/>
        <v>1</v>
      </c>
      <c r="EM141" s="52">
        <f t="shared" ca="1" si="296"/>
        <v>1</v>
      </c>
      <c r="EN141" s="52">
        <f t="shared" ca="1" si="297"/>
        <v>1</v>
      </c>
      <c r="EO141" s="52">
        <f t="shared" ca="1" si="298"/>
        <v>1</v>
      </c>
      <c r="EP141" s="52">
        <f t="shared" ca="1" si="299"/>
        <v>1</v>
      </c>
      <c r="EQ141" s="52">
        <f t="shared" ca="1" si="300"/>
        <v>1</v>
      </c>
      <c r="ER141" s="52">
        <f t="shared" ca="1" si="301"/>
        <v>1</v>
      </c>
      <c r="ES141" s="52">
        <f t="shared" ca="1" si="302"/>
        <v>1</v>
      </c>
      <c r="ET141" s="52">
        <f t="shared" ca="1" si="303"/>
        <v>1</v>
      </c>
      <c r="EU141" s="52">
        <f t="shared" ca="1" si="304"/>
        <v>1</v>
      </c>
      <c r="EV141" s="52">
        <f t="shared" ca="1" si="305"/>
        <v>1</v>
      </c>
      <c r="EW141" s="52">
        <f t="shared" ca="1" si="306"/>
        <v>1</v>
      </c>
      <c r="EX141" s="52">
        <f t="shared" ca="1" si="307"/>
        <v>1</v>
      </c>
      <c r="EY141" s="52">
        <f t="shared" ca="1" si="308"/>
        <v>1</v>
      </c>
      <c r="EZ141" s="52">
        <f t="shared" ca="1" si="309"/>
        <v>1</v>
      </c>
      <c r="FA141" s="52">
        <f t="shared" ca="1" si="310"/>
        <v>1</v>
      </c>
      <c r="FB141" s="52">
        <f t="shared" ca="1" si="311"/>
        <v>1</v>
      </c>
      <c r="FC141" s="52">
        <f t="shared" ca="1" si="312"/>
        <v>1</v>
      </c>
      <c r="FD141" s="52">
        <f t="shared" ca="1" si="313"/>
        <v>1</v>
      </c>
      <c r="FE141" s="52">
        <f t="shared" ca="1" si="314"/>
        <v>1</v>
      </c>
      <c r="FF141" s="52">
        <f t="shared" ca="1" si="315"/>
        <v>1</v>
      </c>
      <c r="FG141" s="52">
        <f t="shared" ca="1" si="316"/>
        <v>1</v>
      </c>
      <c r="FH141" s="52">
        <f t="shared" ca="1" si="317"/>
        <v>1</v>
      </c>
      <c r="FI141" s="52">
        <f t="shared" ca="1" si="318"/>
        <v>1</v>
      </c>
      <c r="FK141" s="52">
        <f t="shared" si="319"/>
        <v>0</v>
      </c>
      <c r="FL141" s="59" t="e">
        <f t="shared" ca="1" si="320"/>
        <v>#N/A</v>
      </c>
      <c r="FM141" s="59" t="e">
        <f t="shared" ca="1" si="321"/>
        <v>#N/A</v>
      </c>
      <c r="FN141" s="52">
        <f t="shared" ca="1" si="322"/>
        <v>0</v>
      </c>
      <c r="FP141" s="52">
        <f t="shared" ca="1" si="323"/>
        <v>0.66666666666666663</v>
      </c>
      <c r="FQ141" s="52">
        <f t="shared" ca="1" si="324"/>
        <v>0.66666666666666663</v>
      </c>
      <c r="FR141" s="52">
        <f t="shared" ca="1" si="325"/>
        <v>0.65555555555555545</v>
      </c>
      <c r="FS141" s="52">
        <f t="shared" ca="1" si="326"/>
        <v>0.64444444444444438</v>
      </c>
      <c r="FT141" s="52">
        <f t="shared" ca="1" si="327"/>
        <v>0.6333333333333333</v>
      </c>
      <c r="FU141" s="52">
        <f t="shared" ca="1" si="328"/>
        <v>0.62222222222222223</v>
      </c>
      <c r="FV141" s="52">
        <f t="shared" ca="1" si="329"/>
        <v>0.61111111111111116</v>
      </c>
      <c r="FW141" s="52">
        <f t="shared" ca="1" si="330"/>
        <v>0.6</v>
      </c>
      <c r="FX141" s="52">
        <f t="shared" ca="1" si="331"/>
        <v>0.5888888888888888</v>
      </c>
      <c r="FY141" s="52">
        <f t="shared" ca="1" si="332"/>
        <v>0.57777777777777772</v>
      </c>
      <c r="FZ141" s="52">
        <f t="shared" ca="1" si="333"/>
        <v>0.56666666666666665</v>
      </c>
      <c r="GA141" s="52">
        <f t="shared" ca="1" si="334"/>
        <v>0.55555555555555558</v>
      </c>
      <c r="GB141" s="52">
        <f t="shared" ca="1" si="335"/>
        <v>0.5444444444444444</v>
      </c>
      <c r="GC141" s="52">
        <f t="shared" ca="1" si="336"/>
        <v>0.53333333333333333</v>
      </c>
      <c r="GD141" s="52">
        <f t="shared" ca="1" si="337"/>
        <v>0.52222222222222214</v>
      </c>
      <c r="GE141" s="52">
        <f t="shared" ca="1" si="338"/>
        <v>0.51111111111111107</v>
      </c>
      <c r="GF141" s="52">
        <f t="shared" ca="1" si="339"/>
        <v>0.5</v>
      </c>
      <c r="GG141" s="52">
        <f t="shared" ca="1" si="340"/>
        <v>0.48888888888888887</v>
      </c>
      <c r="GH141" s="52">
        <f t="shared" ca="1" si="341"/>
        <v>0.47777777777777775</v>
      </c>
      <c r="GI141" s="52">
        <f t="shared" ca="1" si="342"/>
        <v>0.46666666666666667</v>
      </c>
      <c r="GJ141" s="52">
        <f t="shared" ca="1" si="343"/>
        <v>0.45555555555555555</v>
      </c>
      <c r="GK141" s="52">
        <f t="shared" ca="1" si="344"/>
        <v>0.44444444444444442</v>
      </c>
      <c r="GL141" s="52">
        <f t="shared" ca="1" si="345"/>
        <v>0.43333333333333335</v>
      </c>
      <c r="GM141" s="52">
        <f t="shared" ca="1" si="346"/>
        <v>0.42222222222222222</v>
      </c>
      <c r="GN141" s="52">
        <f t="shared" ca="1" si="347"/>
        <v>0.41111111111111109</v>
      </c>
      <c r="GO141" s="52">
        <f t="shared" ca="1" si="348"/>
        <v>0.39999999999999997</v>
      </c>
      <c r="GP141" s="52">
        <f t="shared" ca="1" si="349"/>
        <v>0.38888888888888884</v>
      </c>
      <c r="GQ141" s="52">
        <f t="shared" ca="1" si="350"/>
        <v>0.37777777777777777</v>
      </c>
      <c r="GR141" s="52">
        <f t="shared" ca="1" si="351"/>
        <v>0.36666666666666664</v>
      </c>
      <c r="GS141" s="52">
        <f t="shared" ca="1" si="352"/>
        <v>0.35555555555555551</v>
      </c>
      <c r="GT141" s="52">
        <f t="shared" ca="1" si="353"/>
        <v>0.34444444444444444</v>
      </c>
      <c r="GU141" s="125">
        <f t="shared" si="354"/>
        <v>0</v>
      </c>
      <c r="GV141" s="52">
        <f t="shared" ca="1" si="355"/>
        <v>0.66666666666666663</v>
      </c>
      <c r="GW141" s="59">
        <f t="shared" ca="1" si="356"/>
        <v>0</v>
      </c>
      <c r="GX141" s="52">
        <f t="shared" ca="1" si="357"/>
        <v>0</v>
      </c>
      <c r="GY141" s="52" t="str">
        <f t="shared" ca="1" si="358"/>
        <v>Slope</v>
      </c>
      <c r="GZ141" s="52" t="str">
        <f t="shared" ca="1" si="359"/>
        <v>NaN</v>
      </c>
      <c r="HA141" s="120">
        <f t="shared" si="360"/>
        <v>0</v>
      </c>
      <c r="HB141" s="58">
        <f t="shared" si="361"/>
        <v>0</v>
      </c>
      <c r="HC141" s="58"/>
      <c r="HD141" s="121">
        <f t="shared" si="362"/>
        <v>1</v>
      </c>
      <c r="HE141" s="52">
        <f t="shared" si="363"/>
        <v>0</v>
      </c>
      <c r="HF141" s="52">
        <f t="shared" si="364"/>
        <v>0</v>
      </c>
      <c r="HG141" s="120">
        <f t="shared" si="365"/>
        <v>1</v>
      </c>
      <c r="HH141" s="120">
        <f t="shared" si="366"/>
        <v>0</v>
      </c>
      <c r="HI141" s="52">
        <f t="shared" ca="1" si="367"/>
        <v>0</v>
      </c>
      <c r="HJ141" s="52" t="str">
        <f t="shared" ca="1" si="368"/>
        <v>Slope</v>
      </c>
      <c r="HK141" s="59">
        <f t="shared" ca="1" si="369"/>
        <v>2</v>
      </c>
      <c r="HL141" s="52" t="str">
        <f t="shared" ca="1" si="370"/>
        <v>NaN</v>
      </c>
      <c r="HM141" s="52">
        <f t="shared" si="371"/>
        <v>0</v>
      </c>
      <c r="HN141" s="52">
        <f t="shared" si="372"/>
        <v>0</v>
      </c>
      <c r="HO141" s="52">
        <f t="shared" si="373"/>
        <v>0</v>
      </c>
      <c r="HP141" s="112"/>
      <c r="HQ141" s="52">
        <f t="shared" si="381"/>
        <v>0</v>
      </c>
      <c r="HR141" s="112"/>
      <c r="HS141" s="52">
        <f t="shared" si="374"/>
        <v>0</v>
      </c>
      <c r="HT141">
        <f t="shared" si="375"/>
        <v>0</v>
      </c>
    </row>
    <row r="142" spans="1:228" x14ac:dyDescent="0.25">
      <c r="A142" s="45">
        <v>104</v>
      </c>
      <c r="B142" s="35">
        <f t="shared" si="215"/>
        <v>1.192129629629631E-2</v>
      </c>
      <c r="C142" s="28"/>
      <c r="D142" s="29"/>
      <c r="E142" s="29"/>
      <c r="F142" s="37"/>
      <c r="G142" s="38"/>
      <c r="H142" s="107"/>
      <c r="I142" s="31"/>
      <c r="J142" s="28"/>
      <c r="K142" s="37">
        <f t="shared" si="387"/>
        <v>0</v>
      </c>
      <c r="L142" s="30">
        <f t="shared" si="385"/>
        <v>0</v>
      </c>
      <c r="M142" s="101">
        <f t="shared" si="386"/>
        <v>0</v>
      </c>
      <c r="N142" s="103">
        <f t="shared" si="216"/>
        <v>0</v>
      </c>
      <c r="AD142" s="52" t="e">
        <f t="shared" ca="1" si="384"/>
        <v>#DIV/0!</v>
      </c>
      <c r="AE142" s="52" t="e">
        <f t="shared" ca="1" si="384"/>
        <v>#DIV/0!</v>
      </c>
      <c r="AF142" s="52" t="e">
        <f t="shared" ca="1" si="384"/>
        <v>#DIV/0!</v>
      </c>
      <c r="AG142" s="52" t="e">
        <f t="shared" ca="1" si="208"/>
        <v>#DIV/0!</v>
      </c>
      <c r="AH142" s="52" t="e">
        <f t="shared" ca="1" si="208"/>
        <v>#DIV/0!</v>
      </c>
      <c r="AI142" s="52" t="e">
        <f t="shared" ca="1" si="208"/>
        <v>#DIV/0!</v>
      </c>
      <c r="AJ142" s="52" t="e">
        <f t="shared" ca="1" si="208"/>
        <v>#DIV/0!</v>
      </c>
      <c r="AK142" s="52" t="e">
        <f t="shared" ca="1" si="209"/>
        <v>#DIV/0!</v>
      </c>
      <c r="AL142" s="52" t="e">
        <f t="shared" ca="1" si="209"/>
        <v>#DIV/0!</v>
      </c>
      <c r="AM142" s="52" t="e">
        <f t="shared" ca="1" si="209"/>
        <v>#DIV/0!</v>
      </c>
      <c r="AN142" s="52" t="e">
        <f t="shared" ca="1" si="209"/>
        <v>#DIV/0!</v>
      </c>
      <c r="AO142" s="52" t="e">
        <f t="shared" ca="1" si="210"/>
        <v>#DIV/0!</v>
      </c>
      <c r="AP142" s="52" t="e">
        <f t="shared" ca="1" si="210"/>
        <v>#DIV/0!</v>
      </c>
      <c r="AQ142" s="52" t="e">
        <f t="shared" ca="1" si="210"/>
        <v>#DIV/0!</v>
      </c>
      <c r="AR142" s="52" t="e">
        <f t="shared" ca="1" si="210"/>
        <v>#DIV/0!</v>
      </c>
      <c r="AS142" s="52" t="e">
        <f t="shared" ca="1" si="211"/>
        <v>#DIV/0!</v>
      </c>
      <c r="AT142" s="52" t="e">
        <f t="shared" ca="1" si="211"/>
        <v>#DIV/0!</v>
      </c>
      <c r="AU142" s="52" t="e">
        <f t="shared" ca="1" si="211"/>
        <v>#DIV/0!</v>
      </c>
      <c r="AV142" s="52" t="e">
        <f t="shared" ca="1" si="211"/>
        <v>#DIV/0!</v>
      </c>
      <c r="AW142" s="52" t="e">
        <f t="shared" ca="1" si="212"/>
        <v>#DIV/0!</v>
      </c>
      <c r="AX142" s="52" t="e">
        <f t="shared" ca="1" si="212"/>
        <v>#DIV/0!</v>
      </c>
      <c r="AY142" s="52" t="e">
        <f t="shared" ca="1" si="212"/>
        <v>#DIV/0!</v>
      </c>
      <c r="AZ142" s="52" t="e">
        <f t="shared" ca="1" si="212"/>
        <v>#DIV/0!</v>
      </c>
      <c r="BA142" s="52" t="e">
        <f t="shared" ca="1" si="213"/>
        <v>#DIV/0!</v>
      </c>
      <c r="BB142" s="52" t="e">
        <f t="shared" ca="1" si="213"/>
        <v>#DIV/0!</v>
      </c>
      <c r="BC142" s="52" t="e">
        <f t="shared" ca="1" si="213"/>
        <v>#DIV/0!</v>
      </c>
      <c r="BD142" s="52" t="e">
        <f t="shared" ca="1" si="213"/>
        <v>#DIV/0!</v>
      </c>
      <c r="BE142" s="52" t="e">
        <f t="shared" ca="1" si="214"/>
        <v>#DIV/0!</v>
      </c>
      <c r="BF142" s="52" t="e">
        <f t="shared" ca="1" si="214"/>
        <v>#DIV/0!</v>
      </c>
      <c r="BG142" s="52" t="e">
        <f t="shared" ca="1" si="214"/>
        <v>#DIV/0!</v>
      </c>
      <c r="BH142" s="52" t="e">
        <f t="shared" ca="1" si="214"/>
        <v>#DIV/0!</v>
      </c>
      <c r="BJ142" s="52">
        <f t="shared" si="218"/>
        <v>0</v>
      </c>
      <c r="BK142" s="52">
        <f t="shared" si="219"/>
        <v>0</v>
      </c>
      <c r="BL142" s="52">
        <f t="shared" si="220"/>
        <v>0</v>
      </c>
      <c r="BM142" s="52">
        <f t="shared" si="221"/>
        <v>0</v>
      </c>
      <c r="BN142" s="52">
        <f t="shared" si="222"/>
        <v>0</v>
      </c>
      <c r="BO142" s="52">
        <f t="shared" si="223"/>
        <v>0</v>
      </c>
      <c r="BP142" s="52">
        <f t="shared" si="224"/>
        <v>0</v>
      </c>
      <c r="BQ142" s="52">
        <f t="shared" si="225"/>
        <v>0.05</v>
      </c>
      <c r="BS142" s="52">
        <f t="shared" ca="1" si="226"/>
        <v>0</v>
      </c>
      <c r="BT142" s="52">
        <f t="shared" ca="1" si="227"/>
        <v>0</v>
      </c>
      <c r="BU142" s="52">
        <f t="shared" ca="1" si="228"/>
        <v>0</v>
      </c>
      <c r="BV142" s="52">
        <f t="shared" ca="1" si="229"/>
        <v>0</v>
      </c>
      <c r="BW142" s="52">
        <f t="shared" ca="1" si="230"/>
        <v>0</v>
      </c>
      <c r="BX142" s="52">
        <f t="shared" ca="1" si="231"/>
        <v>0</v>
      </c>
      <c r="BY142" s="52">
        <f t="shared" ca="1" si="232"/>
        <v>0</v>
      </c>
      <c r="BZ142" s="52">
        <f t="shared" ca="1" si="233"/>
        <v>0</v>
      </c>
      <c r="CA142" s="52">
        <f t="shared" ca="1" si="234"/>
        <v>0</v>
      </c>
      <c r="CB142" s="52">
        <f t="shared" ca="1" si="235"/>
        <v>0</v>
      </c>
      <c r="CC142" s="52">
        <f t="shared" ca="1" si="236"/>
        <v>0</v>
      </c>
      <c r="CD142" s="52">
        <f t="shared" ca="1" si="237"/>
        <v>0</v>
      </c>
      <c r="CE142" s="52">
        <f t="shared" ca="1" si="238"/>
        <v>0</v>
      </c>
      <c r="CF142" s="52">
        <f t="shared" ca="1" si="239"/>
        <v>0</v>
      </c>
      <c r="CG142" s="52">
        <f t="shared" ca="1" si="240"/>
        <v>0</v>
      </c>
      <c r="CH142" s="52">
        <f t="shared" ca="1" si="241"/>
        <v>0</v>
      </c>
      <c r="CI142" s="52">
        <f t="shared" ca="1" si="242"/>
        <v>0</v>
      </c>
      <c r="CJ142" s="52">
        <f t="shared" ca="1" si="243"/>
        <v>0</v>
      </c>
      <c r="CK142" s="52">
        <f t="shared" ca="1" si="244"/>
        <v>0</v>
      </c>
      <c r="CL142" s="52">
        <f t="shared" ca="1" si="245"/>
        <v>0</v>
      </c>
      <c r="CM142" s="52">
        <f t="shared" ca="1" si="246"/>
        <v>0</v>
      </c>
      <c r="CN142" s="52">
        <f t="shared" ca="1" si="247"/>
        <v>0</v>
      </c>
      <c r="CO142" s="52">
        <f t="shared" ca="1" si="248"/>
        <v>0</v>
      </c>
      <c r="CP142" s="52">
        <f t="shared" ca="1" si="249"/>
        <v>0</v>
      </c>
      <c r="CQ142" s="52">
        <f t="shared" ca="1" si="250"/>
        <v>0</v>
      </c>
      <c r="CR142" s="52">
        <f t="shared" ca="1" si="251"/>
        <v>0</v>
      </c>
      <c r="CS142" s="52">
        <f t="shared" ca="1" si="252"/>
        <v>0</v>
      </c>
      <c r="CT142" s="52">
        <f t="shared" ca="1" si="253"/>
        <v>0</v>
      </c>
      <c r="CU142" s="52">
        <f t="shared" ca="1" si="254"/>
        <v>0</v>
      </c>
      <c r="CV142" s="52">
        <f t="shared" ca="1" si="255"/>
        <v>0</v>
      </c>
      <c r="CW142" s="52">
        <f t="shared" ca="1" si="256"/>
        <v>0</v>
      </c>
      <c r="CY142" s="51" t="str">
        <f t="shared" ca="1" si="257"/>
        <v>Slope</v>
      </c>
      <c r="CZ142" s="51" t="str">
        <f t="shared" ca="1" si="258"/>
        <v>Slope</v>
      </c>
      <c r="DA142" s="51" t="str">
        <f t="shared" ca="1" si="259"/>
        <v>Slope</v>
      </c>
      <c r="DB142" s="51" t="str">
        <f t="shared" ca="1" si="260"/>
        <v>Slope</v>
      </c>
      <c r="DC142" s="51" t="str">
        <f t="shared" ca="1" si="261"/>
        <v>Slope</v>
      </c>
      <c r="DD142" s="51" t="str">
        <f t="shared" ca="1" si="262"/>
        <v>Slope</v>
      </c>
      <c r="DE142" s="51" t="str">
        <f t="shared" ca="1" si="263"/>
        <v>Slope</v>
      </c>
      <c r="DF142" s="51" t="str">
        <f t="shared" ca="1" si="264"/>
        <v>Slope</v>
      </c>
      <c r="DG142" s="51" t="str">
        <f t="shared" ca="1" si="265"/>
        <v>Slope</v>
      </c>
      <c r="DH142" s="51" t="str">
        <f t="shared" ca="1" si="266"/>
        <v>Slope</v>
      </c>
      <c r="DI142" s="51" t="str">
        <f t="shared" ca="1" si="267"/>
        <v>Slope</v>
      </c>
      <c r="DJ142" s="51" t="str">
        <f t="shared" ca="1" si="268"/>
        <v>Slope</v>
      </c>
      <c r="DK142" s="51" t="str">
        <f t="shared" ca="1" si="269"/>
        <v>Slope</v>
      </c>
      <c r="DL142" s="51" t="str">
        <f t="shared" ca="1" si="270"/>
        <v>Slope</v>
      </c>
      <c r="DM142" s="51" t="str">
        <f t="shared" ca="1" si="271"/>
        <v>Slope</v>
      </c>
      <c r="DN142" s="51" t="str">
        <f t="shared" ca="1" si="272"/>
        <v>Slope</v>
      </c>
      <c r="DO142" s="51" t="str">
        <f t="shared" ca="1" si="273"/>
        <v>Slope</v>
      </c>
      <c r="DP142" s="51" t="str">
        <f t="shared" ca="1" si="274"/>
        <v>Slope</v>
      </c>
      <c r="DQ142" s="51" t="str">
        <f t="shared" ca="1" si="275"/>
        <v>Slope</v>
      </c>
      <c r="DR142" s="51" t="str">
        <f t="shared" ca="1" si="276"/>
        <v>Slope</v>
      </c>
      <c r="DS142" s="51" t="str">
        <f t="shared" ca="1" si="277"/>
        <v>Slope</v>
      </c>
      <c r="DT142" s="51" t="str">
        <f t="shared" ca="1" si="278"/>
        <v>Slope</v>
      </c>
      <c r="DU142" s="51" t="str">
        <f t="shared" ca="1" si="279"/>
        <v>Slope</v>
      </c>
      <c r="DV142" s="51" t="str">
        <f t="shared" ca="1" si="280"/>
        <v>Slope</v>
      </c>
      <c r="DW142" s="51" t="str">
        <f t="shared" ca="1" si="281"/>
        <v>Slope</v>
      </c>
      <c r="DX142" s="51" t="str">
        <f t="shared" ca="1" si="282"/>
        <v>Slope</v>
      </c>
      <c r="DY142" s="51" t="str">
        <f t="shared" ca="1" si="283"/>
        <v>Slope</v>
      </c>
      <c r="DZ142" s="51" t="str">
        <f t="shared" ca="1" si="284"/>
        <v>Slope</v>
      </c>
      <c r="EA142" s="51" t="str">
        <f t="shared" ca="1" si="285"/>
        <v>Slope</v>
      </c>
      <c r="EB142" s="51" t="str">
        <f t="shared" ca="1" si="286"/>
        <v>Slope</v>
      </c>
      <c r="EC142" s="51" t="str">
        <f t="shared" ca="1" si="287"/>
        <v>Slope</v>
      </c>
      <c r="EE142" s="52">
        <f t="shared" ca="1" si="288"/>
        <v>1</v>
      </c>
      <c r="EF142" s="52">
        <f t="shared" ca="1" si="289"/>
        <v>1</v>
      </c>
      <c r="EG142" s="52">
        <f t="shared" ca="1" si="290"/>
        <v>1</v>
      </c>
      <c r="EH142" s="52">
        <f t="shared" ca="1" si="291"/>
        <v>1</v>
      </c>
      <c r="EI142" s="52">
        <f t="shared" ca="1" si="292"/>
        <v>1</v>
      </c>
      <c r="EJ142" s="52">
        <f t="shared" ca="1" si="293"/>
        <v>1</v>
      </c>
      <c r="EK142" s="52">
        <f t="shared" ca="1" si="294"/>
        <v>1</v>
      </c>
      <c r="EL142" s="52">
        <f t="shared" ca="1" si="295"/>
        <v>1</v>
      </c>
      <c r="EM142" s="52">
        <f t="shared" ca="1" si="296"/>
        <v>1</v>
      </c>
      <c r="EN142" s="52">
        <f t="shared" ca="1" si="297"/>
        <v>1</v>
      </c>
      <c r="EO142" s="52">
        <f t="shared" ca="1" si="298"/>
        <v>1</v>
      </c>
      <c r="EP142" s="52">
        <f t="shared" ca="1" si="299"/>
        <v>1</v>
      </c>
      <c r="EQ142" s="52">
        <f t="shared" ca="1" si="300"/>
        <v>1</v>
      </c>
      <c r="ER142" s="52">
        <f t="shared" ca="1" si="301"/>
        <v>1</v>
      </c>
      <c r="ES142" s="52">
        <f t="shared" ca="1" si="302"/>
        <v>1</v>
      </c>
      <c r="ET142" s="52">
        <f t="shared" ca="1" si="303"/>
        <v>1</v>
      </c>
      <c r="EU142" s="52">
        <f t="shared" ca="1" si="304"/>
        <v>1</v>
      </c>
      <c r="EV142" s="52">
        <f t="shared" ca="1" si="305"/>
        <v>1</v>
      </c>
      <c r="EW142" s="52">
        <f t="shared" ca="1" si="306"/>
        <v>1</v>
      </c>
      <c r="EX142" s="52">
        <f t="shared" ca="1" si="307"/>
        <v>1</v>
      </c>
      <c r="EY142" s="52">
        <f t="shared" ca="1" si="308"/>
        <v>1</v>
      </c>
      <c r="EZ142" s="52">
        <f t="shared" ca="1" si="309"/>
        <v>1</v>
      </c>
      <c r="FA142" s="52">
        <f t="shared" ca="1" si="310"/>
        <v>1</v>
      </c>
      <c r="FB142" s="52">
        <f t="shared" ca="1" si="311"/>
        <v>1</v>
      </c>
      <c r="FC142" s="52">
        <f t="shared" ca="1" si="312"/>
        <v>1</v>
      </c>
      <c r="FD142" s="52">
        <f t="shared" ca="1" si="313"/>
        <v>1</v>
      </c>
      <c r="FE142" s="52">
        <f t="shared" ca="1" si="314"/>
        <v>1</v>
      </c>
      <c r="FF142" s="52">
        <f t="shared" ca="1" si="315"/>
        <v>1</v>
      </c>
      <c r="FG142" s="52">
        <f t="shared" ca="1" si="316"/>
        <v>1</v>
      </c>
      <c r="FH142" s="52">
        <f t="shared" ca="1" si="317"/>
        <v>1</v>
      </c>
      <c r="FI142" s="52">
        <f t="shared" ca="1" si="318"/>
        <v>1</v>
      </c>
      <c r="FK142" s="52">
        <f t="shared" si="319"/>
        <v>0</v>
      </c>
      <c r="FL142" s="59" t="e">
        <f t="shared" ca="1" si="320"/>
        <v>#N/A</v>
      </c>
      <c r="FM142" s="59" t="e">
        <f t="shared" ca="1" si="321"/>
        <v>#N/A</v>
      </c>
      <c r="FN142" s="52">
        <f t="shared" ca="1" si="322"/>
        <v>0</v>
      </c>
      <c r="FP142" s="52">
        <f t="shared" ca="1" si="323"/>
        <v>0.66666666666666663</v>
      </c>
      <c r="FQ142" s="52">
        <f t="shared" ca="1" si="324"/>
        <v>0.66666666666666663</v>
      </c>
      <c r="FR142" s="52">
        <f t="shared" ca="1" si="325"/>
        <v>0.65555555555555545</v>
      </c>
      <c r="FS142" s="52">
        <f t="shared" ca="1" si="326"/>
        <v>0.64444444444444438</v>
      </c>
      <c r="FT142" s="52">
        <f t="shared" ca="1" si="327"/>
        <v>0.6333333333333333</v>
      </c>
      <c r="FU142" s="52">
        <f t="shared" ca="1" si="328"/>
        <v>0.62222222222222223</v>
      </c>
      <c r="FV142" s="52">
        <f t="shared" ca="1" si="329"/>
        <v>0.61111111111111116</v>
      </c>
      <c r="FW142" s="52">
        <f t="shared" ca="1" si="330"/>
        <v>0.6</v>
      </c>
      <c r="FX142" s="52">
        <f t="shared" ca="1" si="331"/>
        <v>0.5888888888888888</v>
      </c>
      <c r="FY142" s="52">
        <f t="shared" ca="1" si="332"/>
        <v>0.57777777777777772</v>
      </c>
      <c r="FZ142" s="52">
        <f t="shared" ca="1" si="333"/>
        <v>0.56666666666666665</v>
      </c>
      <c r="GA142" s="52">
        <f t="shared" ca="1" si="334"/>
        <v>0.55555555555555558</v>
      </c>
      <c r="GB142" s="52">
        <f t="shared" ca="1" si="335"/>
        <v>0.5444444444444444</v>
      </c>
      <c r="GC142" s="52">
        <f t="shared" ca="1" si="336"/>
        <v>0.53333333333333333</v>
      </c>
      <c r="GD142" s="52">
        <f t="shared" ca="1" si="337"/>
        <v>0.52222222222222214</v>
      </c>
      <c r="GE142" s="52">
        <f t="shared" ca="1" si="338"/>
        <v>0.51111111111111107</v>
      </c>
      <c r="GF142" s="52">
        <f t="shared" ca="1" si="339"/>
        <v>0.5</v>
      </c>
      <c r="GG142" s="52">
        <f t="shared" ca="1" si="340"/>
        <v>0.48888888888888887</v>
      </c>
      <c r="GH142" s="52">
        <f t="shared" ca="1" si="341"/>
        <v>0.47777777777777775</v>
      </c>
      <c r="GI142" s="52">
        <f t="shared" ca="1" si="342"/>
        <v>0.46666666666666667</v>
      </c>
      <c r="GJ142" s="52">
        <f t="shared" ca="1" si="343"/>
        <v>0.45555555555555555</v>
      </c>
      <c r="GK142" s="52">
        <f t="shared" ca="1" si="344"/>
        <v>0.44444444444444442</v>
      </c>
      <c r="GL142" s="52">
        <f t="shared" ca="1" si="345"/>
        <v>0.43333333333333335</v>
      </c>
      <c r="GM142" s="52">
        <f t="shared" ca="1" si="346"/>
        <v>0.42222222222222222</v>
      </c>
      <c r="GN142" s="52">
        <f t="shared" ca="1" si="347"/>
        <v>0.41111111111111109</v>
      </c>
      <c r="GO142" s="52">
        <f t="shared" ca="1" si="348"/>
        <v>0.39999999999999997</v>
      </c>
      <c r="GP142" s="52">
        <f t="shared" ca="1" si="349"/>
        <v>0.38888888888888884</v>
      </c>
      <c r="GQ142" s="52">
        <f t="shared" ca="1" si="350"/>
        <v>0.37777777777777777</v>
      </c>
      <c r="GR142" s="52">
        <f t="shared" ca="1" si="351"/>
        <v>0.36666666666666664</v>
      </c>
      <c r="GS142" s="52">
        <f t="shared" ca="1" si="352"/>
        <v>0.35555555555555551</v>
      </c>
      <c r="GT142" s="52">
        <f t="shared" ca="1" si="353"/>
        <v>0.34444444444444444</v>
      </c>
      <c r="GU142" s="125">
        <f t="shared" si="354"/>
        <v>0</v>
      </c>
      <c r="GV142" s="52">
        <f t="shared" ca="1" si="355"/>
        <v>0.66666666666666663</v>
      </c>
      <c r="GW142" s="59">
        <f t="shared" ca="1" si="356"/>
        <v>0</v>
      </c>
      <c r="GX142" s="52">
        <f t="shared" ca="1" si="357"/>
        <v>0</v>
      </c>
      <c r="GY142" s="52" t="str">
        <f t="shared" ca="1" si="358"/>
        <v>Slope</v>
      </c>
      <c r="GZ142" s="52" t="str">
        <f t="shared" ca="1" si="359"/>
        <v>NaN</v>
      </c>
      <c r="HA142" s="120">
        <f t="shared" si="360"/>
        <v>0</v>
      </c>
      <c r="HB142" s="58">
        <f t="shared" si="361"/>
        <v>0</v>
      </c>
      <c r="HC142" s="58"/>
      <c r="HD142" s="121">
        <f t="shared" si="362"/>
        <v>1</v>
      </c>
      <c r="HE142" s="52">
        <f t="shared" si="363"/>
        <v>0</v>
      </c>
      <c r="HF142" s="52">
        <f t="shared" si="364"/>
        <v>0</v>
      </c>
      <c r="HG142" s="120">
        <f t="shared" si="365"/>
        <v>1</v>
      </c>
      <c r="HH142" s="120">
        <f t="shared" si="366"/>
        <v>0</v>
      </c>
      <c r="HI142" s="52">
        <f t="shared" ca="1" si="367"/>
        <v>0</v>
      </c>
      <c r="HJ142" s="52" t="str">
        <f t="shared" ca="1" si="368"/>
        <v>Slope</v>
      </c>
      <c r="HK142" s="59">
        <f t="shared" ca="1" si="369"/>
        <v>2</v>
      </c>
      <c r="HL142" s="52" t="str">
        <f t="shared" ca="1" si="370"/>
        <v>NaN</v>
      </c>
      <c r="HM142" s="52">
        <f t="shared" si="371"/>
        <v>0</v>
      </c>
      <c r="HN142" s="52">
        <f t="shared" si="372"/>
        <v>0</v>
      </c>
      <c r="HO142" s="52">
        <f t="shared" si="373"/>
        <v>0</v>
      </c>
      <c r="HP142" s="112"/>
      <c r="HQ142" s="52">
        <f t="shared" si="381"/>
        <v>0</v>
      </c>
      <c r="HR142" s="112"/>
      <c r="HS142" s="52">
        <f t="shared" si="374"/>
        <v>0</v>
      </c>
      <c r="HT142">
        <f t="shared" si="375"/>
        <v>0</v>
      </c>
    </row>
    <row r="143" spans="1:228" x14ac:dyDescent="0.25">
      <c r="A143" s="45">
        <v>105</v>
      </c>
      <c r="B143" s="35">
        <f t="shared" si="215"/>
        <v>1.2037037037037051E-2</v>
      </c>
      <c r="C143" s="28"/>
      <c r="D143" s="29"/>
      <c r="E143" s="29"/>
      <c r="F143" s="37"/>
      <c r="G143" s="38"/>
      <c r="H143" s="107"/>
      <c r="I143" s="31"/>
      <c r="J143" s="28"/>
      <c r="K143" s="37">
        <f t="shared" si="387"/>
        <v>0</v>
      </c>
      <c r="L143" s="30">
        <f t="shared" si="385"/>
        <v>0</v>
      </c>
      <c r="M143" s="101">
        <f t="shared" si="386"/>
        <v>0</v>
      </c>
      <c r="N143" s="103">
        <f t="shared" si="216"/>
        <v>0</v>
      </c>
      <c r="AD143" s="52" t="e">
        <f t="shared" ca="1" si="384"/>
        <v>#DIV/0!</v>
      </c>
      <c r="AE143" s="52" t="e">
        <f t="shared" ca="1" si="384"/>
        <v>#DIV/0!</v>
      </c>
      <c r="AF143" s="52" t="e">
        <f t="shared" ca="1" si="384"/>
        <v>#DIV/0!</v>
      </c>
      <c r="AG143" s="52" t="e">
        <f t="shared" ca="1" si="208"/>
        <v>#DIV/0!</v>
      </c>
      <c r="AH143" s="52" t="e">
        <f t="shared" ca="1" si="208"/>
        <v>#DIV/0!</v>
      </c>
      <c r="AI143" s="52" t="e">
        <f t="shared" ca="1" si="208"/>
        <v>#DIV/0!</v>
      </c>
      <c r="AJ143" s="52" t="e">
        <f t="shared" ca="1" si="208"/>
        <v>#DIV/0!</v>
      </c>
      <c r="AK143" s="52" t="e">
        <f t="shared" ca="1" si="209"/>
        <v>#DIV/0!</v>
      </c>
      <c r="AL143" s="52" t="e">
        <f t="shared" ca="1" si="209"/>
        <v>#DIV/0!</v>
      </c>
      <c r="AM143" s="52" t="e">
        <f t="shared" ca="1" si="209"/>
        <v>#DIV/0!</v>
      </c>
      <c r="AN143" s="52" t="e">
        <f t="shared" ca="1" si="209"/>
        <v>#DIV/0!</v>
      </c>
      <c r="AO143" s="52" t="e">
        <f t="shared" ca="1" si="210"/>
        <v>#DIV/0!</v>
      </c>
      <c r="AP143" s="52" t="e">
        <f t="shared" ca="1" si="210"/>
        <v>#DIV/0!</v>
      </c>
      <c r="AQ143" s="52" t="e">
        <f t="shared" ca="1" si="210"/>
        <v>#DIV/0!</v>
      </c>
      <c r="AR143" s="52" t="e">
        <f t="shared" ca="1" si="210"/>
        <v>#DIV/0!</v>
      </c>
      <c r="AS143" s="52" t="e">
        <f t="shared" ca="1" si="211"/>
        <v>#DIV/0!</v>
      </c>
      <c r="AT143" s="52" t="e">
        <f t="shared" ca="1" si="211"/>
        <v>#DIV/0!</v>
      </c>
      <c r="AU143" s="52" t="e">
        <f t="shared" ca="1" si="211"/>
        <v>#DIV/0!</v>
      </c>
      <c r="AV143" s="52" t="e">
        <f t="shared" ca="1" si="211"/>
        <v>#DIV/0!</v>
      </c>
      <c r="AW143" s="52" t="e">
        <f t="shared" ca="1" si="212"/>
        <v>#DIV/0!</v>
      </c>
      <c r="AX143" s="52" t="e">
        <f t="shared" ca="1" si="212"/>
        <v>#DIV/0!</v>
      </c>
      <c r="AY143" s="52" t="e">
        <f t="shared" ca="1" si="212"/>
        <v>#DIV/0!</v>
      </c>
      <c r="AZ143" s="52" t="e">
        <f t="shared" ca="1" si="212"/>
        <v>#DIV/0!</v>
      </c>
      <c r="BA143" s="52" t="e">
        <f t="shared" ca="1" si="213"/>
        <v>#DIV/0!</v>
      </c>
      <c r="BB143" s="52" t="e">
        <f t="shared" ca="1" si="213"/>
        <v>#DIV/0!</v>
      </c>
      <c r="BC143" s="52" t="e">
        <f t="shared" ca="1" si="213"/>
        <v>#DIV/0!</v>
      </c>
      <c r="BD143" s="52" t="e">
        <f t="shared" ca="1" si="213"/>
        <v>#DIV/0!</v>
      </c>
      <c r="BE143" s="52" t="e">
        <f t="shared" ca="1" si="214"/>
        <v>#DIV/0!</v>
      </c>
      <c r="BF143" s="52" t="e">
        <f t="shared" ca="1" si="214"/>
        <v>#DIV/0!</v>
      </c>
      <c r="BG143" s="52" t="e">
        <f t="shared" ca="1" si="214"/>
        <v>#DIV/0!</v>
      </c>
      <c r="BH143" s="52" t="e">
        <f t="shared" ca="1" si="214"/>
        <v>#DIV/0!</v>
      </c>
      <c r="BJ143" s="52">
        <f t="shared" si="218"/>
        <v>0</v>
      </c>
      <c r="BK143" s="52">
        <f t="shared" si="219"/>
        <v>0</v>
      </c>
      <c r="BL143" s="52">
        <f t="shared" si="220"/>
        <v>0</v>
      </c>
      <c r="BM143" s="52">
        <f t="shared" si="221"/>
        <v>0</v>
      </c>
      <c r="BN143" s="52">
        <f t="shared" si="222"/>
        <v>0</v>
      </c>
      <c r="BO143" s="52">
        <f t="shared" si="223"/>
        <v>0</v>
      </c>
      <c r="BP143" s="52">
        <f t="shared" si="224"/>
        <v>0</v>
      </c>
      <c r="BQ143" s="52">
        <f t="shared" si="225"/>
        <v>0.05</v>
      </c>
      <c r="BS143" s="52">
        <f t="shared" ca="1" si="226"/>
        <v>0</v>
      </c>
      <c r="BT143" s="52">
        <f t="shared" ca="1" si="227"/>
        <v>0</v>
      </c>
      <c r="BU143" s="52">
        <f t="shared" ca="1" si="228"/>
        <v>0</v>
      </c>
      <c r="BV143" s="52">
        <f t="shared" ca="1" si="229"/>
        <v>0</v>
      </c>
      <c r="BW143" s="52">
        <f t="shared" ca="1" si="230"/>
        <v>0</v>
      </c>
      <c r="BX143" s="52">
        <f t="shared" ca="1" si="231"/>
        <v>0</v>
      </c>
      <c r="BY143" s="52">
        <f t="shared" ca="1" si="232"/>
        <v>0</v>
      </c>
      <c r="BZ143" s="52">
        <f t="shared" ca="1" si="233"/>
        <v>0</v>
      </c>
      <c r="CA143" s="52">
        <f t="shared" ca="1" si="234"/>
        <v>0</v>
      </c>
      <c r="CB143" s="52">
        <f t="shared" ca="1" si="235"/>
        <v>0</v>
      </c>
      <c r="CC143" s="52">
        <f t="shared" ca="1" si="236"/>
        <v>0</v>
      </c>
      <c r="CD143" s="52">
        <f t="shared" ca="1" si="237"/>
        <v>0</v>
      </c>
      <c r="CE143" s="52">
        <f t="shared" ca="1" si="238"/>
        <v>0</v>
      </c>
      <c r="CF143" s="52">
        <f t="shared" ca="1" si="239"/>
        <v>0</v>
      </c>
      <c r="CG143" s="52">
        <f t="shared" ca="1" si="240"/>
        <v>0</v>
      </c>
      <c r="CH143" s="52">
        <f t="shared" ca="1" si="241"/>
        <v>0</v>
      </c>
      <c r="CI143" s="52">
        <f t="shared" ca="1" si="242"/>
        <v>0</v>
      </c>
      <c r="CJ143" s="52">
        <f t="shared" ca="1" si="243"/>
        <v>0</v>
      </c>
      <c r="CK143" s="52">
        <f t="shared" ca="1" si="244"/>
        <v>0</v>
      </c>
      <c r="CL143" s="52">
        <f t="shared" ca="1" si="245"/>
        <v>0</v>
      </c>
      <c r="CM143" s="52">
        <f t="shared" ca="1" si="246"/>
        <v>0</v>
      </c>
      <c r="CN143" s="52">
        <f t="shared" ca="1" si="247"/>
        <v>0</v>
      </c>
      <c r="CO143" s="52">
        <f t="shared" ca="1" si="248"/>
        <v>0</v>
      </c>
      <c r="CP143" s="52">
        <f t="shared" ca="1" si="249"/>
        <v>0</v>
      </c>
      <c r="CQ143" s="52">
        <f t="shared" ca="1" si="250"/>
        <v>0</v>
      </c>
      <c r="CR143" s="52">
        <f t="shared" ca="1" si="251"/>
        <v>0</v>
      </c>
      <c r="CS143" s="52">
        <f t="shared" ca="1" si="252"/>
        <v>0</v>
      </c>
      <c r="CT143" s="52">
        <f t="shared" ca="1" si="253"/>
        <v>0</v>
      </c>
      <c r="CU143" s="52">
        <f t="shared" ca="1" si="254"/>
        <v>0</v>
      </c>
      <c r="CV143" s="52">
        <f t="shared" ca="1" si="255"/>
        <v>0</v>
      </c>
      <c r="CW143" s="52">
        <f t="shared" ca="1" si="256"/>
        <v>0</v>
      </c>
      <c r="CY143" s="51" t="str">
        <f t="shared" ca="1" si="257"/>
        <v>Slope</v>
      </c>
      <c r="CZ143" s="51" t="str">
        <f t="shared" ca="1" si="258"/>
        <v>Slope</v>
      </c>
      <c r="DA143" s="51" t="str">
        <f t="shared" ca="1" si="259"/>
        <v>Slope</v>
      </c>
      <c r="DB143" s="51" t="str">
        <f t="shared" ca="1" si="260"/>
        <v>Slope</v>
      </c>
      <c r="DC143" s="51" t="str">
        <f t="shared" ca="1" si="261"/>
        <v>Slope</v>
      </c>
      <c r="DD143" s="51" t="str">
        <f t="shared" ca="1" si="262"/>
        <v>Slope</v>
      </c>
      <c r="DE143" s="51" t="str">
        <f t="shared" ca="1" si="263"/>
        <v>Slope</v>
      </c>
      <c r="DF143" s="51" t="str">
        <f t="shared" ca="1" si="264"/>
        <v>Slope</v>
      </c>
      <c r="DG143" s="51" t="str">
        <f t="shared" ca="1" si="265"/>
        <v>Slope</v>
      </c>
      <c r="DH143" s="51" t="str">
        <f t="shared" ca="1" si="266"/>
        <v>Slope</v>
      </c>
      <c r="DI143" s="51" t="str">
        <f t="shared" ca="1" si="267"/>
        <v>Slope</v>
      </c>
      <c r="DJ143" s="51" t="str">
        <f t="shared" ca="1" si="268"/>
        <v>Slope</v>
      </c>
      <c r="DK143" s="51" t="str">
        <f t="shared" ca="1" si="269"/>
        <v>Slope</v>
      </c>
      <c r="DL143" s="51" t="str">
        <f t="shared" ca="1" si="270"/>
        <v>Slope</v>
      </c>
      <c r="DM143" s="51" t="str">
        <f t="shared" ca="1" si="271"/>
        <v>Slope</v>
      </c>
      <c r="DN143" s="51" t="str">
        <f t="shared" ca="1" si="272"/>
        <v>Slope</v>
      </c>
      <c r="DO143" s="51" t="str">
        <f t="shared" ca="1" si="273"/>
        <v>Slope</v>
      </c>
      <c r="DP143" s="51" t="str">
        <f t="shared" ca="1" si="274"/>
        <v>Slope</v>
      </c>
      <c r="DQ143" s="51" t="str">
        <f t="shared" ca="1" si="275"/>
        <v>Slope</v>
      </c>
      <c r="DR143" s="51" t="str">
        <f t="shared" ca="1" si="276"/>
        <v>Slope</v>
      </c>
      <c r="DS143" s="51" t="str">
        <f t="shared" ca="1" si="277"/>
        <v>Slope</v>
      </c>
      <c r="DT143" s="51" t="str">
        <f t="shared" ca="1" si="278"/>
        <v>Slope</v>
      </c>
      <c r="DU143" s="51" t="str">
        <f t="shared" ca="1" si="279"/>
        <v>Slope</v>
      </c>
      <c r="DV143" s="51" t="str">
        <f t="shared" ca="1" si="280"/>
        <v>Slope</v>
      </c>
      <c r="DW143" s="51" t="str">
        <f t="shared" ca="1" si="281"/>
        <v>Slope</v>
      </c>
      <c r="DX143" s="51" t="str">
        <f t="shared" ca="1" si="282"/>
        <v>Slope</v>
      </c>
      <c r="DY143" s="51" t="str">
        <f t="shared" ca="1" si="283"/>
        <v>Slope</v>
      </c>
      <c r="DZ143" s="51" t="str">
        <f t="shared" ca="1" si="284"/>
        <v>Slope</v>
      </c>
      <c r="EA143" s="51" t="str">
        <f t="shared" ca="1" si="285"/>
        <v>Slope</v>
      </c>
      <c r="EB143" s="51" t="str">
        <f t="shared" ca="1" si="286"/>
        <v>Slope</v>
      </c>
      <c r="EC143" s="51" t="str">
        <f t="shared" ca="1" si="287"/>
        <v>Slope</v>
      </c>
      <c r="EE143" s="52">
        <f t="shared" ca="1" si="288"/>
        <v>1</v>
      </c>
      <c r="EF143" s="52">
        <f t="shared" ca="1" si="289"/>
        <v>1</v>
      </c>
      <c r="EG143" s="52">
        <f t="shared" ca="1" si="290"/>
        <v>1</v>
      </c>
      <c r="EH143" s="52">
        <f t="shared" ca="1" si="291"/>
        <v>1</v>
      </c>
      <c r="EI143" s="52">
        <f t="shared" ca="1" si="292"/>
        <v>1</v>
      </c>
      <c r="EJ143" s="52">
        <f t="shared" ca="1" si="293"/>
        <v>1</v>
      </c>
      <c r="EK143" s="52">
        <f t="shared" ca="1" si="294"/>
        <v>1</v>
      </c>
      <c r="EL143" s="52">
        <f t="shared" ca="1" si="295"/>
        <v>1</v>
      </c>
      <c r="EM143" s="52">
        <f t="shared" ca="1" si="296"/>
        <v>1</v>
      </c>
      <c r="EN143" s="52">
        <f t="shared" ca="1" si="297"/>
        <v>1</v>
      </c>
      <c r="EO143" s="52">
        <f t="shared" ca="1" si="298"/>
        <v>1</v>
      </c>
      <c r="EP143" s="52">
        <f t="shared" ca="1" si="299"/>
        <v>1</v>
      </c>
      <c r="EQ143" s="52">
        <f t="shared" ca="1" si="300"/>
        <v>1</v>
      </c>
      <c r="ER143" s="52">
        <f t="shared" ca="1" si="301"/>
        <v>1</v>
      </c>
      <c r="ES143" s="52">
        <f t="shared" ca="1" si="302"/>
        <v>1</v>
      </c>
      <c r="ET143" s="52">
        <f t="shared" ca="1" si="303"/>
        <v>1</v>
      </c>
      <c r="EU143" s="52">
        <f t="shared" ca="1" si="304"/>
        <v>1</v>
      </c>
      <c r="EV143" s="52">
        <f t="shared" ca="1" si="305"/>
        <v>1</v>
      </c>
      <c r="EW143" s="52">
        <f t="shared" ca="1" si="306"/>
        <v>1</v>
      </c>
      <c r="EX143" s="52">
        <f t="shared" ca="1" si="307"/>
        <v>1</v>
      </c>
      <c r="EY143" s="52">
        <f t="shared" ca="1" si="308"/>
        <v>1</v>
      </c>
      <c r="EZ143" s="52">
        <f t="shared" ca="1" si="309"/>
        <v>1</v>
      </c>
      <c r="FA143" s="52">
        <f t="shared" ca="1" si="310"/>
        <v>1</v>
      </c>
      <c r="FB143" s="52">
        <f t="shared" ca="1" si="311"/>
        <v>1</v>
      </c>
      <c r="FC143" s="52">
        <f t="shared" ca="1" si="312"/>
        <v>1</v>
      </c>
      <c r="FD143" s="52">
        <f t="shared" ca="1" si="313"/>
        <v>1</v>
      </c>
      <c r="FE143" s="52">
        <f t="shared" ca="1" si="314"/>
        <v>1</v>
      </c>
      <c r="FF143" s="52">
        <f t="shared" ca="1" si="315"/>
        <v>1</v>
      </c>
      <c r="FG143" s="52">
        <f t="shared" ca="1" si="316"/>
        <v>1</v>
      </c>
      <c r="FH143" s="52">
        <f t="shared" ca="1" si="317"/>
        <v>1</v>
      </c>
      <c r="FI143" s="52">
        <f t="shared" ca="1" si="318"/>
        <v>1</v>
      </c>
      <c r="FK143" s="52">
        <f t="shared" si="319"/>
        <v>0</v>
      </c>
      <c r="FL143" s="59" t="e">
        <f t="shared" ca="1" si="320"/>
        <v>#N/A</v>
      </c>
      <c r="FM143" s="59" t="e">
        <f t="shared" ca="1" si="321"/>
        <v>#N/A</v>
      </c>
      <c r="FN143" s="52">
        <f t="shared" ca="1" si="322"/>
        <v>0</v>
      </c>
      <c r="FP143" s="52">
        <f t="shared" ca="1" si="323"/>
        <v>0.66666666666666663</v>
      </c>
      <c r="FQ143" s="52">
        <f t="shared" ca="1" si="324"/>
        <v>0.66666666666666663</v>
      </c>
      <c r="FR143" s="52">
        <f t="shared" ca="1" si="325"/>
        <v>0.65555555555555545</v>
      </c>
      <c r="FS143" s="52">
        <f t="shared" ca="1" si="326"/>
        <v>0.64444444444444438</v>
      </c>
      <c r="FT143" s="52">
        <f t="shared" ca="1" si="327"/>
        <v>0.6333333333333333</v>
      </c>
      <c r="FU143" s="52">
        <f t="shared" ca="1" si="328"/>
        <v>0.62222222222222223</v>
      </c>
      <c r="FV143" s="52">
        <f t="shared" ca="1" si="329"/>
        <v>0.61111111111111116</v>
      </c>
      <c r="FW143" s="52">
        <f t="shared" ca="1" si="330"/>
        <v>0.6</v>
      </c>
      <c r="FX143" s="52">
        <f t="shared" ca="1" si="331"/>
        <v>0.5888888888888888</v>
      </c>
      <c r="FY143" s="52">
        <f t="shared" ca="1" si="332"/>
        <v>0.57777777777777772</v>
      </c>
      <c r="FZ143" s="52">
        <f t="shared" ca="1" si="333"/>
        <v>0.56666666666666665</v>
      </c>
      <c r="GA143" s="52">
        <f t="shared" ca="1" si="334"/>
        <v>0.55555555555555558</v>
      </c>
      <c r="GB143" s="52">
        <f t="shared" ca="1" si="335"/>
        <v>0.5444444444444444</v>
      </c>
      <c r="GC143" s="52">
        <f t="shared" ca="1" si="336"/>
        <v>0.53333333333333333</v>
      </c>
      <c r="GD143" s="52">
        <f t="shared" ca="1" si="337"/>
        <v>0.52222222222222214</v>
      </c>
      <c r="GE143" s="52">
        <f t="shared" ca="1" si="338"/>
        <v>0.51111111111111107</v>
      </c>
      <c r="GF143" s="52">
        <f t="shared" ca="1" si="339"/>
        <v>0.5</v>
      </c>
      <c r="GG143" s="52">
        <f t="shared" ca="1" si="340"/>
        <v>0.48888888888888887</v>
      </c>
      <c r="GH143" s="52">
        <f t="shared" ca="1" si="341"/>
        <v>0.47777777777777775</v>
      </c>
      <c r="GI143" s="52">
        <f t="shared" ca="1" si="342"/>
        <v>0.46666666666666667</v>
      </c>
      <c r="GJ143" s="52">
        <f t="shared" ca="1" si="343"/>
        <v>0.45555555555555555</v>
      </c>
      <c r="GK143" s="52">
        <f t="shared" ca="1" si="344"/>
        <v>0.44444444444444442</v>
      </c>
      <c r="GL143" s="52">
        <f t="shared" ca="1" si="345"/>
        <v>0.43333333333333335</v>
      </c>
      <c r="GM143" s="52">
        <f t="shared" ca="1" si="346"/>
        <v>0.42222222222222222</v>
      </c>
      <c r="GN143" s="52">
        <f t="shared" ca="1" si="347"/>
        <v>0.41111111111111109</v>
      </c>
      <c r="GO143" s="52">
        <f t="shared" ca="1" si="348"/>
        <v>0.39999999999999997</v>
      </c>
      <c r="GP143" s="52">
        <f t="shared" ca="1" si="349"/>
        <v>0.38888888888888884</v>
      </c>
      <c r="GQ143" s="52">
        <f t="shared" ca="1" si="350"/>
        <v>0.37777777777777777</v>
      </c>
      <c r="GR143" s="52">
        <f t="shared" ca="1" si="351"/>
        <v>0.36666666666666664</v>
      </c>
      <c r="GS143" s="52">
        <f t="shared" ca="1" si="352"/>
        <v>0.35555555555555551</v>
      </c>
      <c r="GT143" s="52">
        <f t="shared" ca="1" si="353"/>
        <v>0.34444444444444444</v>
      </c>
      <c r="GU143" s="125">
        <f t="shared" si="354"/>
        <v>0</v>
      </c>
      <c r="GV143" s="52">
        <f t="shared" ca="1" si="355"/>
        <v>0.66666666666666663</v>
      </c>
      <c r="GW143" s="59">
        <f t="shared" ca="1" si="356"/>
        <v>0</v>
      </c>
      <c r="GX143" s="52">
        <f t="shared" ca="1" si="357"/>
        <v>0</v>
      </c>
      <c r="GY143" s="52" t="str">
        <f t="shared" ca="1" si="358"/>
        <v>Slope</v>
      </c>
      <c r="GZ143" s="52" t="str">
        <f t="shared" ca="1" si="359"/>
        <v>NaN</v>
      </c>
      <c r="HA143" s="120">
        <f t="shared" si="360"/>
        <v>0</v>
      </c>
      <c r="HB143" s="58">
        <f t="shared" si="361"/>
        <v>0</v>
      </c>
      <c r="HC143" s="58"/>
      <c r="HD143" s="121">
        <f t="shared" si="362"/>
        <v>1</v>
      </c>
      <c r="HE143" s="52">
        <f t="shared" si="363"/>
        <v>0</v>
      </c>
      <c r="HF143" s="52">
        <f t="shared" si="364"/>
        <v>0</v>
      </c>
      <c r="HG143" s="120">
        <f t="shared" si="365"/>
        <v>1</v>
      </c>
      <c r="HH143" s="120">
        <f t="shared" si="366"/>
        <v>0</v>
      </c>
      <c r="HI143" s="52">
        <f t="shared" ca="1" si="367"/>
        <v>0</v>
      </c>
      <c r="HJ143" s="52" t="str">
        <f t="shared" ca="1" si="368"/>
        <v>Slope</v>
      </c>
      <c r="HK143" s="59">
        <f t="shared" ca="1" si="369"/>
        <v>2</v>
      </c>
      <c r="HL143" s="52" t="str">
        <f t="shared" ca="1" si="370"/>
        <v>NaN</v>
      </c>
      <c r="HM143" s="52">
        <f t="shared" si="371"/>
        <v>0</v>
      </c>
      <c r="HN143" s="52">
        <f t="shared" si="372"/>
        <v>0</v>
      </c>
      <c r="HO143" s="52">
        <f t="shared" si="373"/>
        <v>0</v>
      </c>
      <c r="HP143" s="112"/>
      <c r="HQ143" s="52">
        <f t="shared" si="381"/>
        <v>0</v>
      </c>
      <c r="HR143" s="112"/>
      <c r="HS143" s="52">
        <f t="shared" si="374"/>
        <v>0</v>
      </c>
      <c r="HT143">
        <f t="shared" si="375"/>
        <v>0</v>
      </c>
    </row>
    <row r="144" spans="1:228" x14ac:dyDescent="0.25">
      <c r="A144" s="45">
        <v>106</v>
      </c>
      <c r="B144" s="35">
        <f t="shared" si="215"/>
        <v>1.2152777777777792E-2</v>
      </c>
      <c r="C144" s="28"/>
      <c r="D144" s="29"/>
      <c r="E144" s="29"/>
      <c r="F144" s="37"/>
      <c r="G144" s="38"/>
      <c r="H144" s="107"/>
      <c r="I144" s="31"/>
      <c r="J144" s="28"/>
      <c r="K144" s="37">
        <f t="shared" si="387"/>
        <v>0</v>
      </c>
      <c r="L144" s="30">
        <f t="shared" si="385"/>
        <v>0</v>
      </c>
      <c r="M144" s="101">
        <f t="shared" si="386"/>
        <v>0</v>
      </c>
      <c r="N144" s="103">
        <f t="shared" si="216"/>
        <v>0</v>
      </c>
      <c r="AD144" s="52" t="e">
        <f t="shared" ref="AD144:AF163" ca="1" si="388">CORREL( $K144:$K174, OFFSET( $M144:$M174, AD$5, 0 ) )</f>
        <v>#DIV/0!</v>
      </c>
      <c r="AE144" s="52" t="e">
        <f t="shared" ca="1" si="388"/>
        <v>#DIV/0!</v>
      </c>
      <c r="AF144" s="52" t="e">
        <f t="shared" ca="1" si="388"/>
        <v>#DIV/0!</v>
      </c>
      <c r="AG144" s="52" t="e">
        <f t="shared" ca="1" si="208"/>
        <v>#DIV/0!</v>
      </c>
      <c r="AH144" s="52" t="e">
        <f t="shared" ca="1" si="208"/>
        <v>#DIV/0!</v>
      </c>
      <c r="AI144" s="52" t="e">
        <f t="shared" ca="1" si="208"/>
        <v>#DIV/0!</v>
      </c>
      <c r="AJ144" s="52" t="e">
        <f t="shared" ca="1" si="208"/>
        <v>#DIV/0!</v>
      </c>
      <c r="AK144" s="52" t="e">
        <f t="shared" ca="1" si="209"/>
        <v>#DIV/0!</v>
      </c>
      <c r="AL144" s="52" t="e">
        <f t="shared" ca="1" si="209"/>
        <v>#DIV/0!</v>
      </c>
      <c r="AM144" s="52" t="e">
        <f t="shared" ca="1" si="209"/>
        <v>#DIV/0!</v>
      </c>
      <c r="AN144" s="52" t="e">
        <f t="shared" ca="1" si="209"/>
        <v>#DIV/0!</v>
      </c>
      <c r="AO144" s="52" t="e">
        <f t="shared" ca="1" si="210"/>
        <v>#DIV/0!</v>
      </c>
      <c r="AP144" s="52" t="e">
        <f t="shared" ca="1" si="210"/>
        <v>#DIV/0!</v>
      </c>
      <c r="AQ144" s="52" t="e">
        <f t="shared" ca="1" si="210"/>
        <v>#DIV/0!</v>
      </c>
      <c r="AR144" s="52" t="e">
        <f t="shared" ca="1" si="210"/>
        <v>#DIV/0!</v>
      </c>
      <c r="AS144" s="52" t="e">
        <f t="shared" ca="1" si="211"/>
        <v>#DIV/0!</v>
      </c>
      <c r="AT144" s="52" t="e">
        <f t="shared" ca="1" si="211"/>
        <v>#DIV/0!</v>
      </c>
      <c r="AU144" s="52" t="e">
        <f t="shared" ca="1" si="211"/>
        <v>#DIV/0!</v>
      </c>
      <c r="AV144" s="52" t="e">
        <f t="shared" ca="1" si="211"/>
        <v>#DIV/0!</v>
      </c>
      <c r="AW144" s="52" t="e">
        <f t="shared" ca="1" si="212"/>
        <v>#DIV/0!</v>
      </c>
      <c r="AX144" s="52" t="e">
        <f t="shared" ca="1" si="212"/>
        <v>#DIV/0!</v>
      </c>
      <c r="AY144" s="52" t="e">
        <f t="shared" ca="1" si="212"/>
        <v>#DIV/0!</v>
      </c>
      <c r="AZ144" s="52" t="e">
        <f t="shared" ca="1" si="212"/>
        <v>#DIV/0!</v>
      </c>
      <c r="BA144" s="52" t="e">
        <f t="shared" ca="1" si="213"/>
        <v>#DIV/0!</v>
      </c>
      <c r="BB144" s="52" t="e">
        <f t="shared" ca="1" si="213"/>
        <v>#DIV/0!</v>
      </c>
      <c r="BC144" s="52" t="e">
        <f t="shared" ca="1" si="213"/>
        <v>#DIV/0!</v>
      </c>
      <c r="BD144" s="52" t="e">
        <f t="shared" ca="1" si="213"/>
        <v>#DIV/0!</v>
      </c>
      <c r="BE144" s="52" t="e">
        <f t="shared" ca="1" si="214"/>
        <v>#DIV/0!</v>
      </c>
      <c r="BF144" s="52" t="e">
        <f t="shared" ca="1" si="214"/>
        <v>#DIV/0!</v>
      </c>
      <c r="BG144" s="52" t="e">
        <f t="shared" ca="1" si="214"/>
        <v>#DIV/0!</v>
      </c>
      <c r="BH144" s="52" t="e">
        <f t="shared" ca="1" si="214"/>
        <v>#DIV/0!</v>
      </c>
      <c r="BJ144" s="52">
        <f t="shared" si="218"/>
        <v>0</v>
      </c>
      <c r="BK144" s="52">
        <f t="shared" si="219"/>
        <v>0</v>
      </c>
      <c r="BL144" s="52">
        <f t="shared" si="220"/>
        <v>0</v>
      </c>
      <c r="BM144" s="52">
        <f t="shared" si="221"/>
        <v>0</v>
      </c>
      <c r="BN144" s="52">
        <f t="shared" si="222"/>
        <v>0</v>
      </c>
      <c r="BO144" s="52">
        <f t="shared" si="223"/>
        <v>0</v>
      </c>
      <c r="BP144" s="52">
        <f t="shared" si="224"/>
        <v>0</v>
      </c>
      <c r="BQ144" s="52">
        <f t="shared" si="225"/>
        <v>0.05</v>
      </c>
      <c r="BS144" s="52">
        <f t="shared" ca="1" si="226"/>
        <v>0</v>
      </c>
      <c r="BT144" s="52">
        <f t="shared" ca="1" si="227"/>
        <v>0</v>
      </c>
      <c r="BU144" s="52">
        <f t="shared" ca="1" si="228"/>
        <v>0</v>
      </c>
      <c r="BV144" s="52">
        <f t="shared" ca="1" si="229"/>
        <v>0</v>
      </c>
      <c r="BW144" s="52">
        <f t="shared" ca="1" si="230"/>
        <v>0</v>
      </c>
      <c r="BX144" s="52">
        <f t="shared" ca="1" si="231"/>
        <v>0</v>
      </c>
      <c r="BY144" s="52">
        <f t="shared" ca="1" si="232"/>
        <v>0</v>
      </c>
      <c r="BZ144" s="52">
        <f t="shared" ca="1" si="233"/>
        <v>0</v>
      </c>
      <c r="CA144" s="52">
        <f t="shared" ca="1" si="234"/>
        <v>0</v>
      </c>
      <c r="CB144" s="52">
        <f t="shared" ca="1" si="235"/>
        <v>0</v>
      </c>
      <c r="CC144" s="52">
        <f t="shared" ca="1" si="236"/>
        <v>0</v>
      </c>
      <c r="CD144" s="52">
        <f t="shared" ca="1" si="237"/>
        <v>0</v>
      </c>
      <c r="CE144" s="52">
        <f t="shared" ca="1" si="238"/>
        <v>0</v>
      </c>
      <c r="CF144" s="52">
        <f t="shared" ca="1" si="239"/>
        <v>0</v>
      </c>
      <c r="CG144" s="52">
        <f t="shared" ca="1" si="240"/>
        <v>0</v>
      </c>
      <c r="CH144" s="52">
        <f t="shared" ca="1" si="241"/>
        <v>0</v>
      </c>
      <c r="CI144" s="52">
        <f t="shared" ca="1" si="242"/>
        <v>0</v>
      </c>
      <c r="CJ144" s="52">
        <f t="shared" ca="1" si="243"/>
        <v>0</v>
      </c>
      <c r="CK144" s="52">
        <f t="shared" ca="1" si="244"/>
        <v>0</v>
      </c>
      <c r="CL144" s="52">
        <f t="shared" ca="1" si="245"/>
        <v>0</v>
      </c>
      <c r="CM144" s="52">
        <f t="shared" ca="1" si="246"/>
        <v>0</v>
      </c>
      <c r="CN144" s="52">
        <f t="shared" ca="1" si="247"/>
        <v>0</v>
      </c>
      <c r="CO144" s="52">
        <f t="shared" ca="1" si="248"/>
        <v>0</v>
      </c>
      <c r="CP144" s="52">
        <f t="shared" ca="1" si="249"/>
        <v>0</v>
      </c>
      <c r="CQ144" s="52">
        <f t="shared" ca="1" si="250"/>
        <v>0</v>
      </c>
      <c r="CR144" s="52">
        <f t="shared" ca="1" si="251"/>
        <v>0</v>
      </c>
      <c r="CS144" s="52">
        <f t="shared" ca="1" si="252"/>
        <v>0</v>
      </c>
      <c r="CT144" s="52">
        <f t="shared" ca="1" si="253"/>
        <v>0</v>
      </c>
      <c r="CU144" s="52">
        <f t="shared" ca="1" si="254"/>
        <v>0</v>
      </c>
      <c r="CV144" s="52">
        <f t="shared" ca="1" si="255"/>
        <v>0</v>
      </c>
      <c r="CW144" s="52">
        <f t="shared" ca="1" si="256"/>
        <v>0</v>
      </c>
      <c r="CY144" s="51" t="str">
        <f t="shared" ca="1" si="257"/>
        <v>Slope</v>
      </c>
      <c r="CZ144" s="51" t="str">
        <f t="shared" ca="1" si="258"/>
        <v>Slope</v>
      </c>
      <c r="DA144" s="51" t="str">
        <f t="shared" ca="1" si="259"/>
        <v>Slope</v>
      </c>
      <c r="DB144" s="51" t="str">
        <f t="shared" ca="1" si="260"/>
        <v>Slope</v>
      </c>
      <c r="DC144" s="51" t="str">
        <f t="shared" ca="1" si="261"/>
        <v>Slope</v>
      </c>
      <c r="DD144" s="51" t="str">
        <f t="shared" ca="1" si="262"/>
        <v>Slope</v>
      </c>
      <c r="DE144" s="51" t="str">
        <f t="shared" ca="1" si="263"/>
        <v>Slope</v>
      </c>
      <c r="DF144" s="51" t="str">
        <f t="shared" ca="1" si="264"/>
        <v>Slope</v>
      </c>
      <c r="DG144" s="51" t="str">
        <f t="shared" ca="1" si="265"/>
        <v>Slope</v>
      </c>
      <c r="DH144" s="51" t="str">
        <f t="shared" ca="1" si="266"/>
        <v>Slope</v>
      </c>
      <c r="DI144" s="51" t="str">
        <f t="shared" ca="1" si="267"/>
        <v>Slope</v>
      </c>
      <c r="DJ144" s="51" t="str">
        <f t="shared" ca="1" si="268"/>
        <v>Slope</v>
      </c>
      <c r="DK144" s="51" t="str">
        <f t="shared" ca="1" si="269"/>
        <v>Slope</v>
      </c>
      <c r="DL144" s="51" t="str">
        <f t="shared" ca="1" si="270"/>
        <v>Slope</v>
      </c>
      <c r="DM144" s="51" t="str">
        <f t="shared" ca="1" si="271"/>
        <v>Slope</v>
      </c>
      <c r="DN144" s="51" t="str">
        <f t="shared" ca="1" si="272"/>
        <v>Slope</v>
      </c>
      <c r="DO144" s="51" t="str">
        <f t="shared" ca="1" si="273"/>
        <v>Slope</v>
      </c>
      <c r="DP144" s="51" t="str">
        <f t="shared" ca="1" si="274"/>
        <v>Slope</v>
      </c>
      <c r="DQ144" s="51" t="str">
        <f t="shared" ca="1" si="275"/>
        <v>Slope</v>
      </c>
      <c r="DR144" s="51" t="str">
        <f t="shared" ca="1" si="276"/>
        <v>Slope</v>
      </c>
      <c r="DS144" s="51" t="str">
        <f t="shared" ca="1" si="277"/>
        <v>Slope</v>
      </c>
      <c r="DT144" s="51" t="str">
        <f t="shared" ca="1" si="278"/>
        <v>Slope</v>
      </c>
      <c r="DU144" s="51" t="str">
        <f t="shared" ca="1" si="279"/>
        <v>Slope</v>
      </c>
      <c r="DV144" s="51" t="str">
        <f t="shared" ca="1" si="280"/>
        <v>Slope</v>
      </c>
      <c r="DW144" s="51" t="str">
        <f t="shared" ca="1" si="281"/>
        <v>Slope</v>
      </c>
      <c r="DX144" s="51" t="str">
        <f t="shared" ca="1" si="282"/>
        <v>Slope</v>
      </c>
      <c r="DY144" s="51" t="str">
        <f t="shared" ca="1" si="283"/>
        <v>Slope</v>
      </c>
      <c r="DZ144" s="51" t="str">
        <f t="shared" ca="1" si="284"/>
        <v>Slope</v>
      </c>
      <c r="EA144" s="51" t="str">
        <f t="shared" ca="1" si="285"/>
        <v>Slope</v>
      </c>
      <c r="EB144" s="51" t="str">
        <f t="shared" ca="1" si="286"/>
        <v>Slope</v>
      </c>
      <c r="EC144" s="51" t="str">
        <f t="shared" ca="1" si="287"/>
        <v>Slope</v>
      </c>
      <c r="EE144" s="52">
        <f t="shared" ca="1" si="288"/>
        <v>1</v>
      </c>
      <c r="EF144" s="52">
        <f t="shared" ca="1" si="289"/>
        <v>1</v>
      </c>
      <c r="EG144" s="52">
        <f t="shared" ca="1" si="290"/>
        <v>1</v>
      </c>
      <c r="EH144" s="52">
        <f t="shared" ca="1" si="291"/>
        <v>1</v>
      </c>
      <c r="EI144" s="52">
        <f t="shared" ca="1" si="292"/>
        <v>1</v>
      </c>
      <c r="EJ144" s="52">
        <f t="shared" ca="1" si="293"/>
        <v>1</v>
      </c>
      <c r="EK144" s="52">
        <f t="shared" ca="1" si="294"/>
        <v>1</v>
      </c>
      <c r="EL144" s="52">
        <f t="shared" ca="1" si="295"/>
        <v>1</v>
      </c>
      <c r="EM144" s="52">
        <f t="shared" ca="1" si="296"/>
        <v>1</v>
      </c>
      <c r="EN144" s="52">
        <f t="shared" ca="1" si="297"/>
        <v>1</v>
      </c>
      <c r="EO144" s="52">
        <f t="shared" ca="1" si="298"/>
        <v>1</v>
      </c>
      <c r="EP144" s="52">
        <f t="shared" ca="1" si="299"/>
        <v>1</v>
      </c>
      <c r="EQ144" s="52">
        <f t="shared" ca="1" si="300"/>
        <v>1</v>
      </c>
      <c r="ER144" s="52">
        <f t="shared" ca="1" si="301"/>
        <v>1</v>
      </c>
      <c r="ES144" s="52">
        <f t="shared" ca="1" si="302"/>
        <v>1</v>
      </c>
      <c r="ET144" s="52">
        <f t="shared" ca="1" si="303"/>
        <v>1</v>
      </c>
      <c r="EU144" s="52">
        <f t="shared" ca="1" si="304"/>
        <v>1</v>
      </c>
      <c r="EV144" s="52">
        <f t="shared" ca="1" si="305"/>
        <v>1</v>
      </c>
      <c r="EW144" s="52">
        <f t="shared" ca="1" si="306"/>
        <v>1</v>
      </c>
      <c r="EX144" s="52">
        <f t="shared" ca="1" si="307"/>
        <v>1</v>
      </c>
      <c r="EY144" s="52">
        <f t="shared" ca="1" si="308"/>
        <v>1</v>
      </c>
      <c r="EZ144" s="52">
        <f t="shared" ca="1" si="309"/>
        <v>1</v>
      </c>
      <c r="FA144" s="52">
        <f t="shared" ca="1" si="310"/>
        <v>1</v>
      </c>
      <c r="FB144" s="52">
        <f t="shared" ca="1" si="311"/>
        <v>1</v>
      </c>
      <c r="FC144" s="52">
        <f t="shared" ca="1" si="312"/>
        <v>1</v>
      </c>
      <c r="FD144" s="52">
        <f t="shared" ca="1" si="313"/>
        <v>1</v>
      </c>
      <c r="FE144" s="52">
        <f t="shared" ca="1" si="314"/>
        <v>1</v>
      </c>
      <c r="FF144" s="52">
        <f t="shared" ca="1" si="315"/>
        <v>1</v>
      </c>
      <c r="FG144" s="52">
        <f t="shared" ca="1" si="316"/>
        <v>1</v>
      </c>
      <c r="FH144" s="52">
        <f t="shared" ca="1" si="317"/>
        <v>1</v>
      </c>
      <c r="FI144" s="52">
        <f t="shared" ca="1" si="318"/>
        <v>1</v>
      </c>
      <c r="FK144" s="52">
        <f t="shared" si="319"/>
        <v>0</v>
      </c>
      <c r="FL144" s="59" t="e">
        <f t="shared" ca="1" si="320"/>
        <v>#N/A</v>
      </c>
      <c r="FM144" s="59" t="e">
        <f t="shared" ca="1" si="321"/>
        <v>#N/A</v>
      </c>
      <c r="FN144" s="52">
        <f t="shared" ca="1" si="322"/>
        <v>0</v>
      </c>
      <c r="FP144" s="52">
        <f t="shared" ca="1" si="323"/>
        <v>0.66666666666666663</v>
      </c>
      <c r="FQ144" s="52">
        <f t="shared" ca="1" si="324"/>
        <v>0.66666666666666663</v>
      </c>
      <c r="FR144" s="52">
        <f t="shared" ca="1" si="325"/>
        <v>0.65555555555555545</v>
      </c>
      <c r="FS144" s="52">
        <f t="shared" ca="1" si="326"/>
        <v>0.64444444444444438</v>
      </c>
      <c r="FT144" s="52">
        <f t="shared" ca="1" si="327"/>
        <v>0.6333333333333333</v>
      </c>
      <c r="FU144" s="52">
        <f t="shared" ca="1" si="328"/>
        <v>0.62222222222222223</v>
      </c>
      <c r="FV144" s="52">
        <f t="shared" ca="1" si="329"/>
        <v>0.61111111111111116</v>
      </c>
      <c r="FW144" s="52">
        <f t="shared" ca="1" si="330"/>
        <v>0.6</v>
      </c>
      <c r="FX144" s="52">
        <f t="shared" ca="1" si="331"/>
        <v>0.5888888888888888</v>
      </c>
      <c r="FY144" s="52">
        <f t="shared" ca="1" si="332"/>
        <v>0.57777777777777772</v>
      </c>
      <c r="FZ144" s="52">
        <f t="shared" ca="1" si="333"/>
        <v>0.56666666666666665</v>
      </c>
      <c r="GA144" s="52">
        <f t="shared" ca="1" si="334"/>
        <v>0.55555555555555558</v>
      </c>
      <c r="GB144" s="52">
        <f t="shared" ca="1" si="335"/>
        <v>0.5444444444444444</v>
      </c>
      <c r="GC144" s="52">
        <f t="shared" ca="1" si="336"/>
        <v>0.53333333333333333</v>
      </c>
      <c r="GD144" s="52">
        <f t="shared" ca="1" si="337"/>
        <v>0.52222222222222214</v>
      </c>
      <c r="GE144" s="52">
        <f t="shared" ca="1" si="338"/>
        <v>0.51111111111111107</v>
      </c>
      <c r="GF144" s="52">
        <f t="shared" ca="1" si="339"/>
        <v>0.5</v>
      </c>
      <c r="GG144" s="52">
        <f t="shared" ca="1" si="340"/>
        <v>0.48888888888888887</v>
      </c>
      <c r="GH144" s="52">
        <f t="shared" ca="1" si="341"/>
        <v>0.47777777777777775</v>
      </c>
      <c r="GI144" s="52">
        <f t="shared" ca="1" si="342"/>
        <v>0.46666666666666667</v>
      </c>
      <c r="GJ144" s="52">
        <f t="shared" ca="1" si="343"/>
        <v>0.45555555555555555</v>
      </c>
      <c r="GK144" s="52">
        <f t="shared" ca="1" si="344"/>
        <v>0.44444444444444442</v>
      </c>
      <c r="GL144" s="52">
        <f t="shared" ca="1" si="345"/>
        <v>0.43333333333333335</v>
      </c>
      <c r="GM144" s="52">
        <f t="shared" ca="1" si="346"/>
        <v>0.42222222222222222</v>
      </c>
      <c r="GN144" s="52">
        <f t="shared" ca="1" si="347"/>
        <v>0.41111111111111109</v>
      </c>
      <c r="GO144" s="52">
        <f t="shared" ca="1" si="348"/>
        <v>0.39999999999999997</v>
      </c>
      <c r="GP144" s="52">
        <f t="shared" ca="1" si="349"/>
        <v>0.38888888888888884</v>
      </c>
      <c r="GQ144" s="52">
        <f t="shared" ca="1" si="350"/>
        <v>0.37777777777777777</v>
      </c>
      <c r="GR144" s="52">
        <f t="shared" ca="1" si="351"/>
        <v>0.36666666666666664</v>
      </c>
      <c r="GS144" s="52">
        <f t="shared" ca="1" si="352"/>
        <v>0.35555555555555551</v>
      </c>
      <c r="GT144" s="52">
        <f t="shared" ca="1" si="353"/>
        <v>0.34444444444444444</v>
      </c>
      <c r="GU144" s="125">
        <f t="shared" si="354"/>
        <v>0</v>
      </c>
      <c r="GV144" s="52">
        <f t="shared" ca="1" si="355"/>
        <v>0.66666666666666663</v>
      </c>
      <c r="GW144" s="59">
        <f t="shared" ca="1" si="356"/>
        <v>0</v>
      </c>
      <c r="GX144" s="52">
        <f t="shared" ca="1" si="357"/>
        <v>0</v>
      </c>
      <c r="GY144" s="52" t="str">
        <f t="shared" ca="1" si="358"/>
        <v>Slope</v>
      </c>
      <c r="GZ144" s="52" t="str">
        <f t="shared" ca="1" si="359"/>
        <v>NaN</v>
      </c>
      <c r="HA144" s="120">
        <f t="shared" si="360"/>
        <v>0</v>
      </c>
      <c r="HB144" s="58">
        <f t="shared" si="361"/>
        <v>0</v>
      </c>
      <c r="HC144" s="58"/>
      <c r="HD144" s="121">
        <f t="shared" si="362"/>
        <v>1</v>
      </c>
      <c r="HE144" s="52">
        <f t="shared" si="363"/>
        <v>0</v>
      </c>
      <c r="HF144" s="52">
        <f t="shared" si="364"/>
        <v>0</v>
      </c>
      <c r="HG144" s="120">
        <f t="shared" si="365"/>
        <v>1</v>
      </c>
      <c r="HH144" s="120">
        <f t="shared" si="366"/>
        <v>0</v>
      </c>
      <c r="HI144" s="52">
        <f t="shared" ca="1" si="367"/>
        <v>0</v>
      </c>
      <c r="HJ144" s="52" t="str">
        <f t="shared" ca="1" si="368"/>
        <v>Slope</v>
      </c>
      <c r="HK144" s="59">
        <f t="shared" ca="1" si="369"/>
        <v>2</v>
      </c>
      <c r="HL144" s="52" t="str">
        <f t="shared" ca="1" si="370"/>
        <v>NaN</v>
      </c>
      <c r="HM144" s="52">
        <f t="shared" si="371"/>
        <v>0</v>
      </c>
      <c r="HN144" s="52">
        <f t="shared" si="372"/>
        <v>0</v>
      </c>
      <c r="HO144" s="52">
        <f t="shared" si="373"/>
        <v>0</v>
      </c>
      <c r="HP144" s="112"/>
      <c r="HQ144" s="52">
        <f t="shared" si="381"/>
        <v>0</v>
      </c>
      <c r="HR144" s="112"/>
      <c r="HS144" s="52">
        <f t="shared" si="374"/>
        <v>0</v>
      </c>
      <c r="HT144">
        <f t="shared" si="375"/>
        <v>0</v>
      </c>
    </row>
    <row r="145" spans="1:228" x14ac:dyDescent="0.25">
      <c r="A145" s="45">
        <v>107</v>
      </c>
      <c r="B145" s="35">
        <f t="shared" si="215"/>
        <v>1.2268518518518533E-2</v>
      </c>
      <c r="C145" s="28"/>
      <c r="D145" s="29"/>
      <c r="E145" s="29"/>
      <c r="F145" s="37"/>
      <c r="G145" s="38"/>
      <c r="H145" s="107"/>
      <c r="I145" s="31"/>
      <c r="J145" s="28"/>
      <c r="K145" s="37">
        <f t="shared" si="387"/>
        <v>0</v>
      </c>
      <c r="L145" s="30">
        <f t="shared" si="385"/>
        <v>0</v>
      </c>
      <c r="M145" s="101">
        <f t="shared" si="386"/>
        <v>0</v>
      </c>
      <c r="N145" s="103">
        <f t="shared" si="216"/>
        <v>0</v>
      </c>
      <c r="AD145" s="52" t="e">
        <f t="shared" ca="1" si="388"/>
        <v>#DIV/0!</v>
      </c>
      <c r="AE145" s="52" t="e">
        <f t="shared" ca="1" si="388"/>
        <v>#DIV/0!</v>
      </c>
      <c r="AF145" s="52" t="e">
        <f t="shared" ca="1" si="388"/>
        <v>#DIV/0!</v>
      </c>
      <c r="AG145" s="52" t="e">
        <f t="shared" ca="1" si="208"/>
        <v>#DIV/0!</v>
      </c>
      <c r="AH145" s="52" t="e">
        <f t="shared" ca="1" si="208"/>
        <v>#DIV/0!</v>
      </c>
      <c r="AI145" s="52" t="e">
        <f t="shared" ca="1" si="208"/>
        <v>#DIV/0!</v>
      </c>
      <c r="AJ145" s="52" t="e">
        <f t="shared" ca="1" si="208"/>
        <v>#DIV/0!</v>
      </c>
      <c r="AK145" s="52" t="e">
        <f t="shared" ca="1" si="209"/>
        <v>#DIV/0!</v>
      </c>
      <c r="AL145" s="52" t="e">
        <f t="shared" ca="1" si="209"/>
        <v>#DIV/0!</v>
      </c>
      <c r="AM145" s="52" t="e">
        <f t="shared" ca="1" si="209"/>
        <v>#DIV/0!</v>
      </c>
      <c r="AN145" s="52" t="e">
        <f t="shared" ca="1" si="209"/>
        <v>#DIV/0!</v>
      </c>
      <c r="AO145" s="52" t="e">
        <f t="shared" ca="1" si="210"/>
        <v>#DIV/0!</v>
      </c>
      <c r="AP145" s="52" t="e">
        <f t="shared" ca="1" si="210"/>
        <v>#DIV/0!</v>
      </c>
      <c r="AQ145" s="52" t="e">
        <f t="shared" ca="1" si="210"/>
        <v>#DIV/0!</v>
      </c>
      <c r="AR145" s="52" t="e">
        <f t="shared" ca="1" si="210"/>
        <v>#DIV/0!</v>
      </c>
      <c r="AS145" s="52" t="e">
        <f t="shared" ca="1" si="211"/>
        <v>#DIV/0!</v>
      </c>
      <c r="AT145" s="52" t="e">
        <f t="shared" ca="1" si="211"/>
        <v>#DIV/0!</v>
      </c>
      <c r="AU145" s="52" t="e">
        <f t="shared" ca="1" si="211"/>
        <v>#DIV/0!</v>
      </c>
      <c r="AV145" s="52" t="e">
        <f t="shared" ca="1" si="211"/>
        <v>#DIV/0!</v>
      </c>
      <c r="AW145" s="52" t="e">
        <f t="shared" ca="1" si="212"/>
        <v>#DIV/0!</v>
      </c>
      <c r="AX145" s="52" t="e">
        <f t="shared" ca="1" si="212"/>
        <v>#DIV/0!</v>
      </c>
      <c r="AY145" s="52" t="e">
        <f t="shared" ca="1" si="212"/>
        <v>#DIV/0!</v>
      </c>
      <c r="AZ145" s="52" t="e">
        <f t="shared" ca="1" si="212"/>
        <v>#DIV/0!</v>
      </c>
      <c r="BA145" s="52" t="e">
        <f t="shared" ca="1" si="213"/>
        <v>#DIV/0!</v>
      </c>
      <c r="BB145" s="52" t="e">
        <f t="shared" ca="1" si="213"/>
        <v>#DIV/0!</v>
      </c>
      <c r="BC145" s="52" t="e">
        <f t="shared" ca="1" si="213"/>
        <v>#DIV/0!</v>
      </c>
      <c r="BD145" s="52" t="e">
        <f t="shared" ca="1" si="213"/>
        <v>#DIV/0!</v>
      </c>
      <c r="BE145" s="52" t="e">
        <f t="shared" ca="1" si="214"/>
        <v>#DIV/0!</v>
      </c>
      <c r="BF145" s="52" t="e">
        <f t="shared" ca="1" si="214"/>
        <v>#DIV/0!</v>
      </c>
      <c r="BG145" s="52" t="e">
        <f t="shared" ca="1" si="214"/>
        <v>#DIV/0!</v>
      </c>
      <c r="BH145" s="52" t="e">
        <f t="shared" ca="1" si="214"/>
        <v>#DIV/0!</v>
      </c>
      <c r="BJ145" s="52">
        <f t="shared" si="218"/>
        <v>0</v>
      </c>
      <c r="BK145" s="52">
        <f t="shared" si="219"/>
        <v>0</v>
      </c>
      <c r="BL145" s="52">
        <f t="shared" si="220"/>
        <v>0</v>
      </c>
      <c r="BM145" s="52">
        <f t="shared" si="221"/>
        <v>0</v>
      </c>
      <c r="BN145" s="52">
        <f t="shared" si="222"/>
        <v>0</v>
      </c>
      <c r="BO145" s="52">
        <f t="shared" si="223"/>
        <v>0</v>
      </c>
      <c r="BP145" s="52">
        <f t="shared" si="224"/>
        <v>0</v>
      </c>
      <c r="BQ145" s="52">
        <f t="shared" si="225"/>
        <v>0.05</v>
      </c>
      <c r="BS145" s="52">
        <f t="shared" ca="1" si="226"/>
        <v>0</v>
      </c>
      <c r="BT145" s="52">
        <f t="shared" ca="1" si="227"/>
        <v>0</v>
      </c>
      <c r="BU145" s="52">
        <f t="shared" ca="1" si="228"/>
        <v>0</v>
      </c>
      <c r="BV145" s="52">
        <f t="shared" ca="1" si="229"/>
        <v>0</v>
      </c>
      <c r="BW145" s="52">
        <f t="shared" ca="1" si="230"/>
        <v>0</v>
      </c>
      <c r="BX145" s="52">
        <f t="shared" ca="1" si="231"/>
        <v>0</v>
      </c>
      <c r="BY145" s="52">
        <f t="shared" ca="1" si="232"/>
        <v>0</v>
      </c>
      <c r="BZ145" s="52">
        <f t="shared" ca="1" si="233"/>
        <v>0</v>
      </c>
      <c r="CA145" s="52">
        <f t="shared" ca="1" si="234"/>
        <v>0</v>
      </c>
      <c r="CB145" s="52">
        <f t="shared" ca="1" si="235"/>
        <v>0</v>
      </c>
      <c r="CC145" s="52">
        <f t="shared" ca="1" si="236"/>
        <v>0</v>
      </c>
      <c r="CD145" s="52">
        <f t="shared" ca="1" si="237"/>
        <v>0</v>
      </c>
      <c r="CE145" s="52">
        <f t="shared" ca="1" si="238"/>
        <v>0</v>
      </c>
      <c r="CF145" s="52">
        <f t="shared" ca="1" si="239"/>
        <v>0</v>
      </c>
      <c r="CG145" s="52">
        <f t="shared" ca="1" si="240"/>
        <v>0</v>
      </c>
      <c r="CH145" s="52">
        <f t="shared" ca="1" si="241"/>
        <v>0</v>
      </c>
      <c r="CI145" s="52">
        <f t="shared" ca="1" si="242"/>
        <v>0</v>
      </c>
      <c r="CJ145" s="52">
        <f t="shared" ca="1" si="243"/>
        <v>0</v>
      </c>
      <c r="CK145" s="52">
        <f t="shared" ca="1" si="244"/>
        <v>0</v>
      </c>
      <c r="CL145" s="52">
        <f t="shared" ca="1" si="245"/>
        <v>0</v>
      </c>
      <c r="CM145" s="52">
        <f t="shared" ca="1" si="246"/>
        <v>0</v>
      </c>
      <c r="CN145" s="52">
        <f t="shared" ca="1" si="247"/>
        <v>0</v>
      </c>
      <c r="CO145" s="52">
        <f t="shared" ca="1" si="248"/>
        <v>0</v>
      </c>
      <c r="CP145" s="52">
        <f t="shared" ca="1" si="249"/>
        <v>0</v>
      </c>
      <c r="CQ145" s="52">
        <f t="shared" ca="1" si="250"/>
        <v>0</v>
      </c>
      <c r="CR145" s="52">
        <f t="shared" ca="1" si="251"/>
        <v>0</v>
      </c>
      <c r="CS145" s="52">
        <f t="shared" ca="1" si="252"/>
        <v>0</v>
      </c>
      <c r="CT145" s="52">
        <f t="shared" ca="1" si="253"/>
        <v>0</v>
      </c>
      <c r="CU145" s="52">
        <f t="shared" ca="1" si="254"/>
        <v>0</v>
      </c>
      <c r="CV145" s="52">
        <f t="shared" ca="1" si="255"/>
        <v>0</v>
      </c>
      <c r="CW145" s="52">
        <f t="shared" ca="1" si="256"/>
        <v>0</v>
      </c>
      <c r="CY145" s="51" t="str">
        <f t="shared" ca="1" si="257"/>
        <v>Slope</v>
      </c>
      <c r="CZ145" s="51" t="str">
        <f t="shared" ca="1" si="258"/>
        <v>Slope</v>
      </c>
      <c r="DA145" s="51" t="str">
        <f t="shared" ca="1" si="259"/>
        <v>Slope</v>
      </c>
      <c r="DB145" s="51" t="str">
        <f t="shared" ca="1" si="260"/>
        <v>Slope</v>
      </c>
      <c r="DC145" s="51" t="str">
        <f t="shared" ca="1" si="261"/>
        <v>Slope</v>
      </c>
      <c r="DD145" s="51" t="str">
        <f t="shared" ca="1" si="262"/>
        <v>Slope</v>
      </c>
      <c r="DE145" s="51" t="str">
        <f t="shared" ca="1" si="263"/>
        <v>Slope</v>
      </c>
      <c r="DF145" s="51" t="str">
        <f t="shared" ca="1" si="264"/>
        <v>Slope</v>
      </c>
      <c r="DG145" s="51" t="str">
        <f t="shared" ca="1" si="265"/>
        <v>Slope</v>
      </c>
      <c r="DH145" s="51" t="str">
        <f t="shared" ca="1" si="266"/>
        <v>Slope</v>
      </c>
      <c r="DI145" s="51" t="str">
        <f t="shared" ca="1" si="267"/>
        <v>Slope</v>
      </c>
      <c r="DJ145" s="51" t="str">
        <f t="shared" ca="1" si="268"/>
        <v>Slope</v>
      </c>
      <c r="DK145" s="51" t="str">
        <f t="shared" ca="1" si="269"/>
        <v>Slope</v>
      </c>
      <c r="DL145" s="51" t="str">
        <f t="shared" ca="1" si="270"/>
        <v>Slope</v>
      </c>
      <c r="DM145" s="51" t="str">
        <f t="shared" ca="1" si="271"/>
        <v>Slope</v>
      </c>
      <c r="DN145" s="51" t="str">
        <f t="shared" ca="1" si="272"/>
        <v>Slope</v>
      </c>
      <c r="DO145" s="51" t="str">
        <f t="shared" ca="1" si="273"/>
        <v>Slope</v>
      </c>
      <c r="DP145" s="51" t="str">
        <f t="shared" ca="1" si="274"/>
        <v>Slope</v>
      </c>
      <c r="DQ145" s="51" t="str">
        <f t="shared" ca="1" si="275"/>
        <v>Slope</v>
      </c>
      <c r="DR145" s="51" t="str">
        <f t="shared" ca="1" si="276"/>
        <v>Slope</v>
      </c>
      <c r="DS145" s="51" t="str">
        <f t="shared" ca="1" si="277"/>
        <v>Slope</v>
      </c>
      <c r="DT145" s="51" t="str">
        <f t="shared" ca="1" si="278"/>
        <v>Slope</v>
      </c>
      <c r="DU145" s="51" t="str">
        <f t="shared" ca="1" si="279"/>
        <v>Slope</v>
      </c>
      <c r="DV145" s="51" t="str">
        <f t="shared" ca="1" si="280"/>
        <v>Slope</v>
      </c>
      <c r="DW145" s="51" t="str">
        <f t="shared" ca="1" si="281"/>
        <v>Slope</v>
      </c>
      <c r="DX145" s="51" t="str">
        <f t="shared" ca="1" si="282"/>
        <v>Slope</v>
      </c>
      <c r="DY145" s="51" t="str">
        <f t="shared" ca="1" si="283"/>
        <v>Slope</v>
      </c>
      <c r="DZ145" s="51" t="str">
        <f t="shared" ca="1" si="284"/>
        <v>Slope</v>
      </c>
      <c r="EA145" s="51" t="str">
        <f t="shared" ca="1" si="285"/>
        <v>Slope</v>
      </c>
      <c r="EB145" s="51" t="str">
        <f t="shared" ca="1" si="286"/>
        <v>Slope</v>
      </c>
      <c r="EC145" s="51" t="str">
        <f t="shared" ca="1" si="287"/>
        <v>Slope</v>
      </c>
      <c r="EE145" s="52">
        <f t="shared" ca="1" si="288"/>
        <v>1</v>
      </c>
      <c r="EF145" s="52">
        <f t="shared" ca="1" si="289"/>
        <v>1</v>
      </c>
      <c r="EG145" s="52">
        <f t="shared" ca="1" si="290"/>
        <v>1</v>
      </c>
      <c r="EH145" s="52">
        <f t="shared" ca="1" si="291"/>
        <v>1</v>
      </c>
      <c r="EI145" s="52">
        <f t="shared" ca="1" si="292"/>
        <v>1</v>
      </c>
      <c r="EJ145" s="52">
        <f t="shared" ca="1" si="293"/>
        <v>1</v>
      </c>
      <c r="EK145" s="52">
        <f t="shared" ca="1" si="294"/>
        <v>1</v>
      </c>
      <c r="EL145" s="52">
        <f t="shared" ca="1" si="295"/>
        <v>1</v>
      </c>
      <c r="EM145" s="52">
        <f t="shared" ca="1" si="296"/>
        <v>1</v>
      </c>
      <c r="EN145" s="52">
        <f t="shared" ca="1" si="297"/>
        <v>1</v>
      </c>
      <c r="EO145" s="52">
        <f t="shared" ca="1" si="298"/>
        <v>1</v>
      </c>
      <c r="EP145" s="52">
        <f t="shared" ca="1" si="299"/>
        <v>1</v>
      </c>
      <c r="EQ145" s="52">
        <f t="shared" ca="1" si="300"/>
        <v>1</v>
      </c>
      <c r="ER145" s="52">
        <f t="shared" ca="1" si="301"/>
        <v>1</v>
      </c>
      <c r="ES145" s="52">
        <f t="shared" ca="1" si="302"/>
        <v>1</v>
      </c>
      <c r="ET145" s="52">
        <f t="shared" ca="1" si="303"/>
        <v>1</v>
      </c>
      <c r="EU145" s="52">
        <f t="shared" ca="1" si="304"/>
        <v>1</v>
      </c>
      <c r="EV145" s="52">
        <f t="shared" ca="1" si="305"/>
        <v>1</v>
      </c>
      <c r="EW145" s="52">
        <f t="shared" ca="1" si="306"/>
        <v>1</v>
      </c>
      <c r="EX145" s="52">
        <f t="shared" ca="1" si="307"/>
        <v>1</v>
      </c>
      <c r="EY145" s="52">
        <f t="shared" ca="1" si="308"/>
        <v>1</v>
      </c>
      <c r="EZ145" s="52">
        <f t="shared" ca="1" si="309"/>
        <v>1</v>
      </c>
      <c r="FA145" s="52">
        <f t="shared" ca="1" si="310"/>
        <v>1</v>
      </c>
      <c r="FB145" s="52">
        <f t="shared" ca="1" si="311"/>
        <v>1</v>
      </c>
      <c r="FC145" s="52">
        <f t="shared" ca="1" si="312"/>
        <v>1</v>
      </c>
      <c r="FD145" s="52">
        <f t="shared" ca="1" si="313"/>
        <v>1</v>
      </c>
      <c r="FE145" s="52">
        <f t="shared" ca="1" si="314"/>
        <v>1</v>
      </c>
      <c r="FF145" s="52">
        <f t="shared" ca="1" si="315"/>
        <v>1</v>
      </c>
      <c r="FG145" s="52">
        <f t="shared" ca="1" si="316"/>
        <v>1</v>
      </c>
      <c r="FH145" s="52">
        <f t="shared" ca="1" si="317"/>
        <v>1</v>
      </c>
      <c r="FI145" s="52">
        <f t="shared" ca="1" si="318"/>
        <v>1</v>
      </c>
      <c r="FK145" s="52">
        <f t="shared" si="319"/>
        <v>0</v>
      </c>
      <c r="FL145" s="59" t="e">
        <f t="shared" ca="1" si="320"/>
        <v>#N/A</v>
      </c>
      <c r="FM145" s="59" t="e">
        <f t="shared" ca="1" si="321"/>
        <v>#N/A</v>
      </c>
      <c r="FN145" s="52">
        <f t="shared" ca="1" si="322"/>
        <v>0</v>
      </c>
      <c r="FP145" s="52">
        <f t="shared" ca="1" si="323"/>
        <v>0.66666666666666663</v>
      </c>
      <c r="FQ145" s="52">
        <f t="shared" ca="1" si="324"/>
        <v>0.66666666666666663</v>
      </c>
      <c r="FR145" s="52">
        <f t="shared" ca="1" si="325"/>
        <v>0.65555555555555545</v>
      </c>
      <c r="FS145" s="52">
        <f t="shared" ca="1" si="326"/>
        <v>0.64444444444444438</v>
      </c>
      <c r="FT145" s="52">
        <f t="shared" ca="1" si="327"/>
        <v>0.6333333333333333</v>
      </c>
      <c r="FU145" s="52">
        <f t="shared" ca="1" si="328"/>
        <v>0.62222222222222223</v>
      </c>
      <c r="FV145" s="52">
        <f t="shared" ca="1" si="329"/>
        <v>0.61111111111111116</v>
      </c>
      <c r="FW145" s="52">
        <f t="shared" ca="1" si="330"/>
        <v>0.6</v>
      </c>
      <c r="FX145" s="52">
        <f t="shared" ca="1" si="331"/>
        <v>0.5888888888888888</v>
      </c>
      <c r="FY145" s="52">
        <f t="shared" ca="1" si="332"/>
        <v>0.57777777777777772</v>
      </c>
      <c r="FZ145" s="52">
        <f t="shared" ca="1" si="333"/>
        <v>0.56666666666666665</v>
      </c>
      <c r="GA145" s="52">
        <f t="shared" ca="1" si="334"/>
        <v>0.55555555555555558</v>
      </c>
      <c r="GB145" s="52">
        <f t="shared" ca="1" si="335"/>
        <v>0.5444444444444444</v>
      </c>
      <c r="GC145" s="52">
        <f t="shared" ca="1" si="336"/>
        <v>0.53333333333333333</v>
      </c>
      <c r="GD145" s="52">
        <f t="shared" ca="1" si="337"/>
        <v>0.52222222222222214</v>
      </c>
      <c r="GE145" s="52">
        <f t="shared" ca="1" si="338"/>
        <v>0.51111111111111107</v>
      </c>
      <c r="GF145" s="52">
        <f t="shared" ca="1" si="339"/>
        <v>0.5</v>
      </c>
      <c r="GG145" s="52">
        <f t="shared" ca="1" si="340"/>
        <v>0.48888888888888887</v>
      </c>
      <c r="GH145" s="52">
        <f t="shared" ca="1" si="341"/>
        <v>0.47777777777777775</v>
      </c>
      <c r="GI145" s="52">
        <f t="shared" ca="1" si="342"/>
        <v>0.46666666666666667</v>
      </c>
      <c r="GJ145" s="52">
        <f t="shared" ca="1" si="343"/>
        <v>0.45555555555555555</v>
      </c>
      <c r="GK145" s="52">
        <f t="shared" ca="1" si="344"/>
        <v>0.44444444444444442</v>
      </c>
      <c r="GL145" s="52">
        <f t="shared" ca="1" si="345"/>
        <v>0.43333333333333335</v>
      </c>
      <c r="GM145" s="52">
        <f t="shared" ca="1" si="346"/>
        <v>0.42222222222222222</v>
      </c>
      <c r="GN145" s="52">
        <f t="shared" ca="1" si="347"/>
        <v>0.41111111111111109</v>
      </c>
      <c r="GO145" s="52">
        <f t="shared" ca="1" si="348"/>
        <v>0.39999999999999997</v>
      </c>
      <c r="GP145" s="52">
        <f t="shared" ca="1" si="349"/>
        <v>0.38888888888888884</v>
      </c>
      <c r="GQ145" s="52">
        <f t="shared" ca="1" si="350"/>
        <v>0.37777777777777777</v>
      </c>
      <c r="GR145" s="52">
        <f t="shared" ca="1" si="351"/>
        <v>0.36666666666666664</v>
      </c>
      <c r="GS145" s="52">
        <f t="shared" ca="1" si="352"/>
        <v>0.35555555555555551</v>
      </c>
      <c r="GT145" s="52">
        <f t="shared" ca="1" si="353"/>
        <v>0.34444444444444444</v>
      </c>
      <c r="GU145" s="125">
        <f t="shared" si="354"/>
        <v>0</v>
      </c>
      <c r="GV145" s="52">
        <f t="shared" ca="1" si="355"/>
        <v>0.66666666666666663</v>
      </c>
      <c r="GW145" s="59">
        <f t="shared" ca="1" si="356"/>
        <v>0</v>
      </c>
      <c r="GX145" s="52">
        <f t="shared" ca="1" si="357"/>
        <v>0</v>
      </c>
      <c r="GY145" s="52" t="str">
        <f t="shared" ca="1" si="358"/>
        <v>Slope</v>
      </c>
      <c r="GZ145" s="52" t="str">
        <f t="shared" ca="1" si="359"/>
        <v>NaN</v>
      </c>
      <c r="HA145" s="120">
        <f t="shared" si="360"/>
        <v>0</v>
      </c>
      <c r="HB145" s="58">
        <f t="shared" si="361"/>
        <v>0</v>
      </c>
      <c r="HC145" s="58"/>
      <c r="HD145" s="121">
        <f t="shared" si="362"/>
        <v>1</v>
      </c>
      <c r="HE145" s="52">
        <f t="shared" si="363"/>
        <v>0</v>
      </c>
      <c r="HF145" s="52">
        <f t="shared" si="364"/>
        <v>0</v>
      </c>
      <c r="HG145" s="120">
        <f t="shared" si="365"/>
        <v>1</v>
      </c>
      <c r="HH145" s="120">
        <f t="shared" si="366"/>
        <v>0</v>
      </c>
      <c r="HI145" s="52">
        <f t="shared" ca="1" si="367"/>
        <v>0</v>
      </c>
      <c r="HJ145" s="52" t="str">
        <f t="shared" ca="1" si="368"/>
        <v>Slope</v>
      </c>
      <c r="HK145" s="59">
        <f t="shared" ca="1" si="369"/>
        <v>2</v>
      </c>
      <c r="HL145" s="52" t="str">
        <f t="shared" ca="1" si="370"/>
        <v>NaN</v>
      </c>
      <c r="HM145" s="52">
        <f t="shared" si="371"/>
        <v>0</v>
      </c>
      <c r="HN145" s="52">
        <f t="shared" si="372"/>
        <v>0</v>
      </c>
      <c r="HO145" s="52">
        <f t="shared" si="373"/>
        <v>0</v>
      </c>
      <c r="HP145" s="112"/>
      <c r="HQ145" s="52">
        <f t="shared" si="381"/>
        <v>0</v>
      </c>
      <c r="HR145" s="112"/>
      <c r="HS145" s="52">
        <f t="shared" si="374"/>
        <v>0</v>
      </c>
      <c r="HT145">
        <f t="shared" si="375"/>
        <v>0</v>
      </c>
    </row>
    <row r="146" spans="1:228" x14ac:dyDescent="0.25">
      <c r="A146" s="45">
        <v>108</v>
      </c>
      <c r="B146" s="35">
        <f t="shared" si="215"/>
        <v>1.2384259259259274E-2</v>
      </c>
      <c r="C146" s="28"/>
      <c r="D146" s="29"/>
      <c r="E146" s="29"/>
      <c r="F146" s="37"/>
      <c r="G146" s="38"/>
      <c r="H146" s="107"/>
      <c r="I146" s="31"/>
      <c r="J146" s="28"/>
      <c r="K146" s="37">
        <f t="shared" si="387"/>
        <v>0</v>
      </c>
      <c r="L146" s="30">
        <f t="shared" si="385"/>
        <v>0</v>
      </c>
      <c r="M146" s="101">
        <f t="shared" si="386"/>
        <v>0</v>
      </c>
      <c r="N146" s="103">
        <f t="shared" si="216"/>
        <v>0</v>
      </c>
      <c r="AD146" s="52" t="e">
        <f t="shared" ca="1" si="388"/>
        <v>#DIV/0!</v>
      </c>
      <c r="AE146" s="52" t="e">
        <f t="shared" ca="1" si="388"/>
        <v>#DIV/0!</v>
      </c>
      <c r="AF146" s="52" t="e">
        <f t="shared" ca="1" si="388"/>
        <v>#DIV/0!</v>
      </c>
      <c r="AG146" s="52" t="e">
        <f t="shared" ca="1" si="208"/>
        <v>#DIV/0!</v>
      </c>
      <c r="AH146" s="52" t="e">
        <f t="shared" ca="1" si="208"/>
        <v>#DIV/0!</v>
      </c>
      <c r="AI146" s="52" t="e">
        <f t="shared" ca="1" si="208"/>
        <v>#DIV/0!</v>
      </c>
      <c r="AJ146" s="52" t="e">
        <f t="shared" ca="1" si="208"/>
        <v>#DIV/0!</v>
      </c>
      <c r="AK146" s="52" t="e">
        <f t="shared" ca="1" si="209"/>
        <v>#DIV/0!</v>
      </c>
      <c r="AL146" s="52" t="e">
        <f t="shared" ca="1" si="209"/>
        <v>#DIV/0!</v>
      </c>
      <c r="AM146" s="52" t="e">
        <f t="shared" ca="1" si="209"/>
        <v>#DIV/0!</v>
      </c>
      <c r="AN146" s="52" t="e">
        <f t="shared" ca="1" si="209"/>
        <v>#DIV/0!</v>
      </c>
      <c r="AO146" s="52" t="e">
        <f t="shared" ca="1" si="210"/>
        <v>#DIV/0!</v>
      </c>
      <c r="AP146" s="52" t="e">
        <f t="shared" ca="1" si="210"/>
        <v>#DIV/0!</v>
      </c>
      <c r="AQ146" s="52" t="e">
        <f t="shared" ca="1" si="210"/>
        <v>#DIV/0!</v>
      </c>
      <c r="AR146" s="52" t="e">
        <f t="shared" ca="1" si="210"/>
        <v>#DIV/0!</v>
      </c>
      <c r="AS146" s="52" t="e">
        <f t="shared" ca="1" si="211"/>
        <v>#DIV/0!</v>
      </c>
      <c r="AT146" s="52" t="e">
        <f t="shared" ca="1" si="211"/>
        <v>#DIV/0!</v>
      </c>
      <c r="AU146" s="52" t="e">
        <f t="shared" ca="1" si="211"/>
        <v>#DIV/0!</v>
      </c>
      <c r="AV146" s="52" t="e">
        <f t="shared" ca="1" si="211"/>
        <v>#DIV/0!</v>
      </c>
      <c r="AW146" s="52" t="e">
        <f t="shared" ca="1" si="212"/>
        <v>#DIV/0!</v>
      </c>
      <c r="AX146" s="52" t="e">
        <f t="shared" ca="1" si="212"/>
        <v>#DIV/0!</v>
      </c>
      <c r="AY146" s="52" t="e">
        <f t="shared" ca="1" si="212"/>
        <v>#DIV/0!</v>
      </c>
      <c r="AZ146" s="52" t="e">
        <f t="shared" ca="1" si="212"/>
        <v>#DIV/0!</v>
      </c>
      <c r="BA146" s="52" t="e">
        <f t="shared" ca="1" si="213"/>
        <v>#DIV/0!</v>
      </c>
      <c r="BB146" s="52" t="e">
        <f t="shared" ca="1" si="213"/>
        <v>#DIV/0!</v>
      </c>
      <c r="BC146" s="52" t="e">
        <f t="shared" ca="1" si="213"/>
        <v>#DIV/0!</v>
      </c>
      <c r="BD146" s="52" t="e">
        <f t="shared" ca="1" si="213"/>
        <v>#DIV/0!</v>
      </c>
      <c r="BE146" s="52" t="e">
        <f t="shared" ca="1" si="214"/>
        <v>#DIV/0!</v>
      </c>
      <c r="BF146" s="52" t="e">
        <f t="shared" ca="1" si="214"/>
        <v>#DIV/0!</v>
      </c>
      <c r="BG146" s="52" t="e">
        <f t="shared" ca="1" si="214"/>
        <v>#DIV/0!</v>
      </c>
      <c r="BH146" s="52" t="e">
        <f t="shared" ca="1" si="214"/>
        <v>#DIV/0!</v>
      </c>
      <c r="BJ146" s="52">
        <f t="shared" si="218"/>
        <v>0</v>
      </c>
      <c r="BK146" s="52">
        <f t="shared" si="219"/>
        <v>0</v>
      </c>
      <c r="BL146" s="52">
        <f t="shared" si="220"/>
        <v>0</v>
      </c>
      <c r="BM146" s="52">
        <f t="shared" si="221"/>
        <v>0</v>
      </c>
      <c r="BN146" s="52">
        <f t="shared" si="222"/>
        <v>0</v>
      </c>
      <c r="BO146" s="52">
        <f t="shared" si="223"/>
        <v>0</v>
      </c>
      <c r="BP146" s="52">
        <f t="shared" si="224"/>
        <v>0</v>
      </c>
      <c r="BQ146" s="52">
        <f t="shared" si="225"/>
        <v>0.05</v>
      </c>
      <c r="BS146" s="52">
        <f t="shared" ca="1" si="226"/>
        <v>0</v>
      </c>
      <c r="BT146" s="52">
        <f t="shared" ca="1" si="227"/>
        <v>0</v>
      </c>
      <c r="BU146" s="52">
        <f t="shared" ca="1" si="228"/>
        <v>0</v>
      </c>
      <c r="BV146" s="52">
        <f t="shared" ca="1" si="229"/>
        <v>0</v>
      </c>
      <c r="BW146" s="52">
        <f t="shared" ca="1" si="230"/>
        <v>0</v>
      </c>
      <c r="BX146" s="52">
        <f t="shared" ca="1" si="231"/>
        <v>0</v>
      </c>
      <c r="BY146" s="52">
        <f t="shared" ca="1" si="232"/>
        <v>0</v>
      </c>
      <c r="BZ146" s="52">
        <f t="shared" ca="1" si="233"/>
        <v>0</v>
      </c>
      <c r="CA146" s="52">
        <f t="shared" ca="1" si="234"/>
        <v>0</v>
      </c>
      <c r="CB146" s="52">
        <f t="shared" ca="1" si="235"/>
        <v>0</v>
      </c>
      <c r="CC146" s="52">
        <f t="shared" ca="1" si="236"/>
        <v>0</v>
      </c>
      <c r="CD146" s="52">
        <f t="shared" ca="1" si="237"/>
        <v>0</v>
      </c>
      <c r="CE146" s="52">
        <f t="shared" ca="1" si="238"/>
        <v>0</v>
      </c>
      <c r="CF146" s="52">
        <f t="shared" ca="1" si="239"/>
        <v>0</v>
      </c>
      <c r="CG146" s="52">
        <f t="shared" ca="1" si="240"/>
        <v>0</v>
      </c>
      <c r="CH146" s="52">
        <f t="shared" ca="1" si="241"/>
        <v>0</v>
      </c>
      <c r="CI146" s="52">
        <f t="shared" ca="1" si="242"/>
        <v>0</v>
      </c>
      <c r="CJ146" s="52">
        <f t="shared" ca="1" si="243"/>
        <v>0</v>
      </c>
      <c r="CK146" s="52">
        <f t="shared" ca="1" si="244"/>
        <v>0</v>
      </c>
      <c r="CL146" s="52">
        <f t="shared" ca="1" si="245"/>
        <v>0</v>
      </c>
      <c r="CM146" s="52">
        <f t="shared" ca="1" si="246"/>
        <v>0</v>
      </c>
      <c r="CN146" s="52">
        <f t="shared" ca="1" si="247"/>
        <v>0</v>
      </c>
      <c r="CO146" s="52">
        <f t="shared" ca="1" si="248"/>
        <v>0</v>
      </c>
      <c r="CP146" s="52">
        <f t="shared" ca="1" si="249"/>
        <v>0</v>
      </c>
      <c r="CQ146" s="52">
        <f t="shared" ca="1" si="250"/>
        <v>0</v>
      </c>
      <c r="CR146" s="52">
        <f t="shared" ca="1" si="251"/>
        <v>0</v>
      </c>
      <c r="CS146" s="52">
        <f t="shared" ca="1" si="252"/>
        <v>0</v>
      </c>
      <c r="CT146" s="52">
        <f t="shared" ca="1" si="253"/>
        <v>0</v>
      </c>
      <c r="CU146" s="52">
        <f t="shared" ca="1" si="254"/>
        <v>0</v>
      </c>
      <c r="CV146" s="52">
        <f t="shared" ca="1" si="255"/>
        <v>0</v>
      </c>
      <c r="CW146" s="52">
        <f t="shared" ca="1" si="256"/>
        <v>0</v>
      </c>
      <c r="CY146" s="51" t="str">
        <f t="shared" ca="1" si="257"/>
        <v>Slope</v>
      </c>
      <c r="CZ146" s="51" t="str">
        <f t="shared" ca="1" si="258"/>
        <v>Slope</v>
      </c>
      <c r="DA146" s="51" t="str">
        <f t="shared" ca="1" si="259"/>
        <v>Slope</v>
      </c>
      <c r="DB146" s="51" t="str">
        <f t="shared" ca="1" si="260"/>
        <v>Slope</v>
      </c>
      <c r="DC146" s="51" t="str">
        <f t="shared" ca="1" si="261"/>
        <v>Slope</v>
      </c>
      <c r="DD146" s="51" t="str">
        <f t="shared" ca="1" si="262"/>
        <v>Slope</v>
      </c>
      <c r="DE146" s="51" t="str">
        <f t="shared" ca="1" si="263"/>
        <v>Slope</v>
      </c>
      <c r="DF146" s="51" t="str">
        <f t="shared" ca="1" si="264"/>
        <v>Slope</v>
      </c>
      <c r="DG146" s="51" t="str">
        <f t="shared" ca="1" si="265"/>
        <v>Slope</v>
      </c>
      <c r="DH146" s="51" t="str">
        <f t="shared" ca="1" si="266"/>
        <v>Slope</v>
      </c>
      <c r="DI146" s="51" t="str">
        <f t="shared" ca="1" si="267"/>
        <v>Slope</v>
      </c>
      <c r="DJ146" s="51" t="str">
        <f t="shared" ca="1" si="268"/>
        <v>Slope</v>
      </c>
      <c r="DK146" s="51" t="str">
        <f t="shared" ca="1" si="269"/>
        <v>Slope</v>
      </c>
      <c r="DL146" s="51" t="str">
        <f t="shared" ca="1" si="270"/>
        <v>Slope</v>
      </c>
      <c r="DM146" s="51" t="str">
        <f t="shared" ca="1" si="271"/>
        <v>Slope</v>
      </c>
      <c r="DN146" s="51" t="str">
        <f t="shared" ca="1" si="272"/>
        <v>Slope</v>
      </c>
      <c r="DO146" s="51" t="str">
        <f t="shared" ca="1" si="273"/>
        <v>Slope</v>
      </c>
      <c r="DP146" s="51" t="str">
        <f t="shared" ca="1" si="274"/>
        <v>Slope</v>
      </c>
      <c r="DQ146" s="51" t="str">
        <f t="shared" ca="1" si="275"/>
        <v>Slope</v>
      </c>
      <c r="DR146" s="51" t="str">
        <f t="shared" ca="1" si="276"/>
        <v>Slope</v>
      </c>
      <c r="DS146" s="51" t="str">
        <f t="shared" ca="1" si="277"/>
        <v>Slope</v>
      </c>
      <c r="DT146" s="51" t="str">
        <f t="shared" ca="1" si="278"/>
        <v>Slope</v>
      </c>
      <c r="DU146" s="51" t="str">
        <f t="shared" ca="1" si="279"/>
        <v>Slope</v>
      </c>
      <c r="DV146" s="51" t="str">
        <f t="shared" ca="1" si="280"/>
        <v>Slope</v>
      </c>
      <c r="DW146" s="51" t="str">
        <f t="shared" ca="1" si="281"/>
        <v>Slope</v>
      </c>
      <c r="DX146" s="51" t="str">
        <f t="shared" ca="1" si="282"/>
        <v>Slope</v>
      </c>
      <c r="DY146" s="51" t="str">
        <f t="shared" ca="1" si="283"/>
        <v>Slope</v>
      </c>
      <c r="DZ146" s="51" t="str">
        <f t="shared" ca="1" si="284"/>
        <v>Slope</v>
      </c>
      <c r="EA146" s="51" t="str">
        <f t="shared" ca="1" si="285"/>
        <v>Slope</v>
      </c>
      <c r="EB146" s="51" t="str">
        <f t="shared" ca="1" si="286"/>
        <v>Slope</v>
      </c>
      <c r="EC146" s="51" t="str">
        <f t="shared" ca="1" si="287"/>
        <v>Slope</v>
      </c>
      <c r="EE146" s="52">
        <f t="shared" ca="1" si="288"/>
        <v>1</v>
      </c>
      <c r="EF146" s="52">
        <f t="shared" ca="1" si="289"/>
        <v>1</v>
      </c>
      <c r="EG146" s="52">
        <f t="shared" ca="1" si="290"/>
        <v>1</v>
      </c>
      <c r="EH146" s="52">
        <f t="shared" ca="1" si="291"/>
        <v>1</v>
      </c>
      <c r="EI146" s="52">
        <f t="shared" ca="1" si="292"/>
        <v>1</v>
      </c>
      <c r="EJ146" s="52">
        <f t="shared" ca="1" si="293"/>
        <v>1</v>
      </c>
      <c r="EK146" s="52">
        <f t="shared" ca="1" si="294"/>
        <v>1</v>
      </c>
      <c r="EL146" s="52">
        <f t="shared" ca="1" si="295"/>
        <v>1</v>
      </c>
      <c r="EM146" s="52">
        <f t="shared" ca="1" si="296"/>
        <v>1</v>
      </c>
      <c r="EN146" s="52">
        <f t="shared" ca="1" si="297"/>
        <v>1</v>
      </c>
      <c r="EO146" s="52">
        <f t="shared" ca="1" si="298"/>
        <v>1</v>
      </c>
      <c r="EP146" s="52">
        <f t="shared" ca="1" si="299"/>
        <v>1</v>
      </c>
      <c r="EQ146" s="52">
        <f t="shared" ca="1" si="300"/>
        <v>1</v>
      </c>
      <c r="ER146" s="52">
        <f t="shared" ca="1" si="301"/>
        <v>1</v>
      </c>
      <c r="ES146" s="52">
        <f t="shared" ca="1" si="302"/>
        <v>1</v>
      </c>
      <c r="ET146" s="52">
        <f t="shared" ca="1" si="303"/>
        <v>1</v>
      </c>
      <c r="EU146" s="52">
        <f t="shared" ca="1" si="304"/>
        <v>1</v>
      </c>
      <c r="EV146" s="52">
        <f t="shared" ca="1" si="305"/>
        <v>1</v>
      </c>
      <c r="EW146" s="52">
        <f t="shared" ca="1" si="306"/>
        <v>1</v>
      </c>
      <c r="EX146" s="52">
        <f t="shared" ca="1" si="307"/>
        <v>1</v>
      </c>
      <c r="EY146" s="52">
        <f t="shared" ca="1" si="308"/>
        <v>1</v>
      </c>
      <c r="EZ146" s="52">
        <f t="shared" ca="1" si="309"/>
        <v>1</v>
      </c>
      <c r="FA146" s="52">
        <f t="shared" ca="1" si="310"/>
        <v>1</v>
      </c>
      <c r="FB146" s="52">
        <f t="shared" ca="1" si="311"/>
        <v>1</v>
      </c>
      <c r="FC146" s="52">
        <f t="shared" ca="1" si="312"/>
        <v>1</v>
      </c>
      <c r="FD146" s="52">
        <f t="shared" ca="1" si="313"/>
        <v>1</v>
      </c>
      <c r="FE146" s="52">
        <f t="shared" ca="1" si="314"/>
        <v>1</v>
      </c>
      <c r="FF146" s="52">
        <f t="shared" ca="1" si="315"/>
        <v>1</v>
      </c>
      <c r="FG146" s="52">
        <f t="shared" ca="1" si="316"/>
        <v>1</v>
      </c>
      <c r="FH146" s="52">
        <f t="shared" ca="1" si="317"/>
        <v>1</v>
      </c>
      <c r="FI146" s="52">
        <f t="shared" ca="1" si="318"/>
        <v>1</v>
      </c>
      <c r="FK146" s="52">
        <f t="shared" si="319"/>
        <v>0</v>
      </c>
      <c r="FL146" s="59" t="e">
        <f t="shared" ca="1" si="320"/>
        <v>#N/A</v>
      </c>
      <c r="FM146" s="59" t="e">
        <f t="shared" ca="1" si="321"/>
        <v>#N/A</v>
      </c>
      <c r="FN146" s="52">
        <f t="shared" ca="1" si="322"/>
        <v>0</v>
      </c>
      <c r="FP146" s="52">
        <f t="shared" ca="1" si="323"/>
        <v>0.66666666666666663</v>
      </c>
      <c r="FQ146" s="52">
        <f t="shared" ca="1" si="324"/>
        <v>0.66666666666666663</v>
      </c>
      <c r="FR146" s="52">
        <f t="shared" ca="1" si="325"/>
        <v>0.65555555555555545</v>
      </c>
      <c r="FS146" s="52">
        <f t="shared" ca="1" si="326"/>
        <v>0.64444444444444438</v>
      </c>
      <c r="FT146" s="52">
        <f t="shared" ca="1" si="327"/>
        <v>0.6333333333333333</v>
      </c>
      <c r="FU146" s="52">
        <f t="shared" ca="1" si="328"/>
        <v>0.62222222222222223</v>
      </c>
      <c r="FV146" s="52">
        <f t="shared" ca="1" si="329"/>
        <v>0.61111111111111116</v>
      </c>
      <c r="FW146" s="52">
        <f t="shared" ca="1" si="330"/>
        <v>0.6</v>
      </c>
      <c r="FX146" s="52">
        <f t="shared" ca="1" si="331"/>
        <v>0.5888888888888888</v>
      </c>
      <c r="FY146" s="52">
        <f t="shared" ca="1" si="332"/>
        <v>0.57777777777777772</v>
      </c>
      <c r="FZ146" s="52">
        <f t="shared" ca="1" si="333"/>
        <v>0.56666666666666665</v>
      </c>
      <c r="GA146" s="52">
        <f t="shared" ca="1" si="334"/>
        <v>0.55555555555555558</v>
      </c>
      <c r="GB146" s="52">
        <f t="shared" ca="1" si="335"/>
        <v>0.5444444444444444</v>
      </c>
      <c r="GC146" s="52">
        <f t="shared" ca="1" si="336"/>
        <v>0.53333333333333333</v>
      </c>
      <c r="GD146" s="52">
        <f t="shared" ca="1" si="337"/>
        <v>0.52222222222222214</v>
      </c>
      <c r="GE146" s="52">
        <f t="shared" ca="1" si="338"/>
        <v>0.51111111111111107</v>
      </c>
      <c r="GF146" s="52">
        <f t="shared" ca="1" si="339"/>
        <v>0.5</v>
      </c>
      <c r="GG146" s="52">
        <f t="shared" ca="1" si="340"/>
        <v>0.48888888888888887</v>
      </c>
      <c r="GH146" s="52">
        <f t="shared" ca="1" si="341"/>
        <v>0.47777777777777775</v>
      </c>
      <c r="GI146" s="52">
        <f t="shared" ca="1" si="342"/>
        <v>0.46666666666666667</v>
      </c>
      <c r="GJ146" s="52">
        <f t="shared" ca="1" si="343"/>
        <v>0.45555555555555555</v>
      </c>
      <c r="GK146" s="52">
        <f t="shared" ca="1" si="344"/>
        <v>0.44444444444444442</v>
      </c>
      <c r="GL146" s="52">
        <f t="shared" ca="1" si="345"/>
        <v>0.43333333333333335</v>
      </c>
      <c r="GM146" s="52">
        <f t="shared" ca="1" si="346"/>
        <v>0.42222222222222222</v>
      </c>
      <c r="GN146" s="52">
        <f t="shared" ca="1" si="347"/>
        <v>0.41111111111111109</v>
      </c>
      <c r="GO146" s="52">
        <f t="shared" ca="1" si="348"/>
        <v>0.39999999999999997</v>
      </c>
      <c r="GP146" s="52">
        <f t="shared" ca="1" si="349"/>
        <v>0.38888888888888884</v>
      </c>
      <c r="GQ146" s="52">
        <f t="shared" ca="1" si="350"/>
        <v>0.37777777777777777</v>
      </c>
      <c r="GR146" s="52">
        <f t="shared" ca="1" si="351"/>
        <v>0.36666666666666664</v>
      </c>
      <c r="GS146" s="52">
        <f t="shared" ca="1" si="352"/>
        <v>0.35555555555555551</v>
      </c>
      <c r="GT146" s="52">
        <f t="shared" ca="1" si="353"/>
        <v>0.34444444444444444</v>
      </c>
      <c r="GU146" s="125">
        <f t="shared" si="354"/>
        <v>0</v>
      </c>
      <c r="GV146" s="52">
        <f t="shared" ca="1" si="355"/>
        <v>0.66666666666666663</v>
      </c>
      <c r="GW146" s="59">
        <f t="shared" ca="1" si="356"/>
        <v>0</v>
      </c>
      <c r="GX146" s="52">
        <f t="shared" ca="1" si="357"/>
        <v>0</v>
      </c>
      <c r="GY146" s="52" t="str">
        <f t="shared" ca="1" si="358"/>
        <v>Slope</v>
      </c>
      <c r="GZ146" s="52" t="str">
        <f t="shared" ca="1" si="359"/>
        <v>NaN</v>
      </c>
      <c r="HA146" s="120">
        <f t="shared" si="360"/>
        <v>0</v>
      </c>
      <c r="HB146" s="58">
        <f t="shared" si="361"/>
        <v>0</v>
      </c>
      <c r="HC146" s="58"/>
      <c r="HD146" s="121">
        <f t="shared" si="362"/>
        <v>1</v>
      </c>
      <c r="HE146" s="52">
        <f t="shared" si="363"/>
        <v>0</v>
      </c>
      <c r="HF146" s="52">
        <f t="shared" si="364"/>
        <v>0</v>
      </c>
      <c r="HG146" s="120">
        <f t="shared" si="365"/>
        <v>1</v>
      </c>
      <c r="HH146" s="120">
        <f t="shared" si="366"/>
        <v>0</v>
      </c>
      <c r="HI146" s="52">
        <f t="shared" ca="1" si="367"/>
        <v>0</v>
      </c>
      <c r="HJ146" s="52" t="str">
        <f t="shared" ca="1" si="368"/>
        <v>Slope</v>
      </c>
      <c r="HK146" s="59">
        <f t="shared" ca="1" si="369"/>
        <v>2</v>
      </c>
      <c r="HL146" s="52" t="str">
        <f t="shared" ca="1" si="370"/>
        <v>NaN</v>
      </c>
      <c r="HM146" s="52">
        <f t="shared" si="371"/>
        <v>0</v>
      </c>
      <c r="HN146" s="52">
        <f t="shared" si="372"/>
        <v>0</v>
      </c>
      <c r="HO146" s="52">
        <f t="shared" si="373"/>
        <v>0</v>
      </c>
      <c r="HP146" s="112"/>
      <c r="HQ146" s="52">
        <f t="shared" si="381"/>
        <v>0</v>
      </c>
      <c r="HR146" s="112"/>
      <c r="HS146" s="52">
        <f t="shared" si="374"/>
        <v>0</v>
      </c>
      <c r="HT146">
        <f t="shared" si="375"/>
        <v>0</v>
      </c>
    </row>
    <row r="147" spans="1:228" x14ac:dyDescent="0.25">
      <c r="A147" s="45">
        <v>109</v>
      </c>
      <c r="B147" s="35">
        <f t="shared" si="215"/>
        <v>1.2500000000000015E-2</v>
      </c>
      <c r="C147" s="28"/>
      <c r="D147" s="29"/>
      <c r="E147" s="29"/>
      <c r="F147" s="37"/>
      <c r="G147" s="38"/>
      <c r="H147" s="107"/>
      <c r="I147" s="31"/>
      <c r="J147" s="28"/>
      <c r="K147" s="37">
        <f t="shared" si="387"/>
        <v>0</v>
      </c>
      <c r="L147" s="30">
        <f t="shared" si="385"/>
        <v>0</v>
      </c>
      <c r="M147" s="101">
        <f t="shared" si="386"/>
        <v>0</v>
      </c>
      <c r="N147" s="103">
        <f t="shared" si="216"/>
        <v>0</v>
      </c>
      <c r="AD147" s="52" t="e">
        <f t="shared" ca="1" si="388"/>
        <v>#DIV/0!</v>
      </c>
      <c r="AE147" s="52" t="e">
        <f t="shared" ca="1" si="388"/>
        <v>#DIV/0!</v>
      </c>
      <c r="AF147" s="52" t="e">
        <f t="shared" ca="1" si="388"/>
        <v>#DIV/0!</v>
      </c>
      <c r="AG147" s="52" t="e">
        <f t="shared" ca="1" si="208"/>
        <v>#DIV/0!</v>
      </c>
      <c r="AH147" s="52" t="e">
        <f t="shared" ca="1" si="208"/>
        <v>#DIV/0!</v>
      </c>
      <c r="AI147" s="52" t="e">
        <f t="shared" ca="1" si="208"/>
        <v>#DIV/0!</v>
      </c>
      <c r="AJ147" s="52" t="e">
        <f t="shared" ca="1" si="208"/>
        <v>#DIV/0!</v>
      </c>
      <c r="AK147" s="52" t="e">
        <f t="shared" ca="1" si="209"/>
        <v>#DIV/0!</v>
      </c>
      <c r="AL147" s="52" t="e">
        <f t="shared" ca="1" si="209"/>
        <v>#DIV/0!</v>
      </c>
      <c r="AM147" s="52" t="e">
        <f t="shared" ca="1" si="209"/>
        <v>#DIV/0!</v>
      </c>
      <c r="AN147" s="52" t="e">
        <f t="shared" ca="1" si="209"/>
        <v>#DIV/0!</v>
      </c>
      <c r="AO147" s="52" t="e">
        <f t="shared" ca="1" si="210"/>
        <v>#DIV/0!</v>
      </c>
      <c r="AP147" s="52" t="e">
        <f t="shared" ca="1" si="210"/>
        <v>#DIV/0!</v>
      </c>
      <c r="AQ147" s="52" t="e">
        <f t="shared" ca="1" si="210"/>
        <v>#DIV/0!</v>
      </c>
      <c r="AR147" s="52" t="e">
        <f t="shared" ca="1" si="210"/>
        <v>#DIV/0!</v>
      </c>
      <c r="AS147" s="52" t="e">
        <f t="shared" ca="1" si="211"/>
        <v>#DIV/0!</v>
      </c>
      <c r="AT147" s="52" t="e">
        <f t="shared" ca="1" si="211"/>
        <v>#DIV/0!</v>
      </c>
      <c r="AU147" s="52" t="e">
        <f t="shared" ca="1" si="211"/>
        <v>#DIV/0!</v>
      </c>
      <c r="AV147" s="52" t="e">
        <f t="shared" ca="1" si="211"/>
        <v>#DIV/0!</v>
      </c>
      <c r="AW147" s="52" t="e">
        <f t="shared" ca="1" si="212"/>
        <v>#DIV/0!</v>
      </c>
      <c r="AX147" s="52" t="e">
        <f t="shared" ca="1" si="212"/>
        <v>#DIV/0!</v>
      </c>
      <c r="AY147" s="52" t="e">
        <f t="shared" ca="1" si="212"/>
        <v>#DIV/0!</v>
      </c>
      <c r="AZ147" s="52" t="e">
        <f t="shared" ca="1" si="212"/>
        <v>#DIV/0!</v>
      </c>
      <c r="BA147" s="52" t="e">
        <f t="shared" ca="1" si="213"/>
        <v>#DIV/0!</v>
      </c>
      <c r="BB147" s="52" t="e">
        <f t="shared" ca="1" si="213"/>
        <v>#DIV/0!</v>
      </c>
      <c r="BC147" s="52" t="e">
        <f t="shared" ca="1" si="213"/>
        <v>#DIV/0!</v>
      </c>
      <c r="BD147" s="52" t="e">
        <f t="shared" ca="1" si="213"/>
        <v>#DIV/0!</v>
      </c>
      <c r="BE147" s="52" t="e">
        <f t="shared" ca="1" si="214"/>
        <v>#DIV/0!</v>
      </c>
      <c r="BF147" s="52" t="e">
        <f t="shared" ca="1" si="214"/>
        <v>#DIV/0!</v>
      </c>
      <c r="BG147" s="52" t="e">
        <f t="shared" ca="1" si="214"/>
        <v>#DIV/0!</v>
      </c>
      <c r="BH147" s="52" t="e">
        <f t="shared" ca="1" si="214"/>
        <v>#DIV/0!</v>
      </c>
      <c r="BJ147" s="52">
        <f t="shared" si="218"/>
        <v>0</v>
      </c>
      <c r="BK147" s="52">
        <f t="shared" si="219"/>
        <v>0</v>
      </c>
      <c r="BL147" s="52">
        <f t="shared" si="220"/>
        <v>0</v>
      </c>
      <c r="BM147" s="52">
        <f t="shared" si="221"/>
        <v>0</v>
      </c>
      <c r="BN147" s="52">
        <f t="shared" si="222"/>
        <v>0</v>
      </c>
      <c r="BO147" s="52">
        <f t="shared" si="223"/>
        <v>0</v>
      </c>
      <c r="BP147" s="52">
        <f t="shared" si="224"/>
        <v>0</v>
      </c>
      <c r="BQ147" s="52">
        <f t="shared" si="225"/>
        <v>0.05</v>
      </c>
      <c r="BS147" s="52">
        <f t="shared" ca="1" si="226"/>
        <v>0</v>
      </c>
      <c r="BT147" s="52">
        <f t="shared" ca="1" si="227"/>
        <v>0</v>
      </c>
      <c r="BU147" s="52">
        <f t="shared" ca="1" si="228"/>
        <v>0</v>
      </c>
      <c r="BV147" s="52">
        <f t="shared" ca="1" si="229"/>
        <v>0</v>
      </c>
      <c r="BW147" s="52">
        <f t="shared" ca="1" si="230"/>
        <v>0</v>
      </c>
      <c r="BX147" s="52">
        <f t="shared" ca="1" si="231"/>
        <v>0</v>
      </c>
      <c r="BY147" s="52">
        <f t="shared" ca="1" si="232"/>
        <v>0</v>
      </c>
      <c r="BZ147" s="52">
        <f t="shared" ca="1" si="233"/>
        <v>0</v>
      </c>
      <c r="CA147" s="52">
        <f t="shared" ca="1" si="234"/>
        <v>0</v>
      </c>
      <c r="CB147" s="52">
        <f t="shared" ca="1" si="235"/>
        <v>0</v>
      </c>
      <c r="CC147" s="52">
        <f t="shared" ca="1" si="236"/>
        <v>0</v>
      </c>
      <c r="CD147" s="52">
        <f t="shared" ca="1" si="237"/>
        <v>0</v>
      </c>
      <c r="CE147" s="52">
        <f t="shared" ca="1" si="238"/>
        <v>0</v>
      </c>
      <c r="CF147" s="52">
        <f t="shared" ca="1" si="239"/>
        <v>0</v>
      </c>
      <c r="CG147" s="52">
        <f t="shared" ca="1" si="240"/>
        <v>0</v>
      </c>
      <c r="CH147" s="52">
        <f t="shared" ca="1" si="241"/>
        <v>0</v>
      </c>
      <c r="CI147" s="52">
        <f t="shared" ca="1" si="242"/>
        <v>0</v>
      </c>
      <c r="CJ147" s="52">
        <f t="shared" ca="1" si="243"/>
        <v>0</v>
      </c>
      <c r="CK147" s="52">
        <f t="shared" ca="1" si="244"/>
        <v>0</v>
      </c>
      <c r="CL147" s="52">
        <f t="shared" ca="1" si="245"/>
        <v>0</v>
      </c>
      <c r="CM147" s="52">
        <f t="shared" ca="1" si="246"/>
        <v>0</v>
      </c>
      <c r="CN147" s="52">
        <f t="shared" ca="1" si="247"/>
        <v>0</v>
      </c>
      <c r="CO147" s="52">
        <f t="shared" ca="1" si="248"/>
        <v>0</v>
      </c>
      <c r="CP147" s="52">
        <f t="shared" ca="1" si="249"/>
        <v>0</v>
      </c>
      <c r="CQ147" s="52">
        <f t="shared" ca="1" si="250"/>
        <v>0</v>
      </c>
      <c r="CR147" s="52">
        <f t="shared" ca="1" si="251"/>
        <v>0</v>
      </c>
      <c r="CS147" s="52">
        <f t="shared" ca="1" si="252"/>
        <v>0</v>
      </c>
      <c r="CT147" s="52">
        <f t="shared" ca="1" si="253"/>
        <v>0</v>
      </c>
      <c r="CU147" s="52">
        <f t="shared" ca="1" si="254"/>
        <v>0</v>
      </c>
      <c r="CV147" s="52">
        <f t="shared" ca="1" si="255"/>
        <v>0</v>
      </c>
      <c r="CW147" s="52">
        <f t="shared" ca="1" si="256"/>
        <v>0</v>
      </c>
      <c r="CY147" s="51" t="str">
        <f t="shared" ca="1" si="257"/>
        <v>Slope</v>
      </c>
      <c r="CZ147" s="51" t="str">
        <f t="shared" ca="1" si="258"/>
        <v>Slope</v>
      </c>
      <c r="DA147" s="51" t="str">
        <f t="shared" ca="1" si="259"/>
        <v>Slope</v>
      </c>
      <c r="DB147" s="51" t="str">
        <f t="shared" ca="1" si="260"/>
        <v>Slope</v>
      </c>
      <c r="DC147" s="51" t="str">
        <f t="shared" ca="1" si="261"/>
        <v>Slope</v>
      </c>
      <c r="DD147" s="51" t="str">
        <f t="shared" ca="1" si="262"/>
        <v>Slope</v>
      </c>
      <c r="DE147" s="51" t="str">
        <f t="shared" ca="1" si="263"/>
        <v>Slope</v>
      </c>
      <c r="DF147" s="51" t="str">
        <f t="shared" ca="1" si="264"/>
        <v>Slope</v>
      </c>
      <c r="DG147" s="51" t="str">
        <f t="shared" ca="1" si="265"/>
        <v>Slope</v>
      </c>
      <c r="DH147" s="51" t="str">
        <f t="shared" ca="1" si="266"/>
        <v>Slope</v>
      </c>
      <c r="DI147" s="51" t="str">
        <f t="shared" ca="1" si="267"/>
        <v>Slope</v>
      </c>
      <c r="DJ147" s="51" t="str">
        <f t="shared" ca="1" si="268"/>
        <v>Slope</v>
      </c>
      <c r="DK147" s="51" t="str">
        <f t="shared" ca="1" si="269"/>
        <v>Slope</v>
      </c>
      <c r="DL147" s="51" t="str">
        <f t="shared" ca="1" si="270"/>
        <v>Slope</v>
      </c>
      <c r="DM147" s="51" t="str">
        <f t="shared" ca="1" si="271"/>
        <v>Slope</v>
      </c>
      <c r="DN147" s="51" t="str">
        <f t="shared" ca="1" si="272"/>
        <v>Slope</v>
      </c>
      <c r="DO147" s="51" t="str">
        <f t="shared" ca="1" si="273"/>
        <v>Slope</v>
      </c>
      <c r="DP147" s="51" t="str">
        <f t="shared" ca="1" si="274"/>
        <v>Slope</v>
      </c>
      <c r="DQ147" s="51" t="str">
        <f t="shared" ca="1" si="275"/>
        <v>Slope</v>
      </c>
      <c r="DR147" s="51" t="str">
        <f t="shared" ca="1" si="276"/>
        <v>Slope</v>
      </c>
      <c r="DS147" s="51" t="str">
        <f t="shared" ca="1" si="277"/>
        <v>Slope</v>
      </c>
      <c r="DT147" s="51" t="str">
        <f t="shared" ca="1" si="278"/>
        <v>Slope</v>
      </c>
      <c r="DU147" s="51" t="str">
        <f t="shared" ca="1" si="279"/>
        <v>Slope</v>
      </c>
      <c r="DV147" s="51" t="str">
        <f t="shared" ca="1" si="280"/>
        <v>Slope</v>
      </c>
      <c r="DW147" s="51" t="str">
        <f t="shared" ca="1" si="281"/>
        <v>Slope</v>
      </c>
      <c r="DX147" s="51" t="str">
        <f t="shared" ca="1" si="282"/>
        <v>Slope</v>
      </c>
      <c r="DY147" s="51" t="str">
        <f t="shared" ca="1" si="283"/>
        <v>Slope</v>
      </c>
      <c r="DZ147" s="51" t="str">
        <f t="shared" ca="1" si="284"/>
        <v>Slope</v>
      </c>
      <c r="EA147" s="51" t="str">
        <f t="shared" ca="1" si="285"/>
        <v>Slope</v>
      </c>
      <c r="EB147" s="51" t="str">
        <f t="shared" ca="1" si="286"/>
        <v>Slope</v>
      </c>
      <c r="EC147" s="51" t="str">
        <f t="shared" ca="1" si="287"/>
        <v>Slope</v>
      </c>
      <c r="EE147" s="52">
        <f t="shared" ca="1" si="288"/>
        <v>1</v>
      </c>
      <c r="EF147" s="52">
        <f t="shared" ca="1" si="289"/>
        <v>1</v>
      </c>
      <c r="EG147" s="52">
        <f t="shared" ca="1" si="290"/>
        <v>1</v>
      </c>
      <c r="EH147" s="52">
        <f t="shared" ca="1" si="291"/>
        <v>1</v>
      </c>
      <c r="EI147" s="52">
        <f t="shared" ca="1" si="292"/>
        <v>1</v>
      </c>
      <c r="EJ147" s="52">
        <f t="shared" ca="1" si="293"/>
        <v>1</v>
      </c>
      <c r="EK147" s="52">
        <f t="shared" ca="1" si="294"/>
        <v>1</v>
      </c>
      <c r="EL147" s="52">
        <f t="shared" ca="1" si="295"/>
        <v>1</v>
      </c>
      <c r="EM147" s="52">
        <f t="shared" ca="1" si="296"/>
        <v>1</v>
      </c>
      <c r="EN147" s="52">
        <f t="shared" ca="1" si="297"/>
        <v>1</v>
      </c>
      <c r="EO147" s="52">
        <f t="shared" ca="1" si="298"/>
        <v>1</v>
      </c>
      <c r="EP147" s="52">
        <f t="shared" ca="1" si="299"/>
        <v>1</v>
      </c>
      <c r="EQ147" s="52">
        <f t="shared" ca="1" si="300"/>
        <v>1</v>
      </c>
      <c r="ER147" s="52">
        <f t="shared" ca="1" si="301"/>
        <v>1</v>
      </c>
      <c r="ES147" s="52">
        <f t="shared" ca="1" si="302"/>
        <v>1</v>
      </c>
      <c r="ET147" s="52">
        <f t="shared" ca="1" si="303"/>
        <v>1</v>
      </c>
      <c r="EU147" s="52">
        <f t="shared" ca="1" si="304"/>
        <v>1</v>
      </c>
      <c r="EV147" s="52">
        <f t="shared" ca="1" si="305"/>
        <v>1</v>
      </c>
      <c r="EW147" s="52">
        <f t="shared" ca="1" si="306"/>
        <v>1</v>
      </c>
      <c r="EX147" s="52">
        <f t="shared" ca="1" si="307"/>
        <v>1</v>
      </c>
      <c r="EY147" s="52">
        <f t="shared" ca="1" si="308"/>
        <v>1</v>
      </c>
      <c r="EZ147" s="52">
        <f t="shared" ca="1" si="309"/>
        <v>1</v>
      </c>
      <c r="FA147" s="52">
        <f t="shared" ca="1" si="310"/>
        <v>1</v>
      </c>
      <c r="FB147" s="52">
        <f t="shared" ca="1" si="311"/>
        <v>1</v>
      </c>
      <c r="FC147" s="52">
        <f t="shared" ca="1" si="312"/>
        <v>1</v>
      </c>
      <c r="FD147" s="52">
        <f t="shared" ca="1" si="313"/>
        <v>1</v>
      </c>
      <c r="FE147" s="52">
        <f t="shared" ca="1" si="314"/>
        <v>1</v>
      </c>
      <c r="FF147" s="52">
        <f t="shared" ca="1" si="315"/>
        <v>1</v>
      </c>
      <c r="FG147" s="52">
        <f t="shared" ca="1" si="316"/>
        <v>1</v>
      </c>
      <c r="FH147" s="52">
        <f t="shared" ca="1" si="317"/>
        <v>1</v>
      </c>
      <c r="FI147" s="52">
        <f t="shared" ca="1" si="318"/>
        <v>1</v>
      </c>
      <c r="FK147" s="52">
        <f t="shared" si="319"/>
        <v>0</v>
      </c>
      <c r="FL147" s="59" t="e">
        <f t="shared" ca="1" si="320"/>
        <v>#N/A</v>
      </c>
      <c r="FM147" s="59" t="e">
        <f t="shared" ca="1" si="321"/>
        <v>#N/A</v>
      </c>
      <c r="FN147" s="52">
        <f t="shared" ca="1" si="322"/>
        <v>0</v>
      </c>
      <c r="FP147" s="52">
        <f t="shared" ca="1" si="323"/>
        <v>0.66666666666666663</v>
      </c>
      <c r="FQ147" s="52">
        <f t="shared" ca="1" si="324"/>
        <v>0.66666666666666663</v>
      </c>
      <c r="FR147" s="52">
        <f t="shared" ca="1" si="325"/>
        <v>0.65555555555555545</v>
      </c>
      <c r="FS147" s="52">
        <f t="shared" ca="1" si="326"/>
        <v>0.64444444444444438</v>
      </c>
      <c r="FT147" s="52">
        <f t="shared" ca="1" si="327"/>
        <v>0.6333333333333333</v>
      </c>
      <c r="FU147" s="52">
        <f t="shared" ca="1" si="328"/>
        <v>0.62222222222222223</v>
      </c>
      <c r="FV147" s="52">
        <f t="shared" ca="1" si="329"/>
        <v>0.61111111111111116</v>
      </c>
      <c r="FW147" s="52">
        <f t="shared" ca="1" si="330"/>
        <v>0.6</v>
      </c>
      <c r="FX147" s="52">
        <f t="shared" ca="1" si="331"/>
        <v>0.5888888888888888</v>
      </c>
      <c r="FY147" s="52">
        <f t="shared" ca="1" si="332"/>
        <v>0.57777777777777772</v>
      </c>
      <c r="FZ147" s="52">
        <f t="shared" ca="1" si="333"/>
        <v>0.56666666666666665</v>
      </c>
      <c r="GA147" s="52">
        <f t="shared" ca="1" si="334"/>
        <v>0.55555555555555558</v>
      </c>
      <c r="GB147" s="52">
        <f t="shared" ca="1" si="335"/>
        <v>0.5444444444444444</v>
      </c>
      <c r="GC147" s="52">
        <f t="shared" ca="1" si="336"/>
        <v>0.53333333333333333</v>
      </c>
      <c r="GD147" s="52">
        <f t="shared" ca="1" si="337"/>
        <v>0.52222222222222214</v>
      </c>
      <c r="GE147" s="52">
        <f t="shared" ca="1" si="338"/>
        <v>0.51111111111111107</v>
      </c>
      <c r="GF147" s="52">
        <f t="shared" ca="1" si="339"/>
        <v>0.5</v>
      </c>
      <c r="GG147" s="52">
        <f t="shared" ca="1" si="340"/>
        <v>0.48888888888888887</v>
      </c>
      <c r="GH147" s="52">
        <f t="shared" ca="1" si="341"/>
        <v>0.47777777777777775</v>
      </c>
      <c r="GI147" s="52">
        <f t="shared" ca="1" si="342"/>
        <v>0.46666666666666667</v>
      </c>
      <c r="GJ147" s="52">
        <f t="shared" ca="1" si="343"/>
        <v>0.45555555555555555</v>
      </c>
      <c r="GK147" s="52">
        <f t="shared" ca="1" si="344"/>
        <v>0.44444444444444442</v>
      </c>
      <c r="GL147" s="52">
        <f t="shared" ca="1" si="345"/>
        <v>0.43333333333333335</v>
      </c>
      <c r="GM147" s="52">
        <f t="shared" ca="1" si="346"/>
        <v>0.42222222222222222</v>
      </c>
      <c r="GN147" s="52">
        <f t="shared" ca="1" si="347"/>
        <v>0.41111111111111109</v>
      </c>
      <c r="GO147" s="52">
        <f t="shared" ca="1" si="348"/>
        <v>0.39999999999999997</v>
      </c>
      <c r="GP147" s="52">
        <f t="shared" ca="1" si="349"/>
        <v>0.38888888888888884</v>
      </c>
      <c r="GQ147" s="52">
        <f t="shared" ca="1" si="350"/>
        <v>0.37777777777777777</v>
      </c>
      <c r="GR147" s="52">
        <f t="shared" ca="1" si="351"/>
        <v>0.36666666666666664</v>
      </c>
      <c r="GS147" s="52">
        <f t="shared" ca="1" si="352"/>
        <v>0.35555555555555551</v>
      </c>
      <c r="GT147" s="52">
        <f t="shared" ca="1" si="353"/>
        <v>0.34444444444444444</v>
      </c>
      <c r="GU147" s="125">
        <f t="shared" si="354"/>
        <v>0</v>
      </c>
      <c r="GV147" s="52">
        <f t="shared" ca="1" si="355"/>
        <v>0.66666666666666663</v>
      </c>
      <c r="GW147" s="59">
        <f t="shared" ca="1" si="356"/>
        <v>0</v>
      </c>
      <c r="GX147" s="52">
        <f t="shared" ca="1" si="357"/>
        <v>0</v>
      </c>
      <c r="GY147" s="52" t="str">
        <f t="shared" ca="1" si="358"/>
        <v>Slope</v>
      </c>
      <c r="GZ147" s="52" t="str">
        <f t="shared" ca="1" si="359"/>
        <v>NaN</v>
      </c>
      <c r="HA147" s="120">
        <f t="shared" si="360"/>
        <v>0</v>
      </c>
      <c r="HB147" s="58">
        <f t="shared" si="361"/>
        <v>0</v>
      </c>
      <c r="HC147" s="58"/>
      <c r="HD147" s="121">
        <f t="shared" si="362"/>
        <v>1</v>
      </c>
      <c r="HE147" s="52">
        <f t="shared" si="363"/>
        <v>0</v>
      </c>
      <c r="HF147" s="52">
        <f t="shared" si="364"/>
        <v>0</v>
      </c>
      <c r="HG147" s="120">
        <f t="shared" si="365"/>
        <v>1</v>
      </c>
      <c r="HH147" s="120">
        <f t="shared" si="366"/>
        <v>0</v>
      </c>
      <c r="HI147" s="52">
        <f t="shared" ca="1" si="367"/>
        <v>0</v>
      </c>
      <c r="HJ147" s="52" t="str">
        <f t="shared" ca="1" si="368"/>
        <v>Slope</v>
      </c>
      <c r="HK147" s="59">
        <f t="shared" ca="1" si="369"/>
        <v>2</v>
      </c>
      <c r="HL147" s="52" t="str">
        <f t="shared" ca="1" si="370"/>
        <v>NaN</v>
      </c>
      <c r="HM147" s="52">
        <f t="shared" si="371"/>
        <v>0</v>
      </c>
      <c r="HN147" s="52">
        <f t="shared" si="372"/>
        <v>0</v>
      </c>
      <c r="HO147" s="52">
        <f t="shared" si="373"/>
        <v>0</v>
      </c>
      <c r="HP147" s="112"/>
      <c r="HQ147" s="52">
        <f t="shared" si="381"/>
        <v>0</v>
      </c>
      <c r="HR147" s="112"/>
      <c r="HS147" s="52">
        <f t="shared" si="374"/>
        <v>0</v>
      </c>
      <c r="HT147">
        <f t="shared" si="375"/>
        <v>0</v>
      </c>
    </row>
    <row r="148" spans="1:228" x14ac:dyDescent="0.25">
      <c r="A148" s="45">
        <v>110</v>
      </c>
      <c r="B148" s="35">
        <f t="shared" si="215"/>
        <v>1.2615740740740755E-2</v>
      </c>
      <c r="C148" s="28"/>
      <c r="D148" s="29"/>
      <c r="E148" s="29"/>
      <c r="F148" s="37"/>
      <c r="G148" s="38"/>
      <c r="H148" s="107"/>
      <c r="I148" s="31"/>
      <c r="J148" s="28"/>
      <c r="K148" s="37">
        <f t="shared" si="387"/>
        <v>0</v>
      </c>
      <c r="L148" s="30">
        <f t="shared" si="385"/>
        <v>0</v>
      </c>
      <c r="M148" s="101">
        <f t="shared" si="386"/>
        <v>0</v>
      </c>
      <c r="N148" s="103">
        <f t="shared" si="216"/>
        <v>0</v>
      </c>
      <c r="AD148" s="52" t="e">
        <f t="shared" ca="1" si="388"/>
        <v>#DIV/0!</v>
      </c>
      <c r="AE148" s="52" t="e">
        <f t="shared" ca="1" si="388"/>
        <v>#DIV/0!</v>
      </c>
      <c r="AF148" s="52" t="e">
        <f t="shared" ca="1" si="388"/>
        <v>#DIV/0!</v>
      </c>
      <c r="AG148" s="52" t="e">
        <f t="shared" ca="1" si="208"/>
        <v>#DIV/0!</v>
      </c>
      <c r="AH148" s="52" t="e">
        <f t="shared" ca="1" si="208"/>
        <v>#DIV/0!</v>
      </c>
      <c r="AI148" s="52" t="e">
        <f t="shared" ca="1" si="208"/>
        <v>#DIV/0!</v>
      </c>
      <c r="AJ148" s="52" t="e">
        <f t="shared" ca="1" si="208"/>
        <v>#DIV/0!</v>
      </c>
      <c r="AK148" s="52" t="e">
        <f t="shared" ca="1" si="209"/>
        <v>#DIV/0!</v>
      </c>
      <c r="AL148" s="52" t="e">
        <f t="shared" ca="1" si="209"/>
        <v>#DIV/0!</v>
      </c>
      <c r="AM148" s="52" t="e">
        <f t="shared" ca="1" si="209"/>
        <v>#DIV/0!</v>
      </c>
      <c r="AN148" s="52" t="e">
        <f t="shared" ca="1" si="209"/>
        <v>#DIV/0!</v>
      </c>
      <c r="AO148" s="52" t="e">
        <f t="shared" ca="1" si="210"/>
        <v>#DIV/0!</v>
      </c>
      <c r="AP148" s="52" t="e">
        <f t="shared" ca="1" si="210"/>
        <v>#DIV/0!</v>
      </c>
      <c r="AQ148" s="52" t="e">
        <f t="shared" ca="1" si="210"/>
        <v>#DIV/0!</v>
      </c>
      <c r="AR148" s="52" t="e">
        <f t="shared" ca="1" si="210"/>
        <v>#DIV/0!</v>
      </c>
      <c r="AS148" s="52" t="e">
        <f t="shared" ca="1" si="211"/>
        <v>#DIV/0!</v>
      </c>
      <c r="AT148" s="52" t="e">
        <f t="shared" ca="1" si="211"/>
        <v>#DIV/0!</v>
      </c>
      <c r="AU148" s="52" t="e">
        <f t="shared" ca="1" si="211"/>
        <v>#DIV/0!</v>
      </c>
      <c r="AV148" s="52" t="e">
        <f t="shared" ca="1" si="211"/>
        <v>#DIV/0!</v>
      </c>
      <c r="AW148" s="52" t="e">
        <f t="shared" ca="1" si="212"/>
        <v>#DIV/0!</v>
      </c>
      <c r="AX148" s="52" t="e">
        <f t="shared" ca="1" si="212"/>
        <v>#DIV/0!</v>
      </c>
      <c r="AY148" s="52" t="e">
        <f t="shared" ca="1" si="212"/>
        <v>#DIV/0!</v>
      </c>
      <c r="AZ148" s="52" t="e">
        <f t="shared" ca="1" si="212"/>
        <v>#DIV/0!</v>
      </c>
      <c r="BA148" s="52" t="e">
        <f t="shared" ca="1" si="213"/>
        <v>#DIV/0!</v>
      </c>
      <c r="BB148" s="52" t="e">
        <f t="shared" ca="1" si="213"/>
        <v>#DIV/0!</v>
      </c>
      <c r="BC148" s="52" t="e">
        <f t="shared" ca="1" si="213"/>
        <v>#DIV/0!</v>
      </c>
      <c r="BD148" s="52" t="e">
        <f t="shared" ca="1" si="213"/>
        <v>#DIV/0!</v>
      </c>
      <c r="BE148" s="52" t="e">
        <f t="shared" ca="1" si="214"/>
        <v>#DIV/0!</v>
      </c>
      <c r="BF148" s="52" t="e">
        <f t="shared" ca="1" si="214"/>
        <v>#DIV/0!</v>
      </c>
      <c r="BG148" s="52" t="e">
        <f t="shared" ca="1" si="214"/>
        <v>#DIV/0!</v>
      </c>
      <c r="BH148" s="52" t="e">
        <f t="shared" ca="1" si="214"/>
        <v>#DIV/0!</v>
      </c>
      <c r="BJ148" s="52">
        <f t="shared" si="218"/>
        <v>0</v>
      </c>
      <c r="BK148" s="52">
        <f t="shared" si="219"/>
        <v>0</v>
      </c>
      <c r="BL148" s="52">
        <f t="shared" si="220"/>
        <v>0</v>
      </c>
      <c r="BM148" s="52">
        <f t="shared" si="221"/>
        <v>0</v>
      </c>
      <c r="BN148" s="52">
        <f t="shared" si="222"/>
        <v>0</v>
      </c>
      <c r="BO148" s="52">
        <f t="shared" si="223"/>
        <v>0</v>
      </c>
      <c r="BP148" s="52">
        <f t="shared" si="224"/>
        <v>0</v>
      </c>
      <c r="BQ148" s="52">
        <f t="shared" si="225"/>
        <v>0.05</v>
      </c>
      <c r="BS148" s="52">
        <f t="shared" ca="1" si="226"/>
        <v>0</v>
      </c>
      <c r="BT148" s="52">
        <f t="shared" ca="1" si="227"/>
        <v>0</v>
      </c>
      <c r="BU148" s="52">
        <f t="shared" ca="1" si="228"/>
        <v>0</v>
      </c>
      <c r="BV148" s="52">
        <f t="shared" ca="1" si="229"/>
        <v>0</v>
      </c>
      <c r="BW148" s="52">
        <f t="shared" ca="1" si="230"/>
        <v>0</v>
      </c>
      <c r="BX148" s="52">
        <f t="shared" ca="1" si="231"/>
        <v>0</v>
      </c>
      <c r="BY148" s="52">
        <f t="shared" ca="1" si="232"/>
        <v>0</v>
      </c>
      <c r="BZ148" s="52">
        <f t="shared" ca="1" si="233"/>
        <v>0</v>
      </c>
      <c r="CA148" s="52">
        <f t="shared" ca="1" si="234"/>
        <v>0</v>
      </c>
      <c r="CB148" s="52">
        <f t="shared" ca="1" si="235"/>
        <v>0</v>
      </c>
      <c r="CC148" s="52">
        <f t="shared" ca="1" si="236"/>
        <v>0</v>
      </c>
      <c r="CD148" s="52">
        <f t="shared" ca="1" si="237"/>
        <v>0</v>
      </c>
      <c r="CE148" s="52">
        <f t="shared" ca="1" si="238"/>
        <v>0</v>
      </c>
      <c r="CF148" s="52">
        <f t="shared" ca="1" si="239"/>
        <v>0</v>
      </c>
      <c r="CG148" s="52">
        <f t="shared" ca="1" si="240"/>
        <v>0</v>
      </c>
      <c r="CH148" s="52">
        <f t="shared" ca="1" si="241"/>
        <v>0</v>
      </c>
      <c r="CI148" s="52">
        <f t="shared" ca="1" si="242"/>
        <v>0</v>
      </c>
      <c r="CJ148" s="52">
        <f t="shared" ca="1" si="243"/>
        <v>0</v>
      </c>
      <c r="CK148" s="52">
        <f t="shared" ca="1" si="244"/>
        <v>0</v>
      </c>
      <c r="CL148" s="52">
        <f t="shared" ca="1" si="245"/>
        <v>0</v>
      </c>
      <c r="CM148" s="52">
        <f t="shared" ca="1" si="246"/>
        <v>0</v>
      </c>
      <c r="CN148" s="52">
        <f t="shared" ca="1" si="247"/>
        <v>0</v>
      </c>
      <c r="CO148" s="52">
        <f t="shared" ca="1" si="248"/>
        <v>0</v>
      </c>
      <c r="CP148" s="52">
        <f t="shared" ca="1" si="249"/>
        <v>0</v>
      </c>
      <c r="CQ148" s="52">
        <f t="shared" ca="1" si="250"/>
        <v>0</v>
      </c>
      <c r="CR148" s="52">
        <f t="shared" ca="1" si="251"/>
        <v>0</v>
      </c>
      <c r="CS148" s="52">
        <f t="shared" ca="1" si="252"/>
        <v>0</v>
      </c>
      <c r="CT148" s="52">
        <f t="shared" ca="1" si="253"/>
        <v>0</v>
      </c>
      <c r="CU148" s="52">
        <f t="shared" ca="1" si="254"/>
        <v>0</v>
      </c>
      <c r="CV148" s="52">
        <f t="shared" ca="1" si="255"/>
        <v>0</v>
      </c>
      <c r="CW148" s="52">
        <f t="shared" ca="1" si="256"/>
        <v>0</v>
      </c>
      <c r="CY148" s="51" t="str">
        <f t="shared" ca="1" si="257"/>
        <v>Slope</v>
      </c>
      <c r="CZ148" s="51" t="str">
        <f t="shared" ca="1" si="258"/>
        <v>Slope</v>
      </c>
      <c r="DA148" s="51" t="str">
        <f t="shared" ca="1" si="259"/>
        <v>Slope</v>
      </c>
      <c r="DB148" s="51" t="str">
        <f t="shared" ca="1" si="260"/>
        <v>Slope</v>
      </c>
      <c r="DC148" s="51" t="str">
        <f t="shared" ca="1" si="261"/>
        <v>Slope</v>
      </c>
      <c r="DD148" s="51" t="str">
        <f t="shared" ca="1" si="262"/>
        <v>Slope</v>
      </c>
      <c r="DE148" s="51" t="str">
        <f t="shared" ca="1" si="263"/>
        <v>Slope</v>
      </c>
      <c r="DF148" s="51" t="str">
        <f t="shared" ca="1" si="264"/>
        <v>Slope</v>
      </c>
      <c r="DG148" s="51" t="str">
        <f t="shared" ca="1" si="265"/>
        <v>Slope</v>
      </c>
      <c r="DH148" s="51" t="str">
        <f t="shared" ca="1" si="266"/>
        <v>Slope</v>
      </c>
      <c r="DI148" s="51" t="str">
        <f t="shared" ca="1" si="267"/>
        <v>Slope</v>
      </c>
      <c r="DJ148" s="51" t="str">
        <f t="shared" ca="1" si="268"/>
        <v>Slope</v>
      </c>
      <c r="DK148" s="51" t="str">
        <f t="shared" ca="1" si="269"/>
        <v>Slope</v>
      </c>
      <c r="DL148" s="51" t="str">
        <f t="shared" ca="1" si="270"/>
        <v>Slope</v>
      </c>
      <c r="DM148" s="51" t="str">
        <f t="shared" ca="1" si="271"/>
        <v>Slope</v>
      </c>
      <c r="DN148" s="51" t="str">
        <f t="shared" ca="1" si="272"/>
        <v>Slope</v>
      </c>
      <c r="DO148" s="51" t="str">
        <f t="shared" ca="1" si="273"/>
        <v>Slope</v>
      </c>
      <c r="DP148" s="51" t="str">
        <f t="shared" ca="1" si="274"/>
        <v>Slope</v>
      </c>
      <c r="DQ148" s="51" t="str">
        <f t="shared" ca="1" si="275"/>
        <v>Slope</v>
      </c>
      <c r="DR148" s="51" t="str">
        <f t="shared" ca="1" si="276"/>
        <v>Slope</v>
      </c>
      <c r="DS148" s="51" t="str">
        <f t="shared" ca="1" si="277"/>
        <v>Slope</v>
      </c>
      <c r="DT148" s="51" t="str">
        <f t="shared" ca="1" si="278"/>
        <v>Slope</v>
      </c>
      <c r="DU148" s="51" t="str">
        <f t="shared" ca="1" si="279"/>
        <v>Slope</v>
      </c>
      <c r="DV148" s="51" t="str">
        <f t="shared" ca="1" si="280"/>
        <v>Slope</v>
      </c>
      <c r="DW148" s="51" t="str">
        <f t="shared" ca="1" si="281"/>
        <v>Slope</v>
      </c>
      <c r="DX148" s="51" t="str">
        <f t="shared" ca="1" si="282"/>
        <v>Slope</v>
      </c>
      <c r="DY148" s="51" t="str">
        <f t="shared" ca="1" si="283"/>
        <v>Slope</v>
      </c>
      <c r="DZ148" s="51" t="str">
        <f t="shared" ca="1" si="284"/>
        <v>Slope</v>
      </c>
      <c r="EA148" s="51" t="str">
        <f t="shared" ca="1" si="285"/>
        <v>Slope</v>
      </c>
      <c r="EB148" s="51" t="str">
        <f t="shared" ca="1" si="286"/>
        <v>Slope</v>
      </c>
      <c r="EC148" s="51" t="str">
        <f t="shared" ca="1" si="287"/>
        <v>Slope</v>
      </c>
      <c r="EE148" s="52">
        <f t="shared" ca="1" si="288"/>
        <v>1</v>
      </c>
      <c r="EF148" s="52">
        <f t="shared" ca="1" si="289"/>
        <v>1</v>
      </c>
      <c r="EG148" s="52">
        <f t="shared" ca="1" si="290"/>
        <v>1</v>
      </c>
      <c r="EH148" s="52">
        <f t="shared" ca="1" si="291"/>
        <v>1</v>
      </c>
      <c r="EI148" s="52">
        <f t="shared" ca="1" si="292"/>
        <v>1</v>
      </c>
      <c r="EJ148" s="52">
        <f t="shared" ca="1" si="293"/>
        <v>1</v>
      </c>
      <c r="EK148" s="52">
        <f t="shared" ca="1" si="294"/>
        <v>1</v>
      </c>
      <c r="EL148" s="52">
        <f t="shared" ca="1" si="295"/>
        <v>1</v>
      </c>
      <c r="EM148" s="52">
        <f t="shared" ca="1" si="296"/>
        <v>1</v>
      </c>
      <c r="EN148" s="52">
        <f t="shared" ca="1" si="297"/>
        <v>1</v>
      </c>
      <c r="EO148" s="52">
        <f t="shared" ca="1" si="298"/>
        <v>1</v>
      </c>
      <c r="EP148" s="52">
        <f t="shared" ca="1" si="299"/>
        <v>1</v>
      </c>
      <c r="EQ148" s="52">
        <f t="shared" ca="1" si="300"/>
        <v>1</v>
      </c>
      <c r="ER148" s="52">
        <f t="shared" ca="1" si="301"/>
        <v>1</v>
      </c>
      <c r="ES148" s="52">
        <f t="shared" ca="1" si="302"/>
        <v>1</v>
      </c>
      <c r="ET148" s="52">
        <f t="shared" ca="1" si="303"/>
        <v>1</v>
      </c>
      <c r="EU148" s="52">
        <f t="shared" ca="1" si="304"/>
        <v>1</v>
      </c>
      <c r="EV148" s="52">
        <f t="shared" ca="1" si="305"/>
        <v>1</v>
      </c>
      <c r="EW148" s="52">
        <f t="shared" ca="1" si="306"/>
        <v>1</v>
      </c>
      <c r="EX148" s="52">
        <f t="shared" ca="1" si="307"/>
        <v>1</v>
      </c>
      <c r="EY148" s="52">
        <f t="shared" ca="1" si="308"/>
        <v>1</v>
      </c>
      <c r="EZ148" s="52">
        <f t="shared" ca="1" si="309"/>
        <v>1</v>
      </c>
      <c r="FA148" s="52">
        <f t="shared" ca="1" si="310"/>
        <v>1</v>
      </c>
      <c r="FB148" s="52">
        <f t="shared" ca="1" si="311"/>
        <v>1</v>
      </c>
      <c r="FC148" s="52">
        <f t="shared" ca="1" si="312"/>
        <v>1</v>
      </c>
      <c r="FD148" s="52">
        <f t="shared" ca="1" si="313"/>
        <v>1</v>
      </c>
      <c r="FE148" s="52">
        <f t="shared" ca="1" si="314"/>
        <v>1</v>
      </c>
      <c r="FF148" s="52">
        <f t="shared" ca="1" si="315"/>
        <v>1</v>
      </c>
      <c r="FG148" s="52">
        <f t="shared" ca="1" si="316"/>
        <v>1</v>
      </c>
      <c r="FH148" s="52">
        <f t="shared" ca="1" si="317"/>
        <v>1</v>
      </c>
      <c r="FI148" s="52">
        <f t="shared" ca="1" si="318"/>
        <v>1</v>
      </c>
      <c r="FK148" s="52">
        <f t="shared" si="319"/>
        <v>0</v>
      </c>
      <c r="FL148" s="59" t="e">
        <f t="shared" ca="1" si="320"/>
        <v>#N/A</v>
      </c>
      <c r="FM148" s="59" t="e">
        <f t="shared" ca="1" si="321"/>
        <v>#N/A</v>
      </c>
      <c r="FN148" s="52">
        <f t="shared" ca="1" si="322"/>
        <v>0</v>
      </c>
      <c r="FP148" s="52">
        <f t="shared" ca="1" si="323"/>
        <v>0.66666666666666663</v>
      </c>
      <c r="FQ148" s="52">
        <f t="shared" ca="1" si="324"/>
        <v>0.66666666666666663</v>
      </c>
      <c r="FR148" s="52">
        <f t="shared" ca="1" si="325"/>
        <v>0.65555555555555545</v>
      </c>
      <c r="FS148" s="52">
        <f t="shared" ca="1" si="326"/>
        <v>0.64444444444444438</v>
      </c>
      <c r="FT148" s="52">
        <f t="shared" ca="1" si="327"/>
        <v>0.6333333333333333</v>
      </c>
      <c r="FU148" s="52">
        <f t="shared" ca="1" si="328"/>
        <v>0.62222222222222223</v>
      </c>
      <c r="FV148" s="52">
        <f t="shared" ca="1" si="329"/>
        <v>0.61111111111111116</v>
      </c>
      <c r="FW148" s="52">
        <f t="shared" ca="1" si="330"/>
        <v>0.6</v>
      </c>
      <c r="FX148" s="52">
        <f t="shared" ca="1" si="331"/>
        <v>0.5888888888888888</v>
      </c>
      <c r="FY148" s="52">
        <f t="shared" ca="1" si="332"/>
        <v>0.57777777777777772</v>
      </c>
      <c r="FZ148" s="52">
        <f t="shared" ca="1" si="333"/>
        <v>0.56666666666666665</v>
      </c>
      <c r="GA148" s="52">
        <f t="shared" ca="1" si="334"/>
        <v>0.55555555555555558</v>
      </c>
      <c r="GB148" s="52">
        <f t="shared" ca="1" si="335"/>
        <v>0.5444444444444444</v>
      </c>
      <c r="GC148" s="52">
        <f t="shared" ca="1" si="336"/>
        <v>0.53333333333333333</v>
      </c>
      <c r="GD148" s="52">
        <f t="shared" ca="1" si="337"/>
        <v>0.52222222222222214</v>
      </c>
      <c r="GE148" s="52">
        <f t="shared" ca="1" si="338"/>
        <v>0.51111111111111107</v>
      </c>
      <c r="GF148" s="52">
        <f t="shared" ca="1" si="339"/>
        <v>0.5</v>
      </c>
      <c r="GG148" s="52">
        <f t="shared" ca="1" si="340"/>
        <v>0.48888888888888887</v>
      </c>
      <c r="GH148" s="52">
        <f t="shared" ca="1" si="341"/>
        <v>0.47777777777777775</v>
      </c>
      <c r="GI148" s="52">
        <f t="shared" ca="1" si="342"/>
        <v>0.46666666666666667</v>
      </c>
      <c r="GJ148" s="52">
        <f t="shared" ca="1" si="343"/>
        <v>0.45555555555555555</v>
      </c>
      <c r="GK148" s="52">
        <f t="shared" ca="1" si="344"/>
        <v>0.44444444444444442</v>
      </c>
      <c r="GL148" s="52">
        <f t="shared" ca="1" si="345"/>
        <v>0.43333333333333335</v>
      </c>
      <c r="GM148" s="52">
        <f t="shared" ca="1" si="346"/>
        <v>0.42222222222222222</v>
      </c>
      <c r="GN148" s="52">
        <f t="shared" ca="1" si="347"/>
        <v>0.41111111111111109</v>
      </c>
      <c r="GO148" s="52">
        <f t="shared" ca="1" si="348"/>
        <v>0.39999999999999997</v>
      </c>
      <c r="GP148" s="52">
        <f t="shared" ca="1" si="349"/>
        <v>0.38888888888888884</v>
      </c>
      <c r="GQ148" s="52">
        <f t="shared" ca="1" si="350"/>
        <v>0.37777777777777777</v>
      </c>
      <c r="GR148" s="52">
        <f t="shared" ca="1" si="351"/>
        <v>0.36666666666666664</v>
      </c>
      <c r="GS148" s="52">
        <f t="shared" ca="1" si="352"/>
        <v>0.35555555555555551</v>
      </c>
      <c r="GT148" s="52">
        <f t="shared" ca="1" si="353"/>
        <v>0.34444444444444444</v>
      </c>
      <c r="GU148" s="125">
        <f t="shared" si="354"/>
        <v>0</v>
      </c>
      <c r="GV148" s="52">
        <f t="shared" ca="1" si="355"/>
        <v>0.66666666666666663</v>
      </c>
      <c r="GW148" s="59">
        <f t="shared" ca="1" si="356"/>
        <v>0</v>
      </c>
      <c r="GX148" s="52">
        <f t="shared" ca="1" si="357"/>
        <v>0</v>
      </c>
      <c r="GY148" s="52" t="str">
        <f t="shared" ca="1" si="358"/>
        <v>Slope</v>
      </c>
      <c r="GZ148" s="52" t="str">
        <f t="shared" ca="1" si="359"/>
        <v>NaN</v>
      </c>
      <c r="HA148" s="120">
        <f t="shared" si="360"/>
        <v>0</v>
      </c>
      <c r="HB148" s="58">
        <f t="shared" si="361"/>
        <v>0</v>
      </c>
      <c r="HC148" s="58"/>
      <c r="HD148" s="121">
        <f t="shared" si="362"/>
        <v>1</v>
      </c>
      <c r="HE148" s="52">
        <f t="shared" si="363"/>
        <v>0</v>
      </c>
      <c r="HF148" s="52">
        <f t="shared" si="364"/>
        <v>0</v>
      </c>
      <c r="HG148" s="120">
        <f t="shared" si="365"/>
        <v>1</v>
      </c>
      <c r="HH148" s="120">
        <f t="shared" si="366"/>
        <v>0</v>
      </c>
      <c r="HI148" s="52">
        <f t="shared" ca="1" si="367"/>
        <v>0</v>
      </c>
      <c r="HJ148" s="52" t="str">
        <f t="shared" ca="1" si="368"/>
        <v>Slope</v>
      </c>
      <c r="HK148" s="59">
        <f t="shared" ca="1" si="369"/>
        <v>2</v>
      </c>
      <c r="HL148" s="52" t="str">
        <f t="shared" ca="1" si="370"/>
        <v>NaN</v>
      </c>
      <c r="HM148" s="52">
        <f t="shared" si="371"/>
        <v>0</v>
      </c>
      <c r="HN148" s="52">
        <f t="shared" si="372"/>
        <v>0</v>
      </c>
      <c r="HO148" s="52">
        <f t="shared" si="373"/>
        <v>0</v>
      </c>
      <c r="HP148" s="112"/>
      <c r="HQ148" s="52">
        <f t="shared" si="381"/>
        <v>0</v>
      </c>
      <c r="HR148" s="112"/>
      <c r="HS148" s="52">
        <f t="shared" si="374"/>
        <v>0</v>
      </c>
      <c r="HT148">
        <f t="shared" si="375"/>
        <v>0</v>
      </c>
    </row>
    <row r="149" spans="1:228" x14ac:dyDescent="0.25">
      <c r="A149" s="45">
        <v>111</v>
      </c>
      <c r="B149" s="35">
        <f t="shared" si="215"/>
        <v>1.2731481481481496E-2</v>
      </c>
      <c r="C149" s="28"/>
      <c r="D149" s="29"/>
      <c r="E149" s="29"/>
      <c r="F149" s="37"/>
      <c r="G149" s="38"/>
      <c r="H149" s="107"/>
      <c r="I149" s="31"/>
      <c r="J149" s="28"/>
      <c r="K149" s="37">
        <f t="shared" si="387"/>
        <v>0</v>
      </c>
      <c r="L149" s="30">
        <f t="shared" si="385"/>
        <v>0</v>
      </c>
      <c r="M149" s="101">
        <f t="shared" si="386"/>
        <v>0</v>
      </c>
      <c r="N149" s="103">
        <f t="shared" si="216"/>
        <v>0</v>
      </c>
      <c r="AD149" s="52" t="e">
        <f t="shared" ca="1" si="388"/>
        <v>#DIV/0!</v>
      </c>
      <c r="AE149" s="52" t="e">
        <f t="shared" ca="1" si="388"/>
        <v>#DIV/0!</v>
      </c>
      <c r="AF149" s="52" t="e">
        <f t="shared" ca="1" si="388"/>
        <v>#DIV/0!</v>
      </c>
      <c r="AG149" s="52" t="e">
        <f t="shared" ca="1" si="208"/>
        <v>#DIV/0!</v>
      </c>
      <c r="AH149" s="52" t="e">
        <f t="shared" ca="1" si="208"/>
        <v>#DIV/0!</v>
      </c>
      <c r="AI149" s="52" t="e">
        <f t="shared" ca="1" si="208"/>
        <v>#DIV/0!</v>
      </c>
      <c r="AJ149" s="52" t="e">
        <f t="shared" ca="1" si="208"/>
        <v>#DIV/0!</v>
      </c>
      <c r="AK149" s="52" t="e">
        <f t="shared" ca="1" si="209"/>
        <v>#DIV/0!</v>
      </c>
      <c r="AL149" s="52" t="e">
        <f t="shared" ca="1" si="209"/>
        <v>#DIV/0!</v>
      </c>
      <c r="AM149" s="52" t="e">
        <f t="shared" ca="1" si="209"/>
        <v>#DIV/0!</v>
      </c>
      <c r="AN149" s="52" t="e">
        <f t="shared" ca="1" si="209"/>
        <v>#DIV/0!</v>
      </c>
      <c r="AO149" s="52" t="e">
        <f t="shared" ca="1" si="210"/>
        <v>#DIV/0!</v>
      </c>
      <c r="AP149" s="52" t="e">
        <f t="shared" ca="1" si="210"/>
        <v>#DIV/0!</v>
      </c>
      <c r="AQ149" s="52" t="e">
        <f t="shared" ca="1" si="210"/>
        <v>#DIV/0!</v>
      </c>
      <c r="AR149" s="52" t="e">
        <f t="shared" ca="1" si="210"/>
        <v>#DIV/0!</v>
      </c>
      <c r="AS149" s="52" t="e">
        <f t="shared" ca="1" si="211"/>
        <v>#DIV/0!</v>
      </c>
      <c r="AT149" s="52" t="e">
        <f t="shared" ca="1" si="211"/>
        <v>#DIV/0!</v>
      </c>
      <c r="AU149" s="52" t="e">
        <f t="shared" ca="1" si="211"/>
        <v>#DIV/0!</v>
      </c>
      <c r="AV149" s="52" t="e">
        <f t="shared" ca="1" si="211"/>
        <v>#DIV/0!</v>
      </c>
      <c r="AW149" s="52" t="e">
        <f t="shared" ca="1" si="212"/>
        <v>#DIV/0!</v>
      </c>
      <c r="AX149" s="52" t="e">
        <f t="shared" ca="1" si="212"/>
        <v>#DIV/0!</v>
      </c>
      <c r="AY149" s="52" t="e">
        <f t="shared" ca="1" si="212"/>
        <v>#DIV/0!</v>
      </c>
      <c r="AZ149" s="52" t="e">
        <f t="shared" ca="1" si="212"/>
        <v>#DIV/0!</v>
      </c>
      <c r="BA149" s="52" t="e">
        <f t="shared" ca="1" si="213"/>
        <v>#DIV/0!</v>
      </c>
      <c r="BB149" s="52" t="e">
        <f t="shared" ca="1" si="213"/>
        <v>#DIV/0!</v>
      </c>
      <c r="BC149" s="52" t="e">
        <f t="shared" ca="1" si="213"/>
        <v>#DIV/0!</v>
      </c>
      <c r="BD149" s="52" t="e">
        <f t="shared" ca="1" si="213"/>
        <v>#DIV/0!</v>
      </c>
      <c r="BE149" s="52" t="e">
        <f t="shared" ca="1" si="214"/>
        <v>#DIV/0!</v>
      </c>
      <c r="BF149" s="52" t="e">
        <f t="shared" ca="1" si="214"/>
        <v>#DIV/0!</v>
      </c>
      <c r="BG149" s="52" t="e">
        <f t="shared" ca="1" si="214"/>
        <v>#DIV/0!</v>
      </c>
      <c r="BH149" s="52" t="e">
        <f t="shared" ca="1" si="214"/>
        <v>#DIV/0!</v>
      </c>
      <c r="BJ149" s="52">
        <f t="shared" si="218"/>
        <v>0</v>
      </c>
      <c r="BK149" s="52">
        <f t="shared" si="219"/>
        <v>0</v>
      </c>
      <c r="BL149" s="52">
        <f t="shared" si="220"/>
        <v>0</v>
      </c>
      <c r="BM149" s="52">
        <f t="shared" si="221"/>
        <v>0</v>
      </c>
      <c r="BN149" s="52">
        <f t="shared" si="222"/>
        <v>0</v>
      </c>
      <c r="BO149" s="52">
        <f t="shared" si="223"/>
        <v>0</v>
      </c>
      <c r="BP149" s="52">
        <f t="shared" si="224"/>
        <v>0</v>
      </c>
      <c r="BQ149" s="52">
        <f t="shared" si="225"/>
        <v>0.05</v>
      </c>
      <c r="BS149" s="52">
        <f t="shared" ca="1" si="226"/>
        <v>0</v>
      </c>
      <c r="BT149" s="52">
        <f t="shared" ca="1" si="227"/>
        <v>0</v>
      </c>
      <c r="BU149" s="52">
        <f t="shared" ca="1" si="228"/>
        <v>0</v>
      </c>
      <c r="BV149" s="52">
        <f t="shared" ca="1" si="229"/>
        <v>0</v>
      </c>
      <c r="BW149" s="52">
        <f t="shared" ca="1" si="230"/>
        <v>0</v>
      </c>
      <c r="BX149" s="52">
        <f t="shared" ca="1" si="231"/>
        <v>0</v>
      </c>
      <c r="BY149" s="52">
        <f t="shared" ca="1" si="232"/>
        <v>0</v>
      </c>
      <c r="BZ149" s="52">
        <f t="shared" ca="1" si="233"/>
        <v>0</v>
      </c>
      <c r="CA149" s="52">
        <f t="shared" ca="1" si="234"/>
        <v>0</v>
      </c>
      <c r="CB149" s="52">
        <f t="shared" ca="1" si="235"/>
        <v>0</v>
      </c>
      <c r="CC149" s="52">
        <f t="shared" ca="1" si="236"/>
        <v>0</v>
      </c>
      <c r="CD149" s="52">
        <f t="shared" ca="1" si="237"/>
        <v>0</v>
      </c>
      <c r="CE149" s="52">
        <f t="shared" ca="1" si="238"/>
        <v>0</v>
      </c>
      <c r="CF149" s="52">
        <f t="shared" ca="1" si="239"/>
        <v>0</v>
      </c>
      <c r="CG149" s="52">
        <f t="shared" ca="1" si="240"/>
        <v>0</v>
      </c>
      <c r="CH149" s="52">
        <f t="shared" ca="1" si="241"/>
        <v>0</v>
      </c>
      <c r="CI149" s="52">
        <f t="shared" ca="1" si="242"/>
        <v>0</v>
      </c>
      <c r="CJ149" s="52">
        <f t="shared" ca="1" si="243"/>
        <v>0</v>
      </c>
      <c r="CK149" s="52">
        <f t="shared" ca="1" si="244"/>
        <v>0</v>
      </c>
      <c r="CL149" s="52">
        <f t="shared" ca="1" si="245"/>
        <v>0</v>
      </c>
      <c r="CM149" s="52">
        <f t="shared" ca="1" si="246"/>
        <v>0</v>
      </c>
      <c r="CN149" s="52">
        <f t="shared" ca="1" si="247"/>
        <v>0</v>
      </c>
      <c r="CO149" s="52">
        <f t="shared" ca="1" si="248"/>
        <v>0</v>
      </c>
      <c r="CP149" s="52">
        <f t="shared" ca="1" si="249"/>
        <v>0</v>
      </c>
      <c r="CQ149" s="52">
        <f t="shared" ca="1" si="250"/>
        <v>0</v>
      </c>
      <c r="CR149" s="52">
        <f t="shared" ca="1" si="251"/>
        <v>0</v>
      </c>
      <c r="CS149" s="52">
        <f t="shared" ca="1" si="252"/>
        <v>0</v>
      </c>
      <c r="CT149" s="52">
        <f t="shared" ca="1" si="253"/>
        <v>0</v>
      </c>
      <c r="CU149" s="52">
        <f t="shared" ca="1" si="254"/>
        <v>0</v>
      </c>
      <c r="CV149" s="52">
        <f t="shared" ca="1" si="255"/>
        <v>0</v>
      </c>
      <c r="CW149" s="52">
        <f t="shared" ca="1" si="256"/>
        <v>0</v>
      </c>
      <c r="CY149" s="51" t="str">
        <f t="shared" ca="1" si="257"/>
        <v>Slope</v>
      </c>
      <c r="CZ149" s="51" t="str">
        <f t="shared" ca="1" si="258"/>
        <v>Slope</v>
      </c>
      <c r="DA149" s="51" t="str">
        <f t="shared" ca="1" si="259"/>
        <v>Slope</v>
      </c>
      <c r="DB149" s="51" t="str">
        <f t="shared" ca="1" si="260"/>
        <v>Slope</v>
      </c>
      <c r="DC149" s="51" t="str">
        <f t="shared" ca="1" si="261"/>
        <v>Slope</v>
      </c>
      <c r="DD149" s="51" t="str">
        <f t="shared" ca="1" si="262"/>
        <v>Slope</v>
      </c>
      <c r="DE149" s="51" t="str">
        <f t="shared" ca="1" si="263"/>
        <v>Slope</v>
      </c>
      <c r="DF149" s="51" t="str">
        <f t="shared" ca="1" si="264"/>
        <v>Slope</v>
      </c>
      <c r="DG149" s="51" t="str">
        <f t="shared" ca="1" si="265"/>
        <v>Slope</v>
      </c>
      <c r="DH149" s="51" t="str">
        <f t="shared" ca="1" si="266"/>
        <v>Slope</v>
      </c>
      <c r="DI149" s="51" t="str">
        <f t="shared" ca="1" si="267"/>
        <v>Slope</v>
      </c>
      <c r="DJ149" s="51" t="str">
        <f t="shared" ca="1" si="268"/>
        <v>Slope</v>
      </c>
      <c r="DK149" s="51" t="str">
        <f t="shared" ca="1" si="269"/>
        <v>Slope</v>
      </c>
      <c r="DL149" s="51" t="str">
        <f t="shared" ca="1" si="270"/>
        <v>Slope</v>
      </c>
      <c r="DM149" s="51" t="str">
        <f t="shared" ca="1" si="271"/>
        <v>Slope</v>
      </c>
      <c r="DN149" s="51" t="str">
        <f t="shared" ca="1" si="272"/>
        <v>Slope</v>
      </c>
      <c r="DO149" s="51" t="str">
        <f t="shared" ca="1" si="273"/>
        <v>Slope</v>
      </c>
      <c r="DP149" s="51" t="str">
        <f t="shared" ca="1" si="274"/>
        <v>Slope</v>
      </c>
      <c r="DQ149" s="51" t="str">
        <f t="shared" ca="1" si="275"/>
        <v>Slope</v>
      </c>
      <c r="DR149" s="51" t="str">
        <f t="shared" ca="1" si="276"/>
        <v>Slope</v>
      </c>
      <c r="DS149" s="51" t="str">
        <f t="shared" ca="1" si="277"/>
        <v>Slope</v>
      </c>
      <c r="DT149" s="51" t="str">
        <f t="shared" ca="1" si="278"/>
        <v>Slope</v>
      </c>
      <c r="DU149" s="51" t="str">
        <f t="shared" ca="1" si="279"/>
        <v>Slope</v>
      </c>
      <c r="DV149" s="51" t="str">
        <f t="shared" ca="1" si="280"/>
        <v>Slope</v>
      </c>
      <c r="DW149" s="51" t="str">
        <f t="shared" ca="1" si="281"/>
        <v>Slope</v>
      </c>
      <c r="DX149" s="51" t="str">
        <f t="shared" ca="1" si="282"/>
        <v>Slope</v>
      </c>
      <c r="DY149" s="51" t="str">
        <f t="shared" ca="1" si="283"/>
        <v>Slope</v>
      </c>
      <c r="DZ149" s="51" t="str">
        <f t="shared" ca="1" si="284"/>
        <v>Slope</v>
      </c>
      <c r="EA149" s="51" t="str">
        <f t="shared" ca="1" si="285"/>
        <v>Slope</v>
      </c>
      <c r="EB149" s="51" t="str">
        <f t="shared" ca="1" si="286"/>
        <v>Slope</v>
      </c>
      <c r="EC149" s="51" t="str">
        <f t="shared" ca="1" si="287"/>
        <v>Slope</v>
      </c>
      <c r="EE149" s="52">
        <f t="shared" ca="1" si="288"/>
        <v>1</v>
      </c>
      <c r="EF149" s="52">
        <f t="shared" ca="1" si="289"/>
        <v>1</v>
      </c>
      <c r="EG149" s="52">
        <f t="shared" ca="1" si="290"/>
        <v>1</v>
      </c>
      <c r="EH149" s="52">
        <f t="shared" ca="1" si="291"/>
        <v>1</v>
      </c>
      <c r="EI149" s="52">
        <f t="shared" ca="1" si="292"/>
        <v>1</v>
      </c>
      <c r="EJ149" s="52">
        <f t="shared" ca="1" si="293"/>
        <v>1</v>
      </c>
      <c r="EK149" s="52">
        <f t="shared" ca="1" si="294"/>
        <v>1</v>
      </c>
      <c r="EL149" s="52">
        <f t="shared" ca="1" si="295"/>
        <v>1</v>
      </c>
      <c r="EM149" s="52">
        <f t="shared" ca="1" si="296"/>
        <v>1</v>
      </c>
      <c r="EN149" s="52">
        <f t="shared" ca="1" si="297"/>
        <v>1</v>
      </c>
      <c r="EO149" s="52">
        <f t="shared" ca="1" si="298"/>
        <v>1</v>
      </c>
      <c r="EP149" s="52">
        <f t="shared" ca="1" si="299"/>
        <v>1</v>
      </c>
      <c r="EQ149" s="52">
        <f t="shared" ca="1" si="300"/>
        <v>1</v>
      </c>
      <c r="ER149" s="52">
        <f t="shared" ca="1" si="301"/>
        <v>1</v>
      </c>
      <c r="ES149" s="52">
        <f t="shared" ca="1" si="302"/>
        <v>1</v>
      </c>
      <c r="ET149" s="52">
        <f t="shared" ca="1" si="303"/>
        <v>1</v>
      </c>
      <c r="EU149" s="52">
        <f t="shared" ca="1" si="304"/>
        <v>1</v>
      </c>
      <c r="EV149" s="52">
        <f t="shared" ca="1" si="305"/>
        <v>1</v>
      </c>
      <c r="EW149" s="52">
        <f t="shared" ca="1" si="306"/>
        <v>1</v>
      </c>
      <c r="EX149" s="52">
        <f t="shared" ca="1" si="307"/>
        <v>1</v>
      </c>
      <c r="EY149" s="52">
        <f t="shared" ca="1" si="308"/>
        <v>1</v>
      </c>
      <c r="EZ149" s="52">
        <f t="shared" ca="1" si="309"/>
        <v>1</v>
      </c>
      <c r="FA149" s="52">
        <f t="shared" ca="1" si="310"/>
        <v>1</v>
      </c>
      <c r="FB149" s="52">
        <f t="shared" ca="1" si="311"/>
        <v>1</v>
      </c>
      <c r="FC149" s="52">
        <f t="shared" ca="1" si="312"/>
        <v>1</v>
      </c>
      <c r="FD149" s="52">
        <f t="shared" ca="1" si="313"/>
        <v>1</v>
      </c>
      <c r="FE149" s="52">
        <f t="shared" ca="1" si="314"/>
        <v>1</v>
      </c>
      <c r="FF149" s="52">
        <f t="shared" ca="1" si="315"/>
        <v>1</v>
      </c>
      <c r="FG149" s="52">
        <f t="shared" ca="1" si="316"/>
        <v>1</v>
      </c>
      <c r="FH149" s="52">
        <f t="shared" ca="1" si="317"/>
        <v>1</v>
      </c>
      <c r="FI149" s="52">
        <f t="shared" ca="1" si="318"/>
        <v>1</v>
      </c>
      <c r="FK149" s="52">
        <f t="shared" si="319"/>
        <v>0</v>
      </c>
      <c r="FL149" s="59" t="e">
        <f t="shared" ca="1" si="320"/>
        <v>#N/A</v>
      </c>
      <c r="FM149" s="59" t="e">
        <f t="shared" ca="1" si="321"/>
        <v>#N/A</v>
      </c>
      <c r="FN149" s="52">
        <f t="shared" ca="1" si="322"/>
        <v>0</v>
      </c>
      <c r="FP149" s="52">
        <f t="shared" ca="1" si="323"/>
        <v>0.66666666666666663</v>
      </c>
      <c r="FQ149" s="52">
        <f t="shared" ca="1" si="324"/>
        <v>0.66666666666666663</v>
      </c>
      <c r="FR149" s="52">
        <f t="shared" ca="1" si="325"/>
        <v>0.65555555555555545</v>
      </c>
      <c r="FS149" s="52">
        <f t="shared" ca="1" si="326"/>
        <v>0.64444444444444438</v>
      </c>
      <c r="FT149" s="52">
        <f t="shared" ca="1" si="327"/>
        <v>0.6333333333333333</v>
      </c>
      <c r="FU149" s="52">
        <f t="shared" ca="1" si="328"/>
        <v>0.62222222222222223</v>
      </c>
      <c r="FV149" s="52">
        <f t="shared" ca="1" si="329"/>
        <v>0.61111111111111116</v>
      </c>
      <c r="FW149" s="52">
        <f t="shared" ca="1" si="330"/>
        <v>0.6</v>
      </c>
      <c r="FX149" s="52">
        <f t="shared" ca="1" si="331"/>
        <v>0.5888888888888888</v>
      </c>
      <c r="FY149" s="52">
        <f t="shared" ca="1" si="332"/>
        <v>0.57777777777777772</v>
      </c>
      <c r="FZ149" s="52">
        <f t="shared" ca="1" si="333"/>
        <v>0.56666666666666665</v>
      </c>
      <c r="GA149" s="52">
        <f t="shared" ca="1" si="334"/>
        <v>0.55555555555555558</v>
      </c>
      <c r="GB149" s="52">
        <f t="shared" ca="1" si="335"/>
        <v>0.5444444444444444</v>
      </c>
      <c r="GC149" s="52">
        <f t="shared" ca="1" si="336"/>
        <v>0.53333333333333333</v>
      </c>
      <c r="GD149" s="52">
        <f t="shared" ca="1" si="337"/>
        <v>0.52222222222222214</v>
      </c>
      <c r="GE149" s="52">
        <f t="shared" ca="1" si="338"/>
        <v>0.51111111111111107</v>
      </c>
      <c r="GF149" s="52">
        <f t="shared" ca="1" si="339"/>
        <v>0.5</v>
      </c>
      <c r="GG149" s="52">
        <f t="shared" ca="1" si="340"/>
        <v>0.48888888888888887</v>
      </c>
      <c r="GH149" s="52">
        <f t="shared" ca="1" si="341"/>
        <v>0.47777777777777775</v>
      </c>
      <c r="GI149" s="52">
        <f t="shared" ca="1" si="342"/>
        <v>0.46666666666666667</v>
      </c>
      <c r="GJ149" s="52">
        <f t="shared" ca="1" si="343"/>
        <v>0.45555555555555555</v>
      </c>
      <c r="GK149" s="52">
        <f t="shared" ca="1" si="344"/>
        <v>0.44444444444444442</v>
      </c>
      <c r="GL149" s="52">
        <f t="shared" ca="1" si="345"/>
        <v>0.43333333333333335</v>
      </c>
      <c r="GM149" s="52">
        <f t="shared" ca="1" si="346"/>
        <v>0.42222222222222222</v>
      </c>
      <c r="GN149" s="52">
        <f t="shared" ca="1" si="347"/>
        <v>0.41111111111111109</v>
      </c>
      <c r="GO149" s="52">
        <f t="shared" ca="1" si="348"/>
        <v>0.39999999999999997</v>
      </c>
      <c r="GP149" s="52">
        <f t="shared" ca="1" si="349"/>
        <v>0.38888888888888884</v>
      </c>
      <c r="GQ149" s="52">
        <f t="shared" ca="1" si="350"/>
        <v>0.37777777777777777</v>
      </c>
      <c r="GR149" s="52">
        <f t="shared" ca="1" si="351"/>
        <v>0.36666666666666664</v>
      </c>
      <c r="GS149" s="52">
        <f t="shared" ca="1" si="352"/>
        <v>0.35555555555555551</v>
      </c>
      <c r="GT149" s="52">
        <f t="shared" ca="1" si="353"/>
        <v>0.34444444444444444</v>
      </c>
      <c r="GU149" s="125">
        <f t="shared" si="354"/>
        <v>0</v>
      </c>
      <c r="GV149" s="52">
        <f t="shared" ca="1" si="355"/>
        <v>0.66666666666666663</v>
      </c>
      <c r="GW149" s="59">
        <f t="shared" ca="1" si="356"/>
        <v>0</v>
      </c>
      <c r="GX149" s="52">
        <f t="shared" ca="1" si="357"/>
        <v>0</v>
      </c>
      <c r="GY149" s="52" t="str">
        <f t="shared" ca="1" si="358"/>
        <v>Slope</v>
      </c>
      <c r="GZ149" s="52" t="str">
        <f t="shared" ca="1" si="359"/>
        <v>NaN</v>
      </c>
      <c r="HA149" s="120">
        <f t="shared" si="360"/>
        <v>0</v>
      </c>
      <c r="HB149" s="58">
        <f t="shared" si="361"/>
        <v>0</v>
      </c>
      <c r="HC149" s="58"/>
      <c r="HD149" s="121">
        <f t="shared" si="362"/>
        <v>1</v>
      </c>
      <c r="HE149" s="52">
        <f t="shared" si="363"/>
        <v>0</v>
      </c>
      <c r="HF149" s="52">
        <f t="shared" si="364"/>
        <v>0</v>
      </c>
      <c r="HG149" s="120">
        <f t="shared" si="365"/>
        <v>1</v>
      </c>
      <c r="HH149" s="120">
        <f t="shared" si="366"/>
        <v>0</v>
      </c>
      <c r="HI149" s="52">
        <f t="shared" ca="1" si="367"/>
        <v>0</v>
      </c>
      <c r="HJ149" s="52" t="str">
        <f t="shared" ca="1" si="368"/>
        <v>Slope</v>
      </c>
      <c r="HK149" s="59">
        <f t="shared" ca="1" si="369"/>
        <v>2</v>
      </c>
      <c r="HL149" s="52" t="str">
        <f t="shared" ca="1" si="370"/>
        <v>NaN</v>
      </c>
      <c r="HM149" s="52">
        <f t="shared" si="371"/>
        <v>0</v>
      </c>
      <c r="HN149" s="52">
        <f t="shared" si="372"/>
        <v>0</v>
      </c>
      <c r="HO149" s="52">
        <f t="shared" si="373"/>
        <v>0</v>
      </c>
      <c r="HP149" s="112"/>
      <c r="HQ149" s="52">
        <f t="shared" si="381"/>
        <v>0</v>
      </c>
      <c r="HR149" s="112"/>
      <c r="HS149" s="52">
        <f t="shared" si="374"/>
        <v>0</v>
      </c>
      <c r="HT149">
        <f t="shared" si="375"/>
        <v>0</v>
      </c>
    </row>
    <row r="150" spans="1:228" x14ac:dyDescent="0.25">
      <c r="A150" s="45">
        <v>112</v>
      </c>
      <c r="B150" s="35">
        <f t="shared" si="215"/>
        <v>1.2847222222222237E-2</v>
      </c>
      <c r="C150" s="28"/>
      <c r="D150" s="29"/>
      <c r="E150" s="29"/>
      <c r="F150" s="37"/>
      <c r="G150" s="38"/>
      <c r="H150" s="107"/>
      <c r="I150" s="31"/>
      <c r="J150" s="28"/>
      <c r="K150" s="37">
        <f t="shared" si="387"/>
        <v>0</v>
      </c>
      <c r="L150" s="30">
        <f t="shared" si="385"/>
        <v>0</v>
      </c>
      <c r="M150" s="101">
        <f t="shared" si="386"/>
        <v>0</v>
      </c>
      <c r="N150" s="103">
        <f t="shared" si="216"/>
        <v>0</v>
      </c>
      <c r="AD150" s="52" t="e">
        <f t="shared" ca="1" si="388"/>
        <v>#DIV/0!</v>
      </c>
      <c r="AE150" s="52" t="e">
        <f t="shared" ca="1" si="388"/>
        <v>#DIV/0!</v>
      </c>
      <c r="AF150" s="52" t="e">
        <f t="shared" ca="1" si="388"/>
        <v>#DIV/0!</v>
      </c>
      <c r="AG150" s="52" t="e">
        <f t="shared" ca="1" si="208"/>
        <v>#DIV/0!</v>
      </c>
      <c r="AH150" s="52" t="e">
        <f t="shared" ca="1" si="208"/>
        <v>#DIV/0!</v>
      </c>
      <c r="AI150" s="52" t="e">
        <f t="shared" ca="1" si="208"/>
        <v>#DIV/0!</v>
      </c>
      <c r="AJ150" s="52" t="e">
        <f t="shared" ca="1" si="208"/>
        <v>#DIV/0!</v>
      </c>
      <c r="AK150" s="52" t="e">
        <f t="shared" ca="1" si="209"/>
        <v>#DIV/0!</v>
      </c>
      <c r="AL150" s="52" t="e">
        <f t="shared" ca="1" si="209"/>
        <v>#DIV/0!</v>
      </c>
      <c r="AM150" s="52" t="e">
        <f t="shared" ca="1" si="209"/>
        <v>#DIV/0!</v>
      </c>
      <c r="AN150" s="52" t="e">
        <f t="shared" ca="1" si="209"/>
        <v>#DIV/0!</v>
      </c>
      <c r="AO150" s="52" t="e">
        <f t="shared" ca="1" si="210"/>
        <v>#DIV/0!</v>
      </c>
      <c r="AP150" s="52" t="e">
        <f t="shared" ca="1" si="210"/>
        <v>#DIV/0!</v>
      </c>
      <c r="AQ150" s="52" t="e">
        <f t="shared" ca="1" si="210"/>
        <v>#DIV/0!</v>
      </c>
      <c r="AR150" s="52" t="e">
        <f t="shared" ca="1" si="210"/>
        <v>#DIV/0!</v>
      </c>
      <c r="AS150" s="52" t="e">
        <f t="shared" ca="1" si="211"/>
        <v>#DIV/0!</v>
      </c>
      <c r="AT150" s="52" t="e">
        <f t="shared" ca="1" si="211"/>
        <v>#DIV/0!</v>
      </c>
      <c r="AU150" s="52" t="e">
        <f t="shared" ca="1" si="211"/>
        <v>#DIV/0!</v>
      </c>
      <c r="AV150" s="52" t="e">
        <f t="shared" ca="1" si="211"/>
        <v>#DIV/0!</v>
      </c>
      <c r="AW150" s="52" t="e">
        <f t="shared" ca="1" si="212"/>
        <v>#DIV/0!</v>
      </c>
      <c r="AX150" s="52" t="e">
        <f t="shared" ca="1" si="212"/>
        <v>#DIV/0!</v>
      </c>
      <c r="AY150" s="52" t="e">
        <f t="shared" ca="1" si="212"/>
        <v>#DIV/0!</v>
      </c>
      <c r="AZ150" s="52" t="e">
        <f t="shared" ca="1" si="212"/>
        <v>#DIV/0!</v>
      </c>
      <c r="BA150" s="52" t="e">
        <f t="shared" ca="1" si="213"/>
        <v>#DIV/0!</v>
      </c>
      <c r="BB150" s="52" t="e">
        <f t="shared" ca="1" si="213"/>
        <v>#DIV/0!</v>
      </c>
      <c r="BC150" s="52" t="e">
        <f t="shared" ca="1" si="213"/>
        <v>#DIV/0!</v>
      </c>
      <c r="BD150" s="52" t="e">
        <f t="shared" ca="1" si="213"/>
        <v>#DIV/0!</v>
      </c>
      <c r="BE150" s="52" t="e">
        <f t="shared" ca="1" si="214"/>
        <v>#DIV/0!</v>
      </c>
      <c r="BF150" s="52" t="e">
        <f t="shared" ca="1" si="214"/>
        <v>#DIV/0!</v>
      </c>
      <c r="BG150" s="52" t="e">
        <f t="shared" ca="1" si="214"/>
        <v>#DIV/0!</v>
      </c>
      <c r="BH150" s="52" t="e">
        <f t="shared" ca="1" si="214"/>
        <v>#DIV/0!</v>
      </c>
      <c r="BJ150" s="52">
        <f t="shared" si="218"/>
        <v>0</v>
      </c>
      <c r="BK150" s="52">
        <f t="shared" si="219"/>
        <v>0</v>
      </c>
      <c r="BL150" s="52">
        <f t="shared" si="220"/>
        <v>0</v>
      </c>
      <c r="BM150" s="52">
        <f t="shared" si="221"/>
        <v>0</v>
      </c>
      <c r="BN150" s="52">
        <f t="shared" si="222"/>
        <v>0</v>
      </c>
      <c r="BO150" s="52">
        <f t="shared" si="223"/>
        <v>0</v>
      </c>
      <c r="BP150" s="52">
        <f t="shared" si="224"/>
        <v>0</v>
      </c>
      <c r="BQ150" s="52">
        <f t="shared" si="225"/>
        <v>0.05</v>
      </c>
      <c r="BS150" s="52">
        <f t="shared" ca="1" si="226"/>
        <v>0</v>
      </c>
      <c r="BT150" s="52">
        <f t="shared" ca="1" si="227"/>
        <v>0</v>
      </c>
      <c r="BU150" s="52">
        <f t="shared" ca="1" si="228"/>
        <v>0</v>
      </c>
      <c r="BV150" s="52">
        <f t="shared" ca="1" si="229"/>
        <v>0</v>
      </c>
      <c r="BW150" s="52">
        <f t="shared" ca="1" si="230"/>
        <v>0</v>
      </c>
      <c r="BX150" s="52">
        <f t="shared" ca="1" si="231"/>
        <v>0</v>
      </c>
      <c r="BY150" s="52">
        <f t="shared" ca="1" si="232"/>
        <v>0</v>
      </c>
      <c r="BZ150" s="52">
        <f t="shared" ca="1" si="233"/>
        <v>0</v>
      </c>
      <c r="CA150" s="52">
        <f t="shared" ca="1" si="234"/>
        <v>0</v>
      </c>
      <c r="CB150" s="52">
        <f t="shared" ca="1" si="235"/>
        <v>0</v>
      </c>
      <c r="CC150" s="52">
        <f t="shared" ca="1" si="236"/>
        <v>0</v>
      </c>
      <c r="CD150" s="52">
        <f t="shared" ca="1" si="237"/>
        <v>0</v>
      </c>
      <c r="CE150" s="52">
        <f t="shared" ca="1" si="238"/>
        <v>0</v>
      </c>
      <c r="CF150" s="52">
        <f t="shared" ca="1" si="239"/>
        <v>0</v>
      </c>
      <c r="CG150" s="52">
        <f t="shared" ca="1" si="240"/>
        <v>0</v>
      </c>
      <c r="CH150" s="52">
        <f t="shared" ca="1" si="241"/>
        <v>0</v>
      </c>
      <c r="CI150" s="52">
        <f t="shared" ca="1" si="242"/>
        <v>0</v>
      </c>
      <c r="CJ150" s="52">
        <f t="shared" ca="1" si="243"/>
        <v>0</v>
      </c>
      <c r="CK150" s="52">
        <f t="shared" ca="1" si="244"/>
        <v>0</v>
      </c>
      <c r="CL150" s="52">
        <f t="shared" ca="1" si="245"/>
        <v>0</v>
      </c>
      <c r="CM150" s="52">
        <f t="shared" ca="1" si="246"/>
        <v>0</v>
      </c>
      <c r="CN150" s="52">
        <f t="shared" ca="1" si="247"/>
        <v>0</v>
      </c>
      <c r="CO150" s="52">
        <f t="shared" ca="1" si="248"/>
        <v>0</v>
      </c>
      <c r="CP150" s="52">
        <f t="shared" ca="1" si="249"/>
        <v>0</v>
      </c>
      <c r="CQ150" s="52">
        <f t="shared" ca="1" si="250"/>
        <v>0</v>
      </c>
      <c r="CR150" s="52">
        <f t="shared" ca="1" si="251"/>
        <v>0</v>
      </c>
      <c r="CS150" s="52">
        <f t="shared" ca="1" si="252"/>
        <v>0</v>
      </c>
      <c r="CT150" s="52">
        <f t="shared" ca="1" si="253"/>
        <v>0</v>
      </c>
      <c r="CU150" s="52">
        <f t="shared" ca="1" si="254"/>
        <v>0</v>
      </c>
      <c r="CV150" s="52">
        <f t="shared" ca="1" si="255"/>
        <v>0</v>
      </c>
      <c r="CW150" s="52">
        <f t="shared" ca="1" si="256"/>
        <v>0</v>
      </c>
      <c r="CY150" s="51" t="str">
        <f t="shared" ca="1" si="257"/>
        <v>Slope</v>
      </c>
      <c r="CZ150" s="51" t="str">
        <f t="shared" ca="1" si="258"/>
        <v>Slope</v>
      </c>
      <c r="DA150" s="51" t="str">
        <f t="shared" ca="1" si="259"/>
        <v>Slope</v>
      </c>
      <c r="DB150" s="51" t="str">
        <f t="shared" ca="1" si="260"/>
        <v>Slope</v>
      </c>
      <c r="DC150" s="51" t="str">
        <f t="shared" ca="1" si="261"/>
        <v>Slope</v>
      </c>
      <c r="DD150" s="51" t="str">
        <f t="shared" ca="1" si="262"/>
        <v>Slope</v>
      </c>
      <c r="DE150" s="51" t="str">
        <f t="shared" ca="1" si="263"/>
        <v>Slope</v>
      </c>
      <c r="DF150" s="51" t="str">
        <f t="shared" ca="1" si="264"/>
        <v>Slope</v>
      </c>
      <c r="DG150" s="51" t="str">
        <f t="shared" ca="1" si="265"/>
        <v>Slope</v>
      </c>
      <c r="DH150" s="51" t="str">
        <f t="shared" ca="1" si="266"/>
        <v>Slope</v>
      </c>
      <c r="DI150" s="51" t="str">
        <f t="shared" ca="1" si="267"/>
        <v>Slope</v>
      </c>
      <c r="DJ150" s="51" t="str">
        <f t="shared" ca="1" si="268"/>
        <v>Slope</v>
      </c>
      <c r="DK150" s="51" t="str">
        <f t="shared" ca="1" si="269"/>
        <v>Slope</v>
      </c>
      <c r="DL150" s="51" t="str">
        <f t="shared" ca="1" si="270"/>
        <v>Slope</v>
      </c>
      <c r="DM150" s="51" t="str">
        <f t="shared" ca="1" si="271"/>
        <v>Slope</v>
      </c>
      <c r="DN150" s="51" t="str">
        <f t="shared" ca="1" si="272"/>
        <v>Slope</v>
      </c>
      <c r="DO150" s="51" t="str">
        <f t="shared" ca="1" si="273"/>
        <v>Slope</v>
      </c>
      <c r="DP150" s="51" t="str">
        <f t="shared" ca="1" si="274"/>
        <v>Slope</v>
      </c>
      <c r="DQ150" s="51" t="str">
        <f t="shared" ca="1" si="275"/>
        <v>Slope</v>
      </c>
      <c r="DR150" s="51" t="str">
        <f t="shared" ca="1" si="276"/>
        <v>Slope</v>
      </c>
      <c r="DS150" s="51" t="str">
        <f t="shared" ca="1" si="277"/>
        <v>Slope</v>
      </c>
      <c r="DT150" s="51" t="str">
        <f t="shared" ca="1" si="278"/>
        <v>Slope</v>
      </c>
      <c r="DU150" s="51" t="str">
        <f t="shared" ca="1" si="279"/>
        <v>Slope</v>
      </c>
      <c r="DV150" s="51" t="str">
        <f t="shared" ca="1" si="280"/>
        <v>Slope</v>
      </c>
      <c r="DW150" s="51" t="str">
        <f t="shared" ca="1" si="281"/>
        <v>Slope</v>
      </c>
      <c r="DX150" s="51" t="str">
        <f t="shared" ca="1" si="282"/>
        <v>Slope</v>
      </c>
      <c r="DY150" s="51" t="str">
        <f t="shared" ca="1" si="283"/>
        <v>Slope</v>
      </c>
      <c r="DZ150" s="51" t="str">
        <f t="shared" ca="1" si="284"/>
        <v>Slope</v>
      </c>
      <c r="EA150" s="51" t="str">
        <f t="shared" ca="1" si="285"/>
        <v>Slope</v>
      </c>
      <c r="EB150" s="51" t="str">
        <f t="shared" ca="1" si="286"/>
        <v>Slope</v>
      </c>
      <c r="EC150" s="51" t="str">
        <f t="shared" ca="1" si="287"/>
        <v>Slope</v>
      </c>
      <c r="EE150" s="52">
        <f t="shared" ca="1" si="288"/>
        <v>1</v>
      </c>
      <c r="EF150" s="52">
        <f t="shared" ca="1" si="289"/>
        <v>1</v>
      </c>
      <c r="EG150" s="52">
        <f t="shared" ca="1" si="290"/>
        <v>1</v>
      </c>
      <c r="EH150" s="52">
        <f t="shared" ca="1" si="291"/>
        <v>1</v>
      </c>
      <c r="EI150" s="52">
        <f t="shared" ca="1" si="292"/>
        <v>1</v>
      </c>
      <c r="EJ150" s="52">
        <f t="shared" ca="1" si="293"/>
        <v>1</v>
      </c>
      <c r="EK150" s="52">
        <f t="shared" ca="1" si="294"/>
        <v>1</v>
      </c>
      <c r="EL150" s="52">
        <f t="shared" ca="1" si="295"/>
        <v>1</v>
      </c>
      <c r="EM150" s="52">
        <f t="shared" ca="1" si="296"/>
        <v>1</v>
      </c>
      <c r="EN150" s="52">
        <f t="shared" ca="1" si="297"/>
        <v>1</v>
      </c>
      <c r="EO150" s="52">
        <f t="shared" ca="1" si="298"/>
        <v>1</v>
      </c>
      <c r="EP150" s="52">
        <f t="shared" ca="1" si="299"/>
        <v>1</v>
      </c>
      <c r="EQ150" s="52">
        <f t="shared" ca="1" si="300"/>
        <v>1</v>
      </c>
      <c r="ER150" s="52">
        <f t="shared" ca="1" si="301"/>
        <v>1</v>
      </c>
      <c r="ES150" s="52">
        <f t="shared" ca="1" si="302"/>
        <v>1</v>
      </c>
      <c r="ET150" s="52">
        <f t="shared" ca="1" si="303"/>
        <v>1</v>
      </c>
      <c r="EU150" s="52">
        <f t="shared" ca="1" si="304"/>
        <v>1</v>
      </c>
      <c r="EV150" s="52">
        <f t="shared" ca="1" si="305"/>
        <v>1</v>
      </c>
      <c r="EW150" s="52">
        <f t="shared" ca="1" si="306"/>
        <v>1</v>
      </c>
      <c r="EX150" s="52">
        <f t="shared" ca="1" si="307"/>
        <v>1</v>
      </c>
      <c r="EY150" s="52">
        <f t="shared" ca="1" si="308"/>
        <v>1</v>
      </c>
      <c r="EZ150" s="52">
        <f t="shared" ca="1" si="309"/>
        <v>1</v>
      </c>
      <c r="FA150" s="52">
        <f t="shared" ca="1" si="310"/>
        <v>1</v>
      </c>
      <c r="FB150" s="52">
        <f t="shared" ca="1" si="311"/>
        <v>1</v>
      </c>
      <c r="FC150" s="52">
        <f t="shared" ca="1" si="312"/>
        <v>1</v>
      </c>
      <c r="FD150" s="52">
        <f t="shared" ca="1" si="313"/>
        <v>1</v>
      </c>
      <c r="FE150" s="52">
        <f t="shared" ca="1" si="314"/>
        <v>1</v>
      </c>
      <c r="FF150" s="52">
        <f t="shared" ca="1" si="315"/>
        <v>1</v>
      </c>
      <c r="FG150" s="52">
        <f t="shared" ca="1" si="316"/>
        <v>1</v>
      </c>
      <c r="FH150" s="52">
        <f t="shared" ca="1" si="317"/>
        <v>1</v>
      </c>
      <c r="FI150" s="52">
        <f t="shared" ca="1" si="318"/>
        <v>1</v>
      </c>
      <c r="FK150" s="52">
        <f t="shared" si="319"/>
        <v>0</v>
      </c>
      <c r="FL150" s="59" t="e">
        <f t="shared" ca="1" si="320"/>
        <v>#N/A</v>
      </c>
      <c r="FM150" s="59" t="e">
        <f t="shared" ca="1" si="321"/>
        <v>#N/A</v>
      </c>
      <c r="FN150" s="52">
        <f t="shared" ca="1" si="322"/>
        <v>0</v>
      </c>
      <c r="FP150" s="52">
        <f t="shared" ca="1" si="323"/>
        <v>0.66666666666666663</v>
      </c>
      <c r="FQ150" s="52">
        <f t="shared" ca="1" si="324"/>
        <v>0.66666666666666663</v>
      </c>
      <c r="FR150" s="52">
        <f t="shared" ca="1" si="325"/>
        <v>0.65555555555555545</v>
      </c>
      <c r="FS150" s="52">
        <f t="shared" ca="1" si="326"/>
        <v>0.64444444444444438</v>
      </c>
      <c r="FT150" s="52">
        <f t="shared" ca="1" si="327"/>
        <v>0.6333333333333333</v>
      </c>
      <c r="FU150" s="52">
        <f t="shared" ca="1" si="328"/>
        <v>0.62222222222222223</v>
      </c>
      <c r="FV150" s="52">
        <f t="shared" ca="1" si="329"/>
        <v>0.61111111111111116</v>
      </c>
      <c r="FW150" s="52">
        <f t="shared" ca="1" si="330"/>
        <v>0.6</v>
      </c>
      <c r="FX150" s="52">
        <f t="shared" ca="1" si="331"/>
        <v>0.5888888888888888</v>
      </c>
      <c r="FY150" s="52">
        <f t="shared" ca="1" si="332"/>
        <v>0.57777777777777772</v>
      </c>
      <c r="FZ150" s="52">
        <f t="shared" ca="1" si="333"/>
        <v>0.56666666666666665</v>
      </c>
      <c r="GA150" s="52">
        <f t="shared" ca="1" si="334"/>
        <v>0.55555555555555558</v>
      </c>
      <c r="GB150" s="52">
        <f t="shared" ca="1" si="335"/>
        <v>0.5444444444444444</v>
      </c>
      <c r="GC150" s="52">
        <f t="shared" ca="1" si="336"/>
        <v>0.53333333333333333</v>
      </c>
      <c r="GD150" s="52">
        <f t="shared" ca="1" si="337"/>
        <v>0.52222222222222214</v>
      </c>
      <c r="GE150" s="52">
        <f t="shared" ca="1" si="338"/>
        <v>0.51111111111111107</v>
      </c>
      <c r="GF150" s="52">
        <f t="shared" ca="1" si="339"/>
        <v>0.5</v>
      </c>
      <c r="GG150" s="52">
        <f t="shared" ca="1" si="340"/>
        <v>0.48888888888888887</v>
      </c>
      <c r="GH150" s="52">
        <f t="shared" ca="1" si="341"/>
        <v>0.47777777777777775</v>
      </c>
      <c r="GI150" s="52">
        <f t="shared" ca="1" si="342"/>
        <v>0.46666666666666667</v>
      </c>
      <c r="GJ150" s="52">
        <f t="shared" ca="1" si="343"/>
        <v>0.45555555555555555</v>
      </c>
      <c r="GK150" s="52">
        <f t="shared" ca="1" si="344"/>
        <v>0.44444444444444442</v>
      </c>
      <c r="GL150" s="52">
        <f t="shared" ca="1" si="345"/>
        <v>0.43333333333333335</v>
      </c>
      <c r="GM150" s="52">
        <f t="shared" ca="1" si="346"/>
        <v>0.42222222222222222</v>
      </c>
      <c r="GN150" s="52">
        <f t="shared" ca="1" si="347"/>
        <v>0.41111111111111109</v>
      </c>
      <c r="GO150" s="52">
        <f t="shared" ca="1" si="348"/>
        <v>0.39999999999999997</v>
      </c>
      <c r="GP150" s="52">
        <f t="shared" ca="1" si="349"/>
        <v>0.38888888888888884</v>
      </c>
      <c r="GQ150" s="52">
        <f t="shared" ca="1" si="350"/>
        <v>0.37777777777777777</v>
      </c>
      <c r="GR150" s="52">
        <f t="shared" ca="1" si="351"/>
        <v>0.36666666666666664</v>
      </c>
      <c r="GS150" s="52">
        <f t="shared" ca="1" si="352"/>
        <v>0.35555555555555551</v>
      </c>
      <c r="GT150" s="52">
        <f t="shared" ca="1" si="353"/>
        <v>0.34444444444444444</v>
      </c>
      <c r="GU150" s="125">
        <f t="shared" si="354"/>
        <v>0</v>
      </c>
      <c r="GV150" s="52">
        <f t="shared" ca="1" si="355"/>
        <v>0.66666666666666663</v>
      </c>
      <c r="GW150" s="59">
        <f t="shared" ca="1" si="356"/>
        <v>0</v>
      </c>
      <c r="GX150" s="52">
        <f t="shared" ca="1" si="357"/>
        <v>0</v>
      </c>
      <c r="GY150" s="52" t="str">
        <f t="shared" ca="1" si="358"/>
        <v>Slope</v>
      </c>
      <c r="GZ150" s="52" t="str">
        <f t="shared" ca="1" si="359"/>
        <v>NaN</v>
      </c>
      <c r="HA150" s="120">
        <f t="shared" si="360"/>
        <v>0</v>
      </c>
      <c r="HB150" s="58">
        <f t="shared" si="361"/>
        <v>0</v>
      </c>
      <c r="HC150" s="58"/>
      <c r="HD150" s="121">
        <f t="shared" si="362"/>
        <v>1</v>
      </c>
      <c r="HE150" s="52">
        <f t="shared" si="363"/>
        <v>0</v>
      </c>
      <c r="HF150" s="52">
        <f t="shared" si="364"/>
        <v>0</v>
      </c>
      <c r="HG150" s="120">
        <f t="shared" si="365"/>
        <v>1</v>
      </c>
      <c r="HH150" s="120">
        <f t="shared" si="366"/>
        <v>0</v>
      </c>
      <c r="HI150" s="52">
        <f t="shared" ca="1" si="367"/>
        <v>0</v>
      </c>
      <c r="HJ150" s="52" t="str">
        <f t="shared" ca="1" si="368"/>
        <v>Slope</v>
      </c>
      <c r="HK150" s="59">
        <f t="shared" ca="1" si="369"/>
        <v>2</v>
      </c>
      <c r="HL150" s="52" t="str">
        <f t="shared" ca="1" si="370"/>
        <v>NaN</v>
      </c>
      <c r="HM150" s="52">
        <f t="shared" si="371"/>
        <v>0</v>
      </c>
      <c r="HN150" s="52">
        <f t="shared" si="372"/>
        <v>0</v>
      </c>
      <c r="HO150" s="52">
        <f t="shared" si="373"/>
        <v>0</v>
      </c>
      <c r="HP150" s="112"/>
      <c r="HQ150" s="52">
        <f t="shared" si="381"/>
        <v>0</v>
      </c>
      <c r="HR150" s="112"/>
      <c r="HS150" s="52">
        <f t="shared" si="374"/>
        <v>0</v>
      </c>
      <c r="HT150">
        <f t="shared" si="375"/>
        <v>0</v>
      </c>
    </row>
    <row r="151" spans="1:228" x14ac:dyDescent="0.25">
      <c r="A151" s="45">
        <v>113</v>
      </c>
      <c r="B151" s="35">
        <f t="shared" si="215"/>
        <v>1.2962962962962978E-2</v>
      </c>
      <c r="C151" s="28"/>
      <c r="D151" s="29"/>
      <c r="E151" s="29"/>
      <c r="F151" s="37"/>
      <c r="G151" s="38"/>
      <c r="H151" s="107"/>
      <c r="I151" s="31"/>
      <c r="J151" s="28"/>
      <c r="K151" s="37">
        <f t="shared" si="387"/>
        <v>0</v>
      </c>
      <c r="L151" s="30">
        <f t="shared" si="385"/>
        <v>0</v>
      </c>
      <c r="M151" s="101">
        <f t="shared" si="386"/>
        <v>0</v>
      </c>
      <c r="N151" s="103">
        <f t="shared" si="216"/>
        <v>0</v>
      </c>
      <c r="AD151" s="52" t="e">
        <f t="shared" ca="1" si="388"/>
        <v>#DIV/0!</v>
      </c>
      <c r="AE151" s="52" t="e">
        <f t="shared" ca="1" si="388"/>
        <v>#DIV/0!</v>
      </c>
      <c r="AF151" s="52" t="e">
        <f t="shared" ca="1" si="388"/>
        <v>#DIV/0!</v>
      </c>
      <c r="AG151" s="52" t="e">
        <f t="shared" ca="1" si="208"/>
        <v>#DIV/0!</v>
      </c>
      <c r="AH151" s="52" t="e">
        <f t="shared" ca="1" si="208"/>
        <v>#DIV/0!</v>
      </c>
      <c r="AI151" s="52" t="e">
        <f t="shared" ca="1" si="208"/>
        <v>#DIV/0!</v>
      </c>
      <c r="AJ151" s="52" t="e">
        <f t="shared" ca="1" si="208"/>
        <v>#DIV/0!</v>
      </c>
      <c r="AK151" s="52" t="e">
        <f t="shared" ca="1" si="209"/>
        <v>#DIV/0!</v>
      </c>
      <c r="AL151" s="52" t="e">
        <f t="shared" ca="1" si="209"/>
        <v>#DIV/0!</v>
      </c>
      <c r="AM151" s="52" t="e">
        <f t="shared" ca="1" si="209"/>
        <v>#DIV/0!</v>
      </c>
      <c r="AN151" s="52" t="e">
        <f t="shared" ca="1" si="209"/>
        <v>#DIV/0!</v>
      </c>
      <c r="AO151" s="52" t="e">
        <f t="shared" ca="1" si="210"/>
        <v>#DIV/0!</v>
      </c>
      <c r="AP151" s="52" t="e">
        <f t="shared" ca="1" si="210"/>
        <v>#DIV/0!</v>
      </c>
      <c r="AQ151" s="52" t="e">
        <f t="shared" ca="1" si="210"/>
        <v>#DIV/0!</v>
      </c>
      <c r="AR151" s="52" t="e">
        <f t="shared" ca="1" si="210"/>
        <v>#DIV/0!</v>
      </c>
      <c r="AS151" s="52" t="e">
        <f t="shared" ca="1" si="211"/>
        <v>#DIV/0!</v>
      </c>
      <c r="AT151" s="52" t="e">
        <f t="shared" ca="1" si="211"/>
        <v>#DIV/0!</v>
      </c>
      <c r="AU151" s="52" t="e">
        <f t="shared" ca="1" si="211"/>
        <v>#DIV/0!</v>
      </c>
      <c r="AV151" s="52" t="e">
        <f t="shared" ca="1" si="211"/>
        <v>#DIV/0!</v>
      </c>
      <c r="AW151" s="52" t="e">
        <f t="shared" ca="1" si="212"/>
        <v>#DIV/0!</v>
      </c>
      <c r="AX151" s="52" t="e">
        <f t="shared" ca="1" si="212"/>
        <v>#DIV/0!</v>
      </c>
      <c r="AY151" s="52" t="e">
        <f t="shared" ca="1" si="212"/>
        <v>#DIV/0!</v>
      </c>
      <c r="AZ151" s="52" t="e">
        <f t="shared" ca="1" si="212"/>
        <v>#DIV/0!</v>
      </c>
      <c r="BA151" s="52" t="e">
        <f t="shared" ca="1" si="213"/>
        <v>#DIV/0!</v>
      </c>
      <c r="BB151" s="52" t="e">
        <f t="shared" ca="1" si="213"/>
        <v>#DIV/0!</v>
      </c>
      <c r="BC151" s="52" t="e">
        <f t="shared" ca="1" si="213"/>
        <v>#DIV/0!</v>
      </c>
      <c r="BD151" s="52" t="e">
        <f t="shared" ca="1" si="213"/>
        <v>#DIV/0!</v>
      </c>
      <c r="BE151" s="52" t="e">
        <f t="shared" ca="1" si="214"/>
        <v>#DIV/0!</v>
      </c>
      <c r="BF151" s="52" t="e">
        <f t="shared" ca="1" si="214"/>
        <v>#DIV/0!</v>
      </c>
      <c r="BG151" s="52" t="e">
        <f t="shared" ca="1" si="214"/>
        <v>#DIV/0!</v>
      </c>
      <c r="BH151" s="52" t="e">
        <f t="shared" ca="1" si="214"/>
        <v>#DIV/0!</v>
      </c>
      <c r="BJ151" s="52">
        <f t="shared" si="218"/>
        <v>0</v>
      </c>
      <c r="BK151" s="52">
        <f t="shared" si="219"/>
        <v>0</v>
      </c>
      <c r="BL151" s="52">
        <f t="shared" si="220"/>
        <v>0</v>
      </c>
      <c r="BM151" s="52">
        <f t="shared" si="221"/>
        <v>0</v>
      </c>
      <c r="BN151" s="52">
        <f t="shared" si="222"/>
        <v>0</v>
      </c>
      <c r="BO151" s="52">
        <f t="shared" si="223"/>
        <v>0</v>
      </c>
      <c r="BP151" s="52">
        <f t="shared" si="224"/>
        <v>0</v>
      </c>
      <c r="BQ151" s="52">
        <f t="shared" si="225"/>
        <v>0.05</v>
      </c>
      <c r="BS151" s="52">
        <f t="shared" ca="1" si="226"/>
        <v>0</v>
      </c>
      <c r="BT151" s="52">
        <f t="shared" ca="1" si="227"/>
        <v>0</v>
      </c>
      <c r="BU151" s="52">
        <f t="shared" ca="1" si="228"/>
        <v>0</v>
      </c>
      <c r="BV151" s="52">
        <f t="shared" ca="1" si="229"/>
        <v>0</v>
      </c>
      <c r="BW151" s="52">
        <f t="shared" ca="1" si="230"/>
        <v>0</v>
      </c>
      <c r="BX151" s="52">
        <f t="shared" ca="1" si="231"/>
        <v>0</v>
      </c>
      <c r="BY151" s="52">
        <f t="shared" ca="1" si="232"/>
        <v>0</v>
      </c>
      <c r="BZ151" s="52">
        <f t="shared" ca="1" si="233"/>
        <v>0</v>
      </c>
      <c r="CA151" s="52">
        <f t="shared" ca="1" si="234"/>
        <v>0</v>
      </c>
      <c r="CB151" s="52">
        <f t="shared" ca="1" si="235"/>
        <v>0</v>
      </c>
      <c r="CC151" s="52">
        <f t="shared" ca="1" si="236"/>
        <v>0</v>
      </c>
      <c r="CD151" s="52">
        <f t="shared" ca="1" si="237"/>
        <v>0</v>
      </c>
      <c r="CE151" s="52">
        <f t="shared" ca="1" si="238"/>
        <v>0</v>
      </c>
      <c r="CF151" s="52">
        <f t="shared" ca="1" si="239"/>
        <v>0</v>
      </c>
      <c r="CG151" s="52">
        <f t="shared" ca="1" si="240"/>
        <v>0</v>
      </c>
      <c r="CH151" s="52">
        <f t="shared" ca="1" si="241"/>
        <v>0</v>
      </c>
      <c r="CI151" s="52">
        <f t="shared" ca="1" si="242"/>
        <v>0</v>
      </c>
      <c r="CJ151" s="52">
        <f t="shared" ca="1" si="243"/>
        <v>0</v>
      </c>
      <c r="CK151" s="52">
        <f t="shared" ca="1" si="244"/>
        <v>0</v>
      </c>
      <c r="CL151" s="52">
        <f t="shared" ca="1" si="245"/>
        <v>0</v>
      </c>
      <c r="CM151" s="52">
        <f t="shared" ca="1" si="246"/>
        <v>0</v>
      </c>
      <c r="CN151" s="52">
        <f t="shared" ca="1" si="247"/>
        <v>0</v>
      </c>
      <c r="CO151" s="52">
        <f t="shared" ca="1" si="248"/>
        <v>0</v>
      </c>
      <c r="CP151" s="52">
        <f t="shared" ca="1" si="249"/>
        <v>0</v>
      </c>
      <c r="CQ151" s="52">
        <f t="shared" ca="1" si="250"/>
        <v>0</v>
      </c>
      <c r="CR151" s="52">
        <f t="shared" ca="1" si="251"/>
        <v>0</v>
      </c>
      <c r="CS151" s="52">
        <f t="shared" ca="1" si="252"/>
        <v>0</v>
      </c>
      <c r="CT151" s="52">
        <f t="shared" ca="1" si="253"/>
        <v>0</v>
      </c>
      <c r="CU151" s="52">
        <f t="shared" ca="1" si="254"/>
        <v>0</v>
      </c>
      <c r="CV151" s="52">
        <f t="shared" ca="1" si="255"/>
        <v>0</v>
      </c>
      <c r="CW151" s="52">
        <f t="shared" ca="1" si="256"/>
        <v>0</v>
      </c>
      <c r="CY151" s="51" t="str">
        <f t="shared" ca="1" si="257"/>
        <v>Slope</v>
      </c>
      <c r="CZ151" s="51" t="str">
        <f t="shared" ca="1" si="258"/>
        <v>Slope</v>
      </c>
      <c r="DA151" s="51" t="str">
        <f t="shared" ca="1" si="259"/>
        <v>Slope</v>
      </c>
      <c r="DB151" s="51" t="str">
        <f t="shared" ca="1" si="260"/>
        <v>Slope</v>
      </c>
      <c r="DC151" s="51" t="str">
        <f t="shared" ca="1" si="261"/>
        <v>Slope</v>
      </c>
      <c r="DD151" s="51" t="str">
        <f t="shared" ca="1" si="262"/>
        <v>Slope</v>
      </c>
      <c r="DE151" s="51" t="str">
        <f t="shared" ca="1" si="263"/>
        <v>Slope</v>
      </c>
      <c r="DF151" s="51" t="str">
        <f t="shared" ca="1" si="264"/>
        <v>Slope</v>
      </c>
      <c r="DG151" s="51" t="str">
        <f t="shared" ca="1" si="265"/>
        <v>Slope</v>
      </c>
      <c r="DH151" s="51" t="str">
        <f t="shared" ca="1" si="266"/>
        <v>Slope</v>
      </c>
      <c r="DI151" s="51" t="str">
        <f t="shared" ca="1" si="267"/>
        <v>Slope</v>
      </c>
      <c r="DJ151" s="51" t="str">
        <f t="shared" ca="1" si="268"/>
        <v>Slope</v>
      </c>
      <c r="DK151" s="51" t="str">
        <f t="shared" ca="1" si="269"/>
        <v>Slope</v>
      </c>
      <c r="DL151" s="51" t="str">
        <f t="shared" ca="1" si="270"/>
        <v>Slope</v>
      </c>
      <c r="DM151" s="51" t="str">
        <f t="shared" ca="1" si="271"/>
        <v>Slope</v>
      </c>
      <c r="DN151" s="51" t="str">
        <f t="shared" ca="1" si="272"/>
        <v>Slope</v>
      </c>
      <c r="DO151" s="51" t="str">
        <f t="shared" ca="1" si="273"/>
        <v>Slope</v>
      </c>
      <c r="DP151" s="51" t="str">
        <f t="shared" ca="1" si="274"/>
        <v>Slope</v>
      </c>
      <c r="DQ151" s="51" t="str">
        <f t="shared" ca="1" si="275"/>
        <v>Slope</v>
      </c>
      <c r="DR151" s="51" t="str">
        <f t="shared" ca="1" si="276"/>
        <v>Slope</v>
      </c>
      <c r="DS151" s="51" t="str">
        <f t="shared" ca="1" si="277"/>
        <v>Slope</v>
      </c>
      <c r="DT151" s="51" t="str">
        <f t="shared" ca="1" si="278"/>
        <v>Slope</v>
      </c>
      <c r="DU151" s="51" t="str">
        <f t="shared" ca="1" si="279"/>
        <v>Slope</v>
      </c>
      <c r="DV151" s="51" t="str">
        <f t="shared" ca="1" si="280"/>
        <v>Slope</v>
      </c>
      <c r="DW151" s="51" t="str">
        <f t="shared" ca="1" si="281"/>
        <v>Slope</v>
      </c>
      <c r="DX151" s="51" t="str">
        <f t="shared" ca="1" si="282"/>
        <v>Slope</v>
      </c>
      <c r="DY151" s="51" t="str">
        <f t="shared" ca="1" si="283"/>
        <v>Slope</v>
      </c>
      <c r="DZ151" s="51" t="str">
        <f t="shared" ca="1" si="284"/>
        <v>Slope</v>
      </c>
      <c r="EA151" s="51" t="str">
        <f t="shared" ca="1" si="285"/>
        <v>Slope</v>
      </c>
      <c r="EB151" s="51" t="str">
        <f t="shared" ca="1" si="286"/>
        <v>Slope</v>
      </c>
      <c r="EC151" s="51" t="str">
        <f t="shared" ca="1" si="287"/>
        <v>Slope</v>
      </c>
      <c r="EE151" s="52">
        <f t="shared" ca="1" si="288"/>
        <v>1</v>
      </c>
      <c r="EF151" s="52">
        <f t="shared" ca="1" si="289"/>
        <v>1</v>
      </c>
      <c r="EG151" s="52">
        <f t="shared" ca="1" si="290"/>
        <v>1</v>
      </c>
      <c r="EH151" s="52">
        <f t="shared" ca="1" si="291"/>
        <v>1</v>
      </c>
      <c r="EI151" s="52">
        <f t="shared" ca="1" si="292"/>
        <v>1</v>
      </c>
      <c r="EJ151" s="52">
        <f t="shared" ca="1" si="293"/>
        <v>1</v>
      </c>
      <c r="EK151" s="52">
        <f t="shared" ca="1" si="294"/>
        <v>1</v>
      </c>
      <c r="EL151" s="52">
        <f t="shared" ca="1" si="295"/>
        <v>1</v>
      </c>
      <c r="EM151" s="52">
        <f t="shared" ca="1" si="296"/>
        <v>1</v>
      </c>
      <c r="EN151" s="52">
        <f t="shared" ca="1" si="297"/>
        <v>1</v>
      </c>
      <c r="EO151" s="52">
        <f t="shared" ca="1" si="298"/>
        <v>1</v>
      </c>
      <c r="EP151" s="52">
        <f t="shared" ca="1" si="299"/>
        <v>1</v>
      </c>
      <c r="EQ151" s="52">
        <f t="shared" ca="1" si="300"/>
        <v>1</v>
      </c>
      <c r="ER151" s="52">
        <f t="shared" ca="1" si="301"/>
        <v>1</v>
      </c>
      <c r="ES151" s="52">
        <f t="shared" ca="1" si="302"/>
        <v>1</v>
      </c>
      <c r="ET151" s="52">
        <f t="shared" ca="1" si="303"/>
        <v>1</v>
      </c>
      <c r="EU151" s="52">
        <f t="shared" ca="1" si="304"/>
        <v>1</v>
      </c>
      <c r="EV151" s="52">
        <f t="shared" ca="1" si="305"/>
        <v>1</v>
      </c>
      <c r="EW151" s="52">
        <f t="shared" ca="1" si="306"/>
        <v>1</v>
      </c>
      <c r="EX151" s="52">
        <f t="shared" ca="1" si="307"/>
        <v>1</v>
      </c>
      <c r="EY151" s="52">
        <f t="shared" ca="1" si="308"/>
        <v>1</v>
      </c>
      <c r="EZ151" s="52">
        <f t="shared" ca="1" si="309"/>
        <v>1</v>
      </c>
      <c r="FA151" s="52">
        <f t="shared" ca="1" si="310"/>
        <v>1</v>
      </c>
      <c r="FB151" s="52">
        <f t="shared" ca="1" si="311"/>
        <v>1</v>
      </c>
      <c r="FC151" s="52">
        <f t="shared" ca="1" si="312"/>
        <v>1</v>
      </c>
      <c r="FD151" s="52">
        <f t="shared" ca="1" si="313"/>
        <v>1</v>
      </c>
      <c r="FE151" s="52">
        <f t="shared" ca="1" si="314"/>
        <v>1</v>
      </c>
      <c r="FF151" s="52">
        <f t="shared" ca="1" si="315"/>
        <v>1</v>
      </c>
      <c r="FG151" s="52">
        <f t="shared" ca="1" si="316"/>
        <v>1</v>
      </c>
      <c r="FH151" s="52">
        <f t="shared" ca="1" si="317"/>
        <v>1</v>
      </c>
      <c r="FI151" s="52">
        <f t="shared" ca="1" si="318"/>
        <v>1</v>
      </c>
      <c r="FK151" s="52">
        <f t="shared" si="319"/>
        <v>0</v>
      </c>
      <c r="FL151" s="59" t="e">
        <f t="shared" ca="1" si="320"/>
        <v>#N/A</v>
      </c>
      <c r="FM151" s="59" t="e">
        <f t="shared" ca="1" si="321"/>
        <v>#N/A</v>
      </c>
      <c r="FN151" s="52">
        <f t="shared" ca="1" si="322"/>
        <v>0</v>
      </c>
      <c r="FP151" s="52">
        <f t="shared" ca="1" si="323"/>
        <v>0.66666666666666663</v>
      </c>
      <c r="FQ151" s="52">
        <f t="shared" ca="1" si="324"/>
        <v>0.66666666666666663</v>
      </c>
      <c r="FR151" s="52">
        <f t="shared" ca="1" si="325"/>
        <v>0.65555555555555545</v>
      </c>
      <c r="FS151" s="52">
        <f t="shared" ca="1" si="326"/>
        <v>0.64444444444444438</v>
      </c>
      <c r="FT151" s="52">
        <f t="shared" ca="1" si="327"/>
        <v>0.6333333333333333</v>
      </c>
      <c r="FU151" s="52">
        <f t="shared" ca="1" si="328"/>
        <v>0.62222222222222223</v>
      </c>
      <c r="FV151" s="52">
        <f t="shared" ca="1" si="329"/>
        <v>0.61111111111111116</v>
      </c>
      <c r="FW151" s="52">
        <f t="shared" ca="1" si="330"/>
        <v>0.6</v>
      </c>
      <c r="FX151" s="52">
        <f t="shared" ca="1" si="331"/>
        <v>0.5888888888888888</v>
      </c>
      <c r="FY151" s="52">
        <f t="shared" ca="1" si="332"/>
        <v>0.57777777777777772</v>
      </c>
      <c r="FZ151" s="52">
        <f t="shared" ca="1" si="333"/>
        <v>0.56666666666666665</v>
      </c>
      <c r="GA151" s="52">
        <f t="shared" ca="1" si="334"/>
        <v>0.55555555555555558</v>
      </c>
      <c r="GB151" s="52">
        <f t="shared" ca="1" si="335"/>
        <v>0.5444444444444444</v>
      </c>
      <c r="GC151" s="52">
        <f t="shared" ca="1" si="336"/>
        <v>0.53333333333333333</v>
      </c>
      <c r="GD151" s="52">
        <f t="shared" ca="1" si="337"/>
        <v>0.52222222222222214</v>
      </c>
      <c r="GE151" s="52">
        <f t="shared" ca="1" si="338"/>
        <v>0.51111111111111107</v>
      </c>
      <c r="GF151" s="52">
        <f t="shared" ca="1" si="339"/>
        <v>0.5</v>
      </c>
      <c r="GG151" s="52">
        <f t="shared" ca="1" si="340"/>
        <v>0.48888888888888887</v>
      </c>
      <c r="GH151" s="52">
        <f t="shared" ca="1" si="341"/>
        <v>0.47777777777777775</v>
      </c>
      <c r="GI151" s="52">
        <f t="shared" ca="1" si="342"/>
        <v>0.46666666666666667</v>
      </c>
      <c r="GJ151" s="52">
        <f t="shared" ca="1" si="343"/>
        <v>0.45555555555555555</v>
      </c>
      <c r="GK151" s="52">
        <f t="shared" ca="1" si="344"/>
        <v>0.44444444444444442</v>
      </c>
      <c r="GL151" s="52">
        <f t="shared" ca="1" si="345"/>
        <v>0.43333333333333335</v>
      </c>
      <c r="GM151" s="52">
        <f t="shared" ca="1" si="346"/>
        <v>0.42222222222222222</v>
      </c>
      <c r="GN151" s="52">
        <f t="shared" ca="1" si="347"/>
        <v>0.41111111111111109</v>
      </c>
      <c r="GO151" s="52">
        <f t="shared" ca="1" si="348"/>
        <v>0.39999999999999997</v>
      </c>
      <c r="GP151" s="52">
        <f t="shared" ca="1" si="349"/>
        <v>0.38888888888888884</v>
      </c>
      <c r="GQ151" s="52">
        <f t="shared" ca="1" si="350"/>
        <v>0.37777777777777777</v>
      </c>
      <c r="GR151" s="52">
        <f t="shared" ca="1" si="351"/>
        <v>0.36666666666666664</v>
      </c>
      <c r="GS151" s="52">
        <f t="shared" ca="1" si="352"/>
        <v>0.35555555555555551</v>
      </c>
      <c r="GT151" s="52">
        <f t="shared" ca="1" si="353"/>
        <v>0.34444444444444444</v>
      </c>
      <c r="GU151" s="125">
        <f t="shared" si="354"/>
        <v>0</v>
      </c>
      <c r="GV151" s="52">
        <f t="shared" ca="1" si="355"/>
        <v>0.66666666666666663</v>
      </c>
      <c r="GW151" s="59">
        <f t="shared" ca="1" si="356"/>
        <v>0</v>
      </c>
      <c r="GX151" s="52">
        <f t="shared" ca="1" si="357"/>
        <v>0</v>
      </c>
      <c r="GY151" s="52" t="str">
        <f t="shared" ca="1" si="358"/>
        <v>Slope</v>
      </c>
      <c r="GZ151" s="52" t="str">
        <f t="shared" ca="1" si="359"/>
        <v>NaN</v>
      </c>
      <c r="HA151" s="120">
        <f t="shared" si="360"/>
        <v>0</v>
      </c>
      <c r="HB151" s="58">
        <f t="shared" si="361"/>
        <v>0</v>
      </c>
      <c r="HC151" s="58"/>
      <c r="HD151" s="121">
        <f t="shared" si="362"/>
        <v>1</v>
      </c>
      <c r="HE151" s="52">
        <f t="shared" si="363"/>
        <v>0</v>
      </c>
      <c r="HF151" s="52">
        <f t="shared" si="364"/>
        <v>0</v>
      </c>
      <c r="HG151" s="120">
        <f t="shared" si="365"/>
        <v>1</v>
      </c>
      <c r="HH151" s="120">
        <f t="shared" si="366"/>
        <v>0</v>
      </c>
      <c r="HI151" s="52">
        <f t="shared" ca="1" si="367"/>
        <v>0</v>
      </c>
      <c r="HJ151" s="52" t="str">
        <f t="shared" ca="1" si="368"/>
        <v>Slope</v>
      </c>
      <c r="HK151" s="59">
        <f t="shared" ca="1" si="369"/>
        <v>2</v>
      </c>
      <c r="HL151" s="52" t="str">
        <f t="shared" ca="1" si="370"/>
        <v>NaN</v>
      </c>
      <c r="HM151" s="52">
        <f t="shared" si="371"/>
        <v>0</v>
      </c>
      <c r="HN151" s="52">
        <f t="shared" si="372"/>
        <v>0</v>
      </c>
      <c r="HO151" s="52">
        <f t="shared" si="373"/>
        <v>0</v>
      </c>
      <c r="HP151" s="112"/>
      <c r="HQ151" s="52">
        <f t="shared" si="381"/>
        <v>0</v>
      </c>
      <c r="HR151" s="112"/>
      <c r="HS151" s="52">
        <f t="shared" si="374"/>
        <v>0</v>
      </c>
      <c r="HT151">
        <f t="shared" si="375"/>
        <v>0</v>
      </c>
    </row>
    <row r="152" spans="1:228" x14ac:dyDescent="0.25">
      <c r="A152" s="45">
        <v>114</v>
      </c>
      <c r="B152" s="35">
        <f t="shared" si="215"/>
        <v>1.3078703703703719E-2</v>
      </c>
      <c r="C152" s="28"/>
      <c r="D152" s="29"/>
      <c r="E152" s="29"/>
      <c r="F152" s="37"/>
      <c r="G152" s="38"/>
      <c r="H152" s="107"/>
      <c r="I152" s="31"/>
      <c r="J152" s="28"/>
      <c r="K152" s="37">
        <f t="shared" si="387"/>
        <v>0</v>
      </c>
      <c r="L152" s="30">
        <f t="shared" si="385"/>
        <v>0</v>
      </c>
      <c r="M152" s="101">
        <f t="shared" si="386"/>
        <v>0</v>
      </c>
      <c r="N152" s="103">
        <f t="shared" si="216"/>
        <v>0</v>
      </c>
      <c r="AD152" s="52" t="e">
        <f t="shared" ca="1" si="388"/>
        <v>#DIV/0!</v>
      </c>
      <c r="AE152" s="52" t="e">
        <f t="shared" ca="1" si="388"/>
        <v>#DIV/0!</v>
      </c>
      <c r="AF152" s="52" t="e">
        <f t="shared" ca="1" si="388"/>
        <v>#DIV/0!</v>
      </c>
      <c r="AG152" s="52" t="e">
        <f t="shared" ca="1" si="208"/>
        <v>#DIV/0!</v>
      </c>
      <c r="AH152" s="52" t="e">
        <f t="shared" ca="1" si="208"/>
        <v>#DIV/0!</v>
      </c>
      <c r="AI152" s="52" t="e">
        <f t="shared" ca="1" si="208"/>
        <v>#DIV/0!</v>
      </c>
      <c r="AJ152" s="52" t="e">
        <f t="shared" ca="1" si="208"/>
        <v>#DIV/0!</v>
      </c>
      <c r="AK152" s="52" t="e">
        <f t="shared" ca="1" si="209"/>
        <v>#DIV/0!</v>
      </c>
      <c r="AL152" s="52" t="e">
        <f t="shared" ca="1" si="209"/>
        <v>#DIV/0!</v>
      </c>
      <c r="AM152" s="52" t="e">
        <f t="shared" ca="1" si="209"/>
        <v>#DIV/0!</v>
      </c>
      <c r="AN152" s="52" t="e">
        <f t="shared" ca="1" si="209"/>
        <v>#DIV/0!</v>
      </c>
      <c r="AO152" s="52" t="e">
        <f t="shared" ca="1" si="210"/>
        <v>#DIV/0!</v>
      </c>
      <c r="AP152" s="52" t="e">
        <f t="shared" ca="1" si="210"/>
        <v>#DIV/0!</v>
      </c>
      <c r="AQ152" s="52" t="e">
        <f t="shared" ca="1" si="210"/>
        <v>#DIV/0!</v>
      </c>
      <c r="AR152" s="52" t="e">
        <f t="shared" ca="1" si="210"/>
        <v>#DIV/0!</v>
      </c>
      <c r="AS152" s="52" t="e">
        <f t="shared" ca="1" si="211"/>
        <v>#DIV/0!</v>
      </c>
      <c r="AT152" s="52" t="e">
        <f t="shared" ca="1" si="211"/>
        <v>#DIV/0!</v>
      </c>
      <c r="AU152" s="52" t="e">
        <f t="shared" ca="1" si="211"/>
        <v>#DIV/0!</v>
      </c>
      <c r="AV152" s="52" t="e">
        <f t="shared" ca="1" si="211"/>
        <v>#DIV/0!</v>
      </c>
      <c r="AW152" s="52" t="e">
        <f t="shared" ca="1" si="212"/>
        <v>#DIV/0!</v>
      </c>
      <c r="AX152" s="52" t="e">
        <f t="shared" ca="1" si="212"/>
        <v>#DIV/0!</v>
      </c>
      <c r="AY152" s="52" t="e">
        <f t="shared" ca="1" si="212"/>
        <v>#DIV/0!</v>
      </c>
      <c r="AZ152" s="52" t="e">
        <f t="shared" ca="1" si="212"/>
        <v>#DIV/0!</v>
      </c>
      <c r="BA152" s="52" t="e">
        <f t="shared" ca="1" si="213"/>
        <v>#DIV/0!</v>
      </c>
      <c r="BB152" s="52" t="e">
        <f t="shared" ca="1" si="213"/>
        <v>#DIV/0!</v>
      </c>
      <c r="BC152" s="52" t="e">
        <f t="shared" ca="1" si="213"/>
        <v>#DIV/0!</v>
      </c>
      <c r="BD152" s="52" t="e">
        <f t="shared" ca="1" si="213"/>
        <v>#DIV/0!</v>
      </c>
      <c r="BE152" s="52" t="e">
        <f t="shared" ca="1" si="214"/>
        <v>#DIV/0!</v>
      </c>
      <c r="BF152" s="52" t="e">
        <f t="shared" ca="1" si="214"/>
        <v>#DIV/0!</v>
      </c>
      <c r="BG152" s="52" t="e">
        <f t="shared" ca="1" si="214"/>
        <v>#DIV/0!</v>
      </c>
      <c r="BH152" s="52" t="e">
        <f t="shared" ca="1" si="214"/>
        <v>#DIV/0!</v>
      </c>
      <c r="BJ152" s="52">
        <f t="shared" si="218"/>
        <v>0</v>
      </c>
      <c r="BK152" s="52">
        <f t="shared" si="219"/>
        <v>0</v>
      </c>
      <c r="BL152" s="52">
        <f t="shared" si="220"/>
        <v>0</v>
      </c>
      <c r="BM152" s="52">
        <f t="shared" si="221"/>
        <v>0</v>
      </c>
      <c r="BN152" s="52">
        <f t="shared" si="222"/>
        <v>0</v>
      </c>
      <c r="BO152" s="52">
        <f t="shared" si="223"/>
        <v>0</v>
      </c>
      <c r="BP152" s="52">
        <f t="shared" si="224"/>
        <v>0</v>
      </c>
      <c r="BQ152" s="52">
        <f t="shared" si="225"/>
        <v>0.05</v>
      </c>
      <c r="BS152" s="52">
        <f t="shared" ca="1" si="226"/>
        <v>0</v>
      </c>
      <c r="BT152" s="52">
        <f t="shared" ca="1" si="227"/>
        <v>0</v>
      </c>
      <c r="BU152" s="52">
        <f t="shared" ca="1" si="228"/>
        <v>0</v>
      </c>
      <c r="BV152" s="52">
        <f t="shared" ca="1" si="229"/>
        <v>0</v>
      </c>
      <c r="BW152" s="52">
        <f t="shared" ca="1" si="230"/>
        <v>0</v>
      </c>
      <c r="BX152" s="52">
        <f t="shared" ca="1" si="231"/>
        <v>0</v>
      </c>
      <c r="BY152" s="52">
        <f t="shared" ca="1" si="232"/>
        <v>0</v>
      </c>
      <c r="BZ152" s="52">
        <f t="shared" ca="1" si="233"/>
        <v>0</v>
      </c>
      <c r="CA152" s="52">
        <f t="shared" ca="1" si="234"/>
        <v>0</v>
      </c>
      <c r="CB152" s="52">
        <f t="shared" ca="1" si="235"/>
        <v>0</v>
      </c>
      <c r="CC152" s="52">
        <f t="shared" ca="1" si="236"/>
        <v>0</v>
      </c>
      <c r="CD152" s="52">
        <f t="shared" ca="1" si="237"/>
        <v>0</v>
      </c>
      <c r="CE152" s="52">
        <f t="shared" ca="1" si="238"/>
        <v>0</v>
      </c>
      <c r="CF152" s="52">
        <f t="shared" ca="1" si="239"/>
        <v>0</v>
      </c>
      <c r="CG152" s="52">
        <f t="shared" ca="1" si="240"/>
        <v>0</v>
      </c>
      <c r="CH152" s="52">
        <f t="shared" ca="1" si="241"/>
        <v>0</v>
      </c>
      <c r="CI152" s="52">
        <f t="shared" ca="1" si="242"/>
        <v>0</v>
      </c>
      <c r="CJ152" s="52">
        <f t="shared" ca="1" si="243"/>
        <v>0</v>
      </c>
      <c r="CK152" s="52">
        <f t="shared" ca="1" si="244"/>
        <v>0</v>
      </c>
      <c r="CL152" s="52">
        <f t="shared" ca="1" si="245"/>
        <v>0</v>
      </c>
      <c r="CM152" s="52">
        <f t="shared" ca="1" si="246"/>
        <v>0</v>
      </c>
      <c r="CN152" s="52">
        <f t="shared" ca="1" si="247"/>
        <v>0</v>
      </c>
      <c r="CO152" s="52">
        <f t="shared" ca="1" si="248"/>
        <v>0</v>
      </c>
      <c r="CP152" s="52">
        <f t="shared" ca="1" si="249"/>
        <v>0</v>
      </c>
      <c r="CQ152" s="52">
        <f t="shared" ca="1" si="250"/>
        <v>0</v>
      </c>
      <c r="CR152" s="52">
        <f t="shared" ca="1" si="251"/>
        <v>0</v>
      </c>
      <c r="CS152" s="52">
        <f t="shared" ca="1" si="252"/>
        <v>0</v>
      </c>
      <c r="CT152" s="52">
        <f t="shared" ca="1" si="253"/>
        <v>0</v>
      </c>
      <c r="CU152" s="52">
        <f t="shared" ca="1" si="254"/>
        <v>0</v>
      </c>
      <c r="CV152" s="52">
        <f t="shared" ca="1" si="255"/>
        <v>0</v>
      </c>
      <c r="CW152" s="52">
        <f t="shared" ca="1" si="256"/>
        <v>0</v>
      </c>
      <c r="CY152" s="51" t="str">
        <f t="shared" ca="1" si="257"/>
        <v>Slope</v>
      </c>
      <c r="CZ152" s="51" t="str">
        <f t="shared" ca="1" si="258"/>
        <v>Slope</v>
      </c>
      <c r="DA152" s="51" t="str">
        <f t="shared" ca="1" si="259"/>
        <v>Slope</v>
      </c>
      <c r="DB152" s="51" t="str">
        <f t="shared" ca="1" si="260"/>
        <v>Slope</v>
      </c>
      <c r="DC152" s="51" t="str">
        <f t="shared" ca="1" si="261"/>
        <v>Slope</v>
      </c>
      <c r="DD152" s="51" t="str">
        <f t="shared" ca="1" si="262"/>
        <v>Slope</v>
      </c>
      <c r="DE152" s="51" t="str">
        <f t="shared" ca="1" si="263"/>
        <v>Slope</v>
      </c>
      <c r="DF152" s="51" t="str">
        <f t="shared" ca="1" si="264"/>
        <v>Slope</v>
      </c>
      <c r="DG152" s="51" t="str">
        <f t="shared" ca="1" si="265"/>
        <v>Slope</v>
      </c>
      <c r="DH152" s="51" t="str">
        <f t="shared" ca="1" si="266"/>
        <v>Slope</v>
      </c>
      <c r="DI152" s="51" t="str">
        <f t="shared" ca="1" si="267"/>
        <v>Slope</v>
      </c>
      <c r="DJ152" s="51" t="str">
        <f t="shared" ca="1" si="268"/>
        <v>Slope</v>
      </c>
      <c r="DK152" s="51" t="str">
        <f t="shared" ca="1" si="269"/>
        <v>Slope</v>
      </c>
      <c r="DL152" s="51" t="str">
        <f t="shared" ca="1" si="270"/>
        <v>Slope</v>
      </c>
      <c r="DM152" s="51" t="str">
        <f t="shared" ca="1" si="271"/>
        <v>Slope</v>
      </c>
      <c r="DN152" s="51" t="str">
        <f t="shared" ca="1" si="272"/>
        <v>Slope</v>
      </c>
      <c r="DO152" s="51" t="str">
        <f t="shared" ca="1" si="273"/>
        <v>Slope</v>
      </c>
      <c r="DP152" s="51" t="str">
        <f t="shared" ca="1" si="274"/>
        <v>Slope</v>
      </c>
      <c r="DQ152" s="51" t="str">
        <f t="shared" ca="1" si="275"/>
        <v>Slope</v>
      </c>
      <c r="DR152" s="51" t="str">
        <f t="shared" ca="1" si="276"/>
        <v>Slope</v>
      </c>
      <c r="DS152" s="51" t="str">
        <f t="shared" ca="1" si="277"/>
        <v>Slope</v>
      </c>
      <c r="DT152" s="51" t="str">
        <f t="shared" ca="1" si="278"/>
        <v>Slope</v>
      </c>
      <c r="DU152" s="51" t="str">
        <f t="shared" ca="1" si="279"/>
        <v>Slope</v>
      </c>
      <c r="DV152" s="51" t="str">
        <f t="shared" ca="1" si="280"/>
        <v>Slope</v>
      </c>
      <c r="DW152" s="51" t="str">
        <f t="shared" ca="1" si="281"/>
        <v>Slope</v>
      </c>
      <c r="DX152" s="51" t="str">
        <f t="shared" ca="1" si="282"/>
        <v>Slope</v>
      </c>
      <c r="DY152" s="51" t="str">
        <f t="shared" ca="1" si="283"/>
        <v>Slope</v>
      </c>
      <c r="DZ152" s="51" t="str">
        <f t="shared" ca="1" si="284"/>
        <v>Slope</v>
      </c>
      <c r="EA152" s="51" t="str">
        <f t="shared" ca="1" si="285"/>
        <v>Slope</v>
      </c>
      <c r="EB152" s="51" t="str">
        <f t="shared" ca="1" si="286"/>
        <v>Slope</v>
      </c>
      <c r="EC152" s="51" t="str">
        <f t="shared" ca="1" si="287"/>
        <v>Slope</v>
      </c>
      <c r="EE152" s="52">
        <f t="shared" ca="1" si="288"/>
        <v>1</v>
      </c>
      <c r="EF152" s="52">
        <f t="shared" ca="1" si="289"/>
        <v>1</v>
      </c>
      <c r="EG152" s="52">
        <f t="shared" ca="1" si="290"/>
        <v>1</v>
      </c>
      <c r="EH152" s="52">
        <f t="shared" ca="1" si="291"/>
        <v>1</v>
      </c>
      <c r="EI152" s="52">
        <f t="shared" ca="1" si="292"/>
        <v>1</v>
      </c>
      <c r="EJ152" s="52">
        <f t="shared" ca="1" si="293"/>
        <v>1</v>
      </c>
      <c r="EK152" s="52">
        <f t="shared" ca="1" si="294"/>
        <v>1</v>
      </c>
      <c r="EL152" s="52">
        <f t="shared" ca="1" si="295"/>
        <v>1</v>
      </c>
      <c r="EM152" s="52">
        <f t="shared" ca="1" si="296"/>
        <v>1</v>
      </c>
      <c r="EN152" s="52">
        <f t="shared" ca="1" si="297"/>
        <v>1</v>
      </c>
      <c r="EO152" s="52">
        <f t="shared" ca="1" si="298"/>
        <v>1</v>
      </c>
      <c r="EP152" s="52">
        <f t="shared" ca="1" si="299"/>
        <v>1</v>
      </c>
      <c r="EQ152" s="52">
        <f t="shared" ca="1" si="300"/>
        <v>1</v>
      </c>
      <c r="ER152" s="52">
        <f t="shared" ca="1" si="301"/>
        <v>1</v>
      </c>
      <c r="ES152" s="52">
        <f t="shared" ca="1" si="302"/>
        <v>1</v>
      </c>
      <c r="ET152" s="52">
        <f t="shared" ca="1" si="303"/>
        <v>1</v>
      </c>
      <c r="EU152" s="52">
        <f t="shared" ca="1" si="304"/>
        <v>1</v>
      </c>
      <c r="EV152" s="52">
        <f t="shared" ca="1" si="305"/>
        <v>1</v>
      </c>
      <c r="EW152" s="52">
        <f t="shared" ca="1" si="306"/>
        <v>1</v>
      </c>
      <c r="EX152" s="52">
        <f t="shared" ca="1" si="307"/>
        <v>1</v>
      </c>
      <c r="EY152" s="52">
        <f t="shared" ca="1" si="308"/>
        <v>1</v>
      </c>
      <c r="EZ152" s="52">
        <f t="shared" ca="1" si="309"/>
        <v>1</v>
      </c>
      <c r="FA152" s="52">
        <f t="shared" ca="1" si="310"/>
        <v>1</v>
      </c>
      <c r="FB152" s="52">
        <f t="shared" ca="1" si="311"/>
        <v>1</v>
      </c>
      <c r="FC152" s="52">
        <f t="shared" ca="1" si="312"/>
        <v>1</v>
      </c>
      <c r="FD152" s="52">
        <f t="shared" ca="1" si="313"/>
        <v>1</v>
      </c>
      <c r="FE152" s="52">
        <f t="shared" ca="1" si="314"/>
        <v>1</v>
      </c>
      <c r="FF152" s="52">
        <f t="shared" ca="1" si="315"/>
        <v>1</v>
      </c>
      <c r="FG152" s="52">
        <f t="shared" ca="1" si="316"/>
        <v>1</v>
      </c>
      <c r="FH152" s="52">
        <f t="shared" ca="1" si="317"/>
        <v>1</v>
      </c>
      <c r="FI152" s="52">
        <f t="shared" ca="1" si="318"/>
        <v>1</v>
      </c>
      <c r="FK152" s="52">
        <f t="shared" si="319"/>
        <v>0</v>
      </c>
      <c r="FL152" s="59" t="e">
        <f t="shared" ca="1" si="320"/>
        <v>#N/A</v>
      </c>
      <c r="FM152" s="59" t="e">
        <f t="shared" ca="1" si="321"/>
        <v>#N/A</v>
      </c>
      <c r="FN152" s="52">
        <f t="shared" ca="1" si="322"/>
        <v>0</v>
      </c>
      <c r="FP152" s="52">
        <f t="shared" ca="1" si="323"/>
        <v>0.66666666666666663</v>
      </c>
      <c r="FQ152" s="52">
        <f t="shared" ca="1" si="324"/>
        <v>0.66666666666666663</v>
      </c>
      <c r="FR152" s="52">
        <f t="shared" ca="1" si="325"/>
        <v>0.65555555555555545</v>
      </c>
      <c r="FS152" s="52">
        <f t="shared" ca="1" si="326"/>
        <v>0.64444444444444438</v>
      </c>
      <c r="FT152" s="52">
        <f t="shared" ca="1" si="327"/>
        <v>0.6333333333333333</v>
      </c>
      <c r="FU152" s="52">
        <f t="shared" ca="1" si="328"/>
        <v>0.62222222222222223</v>
      </c>
      <c r="FV152" s="52">
        <f t="shared" ca="1" si="329"/>
        <v>0.61111111111111116</v>
      </c>
      <c r="FW152" s="52">
        <f t="shared" ca="1" si="330"/>
        <v>0.6</v>
      </c>
      <c r="FX152" s="52">
        <f t="shared" ca="1" si="331"/>
        <v>0.5888888888888888</v>
      </c>
      <c r="FY152" s="52">
        <f t="shared" ca="1" si="332"/>
        <v>0.57777777777777772</v>
      </c>
      <c r="FZ152" s="52">
        <f t="shared" ca="1" si="333"/>
        <v>0.56666666666666665</v>
      </c>
      <c r="GA152" s="52">
        <f t="shared" ca="1" si="334"/>
        <v>0.55555555555555558</v>
      </c>
      <c r="GB152" s="52">
        <f t="shared" ca="1" si="335"/>
        <v>0.5444444444444444</v>
      </c>
      <c r="GC152" s="52">
        <f t="shared" ca="1" si="336"/>
        <v>0.53333333333333333</v>
      </c>
      <c r="GD152" s="52">
        <f t="shared" ca="1" si="337"/>
        <v>0.52222222222222214</v>
      </c>
      <c r="GE152" s="52">
        <f t="shared" ca="1" si="338"/>
        <v>0.51111111111111107</v>
      </c>
      <c r="GF152" s="52">
        <f t="shared" ca="1" si="339"/>
        <v>0.5</v>
      </c>
      <c r="GG152" s="52">
        <f t="shared" ca="1" si="340"/>
        <v>0.48888888888888887</v>
      </c>
      <c r="GH152" s="52">
        <f t="shared" ca="1" si="341"/>
        <v>0.47777777777777775</v>
      </c>
      <c r="GI152" s="52">
        <f t="shared" ca="1" si="342"/>
        <v>0.46666666666666667</v>
      </c>
      <c r="GJ152" s="52">
        <f t="shared" ca="1" si="343"/>
        <v>0.45555555555555555</v>
      </c>
      <c r="GK152" s="52">
        <f t="shared" ca="1" si="344"/>
        <v>0.44444444444444442</v>
      </c>
      <c r="GL152" s="52">
        <f t="shared" ca="1" si="345"/>
        <v>0.43333333333333335</v>
      </c>
      <c r="GM152" s="52">
        <f t="shared" ca="1" si="346"/>
        <v>0.42222222222222222</v>
      </c>
      <c r="GN152" s="52">
        <f t="shared" ca="1" si="347"/>
        <v>0.41111111111111109</v>
      </c>
      <c r="GO152" s="52">
        <f t="shared" ca="1" si="348"/>
        <v>0.39999999999999997</v>
      </c>
      <c r="GP152" s="52">
        <f t="shared" ca="1" si="349"/>
        <v>0.38888888888888884</v>
      </c>
      <c r="GQ152" s="52">
        <f t="shared" ca="1" si="350"/>
        <v>0.37777777777777777</v>
      </c>
      <c r="GR152" s="52">
        <f t="shared" ca="1" si="351"/>
        <v>0.36666666666666664</v>
      </c>
      <c r="GS152" s="52">
        <f t="shared" ca="1" si="352"/>
        <v>0.35555555555555551</v>
      </c>
      <c r="GT152" s="52">
        <f t="shared" ca="1" si="353"/>
        <v>0.34444444444444444</v>
      </c>
      <c r="GU152" s="125">
        <f t="shared" si="354"/>
        <v>0</v>
      </c>
      <c r="GV152" s="52">
        <f t="shared" ca="1" si="355"/>
        <v>0.66666666666666663</v>
      </c>
      <c r="GW152" s="59">
        <f t="shared" ca="1" si="356"/>
        <v>0</v>
      </c>
      <c r="GX152" s="52">
        <f t="shared" ca="1" si="357"/>
        <v>0</v>
      </c>
      <c r="GY152" s="52" t="str">
        <f t="shared" ca="1" si="358"/>
        <v>Slope</v>
      </c>
      <c r="GZ152" s="52" t="str">
        <f t="shared" ca="1" si="359"/>
        <v>NaN</v>
      </c>
      <c r="HA152" s="120">
        <f t="shared" si="360"/>
        <v>0</v>
      </c>
      <c r="HB152" s="58">
        <f t="shared" si="361"/>
        <v>0</v>
      </c>
      <c r="HC152" s="58"/>
      <c r="HD152" s="121">
        <f t="shared" si="362"/>
        <v>1</v>
      </c>
      <c r="HE152" s="52">
        <f t="shared" si="363"/>
        <v>0</v>
      </c>
      <c r="HF152" s="52">
        <f t="shared" si="364"/>
        <v>0</v>
      </c>
      <c r="HG152" s="120">
        <f t="shared" si="365"/>
        <v>1</v>
      </c>
      <c r="HH152" s="120">
        <f t="shared" si="366"/>
        <v>0</v>
      </c>
      <c r="HI152" s="52">
        <f t="shared" ca="1" si="367"/>
        <v>0</v>
      </c>
      <c r="HJ152" s="52" t="str">
        <f t="shared" ca="1" si="368"/>
        <v>Slope</v>
      </c>
      <c r="HK152" s="59">
        <f t="shared" ca="1" si="369"/>
        <v>2</v>
      </c>
      <c r="HL152" s="52" t="str">
        <f t="shared" ca="1" si="370"/>
        <v>NaN</v>
      </c>
      <c r="HM152" s="52">
        <f t="shared" si="371"/>
        <v>0</v>
      </c>
      <c r="HN152" s="52">
        <f t="shared" si="372"/>
        <v>0</v>
      </c>
      <c r="HO152" s="52">
        <f t="shared" si="373"/>
        <v>0</v>
      </c>
      <c r="HP152" s="112"/>
      <c r="HQ152" s="52">
        <f t="shared" si="381"/>
        <v>0</v>
      </c>
      <c r="HR152" s="112"/>
      <c r="HS152" s="52">
        <f t="shared" si="374"/>
        <v>0</v>
      </c>
      <c r="HT152">
        <f t="shared" si="375"/>
        <v>0</v>
      </c>
    </row>
    <row r="153" spans="1:228" x14ac:dyDescent="0.25">
      <c r="A153" s="45">
        <v>115</v>
      </c>
      <c r="B153" s="35">
        <f t="shared" si="215"/>
        <v>1.319444444444446E-2</v>
      </c>
      <c r="C153" s="28"/>
      <c r="D153" s="29"/>
      <c r="E153" s="29"/>
      <c r="F153" s="37"/>
      <c r="G153" s="38"/>
      <c r="H153" s="107"/>
      <c r="I153" s="31"/>
      <c r="J153" s="28"/>
      <c r="K153" s="37">
        <f t="shared" si="387"/>
        <v>0</v>
      </c>
      <c r="L153" s="30">
        <f t="shared" si="385"/>
        <v>0</v>
      </c>
      <c r="M153" s="101">
        <f t="shared" si="386"/>
        <v>0</v>
      </c>
      <c r="N153" s="103">
        <f t="shared" si="216"/>
        <v>0</v>
      </c>
      <c r="AD153" s="52" t="e">
        <f t="shared" ca="1" si="388"/>
        <v>#DIV/0!</v>
      </c>
      <c r="AE153" s="52" t="e">
        <f t="shared" ca="1" si="388"/>
        <v>#DIV/0!</v>
      </c>
      <c r="AF153" s="52" t="e">
        <f t="shared" ca="1" si="388"/>
        <v>#DIV/0!</v>
      </c>
      <c r="AG153" s="52" t="e">
        <f t="shared" ca="1" si="208"/>
        <v>#DIV/0!</v>
      </c>
      <c r="AH153" s="52" t="e">
        <f t="shared" ca="1" si="208"/>
        <v>#DIV/0!</v>
      </c>
      <c r="AI153" s="52" t="e">
        <f t="shared" ca="1" si="208"/>
        <v>#DIV/0!</v>
      </c>
      <c r="AJ153" s="52" t="e">
        <f t="shared" ca="1" si="208"/>
        <v>#DIV/0!</v>
      </c>
      <c r="AK153" s="52" t="e">
        <f t="shared" ca="1" si="209"/>
        <v>#DIV/0!</v>
      </c>
      <c r="AL153" s="52" t="e">
        <f t="shared" ca="1" si="209"/>
        <v>#DIV/0!</v>
      </c>
      <c r="AM153" s="52" t="e">
        <f t="shared" ca="1" si="209"/>
        <v>#DIV/0!</v>
      </c>
      <c r="AN153" s="52" t="e">
        <f t="shared" ca="1" si="209"/>
        <v>#DIV/0!</v>
      </c>
      <c r="AO153" s="52" t="e">
        <f t="shared" ca="1" si="210"/>
        <v>#DIV/0!</v>
      </c>
      <c r="AP153" s="52" t="e">
        <f t="shared" ca="1" si="210"/>
        <v>#DIV/0!</v>
      </c>
      <c r="AQ153" s="52" t="e">
        <f t="shared" ca="1" si="210"/>
        <v>#DIV/0!</v>
      </c>
      <c r="AR153" s="52" t="e">
        <f t="shared" ca="1" si="210"/>
        <v>#DIV/0!</v>
      </c>
      <c r="AS153" s="52" t="e">
        <f t="shared" ca="1" si="211"/>
        <v>#DIV/0!</v>
      </c>
      <c r="AT153" s="52" t="e">
        <f t="shared" ca="1" si="211"/>
        <v>#DIV/0!</v>
      </c>
      <c r="AU153" s="52" t="e">
        <f t="shared" ca="1" si="211"/>
        <v>#DIV/0!</v>
      </c>
      <c r="AV153" s="52" t="e">
        <f t="shared" ca="1" si="211"/>
        <v>#DIV/0!</v>
      </c>
      <c r="AW153" s="52" t="e">
        <f t="shared" ca="1" si="212"/>
        <v>#DIV/0!</v>
      </c>
      <c r="AX153" s="52" t="e">
        <f t="shared" ca="1" si="212"/>
        <v>#DIV/0!</v>
      </c>
      <c r="AY153" s="52" t="e">
        <f t="shared" ca="1" si="212"/>
        <v>#DIV/0!</v>
      </c>
      <c r="AZ153" s="52" t="e">
        <f t="shared" ca="1" si="212"/>
        <v>#DIV/0!</v>
      </c>
      <c r="BA153" s="52" t="e">
        <f t="shared" ca="1" si="213"/>
        <v>#DIV/0!</v>
      </c>
      <c r="BB153" s="52" t="e">
        <f t="shared" ca="1" si="213"/>
        <v>#DIV/0!</v>
      </c>
      <c r="BC153" s="52" t="e">
        <f t="shared" ca="1" si="213"/>
        <v>#DIV/0!</v>
      </c>
      <c r="BD153" s="52" t="e">
        <f t="shared" ca="1" si="213"/>
        <v>#DIV/0!</v>
      </c>
      <c r="BE153" s="52" t="e">
        <f t="shared" ca="1" si="214"/>
        <v>#DIV/0!</v>
      </c>
      <c r="BF153" s="52" t="e">
        <f t="shared" ca="1" si="214"/>
        <v>#DIV/0!</v>
      </c>
      <c r="BG153" s="52" t="e">
        <f t="shared" ca="1" si="214"/>
        <v>#DIV/0!</v>
      </c>
      <c r="BH153" s="52" t="e">
        <f t="shared" ca="1" si="214"/>
        <v>#DIV/0!</v>
      </c>
      <c r="BJ153" s="52">
        <f t="shared" si="218"/>
        <v>0</v>
      </c>
      <c r="BK153" s="52">
        <f t="shared" si="219"/>
        <v>0</v>
      </c>
      <c r="BL153" s="52">
        <f t="shared" si="220"/>
        <v>0</v>
      </c>
      <c r="BM153" s="52">
        <f t="shared" si="221"/>
        <v>0</v>
      </c>
      <c r="BN153" s="52">
        <f t="shared" si="222"/>
        <v>0</v>
      </c>
      <c r="BO153" s="52">
        <f t="shared" si="223"/>
        <v>0</v>
      </c>
      <c r="BP153" s="52">
        <f t="shared" si="224"/>
        <v>0</v>
      </c>
      <c r="BQ153" s="52">
        <f t="shared" si="225"/>
        <v>0.05</v>
      </c>
      <c r="BS153" s="52">
        <f t="shared" ca="1" si="226"/>
        <v>0</v>
      </c>
      <c r="BT153" s="52">
        <f t="shared" ca="1" si="227"/>
        <v>0</v>
      </c>
      <c r="BU153" s="52">
        <f t="shared" ca="1" si="228"/>
        <v>0</v>
      </c>
      <c r="BV153" s="52">
        <f t="shared" ca="1" si="229"/>
        <v>0</v>
      </c>
      <c r="BW153" s="52">
        <f t="shared" ca="1" si="230"/>
        <v>0</v>
      </c>
      <c r="BX153" s="52">
        <f t="shared" ca="1" si="231"/>
        <v>0</v>
      </c>
      <c r="BY153" s="52">
        <f t="shared" ca="1" si="232"/>
        <v>0</v>
      </c>
      <c r="BZ153" s="52">
        <f t="shared" ca="1" si="233"/>
        <v>0</v>
      </c>
      <c r="CA153" s="52">
        <f t="shared" ca="1" si="234"/>
        <v>0</v>
      </c>
      <c r="CB153" s="52">
        <f t="shared" ca="1" si="235"/>
        <v>0</v>
      </c>
      <c r="CC153" s="52">
        <f t="shared" ca="1" si="236"/>
        <v>0</v>
      </c>
      <c r="CD153" s="52">
        <f t="shared" ca="1" si="237"/>
        <v>0</v>
      </c>
      <c r="CE153" s="52">
        <f t="shared" ca="1" si="238"/>
        <v>0</v>
      </c>
      <c r="CF153" s="52">
        <f t="shared" ca="1" si="239"/>
        <v>0</v>
      </c>
      <c r="CG153" s="52">
        <f t="shared" ca="1" si="240"/>
        <v>0</v>
      </c>
      <c r="CH153" s="52">
        <f t="shared" ca="1" si="241"/>
        <v>0</v>
      </c>
      <c r="CI153" s="52">
        <f t="shared" ca="1" si="242"/>
        <v>0</v>
      </c>
      <c r="CJ153" s="52">
        <f t="shared" ca="1" si="243"/>
        <v>0</v>
      </c>
      <c r="CK153" s="52">
        <f t="shared" ca="1" si="244"/>
        <v>0</v>
      </c>
      <c r="CL153" s="52">
        <f t="shared" ca="1" si="245"/>
        <v>0</v>
      </c>
      <c r="CM153" s="52">
        <f t="shared" ca="1" si="246"/>
        <v>0</v>
      </c>
      <c r="CN153" s="52">
        <f t="shared" ca="1" si="247"/>
        <v>0</v>
      </c>
      <c r="CO153" s="52">
        <f t="shared" ca="1" si="248"/>
        <v>0</v>
      </c>
      <c r="CP153" s="52">
        <f t="shared" ca="1" si="249"/>
        <v>0</v>
      </c>
      <c r="CQ153" s="52">
        <f t="shared" ca="1" si="250"/>
        <v>0</v>
      </c>
      <c r="CR153" s="52">
        <f t="shared" ca="1" si="251"/>
        <v>0</v>
      </c>
      <c r="CS153" s="52">
        <f t="shared" ca="1" si="252"/>
        <v>0</v>
      </c>
      <c r="CT153" s="52">
        <f t="shared" ca="1" si="253"/>
        <v>0</v>
      </c>
      <c r="CU153" s="52">
        <f t="shared" ca="1" si="254"/>
        <v>0</v>
      </c>
      <c r="CV153" s="52">
        <f t="shared" ca="1" si="255"/>
        <v>0</v>
      </c>
      <c r="CW153" s="52">
        <f t="shared" ca="1" si="256"/>
        <v>0</v>
      </c>
      <c r="CY153" s="51" t="str">
        <f t="shared" ca="1" si="257"/>
        <v>Slope</v>
      </c>
      <c r="CZ153" s="51" t="str">
        <f t="shared" ca="1" si="258"/>
        <v>Slope</v>
      </c>
      <c r="DA153" s="51" t="str">
        <f t="shared" ca="1" si="259"/>
        <v>Slope</v>
      </c>
      <c r="DB153" s="51" t="str">
        <f t="shared" ca="1" si="260"/>
        <v>Slope</v>
      </c>
      <c r="DC153" s="51" t="str">
        <f t="shared" ca="1" si="261"/>
        <v>Slope</v>
      </c>
      <c r="DD153" s="51" t="str">
        <f t="shared" ca="1" si="262"/>
        <v>Slope</v>
      </c>
      <c r="DE153" s="51" t="str">
        <f t="shared" ca="1" si="263"/>
        <v>Slope</v>
      </c>
      <c r="DF153" s="51" t="str">
        <f t="shared" ca="1" si="264"/>
        <v>Slope</v>
      </c>
      <c r="DG153" s="51" t="str">
        <f t="shared" ca="1" si="265"/>
        <v>Slope</v>
      </c>
      <c r="DH153" s="51" t="str">
        <f t="shared" ca="1" si="266"/>
        <v>Slope</v>
      </c>
      <c r="DI153" s="51" t="str">
        <f t="shared" ca="1" si="267"/>
        <v>Slope</v>
      </c>
      <c r="DJ153" s="51" t="str">
        <f t="shared" ca="1" si="268"/>
        <v>Slope</v>
      </c>
      <c r="DK153" s="51" t="str">
        <f t="shared" ca="1" si="269"/>
        <v>Slope</v>
      </c>
      <c r="DL153" s="51" t="str">
        <f t="shared" ca="1" si="270"/>
        <v>Slope</v>
      </c>
      <c r="DM153" s="51" t="str">
        <f t="shared" ca="1" si="271"/>
        <v>Slope</v>
      </c>
      <c r="DN153" s="51" t="str">
        <f t="shared" ca="1" si="272"/>
        <v>Slope</v>
      </c>
      <c r="DO153" s="51" t="str">
        <f t="shared" ca="1" si="273"/>
        <v>Slope</v>
      </c>
      <c r="DP153" s="51" t="str">
        <f t="shared" ca="1" si="274"/>
        <v>Slope</v>
      </c>
      <c r="DQ153" s="51" t="str">
        <f t="shared" ca="1" si="275"/>
        <v>Slope</v>
      </c>
      <c r="DR153" s="51" t="str">
        <f t="shared" ca="1" si="276"/>
        <v>Slope</v>
      </c>
      <c r="DS153" s="51" t="str">
        <f t="shared" ca="1" si="277"/>
        <v>Slope</v>
      </c>
      <c r="DT153" s="51" t="str">
        <f t="shared" ca="1" si="278"/>
        <v>Slope</v>
      </c>
      <c r="DU153" s="51" t="str">
        <f t="shared" ca="1" si="279"/>
        <v>Slope</v>
      </c>
      <c r="DV153" s="51" t="str">
        <f t="shared" ca="1" si="280"/>
        <v>Slope</v>
      </c>
      <c r="DW153" s="51" t="str">
        <f t="shared" ca="1" si="281"/>
        <v>Slope</v>
      </c>
      <c r="DX153" s="51" t="str">
        <f t="shared" ca="1" si="282"/>
        <v>Slope</v>
      </c>
      <c r="DY153" s="51" t="str">
        <f t="shared" ca="1" si="283"/>
        <v>Slope</v>
      </c>
      <c r="DZ153" s="51" t="str">
        <f t="shared" ca="1" si="284"/>
        <v>Slope</v>
      </c>
      <c r="EA153" s="51" t="str">
        <f t="shared" ca="1" si="285"/>
        <v>Slope</v>
      </c>
      <c r="EB153" s="51" t="str">
        <f t="shared" ca="1" si="286"/>
        <v>Slope</v>
      </c>
      <c r="EC153" s="51" t="str">
        <f t="shared" ca="1" si="287"/>
        <v>Slope</v>
      </c>
      <c r="EE153" s="52">
        <f t="shared" ca="1" si="288"/>
        <v>1</v>
      </c>
      <c r="EF153" s="52">
        <f t="shared" ca="1" si="289"/>
        <v>1</v>
      </c>
      <c r="EG153" s="52">
        <f t="shared" ca="1" si="290"/>
        <v>1</v>
      </c>
      <c r="EH153" s="52">
        <f t="shared" ca="1" si="291"/>
        <v>1</v>
      </c>
      <c r="EI153" s="52">
        <f t="shared" ca="1" si="292"/>
        <v>1</v>
      </c>
      <c r="EJ153" s="52">
        <f t="shared" ca="1" si="293"/>
        <v>1</v>
      </c>
      <c r="EK153" s="52">
        <f t="shared" ca="1" si="294"/>
        <v>1</v>
      </c>
      <c r="EL153" s="52">
        <f t="shared" ca="1" si="295"/>
        <v>1</v>
      </c>
      <c r="EM153" s="52">
        <f t="shared" ca="1" si="296"/>
        <v>1</v>
      </c>
      <c r="EN153" s="52">
        <f t="shared" ca="1" si="297"/>
        <v>1</v>
      </c>
      <c r="EO153" s="52">
        <f t="shared" ca="1" si="298"/>
        <v>1</v>
      </c>
      <c r="EP153" s="52">
        <f t="shared" ca="1" si="299"/>
        <v>1</v>
      </c>
      <c r="EQ153" s="52">
        <f t="shared" ca="1" si="300"/>
        <v>1</v>
      </c>
      <c r="ER153" s="52">
        <f t="shared" ca="1" si="301"/>
        <v>1</v>
      </c>
      <c r="ES153" s="52">
        <f t="shared" ca="1" si="302"/>
        <v>1</v>
      </c>
      <c r="ET153" s="52">
        <f t="shared" ca="1" si="303"/>
        <v>1</v>
      </c>
      <c r="EU153" s="52">
        <f t="shared" ca="1" si="304"/>
        <v>1</v>
      </c>
      <c r="EV153" s="52">
        <f t="shared" ca="1" si="305"/>
        <v>1</v>
      </c>
      <c r="EW153" s="52">
        <f t="shared" ca="1" si="306"/>
        <v>1</v>
      </c>
      <c r="EX153" s="52">
        <f t="shared" ca="1" si="307"/>
        <v>1</v>
      </c>
      <c r="EY153" s="52">
        <f t="shared" ca="1" si="308"/>
        <v>1</v>
      </c>
      <c r="EZ153" s="52">
        <f t="shared" ca="1" si="309"/>
        <v>1</v>
      </c>
      <c r="FA153" s="52">
        <f t="shared" ca="1" si="310"/>
        <v>1</v>
      </c>
      <c r="FB153" s="52">
        <f t="shared" ca="1" si="311"/>
        <v>1</v>
      </c>
      <c r="FC153" s="52">
        <f t="shared" ca="1" si="312"/>
        <v>1</v>
      </c>
      <c r="FD153" s="52">
        <f t="shared" ca="1" si="313"/>
        <v>1</v>
      </c>
      <c r="FE153" s="52">
        <f t="shared" ca="1" si="314"/>
        <v>1</v>
      </c>
      <c r="FF153" s="52">
        <f t="shared" ca="1" si="315"/>
        <v>1</v>
      </c>
      <c r="FG153" s="52">
        <f t="shared" ca="1" si="316"/>
        <v>1</v>
      </c>
      <c r="FH153" s="52">
        <f t="shared" ca="1" si="317"/>
        <v>1</v>
      </c>
      <c r="FI153" s="52">
        <f t="shared" ca="1" si="318"/>
        <v>1</v>
      </c>
      <c r="FK153" s="52">
        <f t="shared" si="319"/>
        <v>0</v>
      </c>
      <c r="FL153" s="59" t="e">
        <f t="shared" ca="1" si="320"/>
        <v>#N/A</v>
      </c>
      <c r="FM153" s="59" t="e">
        <f t="shared" ca="1" si="321"/>
        <v>#N/A</v>
      </c>
      <c r="FN153" s="52">
        <f t="shared" ca="1" si="322"/>
        <v>0</v>
      </c>
      <c r="FP153" s="52">
        <f t="shared" ca="1" si="323"/>
        <v>0.66666666666666663</v>
      </c>
      <c r="FQ153" s="52">
        <f t="shared" ca="1" si="324"/>
        <v>0.66666666666666663</v>
      </c>
      <c r="FR153" s="52">
        <f t="shared" ca="1" si="325"/>
        <v>0.65555555555555545</v>
      </c>
      <c r="FS153" s="52">
        <f t="shared" ca="1" si="326"/>
        <v>0.64444444444444438</v>
      </c>
      <c r="FT153" s="52">
        <f t="shared" ca="1" si="327"/>
        <v>0.6333333333333333</v>
      </c>
      <c r="FU153" s="52">
        <f t="shared" ca="1" si="328"/>
        <v>0.62222222222222223</v>
      </c>
      <c r="FV153" s="52">
        <f t="shared" ca="1" si="329"/>
        <v>0.61111111111111116</v>
      </c>
      <c r="FW153" s="52">
        <f t="shared" ca="1" si="330"/>
        <v>0.6</v>
      </c>
      <c r="FX153" s="52">
        <f t="shared" ca="1" si="331"/>
        <v>0.5888888888888888</v>
      </c>
      <c r="FY153" s="52">
        <f t="shared" ca="1" si="332"/>
        <v>0.57777777777777772</v>
      </c>
      <c r="FZ153" s="52">
        <f t="shared" ca="1" si="333"/>
        <v>0.56666666666666665</v>
      </c>
      <c r="GA153" s="52">
        <f t="shared" ca="1" si="334"/>
        <v>0.55555555555555558</v>
      </c>
      <c r="GB153" s="52">
        <f t="shared" ca="1" si="335"/>
        <v>0.5444444444444444</v>
      </c>
      <c r="GC153" s="52">
        <f t="shared" ca="1" si="336"/>
        <v>0.53333333333333333</v>
      </c>
      <c r="GD153" s="52">
        <f t="shared" ca="1" si="337"/>
        <v>0.52222222222222214</v>
      </c>
      <c r="GE153" s="52">
        <f t="shared" ca="1" si="338"/>
        <v>0.51111111111111107</v>
      </c>
      <c r="GF153" s="52">
        <f t="shared" ca="1" si="339"/>
        <v>0.5</v>
      </c>
      <c r="GG153" s="52">
        <f t="shared" ca="1" si="340"/>
        <v>0.48888888888888887</v>
      </c>
      <c r="GH153" s="52">
        <f t="shared" ca="1" si="341"/>
        <v>0.47777777777777775</v>
      </c>
      <c r="GI153" s="52">
        <f t="shared" ca="1" si="342"/>
        <v>0.46666666666666667</v>
      </c>
      <c r="GJ153" s="52">
        <f t="shared" ca="1" si="343"/>
        <v>0.45555555555555555</v>
      </c>
      <c r="GK153" s="52">
        <f t="shared" ca="1" si="344"/>
        <v>0.44444444444444442</v>
      </c>
      <c r="GL153" s="52">
        <f t="shared" ca="1" si="345"/>
        <v>0.43333333333333335</v>
      </c>
      <c r="GM153" s="52">
        <f t="shared" ca="1" si="346"/>
        <v>0.42222222222222222</v>
      </c>
      <c r="GN153" s="52">
        <f t="shared" ca="1" si="347"/>
        <v>0.41111111111111109</v>
      </c>
      <c r="GO153" s="52">
        <f t="shared" ca="1" si="348"/>
        <v>0.39999999999999997</v>
      </c>
      <c r="GP153" s="52">
        <f t="shared" ca="1" si="349"/>
        <v>0.38888888888888884</v>
      </c>
      <c r="GQ153" s="52">
        <f t="shared" ca="1" si="350"/>
        <v>0.37777777777777777</v>
      </c>
      <c r="GR153" s="52">
        <f t="shared" ca="1" si="351"/>
        <v>0.36666666666666664</v>
      </c>
      <c r="GS153" s="52">
        <f t="shared" ca="1" si="352"/>
        <v>0.35555555555555551</v>
      </c>
      <c r="GT153" s="52">
        <f t="shared" ca="1" si="353"/>
        <v>0.34444444444444444</v>
      </c>
      <c r="GU153" s="125">
        <f t="shared" si="354"/>
        <v>0</v>
      </c>
      <c r="GV153" s="52">
        <f t="shared" ca="1" si="355"/>
        <v>0.66666666666666663</v>
      </c>
      <c r="GW153" s="59">
        <f t="shared" ca="1" si="356"/>
        <v>0</v>
      </c>
      <c r="GX153" s="52">
        <f t="shared" ca="1" si="357"/>
        <v>0</v>
      </c>
      <c r="GY153" s="52" t="str">
        <f t="shared" ca="1" si="358"/>
        <v>Slope</v>
      </c>
      <c r="GZ153" s="52" t="str">
        <f t="shared" ca="1" si="359"/>
        <v>NaN</v>
      </c>
      <c r="HA153" s="120">
        <f t="shared" si="360"/>
        <v>0</v>
      </c>
      <c r="HB153" s="58">
        <f t="shared" si="361"/>
        <v>0</v>
      </c>
      <c r="HC153" s="58"/>
      <c r="HD153" s="121">
        <f t="shared" si="362"/>
        <v>1</v>
      </c>
      <c r="HE153" s="52">
        <f t="shared" si="363"/>
        <v>0</v>
      </c>
      <c r="HF153" s="52">
        <f t="shared" si="364"/>
        <v>0</v>
      </c>
      <c r="HG153" s="120">
        <f t="shared" si="365"/>
        <v>1</v>
      </c>
      <c r="HH153" s="120">
        <f t="shared" si="366"/>
        <v>0</v>
      </c>
      <c r="HI153" s="52">
        <f t="shared" ca="1" si="367"/>
        <v>0</v>
      </c>
      <c r="HJ153" s="52" t="str">
        <f t="shared" ca="1" si="368"/>
        <v>Slope</v>
      </c>
      <c r="HK153" s="59">
        <f t="shared" ca="1" si="369"/>
        <v>2</v>
      </c>
      <c r="HL153" s="52" t="str">
        <f t="shared" ca="1" si="370"/>
        <v>NaN</v>
      </c>
      <c r="HM153" s="52">
        <f t="shared" si="371"/>
        <v>0</v>
      </c>
      <c r="HN153" s="52">
        <f t="shared" si="372"/>
        <v>0</v>
      </c>
      <c r="HO153" s="52">
        <f t="shared" si="373"/>
        <v>0</v>
      </c>
      <c r="HP153" s="112"/>
      <c r="HQ153" s="52">
        <f t="shared" si="381"/>
        <v>0</v>
      </c>
      <c r="HR153" s="112"/>
      <c r="HS153" s="52">
        <f t="shared" si="374"/>
        <v>0</v>
      </c>
      <c r="HT153">
        <f t="shared" si="375"/>
        <v>0</v>
      </c>
    </row>
    <row r="154" spans="1:228" x14ac:dyDescent="0.25">
      <c r="A154" s="45">
        <v>116</v>
      </c>
      <c r="B154" s="35">
        <f t="shared" si="215"/>
        <v>1.3310185185185201E-2</v>
      </c>
      <c r="C154" s="28"/>
      <c r="D154" s="29"/>
      <c r="E154" s="29"/>
      <c r="F154" s="37"/>
      <c r="G154" s="38"/>
      <c r="H154" s="107"/>
      <c r="I154" s="31"/>
      <c r="J154" s="28"/>
      <c r="K154" s="37">
        <f t="shared" si="387"/>
        <v>0</v>
      </c>
      <c r="L154" s="30">
        <f t="shared" si="385"/>
        <v>0</v>
      </c>
      <c r="M154" s="101">
        <f t="shared" si="386"/>
        <v>0</v>
      </c>
      <c r="N154" s="103">
        <f t="shared" si="216"/>
        <v>0</v>
      </c>
      <c r="AD154" s="52" t="e">
        <f t="shared" ca="1" si="388"/>
        <v>#DIV/0!</v>
      </c>
      <c r="AE154" s="52" t="e">
        <f t="shared" ca="1" si="388"/>
        <v>#DIV/0!</v>
      </c>
      <c r="AF154" s="52" t="e">
        <f t="shared" ca="1" si="388"/>
        <v>#DIV/0!</v>
      </c>
      <c r="AG154" s="52" t="e">
        <f t="shared" ca="1" si="208"/>
        <v>#DIV/0!</v>
      </c>
      <c r="AH154" s="52" t="e">
        <f t="shared" ca="1" si="208"/>
        <v>#DIV/0!</v>
      </c>
      <c r="AI154" s="52" t="e">
        <f t="shared" ca="1" si="208"/>
        <v>#DIV/0!</v>
      </c>
      <c r="AJ154" s="52" t="e">
        <f t="shared" ca="1" si="208"/>
        <v>#DIV/0!</v>
      </c>
      <c r="AK154" s="52" t="e">
        <f t="shared" ca="1" si="209"/>
        <v>#DIV/0!</v>
      </c>
      <c r="AL154" s="52" t="e">
        <f t="shared" ca="1" si="209"/>
        <v>#DIV/0!</v>
      </c>
      <c r="AM154" s="52" t="e">
        <f t="shared" ca="1" si="209"/>
        <v>#DIV/0!</v>
      </c>
      <c r="AN154" s="52" t="e">
        <f t="shared" ca="1" si="209"/>
        <v>#DIV/0!</v>
      </c>
      <c r="AO154" s="52" t="e">
        <f t="shared" ca="1" si="210"/>
        <v>#DIV/0!</v>
      </c>
      <c r="AP154" s="52" t="e">
        <f t="shared" ca="1" si="210"/>
        <v>#DIV/0!</v>
      </c>
      <c r="AQ154" s="52" t="e">
        <f t="shared" ca="1" si="210"/>
        <v>#DIV/0!</v>
      </c>
      <c r="AR154" s="52" t="e">
        <f t="shared" ca="1" si="210"/>
        <v>#DIV/0!</v>
      </c>
      <c r="AS154" s="52" t="e">
        <f t="shared" ca="1" si="211"/>
        <v>#DIV/0!</v>
      </c>
      <c r="AT154" s="52" t="e">
        <f t="shared" ca="1" si="211"/>
        <v>#DIV/0!</v>
      </c>
      <c r="AU154" s="52" t="e">
        <f t="shared" ca="1" si="211"/>
        <v>#DIV/0!</v>
      </c>
      <c r="AV154" s="52" t="e">
        <f t="shared" ca="1" si="211"/>
        <v>#DIV/0!</v>
      </c>
      <c r="AW154" s="52" t="e">
        <f t="shared" ca="1" si="212"/>
        <v>#DIV/0!</v>
      </c>
      <c r="AX154" s="52" t="e">
        <f t="shared" ca="1" si="212"/>
        <v>#DIV/0!</v>
      </c>
      <c r="AY154" s="52" t="e">
        <f t="shared" ca="1" si="212"/>
        <v>#DIV/0!</v>
      </c>
      <c r="AZ154" s="52" t="e">
        <f t="shared" ca="1" si="212"/>
        <v>#DIV/0!</v>
      </c>
      <c r="BA154" s="52" t="e">
        <f t="shared" ca="1" si="213"/>
        <v>#DIV/0!</v>
      </c>
      <c r="BB154" s="52" t="e">
        <f t="shared" ca="1" si="213"/>
        <v>#DIV/0!</v>
      </c>
      <c r="BC154" s="52" t="e">
        <f t="shared" ca="1" si="213"/>
        <v>#DIV/0!</v>
      </c>
      <c r="BD154" s="52" t="e">
        <f t="shared" ca="1" si="213"/>
        <v>#DIV/0!</v>
      </c>
      <c r="BE154" s="52" t="e">
        <f t="shared" ca="1" si="214"/>
        <v>#DIV/0!</v>
      </c>
      <c r="BF154" s="52" t="e">
        <f t="shared" ca="1" si="214"/>
        <v>#DIV/0!</v>
      </c>
      <c r="BG154" s="52" t="e">
        <f t="shared" ca="1" si="214"/>
        <v>#DIV/0!</v>
      </c>
      <c r="BH154" s="52" t="e">
        <f t="shared" ca="1" si="214"/>
        <v>#DIV/0!</v>
      </c>
      <c r="BJ154" s="52">
        <f t="shared" si="218"/>
        <v>0</v>
      </c>
      <c r="BK154" s="52">
        <f t="shared" si="219"/>
        <v>0</v>
      </c>
      <c r="BL154" s="52">
        <f t="shared" si="220"/>
        <v>0</v>
      </c>
      <c r="BM154" s="52">
        <f t="shared" si="221"/>
        <v>0</v>
      </c>
      <c r="BN154" s="52">
        <f t="shared" si="222"/>
        <v>0</v>
      </c>
      <c r="BO154" s="52">
        <f t="shared" si="223"/>
        <v>0</v>
      </c>
      <c r="BP154" s="52">
        <f t="shared" si="224"/>
        <v>0</v>
      </c>
      <c r="BQ154" s="52">
        <f t="shared" si="225"/>
        <v>0.05</v>
      </c>
      <c r="BS154" s="52">
        <f t="shared" ca="1" si="226"/>
        <v>0</v>
      </c>
      <c r="BT154" s="52">
        <f t="shared" ca="1" si="227"/>
        <v>0</v>
      </c>
      <c r="BU154" s="52">
        <f t="shared" ca="1" si="228"/>
        <v>0</v>
      </c>
      <c r="BV154" s="52">
        <f t="shared" ca="1" si="229"/>
        <v>0</v>
      </c>
      <c r="BW154" s="52">
        <f t="shared" ca="1" si="230"/>
        <v>0</v>
      </c>
      <c r="BX154" s="52">
        <f t="shared" ca="1" si="231"/>
        <v>0</v>
      </c>
      <c r="BY154" s="52">
        <f t="shared" ca="1" si="232"/>
        <v>0</v>
      </c>
      <c r="BZ154" s="52">
        <f t="shared" ca="1" si="233"/>
        <v>0</v>
      </c>
      <c r="CA154" s="52">
        <f t="shared" ca="1" si="234"/>
        <v>0</v>
      </c>
      <c r="CB154" s="52">
        <f t="shared" ca="1" si="235"/>
        <v>0</v>
      </c>
      <c r="CC154" s="52">
        <f t="shared" ca="1" si="236"/>
        <v>0</v>
      </c>
      <c r="CD154" s="52">
        <f t="shared" ca="1" si="237"/>
        <v>0</v>
      </c>
      <c r="CE154" s="52">
        <f t="shared" ca="1" si="238"/>
        <v>0</v>
      </c>
      <c r="CF154" s="52">
        <f t="shared" ca="1" si="239"/>
        <v>0</v>
      </c>
      <c r="CG154" s="52">
        <f t="shared" ca="1" si="240"/>
        <v>0</v>
      </c>
      <c r="CH154" s="52">
        <f t="shared" ca="1" si="241"/>
        <v>0</v>
      </c>
      <c r="CI154" s="52">
        <f t="shared" ca="1" si="242"/>
        <v>0</v>
      </c>
      <c r="CJ154" s="52">
        <f t="shared" ca="1" si="243"/>
        <v>0</v>
      </c>
      <c r="CK154" s="52">
        <f t="shared" ca="1" si="244"/>
        <v>0</v>
      </c>
      <c r="CL154" s="52">
        <f t="shared" ca="1" si="245"/>
        <v>0</v>
      </c>
      <c r="CM154" s="52">
        <f t="shared" ca="1" si="246"/>
        <v>0</v>
      </c>
      <c r="CN154" s="52">
        <f t="shared" ca="1" si="247"/>
        <v>0</v>
      </c>
      <c r="CO154" s="52">
        <f t="shared" ca="1" si="248"/>
        <v>0</v>
      </c>
      <c r="CP154" s="52">
        <f t="shared" ca="1" si="249"/>
        <v>0</v>
      </c>
      <c r="CQ154" s="52">
        <f t="shared" ca="1" si="250"/>
        <v>0</v>
      </c>
      <c r="CR154" s="52">
        <f t="shared" ca="1" si="251"/>
        <v>0</v>
      </c>
      <c r="CS154" s="52">
        <f t="shared" ca="1" si="252"/>
        <v>0</v>
      </c>
      <c r="CT154" s="52">
        <f t="shared" ca="1" si="253"/>
        <v>0</v>
      </c>
      <c r="CU154" s="52">
        <f t="shared" ca="1" si="254"/>
        <v>0</v>
      </c>
      <c r="CV154" s="52">
        <f t="shared" ca="1" si="255"/>
        <v>0</v>
      </c>
      <c r="CW154" s="52">
        <f t="shared" ca="1" si="256"/>
        <v>0</v>
      </c>
      <c r="CY154" s="51" t="str">
        <f t="shared" ca="1" si="257"/>
        <v>Slope</v>
      </c>
      <c r="CZ154" s="51" t="str">
        <f t="shared" ca="1" si="258"/>
        <v>Slope</v>
      </c>
      <c r="DA154" s="51" t="str">
        <f t="shared" ca="1" si="259"/>
        <v>Slope</v>
      </c>
      <c r="DB154" s="51" t="str">
        <f t="shared" ca="1" si="260"/>
        <v>Slope</v>
      </c>
      <c r="DC154" s="51" t="str">
        <f t="shared" ca="1" si="261"/>
        <v>Slope</v>
      </c>
      <c r="DD154" s="51" t="str">
        <f t="shared" ca="1" si="262"/>
        <v>Slope</v>
      </c>
      <c r="DE154" s="51" t="str">
        <f t="shared" ca="1" si="263"/>
        <v>Slope</v>
      </c>
      <c r="DF154" s="51" t="str">
        <f t="shared" ca="1" si="264"/>
        <v>Slope</v>
      </c>
      <c r="DG154" s="51" t="str">
        <f t="shared" ca="1" si="265"/>
        <v>Slope</v>
      </c>
      <c r="DH154" s="51" t="str">
        <f t="shared" ca="1" si="266"/>
        <v>Slope</v>
      </c>
      <c r="DI154" s="51" t="str">
        <f t="shared" ca="1" si="267"/>
        <v>Slope</v>
      </c>
      <c r="DJ154" s="51" t="str">
        <f t="shared" ca="1" si="268"/>
        <v>Slope</v>
      </c>
      <c r="DK154" s="51" t="str">
        <f t="shared" ca="1" si="269"/>
        <v>Slope</v>
      </c>
      <c r="DL154" s="51" t="str">
        <f t="shared" ca="1" si="270"/>
        <v>Slope</v>
      </c>
      <c r="DM154" s="51" t="str">
        <f t="shared" ca="1" si="271"/>
        <v>Slope</v>
      </c>
      <c r="DN154" s="51" t="str">
        <f t="shared" ca="1" si="272"/>
        <v>Slope</v>
      </c>
      <c r="DO154" s="51" t="str">
        <f t="shared" ca="1" si="273"/>
        <v>Slope</v>
      </c>
      <c r="DP154" s="51" t="str">
        <f t="shared" ca="1" si="274"/>
        <v>Slope</v>
      </c>
      <c r="DQ154" s="51" t="str">
        <f t="shared" ca="1" si="275"/>
        <v>Slope</v>
      </c>
      <c r="DR154" s="51" t="str">
        <f t="shared" ca="1" si="276"/>
        <v>Slope</v>
      </c>
      <c r="DS154" s="51" t="str">
        <f t="shared" ca="1" si="277"/>
        <v>Slope</v>
      </c>
      <c r="DT154" s="51" t="str">
        <f t="shared" ca="1" si="278"/>
        <v>Slope</v>
      </c>
      <c r="DU154" s="51" t="str">
        <f t="shared" ca="1" si="279"/>
        <v>Slope</v>
      </c>
      <c r="DV154" s="51" t="str">
        <f t="shared" ca="1" si="280"/>
        <v>Slope</v>
      </c>
      <c r="DW154" s="51" t="str">
        <f t="shared" ca="1" si="281"/>
        <v>Slope</v>
      </c>
      <c r="DX154" s="51" t="str">
        <f t="shared" ca="1" si="282"/>
        <v>Slope</v>
      </c>
      <c r="DY154" s="51" t="str">
        <f t="shared" ca="1" si="283"/>
        <v>Slope</v>
      </c>
      <c r="DZ154" s="51" t="str">
        <f t="shared" ca="1" si="284"/>
        <v>Slope</v>
      </c>
      <c r="EA154" s="51" t="str">
        <f t="shared" ca="1" si="285"/>
        <v>Slope</v>
      </c>
      <c r="EB154" s="51" t="str">
        <f t="shared" ca="1" si="286"/>
        <v>Slope</v>
      </c>
      <c r="EC154" s="51" t="str">
        <f t="shared" ca="1" si="287"/>
        <v>Slope</v>
      </c>
      <c r="EE154" s="52">
        <f t="shared" ca="1" si="288"/>
        <v>1</v>
      </c>
      <c r="EF154" s="52">
        <f t="shared" ca="1" si="289"/>
        <v>1</v>
      </c>
      <c r="EG154" s="52">
        <f t="shared" ca="1" si="290"/>
        <v>1</v>
      </c>
      <c r="EH154" s="52">
        <f t="shared" ca="1" si="291"/>
        <v>1</v>
      </c>
      <c r="EI154" s="52">
        <f t="shared" ca="1" si="292"/>
        <v>1</v>
      </c>
      <c r="EJ154" s="52">
        <f t="shared" ca="1" si="293"/>
        <v>1</v>
      </c>
      <c r="EK154" s="52">
        <f t="shared" ca="1" si="294"/>
        <v>1</v>
      </c>
      <c r="EL154" s="52">
        <f t="shared" ca="1" si="295"/>
        <v>1</v>
      </c>
      <c r="EM154" s="52">
        <f t="shared" ca="1" si="296"/>
        <v>1</v>
      </c>
      <c r="EN154" s="52">
        <f t="shared" ca="1" si="297"/>
        <v>1</v>
      </c>
      <c r="EO154" s="52">
        <f t="shared" ca="1" si="298"/>
        <v>1</v>
      </c>
      <c r="EP154" s="52">
        <f t="shared" ca="1" si="299"/>
        <v>1</v>
      </c>
      <c r="EQ154" s="52">
        <f t="shared" ca="1" si="300"/>
        <v>1</v>
      </c>
      <c r="ER154" s="52">
        <f t="shared" ca="1" si="301"/>
        <v>1</v>
      </c>
      <c r="ES154" s="52">
        <f t="shared" ca="1" si="302"/>
        <v>1</v>
      </c>
      <c r="ET154" s="52">
        <f t="shared" ca="1" si="303"/>
        <v>1</v>
      </c>
      <c r="EU154" s="52">
        <f t="shared" ca="1" si="304"/>
        <v>1</v>
      </c>
      <c r="EV154" s="52">
        <f t="shared" ca="1" si="305"/>
        <v>1</v>
      </c>
      <c r="EW154" s="52">
        <f t="shared" ca="1" si="306"/>
        <v>1</v>
      </c>
      <c r="EX154" s="52">
        <f t="shared" ca="1" si="307"/>
        <v>1</v>
      </c>
      <c r="EY154" s="52">
        <f t="shared" ca="1" si="308"/>
        <v>1</v>
      </c>
      <c r="EZ154" s="52">
        <f t="shared" ca="1" si="309"/>
        <v>1</v>
      </c>
      <c r="FA154" s="52">
        <f t="shared" ca="1" si="310"/>
        <v>1</v>
      </c>
      <c r="FB154" s="52">
        <f t="shared" ca="1" si="311"/>
        <v>1</v>
      </c>
      <c r="FC154" s="52">
        <f t="shared" ca="1" si="312"/>
        <v>1</v>
      </c>
      <c r="FD154" s="52">
        <f t="shared" ca="1" si="313"/>
        <v>1</v>
      </c>
      <c r="FE154" s="52">
        <f t="shared" ca="1" si="314"/>
        <v>1</v>
      </c>
      <c r="FF154" s="52">
        <f t="shared" ca="1" si="315"/>
        <v>1</v>
      </c>
      <c r="FG154" s="52">
        <f t="shared" ca="1" si="316"/>
        <v>1</v>
      </c>
      <c r="FH154" s="52">
        <f t="shared" ca="1" si="317"/>
        <v>1</v>
      </c>
      <c r="FI154" s="52">
        <f t="shared" ca="1" si="318"/>
        <v>1</v>
      </c>
      <c r="FK154" s="52">
        <f t="shared" si="319"/>
        <v>0</v>
      </c>
      <c r="FL154" s="59" t="e">
        <f t="shared" ca="1" si="320"/>
        <v>#N/A</v>
      </c>
      <c r="FM154" s="59" t="e">
        <f t="shared" ca="1" si="321"/>
        <v>#N/A</v>
      </c>
      <c r="FN154" s="52">
        <f t="shared" ca="1" si="322"/>
        <v>0</v>
      </c>
      <c r="FP154" s="52">
        <f t="shared" ca="1" si="323"/>
        <v>0.66666666666666663</v>
      </c>
      <c r="FQ154" s="52">
        <f t="shared" ca="1" si="324"/>
        <v>0.66666666666666663</v>
      </c>
      <c r="FR154" s="52">
        <f t="shared" ca="1" si="325"/>
        <v>0.65555555555555545</v>
      </c>
      <c r="FS154" s="52">
        <f t="shared" ca="1" si="326"/>
        <v>0.64444444444444438</v>
      </c>
      <c r="FT154" s="52">
        <f t="shared" ca="1" si="327"/>
        <v>0.6333333333333333</v>
      </c>
      <c r="FU154" s="52">
        <f t="shared" ca="1" si="328"/>
        <v>0.62222222222222223</v>
      </c>
      <c r="FV154" s="52">
        <f t="shared" ca="1" si="329"/>
        <v>0.61111111111111116</v>
      </c>
      <c r="FW154" s="52">
        <f t="shared" ca="1" si="330"/>
        <v>0.6</v>
      </c>
      <c r="FX154" s="52">
        <f t="shared" ca="1" si="331"/>
        <v>0.5888888888888888</v>
      </c>
      <c r="FY154" s="52">
        <f t="shared" ca="1" si="332"/>
        <v>0.57777777777777772</v>
      </c>
      <c r="FZ154" s="52">
        <f t="shared" ca="1" si="333"/>
        <v>0.56666666666666665</v>
      </c>
      <c r="GA154" s="52">
        <f t="shared" ca="1" si="334"/>
        <v>0.55555555555555558</v>
      </c>
      <c r="GB154" s="52">
        <f t="shared" ca="1" si="335"/>
        <v>0.5444444444444444</v>
      </c>
      <c r="GC154" s="52">
        <f t="shared" ca="1" si="336"/>
        <v>0.53333333333333333</v>
      </c>
      <c r="GD154" s="52">
        <f t="shared" ca="1" si="337"/>
        <v>0.52222222222222214</v>
      </c>
      <c r="GE154" s="52">
        <f t="shared" ca="1" si="338"/>
        <v>0.51111111111111107</v>
      </c>
      <c r="GF154" s="52">
        <f t="shared" ca="1" si="339"/>
        <v>0.5</v>
      </c>
      <c r="GG154" s="52">
        <f t="shared" ca="1" si="340"/>
        <v>0.48888888888888887</v>
      </c>
      <c r="GH154" s="52">
        <f t="shared" ca="1" si="341"/>
        <v>0.47777777777777775</v>
      </c>
      <c r="GI154" s="52">
        <f t="shared" ca="1" si="342"/>
        <v>0.46666666666666667</v>
      </c>
      <c r="GJ154" s="52">
        <f t="shared" ca="1" si="343"/>
        <v>0.45555555555555555</v>
      </c>
      <c r="GK154" s="52">
        <f t="shared" ca="1" si="344"/>
        <v>0.44444444444444442</v>
      </c>
      <c r="GL154" s="52">
        <f t="shared" ca="1" si="345"/>
        <v>0.43333333333333335</v>
      </c>
      <c r="GM154" s="52">
        <f t="shared" ca="1" si="346"/>
        <v>0.42222222222222222</v>
      </c>
      <c r="GN154" s="52">
        <f t="shared" ca="1" si="347"/>
        <v>0.41111111111111109</v>
      </c>
      <c r="GO154" s="52">
        <f t="shared" ca="1" si="348"/>
        <v>0.39999999999999997</v>
      </c>
      <c r="GP154" s="52">
        <f t="shared" ca="1" si="349"/>
        <v>0.38888888888888884</v>
      </c>
      <c r="GQ154" s="52">
        <f t="shared" ca="1" si="350"/>
        <v>0.37777777777777777</v>
      </c>
      <c r="GR154" s="52">
        <f t="shared" ca="1" si="351"/>
        <v>0.36666666666666664</v>
      </c>
      <c r="GS154" s="52">
        <f t="shared" ca="1" si="352"/>
        <v>0.35555555555555551</v>
      </c>
      <c r="GT154" s="52">
        <f t="shared" ca="1" si="353"/>
        <v>0.34444444444444444</v>
      </c>
      <c r="GU154" s="125">
        <f t="shared" si="354"/>
        <v>0</v>
      </c>
      <c r="GV154" s="52">
        <f t="shared" ca="1" si="355"/>
        <v>0.66666666666666663</v>
      </c>
      <c r="GW154" s="59">
        <f t="shared" ca="1" si="356"/>
        <v>0</v>
      </c>
      <c r="GX154" s="52">
        <f t="shared" ca="1" si="357"/>
        <v>0</v>
      </c>
      <c r="GY154" s="52" t="str">
        <f t="shared" ca="1" si="358"/>
        <v>Slope</v>
      </c>
      <c r="GZ154" s="52" t="str">
        <f t="shared" ca="1" si="359"/>
        <v>NaN</v>
      </c>
      <c r="HA154" s="120">
        <f t="shared" si="360"/>
        <v>0</v>
      </c>
      <c r="HB154" s="58">
        <f t="shared" si="361"/>
        <v>0</v>
      </c>
      <c r="HC154" s="58"/>
      <c r="HD154" s="121">
        <f t="shared" si="362"/>
        <v>1</v>
      </c>
      <c r="HE154" s="52">
        <f t="shared" si="363"/>
        <v>0</v>
      </c>
      <c r="HF154" s="52">
        <f t="shared" si="364"/>
        <v>0</v>
      </c>
      <c r="HG154" s="120">
        <f t="shared" si="365"/>
        <v>1</v>
      </c>
      <c r="HH154" s="120">
        <f t="shared" si="366"/>
        <v>0</v>
      </c>
      <c r="HI154" s="52">
        <f t="shared" ca="1" si="367"/>
        <v>0</v>
      </c>
      <c r="HJ154" s="52" t="str">
        <f t="shared" ca="1" si="368"/>
        <v>Slope</v>
      </c>
      <c r="HK154" s="59">
        <f t="shared" ca="1" si="369"/>
        <v>2</v>
      </c>
      <c r="HL154" s="52" t="str">
        <f t="shared" ca="1" si="370"/>
        <v>NaN</v>
      </c>
      <c r="HM154" s="52">
        <f t="shared" si="371"/>
        <v>0</v>
      </c>
      <c r="HN154" s="52">
        <f t="shared" si="372"/>
        <v>0</v>
      </c>
      <c r="HO154" s="52">
        <f t="shared" si="373"/>
        <v>0</v>
      </c>
      <c r="HP154" s="112"/>
      <c r="HQ154" s="52">
        <f t="shared" si="381"/>
        <v>0</v>
      </c>
      <c r="HR154" s="112"/>
      <c r="HS154" s="52">
        <f t="shared" si="374"/>
        <v>0</v>
      </c>
      <c r="HT154">
        <f t="shared" si="375"/>
        <v>0</v>
      </c>
    </row>
    <row r="155" spans="1:228" x14ac:dyDescent="0.25">
      <c r="A155" s="45">
        <v>117</v>
      </c>
      <c r="B155" s="35">
        <f t="shared" si="215"/>
        <v>1.3425925925925942E-2</v>
      </c>
      <c r="C155" s="28"/>
      <c r="D155" s="29"/>
      <c r="E155" s="29"/>
      <c r="F155" s="37"/>
      <c r="G155" s="38"/>
      <c r="H155" s="107"/>
      <c r="I155" s="31"/>
      <c r="J155" s="28"/>
      <c r="K155" s="37">
        <f t="shared" si="387"/>
        <v>0</v>
      </c>
      <c r="L155" s="30">
        <f t="shared" si="385"/>
        <v>0</v>
      </c>
      <c r="M155" s="101">
        <f t="shared" si="386"/>
        <v>0</v>
      </c>
      <c r="N155" s="103">
        <f t="shared" si="216"/>
        <v>0</v>
      </c>
      <c r="AD155" s="52" t="e">
        <f t="shared" ca="1" si="388"/>
        <v>#DIV/0!</v>
      </c>
      <c r="AE155" s="52" t="e">
        <f t="shared" ca="1" si="388"/>
        <v>#DIV/0!</v>
      </c>
      <c r="AF155" s="52" t="e">
        <f t="shared" ca="1" si="388"/>
        <v>#DIV/0!</v>
      </c>
      <c r="AG155" s="52" t="e">
        <f t="shared" ca="1" si="208"/>
        <v>#DIV/0!</v>
      </c>
      <c r="AH155" s="52" t="e">
        <f t="shared" ca="1" si="208"/>
        <v>#DIV/0!</v>
      </c>
      <c r="AI155" s="52" t="e">
        <f t="shared" ca="1" si="208"/>
        <v>#DIV/0!</v>
      </c>
      <c r="AJ155" s="52" t="e">
        <f t="shared" ca="1" si="208"/>
        <v>#DIV/0!</v>
      </c>
      <c r="AK155" s="52" t="e">
        <f t="shared" ca="1" si="209"/>
        <v>#DIV/0!</v>
      </c>
      <c r="AL155" s="52" t="e">
        <f t="shared" ca="1" si="209"/>
        <v>#DIV/0!</v>
      </c>
      <c r="AM155" s="52" t="e">
        <f t="shared" ca="1" si="209"/>
        <v>#DIV/0!</v>
      </c>
      <c r="AN155" s="52" t="e">
        <f t="shared" ca="1" si="209"/>
        <v>#DIV/0!</v>
      </c>
      <c r="AO155" s="52" t="e">
        <f t="shared" ca="1" si="210"/>
        <v>#DIV/0!</v>
      </c>
      <c r="AP155" s="52" t="e">
        <f t="shared" ca="1" si="210"/>
        <v>#DIV/0!</v>
      </c>
      <c r="AQ155" s="52" t="e">
        <f t="shared" ca="1" si="210"/>
        <v>#DIV/0!</v>
      </c>
      <c r="AR155" s="52" t="e">
        <f t="shared" ca="1" si="210"/>
        <v>#DIV/0!</v>
      </c>
      <c r="AS155" s="52" t="e">
        <f t="shared" ca="1" si="211"/>
        <v>#DIV/0!</v>
      </c>
      <c r="AT155" s="52" t="e">
        <f t="shared" ca="1" si="211"/>
        <v>#DIV/0!</v>
      </c>
      <c r="AU155" s="52" t="e">
        <f t="shared" ca="1" si="211"/>
        <v>#DIV/0!</v>
      </c>
      <c r="AV155" s="52" t="e">
        <f t="shared" ca="1" si="211"/>
        <v>#DIV/0!</v>
      </c>
      <c r="AW155" s="52" t="e">
        <f t="shared" ca="1" si="212"/>
        <v>#DIV/0!</v>
      </c>
      <c r="AX155" s="52" t="e">
        <f t="shared" ca="1" si="212"/>
        <v>#DIV/0!</v>
      </c>
      <c r="AY155" s="52" t="e">
        <f t="shared" ca="1" si="212"/>
        <v>#DIV/0!</v>
      </c>
      <c r="AZ155" s="52" t="e">
        <f t="shared" ca="1" si="212"/>
        <v>#DIV/0!</v>
      </c>
      <c r="BA155" s="52" t="e">
        <f t="shared" ca="1" si="213"/>
        <v>#DIV/0!</v>
      </c>
      <c r="BB155" s="52" t="e">
        <f t="shared" ca="1" si="213"/>
        <v>#DIV/0!</v>
      </c>
      <c r="BC155" s="52" t="e">
        <f t="shared" ca="1" si="213"/>
        <v>#DIV/0!</v>
      </c>
      <c r="BD155" s="52" t="e">
        <f t="shared" ca="1" si="213"/>
        <v>#DIV/0!</v>
      </c>
      <c r="BE155" s="52" t="e">
        <f t="shared" ca="1" si="214"/>
        <v>#DIV/0!</v>
      </c>
      <c r="BF155" s="52" t="e">
        <f t="shared" ca="1" si="214"/>
        <v>#DIV/0!</v>
      </c>
      <c r="BG155" s="52" t="e">
        <f t="shared" ca="1" si="214"/>
        <v>#DIV/0!</v>
      </c>
      <c r="BH155" s="52" t="e">
        <f t="shared" ca="1" si="214"/>
        <v>#DIV/0!</v>
      </c>
      <c r="BJ155" s="52">
        <f t="shared" si="218"/>
        <v>0</v>
      </c>
      <c r="BK155" s="52">
        <f t="shared" si="219"/>
        <v>0</v>
      </c>
      <c r="BL155" s="52">
        <f t="shared" si="220"/>
        <v>0</v>
      </c>
      <c r="BM155" s="52">
        <f t="shared" si="221"/>
        <v>0</v>
      </c>
      <c r="BN155" s="52">
        <f t="shared" si="222"/>
        <v>0</v>
      </c>
      <c r="BO155" s="52">
        <f t="shared" si="223"/>
        <v>0</v>
      </c>
      <c r="BP155" s="52">
        <f t="shared" si="224"/>
        <v>0</v>
      </c>
      <c r="BQ155" s="52">
        <f t="shared" si="225"/>
        <v>0.05</v>
      </c>
      <c r="BS155" s="52">
        <f t="shared" ca="1" si="226"/>
        <v>0</v>
      </c>
      <c r="BT155" s="52">
        <f t="shared" ca="1" si="227"/>
        <v>0</v>
      </c>
      <c r="BU155" s="52">
        <f t="shared" ca="1" si="228"/>
        <v>0</v>
      </c>
      <c r="BV155" s="52">
        <f t="shared" ca="1" si="229"/>
        <v>0</v>
      </c>
      <c r="BW155" s="52">
        <f t="shared" ca="1" si="230"/>
        <v>0</v>
      </c>
      <c r="BX155" s="52">
        <f t="shared" ca="1" si="231"/>
        <v>0</v>
      </c>
      <c r="BY155" s="52">
        <f t="shared" ca="1" si="232"/>
        <v>0</v>
      </c>
      <c r="BZ155" s="52">
        <f t="shared" ca="1" si="233"/>
        <v>0</v>
      </c>
      <c r="CA155" s="52">
        <f t="shared" ca="1" si="234"/>
        <v>0</v>
      </c>
      <c r="CB155" s="52">
        <f t="shared" ca="1" si="235"/>
        <v>0</v>
      </c>
      <c r="CC155" s="52">
        <f t="shared" ca="1" si="236"/>
        <v>0</v>
      </c>
      <c r="CD155" s="52">
        <f t="shared" ca="1" si="237"/>
        <v>0</v>
      </c>
      <c r="CE155" s="52">
        <f t="shared" ca="1" si="238"/>
        <v>0</v>
      </c>
      <c r="CF155" s="52">
        <f t="shared" ca="1" si="239"/>
        <v>0</v>
      </c>
      <c r="CG155" s="52">
        <f t="shared" ca="1" si="240"/>
        <v>0</v>
      </c>
      <c r="CH155" s="52">
        <f t="shared" ca="1" si="241"/>
        <v>0</v>
      </c>
      <c r="CI155" s="52">
        <f t="shared" ca="1" si="242"/>
        <v>0</v>
      </c>
      <c r="CJ155" s="52">
        <f t="shared" ca="1" si="243"/>
        <v>0</v>
      </c>
      <c r="CK155" s="52">
        <f t="shared" ca="1" si="244"/>
        <v>0</v>
      </c>
      <c r="CL155" s="52">
        <f t="shared" ca="1" si="245"/>
        <v>0</v>
      </c>
      <c r="CM155" s="52">
        <f t="shared" ca="1" si="246"/>
        <v>0</v>
      </c>
      <c r="CN155" s="52">
        <f t="shared" ca="1" si="247"/>
        <v>0</v>
      </c>
      <c r="CO155" s="52">
        <f t="shared" ca="1" si="248"/>
        <v>0</v>
      </c>
      <c r="CP155" s="52">
        <f t="shared" ca="1" si="249"/>
        <v>0</v>
      </c>
      <c r="CQ155" s="52">
        <f t="shared" ca="1" si="250"/>
        <v>0</v>
      </c>
      <c r="CR155" s="52">
        <f t="shared" ca="1" si="251"/>
        <v>0</v>
      </c>
      <c r="CS155" s="52">
        <f t="shared" ca="1" si="252"/>
        <v>0</v>
      </c>
      <c r="CT155" s="52">
        <f t="shared" ca="1" si="253"/>
        <v>0</v>
      </c>
      <c r="CU155" s="52">
        <f t="shared" ca="1" si="254"/>
        <v>0</v>
      </c>
      <c r="CV155" s="52">
        <f t="shared" ca="1" si="255"/>
        <v>0</v>
      </c>
      <c r="CW155" s="52">
        <f t="shared" ca="1" si="256"/>
        <v>0</v>
      </c>
      <c r="CY155" s="51" t="str">
        <f t="shared" ca="1" si="257"/>
        <v>Slope</v>
      </c>
      <c r="CZ155" s="51" t="str">
        <f t="shared" ca="1" si="258"/>
        <v>Slope</v>
      </c>
      <c r="DA155" s="51" t="str">
        <f t="shared" ca="1" si="259"/>
        <v>Slope</v>
      </c>
      <c r="DB155" s="51" t="str">
        <f t="shared" ca="1" si="260"/>
        <v>Slope</v>
      </c>
      <c r="DC155" s="51" t="str">
        <f t="shared" ca="1" si="261"/>
        <v>Slope</v>
      </c>
      <c r="DD155" s="51" t="str">
        <f t="shared" ca="1" si="262"/>
        <v>Slope</v>
      </c>
      <c r="DE155" s="51" t="str">
        <f t="shared" ca="1" si="263"/>
        <v>Slope</v>
      </c>
      <c r="DF155" s="51" t="str">
        <f t="shared" ca="1" si="264"/>
        <v>Slope</v>
      </c>
      <c r="DG155" s="51" t="str">
        <f t="shared" ca="1" si="265"/>
        <v>Slope</v>
      </c>
      <c r="DH155" s="51" t="str">
        <f t="shared" ca="1" si="266"/>
        <v>Slope</v>
      </c>
      <c r="DI155" s="51" t="str">
        <f t="shared" ca="1" si="267"/>
        <v>Slope</v>
      </c>
      <c r="DJ155" s="51" t="str">
        <f t="shared" ca="1" si="268"/>
        <v>Slope</v>
      </c>
      <c r="DK155" s="51" t="str">
        <f t="shared" ca="1" si="269"/>
        <v>Slope</v>
      </c>
      <c r="DL155" s="51" t="str">
        <f t="shared" ca="1" si="270"/>
        <v>Slope</v>
      </c>
      <c r="DM155" s="51" t="str">
        <f t="shared" ca="1" si="271"/>
        <v>Slope</v>
      </c>
      <c r="DN155" s="51" t="str">
        <f t="shared" ca="1" si="272"/>
        <v>Slope</v>
      </c>
      <c r="DO155" s="51" t="str">
        <f t="shared" ca="1" si="273"/>
        <v>Slope</v>
      </c>
      <c r="DP155" s="51" t="str">
        <f t="shared" ca="1" si="274"/>
        <v>Slope</v>
      </c>
      <c r="DQ155" s="51" t="str">
        <f t="shared" ca="1" si="275"/>
        <v>Slope</v>
      </c>
      <c r="DR155" s="51" t="str">
        <f t="shared" ca="1" si="276"/>
        <v>Slope</v>
      </c>
      <c r="DS155" s="51" t="str">
        <f t="shared" ca="1" si="277"/>
        <v>Slope</v>
      </c>
      <c r="DT155" s="51" t="str">
        <f t="shared" ca="1" si="278"/>
        <v>Slope</v>
      </c>
      <c r="DU155" s="51" t="str">
        <f t="shared" ca="1" si="279"/>
        <v>Slope</v>
      </c>
      <c r="DV155" s="51" t="str">
        <f t="shared" ca="1" si="280"/>
        <v>Slope</v>
      </c>
      <c r="DW155" s="51" t="str">
        <f t="shared" ca="1" si="281"/>
        <v>Slope</v>
      </c>
      <c r="DX155" s="51" t="str">
        <f t="shared" ca="1" si="282"/>
        <v>Slope</v>
      </c>
      <c r="DY155" s="51" t="str">
        <f t="shared" ca="1" si="283"/>
        <v>Slope</v>
      </c>
      <c r="DZ155" s="51" t="str">
        <f t="shared" ca="1" si="284"/>
        <v>Slope</v>
      </c>
      <c r="EA155" s="51" t="str">
        <f t="shared" ca="1" si="285"/>
        <v>Slope</v>
      </c>
      <c r="EB155" s="51" t="str">
        <f t="shared" ca="1" si="286"/>
        <v>Slope</v>
      </c>
      <c r="EC155" s="51" t="str">
        <f t="shared" ca="1" si="287"/>
        <v>Slope</v>
      </c>
      <c r="EE155" s="52">
        <f t="shared" ca="1" si="288"/>
        <v>1</v>
      </c>
      <c r="EF155" s="52">
        <f t="shared" ca="1" si="289"/>
        <v>1</v>
      </c>
      <c r="EG155" s="52">
        <f t="shared" ca="1" si="290"/>
        <v>1</v>
      </c>
      <c r="EH155" s="52">
        <f t="shared" ca="1" si="291"/>
        <v>1</v>
      </c>
      <c r="EI155" s="52">
        <f t="shared" ca="1" si="292"/>
        <v>1</v>
      </c>
      <c r="EJ155" s="52">
        <f t="shared" ca="1" si="293"/>
        <v>1</v>
      </c>
      <c r="EK155" s="52">
        <f t="shared" ca="1" si="294"/>
        <v>1</v>
      </c>
      <c r="EL155" s="52">
        <f t="shared" ca="1" si="295"/>
        <v>1</v>
      </c>
      <c r="EM155" s="52">
        <f t="shared" ca="1" si="296"/>
        <v>1</v>
      </c>
      <c r="EN155" s="52">
        <f t="shared" ca="1" si="297"/>
        <v>1</v>
      </c>
      <c r="EO155" s="52">
        <f t="shared" ca="1" si="298"/>
        <v>1</v>
      </c>
      <c r="EP155" s="52">
        <f t="shared" ca="1" si="299"/>
        <v>1</v>
      </c>
      <c r="EQ155" s="52">
        <f t="shared" ca="1" si="300"/>
        <v>1</v>
      </c>
      <c r="ER155" s="52">
        <f t="shared" ca="1" si="301"/>
        <v>1</v>
      </c>
      <c r="ES155" s="52">
        <f t="shared" ca="1" si="302"/>
        <v>1</v>
      </c>
      <c r="ET155" s="52">
        <f t="shared" ca="1" si="303"/>
        <v>1</v>
      </c>
      <c r="EU155" s="52">
        <f t="shared" ca="1" si="304"/>
        <v>1</v>
      </c>
      <c r="EV155" s="52">
        <f t="shared" ca="1" si="305"/>
        <v>1</v>
      </c>
      <c r="EW155" s="52">
        <f t="shared" ca="1" si="306"/>
        <v>1</v>
      </c>
      <c r="EX155" s="52">
        <f t="shared" ca="1" si="307"/>
        <v>1</v>
      </c>
      <c r="EY155" s="52">
        <f t="shared" ca="1" si="308"/>
        <v>1</v>
      </c>
      <c r="EZ155" s="52">
        <f t="shared" ca="1" si="309"/>
        <v>1</v>
      </c>
      <c r="FA155" s="52">
        <f t="shared" ca="1" si="310"/>
        <v>1</v>
      </c>
      <c r="FB155" s="52">
        <f t="shared" ca="1" si="311"/>
        <v>1</v>
      </c>
      <c r="FC155" s="52">
        <f t="shared" ca="1" si="312"/>
        <v>1</v>
      </c>
      <c r="FD155" s="52">
        <f t="shared" ca="1" si="313"/>
        <v>1</v>
      </c>
      <c r="FE155" s="52">
        <f t="shared" ca="1" si="314"/>
        <v>1</v>
      </c>
      <c r="FF155" s="52">
        <f t="shared" ca="1" si="315"/>
        <v>1</v>
      </c>
      <c r="FG155" s="52">
        <f t="shared" ca="1" si="316"/>
        <v>1</v>
      </c>
      <c r="FH155" s="52">
        <f t="shared" ca="1" si="317"/>
        <v>1</v>
      </c>
      <c r="FI155" s="52">
        <f t="shared" ca="1" si="318"/>
        <v>1</v>
      </c>
      <c r="FK155" s="52">
        <f t="shared" si="319"/>
        <v>0</v>
      </c>
      <c r="FL155" s="59" t="e">
        <f t="shared" ca="1" si="320"/>
        <v>#N/A</v>
      </c>
      <c r="FM155" s="59" t="e">
        <f t="shared" ca="1" si="321"/>
        <v>#N/A</v>
      </c>
      <c r="FN155" s="52">
        <f t="shared" ca="1" si="322"/>
        <v>0</v>
      </c>
      <c r="FP155" s="52">
        <f t="shared" ca="1" si="323"/>
        <v>0.66666666666666663</v>
      </c>
      <c r="FQ155" s="52">
        <f t="shared" ca="1" si="324"/>
        <v>0.66666666666666663</v>
      </c>
      <c r="FR155" s="52">
        <f t="shared" ca="1" si="325"/>
        <v>0.65555555555555545</v>
      </c>
      <c r="FS155" s="52">
        <f t="shared" ca="1" si="326"/>
        <v>0.64444444444444438</v>
      </c>
      <c r="FT155" s="52">
        <f t="shared" ca="1" si="327"/>
        <v>0.6333333333333333</v>
      </c>
      <c r="FU155" s="52">
        <f t="shared" ca="1" si="328"/>
        <v>0.62222222222222223</v>
      </c>
      <c r="FV155" s="52">
        <f t="shared" ca="1" si="329"/>
        <v>0.61111111111111116</v>
      </c>
      <c r="FW155" s="52">
        <f t="shared" ca="1" si="330"/>
        <v>0.6</v>
      </c>
      <c r="FX155" s="52">
        <f t="shared" ca="1" si="331"/>
        <v>0.5888888888888888</v>
      </c>
      <c r="FY155" s="52">
        <f t="shared" ca="1" si="332"/>
        <v>0.57777777777777772</v>
      </c>
      <c r="FZ155" s="52">
        <f t="shared" ca="1" si="333"/>
        <v>0.56666666666666665</v>
      </c>
      <c r="GA155" s="52">
        <f t="shared" ca="1" si="334"/>
        <v>0.55555555555555558</v>
      </c>
      <c r="GB155" s="52">
        <f t="shared" ca="1" si="335"/>
        <v>0.5444444444444444</v>
      </c>
      <c r="GC155" s="52">
        <f t="shared" ca="1" si="336"/>
        <v>0.53333333333333333</v>
      </c>
      <c r="GD155" s="52">
        <f t="shared" ca="1" si="337"/>
        <v>0.52222222222222214</v>
      </c>
      <c r="GE155" s="52">
        <f t="shared" ca="1" si="338"/>
        <v>0.51111111111111107</v>
      </c>
      <c r="GF155" s="52">
        <f t="shared" ca="1" si="339"/>
        <v>0.5</v>
      </c>
      <c r="GG155" s="52">
        <f t="shared" ca="1" si="340"/>
        <v>0.48888888888888887</v>
      </c>
      <c r="GH155" s="52">
        <f t="shared" ca="1" si="341"/>
        <v>0.47777777777777775</v>
      </c>
      <c r="GI155" s="52">
        <f t="shared" ca="1" si="342"/>
        <v>0.46666666666666667</v>
      </c>
      <c r="GJ155" s="52">
        <f t="shared" ca="1" si="343"/>
        <v>0.45555555555555555</v>
      </c>
      <c r="GK155" s="52">
        <f t="shared" ca="1" si="344"/>
        <v>0.44444444444444442</v>
      </c>
      <c r="GL155" s="52">
        <f t="shared" ca="1" si="345"/>
        <v>0.43333333333333335</v>
      </c>
      <c r="GM155" s="52">
        <f t="shared" ca="1" si="346"/>
        <v>0.42222222222222222</v>
      </c>
      <c r="GN155" s="52">
        <f t="shared" ca="1" si="347"/>
        <v>0.41111111111111109</v>
      </c>
      <c r="GO155" s="52">
        <f t="shared" ca="1" si="348"/>
        <v>0.39999999999999997</v>
      </c>
      <c r="GP155" s="52">
        <f t="shared" ca="1" si="349"/>
        <v>0.38888888888888884</v>
      </c>
      <c r="GQ155" s="52">
        <f t="shared" ca="1" si="350"/>
        <v>0.37777777777777777</v>
      </c>
      <c r="GR155" s="52">
        <f t="shared" ca="1" si="351"/>
        <v>0.36666666666666664</v>
      </c>
      <c r="GS155" s="52">
        <f t="shared" ca="1" si="352"/>
        <v>0.35555555555555551</v>
      </c>
      <c r="GT155" s="52">
        <f t="shared" ca="1" si="353"/>
        <v>0.34444444444444444</v>
      </c>
      <c r="GU155" s="125">
        <f t="shared" si="354"/>
        <v>0</v>
      </c>
      <c r="GV155" s="52">
        <f t="shared" ca="1" si="355"/>
        <v>0.66666666666666663</v>
      </c>
      <c r="GW155" s="59">
        <f t="shared" ca="1" si="356"/>
        <v>0</v>
      </c>
      <c r="GX155" s="52">
        <f t="shared" ca="1" si="357"/>
        <v>0</v>
      </c>
      <c r="GY155" s="52" t="str">
        <f t="shared" ca="1" si="358"/>
        <v>Slope</v>
      </c>
      <c r="GZ155" s="52" t="str">
        <f t="shared" ca="1" si="359"/>
        <v>NaN</v>
      </c>
      <c r="HA155" s="120">
        <f t="shared" si="360"/>
        <v>0</v>
      </c>
      <c r="HB155" s="58">
        <f t="shared" si="361"/>
        <v>0</v>
      </c>
      <c r="HC155" s="58"/>
      <c r="HD155" s="121">
        <f t="shared" si="362"/>
        <v>1</v>
      </c>
      <c r="HE155" s="52">
        <f t="shared" si="363"/>
        <v>0</v>
      </c>
      <c r="HF155" s="52">
        <f t="shared" si="364"/>
        <v>0</v>
      </c>
      <c r="HG155" s="120">
        <f t="shared" si="365"/>
        <v>1</v>
      </c>
      <c r="HH155" s="120">
        <f t="shared" si="366"/>
        <v>0</v>
      </c>
      <c r="HI155" s="52">
        <f t="shared" ca="1" si="367"/>
        <v>0</v>
      </c>
      <c r="HJ155" s="52" t="str">
        <f t="shared" ca="1" si="368"/>
        <v>Slope</v>
      </c>
      <c r="HK155" s="59">
        <f t="shared" ca="1" si="369"/>
        <v>2</v>
      </c>
      <c r="HL155" s="52" t="str">
        <f t="shared" ca="1" si="370"/>
        <v>NaN</v>
      </c>
      <c r="HM155" s="52">
        <f t="shared" si="371"/>
        <v>0</v>
      </c>
      <c r="HN155" s="52">
        <f t="shared" si="372"/>
        <v>0</v>
      </c>
      <c r="HO155" s="52">
        <f t="shared" si="373"/>
        <v>0</v>
      </c>
      <c r="HP155" s="112"/>
      <c r="HQ155" s="52">
        <f t="shared" si="381"/>
        <v>0</v>
      </c>
      <c r="HR155" s="112"/>
      <c r="HS155" s="52">
        <f t="shared" si="374"/>
        <v>0</v>
      </c>
      <c r="HT155">
        <f t="shared" si="375"/>
        <v>0</v>
      </c>
    </row>
    <row r="156" spans="1:228" x14ac:dyDescent="0.25">
      <c r="A156" s="45">
        <v>118</v>
      </c>
      <c r="B156" s="35">
        <f t="shared" si="215"/>
        <v>1.3541666666666683E-2</v>
      </c>
      <c r="C156" s="28"/>
      <c r="D156" s="29"/>
      <c r="E156" s="29"/>
      <c r="F156" s="37"/>
      <c r="G156" s="38"/>
      <c r="H156" s="107"/>
      <c r="I156" s="31"/>
      <c r="J156" s="28"/>
      <c r="K156" s="37">
        <f t="shared" si="387"/>
        <v>0</v>
      </c>
      <c r="L156" s="30">
        <f t="shared" si="385"/>
        <v>0</v>
      </c>
      <c r="M156" s="101">
        <f t="shared" si="386"/>
        <v>0</v>
      </c>
      <c r="N156" s="103">
        <f t="shared" si="216"/>
        <v>0</v>
      </c>
      <c r="AD156" s="52" t="e">
        <f t="shared" ca="1" si="388"/>
        <v>#DIV/0!</v>
      </c>
      <c r="AE156" s="52" t="e">
        <f t="shared" ca="1" si="388"/>
        <v>#DIV/0!</v>
      </c>
      <c r="AF156" s="52" t="e">
        <f t="shared" ca="1" si="388"/>
        <v>#DIV/0!</v>
      </c>
      <c r="AG156" s="52" t="e">
        <f t="shared" ca="1" si="208"/>
        <v>#DIV/0!</v>
      </c>
      <c r="AH156" s="52" t="e">
        <f t="shared" ca="1" si="208"/>
        <v>#DIV/0!</v>
      </c>
      <c r="AI156" s="52" t="e">
        <f t="shared" ca="1" si="208"/>
        <v>#DIV/0!</v>
      </c>
      <c r="AJ156" s="52" t="e">
        <f t="shared" ca="1" si="208"/>
        <v>#DIV/0!</v>
      </c>
      <c r="AK156" s="52" t="e">
        <f t="shared" ca="1" si="209"/>
        <v>#DIV/0!</v>
      </c>
      <c r="AL156" s="52" t="e">
        <f t="shared" ca="1" si="209"/>
        <v>#DIV/0!</v>
      </c>
      <c r="AM156" s="52" t="e">
        <f t="shared" ca="1" si="209"/>
        <v>#DIV/0!</v>
      </c>
      <c r="AN156" s="52" t="e">
        <f t="shared" ca="1" si="209"/>
        <v>#DIV/0!</v>
      </c>
      <c r="AO156" s="52" t="e">
        <f t="shared" ca="1" si="210"/>
        <v>#DIV/0!</v>
      </c>
      <c r="AP156" s="52" t="e">
        <f t="shared" ca="1" si="210"/>
        <v>#DIV/0!</v>
      </c>
      <c r="AQ156" s="52" t="e">
        <f t="shared" ca="1" si="210"/>
        <v>#DIV/0!</v>
      </c>
      <c r="AR156" s="52" t="e">
        <f t="shared" ca="1" si="210"/>
        <v>#DIV/0!</v>
      </c>
      <c r="AS156" s="52" t="e">
        <f t="shared" ca="1" si="211"/>
        <v>#DIV/0!</v>
      </c>
      <c r="AT156" s="52" t="e">
        <f t="shared" ca="1" si="211"/>
        <v>#DIV/0!</v>
      </c>
      <c r="AU156" s="52" t="e">
        <f t="shared" ca="1" si="211"/>
        <v>#DIV/0!</v>
      </c>
      <c r="AV156" s="52" t="e">
        <f t="shared" ca="1" si="211"/>
        <v>#DIV/0!</v>
      </c>
      <c r="AW156" s="52" t="e">
        <f t="shared" ca="1" si="212"/>
        <v>#DIV/0!</v>
      </c>
      <c r="AX156" s="52" t="e">
        <f t="shared" ca="1" si="212"/>
        <v>#DIV/0!</v>
      </c>
      <c r="AY156" s="52" t="e">
        <f t="shared" ca="1" si="212"/>
        <v>#DIV/0!</v>
      </c>
      <c r="AZ156" s="52" t="e">
        <f t="shared" ca="1" si="212"/>
        <v>#DIV/0!</v>
      </c>
      <c r="BA156" s="52" t="e">
        <f t="shared" ca="1" si="213"/>
        <v>#DIV/0!</v>
      </c>
      <c r="BB156" s="52" t="e">
        <f t="shared" ca="1" si="213"/>
        <v>#DIV/0!</v>
      </c>
      <c r="BC156" s="52" t="e">
        <f t="shared" ca="1" si="213"/>
        <v>#DIV/0!</v>
      </c>
      <c r="BD156" s="52" t="e">
        <f t="shared" ca="1" si="213"/>
        <v>#DIV/0!</v>
      </c>
      <c r="BE156" s="52" t="e">
        <f t="shared" ca="1" si="214"/>
        <v>#DIV/0!</v>
      </c>
      <c r="BF156" s="52" t="e">
        <f t="shared" ca="1" si="214"/>
        <v>#DIV/0!</v>
      </c>
      <c r="BG156" s="52" t="e">
        <f t="shared" ca="1" si="214"/>
        <v>#DIV/0!</v>
      </c>
      <c r="BH156" s="52" t="e">
        <f t="shared" ca="1" si="214"/>
        <v>#DIV/0!</v>
      </c>
      <c r="BJ156" s="52">
        <f t="shared" si="218"/>
        <v>0</v>
      </c>
      <c r="BK156" s="52">
        <f t="shared" si="219"/>
        <v>0</v>
      </c>
      <c r="BL156" s="52">
        <f t="shared" si="220"/>
        <v>0</v>
      </c>
      <c r="BM156" s="52">
        <f t="shared" si="221"/>
        <v>0</v>
      </c>
      <c r="BN156" s="52">
        <f t="shared" si="222"/>
        <v>0</v>
      </c>
      <c r="BO156" s="52">
        <f t="shared" si="223"/>
        <v>0</v>
      </c>
      <c r="BP156" s="52">
        <f t="shared" si="224"/>
        <v>0</v>
      </c>
      <c r="BQ156" s="52">
        <f t="shared" si="225"/>
        <v>0.05</v>
      </c>
      <c r="BS156" s="52">
        <f t="shared" ca="1" si="226"/>
        <v>0</v>
      </c>
      <c r="BT156" s="52">
        <f t="shared" ca="1" si="227"/>
        <v>0</v>
      </c>
      <c r="BU156" s="52">
        <f t="shared" ca="1" si="228"/>
        <v>0</v>
      </c>
      <c r="BV156" s="52">
        <f t="shared" ca="1" si="229"/>
        <v>0</v>
      </c>
      <c r="BW156" s="52">
        <f t="shared" ca="1" si="230"/>
        <v>0</v>
      </c>
      <c r="BX156" s="52">
        <f t="shared" ca="1" si="231"/>
        <v>0</v>
      </c>
      <c r="BY156" s="52">
        <f t="shared" ca="1" si="232"/>
        <v>0</v>
      </c>
      <c r="BZ156" s="52">
        <f t="shared" ca="1" si="233"/>
        <v>0</v>
      </c>
      <c r="CA156" s="52">
        <f t="shared" ca="1" si="234"/>
        <v>0</v>
      </c>
      <c r="CB156" s="52">
        <f t="shared" ca="1" si="235"/>
        <v>0</v>
      </c>
      <c r="CC156" s="52">
        <f t="shared" ca="1" si="236"/>
        <v>0</v>
      </c>
      <c r="CD156" s="52">
        <f t="shared" ca="1" si="237"/>
        <v>0</v>
      </c>
      <c r="CE156" s="52">
        <f t="shared" ca="1" si="238"/>
        <v>0</v>
      </c>
      <c r="CF156" s="52">
        <f t="shared" ca="1" si="239"/>
        <v>0</v>
      </c>
      <c r="CG156" s="52">
        <f t="shared" ca="1" si="240"/>
        <v>0</v>
      </c>
      <c r="CH156" s="52">
        <f t="shared" ca="1" si="241"/>
        <v>0</v>
      </c>
      <c r="CI156" s="52">
        <f t="shared" ca="1" si="242"/>
        <v>0</v>
      </c>
      <c r="CJ156" s="52">
        <f t="shared" ca="1" si="243"/>
        <v>0</v>
      </c>
      <c r="CK156" s="52">
        <f t="shared" ca="1" si="244"/>
        <v>0</v>
      </c>
      <c r="CL156" s="52">
        <f t="shared" ca="1" si="245"/>
        <v>0</v>
      </c>
      <c r="CM156" s="52">
        <f t="shared" ca="1" si="246"/>
        <v>0</v>
      </c>
      <c r="CN156" s="52">
        <f t="shared" ca="1" si="247"/>
        <v>0</v>
      </c>
      <c r="CO156" s="52">
        <f t="shared" ca="1" si="248"/>
        <v>0</v>
      </c>
      <c r="CP156" s="52">
        <f t="shared" ca="1" si="249"/>
        <v>0</v>
      </c>
      <c r="CQ156" s="52">
        <f t="shared" ca="1" si="250"/>
        <v>0</v>
      </c>
      <c r="CR156" s="52">
        <f t="shared" ca="1" si="251"/>
        <v>0</v>
      </c>
      <c r="CS156" s="52">
        <f t="shared" ca="1" si="252"/>
        <v>0</v>
      </c>
      <c r="CT156" s="52">
        <f t="shared" ca="1" si="253"/>
        <v>0</v>
      </c>
      <c r="CU156" s="52">
        <f t="shared" ca="1" si="254"/>
        <v>0</v>
      </c>
      <c r="CV156" s="52">
        <f t="shared" ca="1" si="255"/>
        <v>0</v>
      </c>
      <c r="CW156" s="52">
        <f t="shared" ca="1" si="256"/>
        <v>0</v>
      </c>
      <c r="CY156" s="51" t="str">
        <f t="shared" ca="1" si="257"/>
        <v>Slope</v>
      </c>
      <c r="CZ156" s="51" t="str">
        <f t="shared" ca="1" si="258"/>
        <v>Slope</v>
      </c>
      <c r="DA156" s="51" t="str">
        <f t="shared" ca="1" si="259"/>
        <v>Slope</v>
      </c>
      <c r="DB156" s="51" t="str">
        <f t="shared" ca="1" si="260"/>
        <v>Slope</v>
      </c>
      <c r="DC156" s="51" t="str">
        <f t="shared" ca="1" si="261"/>
        <v>Slope</v>
      </c>
      <c r="DD156" s="51" t="str">
        <f t="shared" ca="1" si="262"/>
        <v>Slope</v>
      </c>
      <c r="DE156" s="51" t="str">
        <f t="shared" ca="1" si="263"/>
        <v>Slope</v>
      </c>
      <c r="DF156" s="51" t="str">
        <f t="shared" ca="1" si="264"/>
        <v>Slope</v>
      </c>
      <c r="DG156" s="51" t="str">
        <f t="shared" ca="1" si="265"/>
        <v>Slope</v>
      </c>
      <c r="DH156" s="51" t="str">
        <f t="shared" ca="1" si="266"/>
        <v>Slope</v>
      </c>
      <c r="DI156" s="51" t="str">
        <f t="shared" ca="1" si="267"/>
        <v>Slope</v>
      </c>
      <c r="DJ156" s="51" t="str">
        <f t="shared" ca="1" si="268"/>
        <v>Slope</v>
      </c>
      <c r="DK156" s="51" t="str">
        <f t="shared" ca="1" si="269"/>
        <v>Slope</v>
      </c>
      <c r="DL156" s="51" t="str">
        <f t="shared" ca="1" si="270"/>
        <v>Slope</v>
      </c>
      <c r="DM156" s="51" t="str">
        <f t="shared" ca="1" si="271"/>
        <v>Slope</v>
      </c>
      <c r="DN156" s="51" t="str">
        <f t="shared" ca="1" si="272"/>
        <v>Slope</v>
      </c>
      <c r="DO156" s="51" t="str">
        <f t="shared" ca="1" si="273"/>
        <v>Slope</v>
      </c>
      <c r="DP156" s="51" t="str">
        <f t="shared" ca="1" si="274"/>
        <v>Slope</v>
      </c>
      <c r="DQ156" s="51" t="str">
        <f t="shared" ca="1" si="275"/>
        <v>Slope</v>
      </c>
      <c r="DR156" s="51" t="str">
        <f t="shared" ca="1" si="276"/>
        <v>Slope</v>
      </c>
      <c r="DS156" s="51" t="str">
        <f t="shared" ca="1" si="277"/>
        <v>Slope</v>
      </c>
      <c r="DT156" s="51" t="str">
        <f t="shared" ca="1" si="278"/>
        <v>Slope</v>
      </c>
      <c r="DU156" s="51" t="str">
        <f t="shared" ca="1" si="279"/>
        <v>Slope</v>
      </c>
      <c r="DV156" s="51" t="str">
        <f t="shared" ca="1" si="280"/>
        <v>Slope</v>
      </c>
      <c r="DW156" s="51" t="str">
        <f t="shared" ca="1" si="281"/>
        <v>Slope</v>
      </c>
      <c r="DX156" s="51" t="str">
        <f t="shared" ca="1" si="282"/>
        <v>Slope</v>
      </c>
      <c r="DY156" s="51" t="str">
        <f t="shared" ca="1" si="283"/>
        <v>Slope</v>
      </c>
      <c r="DZ156" s="51" t="str">
        <f t="shared" ca="1" si="284"/>
        <v>Slope</v>
      </c>
      <c r="EA156" s="51" t="str">
        <f t="shared" ca="1" si="285"/>
        <v>Slope</v>
      </c>
      <c r="EB156" s="51" t="str">
        <f t="shared" ca="1" si="286"/>
        <v>Slope</v>
      </c>
      <c r="EC156" s="51" t="str">
        <f t="shared" ca="1" si="287"/>
        <v>Slope</v>
      </c>
      <c r="EE156" s="52">
        <f t="shared" ca="1" si="288"/>
        <v>1</v>
      </c>
      <c r="EF156" s="52">
        <f t="shared" ca="1" si="289"/>
        <v>1</v>
      </c>
      <c r="EG156" s="52">
        <f t="shared" ca="1" si="290"/>
        <v>1</v>
      </c>
      <c r="EH156" s="52">
        <f t="shared" ca="1" si="291"/>
        <v>1</v>
      </c>
      <c r="EI156" s="52">
        <f t="shared" ca="1" si="292"/>
        <v>1</v>
      </c>
      <c r="EJ156" s="52">
        <f t="shared" ca="1" si="293"/>
        <v>1</v>
      </c>
      <c r="EK156" s="52">
        <f t="shared" ca="1" si="294"/>
        <v>1</v>
      </c>
      <c r="EL156" s="52">
        <f t="shared" ca="1" si="295"/>
        <v>1</v>
      </c>
      <c r="EM156" s="52">
        <f t="shared" ca="1" si="296"/>
        <v>1</v>
      </c>
      <c r="EN156" s="52">
        <f t="shared" ca="1" si="297"/>
        <v>1</v>
      </c>
      <c r="EO156" s="52">
        <f t="shared" ca="1" si="298"/>
        <v>1</v>
      </c>
      <c r="EP156" s="52">
        <f t="shared" ca="1" si="299"/>
        <v>1</v>
      </c>
      <c r="EQ156" s="52">
        <f t="shared" ca="1" si="300"/>
        <v>1</v>
      </c>
      <c r="ER156" s="52">
        <f t="shared" ca="1" si="301"/>
        <v>1</v>
      </c>
      <c r="ES156" s="52">
        <f t="shared" ca="1" si="302"/>
        <v>1</v>
      </c>
      <c r="ET156" s="52">
        <f t="shared" ca="1" si="303"/>
        <v>1</v>
      </c>
      <c r="EU156" s="52">
        <f t="shared" ca="1" si="304"/>
        <v>1</v>
      </c>
      <c r="EV156" s="52">
        <f t="shared" ca="1" si="305"/>
        <v>1</v>
      </c>
      <c r="EW156" s="52">
        <f t="shared" ca="1" si="306"/>
        <v>1</v>
      </c>
      <c r="EX156" s="52">
        <f t="shared" ca="1" si="307"/>
        <v>1</v>
      </c>
      <c r="EY156" s="52">
        <f t="shared" ca="1" si="308"/>
        <v>1</v>
      </c>
      <c r="EZ156" s="52">
        <f t="shared" ca="1" si="309"/>
        <v>1</v>
      </c>
      <c r="FA156" s="52">
        <f t="shared" ca="1" si="310"/>
        <v>1</v>
      </c>
      <c r="FB156" s="52">
        <f t="shared" ca="1" si="311"/>
        <v>1</v>
      </c>
      <c r="FC156" s="52">
        <f t="shared" ca="1" si="312"/>
        <v>1</v>
      </c>
      <c r="FD156" s="52">
        <f t="shared" ca="1" si="313"/>
        <v>1</v>
      </c>
      <c r="FE156" s="52">
        <f t="shared" ca="1" si="314"/>
        <v>1</v>
      </c>
      <c r="FF156" s="52">
        <f t="shared" ca="1" si="315"/>
        <v>1</v>
      </c>
      <c r="FG156" s="52">
        <f t="shared" ca="1" si="316"/>
        <v>1</v>
      </c>
      <c r="FH156" s="52">
        <f t="shared" ca="1" si="317"/>
        <v>1</v>
      </c>
      <c r="FI156" s="52">
        <f t="shared" ca="1" si="318"/>
        <v>1</v>
      </c>
      <c r="FK156" s="52">
        <f t="shared" si="319"/>
        <v>0</v>
      </c>
      <c r="FL156" s="59" t="e">
        <f t="shared" ca="1" si="320"/>
        <v>#N/A</v>
      </c>
      <c r="FM156" s="59" t="e">
        <f t="shared" ca="1" si="321"/>
        <v>#N/A</v>
      </c>
      <c r="FN156" s="52">
        <f t="shared" ca="1" si="322"/>
        <v>0</v>
      </c>
      <c r="FP156" s="52">
        <f t="shared" ca="1" si="323"/>
        <v>0.66666666666666663</v>
      </c>
      <c r="FQ156" s="52">
        <f t="shared" ca="1" si="324"/>
        <v>0.66666666666666663</v>
      </c>
      <c r="FR156" s="52">
        <f t="shared" ca="1" si="325"/>
        <v>0.65555555555555545</v>
      </c>
      <c r="FS156" s="52">
        <f t="shared" ca="1" si="326"/>
        <v>0.64444444444444438</v>
      </c>
      <c r="FT156" s="52">
        <f t="shared" ca="1" si="327"/>
        <v>0.6333333333333333</v>
      </c>
      <c r="FU156" s="52">
        <f t="shared" ca="1" si="328"/>
        <v>0.62222222222222223</v>
      </c>
      <c r="FV156" s="52">
        <f t="shared" ca="1" si="329"/>
        <v>0.61111111111111116</v>
      </c>
      <c r="FW156" s="52">
        <f t="shared" ca="1" si="330"/>
        <v>0.6</v>
      </c>
      <c r="FX156" s="52">
        <f t="shared" ca="1" si="331"/>
        <v>0.5888888888888888</v>
      </c>
      <c r="FY156" s="52">
        <f t="shared" ca="1" si="332"/>
        <v>0.57777777777777772</v>
      </c>
      <c r="FZ156" s="52">
        <f t="shared" ca="1" si="333"/>
        <v>0.56666666666666665</v>
      </c>
      <c r="GA156" s="52">
        <f t="shared" ca="1" si="334"/>
        <v>0.55555555555555558</v>
      </c>
      <c r="GB156" s="52">
        <f t="shared" ca="1" si="335"/>
        <v>0.5444444444444444</v>
      </c>
      <c r="GC156" s="52">
        <f t="shared" ca="1" si="336"/>
        <v>0.53333333333333333</v>
      </c>
      <c r="GD156" s="52">
        <f t="shared" ca="1" si="337"/>
        <v>0.52222222222222214</v>
      </c>
      <c r="GE156" s="52">
        <f t="shared" ca="1" si="338"/>
        <v>0.51111111111111107</v>
      </c>
      <c r="GF156" s="52">
        <f t="shared" ca="1" si="339"/>
        <v>0.5</v>
      </c>
      <c r="GG156" s="52">
        <f t="shared" ca="1" si="340"/>
        <v>0.48888888888888887</v>
      </c>
      <c r="GH156" s="52">
        <f t="shared" ca="1" si="341"/>
        <v>0.47777777777777775</v>
      </c>
      <c r="GI156" s="52">
        <f t="shared" ca="1" si="342"/>
        <v>0.46666666666666667</v>
      </c>
      <c r="GJ156" s="52">
        <f t="shared" ca="1" si="343"/>
        <v>0.45555555555555555</v>
      </c>
      <c r="GK156" s="52">
        <f t="shared" ca="1" si="344"/>
        <v>0.44444444444444442</v>
      </c>
      <c r="GL156" s="52">
        <f t="shared" ca="1" si="345"/>
        <v>0.43333333333333335</v>
      </c>
      <c r="GM156" s="52">
        <f t="shared" ca="1" si="346"/>
        <v>0.42222222222222222</v>
      </c>
      <c r="GN156" s="52">
        <f t="shared" ca="1" si="347"/>
        <v>0.41111111111111109</v>
      </c>
      <c r="GO156" s="52">
        <f t="shared" ca="1" si="348"/>
        <v>0.39999999999999997</v>
      </c>
      <c r="GP156" s="52">
        <f t="shared" ca="1" si="349"/>
        <v>0.38888888888888884</v>
      </c>
      <c r="GQ156" s="52">
        <f t="shared" ca="1" si="350"/>
        <v>0.37777777777777777</v>
      </c>
      <c r="GR156" s="52">
        <f t="shared" ca="1" si="351"/>
        <v>0.36666666666666664</v>
      </c>
      <c r="GS156" s="52">
        <f t="shared" ca="1" si="352"/>
        <v>0.35555555555555551</v>
      </c>
      <c r="GT156" s="52">
        <f t="shared" ca="1" si="353"/>
        <v>0.34444444444444444</v>
      </c>
      <c r="GU156" s="125">
        <f t="shared" si="354"/>
        <v>0</v>
      </c>
      <c r="GV156" s="52">
        <f t="shared" ca="1" si="355"/>
        <v>0.66666666666666663</v>
      </c>
      <c r="GW156" s="59">
        <f t="shared" ca="1" si="356"/>
        <v>0</v>
      </c>
      <c r="GX156" s="52">
        <f t="shared" ca="1" si="357"/>
        <v>0</v>
      </c>
      <c r="GY156" s="52" t="str">
        <f t="shared" ca="1" si="358"/>
        <v>Slope</v>
      </c>
      <c r="GZ156" s="52" t="str">
        <f t="shared" ca="1" si="359"/>
        <v>NaN</v>
      </c>
      <c r="HA156" s="120">
        <f t="shared" si="360"/>
        <v>0</v>
      </c>
      <c r="HB156" s="58">
        <f t="shared" si="361"/>
        <v>0</v>
      </c>
      <c r="HC156" s="58"/>
      <c r="HD156" s="121">
        <f t="shared" si="362"/>
        <v>1</v>
      </c>
      <c r="HE156" s="52">
        <f t="shared" si="363"/>
        <v>0</v>
      </c>
      <c r="HF156" s="52">
        <f t="shared" si="364"/>
        <v>0</v>
      </c>
      <c r="HG156" s="120">
        <f t="shared" si="365"/>
        <v>1</v>
      </c>
      <c r="HH156" s="120">
        <f t="shared" si="366"/>
        <v>0</v>
      </c>
      <c r="HI156" s="52">
        <f t="shared" ca="1" si="367"/>
        <v>0</v>
      </c>
      <c r="HJ156" s="52" t="str">
        <f t="shared" ca="1" si="368"/>
        <v>Slope</v>
      </c>
      <c r="HK156" s="59">
        <f t="shared" ca="1" si="369"/>
        <v>2</v>
      </c>
      <c r="HL156" s="52" t="str">
        <f t="shared" ca="1" si="370"/>
        <v>NaN</v>
      </c>
      <c r="HM156" s="52">
        <f t="shared" si="371"/>
        <v>0</v>
      </c>
      <c r="HN156" s="52">
        <f t="shared" si="372"/>
        <v>0</v>
      </c>
      <c r="HO156" s="52">
        <f t="shared" si="373"/>
        <v>0</v>
      </c>
      <c r="HP156" s="112"/>
      <c r="HQ156" s="52">
        <f t="shared" si="381"/>
        <v>0</v>
      </c>
      <c r="HR156" s="112"/>
      <c r="HS156" s="52">
        <f t="shared" si="374"/>
        <v>0</v>
      </c>
      <c r="HT156">
        <f t="shared" si="375"/>
        <v>0</v>
      </c>
    </row>
    <row r="157" spans="1:228" x14ac:dyDescent="0.25">
      <c r="A157" s="45">
        <v>119</v>
      </c>
      <c r="B157" s="35">
        <f t="shared" si="215"/>
        <v>1.3657407407407424E-2</v>
      </c>
      <c r="C157" s="28"/>
      <c r="D157" s="29"/>
      <c r="E157" s="29"/>
      <c r="F157" s="37"/>
      <c r="G157" s="38"/>
      <c r="H157" s="107"/>
      <c r="I157" s="31"/>
      <c r="J157" s="28"/>
      <c r="K157" s="37">
        <f t="shared" si="387"/>
        <v>0</v>
      </c>
      <c r="L157" s="30">
        <f t="shared" si="385"/>
        <v>0</v>
      </c>
      <c r="M157" s="101">
        <f t="shared" si="386"/>
        <v>0</v>
      </c>
      <c r="N157" s="103">
        <f t="shared" si="216"/>
        <v>0</v>
      </c>
      <c r="AD157" s="52" t="e">
        <f t="shared" ca="1" si="388"/>
        <v>#DIV/0!</v>
      </c>
      <c r="AE157" s="52" t="e">
        <f t="shared" ca="1" si="388"/>
        <v>#DIV/0!</v>
      </c>
      <c r="AF157" s="52" t="e">
        <f t="shared" ca="1" si="388"/>
        <v>#DIV/0!</v>
      </c>
      <c r="AG157" s="52" t="e">
        <f t="shared" ca="1" si="208"/>
        <v>#DIV/0!</v>
      </c>
      <c r="AH157" s="52" t="e">
        <f t="shared" ca="1" si="208"/>
        <v>#DIV/0!</v>
      </c>
      <c r="AI157" s="52" t="e">
        <f t="shared" ca="1" si="208"/>
        <v>#DIV/0!</v>
      </c>
      <c r="AJ157" s="52" t="e">
        <f t="shared" ca="1" si="208"/>
        <v>#DIV/0!</v>
      </c>
      <c r="AK157" s="52" t="e">
        <f t="shared" ca="1" si="209"/>
        <v>#DIV/0!</v>
      </c>
      <c r="AL157" s="52" t="e">
        <f t="shared" ca="1" si="209"/>
        <v>#DIV/0!</v>
      </c>
      <c r="AM157" s="52" t="e">
        <f t="shared" ca="1" si="209"/>
        <v>#DIV/0!</v>
      </c>
      <c r="AN157" s="52" t="e">
        <f t="shared" ca="1" si="209"/>
        <v>#DIV/0!</v>
      </c>
      <c r="AO157" s="52" t="e">
        <f t="shared" ca="1" si="210"/>
        <v>#DIV/0!</v>
      </c>
      <c r="AP157" s="52" t="e">
        <f t="shared" ca="1" si="210"/>
        <v>#DIV/0!</v>
      </c>
      <c r="AQ157" s="52" t="e">
        <f t="shared" ca="1" si="210"/>
        <v>#DIV/0!</v>
      </c>
      <c r="AR157" s="52" t="e">
        <f t="shared" ca="1" si="210"/>
        <v>#DIV/0!</v>
      </c>
      <c r="AS157" s="52" t="e">
        <f t="shared" ca="1" si="211"/>
        <v>#DIV/0!</v>
      </c>
      <c r="AT157" s="52" t="e">
        <f t="shared" ca="1" si="211"/>
        <v>#DIV/0!</v>
      </c>
      <c r="AU157" s="52" t="e">
        <f t="shared" ca="1" si="211"/>
        <v>#DIV/0!</v>
      </c>
      <c r="AV157" s="52" t="e">
        <f t="shared" ca="1" si="211"/>
        <v>#DIV/0!</v>
      </c>
      <c r="AW157" s="52" t="e">
        <f t="shared" ca="1" si="212"/>
        <v>#DIV/0!</v>
      </c>
      <c r="AX157" s="52" t="e">
        <f t="shared" ca="1" si="212"/>
        <v>#DIV/0!</v>
      </c>
      <c r="AY157" s="52" t="e">
        <f t="shared" ca="1" si="212"/>
        <v>#DIV/0!</v>
      </c>
      <c r="AZ157" s="52" t="e">
        <f t="shared" ca="1" si="212"/>
        <v>#DIV/0!</v>
      </c>
      <c r="BA157" s="52" t="e">
        <f t="shared" ca="1" si="213"/>
        <v>#DIV/0!</v>
      </c>
      <c r="BB157" s="52" t="e">
        <f t="shared" ca="1" si="213"/>
        <v>#DIV/0!</v>
      </c>
      <c r="BC157" s="52" t="e">
        <f t="shared" ca="1" si="213"/>
        <v>#DIV/0!</v>
      </c>
      <c r="BD157" s="52" t="e">
        <f t="shared" ca="1" si="213"/>
        <v>#DIV/0!</v>
      </c>
      <c r="BE157" s="52" t="e">
        <f t="shared" ca="1" si="214"/>
        <v>#DIV/0!</v>
      </c>
      <c r="BF157" s="52" t="e">
        <f t="shared" ca="1" si="214"/>
        <v>#DIV/0!</v>
      </c>
      <c r="BG157" s="52" t="e">
        <f t="shared" ca="1" si="214"/>
        <v>#DIV/0!</v>
      </c>
      <c r="BH157" s="52" t="e">
        <f t="shared" ca="1" si="214"/>
        <v>#DIV/0!</v>
      </c>
      <c r="BJ157" s="52">
        <f t="shared" si="218"/>
        <v>0</v>
      </c>
      <c r="BK157" s="52">
        <f t="shared" si="219"/>
        <v>0</v>
      </c>
      <c r="BL157" s="52">
        <f t="shared" si="220"/>
        <v>0</v>
      </c>
      <c r="BM157" s="52">
        <f t="shared" si="221"/>
        <v>0</v>
      </c>
      <c r="BN157" s="52">
        <f t="shared" si="222"/>
        <v>0</v>
      </c>
      <c r="BO157" s="52">
        <f t="shared" si="223"/>
        <v>0</v>
      </c>
      <c r="BP157" s="52">
        <f t="shared" si="224"/>
        <v>0</v>
      </c>
      <c r="BQ157" s="52">
        <f t="shared" si="225"/>
        <v>0.05</v>
      </c>
      <c r="BS157" s="52">
        <f t="shared" ca="1" si="226"/>
        <v>0</v>
      </c>
      <c r="BT157" s="52">
        <f t="shared" ca="1" si="227"/>
        <v>0</v>
      </c>
      <c r="BU157" s="52">
        <f t="shared" ca="1" si="228"/>
        <v>0</v>
      </c>
      <c r="BV157" s="52">
        <f t="shared" ca="1" si="229"/>
        <v>0</v>
      </c>
      <c r="BW157" s="52">
        <f t="shared" ca="1" si="230"/>
        <v>0</v>
      </c>
      <c r="BX157" s="52">
        <f t="shared" ca="1" si="231"/>
        <v>0</v>
      </c>
      <c r="BY157" s="52">
        <f t="shared" ca="1" si="232"/>
        <v>0</v>
      </c>
      <c r="BZ157" s="52">
        <f t="shared" ca="1" si="233"/>
        <v>0</v>
      </c>
      <c r="CA157" s="52">
        <f t="shared" ca="1" si="234"/>
        <v>0</v>
      </c>
      <c r="CB157" s="52">
        <f t="shared" ca="1" si="235"/>
        <v>0</v>
      </c>
      <c r="CC157" s="52">
        <f t="shared" ca="1" si="236"/>
        <v>0</v>
      </c>
      <c r="CD157" s="52">
        <f t="shared" ca="1" si="237"/>
        <v>0</v>
      </c>
      <c r="CE157" s="52">
        <f t="shared" ca="1" si="238"/>
        <v>0</v>
      </c>
      <c r="CF157" s="52">
        <f t="shared" ca="1" si="239"/>
        <v>0</v>
      </c>
      <c r="CG157" s="52">
        <f t="shared" ca="1" si="240"/>
        <v>0</v>
      </c>
      <c r="CH157" s="52">
        <f t="shared" ca="1" si="241"/>
        <v>0</v>
      </c>
      <c r="CI157" s="52">
        <f t="shared" ca="1" si="242"/>
        <v>0</v>
      </c>
      <c r="CJ157" s="52">
        <f t="shared" ca="1" si="243"/>
        <v>0</v>
      </c>
      <c r="CK157" s="52">
        <f t="shared" ca="1" si="244"/>
        <v>0</v>
      </c>
      <c r="CL157" s="52">
        <f t="shared" ca="1" si="245"/>
        <v>0</v>
      </c>
      <c r="CM157" s="52">
        <f t="shared" ca="1" si="246"/>
        <v>0</v>
      </c>
      <c r="CN157" s="52">
        <f t="shared" ca="1" si="247"/>
        <v>0</v>
      </c>
      <c r="CO157" s="52">
        <f t="shared" ca="1" si="248"/>
        <v>0</v>
      </c>
      <c r="CP157" s="52">
        <f t="shared" ca="1" si="249"/>
        <v>0</v>
      </c>
      <c r="CQ157" s="52">
        <f t="shared" ca="1" si="250"/>
        <v>0</v>
      </c>
      <c r="CR157" s="52">
        <f t="shared" ca="1" si="251"/>
        <v>0</v>
      </c>
      <c r="CS157" s="52">
        <f t="shared" ca="1" si="252"/>
        <v>0</v>
      </c>
      <c r="CT157" s="52">
        <f t="shared" ca="1" si="253"/>
        <v>0</v>
      </c>
      <c r="CU157" s="52">
        <f t="shared" ca="1" si="254"/>
        <v>0</v>
      </c>
      <c r="CV157" s="52">
        <f t="shared" ca="1" si="255"/>
        <v>0</v>
      </c>
      <c r="CW157" s="52">
        <f t="shared" ca="1" si="256"/>
        <v>0</v>
      </c>
      <c r="CY157" s="51" t="str">
        <f t="shared" ca="1" si="257"/>
        <v>Slope</v>
      </c>
      <c r="CZ157" s="51" t="str">
        <f t="shared" ca="1" si="258"/>
        <v>Slope</v>
      </c>
      <c r="DA157" s="51" t="str">
        <f t="shared" ca="1" si="259"/>
        <v>Slope</v>
      </c>
      <c r="DB157" s="51" t="str">
        <f t="shared" ca="1" si="260"/>
        <v>Slope</v>
      </c>
      <c r="DC157" s="51" t="str">
        <f t="shared" ca="1" si="261"/>
        <v>Slope</v>
      </c>
      <c r="DD157" s="51" t="str">
        <f t="shared" ca="1" si="262"/>
        <v>Slope</v>
      </c>
      <c r="DE157" s="51" t="str">
        <f t="shared" ca="1" si="263"/>
        <v>Slope</v>
      </c>
      <c r="DF157" s="51" t="str">
        <f t="shared" ca="1" si="264"/>
        <v>Slope</v>
      </c>
      <c r="DG157" s="51" t="str">
        <f t="shared" ca="1" si="265"/>
        <v>Slope</v>
      </c>
      <c r="DH157" s="51" t="str">
        <f t="shared" ca="1" si="266"/>
        <v>Slope</v>
      </c>
      <c r="DI157" s="51" t="str">
        <f t="shared" ca="1" si="267"/>
        <v>Slope</v>
      </c>
      <c r="DJ157" s="51" t="str">
        <f t="shared" ca="1" si="268"/>
        <v>Slope</v>
      </c>
      <c r="DK157" s="51" t="str">
        <f t="shared" ca="1" si="269"/>
        <v>Slope</v>
      </c>
      <c r="DL157" s="51" t="str">
        <f t="shared" ca="1" si="270"/>
        <v>Slope</v>
      </c>
      <c r="DM157" s="51" t="str">
        <f t="shared" ca="1" si="271"/>
        <v>Slope</v>
      </c>
      <c r="DN157" s="51" t="str">
        <f t="shared" ca="1" si="272"/>
        <v>Slope</v>
      </c>
      <c r="DO157" s="51" t="str">
        <f t="shared" ca="1" si="273"/>
        <v>Slope</v>
      </c>
      <c r="DP157" s="51" t="str">
        <f t="shared" ca="1" si="274"/>
        <v>Slope</v>
      </c>
      <c r="DQ157" s="51" t="str">
        <f t="shared" ca="1" si="275"/>
        <v>Slope</v>
      </c>
      <c r="DR157" s="51" t="str">
        <f t="shared" ca="1" si="276"/>
        <v>Slope</v>
      </c>
      <c r="DS157" s="51" t="str">
        <f t="shared" ca="1" si="277"/>
        <v>Slope</v>
      </c>
      <c r="DT157" s="51" t="str">
        <f t="shared" ca="1" si="278"/>
        <v>Slope</v>
      </c>
      <c r="DU157" s="51" t="str">
        <f t="shared" ca="1" si="279"/>
        <v>Slope</v>
      </c>
      <c r="DV157" s="51" t="str">
        <f t="shared" ca="1" si="280"/>
        <v>Slope</v>
      </c>
      <c r="DW157" s="51" t="str">
        <f t="shared" ca="1" si="281"/>
        <v>Slope</v>
      </c>
      <c r="DX157" s="51" t="str">
        <f t="shared" ca="1" si="282"/>
        <v>Slope</v>
      </c>
      <c r="DY157" s="51" t="str">
        <f t="shared" ca="1" si="283"/>
        <v>Slope</v>
      </c>
      <c r="DZ157" s="51" t="str">
        <f t="shared" ca="1" si="284"/>
        <v>Slope</v>
      </c>
      <c r="EA157" s="51" t="str">
        <f t="shared" ca="1" si="285"/>
        <v>Slope</v>
      </c>
      <c r="EB157" s="51" t="str">
        <f t="shared" ca="1" si="286"/>
        <v>Slope</v>
      </c>
      <c r="EC157" s="51" t="str">
        <f t="shared" ca="1" si="287"/>
        <v>Slope</v>
      </c>
      <c r="EE157" s="52">
        <f t="shared" ca="1" si="288"/>
        <v>1</v>
      </c>
      <c r="EF157" s="52">
        <f t="shared" ca="1" si="289"/>
        <v>1</v>
      </c>
      <c r="EG157" s="52">
        <f t="shared" ca="1" si="290"/>
        <v>1</v>
      </c>
      <c r="EH157" s="52">
        <f t="shared" ca="1" si="291"/>
        <v>1</v>
      </c>
      <c r="EI157" s="52">
        <f t="shared" ca="1" si="292"/>
        <v>1</v>
      </c>
      <c r="EJ157" s="52">
        <f t="shared" ca="1" si="293"/>
        <v>1</v>
      </c>
      <c r="EK157" s="52">
        <f t="shared" ca="1" si="294"/>
        <v>1</v>
      </c>
      <c r="EL157" s="52">
        <f t="shared" ca="1" si="295"/>
        <v>1</v>
      </c>
      <c r="EM157" s="52">
        <f t="shared" ca="1" si="296"/>
        <v>1</v>
      </c>
      <c r="EN157" s="52">
        <f t="shared" ca="1" si="297"/>
        <v>1</v>
      </c>
      <c r="EO157" s="52">
        <f t="shared" ca="1" si="298"/>
        <v>1</v>
      </c>
      <c r="EP157" s="52">
        <f t="shared" ca="1" si="299"/>
        <v>1</v>
      </c>
      <c r="EQ157" s="52">
        <f t="shared" ca="1" si="300"/>
        <v>1</v>
      </c>
      <c r="ER157" s="52">
        <f t="shared" ca="1" si="301"/>
        <v>1</v>
      </c>
      <c r="ES157" s="52">
        <f t="shared" ca="1" si="302"/>
        <v>1</v>
      </c>
      <c r="ET157" s="52">
        <f t="shared" ca="1" si="303"/>
        <v>1</v>
      </c>
      <c r="EU157" s="52">
        <f t="shared" ca="1" si="304"/>
        <v>1</v>
      </c>
      <c r="EV157" s="52">
        <f t="shared" ca="1" si="305"/>
        <v>1</v>
      </c>
      <c r="EW157" s="52">
        <f t="shared" ca="1" si="306"/>
        <v>1</v>
      </c>
      <c r="EX157" s="52">
        <f t="shared" ca="1" si="307"/>
        <v>1</v>
      </c>
      <c r="EY157" s="52">
        <f t="shared" ca="1" si="308"/>
        <v>1</v>
      </c>
      <c r="EZ157" s="52">
        <f t="shared" ca="1" si="309"/>
        <v>1</v>
      </c>
      <c r="FA157" s="52">
        <f t="shared" ca="1" si="310"/>
        <v>1</v>
      </c>
      <c r="FB157" s="52">
        <f t="shared" ca="1" si="311"/>
        <v>1</v>
      </c>
      <c r="FC157" s="52">
        <f t="shared" ca="1" si="312"/>
        <v>1</v>
      </c>
      <c r="FD157" s="52">
        <f t="shared" ca="1" si="313"/>
        <v>1</v>
      </c>
      <c r="FE157" s="52">
        <f t="shared" ca="1" si="314"/>
        <v>1</v>
      </c>
      <c r="FF157" s="52">
        <f t="shared" ca="1" si="315"/>
        <v>1</v>
      </c>
      <c r="FG157" s="52">
        <f t="shared" ca="1" si="316"/>
        <v>1</v>
      </c>
      <c r="FH157" s="52">
        <f t="shared" ca="1" si="317"/>
        <v>1</v>
      </c>
      <c r="FI157" s="52">
        <f t="shared" ca="1" si="318"/>
        <v>1</v>
      </c>
      <c r="FK157" s="52">
        <f t="shared" si="319"/>
        <v>0</v>
      </c>
      <c r="FL157" s="59" t="e">
        <f t="shared" ca="1" si="320"/>
        <v>#N/A</v>
      </c>
      <c r="FM157" s="59" t="e">
        <f t="shared" ca="1" si="321"/>
        <v>#N/A</v>
      </c>
      <c r="FN157" s="52">
        <f t="shared" ca="1" si="322"/>
        <v>0</v>
      </c>
      <c r="FP157" s="52">
        <f t="shared" ca="1" si="323"/>
        <v>0.66666666666666663</v>
      </c>
      <c r="FQ157" s="52">
        <f t="shared" ca="1" si="324"/>
        <v>0.66666666666666663</v>
      </c>
      <c r="FR157" s="52">
        <f t="shared" ca="1" si="325"/>
        <v>0.65555555555555545</v>
      </c>
      <c r="FS157" s="52">
        <f t="shared" ca="1" si="326"/>
        <v>0.64444444444444438</v>
      </c>
      <c r="FT157" s="52">
        <f t="shared" ca="1" si="327"/>
        <v>0.6333333333333333</v>
      </c>
      <c r="FU157" s="52">
        <f t="shared" ca="1" si="328"/>
        <v>0.62222222222222223</v>
      </c>
      <c r="FV157" s="52">
        <f t="shared" ca="1" si="329"/>
        <v>0.61111111111111116</v>
      </c>
      <c r="FW157" s="52">
        <f t="shared" ca="1" si="330"/>
        <v>0.6</v>
      </c>
      <c r="FX157" s="52">
        <f t="shared" ca="1" si="331"/>
        <v>0.5888888888888888</v>
      </c>
      <c r="FY157" s="52">
        <f t="shared" ca="1" si="332"/>
        <v>0.57777777777777772</v>
      </c>
      <c r="FZ157" s="52">
        <f t="shared" ca="1" si="333"/>
        <v>0.56666666666666665</v>
      </c>
      <c r="GA157" s="52">
        <f t="shared" ca="1" si="334"/>
        <v>0.55555555555555558</v>
      </c>
      <c r="GB157" s="52">
        <f t="shared" ca="1" si="335"/>
        <v>0.5444444444444444</v>
      </c>
      <c r="GC157" s="52">
        <f t="shared" ca="1" si="336"/>
        <v>0.53333333333333333</v>
      </c>
      <c r="GD157" s="52">
        <f t="shared" ca="1" si="337"/>
        <v>0.52222222222222214</v>
      </c>
      <c r="GE157" s="52">
        <f t="shared" ca="1" si="338"/>
        <v>0.51111111111111107</v>
      </c>
      <c r="GF157" s="52">
        <f t="shared" ca="1" si="339"/>
        <v>0.5</v>
      </c>
      <c r="GG157" s="52">
        <f t="shared" ca="1" si="340"/>
        <v>0.48888888888888887</v>
      </c>
      <c r="GH157" s="52">
        <f t="shared" ca="1" si="341"/>
        <v>0.47777777777777775</v>
      </c>
      <c r="GI157" s="52">
        <f t="shared" ca="1" si="342"/>
        <v>0.46666666666666667</v>
      </c>
      <c r="GJ157" s="52">
        <f t="shared" ca="1" si="343"/>
        <v>0.45555555555555555</v>
      </c>
      <c r="GK157" s="52">
        <f t="shared" ca="1" si="344"/>
        <v>0.44444444444444442</v>
      </c>
      <c r="GL157" s="52">
        <f t="shared" ca="1" si="345"/>
        <v>0.43333333333333335</v>
      </c>
      <c r="GM157" s="52">
        <f t="shared" ca="1" si="346"/>
        <v>0.42222222222222222</v>
      </c>
      <c r="GN157" s="52">
        <f t="shared" ca="1" si="347"/>
        <v>0.41111111111111109</v>
      </c>
      <c r="GO157" s="52">
        <f t="shared" ca="1" si="348"/>
        <v>0.39999999999999997</v>
      </c>
      <c r="GP157" s="52">
        <f t="shared" ca="1" si="349"/>
        <v>0.38888888888888884</v>
      </c>
      <c r="GQ157" s="52">
        <f t="shared" ca="1" si="350"/>
        <v>0.37777777777777777</v>
      </c>
      <c r="GR157" s="52">
        <f t="shared" ca="1" si="351"/>
        <v>0.36666666666666664</v>
      </c>
      <c r="GS157" s="52">
        <f t="shared" ca="1" si="352"/>
        <v>0.35555555555555551</v>
      </c>
      <c r="GT157" s="52">
        <f t="shared" ca="1" si="353"/>
        <v>0.34444444444444444</v>
      </c>
      <c r="GU157" s="125">
        <f t="shared" si="354"/>
        <v>0</v>
      </c>
      <c r="GV157" s="52">
        <f t="shared" ca="1" si="355"/>
        <v>0.66666666666666663</v>
      </c>
      <c r="GW157" s="59">
        <f t="shared" ca="1" si="356"/>
        <v>0</v>
      </c>
      <c r="GX157" s="52">
        <f t="shared" ca="1" si="357"/>
        <v>0</v>
      </c>
      <c r="GY157" s="52" t="str">
        <f t="shared" ca="1" si="358"/>
        <v>Slope</v>
      </c>
      <c r="GZ157" s="52" t="str">
        <f t="shared" ca="1" si="359"/>
        <v>NaN</v>
      </c>
      <c r="HA157" s="120">
        <f t="shared" si="360"/>
        <v>0</v>
      </c>
      <c r="HB157" s="58">
        <f t="shared" si="361"/>
        <v>0</v>
      </c>
      <c r="HC157" s="58"/>
      <c r="HD157" s="121">
        <f t="shared" si="362"/>
        <v>1</v>
      </c>
      <c r="HE157" s="52">
        <f t="shared" si="363"/>
        <v>0</v>
      </c>
      <c r="HF157" s="52">
        <f t="shared" si="364"/>
        <v>0</v>
      </c>
      <c r="HG157" s="120">
        <f t="shared" si="365"/>
        <v>1</v>
      </c>
      <c r="HH157" s="120">
        <f t="shared" si="366"/>
        <v>0</v>
      </c>
      <c r="HI157" s="52">
        <f t="shared" ca="1" si="367"/>
        <v>0</v>
      </c>
      <c r="HJ157" s="52" t="str">
        <f t="shared" ca="1" si="368"/>
        <v>Slope</v>
      </c>
      <c r="HK157" s="59">
        <f t="shared" ca="1" si="369"/>
        <v>2</v>
      </c>
      <c r="HL157" s="52" t="str">
        <f t="shared" ca="1" si="370"/>
        <v>NaN</v>
      </c>
      <c r="HM157" s="52">
        <f t="shared" si="371"/>
        <v>0</v>
      </c>
      <c r="HN157" s="52">
        <f t="shared" si="372"/>
        <v>0</v>
      </c>
      <c r="HO157" s="52">
        <f t="shared" si="373"/>
        <v>0</v>
      </c>
      <c r="HP157" s="112"/>
      <c r="HQ157" s="52">
        <f t="shared" si="381"/>
        <v>0</v>
      </c>
      <c r="HR157" s="112"/>
      <c r="HS157" s="52">
        <f t="shared" si="374"/>
        <v>0</v>
      </c>
      <c r="HT157">
        <f t="shared" si="375"/>
        <v>0</v>
      </c>
    </row>
    <row r="158" spans="1:228" x14ac:dyDescent="0.25">
      <c r="A158" s="45">
        <v>120</v>
      </c>
      <c r="B158" s="35">
        <f t="shared" si="215"/>
        <v>1.3773148148148165E-2</v>
      </c>
      <c r="C158" s="28"/>
      <c r="D158" s="29"/>
      <c r="E158" s="29"/>
      <c r="F158" s="37"/>
      <c r="G158" s="38"/>
      <c r="H158" s="107"/>
      <c r="I158" s="31"/>
      <c r="J158" s="28"/>
      <c r="K158" s="37">
        <f t="shared" si="387"/>
        <v>0</v>
      </c>
      <c r="L158" s="30">
        <f t="shared" si="385"/>
        <v>0</v>
      </c>
      <c r="M158" s="101">
        <f t="shared" si="386"/>
        <v>0</v>
      </c>
      <c r="N158" s="103">
        <f t="shared" si="216"/>
        <v>0</v>
      </c>
      <c r="AD158" s="52" t="e">
        <f t="shared" ca="1" si="388"/>
        <v>#DIV/0!</v>
      </c>
      <c r="AE158" s="52" t="e">
        <f t="shared" ca="1" si="388"/>
        <v>#DIV/0!</v>
      </c>
      <c r="AF158" s="52" t="e">
        <f t="shared" ca="1" si="388"/>
        <v>#DIV/0!</v>
      </c>
      <c r="AG158" s="52" t="e">
        <f t="shared" ca="1" si="208"/>
        <v>#DIV/0!</v>
      </c>
      <c r="AH158" s="52" t="e">
        <f t="shared" ca="1" si="208"/>
        <v>#DIV/0!</v>
      </c>
      <c r="AI158" s="52" t="e">
        <f t="shared" ca="1" si="208"/>
        <v>#DIV/0!</v>
      </c>
      <c r="AJ158" s="52" t="e">
        <f t="shared" ca="1" si="208"/>
        <v>#DIV/0!</v>
      </c>
      <c r="AK158" s="52" t="e">
        <f t="shared" ca="1" si="209"/>
        <v>#DIV/0!</v>
      </c>
      <c r="AL158" s="52" t="e">
        <f t="shared" ca="1" si="209"/>
        <v>#DIV/0!</v>
      </c>
      <c r="AM158" s="52" t="e">
        <f t="shared" ca="1" si="209"/>
        <v>#DIV/0!</v>
      </c>
      <c r="AN158" s="52" t="e">
        <f t="shared" ca="1" si="209"/>
        <v>#DIV/0!</v>
      </c>
      <c r="AO158" s="52" t="e">
        <f t="shared" ca="1" si="210"/>
        <v>#DIV/0!</v>
      </c>
      <c r="AP158" s="52" t="e">
        <f t="shared" ca="1" si="210"/>
        <v>#DIV/0!</v>
      </c>
      <c r="AQ158" s="52" t="e">
        <f t="shared" ca="1" si="210"/>
        <v>#DIV/0!</v>
      </c>
      <c r="AR158" s="52" t="e">
        <f t="shared" ca="1" si="210"/>
        <v>#DIV/0!</v>
      </c>
      <c r="AS158" s="52" t="e">
        <f t="shared" ca="1" si="211"/>
        <v>#DIV/0!</v>
      </c>
      <c r="AT158" s="52" t="e">
        <f t="shared" ca="1" si="211"/>
        <v>#DIV/0!</v>
      </c>
      <c r="AU158" s="52" t="e">
        <f t="shared" ca="1" si="211"/>
        <v>#DIV/0!</v>
      </c>
      <c r="AV158" s="52" t="e">
        <f t="shared" ca="1" si="211"/>
        <v>#DIV/0!</v>
      </c>
      <c r="AW158" s="52" t="e">
        <f t="shared" ca="1" si="212"/>
        <v>#DIV/0!</v>
      </c>
      <c r="AX158" s="52" t="e">
        <f t="shared" ca="1" si="212"/>
        <v>#DIV/0!</v>
      </c>
      <c r="AY158" s="52" t="e">
        <f t="shared" ca="1" si="212"/>
        <v>#DIV/0!</v>
      </c>
      <c r="AZ158" s="52" t="e">
        <f t="shared" ca="1" si="212"/>
        <v>#DIV/0!</v>
      </c>
      <c r="BA158" s="52" t="e">
        <f t="shared" ca="1" si="213"/>
        <v>#DIV/0!</v>
      </c>
      <c r="BB158" s="52" t="e">
        <f t="shared" ca="1" si="213"/>
        <v>#DIV/0!</v>
      </c>
      <c r="BC158" s="52" t="e">
        <f t="shared" ca="1" si="213"/>
        <v>#DIV/0!</v>
      </c>
      <c r="BD158" s="52" t="e">
        <f t="shared" ca="1" si="213"/>
        <v>#DIV/0!</v>
      </c>
      <c r="BE158" s="52" t="e">
        <f t="shared" ca="1" si="214"/>
        <v>#DIV/0!</v>
      </c>
      <c r="BF158" s="52" t="e">
        <f t="shared" ca="1" si="214"/>
        <v>#DIV/0!</v>
      </c>
      <c r="BG158" s="52" t="e">
        <f t="shared" ca="1" si="214"/>
        <v>#DIV/0!</v>
      </c>
      <c r="BH158" s="52" t="e">
        <f t="shared" ca="1" si="214"/>
        <v>#DIV/0!</v>
      </c>
      <c r="BJ158" s="52">
        <f t="shared" si="218"/>
        <v>0</v>
      </c>
      <c r="BK158" s="52">
        <f t="shared" si="219"/>
        <v>0</v>
      </c>
      <c r="BL158" s="52">
        <f t="shared" si="220"/>
        <v>0</v>
      </c>
      <c r="BM158" s="52">
        <f t="shared" si="221"/>
        <v>0</v>
      </c>
      <c r="BN158" s="52">
        <f t="shared" si="222"/>
        <v>0</v>
      </c>
      <c r="BO158" s="52">
        <f t="shared" si="223"/>
        <v>0</v>
      </c>
      <c r="BP158" s="52">
        <f t="shared" si="224"/>
        <v>0</v>
      </c>
      <c r="BQ158" s="52">
        <f t="shared" si="225"/>
        <v>0.05</v>
      </c>
      <c r="BS158" s="52">
        <f t="shared" ca="1" si="226"/>
        <v>0</v>
      </c>
      <c r="BT158" s="52">
        <f t="shared" ca="1" si="227"/>
        <v>0</v>
      </c>
      <c r="BU158" s="52">
        <f t="shared" ca="1" si="228"/>
        <v>0</v>
      </c>
      <c r="BV158" s="52">
        <f t="shared" ca="1" si="229"/>
        <v>0</v>
      </c>
      <c r="BW158" s="52">
        <f t="shared" ca="1" si="230"/>
        <v>0</v>
      </c>
      <c r="BX158" s="52">
        <f t="shared" ca="1" si="231"/>
        <v>0</v>
      </c>
      <c r="BY158" s="52">
        <f t="shared" ca="1" si="232"/>
        <v>0</v>
      </c>
      <c r="BZ158" s="52">
        <f t="shared" ca="1" si="233"/>
        <v>0</v>
      </c>
      <c r="CA158" s="52">
        <f t="shared" ca="1" si="234"/>
        <v>0</v>
      </c>
      <c r="CB158" s="52">
        <f t="shared" ca="1" si="235"/>
        <v>0</v>
      </c>
      <c r="CC158" s="52">
        <f t="shared" ca="1" si="236"/>
        <v>0</v>
      </c>
      <c r="CD158" s="52">
        <f t="shared" ca="1" si="237"/>
        <v>0</v>
      </c>
      <c r="CE158" s="52">
        <f t="shared" ca="1" si="238"/>
        <v>0</v>
      </c>
      <c r="CF158" s="52">
        <f t="shared" ca="1" si="239"/>
        <v>0</v>
      </c>
      <c r="CG158" s="52">
        <f t="shared" ca="1" si="240"/>
        <v>0</v>
      </c>
      <c r="CH158" s="52">
        <f t="shared" ca="1" si="241"/>
        <v>0</v>
      </c>
      <c r="CI158" s="52">
        <f t="shared" ca="1" si="242"/>
        <v>0</v>
      </c>
      <c r="CJ158" s="52">
        <f t="shared" ca="1" si="243"/>
        <v>0</v>
      </c>
      <c r="CK158" s="52">
        <f t="shared" ca="1" si="244"/>
        <v>0</v>
      </c>
      <c r="CL158" s="52">
        <f t="shared" ca="1" si="245"/>
        <v>0</v>
      </c>
      <c r="CM158" s="52">
        <f t="shared" ca="1" si="246"/>
        <v>0</v>
      </c>
      <c r="CN158" s="52">
        <f t="shared" ca="1" si="247"/>
        <v>0</v>
      </c>
      <c r="CO158" s="52">
        <f t="shared" ca="1" si="248"/>
        <v>0</v>
      </c>
      <c r="CP158" s="52">
        <f t="shared" ca="1" si="249"/>
        <v>0</v>
      </c>
      <c r="CQ158" s="52">
        <f t="shared" ca="1" si="250"/>
        <v>0</v>
      </c>
      <c r="CR158" s="52">
        <f t="shared" ca="1" si="251"/>
        <v>0</v>
      </c>
      <c r="CS158" s="52">
        <f t="shared" ca="1" si="252"/>
        <v>0</v>
      </c>
      <c r="CT158" s="52">
        <f t="shared" ca="1" si="253"/>
        <v>0</v>
      </c>
      <c r="CU158" s="52">
        <f t="shared" ca="1" si="254"/>
        <v>0</v>
      </c>
      <c r="CV158" s="52">
        <f t="shared" ca="1" si="255"/>
        <v>0</v>
      </c>
      <c r="CW158" s="52">
        <f t="shared" ca="1" si="256"/>
        <v>0</v>
      </c>
      <c r="CY158" s="51" t="str">
        <f t="shared" ca="1" si="257"/>
        <v>Slope</v>
      </c>
      <c r="CZ158" s="51" t="str">
        <f t="shared" ca="1" si="258"/>
        <v>Slope</v>
      </c>
      <c r="DA158" s="51" t="str">
        <f t="shared" ca="1" si="259"/>
        <v>Slope</v>
      </c>
      <c r="DB158" s="51" t="str">
        <f t="shared" ca="1" si="260"/>
        <v>Slope</v>
      </c>
      <c r="DC158" s="51" t="str">
        <f t="shared" ca="1" si="261"/>
        <v>Slope</v>
      </c>
      <c r="DD158" s="51" t="str">
        <f t="shared" ca="1" si="262"/>
        <v>Slope</v>
      </c>
      <c r="DE158" s="51" t="str">
        <f t="shared" ca="1" si="263"/>
        <v>Slope</v>
      </c>
      <c r="DF158" s="51" t="str">
        <f t="shared" ca="1" si="264"/>
        <v>Slope</v>
      </c>
      <c r="DG158" s="51" t="str">
        <f t="shared" ca="1" si="265"/>
        <v>Slope</v>
      </c>
      <c r="DH158" s="51" t="str">
        <f t="shared" ca="1" si="266"/>
        <v>Slope</v>
      </c>
      <c r="DI158" s="51" t="str">
        <f t="shared" ca="1" si="267"/>
        <v>Slope</v>
      </c>
      <c r="DJ158" s="51" t="str">
        <f t="shared" ca="1" si="268"/>
        <v>Slope</v>
      </c>
      <c r="DK158" s="51" t="str">
        <f t="shared" ca="1" si="269"/>
        <v>Slope</v>
      </c>
      <c r="DL158" s="51" t="str">
        <f t="shared" ca="1" si="270"/>
        <v>Slope</v>
      </c>
      <c r="DM158" s="51" t="str">
        <f t="shared" ca="1" si="271"/>
        <v>Slope</v>
      </c>
      <c r="DN158" s="51" t="str">
        <f t="shared" ca="1" si="272"/>
        <v>Slope</v>
      </c>
      <c r="DO158" s="51" t="str">
        <f t="shared" ca="1" si="273"/>
        <v>Slope</v>
      </c>
      <c r="DP158" s="51" t="str">
        <f t="shared" ca="1" si="274"/>
        <v>Slope</v>
      </c>
      <c r="DQ158" s="51" t="str">
        <f t="shared" ca="1" si="275"/>
        <v>Slope</v>
      </c>
      <c r="DR158" s="51" t="str">
        <f t="shared" ca="1" si="276"/>
        <v>Slope</v>
      </c>
      <c r="DS158" s="51" t="str">
        <f t="shared" ca="1" si="277"/>
        <v>Slope</v>
      </c>
      <c r="DT158" s="51" t="str">
        <f t="shared" ca="1" si="278"/>
        <v>Slope</v>
      </c>
      <c r="DU158" s="51" t="str">
        <f t="shared" ca="1" si="279"/>
        <v>Slope</v>
      </c>
      <c r="DV158" s="51" t="str">
        <f t="shared" ca="1" si="280"/>
        <v>Slope</v>
      </c>
      <c r="DW158" s="51" t="str">
        <f t="shared" ca="1" si="281"/>
        <v>Slope</v>
      </c>
      <c r="DX158" s="51" t="str">
        <f t="shared" ca="1" si="282"/>
        <v>Slope</v>
      </c>
      <c r="DY158" s="51" t="str">
        <f t="shared" ca="1" si="283"/>
        <v>Slope</v>
      </c>
      <c r="DZ158" s="51" t="str">
        <f t="shared" ca="1" si="284"/>
        <v>Slope</v>
      </c>
      <c r="EA158" s="51" t="str">
        <f t="shared" ca="1" si="285"/>
        <v>Slope</v>
      </c>
      <c r="EB158" s="51" t="str">
        <f t="shared" ca="1" si="286"/>
        <v>Slope</v>
      </c>
      <c r="EC158" s="51" t="str">
        <f t="shared" ca="1" si="287"/>
        <v>Slope</v>
      </c>
      <c r="EE158" s="52">
        <f t="shared" ca="1" si="288"/>
        <v>1</v>
      </c>
      <c r="EF158" s="52">
        <f t="shared" ca="1" si="289"/>
        <v>1</v>
      </c>
      <c r="EG158" s="52">
        <f t="shared" ca="1" si="290"/>
        <v>1</v>
      </c>
      <c r="EH158" s="52">
        <f t="shared" ca="1" si="291"/>
        <v>1</v>
      </c>
      <c r="EI158" s="52">
        <f t="shared" ca="1" si="292"/>
        <v>1</v>
      </c>
      <c r="EJ158" s="52">
        <f t="shared" ca="1" si="293"/>
        <v>1</v>
      </c>
      <c r="EK158" s="52">
        <f t="shared" ca="1" si="294"/>
        <v>1</v>
      </c>
      <c r="EL158" s="52">
        <f t="shared" ca="1" si="295"/>
        <v>1</v>
      </c>
      <c r="EM158" s="52">
        <f t="shared" ca="1" si="296"/>
        <v>1</v>
      </c>
      <c r="EN158" s="52">
        <f t="shared" ca="1" si="297"/>
        <v>1</v>
      </c>
      <c r="EO158" s="52">
        <f t="shared" ca="1" si="298"/>
        <v>1</v>
      </c>
      <c r="EP158" s="52">
        <f t="shared" ca="1" si="299"/>
        <v>1</v>
      </c>
      <c r="EQ158" s="52">
        <f t="shared" ca="1" si="300"/>
        <v>1</v>
      </c>
      <c r="ER158" s="52">
        <f t="shared" ca="1" si="301"/>
        <v>1</v>
      </c>
      <c r="ES158" s="52">
        <f t="shared" ca="1" si="302"/>
        <v>1</v>
      </c>
      <c r="ET158" s="52">
        <f t="shared" ca="1" si="303"/>
        <v>1</v>
      </c>
      <c r="EU158" s="52">
        <f t="shared" ca="1" si="304"/>
        <v>1</v>
      </c>
      <c r="EV158" s="52">
        <f t="shared" ca="1" si="305"/>
        <v>1</v>
      </c>
      <c r="EW158" s="52">
        <f t="shared" ca="1" si="306"/>
        <v>1</v>
      </c>
      <c r="EX158" s="52">
        <f t="shared" ca="1" si="307"/>
        <v>1</v>
      </c>
      <c r="EY158" s="52">
        <f t="shared" ca="1" si="308"/>
        <v>1</v>
      </c>
      <c r="EZ158" s="52">
        <f t="shared" ca="1" si="309"/>
        <v>1</v>
      </c>
      <c r="FA158" s="52">
        <f t="shared" ca="1" si="310"/>
        <v>1</v>
      </c>
      <c r="FB158" s="52">
        <f t="shared" ca="1" si="311"/>
        <v>1</v>
      </c>
      <c r="FC158" s="52">
        <f t="shared" ca="1" si="312"/>
        <v>1</v>
      </c>
      <c r="FD158" s="52">
        <f t="shared" ca="1" si="313"/>
        <v>1</v>
      </c>
      <c r="FE158" s="52">
        <f t="shared" ca="1" si="314"/>
        <v>1</v>
      </c>
      <c r="FF158" s="52">
        <f t="shared" ca="1" si="315"/>
        <v>1</v>
      </c>
      <c r="FG158" s="52">
        <f t="shared" ca="1" si="316"/>
        <v>1</v>
      </c>
      <c r="FH158" s="52">
        <f t="shared" ca="1" si="317"/>
        <v>1</v>
      </c>
      <c r="FI158" s="52">
        <f t="shared" ca="1" si="318"/>
        <v>1</v>
      </c>
      <c r="FK158" s="52">
        <f t="shared" si="319"/>
        <v>0</v>
      </c>
      <c r="FL158" s="59" t="e">
        <f t="shared" ca="1" si="320"/>
        <v>#N/A</v>
      </c>
      <c r="FM158" s="59" t="e">
        <f t="shared" ca="1" si="321"/>
        <v>#N/A</v>
      </c>
      <c r="FN158" s="52">
        <f t="shared" ca="1" si="322"/>
        <v>0</v>
      </c>
      <c r="FP158" s="52">
        <f t="shared" ca="1" si="323"/>
        <v>0.66666666666666663</v>
      </c>
      <c r="FQ158" s="52">
        <f t="shared" ca="1" si="324"/>
        <v>0.66666666666666663</v>
      </c>
      <c r="FR158" s="52">
        <f t="shared" ca="1" si="325"/>
        <v>0.65555555555555545</v>
      </c>
      <c r="FS158" s="52">
        <f t="shared" ca="1" si="326"/>
        <v>0.64444444444444438</v>
      </c>
      <c r="FT158" s="52">
        <f t="shared" ca="1" si="327"/>
        <v>0.6333333333333333</v>
      </c>
      <c r="FU158" s="52">
        <f t="shared" ca="1" si="328"/>
        <v>0.62222222222222223</v>
      </c>
      <c r="FV158" s="52">
        <f t="shared" ca="1" si="329"/>
        <v>0.61111111111111116</v>
      </c>
      <c r="FW158" s="52">
        <f t="shared" ca="1" si="330"/>
        <v>0.6</v>
      </c>
      <c r="FX158" s="52">
        <f t="shared" ca="1" si="331"/>
        <v>0.5888888888888888</v>
      </c>
      <c r="FY158" s="52">
        <f t="shared" ca="1" si="332"/>
        <v>0.57777777777777772</v>
      </c>
      <c r="FZ158" s="52">
        <f t="shared" ca="1" si="333"/>
        <v>0.56666666666666665</v>
      </c>
      <c r="GA158" s="52">
        <f t="shared" ca="1" si="334"/>
        <v>0.55555555555555558</v>
      </c>
      <c r="GB158" s="52">
        <f t="shared" ca="1" si="335"/>
        <v>0.5444444444444444</v>
      </c>
      <c r="GC158" s="52">
        <f t="shared" ca="1" si="336"/>
        <v>0.53333333333333333</v>
      </c>
      <c r="GD158" s="52">
        <f t="shared" ca="1" si="337"/>
        <v>0.52222222222222214</v>
      </c>
      <c r="GE158" s="52">
        <f t="shared" ca="1" si="338"/>
        <v>0.51111111111111107</v>
      </c>
      <c r="GF158" s="52">
        <f t="shared" ca="1" si="339"/>
        <v>0.5</v>
      </c>
      <c r="GG158" s="52">
        <f t="shared" ca="1" si="340"/>
        <v>0.48888888888888887</v>
      </c>
      <c r="GH158" s="52">
        <f t="shared" ca="1" si="341"/>
        <v>0.47777777777777775</v>
      </c>
      <c r="GI158" s="52">
        <f t="shared" ca="1" si="342"/>
        <v>0.46666666666666667</v>
      </c>
      <c r="GJ158" s="52">
        <f t="shared" ca="1" si="343"/>
        <v>0.45555555555555555</v>
      </c>
      <c r="GK158" s="52">
        <f t="shared" ca="1" si="344"/>
        <v>0.44444444444444442</v>
      </c>
      <c r="GL158" s="52">
        <f t="shared" ca="1" si="345"/>
        <v>0.43333333333333335</v>
      </c>
      <c r="GM158" s="52">
        <f t="shared" ca="1" si="346"/>
        <v>0.42222222222222222</v>
      </c>
      <c r="GN158" s="52">
        <f t="shared" ca="1" si="347"/>
        <v>0.41111111111111109</v>
      </c>
      <c r="GO158" s="52">
        <f t="shared" ca="1" si="348"/>
        <v>0.39999999999999997</v>
      </c>
      <c r="GP158" s="52">
        <f t="shared" ca="1" si="349"/>
        <v>0.38888888888888884</v>
      </c>
      <c r="GQ158" s="52">
        <f t="shared" ca="1" si="350"/>
        <v>0.37777777777777777</v>
      </c>
      <c r="GR158" s="52">
        <f t="shared" ca="1" si="351"/>
        <v>0.36666666666666664</v>
      </c>
      <c r="GS158" s="52">
        <f t="shared" ca="1" si="352"/>
        <v>0.35555555555555551</v>
      </c>
      <c r="GT158" s="52">
        <f t="shared" ca="1" si="353"/>
        <v>0.34444444444444444</v>
      </c>
      <c r="GU158" s="125">
        <f t="shared" si="354"/>
        <v>0</v>
      </c>
      <c r="GV158" s="52">
        <f t="shared" ca="1" si="355"/>
        <v>0.66666666666666663</v>
      </c>
      <c r="GW158" s="59">
        <f t="shared" ca="1" si="356"/>
        <v>0</v>
      </c>
      <c r="GX158" s="52">
        <f t="shared" ca="1" si="357"/>
        <v>0</v>
      </c>
      <c r="GY158" s="52" t="str">
        <f t="shared" ca="1" si="358"/>
        <v>Slope</v>
      </c>
      <c r="GZ158" s="52" t="str">
        <f t="shared" ca="1" si="359"/>
        <v>NaN</v>
      </c>
      <c r="HA158" s="120">
        <f t="shared" si="360"/>
        <v>0</v>
      </c>
      <c r="HB158" s="58">
        <f t="shared" si="361"/>
        <v>0</v>
      </c>
      <c r="HC158" s="58"/>
      <c r="HD158" s="121">
        <f t="shared" si="362"/>
        <v>1</v>
      </c>
      <c r="HE158" s="52">
        <f t="shared" si="363"/>
        <v>0</v>
      </c>
      <c r="HF158" s="52">
        <f t="shared" si="364"/>
        <v>0</v>
      </c>
      <c r="HG158" s="120">
        <f t="shared" si="365"/>
        <v>1</v>
      </c>
      <c r="HH158" s="120">
        <f t="shared" si="366"/>
        <v>0</v>
      </c>
      <c r="HI158" s="52">
        <f t="shared" ca="1" si="367"/>
        <v>0</v>
      </c>
      <c r="HJ158" s="52" t="str">
        <f t="shared" ca="1" si="368"/>
        <v>Slope</v>
      </c>
      <c r="HK158" s="59">
        <f t="shared" ca="1" si="369"/>
        <v>2</v>
      </c>
      <c r="HL158" s="52" t="str">
        <f t="shared" ca="1" si="370"/>
        <v>NaN</v>
      </c>
      <c r="HM158" s="52">
        <f t="shared" si="371"/>
        <v>0</v>
      </c>
      <c r="HN158" s="52">
        <f t="shared" si="372"/>
        <v>0</v>
      </c>
      <c r="HO158" s="52">
        <f t="shared" si="373"/>
        <v>0</v>
      </c>
      <c r="HP158" s="112"/>
      <c r="HQ158" s="52">
        <f t="shared" si="381"/>
        <v>0</v>
      </c>
      <c r="HR158" s="112"/>
      <c r="HS158" s="52">
        <f t="shared" si="374"/>
        <v>0</v>
      </c>
      <c r="HT158">
        <f t="shared" si="375"/>
        <v>0</v>
      </c>
    </row>
    <row r="159" spans="1:228" x14ac:dyDescent="0.25">
      <c r="A159" s="45">
        <v>121</v>
      </c>
      <c r="B159" s="35">
        <f t="shared" si="215"/>
        <v>1.3888888888888905E-2</v>
      </c>
      <c r="C159" s="28"/>
      <c r="D159" s="29"/>
      <c r="E159" s="29"/>
      <c r="F159" s="37"/>
      <c r="G159" s="38"/>
      <c r="H159" s="107"/>
      <c r="I159" s="31"/>
      <c r="J159" s="28"/>
      <c r="K159" s="37">
        <f t="shared" si="387"/>
        <v>0</v>
      </c>
      <c r="L159" s="30">
        <f t="shared" si="385"/>
        <v>0</v>
      </c>
      <c r="M159" s="101">
        <f t="shared" si="386"/>
        <v>0</v>
      </c>
      <c r="N159" s="103">
        <f t="shared" si="216"/>
        <v>0</v>
      </c>
      <c r="AD159" s="52" t="e">
        <f t="shared" ca="1" si="388"/>
        <v>#DIV/0!</v>
      </c>
      <c r="AE159" s="52" t="e">
        <f t="shared" ca="1" si="388"/>
        <v>#DIV/0!</v>
      </c>
      <c r="AF159" s="52" t="e">
        <f t="shared" ca="1" si="388"/>
        <v>#DIV/0!</v>
      </c>
      <c r="AG159" s="52" t="e">
        <f t="shared" ca="1" si="208"/>
        <v>#DIV/0!</v>
      </c>
      <c r="AH159" s="52" t="e">
        <f t="shared" ca="1" si="208"/>
        <v>#DIV/0!</v>
      </c>
      <c r="AI159" s="52" t="e">
        <f t="shared" ca="1" si="208"/>
        <v>#DIV/0!</v>
      </c>
      <c r="AJ159" s="52" t="e">
        <f t="shared" ca="1" si="208"/>
        <v>#DIV/0!</v>
      </c>
      <c r="AK159" s="52" t="e">
        <f t="shared" ca="1" si="209"/>
        <v>#DIV/0!</v>
      </c>
      <c r="AL159" s="52" t="e">
        <f t="shared" ca="1" si="209"/>
        <v>#DIV/0!</v>
      </c>
      <c r="AM159" s="52" t="e">
        <f t="shared" ca="1" si="209"/>
        <v>#DIV/0!</v>
      </c>
      <c r="AN159" s="52" t="e">
        <f t="shared" ca="1" si="209"/>
        <v>#DIV/0!</v>
      </c>
      <c r="AO159" s="52" t="e">
        <f t="shared" ca="1" si="210"/>
        <v>#DIV/0!</v>
      </c>
      <c r="AP159" s="52" t="e">
        <f t="shared" ca="1" si="210"/>
        <v>#DIV/0!</v>
      </c>
      <c r="AQ159" s="52" t="e">
        <f t="shared" ca="1" si="210"/>
        <v>#DIV/0!</v>
      </c>
      <c r="AR159" s="52" t="e">
        <f t="shared" ca="1" si="210"/>
        <v>#DIV/0!</v>
      </c>
      <c r="AS159" s="52" t="e">
        <f t="shared" ca="1" si="211"/>
        <v>#DIV/0!</v>
      </c>
      <c r="AT159" s="52" t="e">
        <f t="shared" ca="1" si="211"/>
        <v>#DIV/0!</v>
      </c>
      <c r="AU159" s="52" t="e">
        <f t="shared" ca="1" si="211"/>
        <v>#DIV/0!</v>
      </c>
      <c r="AV159" s="52" t="e">
        <f t="shared" ca="1" si="211"/>
        <v>#DIV/0!</v>
      </c>
      <c r="AW159" s="52" t="e">
        <f t="shared" ca="1" si="212"/>
        <v>#DIV/0!</v>
      </c>
      <c r="AX159" s="52" t="e">
        <f t="shared" ca="1" si="212"/>
        <v>#DIV/0!</v>
      </c>
      <c r="AY159" s="52" t="e">
        <f t="shared" ca="1" si="212"/>
        <v>#DIV/0!</v>
      </c>
      <c r="AZ159" s="52" t="e">
        <f t="shared" ca="1" si="212"/>
        <v>#DIV/0!</v>
      </c>
      <c r="BA159" s="52" t="e">
        <f t="shared" ca="1" si="213"/>
        <v>#DIV/0!</v>
      </c>
      <c r="BB159" s="52" t="e">
        <f t="shared" ca="1" si="213"/>
        <v>#DIV/0!</v>
      </c>
      <c r="BC159" s="52" t="e">
        <f t="shared" ca="1" si="213"/>
        <v>#DIV/0!</v>
      </c>
      <c r="BD159" s="52" t="e">
        <f t="shared" ca="1" si="213"/>
        <v>#DIV/0!</v>
      </c>
      <c r="BE159" s="52" t="e">
        <f t="shared" ca="1" si="214"/>
        <v>#DIV/0!</v>
      </c>
      <c r="BF159" s="52" t="e">
        <f t="shared" ca="1" si="214"/>
        <v>#DIV/0!</v>
      </c>
      <c r="BG159" s="52" t="e">
        <f t="shared" ca="1" si="214"/>
        <v>#DIV/0!</v>
      </c>
      <c r="BH159" s="52" t="e">
        <f t="shared" ca="1" si="214"/>
        <v>#DIV/0!</v>
      </c>
      <c r="BJ159" s="52">
        <f t="shared" si="218"/>
        <v>0</v>
      </c>
      <c r="BK159" s="52">
        <f t="shared" si="219"/>
        <v>0</v>
      </c>
      <c r="BL159" s="52">
        <f t="shared" si="220"/>
        <v>0</v>
      </c>
      <c r="BM159" s="52">
        <f t="shared" si="221"/>
        <v>0</v>
      </c>
      <c r="BN159" s="52">
        <f t="shared" si="222"/>
        <v>0</v>
      </c>
      <c r="BO159" s="52">
        <f t="shared" si="223"/>
        <v>0</v>
      </c>
      <c r="BP159" s="52">
        <f t="shared" si="224"/>
        <v>0</v>
      </c>
      <c r="BQ159" s="52">
        <f t="shared" si="225"/>
        <v>0.05</v>
      </c>
      <c r="BS159" s="52">
        <f t="shared" ca="1" si="226"/>
        <v>0</v>
      </c>
      <c r="BT159" s="52">
        <f t="shared" ca="1" si="227"/>
        <v>0</v>
      </c>
      <c r="BU159" s="52">
        <f t="shared" ca="1" si="228"/>
        <v>0</v>
      </c>
      <c r="BV159" s="52">
        <f t="shared" ca="1" si="229"/>
        <v>0</v>
      </c>
      <c r="BW159" s="52">
        <f t="shared" ca="1" si="230"/>
        <v>0</v>
      </c>
      <c r="BX159" s="52">
        <f t="shared" ca="1" si="231"/>
        <v>0</v>
      </c>
      <c r="BY159" s="52">
        <f t="shared" ca="1" si="232"/>
        <v>0</v>
      </c>
      <c r="BZ159" s="52">
        <f t="shared" ca="1" si="233"/>
        <v>0</v>
      </c>
      <c r="CA159" s="52">
        <f t="shared" ca="1" si="234"/>
        <v>0</v>
      </c>
      <c r="CB159" s="52">
        <f t="shared" ca="1" si="235"/>
        <v>0</v>
      </c>
      <c r="CC159" s="52">
        <f t="shared" ca="1" si="236"/>
        <v>0</v>
      </c>
      <c r="CD159" s="52">
        <f t="shared" ca="1" si="237"/>
        <v>0</v>
      </c>
      <c r="CE159" s="52">
        <f t="shared" ca="1" si="238"/>
        <v>0</v>
      </c>
      <c r="CF159" s="52">
        <f t="shared" ca="1" si="239"/>
        <v>0</v>
      </c>
      <c r="CG159" s="52">
        <f t="shared" ca="1" si="240"/>
        <v>0</v>
      </c>
      <c r="CH159" s="52">
        <f t="shared" ca="1" si="241"/>
        <v>0</v>
      </c>
      <c r="CI159" s="52">
        <f t="shared" ca="1" si="242"/>
        <v>0</v>
      </c>
      <c r="CJ159" s="52">
        <f t="shared" ca="1" si="243"/>
        <v>0</v>
      </c>
      <c r="CK159" s="52">
        <f t="shared" ca="1" si="244"/>
        <v>0</v>
      </c>
      <c r="CL159" s="52">
        <f t="shared" ca="1" si="245"/>
        <v>0</v>
      </c>
      <c r="CM159" s="52">
        <f t="shared" ca="1" si="246"/>
        <v>0</v>
      </c>
      <c r="CN159" s="52">
        <f t="shared" ca="1" si="247"/>
        <v>0</v>
      </c>
      <c r="CO159" s="52">
        <f t="shared" ca="1" si="248"/>
        <v>0</v>
      </c>
      <c r="CP159" s="52">
        <f t="shared" ca="1" si="249"/>
        <v>0</v>
      </c>
      <c r="CQ159" s="52">
        <f t="shared" ca="1" si="250"/>
        <v>0</v>
      </c>
      <c r="CR159" s="52">
        <f t="shared" ca="1" si="251"/>
        <v>0</v>
      </c>
      <c r="CS159" s="52">
        <f t="shared" ca="1" si="252"/>
        <v>0</v>
      </c>
      <c r="CT159" s="52">
        <f t="shared" ca="1" si="253"/>
        <v>0</v>
      </c>
      <c r="CU159" s="52">
        <f t="shared" ca="1" si="254"/>
        <v>0</v>
      </c>
      <c r="CV159" s="52">
        <f t="shared" ca="1" si="255"/>
        <v>0</v>
      </c>
      <c r="CW159" s="52">
        <f t="shared" ca="1" si="256"/>
        <v>0</v>
      </c>
      <c r="CY159" s="51" t="str">
        <f t="shared" ca="1" si="257"/>
        <v>Slope</v>
      </c>
      <c r="CZ159" s="51" t="str">
        <f t="shared" ca="1" si="258"/>
        <v>Slope</v>
      </c>
      <c r="DA159" s="51" t="str">
        <f t="shared" ca="1" si="259"/>
        <v>Slope</v>
      </c>
      <c r="DB159" s="51" t="str">
        <f t="shared" ca="1" si="260"/>
        <v>Slope</v>
      </c>
      <c r="DC159" s="51" t="str">
        <f t="shared" ca="1" si="261"/>
        <v>Slope</v>
      </c>
      <c r="DD159" s="51" t="str">
        <f t="shared" ca="1" si="262"/>
        <v>Slope</v>
      </c>
      <c r="DE159" s="51" t="str">
        <f t="shared" ca="1" si="263"/>
        <v>Slope</v>
      </c>
      <c r="DF159" s="51" t="str">
        <f t="shared" ca="1" si="264"/>
        <v>Slope</v>
      </c>
      <c r="DG159" s="51" t="str">
        <f t="shared" ca="1" si="265"/>
        <v>Slope</v>
      </c>
      <c r="DH159" s="51" t="str">
        <f t="shared" ca="1" si="266"/>
        <v>Slope</v>
      </c>
      <c r="DI159" s="51" t="str">
        <f t="shared" ca="1" si="267"/>
        <v>Slope</v>
      </c>
      <c r="DJ159" s="51" t="str">
        <f t="shared" ca="1" si="268"/>
        <v>Slope</v>
      </c>
      <c r="DK159" s="51" t="str">
        <f t="shared" ca="1" si="269"/>
        <v>Slope</v>
      </c>
      <c r="DL159" s="51" t="str">
        <f t="shared" ca="1" si="270"/>
        <v>Slope</v>
      </c>
      <c r="DM159" s="51" t="str">
        <f t="shared" ca="1" si="271"/>
        <v>Slope</v>
      </c>
      <c r="DN159" s="51" t="str">
        <f t="shared" ca="1" si="272"/>
        <v>Slope</v>
      </c>
      <c r="DO159" s="51" t="str">
        <f t="shared" ca="1" si="273"/>
        <v>Slope</v>
      </c>
      <c r="DP159" s="51" t="str">
        <f t="shared" ca="1" si="274"/>
        <v>Slope</v>
      </c>
      <c r="DQ159" s="51" t="str">
        <f t="shared" ca="1" si="275"/>
        <v>Slope</v>
      </c>
      <c r="DR159" s="51" t="str">
        <f t="shared" ca="1" si="276"/>
        <v>Slope</v>
      </c>
      <c r="DS159" s="51" t="str">
        <f t="shared" ca="1" si="277"/>
        <v>Slope</v>
      </c>
      <c r="DT159" s="51" t="str">
        <f t="shared" ca="1" si="278"/>
        <v>Slope</v>
      </c>
      <c r="DU159" s="51" t="str">
        <f t="shared" ca="1" si="279"/>
        <v>Slope</v>
      </c>
      <c r="DV159" s="51" t="str">
        <f t="shared" ca="1" si="280"/>
        <v>Slope</v>
      </c>
      <c r="DW159" s="51" t="str">
        <f t="shared" ca="1" si="281"/>
        <v>Slope</v>
      </c>
      <c r="DX159" s="51" t="str">
        <f t="shared" ca="1" si="282"/>
        <v>Slope</v>
      </c>
      <c r="DY159" s="51" t="str">
        <f t="shared" ca="1" si="283"/>
        <v>Slope</v>
      </c>
      <c r="DZ159" s="51" t="str">
        <f t="shared" ca="1" si="284"/>
        <v>Slope</v>
      </c>
      <c r="EA159" s="51" t="str">
        <f t="shared" ca="1" si="285"/>
        <v>Slope</v>
      </c>
      <c r="EB159" s="51" t="str">
        <f t="shared" ca="1" si="286"/>
        <v>Slope</v>
      </c>
      <c r="EC159" s="51" t="str">
        <f t="shared" ca="1" si="287"/>
        <v>Slope</v>
      </c>
      <c r="EE159" s="52">
        <f t="shared" ca="1" si="288"/>
        <v>1</v>
      </c>
      <c r="EF159" s="52">
        <f t="shared" ca="1" si="289"/>
        <v>1</v>
      </c>
      <c r="EG159" s="52">
        <f t="shared" ca="1" si="290"/>
        <v>1</v>
      </c>
      <c r="EH159" s="52">
        <f t="shared" ca="1" si="291"/>
        <v>1</v>
      </c>
      <c r="EI159" s="52">
        <f t="shared" ca="1" si="292"/>
        <v>1</v>
      </c>
      <c r="EJ159" s="52">
        <f t="shared" ca="1" si="293"/>
        <v>1</v>
      </c>
      <c r="EK159" s="52">
        <f t="shared" ca="1" si="294"/>
        <v>1</v>
      </c>
      <c r="EL159" s="52">
        <f t="shared" ca="1" si="295"/>
        <v>1</v>
      </c>
      <c r="EM159" s="52">
        <f t="shared" ca="1" si="296"/>
        <v>1</v>
      </c>
      <c r="EN159" s="52">
        <f t="shared" ca="1" si="297"/>
        <v>1</v>
      </c>
      <c r="EO159" s="52">
        <f t="shared" ca="1" si="298"/>
        <v>1</v>
      </c>
      <c r="EP159" s="52">
        <f t="shared" ca="1" si="299"/>
        <v>1</v>
      </c>
      <c r="EQ159" s="52">
        <f t="shared" ca="1" si="300"/>
        <v>1</v>
      </c>
      <c r="ER159" s="52">
        <f t="shared" ca="1" si="301"/>
        <v>1</v>
      </c>
      <c r="ES159" s="52">
        <f t="shared" ca="1" si="302"/>
        <v>1</v>
      </c>
      <c r="ET159" s="52">
        <f t="shared" ca="1" si="303"/>
        <v>1</v>
      </c>
      <c r="EU159" s="52">
        <f t="shared" ca="1" si="304"/>
        <v>1</v>
      </c>
      <c r="EV159" s="52">
        <f t="shared" ca="1" si="305"/>
        <v>1</v>
      </c>
      <c r="EW159" s="52">
        <f t="shared" ca="1" si="306"/>
        <v>1</v>
      </c>
      <c r="EX159" s="52">
        <f t="shared" ca="1" si="307"/>
        <v>1</v>
      </c>
      <c r="EY159" s="52">
        <f t="shared" ca="1" si="308"/>
        <v>1</v>
      </c>
      <c r="EZ159" s="52">
        <f t="shared" ca="1" si="309"/>
        <v>1</v>
      </c>
      <c r="FA159" s="52">
        <f t="shared" ca="1" si="310"/>
        <v>1</v>
      </c>
      <c r="FB159" s="52">
        <f t="shared" ca="1" si="311"/>
        <v>1</v>
      </c>
      <c r="FC159" s="52">
        <f t="shared" ca="1" si="312"/>
        <v>1</v>
      </c>
      <c r="FD159" s="52">
        <f t="shared" ca="1" si="313"/>
        <v>1</v>
      </c>
      <c r="FE159" s="52">
        <f t="shared" ca="1" si="314"/>
        <v>1</v>
      </c>
      <c r="FF159" s="52">
        <f t="shared" ca="1" si="315"/>
        <v>1</v>
      </c>
      <c r="FG159" s="52">
        <f t="shared" ca="1" si="316"/>
        <v>1</v>
      </c>
      <c r="FH159" s="52">
        <f t="shared" ca="1" si="317"/>
        <v>1</v>
      </c>
      <c r="FI159" s="52">
        <f t="shared" ca="1" si="318"/>
        <v>1</v>
      </c>
      <c r="FK159" s="52">
        <f t="shared" si="319"/>
        <v>0</v>
      </c>
      <c r="FL159" s="59" t="e">
        <f t="shared" ca="1" si="320"/>
        <v>#N/A</v>
      </c>
      <c r="FM159" s="59" t="e">
        <f t="shared" ca="1" si="321"/>
        <v>#N/A</v>
      </c>
      <c r="FN159" s="52">
        <f t="shared" ca="1" si="322"/>
        <v>0</v>
      </c>
      <c r="FP159" s="52">
        <f t="shared" ca="1" si="323"/>
        <v>0.66666666666666663</v>
      </c>
      <c r="FQ159" s="52">
        <f t="shared" ca="1" si="324"/>
        <v>0.66666666666666663</v>
      </c>
      <c r="FR159" s="52">
        <f t="shared" ca="1" si="325"/>
        <v>0.65555555555555545</v>
      </c>
      <c r="FS159" s="52">
        <f t="shared" ca="1" si="326"/>
        <v>0.64444444444444438</v>
      </c>
      <c r="FT159" s="52">
        <f t="shared" ca="1" si="327"/>
        <v>0.6333333333333333</v>
      </c>
      <c r="FU159" s="52">
        <f t="shared" ca="1" si="328"/>
        <v>0.62222222222222223</v>
      </c>
      <c r="FV159" s="52">
        <f t="shared" ca="1" si="329"/>
        <v>0.61111111111111116</v>
      </c>
      <c r="FW159" s="52">
        <f t="shared" ca="1" si="330"/>
        <v>0.6</v>
      </c>
      <c r="FX159" s="52">
        <f t="shared" ca="1" si="331"/>
        <v>0.5888888888888888</v>
      </c>
      <c r="FY159" s="52">
        <f t="shared" ca="1" si="332"/>
        <v>0.57777777777777772</v>
      </c>
      <c r="FZ159" s="52">
        <f t="shared" ca="1" si="333"/>
        <v>0.56666666666666665</v>
      </c>
      <c r="GA159" s="52">
        <f t="shared" ca="1" si="334"/>
        <v>0.55555555555555558</v>
      </c>
      <c r="GB159" s="52">
        <f t="shared" ca="1" si="335"/>
        <v>0.5444444444444444</v>
      </c>
      <c r="GC159" s="52">
        <f t="shared" ca="1" si="336"/>
        <v>0.53333333333333333</v>
      </c>
      <c r="GD159" s="52">
        <f t="shared" ca="1" si="337"/>
        <v>0.52222222222222214</v>
      </c>
      <c r="GE159" s="52">
        <f t="shared" ca="1" si="338"/>
        <v>0.51111111111111107</v>
      </c>
      <c r="GF159" s="52">
        <f t="shared" ca="1" si="339"/>
        <v>0.5</v>
      </c>
      <c r="GG159" s="52">
        <f t="shared" ca="1" si="340"/>
        <v>0.48888888888888887</v>
      </c>
      <c r="GH159" s="52">
        <f t="shared" ca="1" si="341"/>
        <v>0.47777777777777775</v>
      </c>
      <c r="GI159" s="52">
        <f t="shared" ca="1" si="342"/>
        <v>0.46666666666666667</v>
      </c>
      <c r="GJ159" s="52">
        <f t="shared" ca="1" si="343"/>
        <v>0.45555555555555555</v>
      </c>
      <c r="GK159" s="52">
        <f t="shared" ca="1" si="344"/>
        <v>0.44444444444444442</v>
      </c>
      <c r="GL159" s="52">
        <f t="shared" ca="1" si="345"/>
        <v>0.43333333333333335</v>
      </c>
      <c r="GM159" s="52">
        <f t="shared" ca="1" si="346"/>
        <v>0.42222222222222222</v>
      </c>
      <c r="GN159" s="52">
        <f t="shared" ca="1" si="347"/>
        <v>0.41111111111111109</v>
      </c>
      <c r="GO159" s="52">
        <f t="shared" ca="1" si="348"/>
        <v>0.39999999999999997</v>
      </c>
      <c r="GP159" s="52">
        <f t="shared" ca="1" si="349"/>
        <v>0.38888888888888884</v>
      </c>
      <c r="GQ159" s="52">
        <f t="shared" ca="1" si="350"/>
        <v>0.37777777777777777</v>
      </c>
      <c r="GR159" s="52">
        <f t="shared" ca="1" si="351"/>
        <v>0.36666666666666664</v>
      </c>
      <c r="GS159" s="52">
        <f t="shared" ca="1" si="352"/>
        <v>0.35555555555555551</v>
      </c>
      <c r="GT159" s="52">
        <f t="shared" ca="1" si="353"/>
        <v>0.34444444444444444</v>
      </c>
      <c r="GU159" s="125">
        <f t="shared" si="354"/>
        <v>0</v>
      </c>
      <c r="GV159" s="52">
        <f t="shared" ca="1" si="355"/>
        <v>0.66666666666666663</v>
      </c>
      <c r="GW159" s="59">
        <f t="shared" ca="1" si="356"/>
        <v>0</v>
      </c>
      <c r="GX159" s="52">
        <f t="shared" ca="1" si="357"/>
        <v>0</v>
      </c>
      <c r="GY159" s="52" t="str">
        <f t="shared" ca="1" si="358"/>
        <v>Slope</v>
      </c>
      <c r="GZ159" s="52" t="str">
        <f t="shared" ca="1" si="359"/>
        <v>NaN</v>
      </c>
      <c r="HA159" s="120">
        <f t="shared" si="360"/>
        <v>0</v>
      </c>
      <c r="HB159" s="58">
        <f t="shared" si="361"/>
        <v>0</v>
      </c>
      <c r="HC159" s="58"/>
      <c r="HD159" s="121">
        <f t="shared" si="362"/>
        <v>1</v>
      </c>
      <c r="HE159" s="52">
        <f t="shared" si="363"/>
        <v>0</v>
      </c>
      <c r="HF159" s="52">
        <f t="shared" si="364"/>
        <v>0</v>
      </c>
      <c r="HG159" s="120">
        <f t="shared" si="365"/>
        <v>1</v>
      </c>
      <c r="HH159" s="120">
        <f t="shared" si="366"/>
        <v>0</v>
      </c>
      <c r="HI159" s="52">
        <f t="shared" ca="1" si="367"/>
        <v>0</v>
      </c>
      <c r="HJ159" s="52" t="str">
        <f t="shared" ca="1" si="368"/>
        <v>Slope</v>
      </c>
      <c r="HK159" s="59">
        <f t="shared" ca="1" si="369"/>
        <v>2</v>
      </c>
      <c r="HL159" s="52" t="str">
        <f t="shared" ca="1" si="370"/>
        <v>NaN</v>
      </c>
      <c r="HM159" s="52">
        <f t="shared" si="371"/>
        <v>0</v>
      </c>
      <c r="HN159" s="52">
        <f t="shared" si="372"/>
        <v>0</v>
      </c>
      <c r="HO159" s="52">
        <f t="shared" si="373"/>
        <v>0</v>
      </c>
      <c r="HP159" s="112"/>
      <c r="HQ159" s="52">
        <f t="shared" si="381"/>
        <v>0</v>
      </c>
      <c r="HR159" s="112"/>
      <c r="HS159" s="52">
        <f t="shared" si="374"/>
        <v>0</v>
      </c>
      <c r="HT159">
        <f t="shared" si="375"/>
        <v>0</v>
      </c>
    </row>
    <row r="160" spans="1:228" x14ac:dyDescent="0.25">
      <c r="A160" s="45">
        <v>122</v>
      </c>
      <c r="B160" s="35">
        <f t="shared" si="215"/>
        <v>1.4004629629629646E-2</v>
      </c>
      <c r="C160" s="28"/>
      <c r="D160" s="29"/>
      <c r="E160" s="29"/>
      <c r="F160" s="37"/>
      <c r="G160" s="38"/>
      <c r="H160" s="107"/>
      <c r="I160" s="31"/>
      <c r="J160" s="28"/>
      <c r="K160" s="37">
        <f t="shared" si="387"/>
        <v>0</v>
      </c>
      <c r="L160" s="30">
        <f t="shared" si="385"/>
        <v>0</v>
      </c>
      <c r="M160" s="101">
        <f t="shared" si="386"/>
        <v>0</v>
      </c>
      <c r="N160" s="103">
        <f t="shared" si="216"/>
        <v>0</v>
      </c>
      <c r="AD160" s="52" t="e">
        <f t="shared" ca="1" si="388"/>
        <v>#DIV/0!</v>
      </c>
      <c r="AE160" s="52" t="e">
        <f t="shared" ca="1" si="388"/>
        <v>#DIV/0!</v>
      </c>
      <c r="AF160" s="52" t="e">
        <f t="shared" ca="1" si="388"/>
        <v>#DIV/0!</v>
      </c>
      <c r="AG160" s="52" t="e">
        <f t="shared" ca="1" si="208"/>
        <v>#DIV/0!</v>
      </c>
      <c r="AH160" s="52" t="e">
        <f t="shared" ca="1" si="208"/>
        <v>#DIV/0!</v>
      </c>
      <c r="AI160" s="52" t="e">
        <f t="shared" ca="1" si="208"/>
        <v>#DIV/0!</v>
      </c>
      <c r="AJ160" s="52" t="e">
        <f t="shared" ca="1" si="208"/>
        <v>#DIV/0!</v>
      </c>
      <c r="AK160" s="52" t="e">
        <f t="shared" ca="1" si="209"/>
        <v>#DIV/0!</v>
      </c>
      <c r="AL160" s="52" t="e">
        <f t="shared" ca="1" si="209"/>
        <v>#DIV/0!</v>
      </c>
      <c r="AM160" s="52" t="e">
        <f t="shared" ca="1" si="209"/>
        <v>#DIV/0!</v>
      </c>
      <c r="AN160" s="52" t="e">
        <f t="shared" ca="1" si="209"/>
        <v>#DIV/0!</v>
      </c>
      <c r="AO160" s="52" t="e">
        <f t="shared" ca="1" si="210"/>
        <v>#DIV/0!</v>
      </c>
      <c r="AP160" s="52" t="e">
        <f t="shared" ca="1" si="210"/>
        <v>#DIV/0!</v>
      </c>
      <c r="AQ160" s="52" t="e">
        <f t="shared" ca="1" si="210"/>
        <v>#DIV/0!</v>
      </c>
      <c r="AR160" s="52" t="e">
        <f t="shared" ca="1" si="210"/>
        <v>#DIV/0!</v>
      </c>
      <c r="AS160" s="52" t="e">
        <f t="shared" ca="1" si="211"/>
        <v>#DIV/0!</v>
      </c>
      <c r="AT160" s="52" t="e">
        <f t="shared" ca="1" si="211"/>
        <v>#DIV/0!</v>
      </c>
      <c r="AU160" s="52" t="e">
        <f t="shared" ca="1" si="211"/>
        <v>#DIV/0!</v>
      </c>
      <c r="AV160" s="52" t="e">
        <f t="shared" ca="1" si="211"/>
        <v>#DIV/0!</v>
      </c>
      <c r="AW160" s="52" t="e">
        <f t="shared" ca="1" si="212"/>
        <v>#DIV/0!</v>
      </c>
      <c r="AX160" s="52" t="e">
        <f t="shared" ca="1" si="212"/>
        <v>#DIV/0!</v>
      </c>
      <c r="AY160" s="52" t="e">
        <f t="shared" ca="1" si="212"/>
        <v>#DIV/0!</v>
      </c>
      <c r="AZ160" s="52" t="e">
        <f t="shared" ca="1" si="212"/>
        <v>#DIV/0!</v>
      </c>
      <c r="BA160" s="52" t="e">
        <f t="shared" ca="1" si="213"/>
        <v>#DIV/0!</v>
      </c>
      <c r="BB160" s="52" t="e">
        <f t="shared" ca="1" si="213"/>
        <v>#DIV/0!</v>
      </c>
      <c r="BC160" s="52" t="e">
        <f t="shared" ca="1" si="213"/>
        <v>#DIV/0!</v>
      </c>
      <c r="BD160" s="52" t="e">
        <f t="shared" ca="1" si="213"/>
        <v>#DIV/0!</v>
      </c>
      <c r="BE160" s="52" t="e">
        <f t="shared" ca="1" si="214"/>
        <v>#DIV/0!</v>
      </c>
      <c r="BF160" s="52" t="e">
        <f t="shared" ca="1" si="214"/>
        <v>#DIV/0!</v>
      </c>
      <c r="BG160" s="52" t="e">
        <f t="shared" ca="1" si="214"/>
        <v>#DIV/0!</v>
      </c>
      <c r="BH160" s="52" t="e">
        <f t="shared" ca="1" si="214"/>
        <v>#DIV/0!</v>
      </c>
      <c r="BJ160" s="52">
        <f t="shared" si="218"/>
        <v>0</v>
      </c>
      <c r="BK160" s="52">
        <f t="shared" si="219"/>
        <v>0</v>
      </c>
      <c r="BL160" s="52">
        <f t="shared" si="220"/>
        <v>0</v>
      </c>
      <c r="BM160" s="52">
        <f t="shared" si="221"/>
        <v>0</v>
      </c>
      <c r="BN160" s="52">
        <f t="shared" si="222"/>
        <v>0</v>
      </c>
      <c r="BO160" s="52">
        <f t="shared" si="223"/>
        <v>0</v>
      </c>
      <c r="BP160" s="52">
        <f t="shared" si="224"/>
        <v>0</v>
      </c>
      <c r="BQ160" s="52">
        <f t="shared" si="225"/>
        <v>0.05</v>
      </c>
      <c r="BS160" s="52">
        <f t="shared" ca="1" si="226"/>
        <v>0</v>
      </c>
      <c r="BT160" s="52">
        <f t="shared" ca="1" si="227"/>
        <v>0</v>
      </c>
      <c r="BU160" s="52">
        <f t="shared" ca="1" si="228"/>
        <v>0</v>
      </c>
      <c r="BV160" s="52">
        <f t="shared" ca="1" si="229"/>
        <v>0</v>
      </c>
      <c r="BW160" s="52">
        <f t="shared" ca="1" si="230"/>
        <v>0</v>
      </c>
      <c r="BX160" s="52">
        <f t="shared" ca="1" si="231"/>
        <v>0</v>
      </c>
      <c r="BY160" s="52">
        <f t="shared" ca="1" si="232"/>
        <v>0</v>
      </c>
      <c r="BZ160" s="52">
        <f t="shared" ca="1" si="233"/>
        <v>0</v>
      </c>
      <c r="CA160" s="52">
        <f t="shared" ca="1" si="234"/>
        <v>0</v>
      </c>
      <c r="CB160" s="52">
        <f t="shared" ca="1" si="235"/>
        <v>0</v>
      </c>
      <c r="CC160" s="52">
        <f t="shared" ca="1" si="236"/>
        <v>0</v>
      </c>
      <c r="CD160" s="52">
        <f t="shared" ca="1" si="237"/>
        <v>0</v>
      </c>
      <c r="CE160" s="52">
        <f t="shared" ca="1" si="238"/>
        <v>0</v>
      </c>
      <c r="CF160" s="52">
        <f t="shared" ca="1" si="239"/>
        <v>0</v>
      </c>
      <c r="CG160" s="52">
        <f t="shared" ca="1" si="240"/>
        <v>0</v>
      </c>
      <c r="CH160" s="52">
        <f t="shared" ca="1" si="241"/>
        <v>0</v>
      </c>
      <c r="CI160" s="52">
        <f t="shared" ca="1" si="242"/>
        <v>0</v>
      </c>
      <c r="CJ160" s="52">
        <f t="shared" ca="1" si="243"/>
        <v>0</v>
      </c>
      <c r="CK160" s="52">
        <f t="shared" ca="1" si="244"/>
        <v>0</v>
      </c>
      <c r="CL160" s="52">
        <f t="shared" ca="1" si="245"/>
        <v>0</v>
      </c>
      <c r="CM160" s="52">
        <f t="shared" ca="1" si="246"/>
        <v>0</v>
      </c>
      <c r="CN160" s="52">
        <f t="shared" ca="1" si="247"/>
        <v>0</v>
      </c>
      <c r="CO160" s="52">
        <f t="shared" ca="1" si="248"/>
        <v>0</v>
      </c>
      <c r="CP160" s="52">
        <f t="shared" ca="1" si="249"/>
        <v>0</v>
      </c>
      <c r="CQ160" s="52">
        <f t="shared" ca="1" si="250"/>
        <v>0</v>
      </c>
      <c r="CR160" s="52">
        <f t="shared" ca="1" si="251"/>
        <v>0</v>
      </c>
      <c r="CS160" s="52">
        <f t="shared" ca="1" si="252"/>
        <v>0</v>
      </c>
      <c r="CT160" s="52">
        <f t="shared" ca="1" si="253"/>
        <v>0</v>
      </c>
      <c r="CU160" s="52">
        <f t="shared" ca="1" si="254"/>
        <v>0</v>
      </c>
      <c r="CV160" s="52">
        <f t="shared" ca="1" si="255"/>
        <v>0</v>
      </c>
      <c r="CW160" s="52">
        <f t="shared" ca="1" si="256"/>
        <v>0</v>
      </c>
      <c r="CY160" s="51" t="str">
        <f t="shared" ca="1" si="257"/>
        <v>Slope</v>
      </c>
      <c r="CZ160" s="51" t="str">
        <f t="shared" ca="1" si="258"/>
        <v>Slope</v>
      </c>
      <c r="DA160" s="51" t="str">
        <f t="shared" ca="1" si="259"/>
        <v>Slope</v>
      </c>
      <c r="DB160" s="51" t="str">
        <f t="shared" ca="1" si="260"/>
        <v>Slope</v>
      </c>
      <c r="DC160" s="51" t="str">
        <f t="shared" ca="1" si="261"/>
        <v>Slope</v>
      </c>
      <c r="DD160" s="51" t="str">
        <f t="shared" ca="1" si="262"/>
        <v>Slope</v>
      </c>
      <c r="DE160" s="51" t="str">
        <f t="shared" ca="1" si="263"/>
        <v>Slope</v>
      </c>
      <c r="DF160" s="51" t="str">
        <f t="shared" ca="1" si="264"/>
        <v>Slope</v>
      </c>
      <c r="DG160" s="51" t="str">
        <f t="shared" ca="1" si="265"/>
        <v>Slope</v>
      </c>
      <c r="DH160" s="51" t="str">
        <f t="shared" ca="1" si="266"/>
        <v>Slope</v>
      </c>
      <c r="DI160" s="51" t="str">
        <f t="shared" ca="1" si="267"/>
        <v>Slope</v>
      </c>
      <c r="DJ160" s="51" t="str">
        <f t="shared" ca="1" si="268"/>
        <v>Slope</v>
      </c>
      <c r="DK160" s="51" t="str">
        <f t="shared" ca="1" si="269"/>
        <v>Slope</v>
      </c>
      <c r="DL160" s="51" t="str">
        <f t="shared" ca="1" si="270"/>
        <v>Slope</v>
      </c>
      <c r="DM160" s="51" t="str">
        <f t="shared" ca="1" si="271"/>
        <v>Slope</v>
      </c>
      <c r="DN160" s="51" t="str">
        <f t="shared" ca="1" si="272"/>
        <v>Slope</v>
      </c>
      <c r="DO160" s="51" t="str">
        <f t="shared" ca="1" si="273"/>
        <v>Slope</v>
      </c>
      <c r="DP160" s="51" t="str">
        <f t="shared" ca="1" si="274"/>
        <v>Slope</v>
      </c>
      <c r="DQ160" s="51" t="str">
        <f t="shared" ca="1" si="275"/>
        <v>Slope</v>
      </c>
      <c r="DR160" s="51" t="str">
        <f t="shared" ca="1" si="276"/>
        <v>Slope</v>
      </c>
      <c r="DS160" s="51" t="str">
        <f t="shared" ca="1" si="277"/>
        <v>Slope</v>
      </c>
      <c r="DT160" s="51" t="str">
        <f t="shared" ca="1" si="278"/>
        <v>Slope</v>
      </c>
      <c r="DU160" s="51" t="str">
        <f t="shared" ca="1" si="279"/>
        <v>Slope</v>
      </c>
      <c r="DV160" s="51" t="str">
        <f t="shared" ca="1" si="280"/>
        <v>Slope</v>
      </c>
      <c r="DW160" s="51" t="str">
        <f t="shared" ca="1" si="281"/>
        <v>Slope</v>
      </c>
      <c r="DX160" s="51" t="str">
        <f t="shared" ca="1" si="282"/>
        <v>Slope</v>
      </c>
      <c r="DY160" s="51" t="str">
        <f t="shared" ca="1" si="283"/>
        <v>Slope</v>
      </c>
      <c r="DZ160" s="51" t="str">
        <f t="shared" ca="1" si="284"/>
        <v>Slope</v>
      </c>
      <c r="EA160" s="51" t="str">
        <f t="shared" ca="1" si="285"/>
        <v>Slope</v>
      </c>
      <c r="EB160" s="51" t="str">
        <f t="shared" ca="1" si="286"/>
        <v>Slope</v>
      </c>
      <c r="EC160" s="51" t="str">
        <f t="shared" ca="1" si="287"/>
        <v>Slope</v>
      </c>
      <c r="EE160" s="52">
        <f t="shared" ca="1" si="288"/>
        <v>1</v>
      </c>
      <c r="EF160" s="52">
        <f t="shared" ca="1" si="289"/>
        <v>1</v>
      </c>
      <c r="EG160" s="52">
        <f t="shared" ca="1" si="290"/>
        <v>1</v>
      </c>
      <c r="EH160" s="52">
        <f t="shared" ca="1" si="291"/>
        <v>1</v>
      </c>
      <c r="EI160" s="52">
        <f t="shared" ca="1" si="292"/>
        <v>1</v>
      </c>
      <c r="EJ160" s="52">
        <f t="shared" ca="1" si="293"/>
        <v>1</v>
      </c>
      <c r="EK160" s="52">
        <f t="shared" ca="1" si="294"/>
        <v>1</v>
      </c>
      <c r="EL160" s="52">
        <f t="shared" ca="1" si="295"/>
        <v>1</v>
      </c>
      <c r="EM160" s="52">
        <f t="shared" ca="1" si="296"/>
        <v>1</v>
      </c>
      <c r="EN160" s="52">
        <f t="shared" ca="1" si="297"/>
        <v>1</v>
      </c>
      <c r="EO160" s="52">
        <f t="shared" ca="1" si="298"/>
        <v>1</v>
      </c>
      <c r="EP160" s="52">
        <f t="shared" ca="1" si="299"/>
        <v>1</v>
      </c>
      <c r="EQ160" s="52">
        <f t="shared" ca="1" si="300"/>
        <v>1</v>
      </c>
      <c r="ER160" s="52">
        <f t="shared" ca="1" si="301"/>
        <v>1</v>
      </c>
      <c r="ES160" s="52">
        <f t="shared" ca="1" si="302"/>
        <v>1</v>
      </c>
      <c r="ET160" s="52">
        <f t="shared" ca="1" si="303"/>
        <v>1</v>
      </c>
      <c r="EU160" s="52">
        <f t="shared" ca="1" si="304"/>
        <v>1</v>
      </c>
      <c r="EV160" s="52">
        <f t="shared" ca="1" si="305"/>
        <v>1</v>
      </c>
      <c r="EW160" s="52">
        <f t="shared" ca="1" si="306"/>
        <v>1</v>
      </c>
      <c r="EX160" s="52">
        <f t="shared" ca="1" si="307"/>
        <v>1</v>
      </c>
      <c r="EY160" s="52">
        <f t="shared" ca="1" si="308"/>
        <v>1</v>
      </c>
      <c r="EZ160" s="52">
        <f t="shared" ca="1" si="309"/>
        <v>1</v>
      </c>
      <c r="FA160" s="52">
        <f t="shared" ca="1" si="310"/>
        <v>1</v>
      </c>
      <c r="FB160" s="52">
        <f t="shared" ca="1" si="311"/>
        <v>1</v>
      </c>
      <c r="FC160" s="52">
        <f t="shared" ca="1" si="312"/>
        <v>1</v>
      </c>
      <c r="FD160" s="52">
        <f t="shared" ca="1" si="313"/>
        <v>1</v>
      </c>
      <c r="FE160" s="52">
        <f t="shared" ca="1" si="314"/>
        <v>1</v>
      </c>
      <c r="FF160" s="52">
        <f t="shared" ca="1" si="315"/>
        <v>1</v>
      </c>
      <c r="FG160" s="52">
        <f t="shared" ca="1" si="316"/>
        <v>1</v>
      </c>
      <c r="FH160" s="52">
        <f t="shared" ca="1" si="317"/>
        <v>1</v>
      </c>
      <c r="FI160" s="52">
        <f t="shared" ca="1" si="318"/>
        <v>1</v>
      </c>
      <c r="FK160" s="52">
        <f t="shared" si="319"/>
        <v>0</v>
      </c>
      <c r="FL160" s="59" t="e">
        <f t="shared" ca="1" si="320"/>
        <v>#N/A</v>
      </c>
      <c r="FM160" s="59" t="e">
        <f t="shared" ca="1" si="321"/>
        <v>#N/A</v>
      </c>
      <c r="FN160" s="52">
        <f t="shared" ca="1" si="322"/>
        <v>0</v>
      </c>
      <c r="FP160" s="52">
        <f t="shared" ca="1" si="323"/>
        <v>0.66666666666666663</v>
      </c>
      <c r="FQ160" s="52">
        <f t="shared" ca="1" si="324"/>
        <v>0.66666666666666663</v>
      </c>
      <c r="FR160" s="52">
        <f t="shared" ca="1" si="325"/>
        <v>0.65555555555555545</v>
      </c>
      <c r="FS160" s="52">
        <f t="shared" ca="1" si="326"/>
        <v>0.64444444444444438</v>
      </c>
      <c r="FT160" s="52">
        <f t="shared" ca="1" si="327"/>
        <v>0.6333333333333333</v>
      </c>
      <c r="FU160" s="52">
        <f t="shared" ca="1" si="328"/>
        <v>0.62222222222222223</v>
      </c>
      <c r="FV160" s="52">
        <f t="shared" ca="1" si="329"/>
        <v>0.61111111111111116</v>
      </c>
      <c r="FW160" s="52">
        <f t="shared" ca="1" si="330"/>
        <v>0.6</v>
      </c>
      <c r="FX160" s="52">
        <f t="shared" ca="1" si="331"/>
        <v>0.5888888888888888</v>
      </c>
      <c r="FY160" s="52">
        <f t="shared" ca="1" si="332"/>
        <v>0.57777777777777772</v>
      </c>
      <c r="FZ160" s="52">
        <f t="shared" ca="1" si="333"/>
        <v>0.56666666666666665</v>
      </c>
      <c r="GA160" s="52">
        <f t="shared" ca="1" si="334"/>
        <v>0.55555555555555558</v>
      </c>
      <c r="GB160" s="52">
        <f t="shared" ca="1" si="335"/>
        <v>0.5444444444444444</v>
      </c>
      <c r="GC160" s="52">
        <f t="shared" ca="1" si="336"/>
        <v>0.53333333333333333</v>
      </c>
      <c r="GD160" s="52">
        <f t="shared" ca="1" si="337"/>
        <v>0.52222222222222214</v>
      </c>
      <c r="GE160" s="52">
        <f t="shared" ca="1" si="338"/>
        <v>0.51111111111111107</v>
      </c>
      <c r="GF160" s="52">
        <f t="shared" ca="1" si="339"/>
        <v>0.5</v>
      </c>
      <c r="GG160" s="52">
        <f t="shared" ca="1" si="340"/>
        <v>0.48888888888888887</v>
      </c>
      <c r="GH160" s="52">
        <f t="shared" ca="1" si="341"/>
        <v>0.47777777777777775</v>
      </c>
      <c r="GI160" s="52">
        <f t="shared" ca="1" si="342"/>
        <v>0.46666666666666667</v>
      </c>
      <c r="GJ160" s="52">
        <f t="shared" ca="1" si="343"/>
        <v>0.45555555555555555</v>
      </c>
      <c r="GK160" s="52">
        <f t="shared" ca="1" si="344"/>
        <v>0.44444444444444442</v>
      </c>
      <c r="GL160" s="52">
        <f t="shared" ca="1" si="345"/>
        <v>0.43333333333333335</v>
      </c>
      <c r="GM160" s="52">
        <f t="shared" ca="1" si="346"/>
        <v>0.42222222222222222</v>
      </c>
      <c r="GN160" s="52">
        <f t="shared" ca="1" si="347"/>
        <v>0.41111111111111109</v>
      </c>
      <c r="GO160" s="52">
        <f t="shared" ca="1" si="348"/>
        <v>0.39999999999999997</v>
      </c>
      <c r="GP160" s="52">
        <f t="shared" ca="1" si="349"/>
        <v>0.38888888888888884</v>
      </c>
      <c r="GQ160" s="52">
        <f t="shared" ca="1" si="350"/>
        <v>0.37777777777777777</v>
      </c>
      <c r="GR160" s="52">
        <f t="shared" ca="1" si="351"/>
        <v>0.36666666666666664</v>
      </c>
      <c r="GS160" s="52">
        <f t="shared" ca="1" si="352"/>
        <v>0.35555555555555551</v>
      </c>
      <c r="GT160" s="52">
        <f t="shared" ca="1" si="353"/>
        <v>0.34444444444444444</v>
      </c>
      <c r="GU160" s="125">
        <f t="shared" si="354"/>
        <v>0</v>
      </c>
      <c r="GV160" s="52">
        <f t="shared" ca="1" si="355"/>
        <v>0.66666666666666663</v>
      </c>
      <c r="GW160" s="59">
        <f t="shared" ca="1" si="356"/>
        <v>0</v>
      </c>
      <c r="GX160" s="52">
        <f t="shared" ca="1" si="357"/>
        <v>0</v>
      </c>
      <c r="GY160" s="52" t="str">
        <f t="shared" ca="1" si="358"/>
        <v>Slope</v>
      </c>
      <c r="GZ160" s="52" t="str">
        <f t="shared" ca="1" si="359"/>
        <v>NaN</v>
      </c>
      <c r="HA160" s="120">
        <f t="shared" si="360"/>
        <v>0</v>
      </c>
      <c r="HB160" s="58">
        <f t="shared" si="361"/>
        <v>0</v>
      </c>
      <c r="HC160" s="58"/>
      <c r="HD160" s="121">
        <f t="shared" si="362"/>
        <v>1</v>
      </c>
      <c r="HE160" s="52">
        <f t="shared" si="363"/>
        <v>0</v>
      </c>
      <c r="HF160" s="52">
        <f t="shared" si="364"/>
        <v>0</v>
      </c>
      <c r="HG160" s="120">
        <f t="shared" si="365"/>
        <v>1</v>
      </c>
      <c r="HH160" s="120">
        <f t="shared" si="366"/>
        <v>0</v>
      </c>
      <c r="HI160" s="52">
        <f t="shared" ca="1" si="367"/>
        <v>0</v>
      </c>
      <c r="HJ160" s="52" t="str">
        <f t="shared" ca="1" si="368"/>
        <v>Slope</v>
      </c>
      <c r="HK160" s="59">
        <f t="shared" ca="1" si="369"/>
        <v>2</v>
      </c>
      <c r="HL160" s="52" t="str">
        <f t="shared" ca="1" si="370"/>
        <v>NaN</v>
      </c>
      <c r="HM160" s="52">
        <f t="shared" si="371"/>
        <v>0</v>
      </c>
      <c r="HN160" s="52">
        <f t="shared" si="372"/>
        <v>0</v>
      </c>
      <c r="HO160" s="52">
        <f t="shared" si="373"/>
        <v>0</v>
      </c>
      <c r="HP160" s="112"/>
      <c r="HQ160" s="52">
        <f t="shared" si="381"/>
        <v>0</v>
      </c>
      <c r="HR160" s="112"/>
      <c r="HS160" s="52">
        <f t="shared" si="374"/>
        <v>0</v>
      </c>
      <c r="HT160">
        <f t="shared" si="375"/>
        <v>0</v>
      </c>
    </row>
    <row r="161" spans="1:228" x14ac:dyDescent="0.25">
      <c r="A161" s="45">
        <v>123</v>
      </c>
      <c r="B161" s="35">
        <f t="shared" si="215"/>
        <v>1.4120370370370387E-2</v>
      </c>
      <c r="C161" s="28"/>
      <c r="D161" s="29"/>
      <c r="E161" s="29"/>
      <c r="F161" s="37"/>
      <c r="G161" s="38"/>
      <c r="H161" s="107"/>
      <c r="I161" s="31"/>
      <c r="J161" s="28"/>
      <c r="K161" s="37">
        <f t="shared" si="387"/>
        <v>0</v>
      </c>
      <c r="L161" s="30">
        <f t="shared" si="385"/>
        <v>0</v>
      </c>
      <c r="M161" s="101">
        <f t="shared" si="386"/>
        <v>0</v>
      </c>
      <c r="N161" s="103">
        <f t="shared" si="216"/>
        <v>0</v>
      </c>
      <c r="AD161" s="52" t="e">
        <f t="shared" ca="1" si="388"/>
        <v>#DIV/0!</v>
      </c>
      <c r="AE161" s="52" t="e">
        <f t="shared" ca="1" si="388"/>
        <v>#DIV/0!</v>
      </c>
      <c r="AF161" s="52" t="e">
        <f t="shared" ca="1" si="388"/>
        <v>#DIV/0!</v>
      </c>
      <c r="AG161" s="52" t="e">
        <f t="shared" ca="1" si="208"/>
        <v>#DIV/0!</v>
      </c>
      <c r="AH161" s="52" t="e">
        <f t="shared" ca="1" si="208"/>
        <v>#DIV/0!</v>
      </c>
      <c r="AI161" s="52" t="e">
        <f t="shared" ca="1" si="208"/>
        <v>#DIV/0!</v>
      </c>
      <c r="AJ161" s="52" t="e">
        <f t="shared" ca="1" si="208"/>
        <v>#DIV/0!</v>
      </c>
      <c r="AK161" s="52" t="e">
        <f t="shared" ca="1" si="209"/>
        <v>#DIV/0!</v>
      </c>
      <c r="AL161" s="52" t="e">
        <f t="shared" ca="1" si="209"/>
        <v>#DIV/0!</v>
      </c>
      <c r="AM161" s="52" t="e">
        <f t="shared" ca="1" si="209"/>
        <v>#DIV/0!</v>
      </c>
      <c r="AN161" s="52" t="e">
        <f t="shared" ca="1" si="209"/>
        <v>#DIV/0!</v>
      </c>
      <c r="AO161" s="52" t="e">
        <f t="shared" ca="1" si="210"/>
        <v>#DIV/0!</v>
      </c>
      <c r="AP161" s="52" t="e">
        <f t="shared" ca="1" si="210"/>
        <v>#DIV/0!</v>
      </c>
      <c r="AQ161" s="52" t="e">
        <f t="shared" ca="1" si="210"/>
        <v>#DIV/0!</v>
      </c>
      <c r="AR161" s="52" t="e">
        <f t="shared" ca="1" si="210"/>
        <v>#DIV/0!</v>
      </c>
      <c r="AS161" s="52" t="e">
        <f t="shared" ca="1" si="211"/>
        <v>#DIV/0!</v>
      </c>
      <c r="AT161" s="52" t="e">
        <f t="shared" ca="1" si="211"/>
        <v>#DIV/0!</v>
      </c>
      <c r="AU161" s="52" t="e">
        <f t="shared" ca="1" si="211"/>
        <v>#DIV/0!</v>
      </c>
      <c r="AV161" s="52" t="e">
        <f t="shared" ca="1" si="211"/>
        <v>#DIV/0!</v>
      </c>
      <c r="AW161" s="52" t="e">
        <f t="shared" ca="1" si="212"/>
        <v>#DIV/0!</v>
      </c>
      <c r="AX161" s="52" t="e">
        <f t="shared" ca="1" si="212"/>
        <v>#DIV/0!</v>
      </c>
      <c r="AY161" s="52" t="e">
        <f t="shared" ca="1" si="212"/>
        <v>#DIV/0!</v>
      </c>
      <c r="AZ161" s="52" t="e">
        <f t="shared" ca="1" si="212"/>
        <v>#DIV/0!</v>
      </c>
      <c r="BA161" s="52" t="e">
        <f t="shared" ca="1" si="213"/>
        <v>#DIV/0!</v>
      </c>
      <c r="BB161" s="52" t="e">
        <f t="shared" ca="1" si="213"/>
        <v>#DIV/0!</v>
      </c>
      <c r="BC161" s="52" t="e">
        <f t="shared" ca="1" si="213"/>
        <v>#DIV/0!</v>
      </c>
      <c r="BD161" s="52" t="e">
        <f t="shared" ca="1" si="213"/>
        <v>#DIV/0!</v>
      </c>
      <c r="BE161" s="52" t="e">
        <f t="shared" ca="1" si="214"/>
        <v>#DIV/0!</v>
      </c>
      <c r="BF161" s="52" t="e">
        <f t="shared" ca="1" si="214"/>
        <v>#DIV/0!</v>
      </c>
      <c r="BG161" s="52" t="e">
        <f t="shared" ca="1" si="214"/>
        <v>#DIV/0!</v>
      </c>
      <c r="BH161" s="52" t="e">
        <f t="shared" ca="1" si="214"/>
        <v>#DIV/0!</v>
      </c>
      <c r="BJ161" s="52">
        <f t="shared" si="218"/>
        <v>0</v>
      </c>
      <c r="BK161" s="52">
        <f t="shared" si="219"/>
        <v>0</v>
      </c>
      <c r="BL161" s="52">
        <f t="shared" si="220"/>
        <v>0</v>
      </c>
      <c r="BM161" s="52">
        <f t="shared" si="221"/>
        <v>0</v>
      </c>
      <c r="BN161" s="52">
        <f t="shared" si="222"/>
        <v>0</v>
      </c>
      <c r="BO161" s="52">
        <f t="shared" si="223"/>
        <v>0</v>
      </c>
      <c r="BP161" s="52">
        <f t="shared" si="224"/>
        <v>0</v>
      </c>
      <c r="BQ161" s="52">
        <f t="shared" si="225"/>
        <v>0.05</v>
      </c>
      <c r="BS161" s="52">
        <f t="shared" ca="1" si="226"/>
        <v>0</v>
      </c>
      <c r="BT161" s="52">
        <f t="shared" ca="1" si="227"/>
        <v>0</v>
      </c>
      <c r="BU161" s="52">
        <f t="shared" ca="1" si="228"/>
        <v>0</v>
      </c>
      <c r="BV161" s="52">
        <f t="shared" ca="1" si="229"/>
        <v>0</v>
      </c>
      <c r="BW161" s="52">
        <f t="shared" ca="1" si="230"/>
        <v>0</v>
      </c>
      <c r="BX161" s="52">
        <f t="shared" ca="1" si="231"/>
        <v>0</v>
      </c>
      <c r="BY161" s="52">
        <f t="shared" ca="1" si="232"/>
        <v>0</v>
      </c>
      <c r="BZ161" s="52">
        <f t="shared" ca="1" si="233"/>
        <v>0</v>
      </c>
      <c r="CA161" s="52">
        <f t="shared" ca="1" si="234"/>
        <v>0</v>
      </c>
      <c r="CB161" s="52">
        <f t="shared" ca="1" si="235"/>
        <v>0</v>
      </c>
      <c r="CC161" s="52">
        <f t="shared" ca="1" si="236"/>
        <v>0</v>
      </c>
      <c r="CD161" s="52">
        <f t="shared" ca="1" si="237"/>
        <v>0</v>
      </c>
      <c r="CE161" s="52">
        <f t="shared" ca="1" si="238"/>
        <v>0</v>
      </c>
      <c r="CF161" s="52">
        <f t="shared" ca="1" si="239"/>
        <v>0</v>
      </c>
      <c r="CG161" s="52">
        <f t="shared" ca="1" si="240"/>
        <v>0</v>
      </c>
      <c r="CH161" s="52">
        <f t="shared" ca="1" si="241"/>
        <v>0</v>
      </c>
      <c r="CI161" s="52">
        <f t="shared" ca="1" si="242"/>
        <v>0</v>
      </c>
      <c r="CJ161" s="52">
        <f t="shared" ca="1" si="243"/>
        <v>0</v>
      </c>
      <c r="CK161" s="52">
        <f t="shared" ca="1" si="244"/>
        <v>0</v>
      </c>
      <c r="CL161" s="52">
        <f t="shared" ca="1" si="245"/>
        <v>0</v>
      </c>
      <c r="CM161" s="52">
        <f t="shared" ca="1" si="246"/>
        <v>0</v>
      </c>
      <c r="CN161" s="52">
        <f t="shared" ca="1" si="247"/>
        <v>0</v>
      </c>
      <c r="CO161" s="52">
        <f t="shared" ca="1" si="248"/>
        <v>0</v>
      </c>
      <c r="CP161" s="52">
        <f t="shared" ca="1" si="249"/>
        <v>0</v>
      </c>
      <c r="CQ161" s="52">
        <f t="shared" ca="1" si="250"/>
        <v>0</v>
      </c>
      <c r="CR161" s="52">
        <f t="shared" ca="1" si="251"/>
        <v>0</v>
      </c>
      <c r="CS161" s="52">
        <f t="shared" ca="1" si="252"/>
        <v>0</v>
      </c>
      <c r="CT161" s="52">
        <f t="shared" ca="1" si="253"/>
        <v>0</v>
      </c>
      <c r="CU161" s="52">
        <f t="shared" ca="1" si="254"/>
        <v>0</v>
      </c>
      <c r="CV161" s="52">
        <f t="shared" ca="1" si="255"/>
        <v>0</v>
      </c>
      <c r="CW161" s="52">
        <f t="shared" ca="1" si="256"/>
        <v>0</v>
      </c>
      <c r="CY161" s="51" t="str">
        <f t="shared" ca="1" si="257"/>
        <v>Slope</v>
      </c>
      <c r="CZ161" s="51" t="str">
        <f t="shared" ca="1" si="258"/>
        <v>Slope</v>
      </c>
      <c r="DA161" s="51" t="str">
        <f t="shared" ca="1" si="259"/>
        <v>Slope</v>
      </c>
      <c r="DB161" s="51" t="str">
        <f t="shared" ca="1" si="260"/>
        <v>Slope</v>
      </c>
      <c r="DC161" s="51" t="str">
        <f t="shared" ca="1" si="261"/>
        <v>Slope</v>
      </c>
      <c r="DD161" s="51" t="str">
        <f t="shared" ca="1" si="262"/>
        <v>Slope</v>
      </c>
      <c r="DE161" s="51" t="str">
        <f t="shared" ca="1" si="263"/>
        <v>Slope</v>
      </c>
      <c r="DF161" s="51" t="str">
        <f t="shared" ca="1" si="264"/>
        <v>Slope</v>
      </c>
      <c r="DG161" s="51" t="str">
        <f t="shared" ca="1" si="265"/>
        <v>Slope</v>
      </c>
      <c r="DH161" s="51" t="str">
        <f t="shared" ca="1" si="266"/>
        <v>Slope</v>
      </c>
      <c r="DI161" s="51" t="str">
        <f t="shared" ca="1" si="267"/>
        <v>Slope</v>
      </c>
      <c r="DJ161" s="51" t="str">
        <f t="shared" ca="1" si="268"/>
        <v>Slope</v>
      </c>
      <c r="DK161" s="51" t="str">
        <f t="shared" ca="1" si="269"/>
        <v>Slope</v>
      </c>
      <c r="DL161" s="51" t="str">
        <f t="shared" ca="1" si="270"/>
        <v>Slope</v>
      </c>
      <c r="DM161" s="51" t="str">
        <f t="shared" ca="1" si="271"/>
        <v>Slope</v>
      </c>
      <c r="DN161" s="51" t="str">
        <f t="shared" ca="1" si="272"/>
        <v>Slope</v>
      </c>
      <c r="DO161" s="51" t="str">
        <f t="shared" ca="1" si="273"/>
        <v>Slope</v>
      </c>
      <c r="DP161" s="51" t="str">
        <f t="shared" ca="1" si="274"/>
        <v>Slope</v>
      </c>
      <c r="DQ161" s="51" t="str">
        <f t="shared" ca="1" si="275"/>
        <v>Slope</v>
      </c>
      <c r="DR161" s="51" t="str">
        <f t="shared" ca="1" si="276"/>
        <v>Slope</v>
      </c>
      <c r="DS161" s="51" t="str">
        <f t="shared" ca="1" si="277"/>
        <v>Slope</v>
      </c>
      <c r="DT161" s="51" t="str">
        <f t="shared" ca="1" si="278"/>
        <v>Slope</v>
      </c>
      <c r="DU161" s="51" t="str">
        <f t="shared" ca="1" si="279"/>
        <v>Slope</v>
      </c>
      <c r="DV161" s="51" t="str">
        <f t="shared" ca="1" si="280"/>
        <v>Slope</v>
      </c>
      <c r="DW161" s="51" t="str">
        <f t="shared" ca="1" si="281"/>
        <v>Slope</v>
      </c>
      <c r="DX161" s="51" t="str">
        <f t="shared" ca="1" si="282"/>
        <v>Slope</v>
      </c>
      <c r="DY161" s="51" t="str">
        <f t="shared" ca="1" si="283"/>
        <v>Slope</v>
      </c>
      <c r="DZ161" s="51" t="str">
        <f t="shared" ca="1" si="284"/>
        <v>Slope</v>
      </c>
      <c r="EA161" s="51" t="str">
        <f t="shared" ca="1" si="285"/>
        <v>Slope</v>
      </c>
      <c r="EB161" s="51" t="str">
        <f t="shared" ca="1" si="286"/>
        <v>Slope</v>
      </c>
      <c r="EC161" s="51" t="str">
        <f t="shared" ca="1" si="287"/>
        <v>Slope</v>
      </c>
      <c r="EE161" s="52">
        <f t="shared" ca="1" si="288"/>
        <v>1</v>
      </c>
      <c r="EF161" s="52">
        <f t="shared" ca="1" si="289"/>
        <v>1</v>
      </c>
      <c r="EG161" s="52">
        <f t="shared" ca="1" si="290"/>
        <v>1</v>
      </c>
      <c r="EH161" s="52">
        <f t="shared" ca="1" si="291"/>
        <v>1</v>
      </c>
      <c r="EI161" s="52">
        <f t="shared" ca="1" si="292"/>
        <v>1</v>
      </c>
      <c r="EJ161" s="52">
        <f t="shared" ca="1" si="293"/>
        <v>1</v>
      </c>
      <c r="EK161" s="52">
        <f t="shared" ca="1" si="294"/>
        <v>1</v>
      </c>
      <c r="EL161" s="52">
        <f t="shared" ca="1" si="295"/>
        <v>1</v>
      </c>
      <c r="EM161" s="52">
        <f t="shared" ca="1" si="296"/>
        <v>1</v>
      </c>
      <c r="EN161" s="52">
        <f t="shared" ca="1" si="297"/>
        <v>1</v>
      </c>
      <c r="EO161" s="52">
        <f t="shared" ca="1" si="298"/>
        <v>1</v>
      </c>
      <c r="EP161" s="52">
        <f t="shared" ca="1" si="299"/>
        <v>1</v>
      </c>
      <c r="EQ161" s="52">
        <f t="shared" ca="1" si="300"/>
        <v>1</v>
      </c>
      <c r="ER161" s="52">
        <f t="shared" ca="1" si="301"/>
        <v>1</v>
      </c>
      <c r="ES161" s="52">
        <f t="shared" ca="1" si="302"/>
        <v>1</v>
      </c>
      <c r="ET161" s="52">
        <f t="shared" ca="1" si="303"/>
        <v>1</v>
      </c>
      <c r="EU161" s="52">
        <f t="shared" ca="1" si="304"/>
        <v>1</v>
      </c>
      <c r="EV161" s="52">
        <f t="shared" ca="1" si="305"/>
        <v>1</v>
      </c>
      <c r="EW161" s="52">
        <f t="shared" ca="1" si="306"/>
        <v>1</v>
      </c>
      <c r="EX161" s="52">
        <f t="shared" ca="1" si="307"/>
        <v>1</v>
      </c>
      <c r="EY161" s="52">
        <f t="shared" ca="1" si="308"/>
        <v>1</v>
      </c>
      <c r="EZ161" s="52">
        <f t="shared" ca="1" si="309"/>
        <v>1</v>
      </c>
      <c r="FA161" s="52">
        <f t="shared" ca="1" si="310"/>
        <v>1</v>
      </c>
      <c r="FB161" s="52">
        <f t="shared" ca="1" si="311"/>
        <v>1</v>
      </c>
      <c r="FC161" s="52">
        <f t="shared" ca="1" si="312"/>
        <v>1</v>
      </c>
      <c r="FD161" s="52">
        <f t="shared" ca="1" si="313"/>
        <v>1</v>
      </c>
      <c r="FE161" s="52">
        <f t="shared" ca="1" si="314"/>
        <v>1</v>
      </c>
      <c r="FF161" s="52">
        <f t="shared" ca="1" si="315"/>
        <v>1</v>
      </c>
      <c r="FG161" s="52">
        <f t="shared" ca="1" si="316"/>
        <v>1</v>
      </c>
      <c r="FH161" s="52">
        <f t="shared" ca="1" si="317"/>
        <v>1</v>
      </c>
      <c r="FI161" s="52">
        <f t="shared" ca="1" si="318"/>
        <v>1</v>
      </c>
      <c r="FK161" s="52">
        <f t="shared" si="319"/>
        <v>0</v>
      </c>
      <c r="FL161" s="59" t="e">
        <f t="shared" ca="1" si="320"/>
        <v>#N/A</v>
      </c>
      <c r="FM161" s="59" t="e">
        <f t="shared" ca="1" si="321"/>
        <v>#N/A</v>
      </c>
      <c r="FN161" s="52">
        <f t="shared" ca="1" si="322"/>
        <v>0</v>
      </c>
      <c r="FP161" s="52">
        <f t="shared" ca="1" si="323"/>
        <v>0.66666666666666663</v>
      </c>
      <c r="FQ161" s="52">
        <f t="shared" ca="1" si="324"/>
        <v>0.66666666666666663</v>
      </c>
      <c r="FR161" s="52">
        <f t="shared" ca="1" si="325"/>
        <v>0.65555555555555545</v>
      </c>
      <c r="FS161" s="52">
        <f t="shared" ca="1" si="326"/>
        <v>0.64444444444444438</v>
      </c>
      <c r="FT161" s="52">
        <f t="shared" ca="1" si="327"/>
        <v>0.6333333333333333</v>
      </c>
      <c r="FU161" s="52">
        <f t="shared" ca="1" si="328"/>
        <v>0.62222222222222223</v>
      </c>
      <c r="FV161" s="52">
        <f t="shared" ca="1" si="329"/>
        <v>0.61111111111111116</v>
      </c>
      <c r="FW161" s="52">
        <f t="shared" ca="1" si="330"/>
        <v>0.6</v>
      </c>
      <c r="FX161" s="52">
        <f t="shared" ca="1" si="331"/>
        <v>0.5888888888888888</v>
      </c>
      <c r="FY161" s="52">
        <f t="shared" ca="1" si="332"/>
        <v>0.57777777777777772</v>
      </c>
      <c r="FZ161" s="52">
        <f t="shared" ca="1" si="333"/>
        <v>0.56666666666666665</v>
      </c>
      <c r="GA161" s="52">
        <f t="shared" ca="1" si="334"/>
        <v>0.55555555555555558</v>
      </c>
      <c r="GB161" s="52">
        <f t="shared" ca="1" si="335"/>
        <v>0.5444444444444444</v>
      </c>
      <c r="GC161" s="52">
        <f t="shared" ca="1" si="336"/>
        <v>0.53333333333333333</v>
      </c>
      <c r="GD161" s="52">
        <f t="shared" ca="1" si="337"/>
        <v>0.52222222222222214</v>
      </c>
      <c r="GE161" s="52">
        <f t="shared" ca="1" si="338"/>
        <v>0.51111111111111107</v>
      </c>
      <c r="GF161" s="52">
        <f t="shared" ca="1" si="339"/>
        <v>0.5</v>
      </c>
      <c r="GG161" s="52">
        <f t="shared" ca="1" si="340"/>
        <v>0.48888888888888887</v>
      </c>
      <c r="GH161" s="52">
        <f t="shared" ca="1" si="341"/>
        <v>0.47777777777777775</v>
      </c>
      <c r="GI161" s="52">
        <f t="shared" ca="1" si="342"/>
        <v>0.46666666666666667</v>
      </c>
      <c r="GJ161" s="52">
        <f t="shared" ca="1" si="343"/>
        <v>0.45555555555555555</v>
      </c>
      <c r="GK161" s="52">
        <f t="shared" ca="1" si="344"/>
        <v>0.44444444444444442</v>
      </c>
      <c r="GL161" s="52">
        <f t="shared" ca="1" si="345"/>
        <v>0.43333333333333335</v>
      </c>
      <c r="GM161" s="52">
        <f t="shared" ca="1" si="346"/>
        <v>0.42222222222222222</v>
      </c>
      <c r="GN161" s="52">
        <f t="shared" ca="1" si="347"/>
        <v>0.41111111111111109</v>
      </c>
      <c r="GO161" s="52">
        <f t="shared" ca="1" si="348"/>
        <v>0.39999999999999997</v>
      </c>
      <c r="GP161" s="52">
        <f t="shared" ca="1" si="349"/>
        <v>0.38888888888888884</v>
      </c>
      <c r="GQ161" s="52">
        <f t="shared" ca="1" si="350"/>
        <v>0.37777777777777777</v>
      </c>
      <c r="GR161" s="52">
        <f t="shared" ca="1" si="351"/>
        <v>0.36666666666666664</v>
      </c>
      <c r="GS161" s="52">
        <f t="shared" ca="1" si="352"/>
        <v>0.35555555555555551</v>
      </c>
      <c r="GT161" s="52">
        <f t="shared" ca="1" si="353"/>
        <v>0.34444444444444444</v>
      </c>
      <c r="GU161" s="125">
        <f t="shared" si="354"/>
        <v>0</v>
      </c>
      <c r="GV161" s="52">
        <f t="shared" ca="1" si="355"/>
        <v>0.66666666666666663</v>
      </c>
      <c r="GW161" s="59">
        <f t="shared" ca="1" si="356"/>
        <v>0</v>
      </c>
      <c r="GX161" s="52">
        <f t="shared" ca="1" si="357"/>
        <v>0</v>
      </c>
      <c r="GY161" s="52" t="str">
        <f t="shared" ca="1" si="358"/>
        <v>Slope</v>
      </c>
      <c r="GZ161" s="52" t="str">
        <f t="shared" ca="1" si="359"/>
        <v>NaN</v>
      </c>
      <c r="HA161" s="120">
        <f t="shared" si="360"/>
        <v>0</v>
      </c>
      <c r="HB161" s="58">
        <f t="shared" si="361"/>
        <v>0</v>
      </c>
      <c r="HC161" s="58"/>
      <c r="HD161" s="121">
        <f t="shared" si="362"/>
        <v>1</v>
      </c>
      <c r="HE161" s="52">
        <f t="shared" si="363"/>
        <v>0</v>
      </c>
      <c r="HF161" s="52">
        <f t="shared" si="364"/>
        <v>0</v>
      </c>
      <c r="HG161" s="120">
        <f t="shared" si="365"/>
        <v>1</v>
      </c>
      <c r="HH161" s="120">
        <f t="shared" si="366"/>
        <v>0</v>
      </c>
      <c r="HI161" s="52">
        <f t="shared" ca="1" si="367"/>
        <v>0</v>
      </c>
      <c r="HJ161" s="52" t="str">
        <f t="shared" ca="1" si="368"/>
        <v>Slope</v>
      </c>
      <c r="HK161" s="59">
        <f t="shared" ca="1" si="369"/>
        <v>2</v>
      </c>
      <c r="HL161" s="52" t="str">
        <f t="shared" ca="1" si="370"/>
        <v>NaN</v>
      </c>
      <c r="HM161" s="52">
        <f t="shared" si="371"/>
        <v>0</v>
      </c>
      <c r="HN161" s="52">
        <f t="shared" si="372"/>
        <v>0</v>
      </c>
      <c r="HO161" s="52">
        <f t="shared" si="373"/>
        <v>0</v>
      </c>
      <c r="HP161" s="112"/>
      <c r="HQ161" s="52">
        <f t="shared" si="381"/>
        <v>0</v>
      </c>
      <c r="HR161" s="112"/>
      <c r="HS161" s="52">
        <f t="shared" si="374"/>
        <v>0</v>
      </c>
      <c r="HT161">
        <f t="shared" si="375"/>
        <v>0</v>
      </c>
    </row>
    <row r="162" spans="1:228" x14ac:dyDescent="0.25">
      <c r="A162" s="45">
        <v>124</v>
      </c>
      <c r="B162" s="35">
        <f t="shared" si="215"/>
        <v>1.4236111111111128E-2</v>
      </c>
      <c r="C162" s="28"/>
      <c r="D162" s="29"/>
      <c r="E162" s="29"/>
      <c r="F162" s="37"/>
      <c r="G162" s="38"/>
      <c r="H162" s="107"/>
      <c r="I162" s="31"/>
      <c r="J162" s="28"/>
      <c r="K162" s="37">
        <f t="shared" si="387"/>
        <v>0</v>
      </c>
      <c r="L162" s="30">
        <f t="shared" si="385"/>
        <v>0</v>
      </c>
      <c r="M162" s="101">
        <f t="shared" si="386"/>
        <v>0</v>
      </c>
      <c r="N162" s="103">
        <f t="shared" si="216"/>
        <v>0</v>
      </c>
      <c r="AD162" s="52" t="e">
        <f t="shared" ca="1" si="388"/>
        <v>#DIV/0!</v>
      </c>
      <c r="AE162" s="52" t="e">
        <f t="shared" ca="1" si="388"/>
        <v>#DIV/0!</v>
      </c>
      <c r="AF162" s="52" t="e">
        <f t="shared" ca="1" si="388"/>
        <v>#DIV/0!</v>
      </c>
      <c r="AG162" s="52" t="e">
        <f t="shared" ca="1" si="208"/>
        <v>#DIV/0!</v>
      </c>
      <c r="AH162" s="52" t="e">
        <f t="shared" ca="1" si="208"/>
        <v>#DIV/0!</v>
      </c>
      <c r="AI162" s="52" t="e">
        <f t="shared" ca="1" si="208"/>
        <v>#DIV/0!</v>
      </c>
      <c r="AJ162" s="52" t="e">
        <f t="shared" ca="1" si="208"/>
        <v>#DIV/0!</v>
      </c>
      <c r="AK162" s="52" t="e">
        <f t="shared" ca="1" si="209"/>
        <v>#DIV/0!</v>
      </c>
      <c r="AL162" s="52" t="e">
        <f t="shared" ca="1" si="209"/>
        <v>#DIV/0!</v>
      </c>
      <c r="AM162" s="52" t="e">
        <f t="shared" ca="1" si="209"/>
        <v>#DIV/0!</v>
      </c>
      <c r="AN162" s="52" t="e">
        <f t="shared" ca="1" si="209"/>
        <v>#DIV/0!</v>
      </c>
      <c r="AO162" s="52" t="e">
        <f t="shared" ca="1" si="210"/>
        <v>#DIV/0!</v>
      </c>
      <c r="AP162" s="52" t="e">
        <f t="shared" ca="1" si="210"/>
        <v>#DIV/0!</v>
      </c>
      <c r="AQ162" s="52" t="e">
        <f t="shared" ca="1" si="210"/>
        <v>#DIV/0!</v>
      </c>
      <c r="AR162" s="52" t="e">
        <f t="shared" ca="1" si="210"/>
        <v>#DIV/0!</v>
      </c>
      <c r="AS162" s="52" t="e">
        <f t="shared" ca="1" si="211"/>
        <v>#DIV/0!</v>
      </c>
      <c r="AT162" s="52" t="e">
        <f t="shared" ca="1" si="211"/>
        <v>#DIV/0!</v>
      </c>
      <c r="AU162" s="52" t="e">
        <f t="shared" ca="1" si="211"/>
        <v>#DIV/0!</v>
      </c>
      <c r="AV162" s="52" t="e">
        <f t="shared" ca="1" si="211"/>
        <v>#DIV/0!</v>
      </c>
      <c r="AW162" s="52" t="e">
        <f t="shared" ca="1" si="212"/>
        <v>#DIV/0!</v>
      </c>
      <c r="AX162" s="52" t="e">
        <f t="shared" ca="1" si="212"/>
        <v>#DIV/0!</v>
      </c>
      <c r="AY162" s="52" t="e">
        <f t="shared" ca="1" si="212"/>
        <v>#DIV/0!</v>
      </c>
      <c r="AZ162" s="52" t="e">
        <f t="shared" ca="1" si="212"/>
        <v>#DIV/0!</v>
      </c>
      <c r="BA162" s="52" t="e">
        <f t="shared" ca="1" si="213"/>
        <v>#DIV/0!</v>
      </c>
      <c r="BB162" s="52" t="e">
        <f t="shared" ca="1" si="213"/>
        <v>#DIV/0!</v>
      </c>
      <c r="BC162" s="52" t="e">
        <f t="shared" ca="1" si="213"/>
        <v>#DIV/0!</v>
      </c>
      <c r="BD162" s="52" t="e">
        <f t="shared" ca="1" si="213"/>
        <v>#DIV/0!</v>
      </c>
      <c r="BE162" s="52" t="e">
        <f t="shared" ca="1" si="214"/>
        <v>#DIV/0!</v>
      </c>
      <c r="BF162" s="52" t="e">
        <f t="shared" ca="1" si="214"/>
        <v>#DIV/0!</v>
      </c>
      <c r="BG162" s="52" t="e">
        <f t="shared" ca="1" si="214"/>
        <v>#DIV/0!</v>
      </c>
      <c r="BH162" s="52" t="e">
        <f t="shared" ca="1" si="214"/>
        <v>#DIV/0!</v>
      </c>
      <c r="BJ162" s="52">
        <f t="shared" si="218"/>
        <v>0</v>
      </c>
      <c r="BK162" s="52">
        <f t="shared" si="219"/>
        <v>0</v>
      </c>
      <c r="BL162" s="52">
        <f t="shared" si="220"/>
        <v>0</v>
      </c>
      <c r="BM162" s="52">
        <f t="shared" si="221"/>
        <v>0</v>
      </c>
      <c r="BN162" s="52">
        <f t="shared" si="222"/>
        <v>0</v>
      </c>
      <c r="BO162" s="52">
        <f t="shared" si="223"/>
        <v>0</v>
      </c>
      <c r="BP162" s="52">
        <f t="shared" si="224"/>
        <v>0</v>
      </c>
      <c r="BQ162" s="52">
        <f t="shared" si="225"/>
        <v>0.05</v>
      </c>
      <c r="BS162" s="52">
        <f t="shared" ca="1" si="226"/>
        <v>0</v>
      </c>
      <c r="BT162" s="52">
        <f t="shared" ca="1" si="227"/>
        <v>0</v>
      </c>
      <c r="BU162" s="52">
        <f t="shared" ca="1" si="228"/>
        <v>0</v>
      </c>
      <c r="BV162" s="52">
        <f t="shared" ca="1" si="229"/>
        <v>0</v>
      </c>
      <c r="BW162" s="52">
        <f t="shared" ca="1" si="230"/>
        <v>0</v>
      </c>
      <c r="BX162" s="52">
        <f t="shared" ca="1" si="231"/>
        <v>0</v>
      </c>
      <c r="BY162" s="52">
        <f t="shared" ca="1" si="232"/>
        <v>0</v>
      </c>
      <c r="BZ162" s="52">
        <f t="shared" ca="1" si="233"/>
        <v>0</v>
      </c>
      <c r="CA162" s="52">
        <f t="shared" ca="1" si="234"/>
        <v>0</v>
      </c>
      <c r="CB162" s="52">
        <f t="shared" ca="1" si="235"/>
        <v>0</v>
      </c>
      <c r="CC162" s="52">
        <f t="shared" ca="1" si="236"/>
        <v>0</v>
      </c>
      <c r="CD162" s="52">
        <f t="shared" ca="1" si="237"/>
        <v>0</v>
      </c>
      <c r="CE162" s="52">
        <f t="shared" ca="1" si="238"/>
        <v>0</v>
      </c>
      <c r="CF162" s="52">
        <f t="shared" ca="1" si="239"/>
        <v>0</v>
      </c>
      <c r="CG162" s="52">
        <f t="shared" ca="1" si="240"/>
        <v>0</v>
      </c>
      <c r="CH162" s="52">
        <f t="shared" ca="1" si="241"/>
        <v>0</v>
      </c>
      <c r="CI162" s="52">
        <f t="shared" ca="1" si="242"/>
        <v>0</v>
      </c>
      <c r="CJ162" s="52">
        <f t="shared" ca="1" si="243"/>
        <v>0</v>
      </c>
      <c r="CK162" s="52">
        <f t="shared" ca="1" si="244"/>
        <v>0</v>
      </c>
      <c r="CL162" s="52">
        <f t="shared" ca="1" si="245"/>
        <v>0</v>
      </c>
      <c r="CM162" s="52">
        <f t="shared" ca="1" si="246"/>
        <v>0</v>
      </c>
      <c r="CN162" s="52">
        <f t="shared" ca="1" si="247"/>
        <v>0</v>
      </c>
      <c r="CO162" s="52">
        <f t="shared" ca="1" si="248"/>
        <v>0</v>
      </c>
      <c r="CP162" s="52">
        <f t="shared" ca="1" si="249"/>
        <v>0</v>
      </c>
      <c r="CQ162" s="52">
        <f t="shared" ca="1" si="250"/>
        <v>0</v>
      </c>
      <c r="CR162" s="52">
        <f t="shared" ca="1" si="251"/>
        <v>0</v>
      </c>
      <c r="CS162" s="52">
        <f t="shared" ca="1" si="252"/>
        <v>0</v>
      </c>
      <c r="CT162" s="52">
        <f t="shared" ca="1" si="253"/>
        <v>0</v>
      </c>
      <c r="CU162" s="52">
        <f t="shared" ca="1" si="254"/>
        <v>0</v>
      </c>
      <c r="CV162" s="52">
        <f t="shared" ca="1" si="255"/>
        <v>0</v>
      </c>
      <c r="CW162" s="52">
        <f t="shared" ca="1" si="256"/>
        <v>0</v>
      </c>
      <c r="CY162" s="51" t="str">
        <f t="shared" ca="1" si="257"/>
        <v>Slope</v>
      </c>
      <c r="CZ162" s="51" t="str">
        <f t="shared" ca="1" si="258"/>
        <v>Slope</v>
      </c>
      <c r="DA162" s="51" t="str">
        <f t="shared" ca="1" si="259"/>
        <v>Slope</v>
      </c>
      <c r="DB162" s="51" t="str">
        <f t="shared" ca="1" si="260"/>
        <v>Slope</v>
      </c>
      <c r="DC162" s="51" t="str">
        <f t="shared" ca="1" si="261"/>
        <v>Slope</v>
      </c>
      <c r="DD162" s="51" t="str">
        <f t="shared" ca="1" si="262"/>
        <v>Slope</v>
      </c>
      <c r="DE162" s="51" t="str">
        <f t="shared" ca="1" si="263"/>
        <v>Slope</v>
      </c>
      <c r="DF162" s="51" t="str">
        <f t="shared" ca="1" si="264"/>
        <v>Slope</v>
      </c>
      <c r="DG162" s="51" t="str">
        <f t="shared" ca="1" si="265"/>
        <v>Slope</v>
      </c>
      <c r="DH162" s="51" t="str">
        <f t="shared" ca="1" si="266"/>
        <v>Slope</v>
      </c>
      <c r="DI162" s="51" t="str">
        <f t="shared" ca="1" si="267"/>
        <v>Slope</v>
      </c>
      <c r="DJ162" s="51" t="str">
        <f t="shared" ca="1" si="268"/>
        <v>Slope</v>
      </c>
      <c r="DK162" s="51" t="str">
        <f t="shared" ca="1" si="269"/>
        <v>Slope</v>
      </c>
      <c r="DL162" s="51" t="str">
        <f t="shared" ca="1" si="270"/>
        <v>Slope</v>
      </c>
      <c r="DM162" s="51" t="str">
        <f t="shared" ca="1" si="271"/>
        <v>Slope</v>
      </c>
      <c r="DN162" s="51" t="str">
        <f t="shared" ca="1" si="272"/>
        <v>Slope</v>
      </c>
      <c r="DO162" s="51" t="str">
        <f t="shared" ca="1" si="273"/>
        <v>Slope</v>
      </c>
      <c r="DP162" s="51" t="str">
        <f t="shared" ca="1" si="274"/>
        <v>Slope</v>
      </c>
      <c r="DQ162" s="51" t="str">
        <f t="shared" ca="1" si="275"/>
        <v>Slope</v>
      </c>
      <c r="DR162" s="51" t="str">
        <f t="shared" ca="1" si="276"/>
        <v>Slope</v>
      </c>
      <c r="DS162" s="51" t="str">
        <f t="shared" ca="1" si="277"/>
        <v>Slope</v>
      </c>
      <c r="DT162" s="51" t="str">
        <f t="shared" ca="1" si="278"/>
        <v>Slope</v>
      </c>
      <c r="DU162" s="51" t="str">
        <f t="shared" ca="1" si="279"/>
        <v>Slope</v>
      </c>
      <c r="DV162" s="51" t="str">
        <f t="shared" ca="1" si="280"/>
        <v>Slope</v>
      </c>
      <c r="DW162" s="51" t="str">
        <f t="shared" ca="1" si="281"/>
        <v>Slope</v>
      </c>
      <c r="DX162" s="51" t="str">
        <f t="shared" ca="1" si="282"/>
        <v>Slope</v>
      </c>
      <c r="DY162" s="51" t="str">
        <f t="shared" ca="1" si="283"/>
        <v>Slope</v>
      </c>
      <c r="DZ162" s="51" t="str">
        <f t="shared" ca="1" si="284"/>
        <v>Slope</v>
      </c>
      <c r="EA162" s="51" t="str">
        <f t="shared" ca="1" si="285"/>
        <v>Slope</v>
      </c>
      <c r="EB162" s="51" t="str">
        <f t="shared" ca="1" si="286"/>
        <v>Slope</v>
      </c>
      <c r="EC162" s="51" t="str">
        <f t="shared" ca="1" si="287"/>
        <v>Slope</v>
      </c>
      <c r="EE162" s="52">
        <f t="shared" ca="1" si="288"/>
        <v>1</v>
      </c>
      <c r="EF162" s="52">
        <f t="shared" ca="1" si="289"/>
        <v>1</v>
      </c>
      <c r="EG162" s="52">
        <f t="shared" ca="1" si="290"/>
        <v>1</v>
      </c>
      <c r="EH162" s="52">
        <f t="shared" ca="1" si="291"/>
        <v>1</v>
      </c>
      <c r="EI162" s="52">
        <f t="shared" ca="1" si="292"/>
        <v>1</v>
      </c>
      <c r="EJ162" s="52">
        <f t="shared" ca="1" si="293"/>
        <v>1</v>
      </c>
      <c r="EK162" s="52">
        <f t="shared" ca="1" si="294"/>
        <v>1</v>
      </c>
      <c r="EL162" s="52">
        <f t="shared" ca="1" si="295"/>
        <v>1</v>
      </c>
      <c r="EM162" s="52">
        <f t="shared" ca="1" si="296"/>
        <v>1</v>
      </c>
      <c r="EN162" s="52">
        <f t="shared" ca="1" si="297"/>
        <v>1</v>
      </c>
      <c r="EO162" s="52">
        <f t="shared" ca="1" si="298"/>
        <v>1</v>
      </c>
      <c r="EP162" s="52">
        <f t="shared" ca="1" si="299"/>
        <v>1</v>
      </c>
      <c r="EQ162" s="52">
        <f t="shared" ca="1" si="300"/>
        <v>1</v>
      </c>
      <c r="ER162" s="52">
        <f t="shared" ca="1" si="301"/>
        <v>1</v>
      </c>
      <c r="ES162" s="52">
        <f t="shared" ca="1" si="302"/>
        <v>1</v>
      </c>
      <c r="ET162" s="52">
        <f t="shared" ca="1" si="303"/>
        <v>1</v>
      </c>
      <c r="EU162" s="52">
        <f t="shared" ca="1" si="304"/>
        <v>1</v>
      </c>
      <c r="EV162" s="52">
        <f t="shared" ca="1" si="305"/>
        <v>1</v>
      </c>
      <c r="EW162" s="52">
        <f t="shared" ca="1" si="306"/>
        <v>1</v>
      </c>
      <c r="EX162" s="52">
        <f t="shared" ca="1" si="307"/>
        <v>1</v>
      </c>
      <c r="EY162" s="52">
        <f t="shared" ca="1" si="308"/>
        <v>1</v>
      </c>
      <c r="EZ162" s="52">
        <f t="shared" ca="1" si="309"/>
        <v>1</v>
      </c>
      <c r="FA162" s="52">
        <f t="shared" ca="1" si="310"/>
        <v>1</v>
      </c>
      <c r="FB162" s="52">
        <f t="shared" ca="1" si="311"/>
        <v>1</v>
      </c>
      <c r="FC162" s="52">
        <f t="shared" ca="1" si="312"/>
        <v>1</v>
      </c>
      <c r="FD162" s="52">
        <f t="shared" ca="1" si="313"/>
        <v>1</v>
      </c>
      <c r="FE162" s="52">
        <f t="shared" ca="1" si="314"/>
        <v>1</v>
      </c>
      <c r="FF162" s="52">
        <f t="shared" ca="1" si="315"/>
        <v>1</v>
      </c>
      <c r="FG162" s="52">
        <f t="shared" ca="1" si="316"/>
        <v>1</v>
      </c>
      <c r="FH162" s="52">
        <f t="shared" ca="1" si="317"/>
        <v>1</v>
      </c>
      <c r="FI162" s="52">
        <f t="shared" ca="1" si="318"/>
        <v>1</v>
      </c>
      <c r="FK162" s="52">
        <f t="shared" si="319"/>
        <v>0</v>
      </c>
      <c r="FL162" s="59" t="e">
        <f t="shared" ca="1" si="320"/>
        <v>#N/A</v>
      </c>
      <c r="FM162" s="59" t="e">
        <f t="shared" ca="1" si="321"/>
        <v>#N/A</v>
      </c>
      <c r="FN162" s="52">
        <f t="shared" ca="1" si="322"/>
        <v>0</v>
      </c>
      <c r="FP162" s="52">
        <f t="shared" ca="1" si="323"/>
        <v>0.66666666666666663</v>
      </c>
      <c r="FQ162" s="52">
        <f t="shared" ca="1" si="324"/>
        <v>0.66666666666666663</v>
      </c>
      <c r="FR162" s="52">
        <f t="shared" ca="1" si="325"/>
        <v>0.65555555555555545</v>
      </c>
      <c r="FS162" s="52">
        <f t="shared" ca="1" si="326"/>
        <v>0.64444444444444438</v>
      </c>
      <c r="FT162" s="52">
        <f t="shared" ca="1" si="327"/>
        <v>0.6333333333333333</v>
      </c>
      <c r="FU162" s="52">
        <f t="shared" ca="1" si="328"/>
        <v>0.62222222222222223</v>
      </c>
      <c r="FV162" s="52">
        <f t="shared" ca="1" si="329"/>
        <v>0.61111111111111116</v>
      </c>
      <c r="FW162" s="52">
        <f t="shared" ca="1" si="330"/>
        <v>0.6</v>
      </c>
      <c r="FX162" s="52">
        <f t="shared" ca="1" si="331"/>
        <v>0.5888888888888888</v>
      </c>
      <c r="FY162" s="52">
        <f t="shared" ca="1" si="332"/>
        <v>0.57777777777777772</v>
      </c>
      <c r="FZ162" s="52">
        <f t="shared" ca="1" si="333"/>
        <v>0.56666666666666665</v>
      </c>
      <c r="GA162" s="52">
        <f t="shared" ca="1" si="334"/>
        <v>0.55555555555555558</v>
      </c>
      <c r="GB162" s="52">
        <f t="shared" ca="1" si="335"/>
        <v>0.5444444444444444</v>
      </c>
      <c r="GC162" s="52">
        <f t="shared" ca="1" si="336"/>
        <v>0.53333333333333333</v>
      </c>
      <c r="GD162" s="52">
        <f t="shared" ca="1" si="337"/>
        <v>0.52222222222222214</v>
      </c>
      <c r="GE162" s="52">
        <f t="shared" ca="1" si="338"/>
        <v>0.51111111111111107</v>
      </c>
      <c r="GF162" s="52">
        <f t="shared" ca="1" si="339"/>
        <v>0.5</v>
      </c>
      <c r="GG162" s="52">
        <f t="shared" ca="1" si="340"/>
        <v>0.48888888888888887</v>
      </c>
      <c r="GH162" s="52">
        <f t="shared" ca="1" si="341"/>
        <v>0.47777777777777775</v>
      </c>
      <c r="GI162" s="52">
        <f t="shared" ca="1" si="342"/>
        <v>0.46666666666666667</v>
      </c>
      <c r="GJ162" s="52">
        <f t="shared" ca="1" si="343"/>
        <v>0.45555555555555555</v>
      </c>
      <c r="GK162" s="52">
        <f t="shared" ca="1" si="344"/>
        <v>0.44444444444444442</v>
      </c>
      <c r="GL162" s="52">
        <f t="shared" ca="1" si="345"/>
        <v>0.43333333333333335</v>
      </c>
      <c r="GM162" s="52">
        <f t="shared" ca="1" si="346"/>
        <v>0.42222222222222222</v>
      </c>
      <c r="GN162" s="52">
        <f t="shared" ca="1" si="347"/>
        <v>0.41111111111111109</v>
      </c>
      <c r="GO162" s="52">
        <f t="shared" ca="1" si="348"/>
        <v>0.39999999999999997</v>
      </c>
      <c r="GP162" s="52">
        <f t="shared" ca="1" si="349"/>
        <v>0.38888888888888884</v>
      </c>
      <c r="GQ162" s="52">
        <f t="shared" ca="1" si="350"/>
        <v>0.37777777777777777</v>
      </c>
      <c r="GR162" s="52">
        <f t="shared" ca="1" si="351"/>
        <v>0.36666666666666664</v>
      </c>
      <c r="GS162" s="52">
        <f t="shared" ca="1" si="352"/>
        <v>0.35555555555555551</v>
      </c>
      <c r="GT162" s="52">
        <f t="shared" ca="1" si="353"/>
        <v>0.34444444444444444</v>
      </c>
      <c r="GU162" s="125">
        <f t="shared" si="354"/>
        <v>0</v>
      </c>
      <c r="GV162" s="52">
        <f t="shared" ca="1" si="355"/>
        <v>0.66666666666666663</v>
      </c>
      <c r="GW162" s="59">
        <f t="shared" ca="1" si="356"/>
        <v>0</v>
      </c>
      <c r="GX162" s="52">
        <f t="shared" ca="1" si="357"/>
        <v>0</v>
      </c>
      <c r="GY162" s="52" t="str">
        <f t="shared" ca="1" si="358"/>
        <v>Slope</v>
      </c>
      <c r="GZ162" s="52" t="str">
        <f t="shared" ca="1" si="359"/>
        <v>NaN</v>
      </c>
      <c r="HA162" s="120">
        <f t="shared" si="360"/>
        <v>0</v>
      </c>
      <c r="HB162" s="58">
        <f t="shared" si="361"/>
        <v>0</v>
      </c>
      <c r="HC162" s="58"/>
      <c r="HD162" s="121">
        <f t="shared" si="362"/>
        <v>1</v>
      </c>
      <c r="HE162" s="52">
        <f t="shared" si="363"/>
        <v>0</v>
      </c>
      <c r="HF162" s="52">
        <f t="shared" si="364"/>
        <v>0</v>
      </c>
      <c r="HG162" s="120">
        <f t="shared" si="365"/>
        <v>1</v>
      </c>
      <c r="HH162" s="120">
        <f t="shared" si="366"/>
        <v>0</v>
      </c>
      <c r="HI162" s="52">
        <f t="shared" ca="1" si="367"/>
        <v>0</v>
      </c>
      <c r="HJ162" s="52" t="str">
        <f t="shared" ca="1" si="368"/>
        <v>Slope</v>
      </c>
      <c r="HK162" s="59">
        <f t="shared" ca="1" si="369"/>
        <v>2</v>
      </c>
      <c r="HL162" s="52" t="str">
        <f t="shared" ca="1" si="370"/>
        <v>NaN</v>
      </c>
      <c r="HM162" s="52">
        <f t="shared" si="371"/>
        <v>0</v>
      </c>
      <c r="HN162" s="52">
        <f t="shared" si="372"/>
        <v>0</v>
      </c>
      <c r="HO162" s="52">
        <f t="shared" si="373"/>
        <v>0</v>
      </c>
      <c r="HP162" s="112"/>
      <c r="HQ162" s="52">
        <f t="shared" si="381"/>
        <v>0</v>
      </c>
      <c r="HR162" s="112"/>
      <c r="HS162" s="52">
        <f t="shared" si="374"/>
        <v>0</v>
      </c>
      <c r="HT162">
        <f t="shared" si="375"/>
        <v>0</v>
      </c>
    </row>
    <row r="163" spans="1:228" x14ac:dyDescent="0.25">
      <c r="A163" s="45">
        <v>125</v>
      </c>
      <c r="B163" s="35">
        <f t="shared" si="215"/>
        <v>1.4351851851851869E-2</v>
      </c>
      <c r="C163" s="28"/>
      <c r="D163" s="29"/>
      <c r="E163" s="29"/>
      <c r="F163" s="37"/>
      <c r="G163" s="38"/>
      <c r="H163" s="107"/>
      <c r="I163" s="31"/>
      <c r="J163" s="28"/>
      <c r="K163" s="37">
        <f t="shared" si="387"/>
        <v>0</v>
      </c>
      <c r="L163" s="30">
        <f t="shared" si="385"/>
        <v>0</v>
      </c>
      <c r="M163" s="101">
        <f t="shared" si="386"/>
        <v>0</v>
      </c>
      <c r="N163" s="103">
        <f t="shared" si="216"/>
        <v>0</v>
      </c>
      <c r="AD163" s="52" t="e">
        <f t="shared" ca="1" si="388"/>
        <v>#DIV/0!</v>
      </c>
      <c r="AE163" s="52" t="e">
        <f t="shared" ca="1" si="388"/>
        <v>#DIV/0!</v>
      </c>
      <c r="AF163" s="52" t="e">
        <f t="shared" ca="1" si="388"/>
        <v>#DIV/0!</v>
      </c>
      <c r="AG163" s="52" t="e">
        <f t="shared" ca="1" si="208"/>
        <v>#DIV/0!</v>
      </c>
      <c r="AH163" s="52" t="e">
        <f t="shared" ca="1" si="208"/>
        <v>#DIV/0!</v>
      </c>
      <c r="AI163" s="52" t="e">
        <f t="shared" ca="1" si="208"/>
        <v>#DIV/0!</v>
      </c>
      <c r="AJ163" s="52" t="e">
        <f t="shared" ca="1" si="208"/>
        <v>#DIV/0!</v>
      </c>
      <c r="AK163" s="52" t="e">
        <f t="shared" ca="1" si="209"/>
        <v>#DIV/0!</v>
      </c>
      <c r="AL163" s="52" t="e">
        <f t="shared" ca="1" si="209"/>
        <v>#DIV/0!</v>
      </c>
      <c r="AM163" s="52" t="e">
        <f t="shared" ca="1" si="209"/>
        <v>#DIV/0!</v>
      </c>
      <c r="AN163" s="52" t="e">
        <f t="shared" ca="1" si="209"/>
        <v>#DIV/0!</v>
      </c>
      <c r="AO163" s="52" t="e">
        <f t="shared" ca="1" si="210"/>
        <v>#DIV/0!</v>
      </c>
      <c r="AP163" s="52" t="e">
        <f t="shared" ca="1" si="210"/>
        <v>#DIV/0!</v>
      </c>
      <c r="AQ163" s="52" t="e">
        <f t="shared" ca="1" si="210"/>
        <v>#DIV/0!</v>
      </c>
      <c r="AR163" s="52" t="e">
        <f t="shared" ca="1" si="210"/>
        <v>#DIV/0!</v>
      </c>
      <c r="AS163" s="52" t="e">
        <f t="shared" ca="1" si="211"/>
        <v>#DIV/0!</v>
      </c>
      <c r="AT163" s="52" t="e">
        <f t="shared" ca="1" si="211"/>
        <v>#DIV/0!</v>
      </c>
      <c r="AU163" s="52" t="e">
        <f t="shared" ca="1" si="211"/>
        <v>#DIV/0!</v>
      </c>
      <c r="AV163" s="52" t="e">
        <f t="shared" ca="1" si="211"/>
        <v>#DIV/0!</v>
      </c>
      <c r="AW163" s="52" t="e">
        <f t="shared" ca="1" si="212"/>
        <v>#DIV/0!</v>
      </c>
      <c r="AX163" s="52" t="e">
        <f t="shared" ca="1" si="212"/>
        <v>#DIV/0!</v>
      </c>
      <c r="AY163" s="52" t="e">
        <f t="shared" ca="1" si="212"/>
        <v>#DIV/0!</v>
      </c>
      <c r="AZ163" s="52" t="e">
        <f t="shared" ca="1" si="212"/>
        <v>#DIV/0!</v>
      </c>
      <c r="BA163" s="52" t="e">
        <f t="shared" ca="1" si="213"/>
        <v>#DIV/0!</v>
      </c>
      <c r="BB163" s="52" t="e">
        <f t="shared" ca="1" si="213"/>
        <v>#DIV/0!</v>
      </c>
      <c r="BC163" s="52" t="e">
        <f t="shared" ca="1" si="213"/>
        <v>#DIV/0!</v>
      </c>
      <c r="BD163" s="52" t="e">
        <f t="shared" ca="1" si="213"/>
        <v>#DIV/0!</v>
      </c>
      <c r="BE163" s="52" t="e">
        <f t="shared" ca="1" si="214"/>
        <v>#DIV/0!</v>
      </c>
      <c r="BF163" s="52" t="e">
        <f t="shared" ca="1" si="214"/>
        <v>#DIV/0!</v>
      </c>
      <c r="BG163" s="52" t="e">
        <f t="shared" ca="1" si="214"/>
        <v>#DIV/0!</v>
      </c>
      <c r="BH163" s="52" t="e">
        <f t="shared" ca="1" si="214"/>
        <v>#DIV/0!</v>
      </c>
      <c r="BJ163" s="52">
        <f t="shared" si="218"/>
        <v>0</v>
      </c>
      <c r="BK163" s="52">
        <f t="shared" si="219"/>
        <v>0</v>
      </c>
      <c r="BL163" s="52">
        <f t="shared" si="220"/>
        <v>0</v>
      </c>
      <c r="BM163" s="52">
        <f t="shared" si="221"/>
        <v>0</v>
      </c>
      <c r="BN163" s="52">
        <f t="shared" si="222"/>
        <v>0</v>
      </c>
      <c r="BO163" s="52">
        <f t="shared" si="223"/>
        <v>0</v>
      </c>
      <c r="BP163" s="52">
        <f t="shared" si="224"/>
        <v>0</v>
      </c>
      <c r="BQ163" s="52">
        <f t="shared" si="225"/>
        <v>0.05</v>
      </c>
      <c r="BS163" s="52">
        <f t="shared" ca="1" si="226"/>
        <v>0</v>
      </c>
      <c r="BT163" s="52">
        <f t="shared" ca="1" si="227"/>
        <v>0</v>
      </c>
      <c r="BU163" s="52">
        <f t="shared" ca="1" si="228"/>
        <v>0</v>
      </c>
      <c r="BV163" s="52">
        <f t="shared" ca="1" si="229"/>
        <v>0</v>
      </c>
      <c r="BW163" s="52">
        <f t="shared" ca="1" si="230"/>
        <v>0</v>
      </c>
      <c r="BX163" s="52">
        <f t="shared" ca="1" si="231"/>
        <v>0</v>
      </c>
      <c r="BY163" s="52">
        <f t="shared" ca="1" si="232"/>
        <v>0</v>
      </c>
      <c r="BZ163" s="52">
        <f t="shared" ca="1" si="233"/>
        <v>0</v>
      </c>
      <c r="CA163" s="52">
        <f t="shared" ca="1" si="234"/>
        <v>0</v>
      </c>
      <c r="CB163" s="52">
        <f t="shared" ca="1" si="235"/>
        <v>0</v>
      </c>
      <c r="CC163" s="52">
        <f t="shared" ca="1" si="236"/>
        <v>0</v>
      </c>
      <c r="CD163" s="52">
        <f t="shared" ca="1" si="237"/>
        <v>0</v>
      </c>
      <c r="CE163" s="52">
        <f t="shared" ca="1" si="238"/>
        <v>0</v>
      </c>
      <c r="CF163" s="52">
        <f t="shared" ca="1" si="239"/>
        <v>0</v>
      </c>
      <c r="CG163" s="52">
        <f t="shared" ca="1" si="240"/>
        <v>0</v>
      </c>
      <c r="CH163" s="52">
        <f t="shared" ca="1" si="241"/>
        <v>0</v>
      </c>
      <c r="CI163" s="52">
        <f t="shared" ca="1" si="242"/>
        <v>0</v>
      </c>
      <c r="CJ163" s="52">
        <f t="shared" ca="1" si="243"/>
        <v>0</v>
      </c>
      <c r="CK163" s="52">
        <f t="shared" ca="1" si="244"/>
        <v>0</v>
      </c>
      <c r="CL163" s="52">
        <f t="shared" ca="1" si="245"/>
        <v>0</v>
      </c>
      <c r="CM163" s="52">
        <f t="shared" ca="1" si="246"/>
        <v>0</v>
      </c>
      <c r="CN163" s="52">
        <f t="shared" ca="1" si="247"/>
        <v>0</v>
      </c>
      <c r="CO163" s="52">
        <f t="shared" ca="1" si="248"/>
        <v>0</v>
      </c>
      <c r="CP163" s="52">
        <f t="shared" ca="1" si="249"/>
        <v>0</v>
      </c>
      <c r="CQ163" s="52">
        <f t="shared" ca="1" si="250"/>
        <v>0</v>
      </c>
      <c r="CR163" s="52">
        <f t="shared" ca="1" si="251"/>
        <v>0</v>
      </c>
      <c r="CS163" s="52">
        <f t="shared" ca="1" si="252"/>
        <v>0</v>
      </c>
      <c r="CT163" s="52">
        <f t="shared" ca="1" si="253"/>
        <v>0</v>
      </c>
      <c r="CU163" s="52">
        <f t="shared" ca="1" si="254"/>
        <v>0</v>
      </c>
      <c r="CV163" s="52">
        <f t="shared" ca="1" si="255"/>
        <v>0</v>
      </c>
      <c r="CW163" s="52">
        <f t="shared" ca="1" si="256"/>
        <v>0</v>
      </c>
      <c r="CY163" s="51" t="str">
        <f t="shared" ca="1" si="257"/>
        <v>Slope</v>
      </c>
      <c r="CZ163" s="51" t="str">
        <f t="shared" ca="1" si="258"/>
        <v>Slope</v>
      </c>
      <c r="DA163" s="51" t="str">
        <f t="shared" ca="1" si="259"/>
        <v>Slope</v>
      </c>
      <c r="DB163" s="51" t="str">
        <f t="shared" ca="1" si="260"/>
        <v>Slope</v>
      </c>
      <c r="DC163" s="51" t="str">
        <f t="shared" ca="1" si="261"/>
        <v>Slope</v>
      </c>
      <c r="DD163" s="51" t="str">
        <f t="shared" ca="1" si="262"/>
        <v>Slope</v>
      </c>
      <c r="DE163" s="51" t="str">
        <f t="shared" ca="1" si="263"/>
        <v>Slope</v>
      </c>
      <c r="DF163" s="51" t="str">
        <f t="shared" ca="1" si="264"/>
        <v>Slope</v>
      </c>
      <c r="DG163" s="51" t="str">
        <f t="shared" ca="1" si="265"/>
        <v>Slope</v>
      </c>
      <c r="DH163" s="51" t="str">
        <f t="shared" ca="1" si="266"/>
        <v>Slope</v>
      </c>
      <c r="DI163" s="51" t="str">
        <f t="shared" ca="1" si="267"/>
        <v>Slope</v>
      </c>
      <c r="DJ163" s="51" t="str">
        <f t="shared" ca="1" si="268"/>
        <v>Slope</v>
      </c>
      <c r="DK163" s="51" t="str">
        <f t="shared" ca="1" si="269"/>
        <v>Slope</v>
      </c>
      <c r="DL163" s="51" t="str">
        <f t="shared" ca="1" si="270"/>
        <v>Slope</v>
      </c>
      <c r="DM163" s="51" t="str">
        <f t="shared" ca="1" si="271"/>
        <v>Slope</v>
      </c>
      <c r="DN163" s="51" t="str">
        <f t="shared" ca="1" si="272"/>
        <v>Slope</v>
      </c>
      <c r="DO163" s="51" t="str">
        <f t="shared" ca="1" si="273"/>
        <v>Slope</v>
      </c>
      <c r="DP163" s="51" t="str">
        <f t="shared" ca="1" si="274"/>
        <v>Slope</v>
      </c>
      <c r="DQ163" s="51" t="str">
        <f t="shared" ca="1" si="275"/>
        <v>Slope</v>
      </c>
      <c r="DR163" s="51" t="str">
        <f t="shared" ca="1" si="276"/>
        <v>Slope</v>
      </c>
      <c r="DS163" s="51" t="str">
        <f t="shared" ca="1" si="277"/>
        <v>Slope</v>
      </c>
      <c r="DT163" s="51" t="str">
        <f t="shared" ca="1" si="278"/>
        <v>Slope</v>
      </c>
      <c r="DU163" s="51" t="str">
        <f t="shared" ca="1" si="279"/>
        <v>Slope</v>
      </c>
      <c r="DV163" s="51" t="str">
        <f t="shared" ca="1" si="280"/>
        <v>Slope</v>
      </c>
      <c r="DW163" s="51" t="str">
        <f t="shared" ca="1" si="281"/>
        <v>Slope</v>
      </c>
      <c r="DX163" s="51" t="str">
        <f t="shared" ca="1" si="282"/>
        <v>Slope</v>
      </c>
      <c r="DY163" s="51" t="str">
        <f t="shared" ca="1" si="283"/>
        <v>Slope</v>
      </c>
      <c r="DZ163" s="51" t="str">
        <f t="shared" ca="1" si="284"/>
        <v>Slope</v>
      </c>
      <c r="EA163" s="51" t="str">
        <f t="shared" ca="1" si="285"/>
        <v>Slope</v>
      </c>
      <c r="EB163" s="51" t="str">
        <f t="shared" ca="1" si="286"/>
        <v>Slope</v>
      </c>
      <c r="EC163" s="51" t="str">
        <f t="shared" ca="1" si="287"/>
        <v>Slope</v>
      </c>
      <c r="EE163" s="52">
        <f t="shared" ca="1" si="288"/>
        <v>1</v>
      </c>
      <c r="EF163" s="52">
        <f t="shared" ca="1" si="289"/>
        <v>1</v>
      </c>
      <c r="EG163" s="52">
        <f t="shared" ca="1" si="290"/>
        <v>1</v>
      </c>
      <c r="EH163" s="52">
        <f t="shared" ca="1" si="291"/>
        <v>1</v>
      </c>
      <c r="EI163" s="52">
        <f t="shared" ca="1" si="292"/>
        <v>1</v>
      </c>
      <c r="EJ163" s="52">
        <f t="shared" ca="1" si="293"/>
        <v>1</v>
      </c>
      <c r="EK163" s="52">
        <f t="shared" ca="1" si="294"/>
        <v>1</v>
      </c>
      <c r="EL163" s="52">
        <f t="shared" ca="1" si="295"/>
        <v>1</v>
      </c>
      <c r="EM163" s="52">
        <f t="shared" ca="1" si="296"/>
        <v>1</v>
      </c>
      <c r="EN163" s="52">
        <f t="shared" ca="1" si="297"/>
        <v>1</v>
      </c>
      <c r="EO163" s="52">
        <f t="shared" ca="1" si="298"/>
        <v>1</v>
      </c>
      <c r="EP163" s="52">
        <f t="shared" ca="1" si="299"/>
        <v>1</v>
      </c>
      <c r="EQ163" s="52">
        <f t="shared" ca="1" si="300"/>
        <v>1</v>
      </c>
      <c r="ER163" s="52">
        <f t="shared" ca="1" si="301"/>
        <v>1</v>
      </c>
      <c r="ES163" s="52">
        <f t="shared" ca="1" si="302"/>
        <v>1</v>
      </c>
      <c r="ET163" s="52">
        <f t="shared" ca="1" si="303"/>
        <v>1</v>
      </c>
      <c r="EU163" s="52">
        <f t="shared" ca="1" si="304"/>
        <v>1</v>
      </c>
      <c r="EV163" s="52">
        <f t="shared" ca="1" si="305"/>
        <v>1</v>
      </c>
      <c r="EW163" s="52">
        <f t="shared" ca="1" si="306"/>
        <v>1</v>
      </c>
      <c r="EX163" s="52">
        <f t="shared" ca="1" si="307"/>
        <v>1</v>
      </c>
      <c r="EY163" s="52">
        <f t="shared" ca="1" si="308"/>
        <v>1</v>
      </c>
      <c r="EZ163" s="52">
        <f t="shared" ca="1" si="309"/>
        <v>1</v>
      </c>
      <c r="FA163" s="52">
        <f t="shared" ca="1" si="310"/>
        <v>1</v>
      </c>
      <c r="FB163" s="52">
        <f t="shared" ca="1" si="311"/>
        <v>1</v>
      </c>
      <c r="FC163" s="52">
        <f t="shared" ca="1" si="312"/>
        <v>1</v>
      </c>
      <c r="FD163" s="52">
        <f t="shared" ca="1" si="313"/>
        <v>1</v>
      </c>
      <c r="FE163" s="52">
        <f t="shared" ca="1" si="314"/>
        <v>1</v>
      </c>
      <c r="FF163" s="52">
        <f t="shared" ca="1" si="315"/>
        <v>1</v>
      </c>
      <c r="FG163" s="52">
        <f t="shared" ca="1" si="316"/>
        <v>1</v>
      </c>
      <c r="FH163" s="52">
        <f t="shared" ca="1" si="317"/>
        <v>1</v>
      </c>
      <c r="FI163" s="52">
        <f t="shared" ca="1" si="318"/>
        <v>1</v>
      </c>
      <c r="FK163" s="52">
        <f t="shared" si="319"/>
        <v>0</v>
      </c>
      <c r="FL163" s="59" t="e">
        <f t="shared" ca="1" si="320"/>
        <v>#N/A</v>
      </c>
      <c r="FM163" s="59" t="e">
        <f t="shared" ca="1" si="321"/>
        <v>#N/A</v>
      </c>
      <c r="FN163" s="52">
        <f t="shared" ca="1" si="322"/>
        <v>0</v>
      </c>
      <c r="FP163" s="52">
        <f t="shared" ca="1" si="323"/>
        <v>0.66666666666666663</v>
      </c>
      <c r="FQ163" s="52">
        <f t="shared" ca="1" si="324"/>
        <v>0.66666666666666663</v>
      </c>
      <c r="FR163" s="52">
        <f t="shared" ca="1" si="325"/>
        <v>0.65555555555555545</v>
      </c>
      <c r="FS163" s="52">
        <f t="shared" ca="1" si="326"/>
        <v>0.64444444444444438</v>
      </c>
      <c r="FT163" s="52">
        <f t="shared" ca="1" si="327"/>
        <v>0.6333333333333333</v>
      </c>
      <c r="FU163" s="52">
        <f t="shared" ca="1" si="328"/>
        <v>0.62222222222222223</v>
      </c>
      <c r="FV163" s="52">
        <f t="shared" ca="1" si="329"/>
        <v>0.61111111111111116</v>
      </c>
      <c r="FW163" s="52">
        <f t="shared" ca="1" si="330"/>
        <v>0.6</v>
      </c>
      <c r="FX163" s="52">
        <f t="shared" ca="1" si="331"/>
        <v>0.5888888888888888</v>
      </c>
      <c r="FY163" s="52">
        <f t="shared" ca="1" si="332"/>
        <v>0.57777777777777772</v>
      </c>
      <c r="FZ163" s="52">
        <f t="shared" ca="1" si="333"/>
        <v>0.56666666666666665</v>
      </c>
      <c r="GA163" s="52">
        <f t="shared" ca="1" si="334"/>
        <v>0.55555555555555558</v>
      </c>
      <c r="GB163" s="52">
        <f t="shared" ca="1" si="335"/>
        <v>0.5444444444444444</v>
      </c>
      <c r="GC163" s="52">
        <f t="shared" ca="1" si="336"/>
        <v>0.53333333333333333</v>
      </c>
      <c r="GD163" s="52">
        <f t="shared" ca="1" si="337"/>
        <v>0.52222222222222214</v>
      </c>
      <c r="GE163" s="52">
        <f t="shared" ca="1" si="338"/>
        <v>0.51111111111111107</v>
      </c>
      <c r="GF163" s="52">
        <f t="shared" ca="1" si="339"/>
        <v>0.5</v>
      </c>
      <c r="GG163" s="52">
        <f t="shared" ca="1" si="340"/>
        <v>0.48888888888888887</v>
      </c>
      <c r="GH163" s="52">
        <f t="shared" ca="1" si="341"/>
        <v>0.47777777777777775</v>
      </c>
      <c r="GI163" s="52">
        <f t="shared" ca="1" si="342"/>
        <v>0.46666666666666667</v>
      </c>
      <c r="GJ163" s="52">
        <f t="shared" ca="1" si="343"/>
        <v>0.45555555555555555</v>
      </c>
      <c r="GK163" s="52">
        <f t="shared" ca="1" si="344"/>
        <v>0.44444444444444442</v>
      </c>
      <c r="GL163" s="52">
        <f t="shared" ca="1" si="345"/>
        <v>0.43333333333333335</v>
      </c>
      <c r="GM163" s="52">
        <f t="shared" ca="1" si="346"/>
        <v>0.42222222222222222</v>
      </c>
      <c r="GN163" s="52">
        <f t="shared" ca="1" si="347"/>
        <v>0.41111111111111109</v>
      </c>
      <c r="GO163" s="52">
        <f t="shared" ca="1" si="348"/>
        <v>0.39999999999999997</v>
      </c>
      <c r="GP163" s="52">
        <f t="shared" ca="1" si="349"/>
        <v>0.38888888888888884</v>
      </c>
      <c r="GQ163" s="52">
        <f t="shared" ca="1" si="350"/>
        <v>0.37777777777777777</v>
      </c>
      <c r="GR163" s="52">
        <f t="shared" ca="1" si="351"/>
        <v>0.36666666666666664</v>
      </c>
      <c r="GS163" s="52">
        <f t="shared" ca="1" si="352"/>
        <v>0.35555555555555551</v>
      </c>
      <c r="GT163" s="52">
        <f t="shared" ca="1" si="353"/>
        <v>0.34444444444444444</v>
      </c>
      <c r="GU163" s="125">
        <f t="shared" si="354"/>
        <v>0</v>
      </c>
      <c r="GV163" s="52">
        <f t="shared" ca="1" si="355"/>
        <v>0.66666666666666663</v>
      </c>
      <c r="GW163" s="59">
        <f t="shared" ca="1" si="356"/>
        <v>0</v>
      </c>
      <c r="GX163" s="52">
        <f t="shared" ca="1" si="357"/>
        <v>0</v>
      </c>
      <c r="GY163" s="52" t="str">
        <f t="shared" ca="1" si="358"/>
        <v>Slope</v>
      </c>
      <c r="GZ163" s="52" t="str">
        <f t="shared" ca="1" si="359"/>
        <v>NaN</v>
      </c>
      <c r="HA163" s="120">
        <f t="shared" si="360"/>
        <v>0</v>
      </c>
      <c r="HB163" s="58">
        <f t="shared" si="361"/>
        <v>0</v>
      </c>
      <c r="HC163" s="58"/>
      <c r="HD163" s="121">
        <f t="shared" si="362"/>
        <v>1</v>
      </c>
      <c r="HE163" s="52">
        <f t="shared" si="363"/>
        <v>0</v>
      </c>
      <c r="HF163" s="52">
        <f t="shared" si="364"/>
        <v>0</v>
      </c>
      <c r="HG163" s="120">
        <f t="shared" si="365"/>
        <v>1</v>
      </c>
      <c r="HH163" s="120">
        <f t="shared" si="366"/>
        <v>0</v>
      </c>
      <c r="HI163" s="52">
        <f t="shared" ca="1" si="367"/>
        <v>0</v>
      </c>
      <c r="HJ163" s="52" t="str">
        <f t="shared" ca="1" si="368"/>
        <v>Slope</v>
      </c>
      <c r="HK163" s="59">
        <f t="shared" ca="1" si="369"/>
        <v>2</v>
      </c>
      <c r="HL163" s="52" t="str">
        <f t="shared" ca="1" si="370"/>
        <v>NaN</v>
      </c>
      <c r="HM163" s="52">
        <f t="shared" si="371"/>
        <v>0</v>
      </c>
      <c r="HN163" s="52">
        <f t="shared" si="372"/>
        <v>0</v>
      </c>
      <c r="HO163" s="52">
        <f t="shared" si="373"/>
        <v>0</v>
      </c>
      <c r="HP163" s="112"/>
      <c r="HQ163" s="52">
        <f t="shared" si="381"/>
        <v>0</v>
      </c>
      <c r="HR163" s="112"/>
      <c r="HS163" s="52">
        <f t="shared" si="374"/>
        <v>0</v>
      </c>
      <c r="HT163">
        <f t="shared" si="375"/>
        <v>0</v>
      </c>
    </row>
    <row r="164" spans="1:228" x14ac:dyDescent="0.25">
      <c r="A164" s="45">
        <v>126</v>
      </c>
      <c r="B164" s="35">
        <f t="shared" si="215"/>
        <v>1.446759259259261E-2</v>
      </c>
      <c r="C164" s="28"/>
      <c r="D164" s="29"/>
      <c r="E164" s="29"/>
      <c r="F164" s="37"/>
      <c r="G164" s="38"/>
      <c r="H164" s="107"/>
      <c r="I164" s="31"/>
      <c r="J164" s="28"/>
      <c r="K164" s="37">
        <f t="shared" si="387"/>
        <v>0</v>
      </c>
      <c r="L164" s="30">
        <f t="shared" si="385"/>
        <v>0</v>
      </c>
      <c r="M164" s="101">
        <f t="shared" si="386"/>
        <v>0</v>
      </c>
      <c r="N164" s="103">
        <f t="shared" si="216"/>
        <v>0</v>
      </c>
      <c r="AD164" s="52" t="e">
        <f t="shared" ref="AD164:AF167" ca="1" si="389">CORREL( $K164:$K194, OFFSET( $M164:$M194, AD$5, 0 ) )</f>
        <v>#DIV/0!</v>
      </c>
      <c r="AE164" s="52" t="e">
        <f t="shared" ca="1" si="389"/>
        <v>#DIV/0!</v>
      </c>
      <c r="AF164" s="52" t="e">
        <f t="shared" ca="1" si="389"/>
        <v>#DIV/0!</v>
      </c>
      <c r="AG164" s="52" t="e">
        <f t="shared" ca="1" si="208"/>
        <v>#DIV/0!</v>
      </c>
      <c r="AH164" s="52" t="e">
        <f t="shared" ca="1" si="208"/>
        <v>#DIV/0!</v>
      </c>
      <c r="AI164" s="52" t="e">
        <f t="shared" ca="1" si="208"/>
        <v>#DIV/0!</v>
      </c>
      <c r="AJ164" s="52" t="e">
        <f t="shared" ca="1" si="208"/>
        <v>#DIV/0!</v>
      </c>
      <c r="AK164" s="52" t="e">
        <f t="shared" ca="1" si="209"/>
        <v>#DIV/0!</v>
      </c>
      <c r="AL164" s="52" t="e">
        <f t="shared" ca="1" si="209"/>
        <v>#DIV/0!</v>
      </c>
      <c r="AM164" s="52" t="e">
        <f t="shared" ca="1" si="209"/>
        <v>#DIV/0!</v>
      </c>
      <c r="AN164" s="52" t="e">
        <f t="shared" ca="1" si="209"/>
        <v>#DIV/0!</v>
      </c>
      <c r="AO164" s="52" t="e">
        <f t="shared" ca="1" si="210"/>
        <v>#DIV/0!</v>
      </c>
      <c r="AP164" s="52" t="e">
        <f t="shared" ca="1" si="210"/>
        <v>#DIV/0!</v>
      </c>
      <c r="AQ164" s="52" t="e">
        <f t="shared" ca="1" si="210"/>
        <v>#DIV/0!</v>
      </c>
      <c r="AR164" s="52" t="e">
        <f t="shared" ca="1" si="210"/>
        <v>#DIV/0!</v>
      </c>
      <c r="AS164" s="52" t="e">
        <f t="shared" ca="1" si="211"/>
        <v>#DIV/0!</v>
      </c>
      <c r="AT164" s="52" t="e">
        <f t="shared" ca="1" si="211"/>
        <v>#DIV/0!</v>
      </c>
      <c r="AU164" s="52" t="e">
        <f t="shared" ca="1" si="211"/>
        <v>#DIV/0!</v>
      </c>
      <c r="AV164" s="52" t="e">
        <f t="shared" ca="1" si="211"/>
        <v>#DIV/0!</v>
      </c>
      <c r="AW164" s="52" t="e">
        <f t="shared" ca="1" si="212"/>
        <v>#DIV/0!</v>
      </c>
      <c r="AX164" s="52" t="e">
        <f t="shared" ca="1" si="212"/>
        <v>#DIV/0!</v>
      </c>
      <c r="AY164" s="52" t="e">
        <f t="shared" ca="1" si="212"/>
        <v>#DIV/0!</v>
      </c>
      <c r="AZ164" s="52" t="e">
        <f t="shared" ca="1" si="212"/>
        <v>#DIV/0!</v>
      </c>
      <c r="BA164" s="52" t="e">
        <f t="shared" ca="1" si="213"/>
        <v>#DIV/0!</v>
      </c>
      <c r="BB164" s="52" t="e">
        <f t="shared" ca="1" si="213"/>
        <v>#DIV/0!</v>
      </c>
      <c r="BC164" s="52" t="e">
        <f t="shared" ca="1" si="213"/>
        <v>#DIV/0!</v>
      </c>
      <c r="BD164" s="52" t="e">
        <f t="shared" ca="1" si="213"/>
        <v>#DIV/0!</v>
      </c>
      <c r="BE164" s="52" t="e">
        <f t="shared" ca="1" si="214"/>
        <v>#DIV/0!</v>
      </c>
      <c r="BF164" s="52" t="e">
        <f t="shared" ca="1" si="214"/>
        <v>#DIV/0!</v>
      </c>
      <c r="BG164" s="52" t="e">
        <f t="shared" ca="1" si="214"/>
        <v>#DIV/0!</v>
      </c>
      <c r="BH164" s="52" t="e">
        <f t="shared" ca="1" si="214"/>
        <v>#DIV/0!</v>
      </c>
      <c r="BJ164" s="52">
        <f t="shared" si="218"/>
        <v>0</v>
      </c>
      <c r="BK164" s="52">
        <f t="shared" si="219"/>
        <v>0</v>
      </c>
      <c r="BL164" s="52">
        <f t="shared" si="220"/>
        <v>0</v>
      </c>
      <c r="BM164" s="52">
        <f t="shared" si="221"/>
        <v>0</v>
      </c>
      <c r="BN164" s="52">
        <f t="shared" si="222"/>
        <v>0</v>
      </c>
      <c r="BO164" s="52">
        <f t="shared" si="223"/>
        <v>0</v>
      </c>
      <c r="BP164" s="52">
        <f t="shared" si="224"/>
        <v>0</v>
      </c>
      <c r="BQ164" s="52">
        <f t="shared" si="225"/>
        <v>0.05</v>
      </c>
      <c r="BS164" s="52">
        <f t="shared" ca="1" si="226"/>
        <v>0</v>
      </c>
      <c r="BT164" s="52">
        <f t="shared" ca="1" si="227"/>
        <v>0</v>
      </c>
      <c r="BU164" s="52">
        <f t="shared" ca="1" si="228"/>
        <v>0</v>
      </c>
      <c r="BV164" s="52">
        <f t="shared" ca="1" si="229"/>
        <v>0</v>
      </c>
      <c r="BW164" s="52">
        <f t="shared" ca="1" si="230"/>
        <v>0</v>
      </c>
      <c r="BX164" s="52">
        <f t="shared" ca="1" si="231"/>
        <v>0</v>
      </c>
      <c r="BY164" s="52">
        <f t="shared" ca="1" si="232"/>
        <v>0</v>
      </c>
      <c r="BZ164" s="52">
        <f t="shared" ca="1" si="233"/>
        <v>0</v>
      </c>
      <c r="CA164" s="52">
        <f t="shared" ca="1" si="234"/>
        <v>0</v>
      </c>
      <c r="CB164" s="52">
        <f t="shared" ca="1" si="235"/>
        <v>0</v>
      </c>
      <c r="CC164" s="52">
        <f t="shared" ca="1" si="236"/>
        <v>0</v>
      </c>
      <c r="CD164" s="52">
        <f t="shared" ca="1" si="237"/>
        <v>0</v>
      </c>
      <c r="CE164" s="52">
        <f t="shared" ca="1" si="238"/>
        <v>0</v>
      </c>
      <c r="CF164" s="52">
        <f t="shared" ca="1" si="239"/>
        <v>0</v>
      </c>
      <c r="CG164" s="52">
        <f t="shared" ca="1" si="240"/>
        <v>0</v>
      </c>
      <c r="CH164" s="52">
        <f t="shared" ca="1" si="241"/>
        <v>0</v>
      </c>
      <c r="CI164" s="52">
        <f t="shared" ca="1" si="242"/>
        <v>0</v>
      </c>
      <c r="CJ164" s="52">
        <f t="shared" ca="1" si="243"/>
        <v>0</v>
      </c>
      <c r="CK164" s="52">
        <f t="shared" ca="1" si="244"/>
        <v>0</v>
      </c>
      <c r="CL164" s="52">
        <f t="shared" ca="1" si="245"/>
        <v>0</v>
      </c>
      <c r="CM164" s="52">
        <f t="shared" ca="1" si="246"/>
        <v>0</v>
      </c>
      <c r="CN164" s="52">
        <f t="shared" ca="1" si="247"/>
        <v>0</v>
      </c>
      <c r="CO164" s="52">
        <f t="shared" ca="1" si="248"/>
        <v>0</v>
      </c>
      <c r="CP164" s="52">
        <f t="shared" ca="1" si="249"/>
        <v>0</v>
      </c>
      <c r="CQ164" s="52">
        <f t="shared" ca="1" si="250"/>
        <v>0</v>
      </c>
      <c r="CR164" s="52">
        <f t="shared" ca="1" si="251"/>
        <v>0</v>
      </c>
      <c r="CS164" s="52">
        <f t="shared" ca="1" si="252"/>
        <v>0</v>
      </c>
      <c r="CT164" s="52">
        <f t="shared" ca="1" si="253"/>
        <v>0</v>
      </c>
      <c r="CU164" s="52">
        <f t="shared" ca="1" si="254"/>
        <v>0</v>
      </c>
      <c r="CV164" s="52">
        <f t="shared" ca="1" si="255"/>
        <v>0</v>
      </c>
      <c r="CW164" s="52">
        <f t="shared" ca="1" si="256"/>
        <v>0</v>
      </c>
      <c r="CY164" s="51" t="str">
        <f t="shared" ca="1" si="257"/>
        <v>Slope</v>
      </c>
      <c r="CZ164" s="51" t="str">
        <f t="shared" ca="1" si="258"/>
        <v>Slope</v>
      </c>
      <c r="DA164" s="51" t="str">
        <f t="shared" ca="1" si="259"/>
        <v>Slope</v>
      </c>
      <c r="DB164" s="51" t="str">
        <f t="shared" ca="1" si="260"/>
        <v>Slope</v>
      </c>
      <c r="DC164" s="51" t="str">
        <f t="shared" ca="1" si="261"/>
        <v>Slope</v>
      </c>
      <c r="DD164" s="51" t="str">
        <f t="shared" ca="1" si="262"/>
        <v>Slope</v>
      </c>
      <c r="DE164" s="51" t="str">
        <f t="shared" ca="1" si="263"/>
        <v>Slope</v>
      </c>
      <c r="DF164" s="51" t="str">
        <f t="shared" ca="1" si="264"/>
        <v>Slope</v>
      </c>
      <c r="DG164" s="51" t="str">
        <f t="shared" ca="1" si="265"/>
        <v>Slope</v>
      </c>
      <c r="DH164" s="51" t="str">
        <f t="shared" ca="1" si="266"/>
        <v>Slope</v>
      </c>
      <c r="DI164" s="51" t="str">
        <f t="shared" ca="1" si="267"/>
        <v>Slope</v>
      </c>
      <c r="DJ164" s="51" t="str">
        <f t="shared" ca="1" si="268"/>
        <v>Slope</v>
      </c>
      <c r="DK164" s="51" t="str">
        <f t="shared" ca="1" si="269"/>
        <v>Slope</v>
      </c>
      <c r="DL164" s="51" t="str">
        <f t="shared" ca="1" si="270"/>
        <v>Slope</v>
      </c>
      <c r="DM164" s="51" t="str">
        <f t="shared" ca="1" si="271"/>
        <v>Slope</v>
      </c>
      <c r="DN164" s="51" t="str">
        <f t="shared" ca="1" si="272"/>
        <v>Slope</v>
      </c>
      <c r="DO164" s="51" t="str">
        <f t="shared" ca="1" si="273"/>
        <v>Slope</v>
      </c>
      <c r="DP164" s="51" t="str">
        <f t="shared" ca="1" si="274"/>
        <v>Slope</v>
      </c>
      <c r="DQ164" s="51" t="str">
        <f t="shared" ca="1" si="275"/>
        <v>Slope</v>
      </c>
      <c r="DR164" s="51" t="str">
        <f t="shared" ca="1" si="276"/>
        <v>Slope</v>
      </c>
      <c r="DS164" s="51" t="str">
        <f t="shared" ca="1" si="277"/>
        <v>Slope</v>
      </c>
      <c r="DT164" s="51" t="str">
        <f t="shared" ca="1" si="278"/>
        <v>Slope</v>
      </c>
      <c r="DU164" s="51" t="str">
        <f t="shared" ca="1" si="279"/>
        <v>Slope</v>
      </c>
      <c r="DV164" s="51" t="str">
        <f t="shared" ca="1" si="280"/>
        <v>Slope</v>
      </c>
      <c r="DW164" s="51" t="str">
        <f t="shared" ca="1" si="281"/>
        <v>Slope</v>
      </c>
      <c r="DX164" s="51" t="str">
        <f t="shared" ca="1" si="282"/>
        <v>Slope</v>
      </c>
      <c r="DY164" s="51" t="str">
        <f t="shared" ca="1" si="283"/>
        <v>Slope</v>
      </c>
      <c r="DZ164" s="51" t="str">
        <f t="shared" ca="1" si="284"/>
        <v>Slope</v>
      </c>
      <c r="EA164" s="51" t="str">
        <f t="shared" ca="1" si="285"/>
        <v>Slope</v>
      </c>
      <c r="EB164" s="51" t="str">
        <f t="shared" ca="1" si="286"/>
        <v>Slope</v>
      </c>
      <c r="EC164" s="51" t="str">
        <f t="shared" ca="1" si="287"/>
        <v>Slope</v>
      </c>
      <c r="EE164" s="52">
        <f t="shared" ca="1" si="288"/>
        <v>1</v>
      </c>
      <c r="EF164" s="52">
        <f t="shared" ca="1" si="289"/>
        <v>1</v>
      </c>
      <c r="EG164" s="52">
        <f t="shared" ca="1" si="290"/>
        <v>1</v>
      </c>
      <c r="EH164" s="52">
        <f t="shared" ca="1" si="291"/>
        <v>1</v>
      </c>
      <c r="EI164" s="52">
        <f t="shared" ca="1" si="292"/>
        <v>1</v>
      </c>
      <c r="EJ164" s="52">
        <f t="shared" ca="1" si="293"/>
        <v>1</v>
      </c>
      <c r="EK164" s="52">
        <f t="shared" ca="1" si="294"/>
        <v>1</v>
      </c>
      <c r="EL164" s="52">
        <f t="shared" ca="1" si="295"/>
        <v>1</v>
      </c>
      <c r="EM164" s="52">
        <f t="shared" ca="1" si="296"/>
        <v>1</v>
      </c>
      <c r="EN164" s="52">
        <f t="shared" ca="1" si="297"/>
        <v>1</v>
      </c>
      <c r="EO164" s="52">
        <f t="shared" ca="1" si="298"/>
        <v>1</v>
      </c>
      <c r="EP164" s="52">
        <f t="shared" ca="1" si="299"/>
        <v>1</v>
      </c>
      <c r="EQ164" s="52">
        <f t="shared" ca="1" si="300"/>
        <v>1</v>
      </c>
      <c r="ER164" s="52">
        <f t="shared" ca="1" si="301"/>
        <v>1</v>
      </c>
      <c r="ES164" s="52">
        <f t="shared" ca="1" si="302"/>
        <v>1</v>
      </c>
      <c r="ET164" s="52">
        <f t="shared" ca="1" si="303"/>
        <v>1</v>
      </c>
      <c r="EU164" s="52">
        <f t="shared" ca="1" si="304"/>
        <v>1</v>
      </c>
      <c r="EV164" s="52">
        <f t="shared" ca="1" si="305"/>
        <v>1</v>
      </c>
      <c r="EW164" s="52">
        <f t="shared" ca="1" si="306"/>
        <v>1</v>
      </c>
      <c r="EX164" s="52">
        <f t="shared" ca="1" si="307"/>
        <v>1</v>
      </c>
      <c r="EY164" s="52">
        <f t="shared" ca="1" si="308"/>
        <v>1</v>
      </c>
      <c r="EZ164" s="52">
        <f t="shared" ca="1" si="309"/>
        <v>1</v>
      </c>
      <c r="FA164" s="52">
        <f t="shared" ca="1" si="310"/>
        <v>1</v>
      </c>
      <c r="FB164" s="52">
        <f t="shared" ca="1" si="311"/>
        <v>1</v>
      </c>
      <c r="FC164" s="52">
        <f t="shared" ca="1" si="312"/>
        <v>1</v>
      </c>
      <c r="FD164" s="52">
        <f t="shared" ca="1" si="313"/>
        <v>1</v>
      </c>
      <c r="FE164" s="52">
        <f t="shared" ca="1" si="314"/>
        <v>1</v>
      </c>
      <c r="FF164" s="52">
        <f t="shared" ca="1" si="315"/>
        <v>1</v>
      </c>
      <c r="FG164" s="52">
        <f t="shared" ca="1" si="316"/>
        <v>1</v>
      </c>
      <c r="FH164" s="52">
        <f t="shared" ca="1" si="317"/>
        <v>1</v>
      </c>
      <c r="FI164" s="52">
        <f t="shared" ca="1" si="318"/>
        <v>1</v>
      </c>
      <c r="FK164" s="52">
        <f t="shared" si="319"/>
        <v>0</v>
      </c>
      <c r="FL164" s="59" t="e">
        <f t="shared" ca="1" si="320"/>
        <v>#N/A</v>
      </c>
      <c r="FM164" s="59" t="e">
        <f t="shared" ca="1" si="321"/>
        <v>#N/A</v>
      </c>
      <c r="FN164" s="52">
        <f t="shared" ca="1" si="322"/>
        <v>0</v>
      </c>
      <c r="FP164" s="52">
        <f t="shared" ca="1" si="323"/>
        <v>0.66666666666666663</v>
      </c>
      <c r="FQ164" s="52">
        <f t="shared" ca="1" si="324"/>
        <v>0.66666666666666663</v>
      </c>
      <c r="FR164" s="52">
        <f t="shared" ca="1" si="325"/>
        <v>0.65555555555555545</v>
      </c>
      <c r="FS164" s="52">
        <f t="shared" ca="1" si="326"/>
        <v>0.64444444444444438</v>
      </c>
      <c r="FT164" s="52">
        <f t="shared" ca="1" si="327"/>
        <v>0.6333333333333333</v>
      </c>
      <c r="FU164" s="52">
        <f t="shared" ca="1" si="328"/>
        <v>0.62222222222222223</v>
      </c>
      <c r="FV164" s="52">
        <f t="shared" ca="1" si="329"/>
        <v>0.61111111111111116</v>
      </c>
      <c r="FW164" s="52">
        <f t="shared" ca="1" si="330"/>
        <v>0.6</v>
      </c>
      <c r="FX164" s="52">
        <f t="shared" ca="1" si="331"/>
        <v>0.5888888888888888</v>
      </c>
      <c r="FY164" s="52">
        <f t="shared" ca="1" si="332"/>
        <v>0.57777777777777772</v>
      </c>
      <c r="FZ164" s="52">
        <f t="shared" ca="1" si="333"/>
        <v>0.56666666666666665</v>
      </c>
      <c r="GA164" s="52">
        <f t="shared" ca="1" si="334"/>
        <v>0.55555555555555558</v>
      </c>
      <c r="GB164" s="52">
        <f t="shared" ca="1" si="335"/>
        <v>0.5444444444444444</v>
      </c>
      <c r="GC164" s="52">
        <f t="shared" ca="1" si="336"/>
        <v>0.53333333333333333</v>
      </c>
      <c r="GD164" s="52">
        <f t="shared" ca="1" si="337"/>
        <v>0.52222222222222214</v>
      </c>
      <c r="GE164" s="52">
        <f t="shared" ca="1" si="338"/>
        <v>0.51111111111111107</v>
      </c>
      <c r="GF164" s="52">
        <f t="shared" ca="1" si="339"/>
        <v>0.5</v>
      </c>
      <c r="GG164" s="52">
        <f t="shared" ca="1" si="340"/>
        <v>0.48888888888888887</v>
      </c>
      <c r="GH164" s="52">
        <f t="shared" ca="1" si="341"/>
        <v>0.47777777777777775</v>
      </c>
      <c r="GI164" s="52">
        <f t="shared" ca="1" si="342"/>
        <v>0.46666666666666667</v>
      </c>
      <c r="GJ164" s="52">
        <f t="shared" ca="1" si="343"/>
        <v>0.45555555555555555</v>
      </c>
      <c r="GK164" s="52">
        <f t="shared" ca="1" si="344"/>
        <v>0.44444444444444442</v>
      </c>
      <c r="GL164" s="52">
        <f t="shared" ca="1" si="345"/>
        <v>0.43333333333333335</v>
      </c>
      <c r="GM164" s="52">
        <f t="shared" ca="1" si="346"/>
        <v>0.42222222222222222</v>
      </c>
      <c r="GN164" s="52">
        <f t="shared" ca="1" si="347"/>
        <v>0.41111111111111109</v>
      </c>
      <c r="GO164" s="52">
        <f t="shared" ca="1" si="348"/>
        <v>0.39999999999999997</v>
      </c>
      <c r="GP164" s="52">
        <f t="shared" ca="1" si="349"/>
        <v>0.38888888888888884</v>
      </c>
      <c r="GQ164" s="52">
        <f t="shared" ca="1" si="350"/>
        <v>0.37777777777777777</v>
      </c>
      <c r="GR164" s="52">
        <f t="shared" ca="1" si="351"/>
        <v>0.36666666666666664</v>
      </c>
      <c r="GS164" s="52">
        <f t="shared" ca="1" si="352"/>
        <v>0.35555555555555551</v>
      </c>
      <c r="GT164" s="52">
        <f t="shared" ca="1" si="353"/>
        <v>0.34444444444444444</v>
      </c>
      <c r="GU164" s="125">
        <f t="shared" si="354"/>
        <v>0</v>
      </c>
      <c r="GV164" s="52">
        <f t="shared" ca="1" si="355"/>
        <v>0.66666666666666663</v>
      </c>
      <c r="GW164" s="59">
        <f t="shared" ca="1" si="356"/>
        <v>0</v>
      </c>
      <c r="GX164" s="52">
        <f t="shared" ca="1" si="357"/>
        <v>0</v>
      </c>
      <c r="GY164" s="52" t="str">
        <f t="shared" ca="1" si="358"/>
        <v>Slope</v>
      </c>
      <c r="GZ164" s="52" t="str">
        <f t="shared" ca="1" si="359"/>
        <v>NaN</v>
      </c>
      <c r="HA164" s="120">
        <f t="shared" si="360"/>
        <v>0</v>
      </c>
      <c r="HB164" s="58">
        <f t="shared" si="361"/>
        <v>0</v>
      </c>
      <c r="HC164" s="58"/>
      <c r="HD164" s="121">
        <f t="shared" si="362"/>
        <v>1</v>
      </c>
      <c r="HE164" s="52">
        <f t="shared" si="363"/>
        <v>0</v>
      </c>
      <c r="HF164" s="52">
        <f t="shared" si="364"/>
        <v>0</v>
      </c>
      <c r="HG164" s="120">
        <f t="shared" si="365"/>
        <v>1</v>
      </c>
      <c r="HH164" s="120">
        <f t="shared" si="366"/>
        <v>0</v>
      </c>
      <c r="HI164" s="52">
        <f t="shared" ca="1" si="367"/>
        <v>0</v>
      </c>
      <c r="HJ164" s="52" t="str">
        <f t="shared" ca="1" si="368"/>
        <v>Slope</v>
      </c>
      <c r="HK164" s="59">
        <f t="shared" ca="1" si="369"/>
        <v>2</v>
      </c>
      <c r="HL164" s="52" t="str">
        <f t="shared" ca="1" si="370"/>
        <v>NaN</v>
      </c>
      <c r="HM164" s="52">
        <f t="shared" si="371"/>
        <v>0</v>
      </c>
      <c r="HN164" s="52">
        <f t="shared" si="372"/>
        <v>0</v>
      </c>
      <c r="HO164" s="52">
        <f t="shared" si="373"/>
        <v>0</v>
      </c>
      <c r="HP164" s="112"/>
      <c r="HQ164" s="52">
        <f t="shared" si="381"/>
        <v>0</v>
      </c>
      <c r="HR164" s="112"/>
      <c r="HS164" s="52">
        <f t="shared" si="374"/>
        <v>0</v>
      </c>
      <c r="HT164">
        <f t="shared" si="375"/>
        <v>0</v>
      </c>
    </row>
    <row r="165" spans="1:228" x14ac:dyDescent="0.25">
      <c r="A165" s="45">
        <v>127</v>
      </c>
      <c r="B165" s="35">
        <f t="shared" si="215"/>
        <v>1.4583333333333351E-2</v>
      </c>
      <c r="C165" s="28"/>
      <c r="D165" s="29"/>
      <c r="E165" s="29"/>
      <c r="F165" s="37"/>
      <c r="G165" s="38"/>
      <c r="H165" s="107"/>
      <c r="I165" s="31"/>
      <c r="J165" s="28"/>
      <c r="K165" s="37">
        <f t="shared" si="387"/>
        <v>0</v>
      </c>
      <c r="L165" s="30">
        <f t="shared" si="385"/>
        <v>0</v>
      </c>
      <c r="M165" s="101">
        <f t="shared" si="386"/>
        <v>0</v>
      </c>
      <c r="N165" s="103">
        <f t="shared" si="216"/>
        <v>0</v>
      </c>
      <c r="AD165" s="52" t="e">
        <f t="shared" ca="1" si="389"/>
        <v>#DIV/0!</v>
      </c>
      <c r="AE165" s="52" t="e">
        <f t="shared" ca="1" si="389"/>
        <v>#DIV/0!</v>
      </c>
      <c r="AF165" s="52" t="e">
        <f t="shared" ca="1" si="389"/>
        <v>#DIV/0!</v>
      </c>
      <c r="AG165" s="52" t="e">
        <f t="shared" ca="1" si="208"/>
        <v>#DIV/0!</v>
      </c>
      <c r="AH165" s="52" t="e">
        <f t="shared" ca="1" si="208"/>
        <v>#DIV/0!</v>
      </c>
      <c r="AI165" s="52" t="e">
        <f t="shared" ca="1" si="208"/>
        <v>#DIV/0!</v>
      </c>
      <c r="AJ165" s="52" t="e">
        <f t="shared" ca="1" si="208"/>
        <v>#DIV/0!</v>
      </c>
      <c r="AK165" s="52" t="e">
        <f t="shared" ca="1" si="209"/>
        <v>#DIV/0!</v>
      </c>
      <c r="AL165" s="52" t="e">
        <f t="shared" ca="1" si="209"/>
        <v>#DIV/0!</v>
      </c>
      <c r="AM165" s="52" t="e">
        <f t="shared" ca="1" si="209"/>
        <v>#DIV/0!</v>
      </c>
      <c r="AN165" s="52" t="e">
        <f t="shared" ca="1" si="209"/>
        <v>#DIV/0!</v>
      </c>
      <c r="AO165" s="52" t="e">
        <f t="shared" ca="1" si="210"/>
        <v>#DIV/0!</v>
      </c>
      <c r="AP165" s="52" t="e">
        <f t="shared" ca="1" si="210"/>
        <v>#DIV/0!</v>
      </c>
      <c r="AQ165" s="52" t="e">
        <f t="shared" ca="1" si="210"/>
        <v>#DIV/0!</v>
      </c>
      <c r="AR165" s="52" t="e">
        <f t="shared" ca="1" si="210"/>
        <v>#DIV/0!</v>
      </c>
      <c r="AS165" s="52" t="e">
        <f t="shared" ca="1" si="211"/>
        <v>#DIV/0!</v>
      </c>
      <c r="AT165" s="52" t="e">
        <f t="shared" ca="1" si="211"/>
        <v>#DIV/0!</v>
      </c>
      <c r="AU165" s="52" t="e">
        <f t="shared" ca="1" si="211"/>
        <v>#DIV/0!</v>
      </c>
      <c r="AV165" s="52" t="e">
        <f t="shared" ca="1" si="211"/>
        <v>#DIV/0!</v>
      </c>
      <c r="AW165" s="52" t="e">
        <f t="shared" ca="1" si="212"/>
        <v>#DIV/0!</v>
      </c>
      <c r="AX165" s="52" t="e">
        <f t="shared" ca="1" si="212"/>
        <v>#DIV/0!</v>
      </c>
      <c r="AY165" s="52" t="e">
        <f t="shared" ca="1" si="212"/>
        <v>#DIV/0!</v>
      </c>
      <c r="AZ165" s="52" t="e">
        <f t="shared" ca="1" si="212"/>
        <v>#DIV/0!</v>
      </c>
      <c r="BA165" s="52" t="e">
        <f t="shared" ca="1" si="213"/>
        <v>#DIV/0!</v>
      </c>
      <c r="BB165" s="52" t="e">
        <f t="shared" ca="1" si="213"/>
        <v>#DIV/0!</v>
      </c>
      <c r="BC165" s="52" t="e">
        <f t="shared" ca="1" si="213"/>
        <v>#DIV/0!</v>
      </c>
      <c r="BD165" s="52" t="e">
        <f t="shared" ca="1" si="213"/>
        <v>#DIV/0!</v>
      </c>
      <c r="BE165" s="52" t="e">
        <f t="shared" ca="1" si="214"/>
        <v>#DIV/0!</v>
      </c>
      <c r="BF165" s="52" t="e">
        <f t="shared" ca="1" si="214"/>
        <v>#DIV/0!</v>
      </c>
      <c r="BG165" s="52" t="e">
        <f t="shared" ca="1" si="214"/>
        <v>#DIV/0!</v>
      </c>
      <c r="BH165" s="52" t="e">
        <f t="shared" ca="1" si="214"/>
        <v>#DIV/0!</v>
      </c>
      <c r="BJ165" s="52">
        <f t="shared" si="218"/>
        <v>0</v>
      </c>
      <c r="BK165" s="52">
        <f t="shared" si="219"/>
        <v>0</v>
      </c>
      <c r="BL165" s="52">
        <f t="shared" si="220"/>
        <v>0</v>
      </c>
      <c r="BM165" s="52">
        <f t="shared" si="221"/>
        <v>0</v>
      </c>
      <c r="BN165" s="52">
        <f t="shared" si="222"/>
        <v>0</v>
      </c>
      <c r="BO165" s="52">
        <f t="shared" si="223"/>
        <v>0</v>
      </c>
      <c r="BP165" s="52">
        <f t="shared" si="224"/>
        <v>0</v>
      </c>
      <c r="BQ165" s="52">
        <f t="shared" si="225"/>
        <v>0.05</v>
      </c>
      <c r="BS165" s="52">
        <f t="shared" ca="1" si="226"/>
        <v>0</v>
      </c>
      <c r="BT165" s="52">
        <f t="shared" ca="1" si="227"/>
        <v>0</v>
      </c>
      <c r="BU165" s="52">
        <f t="shared" ca="1" si="228"/>
        <v>0</v>
      </c>
      <c r="BV165" s="52">
        <f t="shared" ca="1" si="229"/>
        <v>0</v>
      </c>
      <c r="BW165" s="52">
        <f t="shared" ca="1" si="230"/>
        <v>0</v>
      </c>
      <c r="BX165" s="52">
        <f t="shared" ca="1" si="231"/>
        <v>0</v>
      </c>
      <c r="BY165" s="52">
        <f t="shared" ca="1" si="232"/>
        <v>0</v>
      </c>
      <c r="BZ165" s="52">
        <f t="shared" ca="1" si="233"/>
        <v>0</v>
      </c>
      <c r="CA165" s="52">
        <f t="shared" ca="1" si="234"/>
        <v>0</v>
      </c>
      <c r="CB165" s="52">
        <f t="shared" ca="1" si="235"/>
        <v>0</v>
      </c>
      <c r="CC165" s="52">
        <f t="shared" ca="1" si="236"/>
        <v>0</v>
      </c>
      <c r="CD165" s="52">
        <f t="shared" ca="1" si="237"/>
        <v>0</v>
      </c>
      <c r="CE165" s="52">
        <f t="shared" ca="1" si="238"/>
        <v>0</v>
      </c>
      <c r="CF165" s="52">
        <f t="shared" ca="1" si="239"/>
        <v>0</v>
      </c>
      <c r="CG165" s="52">
        <f t="shared" ca="1" si="240"/>
        <v>0</v>
      </c>
      <c r="CH165" s="52">
        <f t="shared" ca="1" si="241"/>
        <v>0</v>
      </c>
      <c r="CI165" s="52">
        <f t="shared" ca="1" si="242"/>
        <v>0</v>
      </c>
      <c r="CJ165" s="52">
        <f t="shared" ca="1" si="243"/>
        <v>0</v>
      </c>
      <c r="CK165" s="52">
        <f t="shared" ca="1" si="244"/>
        <v>0</v>
      </c>
      <c r="CL165" s="52">
        <f t="shared" ca="1" si="245"/>
        <v>0</v>
      </c>
      <c r="CM165" s="52">
        <f t="shared" ca="1" si="246"/>
        <v>0</v>
      </c>
      <c r="CN165" s="52">
        <f t="shared" ca="1" si="247"/>
        <v>0</v>
      </c>
      <c r="CO165" s="52">
        <f t="shared" ca="1" si="248"/>
        <v>0</v>
      </c>
      <c r="CP165" s="52">
        <f t="shared" ca="1" si="249"/>
        <v>0</v>
      </c>
      <c r="CQ165" s="52">
        <f t="shared" ca="1" si="250"/>
        <v>0</v>
      </c>
      <c r="CR165" s="52">
        <f t="shared" ca="1" si="251"/>
        <v>0</v>
      </c>
      <c r="CS165" s="52">
        <f t="shared" ca="1" si="252"/>
        <v>0</v>
      </c>
      <c r="CT165" s="52">
        <f t="shared" ca="1" si="253"/>
        <v>0</v>
      </c>
      <c r="CU165" s="52">
        <f t="shared" ca="1" si="254"/>
        <v>0</v>
      </c>
      <c r="CV165" s="52">
        <f t="shared" ca="1" si="255"/>
        <v>0</v>
      </c>
      <c r="CW165" s="52">
        <f t="shared" ca="1" si="256"/>
        <v>0</v>
      </c>
      <c r="CY165" s="51" t="str">
        <f t="shared" ca="1" si="257"/>
        <v>Slope</v>
      </c>
      <c r="CZ165" s="51" t="str">
        <f t="shared" ca="1" si="258"/>
        <v>Slope</v>
      </c>
      <c r="DA165" s="51" t="str">
        <f t="shared" ca="1" si="259"/>
        <v>Slope</v>
      </c>
      <c r="DB165" s="51" t="str">
        <f t="shared" ca="1" si="260"/>
        <v>Slope</v>
      </c>
      <c r="DC165" s="51" t="str">
        <f t="shared" ca="1" si="261"/>
        <v>Slope</v>
      </c>
      <c r="DD165" s="51" t="str">
        <f t="shared" ca="1" si="262"/>
        <v>Slope</v>
      </c>
      <c r="DE165" s="51" t="str">
        <f t="shared" ca="1" si="263"/>
        <v>Slope</v>
      </c>
      <c r="DF165" s="51" t="str">
        <f t="shared" ca="1" si="264"/>
        <v>Slope</v>
      </c>
      <c r="DG165" s="51" t="str">
        <f t="shared" ca="1" si="265"/>
        <v>Slope</v>
      </c>
      <c r="DH165" s="51" t="str">
        <f t="shared" ca="1" si="266"/>
        <v>Slope</v>
      </c>
      <c r="DI165" s="51" t="str">
        <f t="shared" ca="1" si="267"/>
        <v>Slope</v>
      </c>
      <c r="DJ165" s="51" t="str">
        <f t="shared" ca="1" si="268"/>
        <v>Slope</v>
      </c>
      <c r="DK165" s="51" t="str">
        <f t="shared" ca="1" si="269"/>
        <v>Slope</v>
      </c>
      <c r="DL165" s="51" t="str">
        <f t="shared" ca="1" si="270"/>
        <v>Slope</v>
      </c>
      <c r="DM165" s="51" t="str">
        <f t="shared" ca="1" si="271"/>
        <v>Slope</v>
      </c>
      <c r="DN165" s="51" t="str">
        <f t="shared" ca="1" si="272"/>
        <v>Slope</v>
      </c>
      <c r="DO165" s="51" t="str">
        <f t="shared" ca="1" si="273"/>
        <v>Slope</v>
      </c>
      <c r="DP165" s="51" t="str">
        <f t="shared" ca="1" si="274"/>
        <v>Slope</v>
      </c>
      <c r="DQ165" s="51" t="str">
        <f t="shared" ca="1" si="275"/>
        <v>Slope</v>
      </c>
      <c r="DR165" s="51" t="str">
        <f t="shared" ca="1" si="276"/>
        <v>Slope</v>
      </c>
      <c r="DS165" s="51" t="str">
        <f t="shared" ca="1" si="277"/>
        <v>Slope</v>
      </c>
      <c r="DT165" s="51" t="str">
        <f t="shared" ca="1" si="278"/>
        <v>Slope</v>
      </c>
      <c r="DU165" s="51" t="str">
        <f t="shared" ca="1" si="279"/>
        <v>Slope</v>
      </c>
      <c r="DV165" s="51" t="str">
        <f t="shared" ca="1" si="280"/>
        <v>Slope</v>
      </c>
      <c r="DW165" s="51" t="str">
        <f t="shared" ca="1" si="281"/>
        <v>Slope</v>
      </c>
      <c r="DX165" s="51" t="str">
        <f t="shared" ca="1" si="282"/>
        <v>Slope</v>
      </c>
      <c r="DY165" s="51" t="str">
        <f t="shared" ca="1" si="283"/>
        <v>Slope</v>
      </c>
      <c r="DZ165" s="51" t="str">
        <f t="shared" ca="1" si="284"/>
        <v>Slope</v>
      </c>
      <c r="EA165" s="51" t="str">
        <f t="shared" ca="1" si="285"/>
        <v>Slope</v>
      </c>
      <c r="EB165" s="51" t="str">
        <f t="shared" ca="1" si="286"/>
        <v>Slope</v>
      </c>
      <c r="EC165" s="51" t="str">
        <f t="shared" ca="1" si="287"/>
        <v>Slope</v>
      </c>
      <c r="EE165" s="52">
        <f t="shared" ca="1" si="288"/>
        <v>1</v>
      </c>
      <c r="EF165" s="52">
        <f t="shared" ca="1" si="289"/>
        <v>1</v>
      </c>
      <c r="EG165" s="52">
        <f t="shared" ca="1" si="290"/>
        <v>1</v>
      </c>
      <c r="EH165" s="52">
        <f t="shared" ca="1" si="291"/>
        <v>1</v>
      </c>
      <c r="EI165" s="52">
        <f t="shared" ca="1" si="292"/>
        <v>1</v>
      </c>
      <c r="EJ165" s="52">
        <f t="shared" ca="1" si="293"/>
        <v>1</v>
      </c>
      <c r="EK165" s="52">
        <f t="shared" ca="1" si="294"/>
        <v>1</v>
      </c>
      <c r="EL165" s="52">
        <f t="shared" ca="1" si="295"/>
        <v>1</v>
      </c>
      <c r="EM165" s="52">
        <f t="shared" ca="1" si="296"/>
        <v>1</v>
      </c>
      <c r="EN165" s="52">
        <f t="shared" ca="1" si="297"/>
        <v>1</v>
      </c>
      <c r="EO165" s="52">
        <f t="shared" ca="1" si="298"/>
        <v>1</v>
      </c>
      <c r="EP165" s="52">
        <f t="shared" ca="1" si="299"/>
        <v>1</v>
      </c>
      <c r="EQ165" s="52">
        <f t="shared" ca="1" si="300"/>
        <v>1</v>
      </c>
      <c r="ER165" s="52">
        <f t="shared" ca="1" si="301"/>
        <v>1</v>
      </c>
      <c r="ES165" s="52">
        <f t="shared" ca="1" si="302"/>
        <v>1</v>
      </c>
      <c r="ET165" s="52">
        <f t="shared" ca="1" si="303"/>
        <v>1</v>
      </c>
      <c r="EU165" s="52">
        <f t="shared" ca="1" si="304"/>
        <v>1</v>
      </c>
      <c r="EV165" s="52">
        <f t="shared" ca="1" si="305"/>
        <v>1</v>
      </c>
      <c r="EW165" s="52">
        <f t="shared" ca="1" si="306"/>
        <v>1</v>
      </c>
      <c r="EX165" s="52">
        <f t="shared" ca="1" si="307"/>
        <v>1</v>
      </c>
      <c r="EY165" s="52">
        <f t="shared" ca="1" si="308"/>
        <v>1</v>
      </c>
      <c r="EZ165" s="52">
        <f t="shared" ca="1" si="309"/>
        <v>1</v>
      </c>
      <c r="FA165" s="52">
        <f t="shared" ca="1" si="310"/>
        <v>1</v>
      </c>
      <c r="FB165" s="52">
        <f t="shared" ca="1" si="311"/>
        <v>1</v>
      </c>
      <c r="FC165" s="52">
        <f t="shared" ca="1" si="312"/>
        <v>1</v>
      </c>
      <c r="FD165" s="52">
        <f t="shared" ca="1" si="313"/>
        <v>1</v>
      </c>
      <c r="FE165" s="52">
        <f t="shared" ca="1" si="314"/>
        <v>1</v>
      </c>
      <c r="FF165" s="52">
        <f t="shared" ca="1" si="315"/>
        <v>1</v>
      </c>
      <c r="FG165" s="52">
        <f t="shared" ca="1" si="316"/>
        <v>1</v>
      </c>
      <c r="FH165" s="52">
        <f t="shared" ca="1" si="317"/>
        <v>1</v>
      </c>
      <c r="FI165" s="52">
        <f t="shared" ca="1" si="318"/>
        <v>1</v>
      </c>
      <c r="FK165" s="52">
        <f t="shared" si="319"/>
        <v>0</v>
      </c>
      <c r="FL165" s="59" t="e">
        <f t="shared" ca="1" si="320"/>
        <v>#N/A</v>
      </c>
      <c r="FM165" s="59" t="e">
        <f t="shared" ca="1" si="321"/>
        <v>#N/A</v>
      </c>
      <c r="FN165" s="52">
        <f t="shared" ca="1" si="322"/>
        <v>0</v>
      </c>
      <c r="FP165" s="52">
        <f t="shared" ca="1" si="323"/>
        <v>0.66666666666666663</v>
      </c>
      <c r="FQ165" s="52">
        <f t="shared" ca="1" si="324"/>
        <v>0.66666666666666663</v>
      </c>
      <c r="FR165" s="52">
        <f t="shared" ca="1" si="325"/>
        <v>0.65555555555555545</v>
      </c>
      <c r="FS165" s="52">
        <f t="shared" ca="1" si="326"/>
        <v>0.64444444444444438</v>
      </c>
      <c r="FT165" s="52">
        <f t="shared" ca="1" si="327"/>
        <v>0.6333333333333333</v>
      </c>
      <c r="FU165" s="52">
        <f t="shared" ca="1" si="328"/>
        <v>0.62222222222222223</v>
      </c>
      <c r="FV165" s="52">
        <f t="shared" ca="1" si="329"/>
        <v>0.61111111111111116</v>
      </c>
      <c r="FW165" s="52">
        <f t="shared" ca="1" si="330"/>
        <v>0.6</v>
      </c>
      <c r="FX165" s="52">
        <f t="shared" ca="1" si="331"/>
        <v>0.5888888888888888</v>
      </c>
      <c r="FY165" s="52">
        <f t="shared" ca="1" si="332"/>
        <v>0.57777777777777772</v>
      </c>
      <c r="FZ165" s="52">
        <f t="shared" ca="1" si="333"/>
        <v>0.56666666666666665</v>
      </c>
      <c r="GA165" s="52">
        <f t="shared" ca="1" si="334"/>
        <v>0.55555555555555558</v>
      </c>
      <c r="GB165" s="52">
        <f t="shared" ca="1" si="335"/>
        <v>0.5444444444444444</v>
      </c>
      <c r="GC165" s="52">
        <f t="shared" ca="1" si="336"/>
        <v>0.53333333333333333</v>
      </c>
      <c r="GD165" s="52">
        <f t="shared" ca="1" si="337"/>
        <v>0.52222222222222214</v>
      </c>
      <c r="GE165" s="52">
        <f t="shared" ca="1" si="338"/>
        <v>0.51111111111111107</v>
      </c>
      <c r="GF165" s="52">
        <f t="shared" ca="1" si="339"/>
        <v>0.5</v>
      </c>
      <c r="GG165" s="52">
        <f t="shared" ca="1" si="340"/>
        <v>0.48888888888888887</v>
      </c>
      <c r="GH165" s="52">
        <f t="shared" ca="1" si="341"/>
        <v>0.47777777777777775</v>
      </c>
      <c r="GI165" s="52">
        <f t="shared" ca="1" si="342"/>
        <v>0.46666666666666667</v>
      </c>
      <c r="GJ165" s="52">
        <f t="shared" ca="1" si="343"/>
        <v>0.45555555555555555</v>
      </c>
      <c r="GK165" s="52">
        <f t="shared" ca="1" si="344"/>
        <v>0.44444444444444442</v>
      </c>
      <c r="GL165" s="52">
        <f t="shared" ca="1" si="345"/>
        <v>0.43333333333333335</v>
      </c>
      <c r="GM165" s="52">
        <f t="shared" ca="1" si="346"/>
        <v>0.42222222222222222</v>
      </c>
      <c r="GN165" s="52">
        <f t="shared" ca="1" si="347"/>
        <v>0.41111111111111109</v>
      </c>
      <c r="GO165" s="52">
        <f t="shared" ca="1" si="348"/>
        <v>0.39999999999999997</v>
      </c>
      <c r="GP165" s="52">
        <f t="shared" ca="1" si="349"/>
        <v>0.38888888888888884</v>
      </c>
      <c r="GQ165" s="52">
        <f t="shared" ca="1" si="350"/>
        <v>0.37777777777777777</v>
      </c>
      <c r="GR165" s="52">
        <f t="shared" ca="1" si="351"/>
        <v>0.36666666666666664</v>
      </c>
      <c r="GS165" s="52">
        <f t="shared" ca="1" si="352"/>
        <v>0.35555555555555551</v>
      </c>
      <c r="GT165" s="52">
        <f t="shared" ca="1" si="353"/>
        <v>0.34444444444444444</v>
      </c>
      <c r="GU165" s="125">
        <f t="shared" si="354"/>
        <v>0</v>
      </c>
      <c r="GV165" s="52">
        <f t="shared" ca="1" si="355"/>
        <v>0.66666666666666663</v>
      </c>
      <c r="GW165" s="59">
        <f t="shared" ca="1" si="356"/>
        <v>0</v>
      </c>
      <c r="GX165" s="52">
        <f t="shared" ca="1" si="357"/>
        <v>0</v>
      </c>
      <c r="GY165" s="52" t="str">
        <f t="shared" ca="1" si="358"/>
        <v>Slope</v>
      </c>
      <c r="GZ165" s="52" t="str">
        <f t="shared" ca="1" si="359"/>
        <v>NaN</v>
      </c>
      <c r="HA165" s="120">
        <f t="shared" si="360"/>
        <v>0</v>
      </c>
      <c r="HB165" s="58">
        <f t="shared" si="361"/>
        <v>0</v>
      </c>
      <c r="HC165" s="58"/>
      <c r="HD165" s="121">
        <f t="shared" si="362"/>
        <v>1</v>
      </c>
      <c r="HE165" s="52">
        <f t="shared" si="363"/>
        <v>0</v>
      </c>
      <c r="HF165" s="52">
        <f t="shared" si="364"/>
        <v>0</v>
      </c>
      <c r="HG165" s="120">
        <f t="shared" si="365"/>
        <v>1</v>
      </c>
      <c r="HH165" s="120">
        <f t="shared" si="366"/>
        <v>0</v>
      </c>
      <c r="HI165" s="52">
        <f t="shared" ca="1" si="367"/>
        <v>0</v>
      </c>
      <c r="HJ165" s="52" t="str">
        <f t="shared" ca="1" si="368"/>
        <v>Slope</v>
      </c>
      <c r="HK165" s="59">
        <f t="shared" ca="1" si="369"/>
        <v>2</v>
      </c>
      <c r="HL165" s="52" t="str">
        <f t="shared" ca="1" si="370"/>
        <v>NaN</v>
      </c>
      <c r="HM165" s="52">
        <f t="shared" si="371"/>
        <v>0</v>
      </c>
      <c r="HN165" s="52">
        <f t="shared" si="372"/>
        <v>0</v>
      </c>
      <c r="HO165" s="52">
        <f t="shared" si="373"/>
        <v>0</v>
      </c>
      <c r="HP165" s="112"/>
      <c r="HQ165" s="52">
        <f t="shared" si="381"/>
        <v>0</v>
      </c>
      <c r="HR165" s="112"/>
      <c r="HS165" s="52">
        <f t="shared" si="374"/>
        <v>0</v>
      </c>
      <c r="HT165">
        <f t="shared" si="375"/>
        <v>0</v>
      </c>
    </row>
    <row r="166" spans="1:228" x14ac:dyDescent="0.25">
      <c r="A166" s="45">
        <v>128</v>
      </c>
      <c r="B166" s="35">
        <f t="shared" si="215"/>
        <v>1.4699074074074092E-2</v>
      </c>
      <c r="C166" s="28"/>
      <c r="D166" s="29"/>
      <c r="E166" s="29"/>
      <c r="F166" s="37"/>
      <c r="G166" s="38"/>
      <c r="H166" s="107"/>
      <c r="I166" s="31"/>
      <c r="J166" s="28"/>
      <c r="K166" s="37">
        <f t="shared" si="387"/>
        <v>0</v>
      </c>
      <c r="L166" s="30">
        <f t="shared" si="385"/>
        <v>0</v>
      </c>
      <c r="M166" s="101">
        <f t="shared" si="386"/>
        <v>0</v>
      </c>
      <c r="N166" s="103">
        <f t="shared" si="216"/>
        <v>0</v>
      </c>
      <c r="AD166" s="52" t="e">
        <f t="shared" ca="1" si="389"/>
        <v>#DIV/0!</v>
      </c>
      <c r="AE166" s="52" t="e">
        <f t="shared" ca="1" si="389"/>
        <v>#DIV/0!</v>
      </c>
      <c r="AF166" s="52" t="e">
        <f t="shared" ca="1" si="389"/>
        <v>#DIV/0!</v>
      </c>
      <c r="AG166" s="52" t="e">
        <f t="shared" ca="1" si="208"/>
        <v>#DIV/0!</v>
      </c>
      <c r="AH166" s="52" t="e">
        <f t="shared" ca="1" si="208"/>
        <v>#DIV/0!</v>
      </c>
      <c r="AI166" s="52" t="e">
        <f t="shared" ca="1" si="208"/>
        <v>#DIV/0!</v>
      </c>
      <c r="AJ166" s="52" t="e">
        <f t="shared" ca="1" si="208"/>
        <v>#DIV/0!</v>
      </c>
      <c r="AK166" s="52" t="e">
        <f t="shared" ca="1" si="209"/>
        <v>#DIV/0!</v>
      </c>
      <c r="AL166" s="52" t="e">
        <f t="shared" ca="1" si="209"/>
        <v>#DIV/0!</v>
      </c>
      <c r="AM166" s="52" t="e">
        <f t="shared" ca="1" si="209"/>
        <v>#DIV/0!</v>
      </c>
      <c r="AN166" s="52" t="e">
        <f t="shared" ca="1" si="209"/>
        <v>#DIV/0!</v>
      </c>
      <c r="AO166" s="52" t="e">
        <f t="shared" ca="1" si="210"/>
        <v>#DIV/0!</v>
      </c>
      <c r="AP166" s="52" t="e">
        <f t="shared" ca="1" si="210"/>
        <v>#DIV/0!</v>
      </c>
      <c r="AQ166" s="52" t="e">
        <f t="shared" ca="1" si="210"/>
        <v>#DIV/0!</v>
      </c>
      <c r="AR166" s="52" t="e">
        <f t="shared" ca="1" si="210"/>
        <v>#DIV/0!</v>
      </c>
      <c r="AS166" s="52" t="e">
        <f t="shared" ca="1" si="211"/>
        <v>#DIV/0!</v>
      </c>
      <c r="AT166" s="52" t="e">
        <f t="shared" ca="1" si="211"/>
        <v>#DIV/0!</v>
      </c>
      <c r="AU166" s="52" t="e">
        <f t="shared" ca="1" si="211"/>
        <v>#DIV/0!</v>
      </c>
      <c r="AV166" s="52" t="e">
        <f t="shared" ca="1" si="211"/>
        <v>#DIV/0!</v>
      </c>
      <c r="AW166" s="52" t="e">
        <f t="shared" ca="1" si="212"/>
        <v>#DIV/0!</v>
      </c>
      <c r="AX166" s="52" t="e">
        <f t="shared" ca="1" si="212"/>
        <v>#DIV/0!</v>
      </c>
      <c r="AY166" s="52" t="e">
        <f t="shared" ca="1" si="212"/>
        <v>#DIV/0!</v>
      </c>
      <c r="AZ166" s="52" t="e">
        <f t="shared" ca="1" si="212"/>
        <v>#DIV/0!</v>
      </c>
      <c r="BA166" s="52" t="e">
        <f t="shared" ca="1" si="213"/>
        <v>#DIV/0!</v>
      </c>
      <c r="BB166" s="52" t="e">
        <f t="shared" ca="1" si="213"/>
        <v>#DIV/0!</v>
      </c>
      <c r="BC166" s="52" t="e">
        <f t="shared" ca="1" si="213"/>
        <v>#DIV/0!</v>
      </c>
      <c r="BD166" s="52" t="e">
        <f t="shared" ca="1" si="213"/>
        <v>#DIV/0!</v>
      </c>
      <c r="BE166" s="52" t="e">
        <f t="shared" ca="1" si="214"/>
        <v>#DIV/0!</v>
      </c>
      <c r="BF166" s="52" t="e">
        <f t="shared" ca="1" si="214"/>
        <v>#DIV/0!</v>
      </c>
      <c r="BG166" s="52" t="e">
        <f t="shared" ca="1" si="214"/>
        <v>#DIV/0!</v>
      </c>
      <c r="BH166" s="52" t="e">
        <f t="shared" ca="1" si="214"/>
        <v>#DIV/0!</v>
      </c>
      <c r="BJ166" s="52">
        <f t="shared" si="218"/>
        <v>0</v>
      </c>
      <c r="BK166" s="52">
        <f t="shared" si="219"/>
        <v>0</v>
      </c>
      <c r="BL166" s="52">
        <f t="shared" si="220"/>
        <v>0</v>
      </c>
      <c r="BM166" s="52">
        <f t="shared" si="221"/>
        <v>0</v>
      </c>
      <c r="BN166" s="52">
        <f t="shared" si="222"/>
        <v>0</v>
      </c>
      <c r="BO166" s="52">
        <f t="shared" si="223"/>
        <v>0</v>
      </c>
      <c r="BP166" s="52">
        <f t="shared" si="224"/>
        <v>0</v>
      </c>
      <c r="BQ166" s="52">
        <f t="shared" si="225"/>
        <v>0.05</v>
      </c>
      <c r="BS166" s="52">
        <f t="shared" ca="1" si="226"/>
        <v>0</v>
      </c>
      <c r="BT166" s="52">
        <f t="shared" ca="1" si="227"/>
        <v>0</v>
      </c>
      <c r="BU166" s="52">
        <f t="shared" ca="1" si="228"/>
        <v>0</v>
      </c>
      <c r="BV166" s="52">
        <f t="shared" ca="1" si="229"/>
        <v>0</v>
      </c>
      <c r="BW166" s="52">
        <f t="shared" ca="1" si="230"/>
        <v>0</v>
      </c>
      <c r="BX166" s="52">
        <f t="shared" ca="1" si="231"/>
        <v>0</v>
      </c>
      <c r="BY166" s="52">
        <f t="shared" ca="1" si="232"/>
        <v>0</v>
      </c>
      <c r="BZ166" s="52">
        <f t="shared" ca="1" si="233"/>
        <v>0</v>
      </c>
      <c r="CA166" s="52">
        <f t="shared" ca="1" si="234"/>
        <v>0</v>
      </c>
      <c r="CB166" s="52">
        <f t="shared" ca="1" si="235"/>
        <v>0</v>
      </c>
      <c r="CC166" s="52">
        <f t="shared" ca="1" si="236"/>
        <v>0</v>
      </c>
      <c r="CD166" s="52">
        <f t="shared" ca="1" si="237"/>
        <v>0</v>
      </c>
      <c r="CE166" s="52">
        <f t="shared" ca="1" si="238"/>
        <v>0</v>
      </c>
      <c r="CF166" s="52">
        <f t="shared" ca="1" si="239"/>
        <v>0</v>
      </c>
      <c r="CG166" s="52">
        <f t="shared" ca="1" si="240"/>
        <v>0</v>
      </c>
      <c r="CH166" s="52">
        <f t="shared" ca="1" si="241"/>
        <v>0</v>
      </c>
      <c r="CI166" s="52">
        <f t="shared" ca="1" si="242"/>
        <v>0</v>
      </c>
      <c r="CJ166" s="52">
        <f t="shared" ca="1" si="243"/>
        <v>0</v>
      </c>
      <c r="CK166" s="52">
        <f t="shared" ca="1" si="244"/>
        <v>0</v>
      </c>
      <c r="CL166" s="52">
        <f t="shared" ca="1" si="245"/>
        <v>0</v>
      </c>
      <c r="CM166" s="52">
        <f t="shared" ca="1" si="246"/>
        <v>0</v>
      </c>
      <c r="CN166" s="52">
        <f t="shared" ca="1" si="247"/>
        <v>0</v>
      </c>
      <c r="CO166" s="52">
        <f t="shared" ca="1" si="248"/>
        <v>0</v>
      </c>
      <c r="CP166" s="52">
        <f t="shared" ca="1" si="249"/>
        <v>0</v>
      </c>
      <c r="CQ166" s="52">
        <f t="shared" ca="1" si="250"/>
        <v>0</v>
      </c>
      <c r="CR166" s="52">
        <f t="shared" ca="1" si="251"/>
        <v>0</v>
      </c>
      <c r="CS166" s="52">
        <f t="shared" ca="1" si="252"/>
        <v>0</v>
      </c>
      <c r="CT166" s="52">
        <f t="shared" ca="1" si="253"/>
        <v>0</v>
      </c>
      <c r="CU166" s="52">
        <f t="shared" ca="1" si="254"/>
        <v>0</v>
      </c>
      <c r="CV166" s="52">
        <f t="shared" ca="1" si="255"/>
        <v>0</v>
      </c>
      <c r="CW166" s="52">
        <f t="shared" ca="1" si="256"/>
        <v>0</v>
      </c>
      <c r="CY166" s="51" t="str">
        <f t="shared" ca="1" si="257"/>
        <v>Slope</v>
      </c>
      <c r="CZ166" s="51" t="str">
        <f t="shared" ca="1" si="258"/>
        <v>Slope</v>
      </c>
      <c r="DA166" s="51" t="str">
        <f t="shared" ca="1" si="259"/>
        <v>Slope</v>
      </c>
      <c r="DB166" s="51" t="str">
        <f t="shared" ca="1" si="260"/>
        <v>Slope</v>
      </c>
      <c r="DC166" s="51" t="str">
        <f t="shared" ca="1" si="261"/>
        <v>Slope</v>
      </c>
      <c r="DD166" s="51" t="str">
        <f t="shared" ca="1" si="262"/>
        <v>Slope</v>
      </c>
      <c r="DE166" s="51" t="str">
        <f t="shared" ca="1" si="263"/>
        <v>Slope</v>
      </c>
      <c r="DF166" s="51" t="str">
        <f t="shared" ca="1" si="264"/>
        <v>Slope</v>
      </c>
      <c r="DG166" s="51" t="str">
        <f t="shared" ca="1" si="265"/>
        <v>Slope</v>
      </c>
      <c r="DH166" s="51" t="str">
        <f t="shared" ca="1" si="266"/>
        <v>Slope</v>
      </c>
      <c r="DI166" s="51" t="str">
        <f t="shared" ca="1" si="267"/>
        <v>Slope</v>
      </c>
      <c r="DJ166" s="51" t="str">
        <f t="shared" ca="1" si="268"/>
        <v>Slope</v>
      </c>
      <c r="DK166" s="51" t="str">
        <f t="shared" ca="1" si="269"/>
        <v>Slope</v>
      </c>
      <c r="DL166" s="51" t="str">
        <f t="shared" ca="1" si="270"/>
        <v>Slope</v>
      </c>
      <c r="DM166" s="51" t="str">
        <f t="shared" ca="1" si="271"/>
        <v>Slope</v>
      </c>
      <c r="DN166" s="51" t="str">
        <f t="shared" ca="1" si="272"/>
        <v>Slope</v>
      </c>
      <c r="DO166" s="51" t="str">
        <f t="shared" ca="1" si="273"/>
        <v>Slope</v>
      </c>
      <c r="DP166" s="51" t="str">
        <f t="shared" ca="1" si="274"/>
        <v>Slope</v>
      </c>
      <c r="DQ166" s="51" t="str">
        <f t="shared" ca="1" si="275"/>
        <v>Slope</v>
      </c>
      <c r="DR166" s="51" t="str">
        <f t="shared" ca="1" si="276"/>
        <v>Slope</v>
      </c>
      <c r="DS166" s="51" t="str">
        <f t="shared" ca="1" si="277"/>
        <v>Slope</v>
      </c>
      <c r="DT166" s="51" t="str">
        <f t="shared" ca="1" si="278"/>
        <v>Slope</v>
      </c>
      <c r="DU166" s="51" t="str">
        <f t="shared" ca="1" si="279"/>
        <v>Slope</v>
      </c>
      <c r="DV166" s="51" t="str">
        <f t="shared" ca="1" si="280"/>
        <v>Slope</v>
      </c>
      <c r="DW166" s="51" t="str">
        <f t="shared" ca="1" si="281"/>
        <v>Slope</v>
      </c>
      <c r="DX166" s="51" t="str">
        <f t="shared" ca="1" si="282"/>
        <v>Slope</v>
      </c>
      <c r="DY166" s="51" t="str">
        <f t="shared" ca="1" si="283"/>
        <v>Slope</v>
      </c>
      <c r="DZ166" s="51" t="str">
        <f t="shared" ca="1" si="284"/>
        <v>Slope</v>
      </c>
      <c r="EA166" s="51" t="str">
        <f t="shared" ca="1" si="285"/>
        <v>Slope</v>
      </c>
      <c r="EB166" s="51" t="str">
        <f t="shared" ca="1" si="286"/>
        <v>Slope</v>
      </c>
      <c r="EC166" s="51" t="str">
        <f t="shared" ca="1" si="287"/>
        <v>Slope</v>
      </c>
      <c r="EE166" s="52">
        <f t="shared" ca="1" si="288"/>
        <v>1</v>
      </c>
      <c r="EF166" s="52">
        <f t="shared" ca="1" si="289"/>
        <v>1</v>
      </c>
      <c r="EG166" s="52">
        <f t="shared" ca="1" si="290"/>
        <v>1</v>
      </c>
      <c r="EH166" s="52">
        <f t="shared" ca="1" si="291"/>
        <v>1</v>
      </c>
      <c r="EI166" s="52">
        <f t="shared" ca="1" si="292"/>
        <v>1</v>
      </c>
      <c r="EJ166" s="52">
        <f t="shared" ca="1" si="293"/>
        <v>1</v>
      </c>
      <c r="EK166" s="52">
        <f t="shared" ca="1" si="294"/>
        <v>1</v>
      </c>
      <c r="EL166" s="52">
        <f t="shared" ca="1" si="295"/>
        <v>1</v>
      </c>
      <c r="EM166" s="52">
        <f t="shared" ca="1" si="296"/>
        <v>1</v>
      </c>
      <c r="EN166" s="52">
        <f t="shared" ca="1" si="297"/>
        <v>1</v>
      </c>
      <c r="EO166" s="52">
        <f t="shared" ca="1" si="298"/>
        <v>1</v>
      </c>
      <c r="EP166" s="52">
        <f t="shared" ca="1" si="299"/>
        <v>1</v>
      </c>
      <c r="EQ166" s="52">
        <f t="shared" ca="1" si="300"/>
        <v>1</v>
      </c>
      <c r="ER166" s="52">
        <f t="shared" ca="1" si="301"/>
        <v>1</v>
      </c>
      <c r="ES166" s="52">
        <f t="shared" ca="1" si="302"/>
        <v>1</v>
      </c>
      <c r="ET166" s="52">
        <f t="shared" ca="1" si="303"/>
        <v>1</v>
      </c>
      <c r="EU166" s="52">
        <f t="shared" ca="1" si="304"/>
        <v>1</v>
      </c>
      <c r="EV166" s="52">
        <f t="shared" ca="1" si="305"/>
        <v>1</v>
      </c>
      <c r="EW166" s="52">
        <f t="shared" ca="1" si="306"/>
        <v>1</v>
      </c>
      <c r="EX166" s="52">
        <f t="shared" ca="1" si="307"/>
        <v>1</v>
      </c>
      <c r="EY166" s="52">
        <f t="shared" ca="1" si="308"/>
        <v>1</v>
      </c>
      <c r="EZ166" s="52">
        <f t="shared" ca="1" si="309"/>
        <v>1</v>
      </c>
      <c r="FA166" s="52">
        <f t="shared" ca="1" si="310"/>
        <v>1</v>
      </c>
      <c r="FB166" s="52">
        <f t="shared" ca="1" si="311"/>
        <v>1</v>
      </c>
      <c r="FC166" s="52">
        <f t="shared" ca="1" si="312"/>
        <v>1</v>
      </c>
      <c r="FD166" s="52">
        <f t="shared" ca="1" si="313"/>
        <v>1</v>
      </c>
      <c r="FE166" s="52">
        <f t="shared" ca="1" si="314"/>
        <v>1</v>
      </c>
      <c r="FF166" s="52">
        <f t="shared" ca="1" si="315"/>
        <v>1</v>
      </c>
      <c r="FG166" s="52">
        <f t="shared" ca="1" si="316"/>
        <v>1</v>
      </c>
      <c r="FH166" s="52">
        <f t="shared" ca="1" si="317"/>
        <v>1</v>
      </c>
      <c r="FI166" s="52">
        <f t="shared" ca="1" si="318"/>
        <v>1</v>
      </c>
      <c r="FK166" s="52">
        <f t="shared" si="319"/>
        <v>0</v>
      </c>
      <c r="FL166" s="59" t="e">
        <f t="shared" ca="1" si="320"/>
        <v>#N/A</v>
      </c>
      <c r="FM166" s="59" t="e">
        <f t="shared" ca="1" si="321"/>
        <v>#N/A</v>
      </c>
      <c r="FN166" s="52">
        <f t="shared" ca="1" si="322"/>
        <v>0</v>
      </c>
      <c r="FP166" s="52">
        <f t="shared" ca="1" si="323"/>
        <v>0.66666666666666663</v>
      </c>
      <c r="FQ166" s="52">
        <f t="shared" ca="1" si="324"/>
        <v>0.66666666666666663</v>
      </c>
      <c r="FR166" s="52">
        <f t="shared" ca="1" si="325"/>
        <v>0.65555555555555545</v>
      </c>
      <c r="FS166" s="52">
        <f t="shared" ca="1" si="326"/>
        <v>0.64444444444444438</v>
      </c>
      <c r="FT166" s="52">
        <f t="shared" ca="1" si="327"/>
        <v>0.6333333333333333</v>
      </c>
      <c r="FU166" s="52">
        <f t="shared" ca="1" si="328"/>
        <v>0.62222222222222223</v>
      </c>
      <c r="FV166" s="52">
        <f t="shared" ca="1" si="329"/>
        <v>0.61111111111111116</v>
      </c>
      <c r="FW166" s="52">
        <f t="shared" ca="1" si="330"/>
        <v>0.6</v>
      </c>
      <c r="FX166" s="52">
        <f t="shared" ca="1" si="331"/>
        <v>0.5888888888888888</v>
      </c>
      <c r="FY166" s="52">
        <f t="shared" ca="1" si="332"/>
        <v>0.57777777777777772</v>
      </c>
      <c r="FZ166" s="52">
        <f t="shared" ca="1" si="333"/>
        <v>0.56666666666666665</v>
      </c>
      <c r="GA166" s="52">
        <f t="shared" ca="1" si="334"/>
        <v>0.55555555555555558</v>
      </c>
      <c r="GB166" s="52">
        <f t="shared" ca="1" si="335"/>
        <v>0.5444444444444444</v>
      </c>
      <c r="GC166" s="52">
        <f t="shared" ca="1" si="336"/>
        <v>0.53333333333333333</v>
      </c>
      <c r="GD166" s="52">
        <f t="shared" ca="1" si="337"/>
        <v>0.52222222222222214</v>
      </c>
      <c r="GE166" s="52">
        <f t="shared" ca="1" si="338"/>
        <v>0.51111111111111107</v>
      </c>
      <c r="GF166" s="52">
        <f t="shared" ca="1" si="339"/>
        <v>0.5</v>
      </c>
      <c r="GG166" s="52">
        <f t="shared" ca="1" si="340"/>
        <v>0.48888888888888887</v>
      </c>
      <c r="GH166" s="52">
        <f t="shared" ca="1" si="341"/>
        <v>0.47777777777777775</v>
      </c>
      <c r="GI166" s="52">
        <f t="shared" ca="1" si="342"/>
        <v>0.46666666666666667</v>
      </c>
      <c r="GJ166" s="52">
        <f t="shared" ca="1" si="343"/>
        <v>0.45555555555555555</v>
      </c>
      <c r="GK166" s="52">
        <f t="shared" ca="1" si="344"/>
        <v>0.44444444444444442</v>
      </c>
      <c r="GL166" s="52">
        <f t="shared" ca="1" si="345"/>
        <v>0.43333333333333335</v>
      </c>
      <c r="GM166" s="52">
        <f t="shared" ca="1" si="346"/>
        <v>0.42222222222222222</v>
      </c>
      <c r="GN166" s="52">
        <f t="shared" ca="1" si="347"/>
        <v>0.41111111111111109</v>
      </c>
      <c r="GO166" s="52">
        <f t="shared" ca="1" si="348"/>
        <v>0.39999999999999997</v>
      </c>
      <c r="GP166" s="52">
        <f t="shared" ca="1" si="349"/>
        <v>0.38888888888888884</v>
      </c>
      <c r="GQ166" s="52">
        <f t="shared" ca="1" si="350"/>
        <v>0.37777777777777777</v>
      </c>
      <c r="GR166" s="52">
        <f t="shared" ca="1" si="351"/>
        <v>0.36666666666666664</v>
      </c>
      <c r="GS166" s="52">
        <f t="shared" ca="1" si="352"/>
        <v>0.35555555555555551</v>
      </c>
      <c r="GT166" s="52">
        <f t="shared" ca="1" si="353"/>
        <v>0.34444444444444444</v>
      </c>
      <c r="GU166" s="125">
        <f t="shared" si="354"/>
        <v>0</v>
      </c>
      <c r="GV166" s="52">
        <f t="shared" ca="1" si="355"/>
        <v>0.66666666666666663</v>
      </c>
      <c r="GW166" s="59">
        <f t="shared" ca="1" si="356"/>
        <v>0</v>
      </c>
      <c r="GX166" s="52">
        <f t="shared" ca="1" si="357"/>
        <v>0</v>
      </c>
      <c r="GY166" s="52" t="str">
        <f t="shared" ca="1" si="358"/>
        <v>Slope</v>
      </c>
      <c r="GZ166" s="52" t="str">
        <f t="shared" ca="1" si="359"/>
        <v>NaN</v>
      </c>
      <c r="HA166" s="120">
        <f t="shared" si="360"/>
        <v>0</v>
      </c>
      <c r="HB166" s="58">
        <f t="shared" si="361"/>
        <v>0</v>
      </c>
      <c r="HC166" s="58"/>
      <c r="HD166" s="121">
        <f t="shared" si="362"/>
        <v>1</v>
      </c>
      <c r="HE166" s="52">
        <f t="shared" si="363"/>
        <v>0</v>
      </c>
      <c r="HF166" s="52">
        <f t="shared" si="364"/>
        <v>0</v>
      </c>
      <c r="HG166" s="120">
        <f t="shared" si="365"/>
        <v>1</v>
      </c>
      <c r="HH166" s="120">
        <f t="shared" si="366"/>
        <v>0</v>
      </c>
      <c r="HI166" s="52">
        <f t="shared" ca="1" si="367"/>
        <v>0</v>
      </c>
      <c r="HJ166" s="52" t="str">
        <f t="shared" ca="1" si="368"/>
        <v>Slope</v>
      </c>
      <c r="HK166" s="59">
        <f t="shared" ca="1" si="369"/>
        <v>2</v>
      </c>
      <c r="HL166" s="52" t="str">
        <f t="shared" ca="1" si="370"/>
        <v>NaN</v>
      </c>
      <c r="HM166" s="52">
        <f t="shared" si="371"/>
        <v>0</v>
      </c>
      <c r="HN166" s="52">
        <f t="shared" si="372"/>
        <v>0</v>
      </c>
      <c r="HO166" s="52">
        <f t="shared" si="373"/>
        <v>0</v>
      </c>
      <c r="HP166" s="112"/>
      <c r="HQ166" s="52">
        <f t="shared" si="381"/>
        <v>0</v>
      </c>
      <c r="HR166" s="112"/>
      <c r="HS166" s="52">
        <f t="shared" si="374"/>
        <v>0</v>
      </c>
      <c r="HT166">
        <f t="shared" si="375"/>
        <v>0</v>
      </c>
    </row>
    <row r="167" spans="1:228" x14ac:dyDescent="0.25">
      <c r="A167" s="45">
        <v>129</v>
      </c>
      <c r="B167" s="35">
        <f t="shared" si="215"/>
        <v>1.4814814814814833E-2</v>
      </c>
      <c r="C167" s="28"/>
      <c r="D167" s="29"/>
      <c r="E167" s="29"/>
      <c r="F167" s="37"/>
      <c r="G167" s="38"/>
      <c r="H167" s="107"/>
      <c r="I167" s="31"/>
      <c r="J167" s="28"/>
      <c r="K167" s="37">
        <f t="shared" si="387"/>
        <v>0</v>
      </c>
      <c r="L167" s="30">
        <f t="shared" si="385"/>
        <v>0</v>
      </c>
      <c r="M167" s="101">
        <f t="shared" si="386"/>
        <v>0</v>
      </c>
      <c r="N167" s="103">
        <f t="shared" si="216"/>
        <v>0</v>
      </c>
      <c r="AD167" s="52" t="e">
        <f t="shared" ca="1" si="389"/>
        <v>#DIV/0!</v>
      </c>
      <c r="AE167" s="52" t="e">
        <f t="shared" ca="1" si="389"/>
        <v>#DIV/0!</v>
      </c>
      <c r="AF167" s="52" t="e">
        <f t="shared" ca="1" si="389"/>
        <v>#DIV/0!</v>
      </c>
      <c r="AG167" s="52" t="e">
        <f t="shared" ref="AG167:AS167" ca="1" si="390">CORREL( $K167:$K197, OFFSET( $M167:$M197, AG$5, 0 ) )</f>
        <v>#DIV/0!</v>
      </c>
      <c r="AH167" s="52" t="e">
        <f t="shared" ca="1" si="390"/>
        <v>#DIV/0!</v>
      </c>
      <c r="AI167" s="52" t="e">
        <f t="shared" ca="1" si="390"/>
        <v>#DIV/0!</v>
      </c>
      <c r="AJ167" s="52" t="e">
        <f t="shared" ca="1" si="390"/>
        <v>#DIV/0!</v>
      </c>
      <c r="AK167" s="52" t="e">
        <f t="shared" ca="1" si="390"/>
        <v>#DIV/0!</v>
      </c>
      <c r="AL167" s="52" t="e">
        <f t="shared" ca="1" si="390"/>
        <v>#DIV/0!</v>
      </c>
      <c r="AM167" s="52" t="e">
        <f t="shared" ca="1" si="390"/>
        <v>#DIV/0!</v>
      </c>
      <c r="AN167" s="52" t="e">
        <f t="shared" ca="1" si="390"/>
        <v>#DIV/0!</v>
      </c>
      <c r="AO167" s="52" t="e">
        <f t="shared" ca="1" si="390"/>
        <v>#DIV/0!</v>
      </c>
      <c r="AP167" s="52" t="e">
        <f t="shared" ca="1" si="390"/>
        <v>#DIV/0!</v>
      </c>
      <c r="AQ167" s="52" t="e">
        <f t="shared" ca="1" si="390"/>
        <v>#DIV/0!</v>
      </c>
      <c r="AR167" s="52" t="e">
        <f t="shared" ca="1" si="390"/>
        <v>#DIV/0!</v>
      </c>
      <c r="AS167" s="52" t="e">
        <f t="shared" ca="1" si="390"/>
        <v>#DIV/0!</v>
      </c>
      <c r="AT167" s="52" t="e">
        <f t="shared" ref="AT167:AW230" ca="1" si="391">CORREL( $K167:$K197, OFFSET( $M167:$M197, AT$5, 0 ) )</f>
        <v>#DIV/0!</v>
      </c>
      <c r="AU167" s="52" t="e">
        <f t="shared" ca="1" si="391"/>
        <v>#DIV/0!</v>
      </c>
      <c r="AV167" s="52" t="e">
        <f t="shared" ca="1" si="391"/>
        <v>#DIV/0!</v>
      </c>
      <c r="AW167" s="52" t="e">
        <f t="shared" ca="1" si="391"/>
        <v>#DIV/0!</v>
      </c>
      <c r="AX167" s="52" t="e">
        <f t="shared" ref="AX167:BA230" ca="1" si="392">CORREL( $K167:$K197, OFFSET( $M167:$M197, AX$5, 0 ) )</f>
        <v>#DIV/0!</v>
      </c>
      <c r="AY167" s="52" t="e">
        <f t="shared" ca="1" si="392"/>
        <v>#DIV/0!</v>
      </c>
      <c r="AZ167" s="52" t="e">
        <f t="shared" ca="1" si="392"/>
        <v>#DIV/0!</v>
      </c>
      <c r="BA167" s="52" t="e">
        <f t="shared" ca="1" si="392"/>
        <v>#DIV/0!</v>
      </c>
      <c r="BB167" s="52" t="e">
        <f t="shared" ref="BB167:BE230" ca="1" si="393">CORREL( $K167:$K197, OFFSET( $M167:$M197, BB$5, 0 ) )</f>
        <v>#DIV/0!</v>
      </c>
      <c r="BC167" s="52" t="e">
        <f t="shared" ca="1" si="393"/>
        <v>#DIV/0!</v>
      </c>
      <c r="BD167" s="52" t="e">
        <f t="shared" ca="1" si="393"/>
        <v>#DIV/0!</v>
      </c>
      <c r="BE167" s="52" t="e">
        <f t="shared" ca="1" si="393"/>
        <v>#DIV/0!</v>
      </c>
      <c r="BF167" s="52" t="e">
        <f t="shared" ref="BF167:BH230" ca="1" si="394">CORREL( $K167:$K197, OFFSET( $M167:$M197, BF$5, 0 ) )</f>
        <v>#DIV/0!</v>
      </c>
      <c r="BG167" s="52" t="e">
        <f t="shared" ca="1" si="394"/>
        <v>#DIV/0!</v>
      </c>
      <c r="BH167" s="52" t="e">
        <f t="shared" ca="1" si="394"/>
        <v>#DIV/0!</v>
      </c>
      <c r="BJ167" s="52">
        <f t="shared" si="218"/>
        <v>0</v>
      </c>
      <c r="BK167" s="52">
        <f t="shared" si="219"/>
        <v>0</v>
      </c>
      <c r="BL167" s="52">
        <f t="shared" si="220"/>
        <v>0</v>
      </c>
      <c r="BM167" s="52">
        <f t="shared" si="221"/>
        <v>0</v>
      </c>
      <c r="BN167" s="52">
        <f t="shared" si="222"/>
        <v>0</v>
      </c>
      <c r="BO167" s="52">
        <f t="shared" si="223"/>
        <v>0</v>
      </c>
      <c r="BP167" s="52">
        <f t="shared" si="224"/>
        <v>0</v>
      </c>
      <c r="BQ167" s="52">
        <f t="shared" si="225"/>
        <v>0.05</v>
      </c>
      <c r="BS167" s="52">
        <f t="shared" ca="1" si="226"/>
        <v>0</v>
      </c>
      <c r="BT167" s="52">
        <f t="shared" ca="1" si="227"/>
        <v>0</v>
      </c>
      <c r="BU167" s="52">
        <f t="shared" ca="1" si="228"/>
        <v>0</v>
      </c>
      <c r="BV167" s="52">
        <f t="shared" ca="1" si="229"/>
        <v>0</v>
      </c>
      <c r="BW167" s="52">
        <f t="shared" ca="1" si="230"/>
        <v>0</v>
      </c>
      <c r="BX167" s="52">
        <f t="shared" ca="1" si="231"/>
        <v>0</v>
      </c>
      <c r="BY167" s="52">
        <f t="shared" ca="1" si="232"/>
        <v>0</v>
      </c>
      <c r="BZ167" s="52">
        <f t="shared" ca="1" si="233"/>
        <v>0</v>
      </c>
      <c r="CA167" s="52">
        <f t="shared" ca="1" si="234"/>
        <v>0</v>
      </c>
      <c r="CB167" s="52">
        <f t="shared" ca="1" si="235"/>
        <v>0</v>
      </c>
      <c r="CC167" s="52">
        <f t="shared" ca="1" si="236"/>
        <v>0</v>
      </c>
      <c r="CD167" s="52">
        <f t="shared" ca="1" si="237"/>
        <v>0</v>
      </c>
      <c r="CE167" s="52">
        <f t="shared" ca="1" si="238"/>
        <v>0</v>
      </c>
      <c r="CF167" s="52">
        <f t="shared" ca="1" si="239"/>
        <v>0</v>
      </c>
      <c r="CG167" s="52">
        <f t="shared" ca="1" si="240"/>
        <v>0</v>
      </c>
      <c r="CH167" s="52">
        <f t="shared" ca="1" si="241"/>
        <v>0</v>
      </c>
      <c r="CI167" s="52">
        <f t="shared" ca="1" si="242"/>
        <v>0</v>
      </c>
      <c r="CJ167" s="52">
        <f t="shared" ca="1" si="243"/>
        <v>0</v>
      </c>
      <c r="CK167" s="52">
        <f t="shared" ca="1" si="244"/>
        <v>0</v>
      </c>
      <c r="CL167" s="52">
        <f t="shared" ca="1" si="245"/>
        <v>0</v>
      </c>
      <c r="CM167" s="52">
        <f t="shared" ca="1" si="246"/>
        <v>0</v>
      </c>
      <c r="CN167" s="52">
        <f t="shared" ca="1" si="247"/>
        <v>0</v>
      </c>
      <c r="CO167" s="52">
        <f t="shared" ca="1" si="248"/>
        <v>0</v>
      </c>
      <c r="CP167" s="52">
        <f t="shared" ca="1" si="249"/>
        <v>0</v>
      </c>
      <c r="CQ167" s="52">
        <f t="shared" ca="1" si="250"/>
        <v>0</v>
      </c>
      <c r="CR167" s="52">
        <f t="shared" ca="1" si="251"/>
        <v>0</v>
      </c>
      <c r="CS167" s="52">
        <f t="shared" ca="1" si="252"/>
        <v>0</v>
      </c>
      <c r="CT167" s="52">
        <f t="shared" ca="1" si="253"/>
        <v>0</v>
      </c>
      <c r="CU167" s="52">
        <f t="shared" ca="1" si="254"/>
        <v>0</v>
      </c>
      <c r="CV167" s="52">
        <f t="shared" ca="1" si="255"/>
        <v>0</v>
      </c>
      <c r="CW167" s="52">
        <f t="shared" ca="1" si="256"/>
        <v>0</v>
      </c>
      <c r="CY167" s="51" t="str">
        <f t="shared" ca="1" si="257"/>
        <v>Slope</v>
      </c>
      <c r="CZ167" s="51" t="str">
        <f t="shared" ca="1" si="258"/>
        <v>Slope</v>
      </c>
      <c r="DA167" s="51" t="str">
        <f t="shared" ca="1" si="259"/>
        <v>Slope</v>
      </c>
      <c r="DB167" s="51" t="str">
        <f t="shared" ca="1" si="260"/>
        <v>Slope</v>
      </c>
      <c r="DC167" s="51" t="str">
        <f t="shared" ca="1" si="261"/>
        <v>Slope</v>
      </c>
      <c r="DD167" s="51" t="str">
        <f t="shared" ca="1" si="262"/>
        <v>Slope</v>
      </c>
      <c r="DE167" s="51" t="str">
        <f t="shared" ca="1" si="263"/>
        <v>Slope</v>
      </c>
      <c r="DF167" s="51" t="str">
        <f t="shared" ca="1" si="264"/>
        <v>Slope</v>
      </c>
      <c r="DG167" s="51" t="str">
        <f t="shared" ca="1" si="265"/>
        <v>Slope</v>
      </c>
      <c r="DH167" s="51" t="str">
        <f t="shared" ca="1" si="266"/>
        <v>Slope</v>
      </c>
      <c r="DI167" s="51" t="str">
        <f t="shared" ca="1" si="267"/>
        <v>Slope</v>
      </c>
      <c r="DJ167" s="51" t="str">
        <f t="shared" ca="1" si="268"/>
        <v>Slope</v>
      </c>
      <c r="DK167" s="51" t="str">
        <f t="shared" ca="1" si="269"/>
        <v>Slope</v>
      </c>
      <c r="DL167" s="51" t="str">
        <f t="shared" ca="1" si="270"/>
        <v>Slope</v>
      </c>
      <c r="DM167" s="51" t="str">
        <f t="shared" ca="1" si="271"/>
        <v>Slope</v>
      </c>
      <c r="DN167" s="51" t="str">
        <f t="shared" ca="1" si="272"/>
        <v>Slope</v>
      </c>
      <c r="DO167" s="51" t="str">
        <f t="shared" ca="1" si="273"/>
        <v>Slope</v>
      </c>
      <c r="DP167" s="51" t="str">
        <f t="shared" ca="1" si="274"/>
        <v>Slope</v>
      </c>
      <c r="DQ167" s="51" t="str">
        <f t="shared" ca="1" si="275"/>
        <v>Slope</v>
      </c>
      <c r="DR167" s="51" t="str">
        <f t="shared" ca="1" si="276"/>
        <v>Slope</v>
      </c>
      <c r="DS167" s="51" t="str">
        <f t="shared" ca="1" si="277"/>
        <v>Slope</v>
      </c>
      <c r="DT167" s="51" t="str">
        <f t="shared" ca="1" si="278"/>
        <v>Slope</v>
      </c>
      <c r="DU167" s="51" t="str">
        <f t="shared" ca="1" si="279"/>
        <v>Slope</v>
      </c>
      <c r="DV167" s="51" t="str">
        <f t="shared" ca="1" si="280"/>
        <v>Slope</v>
      </c>
      <c r="DW167" s="51" t="str">
        <f t="shared" ca="1" si="281"/>
        <v>Slope</v>
      </c>
      <c r="DX167" s="51" t="str">
        <f t="shared" ca="1" si="282"/>
        <v>Slope</v>
      </c>
      <c r="DY167" s="51" t="str">
        <f t="shared" ca="1" si="283"/>
        <v>Slope</v>
      </c>
      <c r="DZ167" s="51" t="str">
        <f t="shared" ca="1" si="284"/>
        <v>Slope</v>
      </c>
      <c r="EA167" s="51" t="str">
        <f t="shared" ca="1" si="285"/>
        <v>Slope</v>
      </c>
      <c r="EB167" s="51" t="str">
        <f t="shared" ca="1" si="286"/>
        <v>Slope</v>
      </c>
      <c r="EC167" s="51" t="str">
        <f t="shared" ca="1" si="287"/>
        <v>Slope</v>
      </c>
      <c r="EE167" s="52">
        <f t="shared" ca="1" si="288"/>
        <v>1</v>
      </c>
      <c r="EF167" s="52">
        <f t="shared" ca="1" si="289"/>
        <v>1</v>
      </c>
      <c r="EG167" s="52">
        <f t="shared" ca="1" si="290"/>
        <v>1</v>
      </c>
      <c r="EH167" s="52">
        <f t="shared" ca="1" si="291"/>
        <v>1</v>
      </c>
      <c r="EI167" s="52">
        <f t="shared" ca="1" si="292"/>
        <v>1</v>
      </c>
      <c r="EJ167" s="52">
        <f t="shared" ca="1" si="293"/>
        <v>1</v>
      </c>
      <c r="EK167" s="52">
        <f t="shared" ca="1" si="294"/>
        <v>1</v>
      </c>
      <c r="EL167" s="52">
        <f t="shared" ca="1" si="295"/>
        <v>1</v>
      </c>
      <c r="EM167" s="52">
        <f t="shared" ca="1" si="296"/>
        <v>1</v>
      </c>
      <c r="EN167" s="52">
        <f t="shared" ca="1" si="297"/>
        <v>1</v>
      </c>
      <c r="EO167" s="52">
        <f t="shared" ca="1" si="298"/>
        <v>1</v>
      </c>
      <c r="EP167" s="52">
        <f t="shared" ca="1" si="299"/>
        <v>1</v>
      </c>
      <c r="EQ167" s="52">
        <f t="shared" ca="1" si="300"/>
        <v>1</v>
      </c>
      <c r="ER167" s="52">
        <f t="shared" ca="1" si="301"/>
        <v>1</v>
      </c>
      <c r="ES167" s="52">
        <f t="shared" ca="1" si="302"/>
        <v>1</v>
      </c>
      <c r="ET167" s="52">
        <f t="shared" ca="1" si="303"/>
        <v>1</v>
      </c>
      <c r="EU167" s="52">
        <f t="shared" ca="1" si="304"/>
        <v>1</v>
      </c>
      <c r="EV167" s="52">
        <f t="shared" ca="1" si="305"/>
        <v>1</v>
      </c>
      <c r="EW167" s="52">
        <f t="shared" ca="1" si="306"/>
        <v>1</v>
      </c>
      <c r="EX167" s="52">
        <f t="shared" ca="1" si="307"/>
        <v>1</v>
      </c>
      <c r="EY167" s="52">
        <f t="shared" ca="1" si="308"/>
        <v>1</v>
      </c>
      <c r="EZ167" s="52">
        <f t="shared" ca="1" si="309"/>
        <v>1</v>
      </c>
      <c r="FA167" s="52">
        <f t="shared" ca="1" si="310"/>
        <v>1</v>
      </c>
      <c r="FB167" s="52">
        <f t="shared" ca="1" si="311"/>
        <v>1</v>
      </c>
      <c r="FC167" s="52">
        <f t="shared" ca="1" si="312"/>
        <v>1</v>
      </c>
      <c r="FD167" s="52">
        <f t="shared" ca="1" si="313"/>
        <v>1</v>
      </c>
      <c r="FE167" s="52">
        <f t="shared" ca="1" si="314"/>
        <v>1</v>
      </c>
      <c r="FF167" s="52">
        <f t="shared" ca="1" si="315"/>
        <v>1</v>
      </c>
      <c r="FG167" s="52">
        <f t="shared" ca="1" si="316"/>
        <v>1</v>
      </c>
      <c r="FH167" s="52">
        <f t="shared" ca="1" si="317"/>
        <v>1</v>
      </c>
      <c r="FI167" s="52">
        <f t="shared" ca="1" si="318"/>
        <v>1</v>
      </c>
      <c r="FK167" s="52">
        <f t="shared" si="319"/>
        <v>0</v>
      </c>
      <c r="FL167" s="59" t="e">
        <f t="shared" ca="1" si="320"/>
        <v>#N/A</v>
      </c>
      <c r="FM167" s="59" t="e">
        <f t="shared" ca="1" si="321"/>
        <v>#N/A</v>
      </c>
      <c r="FN167" s="52">
        <f t="shared" ca="1" si="322"/>
        <v>0</v>
      </c>
      <c r="FP167" s="52">
        <f t="shared" ca="1" si="323"/>
        <v>0.66666666666666663</v>
      </c>
      <c r="FQ167" s="52">
        <f t="shared" ca="1" si="324"/>
        <v>0.66666666666666663</v>
      </c>
      <c r="FR167" s="52">
        <f t="shared" ca="1" si="325"/>
        <v>0.65555555555555545</v>
      </c>
      <c r="FS167" s="52">
        <f t="shared" ca="1" si="326"/>
        <v>0.64444444444444438</v>
      </c>
      <c r="FT167" s="52">
        <f t="shared" ca="1" si="327"/>
        <v>0.6333333333333333</v>
      </c>
      <c r="FU167" s="52">
        <f t="shared" ca="1" si="328"/>
        <v>0.62222222222222223</v>
      </c>
      <c r="FV167" s="52">
        <f t="shared" ca="1" si="329"/>
        <v>0.61111111111111116</v>
      </c>
      <c r="FW167" s="52">
        <f t="shared" ca="1" si="330"/>
        <v>0.6</v>
      </c>
      <c r="FX167" s="52">
        <f t="shared" ca="1" si="331"/>
        <v>0.5888888888888888</v>
      </c>
      <c r="FY167" s="52">
        <f t="shared" ca="1" si="332"/>
        <v>0.57777777777777772</v>
      </c>
      <c r="FZ167" s="52">
        <f t="shared" ca="1" si="333"/>
        <v>0.56666666666666665</v>
      </c>
      <c r="GA167" s="52">
        <f t="shared" ca="1" si="334"/>
        <v>0.55555555555555558</v>
      </c>
      <c r="GB167" s="52">
        <f t="shared" ca="1" si="335"/>
        <v>0.5444444444444444</v>
      </c>
      <c r="GC167" s="52">
        <f t="shared" ca="1" si="336"/>
        <v>0.53333333333333333</v>
      </c>
      <c r="GD167" s="52">
        <f t="shared" ca="1" si="337"/>
        <v>0.52222222222222214</v>
      </c>
      <c r="GE167" s="52">
        <f t="shared" ca="1" si="338"/>
        <v>0.51111111111111107</v>
      </c>
      <c r="GF167" s="52">
        <f t="shared" ca="1" si="339"/>
        <v>0.5</v>
      </c>
      <c r="GG167" s="52">
        <f t="shared" ca="1" si="340"/>
        <v>0.48888888888888887</v>
      </c>
      <c r="GH167" s="52">
        <f t="shared" ca="1" si="341"/>
        <v>0.47777777777777775</v>
      </c>
      <c r="GI167" s="52">
        <f t="shared" ca="1" si="342"/>
        <v>0.46666666666666667</v>
      </c>
      <c r="GJ167" s="52">
        <f t="shared" ca="1" si="343"/>
        <v>0.45555555555555555</v>
      </c>
      <c r="GK167" s="52">
        <f t="shared" ca="1" si="344"/>
        <v>0.44444444444444442</v>
      </c>
      <c r="GL167" s="52">
        <f t="shared" ca="1" si="345"/>
        <v>0.43333333333333335</v>
      </c>
      <c r="GM167" s="52">
        <f t="shared" ca="1" si="346"/>
        <v>0.42222222222222222</v>
      </c>
      <c r="GN167" s="52">
        <f t="shared" ca="1" si="347"/>
        <v>0.41111111111111109</v>
      </c>
      <c r="GO167" s="52">
        <f t="shared" ca="1" si="348"/>
        <v>0.39999999999999997</v>
      </c>
      <c r="GP167" s="52">
        <f t="shared" ca="1" si="349"/>
        <v>0.38888888888888884</v>
      </c>
      <c r="GQ167" s="52">
        <f t="shared" ca="1" si="350"/>
        <v>0.37777777777777777</v>
      </c>
      <c r="GR167" s="52">
        <f t="shared" ca="1" si="351"/>
        <v>0.36666666666666664</v>
      </c>
      <c r="GS167" s="52">
        <f t="shared" ca="1" si="352"/>
        <v>0.35555555555555551</v>
      </c>
      <c r="GT167" s="52">
        <f t="shared" ca="1" si="353"/>
        <v>0.34444444444444444</v>
      </c>
      <c r="GU167" s="125">
        <f t="shared" si="354"/>
        <v>0</v>
      </c>
      <c r="GV167" s="52">
        <f t="shared" ca="1" si="355"/>
        <v>0.66666666666666663</v>
      </c>
      <c r="GW167" s="59">
        <f t="shared" ca="1" si="356"/>
        <v>0</v>
      </c>
      <c r="GX167" s="52">
        <f t="shared" ca="1" si="357"/>
        <v>0</v>
      </c>
      <c r="GY167" s="52" t="str">
        <f t="shared" ca="1" si="358"/>
        <v>Slope</v>
      </c>
      <c r="GZ167" s="52" t="str">
        <f t="shared" ca="1" si="359"/>
        <v>NaN</v>
      </c>
      <c r="HA167" s="120">
        <f t="shared" si="360"/>
        <v>0</v>
      </c>
      <c r="HB167" s="58">
        <f t="shared" si="361"/>
        <v>0</v>
      </c>
      <c r="HC167" s="58"/>
      <c r="HD167" s="121">
        <f t="shared" si="362"/>
        <v>1</v>
      </c>
      <c r="HE167" s="52">
        <f t="shared" si="363"/>
        <v>0</v>
      </c>
      <c r="HF167" s="52">
        <f t="shared" si="364"/>
        <v>0</v>
      </c>
      <c r="HG167" s="120">
        <f t="shared" si="365"/>
        <v>1</v>
      </c>
      <c r="HH167" s="120">
        <f t="shared" si="366"/>
        <v>0</v>
      </c>
      <c r="HI167" s="52">
        <f t="shared" ca="1" si="367"/>
        <v>0</v>
      </c>
      <c r="HJ167" s="52" t="str">
        <f t="shared" ca="1" si="368"/>
        <v>Slope</v>
      </c>
      <c r="HK167" s="59">
        <f t="shared" ca="1" si="369"/>
        <v>2</v>
      </c>
      <c r="HL167" s="52" t="str">
        <f t="shared" ca="1" si="370"/>
        <v>NaN</v>
      </c>
      <c r="HM167" s="52">
        <f t="shared" si="371"/>
        <v>0</v>
      </c>
      <c r="HN167" s="52">
        <f t="shared" si="372"/>
        <v>0</v>
      </c>
      <c r="HO167" s="52">
        <f t="shared" si="373"/>
        <v>0</v>
      </c>
      <c r="HP167" s="112"/>
      <c r="HQ167" s="52">
        <f t="shared" si="381"/>
        <v>0</v>
      </c>
      <c r="HR167" s="112"/>
      <c r="HS167" s="52">
        <f t="shared" si="374"/>
        <v>0</v>
      </c>
      <c r="HT167">
        <f t="shared" si="375"/>
        <v>0</v>
      </c>
    </row>
    <row r="168" spans="1:228" x14ac:dyDescent="0.25">
      <c r="A168" s="45">
        <v>130</v>
      </c>
      <c r="B168" s="35">
        <f t="shared" ref="B168:B231" si="395">B167 + TIME(0,0,10)</f>
        <v>1.4930555555555574E-2</v>
      </c>
      <c r="C168" s="28"/>
      <c r="D168" s="29"/>
      <c r="E168" s="29"/>
      <c r="F168" s="37"/>
      <c r="G168" s="38"/>
      <c r="H168" s="107"/>
      <c r="I168" s="31"/>
      <c r="J168" s="28"/>
      <c r="K168" s="37">
        <f t="shared" si="387"/>
        <v>0</v>
      </c>
      <c r="L168" s="30">
        <f t="shared" si="385"/>
        <v>0</v>
      </c>
      <c r="M168" s="101">
        <f t="shared" si="386"/>
        <v>0</v>
      </c>
      <c r="N168" s="103">
        <f t="shared" ref="N168:N231" si="396">HQ168</f>
        <v>0</v>
      </c>
      <c r="AD168" s="52" t="e">
        <f t="shared" ref="AD168:AG231" ca="1" si="397">CORREL( $K168:$K198, OFFSET( $M168:$M198, AD$5, 0 ) )</f>
        <v>#DIV/0!</v>
      </c>
      <c r="AE168" s="52" t="e">
        <f t="shared" ca="1" si="397"/>
        <v>#DIV/0!</v>
      </c>
      <c r="AF168" s="52" t="e">
        <f t="shared" ca="1" si="397"/>
        <v>#DIV/0!</v>
      </c>
      <c r="AG168" s="52" t="e">
        <f t="shared" ca="1" si="397"/>
        <v>#DIV/0!</v>
      </c>
      <c r="AH168" s="52" t="e">
        <f t="shared" ref="AH168:AK231" ca="1" si="398">CORREL( $K168:$K198, OFFSET( $M168:$M198, AH$5, 0 ) )</f>
        <v>#DIV/0!</v>
      </c>
      <c r="AI168" s="52" t="e">
        <f t="shared" ca="1" si="398"/>
        <v>#DIV/0!</v>
      </c>
      <c r="AJ168" s="52" t="e">
        <f t="shared" ca="1" si="398"/>
        <v>#DIV/0!</v>
      </c>
      <c r="AK168" s="52" t="e">
        <f t="shared" ca="1" si="398"/>
        <v>#DIV/0!</v>
      </c>
      <c r="AL168" s="52" t="e">
        <f t="shared" ref="AL168:AO231" ca="1" si="399">CORREL( $K168:$K198, OFFSET( $M168:$M198, AL$5, 0 ) )</f>
        <v>#DIV/0!</v>
      </c>
      <c r="AM168" s="52" t="e">
        <f t="shared" ca="1" si="399"/>
        <v>#DIV/0!</v>
      </c>
      <c r="AN168" s="52" t="e">
        <f t="shared" ca="1" si="399"/>
        <v>#DIV/0!</v>
      </c>
      <c r="AO168" s="52" t="e">
        <f t="shared" ca="1" si="399"/>
        <v>#DIV/0!</v>
      </c>
      <c r="AP168" s="52" t="e">
        <f t="shared" ref="AP168:AS231" ca="1" si="400">CORREL( $K168:$K198, OFFSET( $M168:$M198, AP$5, 0 ) )</f>
        <v>#DIV/0!</v>
      </c>
      <c r="AQ168" s="52" t="e">
        <f t="shared" ca="1" si="400"/>
        <v>#DIV/0!</v>
      </c>
      <c r="AR168" s="52" t="e">
        <f t="shared" ca="1" si="400"/>
        <v>#DIV/0!</v>
      </c>
      <c r="AS168" s="52" t="e">
        <f t="shared" ca="1" si="400"/>
        <v>#DIV/0!</v>
      </c>
      <c r="AT168" s="52" t="e">
        <f t="shared" ca="1" si="391"/>
        <v>#DIV/0!</v>
      </c>
      <c r="AU168" s="52" t="e">
        <f t="shared" ca="1" si="391"/>
        <v>#DIV/0!</v>
      </c>
      <c r="AV168" s="52" t="e">
        <f t="shared" ca="1" si="391"/>
        <v>#DIV/0!</v>
      </c>
      <c r="AW168" s="52" t="e">
        <f t="shared" ca="1" si="391"/>
        <v>#DIV/0!</v>
      </c>
      <c r="AX168" s="52" t="e">
        <f t="shared" ca="1" si="392"/>
        <v>#DIV/0!</v>
      </c>
      <c r="AY168" s="52" t="e">
        <f t="shared" ca="1" si="392"/>
        <v>#DIV/0!</v>
      </c>
      <c r="AZ168" s="52" t="e">
        <f t="shared" ca="1" si="392"/>
        <v>#DIV/0!</v>
      </c>
      <c r="BA168" s="52" t="e">
        <f t="shared" ca="1" si="392"/>
        <v>#DIV/0!</v>
      </c>
      <c r="BB168" s="52" t="e">
        <f t="shared" ca="1" si="393"/>
        <v>#DIV/0!</v>
      </c>
      <c r="BC168" s="52" t="e">
        <f t="shared" ca="1" si="393"/>
        <v>#DIV/0!</v>
      </c>
      <c r="BD168" s="52" t="e">
        <f t="shared" ca="1" si="393"/>
        <v>#DIV/0!</v>
      </c>
      <c r="BE168" s="52" t="e">
        <f t="shared" ca="1" si="393"/>
        <v>#DIV/0!</v>
      </c>
      <c r="BF168" s="52" t="e">
        <f t="shared" ca="1" si="394"/>
        <v>#DIV/0!</v>
      </c>
      <c r="BG168" s="52" t="e">
        <f t="shared" ca="1" si="394"/>
        <v>#DIV/0!</v>
      </c>
      <c r="BH168" s="52" t="e">
        <f t="shared" ca="1" si="394"/>
        <v>#DIV/0!</v>
      </c>
      <c r="BJ168" s="52">
        <f t="shared" ref="BJ168:BJ231" si="401">MIN(MAX(IF(I168 = 0, 0, J168 / I168 ), -1), 1)</f>
        <v>0</v>
      </c>
      <c r="BK168" s="52">
        <f t="shared" ref="BK168:BK231" si="402">SLOPE( K168:K198, $A168:$A198 )</f>
        <v>0</v>
      </c>
      <c r="BL168" s="52">
        <f t="shared" ref="BL168:BL231" si="403">SLOPE( BJ168:BJ198, $A168:$A198 )</f>
        <v>0</v>
      </c>
      <c r="BM168" s="52">
        <f t="shared" ref="BM168:BM231" si="404">IF( $BL$5 = 1, BK168, BL168)</f>
        <v>0</v>
      </c>
      <c r="BN168" s="52">
        <f t="shared" ref="BN168:BN231" si="405">$D$5</f>
        <v>0</v>
      </c>
      <c r="BO168" s="52">
        <f t="shared" ref="BO168:BO231" si="406">-BN168</f>
        <v>0</v>
      </c>
      <c r="BP168" s="52">
        <f t="shared" ref="BP168:BP231" si="407">STDEV( BJ168:BJ198)</f>
        <v>0</v>
      </c>
      <c r="BQ168" s="52">
        <f t="shared" ref="BQ168:BQ231" si="408">$D$6</f>
        <v>0.05</v>
      </c>
      <c r="BS168" s="52">
        <f t="shared" ref="BS168:BS231" ca="1" si="409">SLOPE( OFFSET( $M168:$M198, AD$5, 0 ),$A$39:$A$69)</f>
        <v>0</v>
      </c>
      <c r="BT168" s="52">
        <f t="shared" ref="BT168:BT231" ca="1" si="410">SLOPE( OFFSET( $M168:$M198, AE$5, 0 ),$A$39:$A$69)</f>
        <v>0</v>
      </c>
      <c r="BU168" s="52">
        <f t="shared" ref="BU168:BU231" ca="1" si="411">SLOPE( OFFSET( $M168:$M198, AF$5, 0 ),$A$39:$A$69)</f>
        <v>0</v>
      </c>
      <c r="BV168" s="52">
        <f t="shared" ref="BV168:BV231" ca="1" si="412">SLOPE( OFFSET( $M168:$M198, AG$5, 0 ),$A$39:$A$69)</f>
        <v>0</v>
      </c>
      <c r="BW168" s="52">
        <f t="shared" ref="BW168:BW231" ca="1" si="413">SLOPE( OFFSET( $M168:$M198, AH$5, 0 ),$A$39:$A$69)</f>
        <v>0</v>
      </c>
      <c r="BX168" s="52">
        <f t="shared" ref="BX168:BX231" ca="1" si="414">SLOPE( OFFSET( $M168:$M198, AI$5, 0 ),$A$39:$A$69)</f>
        <v>0</v>
      </c>
      <c r="BY168" s="52">
        <f t="shared" ref="BY168:BY231" ca="1" si="415">SLOPE( OFFSET( $M168:$M198, AJ$5, 0 ),$A$39:$A$69)</f>
        <v>0</v>
      </c>
      <c r="BZ168" s="52">
        <f t="shared" ref="BZ168:BZ231" ca="1" si="416">SLOPE( OFFSET( $M168:$M198, AK$5, 0 ),$A$39:$A$69)</f>
        <v>0</v>
      </c>
      <c r="CA168" s="52">
        <f t="shared" ref="CA168:CA231" ca="1" si="417">SLOPE( OFFSET( $M168:$M198, AL$5, 0 ),$A$39:$A$69)</f>
        <v>0</v>
      </c>
      <c r="CB168" s="52">
        <f t="shared" ref="CB168:CB231" ca="1" si="418">SLOPE( OFFSET( $M168:$M198, AM$5, 0 ),$A$39:$A$69)</f>
        <v>0</v>
      </c>
      <c r="CC168" s="52">
        <f t="shared" ref="CC168:CC231" ca="1" si="419">SLOPE( OFFSET( $M168:$M198, AN$5, 0 ),$A$39:$A$69)</f>
        <v>0</v>
      </c>
      <c r="CD168" s="52">
        <f t="shared" ref="CD168:CD231" ca="1" si="420">SLOPE( OFFSET( $M168:$M198, AO$5, 0 ),$A$39:$A$69)</f>
        <v>0</v>
      </c>
      <c r="CE168" s="52">
        <f t="shared" ref="CE168:CE231" ca="1" si="421">SLOPE( OFFSET( $M168:$M198, AP$5, 0 ),$A$39:$A$69)</f>
        <v>0</v>
      </c>
      <c r="CF168" s="52">
        <f t="shared" ref="CF168:CF231" ca="1" si="422">SLOPE( OFFSET( $M168:$M198, AQ$5, 0 ),$A$39:$A$69)</f>
        <v>0</v>
      </c>
      <c r="CG168" s="52">
        <f t="shared" ref="CG168:CG231" ca="1" si="423">SLOPE( OFFSET( $M168:$M198, AR$5, 0 ),$A$39:$A$69)</f>
        <v>0</v>
      </c>
      <c r="CH168" s="52">
        <f t="shared" ref="CH168:CH231" ca="1" si="424">SLOPE( OFFSET( $M168:$M198, AS$5, 0 ),$A$39:$A$69)</f>
        <v>0</v>
      </c>
      <c r="CI168" s="52">
        <f t="shared" ref="CI168:CI231" ca="1" si="425">SLOPE( OFFSET( $M168:$M198, AT$5, 0 ),$A$39:$A$69)</f>
        <v>0</v>
      </c>
      <c r="CJ168" s="52">
        <f t="shared" ref="CJ168:CJ231" ca="1" si="426">SLOPE( OFFSET( $M168:$M198, AU$5, 0 ),$A$39:$A$69)</f>
        <v>0</v>
      </c>
      <c r="CK168" s="52">
        <f t="shared" ref="CK168:CK231" ca="1" si="427">SLOPE( OFFSET( $M168:$M198, AV$5, 0 ),$A$39:$A$69)</f>
        <v>0</v>
      </c>
      <c r="CL168" s="52">
        <f t="shared" ref="CL168:CL231" ca="1" si="428">SLOPE( OFFSET( $M168:$M198, AW$5, 0 ),$A$39:$A$69)</f>
        <v>0</v>
      </c>
      <c r="CM168" s="52">
        <f t="shared" ref="CM168:CM231" ca="1" si="429">SLOPE( OFFSET( $M168:$M198, AX$5, 0 ),$A$39:$A$69)</f>
        <v>0</v>
      </c>
      <c r="CN168" s="52">
        <f t="shared" ref="CN168:CN231" ca="1" si="430">SLOPE( OFFSET( $M168:$M198, AY$5, 0 ),$A$39:$A$69)</f>
        <v>0</v>
      </c>
      <c r="CO168" s="52">
        <f t="shared" ref="CO168:CO231" ca="1" si="431">SLOPE( OFFSET( $M168:$M198, AZ$5, 0 ),$A$39:$A$69)</f>
        <v>0</v>
      </c>
      <c r="CP168" s="52">
        <f t="shared" ref="CP168:CP231" ca="1" si="432">SLOPE( OFFSET( $M168:$M198, BA$5, 0 ),$A$39:$A$69)</f>
        <v>0</v>
      </c>
      <c r="CQ168" s="52">
        <f t="shared" ref="CQ168:CQ231" ca="1" si="433">SLOPE( OFFSET( $M168:$M198, BB$5, 0 ),$A$39:$A$69)</f>
        <v>0</v>
      </c>
      <c r="CR168" s="52">
        <f t="shared" ref="CR168:CR231" ca="1" si="434">SLOPE( OFFSET( $M168:$M198, BC$5, 0 ),$A$39:$A$69)</f>
        <v>0</v>
      </c>
      <c r="CS168" s="52">
        <f t="shared" ref="CS168:CS231" ca="1" si="435">SLOPE( OFFSET( $M168:$M198, BD$5, 0 ),$A$39:$A$69)</f>
        <v>0</v>
      </c>
      <c r="CT168" s="52">
        <f t="shared" ref="CT168:CT231" ca="1" si="436">SLOPE( OFFSET( $M168:$M198, BE$5, 0 ),$A$39:$A$69)</f>
        <v>0</v>
      </c>
      <c r="CU168" s="52">
        <f t="shared" ref="CU168:CU231" ca="1" si="437">SLOPE( OFFSET( $M168:$M198, BF$5, 0 ),$A$39:$A$69)</f>
        <v>0</v>
      </c>
      <c r="CV168" s="52">
        <f t="shared" ref="CV168:CV231" ca="1" si="438">SLOPE( OFFSET( $M168:$M198, BG$5, 0 ),$A$39:$A$69)</f>
        <v>0</v>
      </c>
      <c r="CW168" s="52">
        <f t="shared" ref="CW168:CW231" ca="1" si="439">SLOPE( OFFSET( $M168:$M198, BH$5, 0 ),$A$39:$A$69)</f>
        <v>0</v>
      </c>
      <c r="CY168" s="51" t="str">
        <f t="shared" ref="CY168:CY231" ca="1" si="440">IF( OR( $BP168 &lt; $D$6, ABS(BS168) &lt; $D$5), "Slope", "Correl" )</f>
        <v>Slope</v>
      </c>
      <c r="CZ168" s="51" t="str">
        <f t="shared" ref="CZ168:CZ231" ca="1" si="441">IF( OR( $BP168 &lt; $D$6, ABS(BT168) &lt; $D$5), "Slope", "Correl" )</f>
        <v>Slope</v>
      </c>
      <c r="DA168" s="51" t="str">
        <f t="shared" ref="DA168:DA231" ca="1" si="442">IF( OR( $BP168 &lt; $D$6, ABS(BU168) &lt; $D$5), "Slope", "Correl" )</f>
        <v>Slope</v>
      </c>
      <c r="DB168" s="51" t="str">
        <f t="shared" ref="DB168:DB231" ca="1" si="443">IF( OR( $BP168 &lt; $D$6, ABS(BV168) &lt; $D$5), "Slope", "Correl" )</f>
        <v>Slope</v>
      </c>
      <c r="DC168" s="51" t="str">
        <f t="shared" ref="DC168:DC231" ca="1" si="444">IF( OR( $BP168 &lt; $D$6, ABS(BW168) &lt; $D$5), "Slope", "Correl" )</f>
        <v>Slope</v>
      </c>
      <c r="DD168" s="51" t="str">
        <f t="shared" ref="DD168:DD231" ca="1" si="445">IF( OR( $BP168 &lt; $D$6, ABS(BX168) &lt; $D$5), "Slope", "Correl" )</f>
        <v>Slope</v>
      </c>
      <c r="DE168" s="51" t="str">
        <f t="shared" ref="DE168:DE231" ca="1" si="446">IF( OR( $BP168 &lt; $D$6, ABS(BY168) &lt; $D$5), "Slope", "Correl" )</f>
        <v>Slope</v>
      </c>
      <c r="DF168" s="51" t="str">
        <f t="shared" ref="DF168:DF231" ca="1" si="447">IF( OR( $BP168 &lt; $D$6, ABS(BZ168) &lt; $D$5), "Slope", "Correl" )</f>
        <v>Slope</v>
      </c>
      <c r="DG168" s="51" t="str">
        <f t="shared" ref="DG168:DG231" ca="1" si="448">IF( OR( $BP168 &lt; $D$6, ABS(CA168) &lt; $D$5), "Slope", "Correl" )</f>
        <v>Slope</v>
      </c>
      <c r="DH168" s="51" t="str">
        <f t="shared" ref="DH168:DH231" ca="1" si="449">IF( OR( $BP168 &lt; $D$6, ABS(CB168) &lt; $D$5), "Slope", "Correl" )</f>
        <v>Slope</v>
      </c>
      <c r="DI168" s="51" t="str">
        <f t="shared" ref="DI168:DI231" ca="1" si="450">IF( OR( $BP168 &lt; $D$6, ABS(CC168) &lt; $D$5), "Slope", "Correl" )</f>
        <v>Slope</v>
      </c>
      <c r="DJ168" s="51" t="str">
        <f t="shared" ref="DJ168:DJ231" ca="1" si="451">IF( OR( $BP168 &lt; $D$6, ABS(CD168) &lt; $D$5), "Slope", "Correl" )</f>
        <v>Slope</v>
      </c>
      <c r="DK168" s="51" t="str">
        <f t="shared" ref="DK168:DK231" ca="1" si="452">IF( OR( $BP168 &lt; $D$6, ABS(CE168) &lt; $D$5), "Slope", "Correl" )</f>
        <v>Slope</v>
      </c>
      <c r="DL168" s="51" t="str">
        <f t="shared" ref="DL168:DL231" ca="1" si="453">IF( OR( $BP168 &lt; $D$6, ABS(CF168) &lt; $D$5), "Slope", "Correl" )</f>
        <v>Slope</v>
      </c>
      <c r="DM168" s="51" t="str">
        <f t="shared" ref="DM168:DM231" ca="1" si="454">IF( OR( $BP168 &lt; $D$6, ABS(CG168) &lt; $D$5), "Slope", "Correl" )</f>
        <v>Slope</v>
      </c>
      <c r="DN168" s="51" t="str">
        <f t="shared" ref="DN168:DN231" ca="1" si="455">IF( OR( $BP168 &lt; $D$6, ABS(CH168) &lt; $D$5), "Slope", "Correl" )</f>
        <v>Slope</v>
      </c>
      <c r="DO168" s="51" t="str">
        <f t="shared" ref="DO168:DO231" ca="1" si="456">IF( OR( $BP168 &lt; $D$6, ABS(CI168) &lt; $D$5), "Slope", "Correl" )</f>
        <v>Slope</v>
      </c>
      <c r="DP168" s="51" t="str">
        <f t="shared" ref="DP168:DP231" ca="1" si="457">IF( OR( $BP168 &lt; $D$6, ABS(CJ168) &lt; $D$5), "Slope", "Correl" )</f>
        <v>Slope</v>
      </c>
      <c r="DQ168" s="51" t="str">
        <f t="shared" ref="DQ168:DQ231" ca="1" si="458">IF( OR( $BP168 &lt; $D$6, ABS(CK168) &lt; $D$5), "Slope", "Correl" )</f>
        <v>Slope</v>
      </c>
      <c r="DR168" s="51" t="str">
        <f t="shared" ref="DR168:DR231" ca="1" si="459">IF( OR( $BP168 &lt; $D$6, ABS(CL168) &lt; $D$5), "Slope", "Correl" )</f>
        <v>Slope</v>
      </c>
      <c r="DS168" s="51" t="str">
        <f t="shared" ref="DS168:DS231" ca="1" si="460">IF( OR( $BP168 &lt; $D$6, ABS(CM168) &lt; $D$5), "Slope", "Correl" )</f>
        <v>Slope</v>
      </c>
      <c r="DT168" s="51" t="str">
        <f t="shared" ref="DT168:DT231" ca="1" si="461">IF( OR( $BP168 &lt; $D$6, ABS(CN168) &lt; $D$5), "Slope", "Correl" )</f>
        <v>Slope</v>
      </c>
      <c r="DU168" s="51" t="str">
        <f t="shared" ref="DU168:DU231" ca="1" si="462">IF( OR( $BP168 &lt; $D$6, ABS(CO168) &lt; $D$5), "Slope", "Correl" )</f>
        <v>Slope</v>
      </c>
      <c r="DV168" s="51" t="str">
        <f t="shared" ref="DV168:DV231" ca="1" si="463">IF( OR( $BP168 &lt; $D$6, ABS(CP168) &lt; $D$5), "Slope", "Correl" )</f>
        <v>Slope</v>
      </c>
      <c r="DW168" s="51" t="str">
        <f t="shared" ref="DW168:DW231" ca="1" si="464">IF( OR( $BP168 &lt; $D$6, ABS(CQ168) &lt; $D$5), "Slope", "Correl" )</f>
        <v>Slope</v>
      </c>
      <c r="DX168" s="51" t="str">
        <f t="shared" ref="DX168:DX231" ca="1" si="465">IF( OR( $BP168 &lt; $D$6, ABS(CR168) &lt; $D$5), "Slope", "Correl" )</f>
        <v>Slope</v>
      </c>
      <c r="DY168" s="51" t="str">
        <f t="shared" ref="DY168:DY231" ca="1" si="466">IF( OR( $BP168 &lt; $D$6, ABS(CS168) &lt; $D$5), "Slope", "Correl" )</f>
        <v>Slope</v>
      </c>
      <c r="DZ168" s="51" t="str">
        <f t="shared" ref="DZ168:DZ231" ca="1" si="467">IF( OR( $BP168 &lt; $D$6, ABS(CT168) &lt; $D$5), "Slope", "Correl" )</f>
        <v>Slope</v>
      </c>
      <c r="EA168" s="51" t="str">
        <f t="shared" ref="EA168:EA231" ca="1" si="468">IF( OR( $BP168 &lt; $D$6, ABS(CU168) &lt; $D$5), "Slope", "Correl" )</f>
        <v>Slope</v>
      </c>
      <c r="EB168" s="51" t="str">
        <f t="shared" ref="EB168:EB231" ca="1" si="469">IF( OR( $BP168 &lt; $D$6, ABS(CV168) &lt; $D$5), "Slope", "Correl" )</f>
        <v>Slope</v>
      </c>
      <c r="EC168" s="51" t="str">
        <f t="shared" ref="EC168:EC231" ca="1" si="470">IF( OR( $BP168 &lt; $D$6, ABS(CW168) &lt; $D$5), "Slope", "Correl" )</f>
        <v>Slope</v>
      </c>
      <c r="EE168" s="52">
        <f t="shared" ref="EE168:EE231" ca="1" si="471">MAX( MIN( IF(CY168 = "Correl", AD168, 1 - ABS( $BM168 - BS168 ) ), 1 ), 0 )</f>
        <v>1</v>
      </c>
      <c r="EF168" s="52">
        <f t="shared" ref="EF168:EF231" ca="1" si="472">MAX( MIN( IF(CZ168 = "Correl", AE168, 1 - ABS( $BM168 - BT168 ) ), 1 ), 0 )</f>
        <v>1</v>
      </c>
      <c r="EG168" s="52">
        <f t="shared" ref="EG168:EG231" ca="1" si="473">MAX( MIN( IF(DA168 = "Correl", AF168, 1 - ABS( $BM168 - BU168 ) ), 1 ), 0 )</f>
        <v>1</v>
      </c>
      <c r="EH168" s="52">
        <f t="shared" ref="EH168:EH231" ca="1" si="474">MAX( MIN( IF(DB168 = "Correl", AG168, 1 - ABS( $BM168 - BV168 ) ), 1 ), 0 )</f>
        <v>1</v>
      </c>
      <c r="EI168" s="52">
        <f t="shared" ref="EI168:EI231" ca="1" si="475">MAX( MIN( IF(DC168 = "Correl", AH168, 1 - ABS( $BM168 - BW168 ) ), 1 ), 0 )</f>
        <v>1</v>
      </c>
      <c r="EJ168" s="52">
        <f t="shared" ref="EJ168:EJ231" ca="1" si="476">MAX( MIN( IF(DD168 = "Correl", AI168, 1 - ABS( $BM168 - BX168 ) ), 1 ), 0 )</f>
        <v>1</v>
      </c>
      <c r="EK168" s="52">
        <f t="shared" ref="EK168:EK231" ca="1" si="477">MAX( MIN( IF(DE168 = "Correl", AJ168, 1 - ABS( $BM168 - BY168 ) ), 1 ), 0 )</f>
        <v>1</v>
      </c>
      <c r="EL168" s="52">
        <f t="shared" ref="EL168:EL231" ca="1" si="478">MAX( MIN( IF(DF168 = "Correl", AK168, 1 - ABS( $BM168 - BZ168 ) ), 1 ), 0 )</f>
        <v>1</v>
      </c>
      <c r="EM168" s="52">
        <f t="shared" ref="EM168:EM231" ca="1" si="479">MAX( MIN( IF(DG168 = "Correl", AL168, 1 - ABS( $BM168 - CA168 ) ), 1 ), 0 )</f>
        <v>1</v>
      </c>
      <c r="EN168" s="52">
        <f t="shared" ref="EN168:EN231" ca="1" si="480">MAX( MIN( IF(DH168 = "Correl", AM168, 1 - ABS( $BM168 - CB168 ) ), 1 ), 0 )</f>
        <v>1</v>
      </c>
      <c r="EO168" s="52">
        <f t="shared" ref="EO168:EO231" ca="1" si="481">MAX( MIN( IF(DI168 = "Correl", AN168, 1 - ABS( $BM168 - CC168 ) ), 1 ), 0 )</f>
        <v>1</v>
      </c>
      <c r="EP168" s="52">
        <f t="shared" ref="EP168:EP231" ca="1" si="482">MAX( MIN( IF(DJ168 = "Correl", AO168, 1 - ABS( $BM168 - CD168 ) ), 1 ), 0 )</f>
        <v>1</v>
      </c>
      <c r="EQ168" s="52">
        <f t="shared" ref="EQ168:EQ231" ca="1" si="483">MAX( MIN( IF(DK168 = "Correl", AP168, 1 - ABS( $BM168 - CE168 ) ), 1 ), 0 )</f>
        <v>1</v>
      </c>
      <c r="ER168" s="52">
        <f t="shared" ref="ER168:ER231" ca="1" si="484">MAX( MIN( IF(DL168 = "Correl", AQ168, 1 - ABS( $BM168 - CF168 ) ), 1 ), 0 )</f>
        <v>1</v>
      </c>
      <c r="ES168" s="52">
        <f t="shared" ref="ES168:ES231" ca="1" si="485">MAX( MIN( IF(DM168 = "Correl", AR168, 1 - ABS( $BM168 - CG168 ) ), 1 ), 0 )</f>
        <v>1</v>
      </c>
      <c r="ET168" s="52">
        <f t="shared" ref="ET168:ET231" ca="1" si="486">MAX( MIN( IF(DN168 = "Correl", AS168, 1 - ABS( $BM168 - CH168 ) ), 1 ), 0 )</f>
        <v>1</v>
      </c>
      <c r="EU168" s="52">
        <f t="shared" ref="EU168:EU231" ca="1" si="487">MAX( MIN( IF(DO168 = "Correl", AT168, 1 - ABS( $BM168 - CI168 ) ), 1 ), 0 )</f>
        <v>1</v>
      </c>
      <c r="EV168" s="52">
        <f t="shared" ref="EV168:EV231" ca="1" si="488">MAX( MIN( IF(DP168 = "Correl", AU168, 1 - ABS( $BM168 - CJ168 ) ), 1 ), 0 )</f>
        <v>1</v>
      </c>
      <c r="EW168" s="52">
        <f t="shared" ref="EW168:EW231" ca="1" si="489">MAX( MIN( IF(DQ168 = "Correl", AV168, 1 - ABS( $BM168 - CK168 ) ), 1 ), 0 )</f>
        <v>1</v>
      </c>
      <c r="EX168" s="52">
        <f t="shared" ref="EX168:EX231" ca="1" si="490">MAX( MIN( IF(DR168 = "Correl", AW168, 1 - ABS( $BM168 - CL168 ) ), 1 ), 0 )</f>
        <v>1</v>
      </c>
      <c r="EY168" s="52">
        <f t="shared" ref="EY168:EY231" ca="1" si="491">MAX( MIN( IF(DS168 = "Correl", AX168, 1 - ABS( $BM168 - CM168 ) ), 1 ), 0 )</f>
        <v>1</v>
      </c>
      <c r="EZ168" s="52">
        <f t="shared" ref="EZ168:EZ231" ca="1" si="492">MAX( MIN( IF(DT168 = "Correl", AY168, 1 - ABS( $BM168 - CN168 ) ), 1 ), 0 )</f>
        <v>1</v>
      </c>
      <c r="FA168" s="52">
        <f t="shared" ref="FA168:FA231" ca="1" si="493">MAX( MIN( IF(DU168 = "Correl", AZ168, 1 - ABS( $BM168 - CO168 ) ), 1 ), 0 )</f>
        <v>1</v>
      </c>
      <c r="FB168" s="52">
        <f t="shared" ref="FB168:FB231" ca="1" si="494">MAX( MIN( IF(DV168 = "Correl", BA168, 1 - ABS( $BM168 - CP168 ) ), 1 ), 0 )</f>
        <v>1</v>
      </c>
      <c r="FC168" s="52">
        <f t="shared" ref="FC168:FC231" ca="1" si="495">MAX( MIN( IF(DW168 = "Correl", BB168, 1 - ABS( $BM168 - CQ168 ) ), 1 ), 0 )</f>
        <v>1</v>
      </c>
      <c r="FD168" s="52">
        <f t="shared" ref="FD168:FD231" ca="1" si="496">MAX( MIN( IF(DX168 = "Correl", BC168, 1 - ABS( $BM168 - CR168 ) ), 1 ), 0 )</f>
        <v>1</v>
      </c>
      <c r="FE168" s="52">
        <f t="shared" ref="FE168:FE231" ca="1" si="497">MAX( MIN( IF(DY168 = "Correl", BD168, 1 - ABS( $BM168 - CS168 ) ), 1 ), 0 )</f>
        <v>1</v>
      </c>
      <c r="FF168" s="52">
        <f t="shared" ref="FF168:FF231" ca="1" si="498">MAX( MIN( IF(DZ168 = "Correl", BE168, 1 - ABS( $BM168 - CT168 ) ), 1 ), 0 )</f>
        <v>1</v>
      </c>
      <c r="FG168" s="52">
        <f t="shared" ref="FG168:FG231" ca="1" si="499">MAX( MIN( IF(EA168 = "Correl", BF168, 1 - ABS( $BM168 - CU168 ) ), 1 ), 0 )</f>
        <v>1</v>
      </c>
      <c r="FH168" s="52">
        <f t="shared" ref="FH168:FH231" ca="1" si="500">MAX( MIN( IF(EB168 = "Correl", BG168, 1 - ABS( $BM168 - CV168 ) ), 1 ), 0 )</f>
        <v>1</v>
      </c>
      <c r="FI168" s="52">
        <f t="shared" ref="FI168:FI231" ca="1" si="501">MAX( MIN( IF(EC168 = "Correl", BH168, 1 - ABS( $BM168 - CW168 ) ), 1 ), 0 )</f>
        <v>1</v>
      </c>
      <c r="FK168" s="52">
        <f t="shared" ref="FK168:FK231" si="502">IF(I168=0,0,MAX(EE168:FI168))</f>
        <v>0</v>
      </c>
      <c r="FL168" s="59" t="e">
        <f t="shared" ref="FL168:FL231" ca="1" si="503">MATCH(FK168, EE168:FI168, 0) - 1</f>
        <v>#N/A</v>
      </c>
      <c r="FM168" s="59" t="e">
        <f t="shared" ref="FM168:FM231" ca="1" si="504">OFFSET($CY168, 0, FL168)</f>
        <v>#N/A</v>
      </c>
      <c r="FN168" s="52">
        <f t="shared" ref="FN168:FN231" ca="1" si="505">IF(FK168=0,0,OFFSET($AD$6, 0, FL168))</f>
        <v>0</v>
      </c>
      <c r="FP168" s="52">
        <f t="shared" ref="FP168:FP231" ca="1" si="506">$D$2 * EE168 + $D$3 * FP$6</f>
        <v>0.66666666666666663</v>
      </c>
      <c r="FQ168" s="52">
        <f t="shared" ref="FQ168:FQ231" ca="1" si="507">$D$2 * EF168 + $D$3 * FQ$6</f>
        <v>0.66666666666666663</v>
      </c>
      <c r="FR168" s="52">
        <f t="shared" ref="FR168:FR231" ca="1" si="508">$D$2 * EG168 + $D$3 * FR$6</f>
        <v>0.65555555555555545</v>
      </c>
      <c r="FS168" s="52">
        <f t="shared" ref="FS168:FS231" ca="1" si="509">$D$2 * EH168 + $D$3 * FS$6</f>
        <v>0.64444444444444438</v>
      </c>
      <c r="FT168" s="52">
        <f t="shared" ref="FT168:FT231" ca="1" si="510">$D$2 * EI168 + $D$3 * FT$6</f>
        <v>0.6333333333333333</v>
      </c>
      <c r="FU168" s="52">
        <f t="shared" ref="FU168:FU231" ca="1" si="511">$D$2 * EJ168 + $D$3 * FU$6</f>
        <v>0.62222222222222223</v>
      </c>
      <c r="FV168" s="52">
        <f t="shared" ref="FV168:FV231" ca="1" si="512">$D$2 * EK168 + $D$3 * FV$6</f>
        <v>0.61111111111111116</v>
      </c>
      <c r="FW168" s="52">
        <f t="shared" ref="FW168:FW231" ca="1" si="513">$D$2 * EL168 + $D$3 * FW$6</f>
        <v>0.6</v>
      </c>
      <c r="FX168" s="52">
        <f t="shared" ref="FX168:FX231" ca="1" si="514">$D$2 * EM168 + $D$3 * FX$6</f>
        <v>0.5888888888888888</v>
      </c>
      <c r="FY168" s="52">
        <f t="shared" ref="FY168:FY231" ca="1" si="515">$D$2 * EN168 + $D$3 * FY$6</f>
        <v>0.57777777777777772</v>
      </c>
      <c r="FZ168" s="52">
        <f t="shared" ref="FZ168:FZ231" ca="1" si="516">$D$2 * EO168 + $D$3 * FZ$6</f>
        <v>0.56666666666666665</v>
      </c>
      <c r="GA168" s="52">
        <f t="shared" ref="GA168:GA231" ca="1" si="517">$D$2 * EP168 + $D$3 * GA$6</f>
        <v>0.55555555555555558</v>
      </c>
      <c r="GB168" s="52">
        <f t="shared" ref="GB168:GB231" ca="1" si="518">$D$2 * EQ168 + $D$3 * GB$6</f>
        <v>0.5444444444444444</v>
      </c>
      <c r="GC168" s="52">
        <f t="shared" ref="GC168:GC231" ca="1" si="519">$D$2 * ER168 + $D$3 * GC$6</f>
        <v>0.53333333333333333</v>
      </c>
      <c r="GD168" s="52">
        <f t="shared" ref="GD168:GD231" ca="1" si="520">$D$2 * ES168 + $D$3 * GD$6</f>
        <v>0.52222222222222214</v>
      </c>
      <c r="GE168" s="52">
        <f t="shared" ref="GE168:GE231" ca="1" si="521">$D$2 * ET168 + $D$3 * GE$6</f>
        <v>0.51111111111111107</v>
      </c>
      <c r="GF168" s="52">
        <f t="shared" ref="GF168:GF231" ca="1" si="522">$D$2 * EU168 + $D$3 * GF$6</f>
        <v>0.5</v>
      </c>
      <c r="GG168" s="52">
        <f t="shared" ref="GG168:GG231" ca="1" si="523">$D$2 * EV168 + $D$3 * GG$6</f>
        <v>0.48888888888888887</v>
      </c>
      <c r="GH168" s="52">
        <f t="shared" ref="GH168:GH231" ca="1" si="524">$D$2 * EW168 + $D$3 * GH$6</f>
        <v>0.47777777777777775</v>
      </c>
      <c r="GI168" s="52">
        <f t="shared" ref="GI168:GI231" ca="1" si="525">$D$2 * EX168 + $D$3 * GI$6</f>
        <v>0.46666666666666667</v>
      </c>
      <c r="GJ168" s="52">
        <f t="shared" ref="GJ168:GJ231" ca="1" si="526">$D$2 * EY168 + $D$3 * GJ$6</f>
        <v>0.45555555555555555</v>
      </c>
      <c r="GK168" s="52">
        <f t="shared" ref="GK168:GK231" ca="1" si="527">$D$2 * EZ168 + $D$3 * GK$6</f>
        <v>0.44444444444444442</v>
      </c>
      <c r="GL168" s="52">
        <f t="shared" ref="GL168:GL231" ca="1" si="528">$D$2 * FA168 + $D$3 * GL$6</f>
        <v>0.43333333333333335</v>
      </c>
      <c r="GM168" s="52">
        <f t="shared" ref="GM168:GM231" ca="1" si="529">$D$2 * FB168 + $D$3 * GM$6</f>
        <v>0.42222222222222222</v>
      </c>
      <c r="GN168" s="52">
        <f t="shared" ref="GN168:GN231" ca="1" si="530">$D$2 * FC168 + $D$3 * GN$6</f>
        <v>0.41111111111111109</v>
      </c>
      <c r="GO168" s="52">
        <f t="shared" ref="GO168:GO231" ca="1" si="531">$D$2 * FD168 + $D$3 * GO$6</f>
        <v>0.39999999999999997</v>
      </c>
      <c r="GP168" s="52">
        <f t="shared" ref="GP168:GP231" ca="1" si="532">$D$2 * FE168 + $D$3 * GP$6</f>
        <v>0.38888888888888884</v>
      </c>
      <c r="GQ168" s="52">
        <f t="shared" ref="GQ168:GQ231" ca="1" si="533">$D$2 * FF168 + $D$3 * GQ$6</f>
        <v>0.37777777777777777</v>
      </c>
      <c r="GR168" s="52">
        <f t="shared" ref="GR168:GR231" ca="1" si="534">$D$2 * FG168 + $D$3 * GR$6</f>
        <v>0.36666666666666664</v>
      </c>
      <c r="GS168" s="52">
        <f t="shared" ref="GS168:GS231" ca="1" si="535">$D$2 * FH168 + $D$3 * GS$6</f>
        <v>0.35555555555555551</v>
      </c>
      <c r="GT168" s="52">
        <f t="shared" ref="GT168:GT231" ca="1" si="536">$D$2 * FI168 + $D$3 * GT$6</f>
        <v>0.34444444444444444</v>
      </c>
      <c r="GU168" s="125">
        <f t="shared" ref="GU168:GU231" si="537">IF($HA$38=1,IF(HG168=1,0,GX168),IF(HD168=1,0,GX168))</f>
        <v>0</v>
      </c>
      <c r="GV168" s="52">
        <f t="shared" ref="GV168:GV231" ca="1" si="538">MAX(FP168:GT168)</f>
        <v>0.66666666666666663</v>
      </c>
      <c r="GW168" s="59">
        <f t="shared" ref="GW168:GW231" ca="1" si="539">MATCH(GV168, FP168:GT168, 0)-1</f>
        <v>0</v>
      </c>
      <c r="GX168" s="52">
        <f t="shared" ref="GX168:GX231" ca="1" si="540">IF(MAX(M168:M228) = MIN(M168:M228), 0, IF(MIN(H168:H198)=0,"NaN",IF(OFFSET($EE168,0,GW168) &lt; 0.000001,0,IF(I168=0,0,OFFSET($EE168,0,GW168)))))</f>
        <v>0</v>
      </c>
      <c r="GY168" s="52" t="str">
        <f t="shared" ref="GY168:GY231" ca="1" si="541">OFFSET($CY168, 0, GW168)</f>
        <v>Slope</v>
      </c>
      <c r="GZ168" s="52" t="str">
        <f t="shared" ref="GZ168:GZ231" ca="1" si="542">IF(MIN(H168:H198)=0,"NaN",IF(GX168=0,0,OFFSET($EE$6,0,GW168)))</f>
        <v>NaN</v>
      </c>
      <c r="HA168" s="120">
        <f t="shared" ref="HA168:HA231" si="543">IF($HA$38=1,IF(HG168=1,0,GZ168),IF(HD168=1,0,GZ168))</f>
        <v>0</v>
      </c>
      <c r="HB168" s="58">
        <f t="shared" ref="HB168:HB231" si="544">ABS(K168)</f>
        <v>0</v>
      </c>
      <c r="HC168" s="58"/>
      <c r="HD168" s="121">
        <f t="shared" ref="HD168:HD231" si="545">IF(HE168&lt;=$HG$8,1,0)</f>
        <v>1</v>
      </c>
      <c r="HE168" s="52">
        <f t="shared" ref="HE168:HE231" si="546">IF(I168=0,0,MIN(MAX(1 - ABS(M169 - K168) / H168, 0), 1))</f>
        <v>0</v>
      </c>
      <c r="HF168" s="52">
        <f t="shared" ref="HF168:HF231" si="547">IF(MAX(M168:M228) = MIN(M168:M228), 0, IF(MIN(H168:H198)=0,"NaN",IF(I168=0,0,MIN(MAX(1 - ABS(M169 - K168) / $HC$39, 0), 1 ))))</f>
        <v>0</v>
      </c>
      <c r="HG168" s="120">
        <f t="shared" ref="HG168:HG231" si="548">IF(HF168&lt;=$HG$8,1,0)</f>
        <v>1</v>
      </c>
      <c r="HH168" s="120">
        <f t="shared" ref="HH168:HH231" si="549">IF(HG168=0,HF168,0)</f>
        <v>0</v>
      </c>
      <c r="HI168" s="52">
        <f t="shared" ref="HI168:HI231" ca="1" si="550">IF( $HI$2 = 1, FK168, GX168)</f>
        <v>0</v>
      </c>
      <c r="HJ168" s="52" t="str">
        <f t="shared" ref="HJ168:HJ231" ca="1" si="551">IF($HI$2 = 1, FM168, GY168)</f>
        <v>Slope</v>
      </c>
      <c r="HK168" s="59">
        <f t="shared" ref="HK168:HK231" ca="1" si="552">IF(HJ168 = "Correl", 1, IF(HJ168="Slope", 2, 0 ))</f>
        <v>2</v>
      </c>
      <c r="HL168" s="52" t="str">
        <f t="shared" ref="HL168:HL231" ca="1" si="553">IF($HI$2=1, FN168, GZ168)</f>
        <v>NaN</v>
      </c>
      <c r="HM168" s="52">
        <f t="shared" ref="HM168:HM231" si="554">IF($HI$5 = 1, HE168, HF168)</f>
        <v>0</v>
      </c>
      <c r="HN168" s="52">
        <f t="shared" ref="HN168:HN231" si="555">H168</f>
        <v>0</v>
      </c>
      <c r="HO168" s="52">
        <f t="shared" ref="HO168:HO231" si="556">-HN168</f>
        <v>0</v>
      </c>
      <c r="HP168" s="112"/>
      <c r="HQ168" s="52">
        <f t="shared" si="381"/>
        <v>0</v>
      </c>
      <c r="HR168" s="112"/>
      <c r="HS168" s="52">
        <f t="shared" ref="HS168:HS231" si="557">STDEV( BM168:BM198)</f>
        <v>0</v>
      </c>
      <c r="HT168">
        <f t="shared" ref="HT168:HT231" si="558">STDEV( BJ168:BJ198)</f>
        <v>0</v>
      </c>
    </row>
    <row r="169" spans="1:228" x14ac:dyDescent="0.25">
      <c r="A169" s="45">
        <v>131</v>
      </c>
      <c r="B169" s="35">
        <f t="shared" si="395"/>
        <v>1.5046296296296315E-2</v>
      </c>
      <c r="C169" s="28"/>
      <c r="D169" s="29"/>
      <c r="E169" s="29"/>
      <c r="F169" s="37"/>
      <c r="G169" s="38"/>
      <c r="H169" s="107"/>
      <c r="I169" s="31"/>
      <c r="J169" s="28"/>
      <c r="K169" s="37">
        <f t="shared" si="387"/>
        <v>0</v>
      </c>
      <c r="L169" s="30">
        <f t="shared" si="385"/>
        <v>0</v>
      </c>
      <c r="M169" s="101">
        <f t="shared" si="386"/>
        <v>0</v>
      </c>
      <c r="N169" s="103">
        <f t="shared" si="396"/>
        <v>0</v>
      </c>
      <c r="AD169" s="52" t="e">
        <f t="shared" ca="1" si="397"/>
        <v>#DIV/0!</v>
      </c>
      <c r="AE169" s="52" t="e">
        <f t="shared" ca="1" si="397"/>
        <v>#DIV/0!</v>
      </c>
      <c r="AF169" s="52" t="e">
        <f t="shared" ca="1" si="397"/>
        <v>#DIV/0!</v>
      </c>
      <c r="AG169" s="52" t="e">
        <f t="shared" ca="1" si="397"/>
        <v>#DIV/0!</v>
      </c>
      <c r="AH169" s="52" t="e">
        <f t="shared" ca="1" si="398"/>
        <v>#DIV/0!</v>
      </c>
      <c r="AI169" s="52" t="e">
        <f t="shared" ca="1" si="398"/>
        <v>#DIV/0!</v>
      </c>
      <c r="AJ169" s="52" t="e">
        <f t="shared" ca="1" si="398"/>
        <v>#DIV/0!</v>
      </c>
      <c r="AK169" s="52" t="e">
        <f t="shared" ca="1" si="398"/>
        <v>#DIV/0!</v>
      </c>
      <c r="AL169" s="52" t="e">
        <f t="shared" ca="1" si="399"/>
        <v>#DIV/0!</v>
      </c>
      <c r="AM169" s="52" t="e">
        <f t="shared" ca="1" si="399"/>
        <v>#DIV/0!</v>
      </c>
      <c r="AN169" s="52" t="e">
        <f t="shared" ca="1" si="399"/>
        <v>#DIV/0!</v>
      </c>
      <c r="AO169" s="52" t="e">
        <f t="shared" ca="1" si="399"/>
        <v>#DIV/0!</v>
      </c>
      <c r="AP169" s="52" t="e">
        <f t="shared" ca="1" si="400"/>
        <v>#DIV/0!</v>
      </c>
      <c r="AQ169" s="52" t="e">
        <f t="shared" ca="1" si="400"/>
        <v>#DIV/0!</v>
      </c>
      <c r="AR169" s="52" t="e">
        <f t="shared" ca="1" si="400"/>
        <v>#DIV/0!</v>
      </c>
      <c r="AS169" s="52" t="e">
        <f t="shared" ca="1" si="400"/>
        <v>#DIV/0!</v>
      </c>
      <c r="AT169" s="52" t="e">
        <f t="shared" ca="1" si="391"/>
        <v>#DIV/0!</v>
      </c>
      <c r="AU169" s="52" t="e">
        <f t="shared" ca="1" si="391"/>
        <v>#DIV/0!</v>
      </c>
      <c r="AV169" s="52" t="e">
        <f t="shared" ca="1" si="391"/>
        <v>#DIV/0!</v>
      </c>
      <c r="AW169" s="52" t="e">
        <f t="shared" ca="1" si="391"/>
        <v>#DIV/0!</v>
      </c>
      <c r="AX169" s="52" t="e">
        <f t="shared" ca="1" si="392"/>
        <v>#DIV/0!</v>
      </c>
      <c r="AY169" s="52" t="e">
        <f t="shared" ca="1" si="392"/>
        <v>#DIV/0!</v>
      </c>
      <c r="AZ169" s="52" t="e">
        <f t="shared" ca="1" si="392"/>
        <v>#DIV/0!</v>
      </c>
      <c r="BA169" s="52" t="e">
        <f t="shared" ca="1" si="392"/>
        <v>#DIV/0!</v>
      </c>
      <c r="BB169" s="52" t="e">
        <f t="shared" ca="1" si="393"/>
        <v>#DIV/0!</v>
      </c>
      <c r="BC169" s="52" t="e">
        <f t="shared" ca="1" si="393"/>
        <v>#DIV/0!</v>
      </c>
      <c r="BD169" s="52" t="e">
        <f t="shared" ca="1" si="393"/>
        <v>#DIV/0!</v>
      </c>
      <c r="BE169" s="52" t="e">
        <f t="shared" ca="1" si="393"/>
        <v>#DIV/0!</v>
      </c>
      <c r="BF169" s="52" t="e">
        <f t="shared" ca="1" si="394"/>
        <v>#DIV/0!</v>
      </c>
      <c r="BG169" s="52" t="e">
        <f t="shared" ca="1" si="394"/>
        <v>#DIV/0!</v>
      </c>
      <c r="BH169" s="52" t="e">
        <f t="shared" ca="1" si="394"/>
        <v>#DIV/0!</v>
      </c>
      <c r="BJ169" s="52">
        <f t="shared" si="401"/>
        <v>0</v>
      </c>
      <c r="BK169" s="52">
        <f t="shared" si="402"/>
        <v>0</v>
      </c>
      <c r="BL169" s="52">
        <f t="shared" si="403"/>
        <v>0</v>
      </c>
      <c r="BM169" s="52">
        <f t="shared" si="404"/>
        <v>0</v>
      </c>
      <c r="BN169" s="52">
        <f t="shared" si="405"/>
        <v>0</v>
      </c>
      <c r="BO169" s="52">
        <f t="shared" si="406"/>
        <v>0</v>
      </c>
      <c r="BP169" s="52">
        <f t="shared" si="407"/>
        <v>0</v>
      </c>
      <c r="BQ169" s="52">
        <f t="shared" si="408"/>
        <v>0.05</v>
      </c>
      <c r="BS169" s="52">
        <f t="shared" ca="1" si="409"/>
        <v>0</v>
      </c>
      <c r="BT169" s="52">
        <f t="shared" ca="1" si="410"/>
        <v>0</v>
      </c>
      <c r="BU169" s="52">
        <f t="shared" ca="1" si="411"/>
        <v>0</v>
      </c>
      <c r="BV169" s="52">
        <f t="shared" ca="1" si="412"/>
        <v>0</v>
      </c>
      <c r="BW169" s="52">
        <f t="shared" ca="1" si="413"/>
        <v>0</v>
      </c>
      <c r="BX169" s="52">
        <f t="shared" ca="1" si="414"/>
        <v>0</v>
      </c>
      <c r="BY169" s="52">
        <f t="shared" ca="1" si="415"/>
        <v>0</v>
      </c>
      <c r="BZ169" s="52">
        <f t="shared" ca="1" si="416"/>
        <v>0</v>
      </c>
      <c r="CA169" s="52">
        <f t="shared" ca="1" si="417"/>
        <v>0</v>
      </c>
      <c r="CB169" s="52">
        <f t="shared" ca="1" si="418"/>
        <v>0</v>
      </c>
      <c r="CC169" s="52">
        <f t="shared" ca="1" si="419"/>
        <v>0</v>
      </c>
      <c r="CD169" s="52">
        <f t="shared" ca="1" si="420"/>
        <v>0</v>
      </c>
      <c r="CE169" s="52">
        <f t="shared" ca="1" si="421"/>
        <v>0</v>
      </c>
      <c r="CF169" s="52">
        <f t="shared" ca="1" si="422"/>
        <v>0</v>
      </c>
      <c r="CG169" s="52">
        <f t="shared" ca="1" si="423"/>
        <v>0</v>
      </c>
      <c r="CH169" s="52">
        <f t="shared" ca="1" si="424"/>
        <v>0</v>
      </c>
      <c r="CI169" s="52">
        <f t="shared" ca="1" si="425"/>
        <v>0</v>
      </c>
      <c r="CJ169" s="52">
        <f t="shared" ca="1" si="426"/>
        <v>0</v>
      </c>
      <c r="CK169" s="52">
        <f t="shared" ca="1" si="427"/>
        <v>0</v>
      </c>
      <c r="CL169" s="52">
        <f t="shared" ca="1" si="428"/>
        <v>0</v>
      </c>
      <c r="CM169" s="52">
        <f t="shared" ca="1" si="429"/>
        <v>0</v>
      </c>
      <c r="CN169" s="52">
        <f t="shared" ca="1" si="430"/>
        <v>0</v>
      </c>
      <c r="CO169" s="52">
        <f t="shared" ca="1" si="431"/>
        <v>0</v>
      </c>
      <c r="CP169" s="52">
        <f t="shared" ca="1" si="432"/>
        <v>0</v>
      </c>
      <c r="CQ169" s="52">
        <f t="shared" ca="1" si="433"/>
        <v>0</v>
      </c>
      <c r="CR169" s="52">
        <f t="shared" ca="1" si="434"/>
        <v>0</v>
      </c>
      <c r="CS169" s="52">
        <f t="shared" ca="1" si="435"/>
        <v>0</v>
      </c>
      <c r="CT169" s="52">
        <f t="shared" ca="1" si="436"/>
        <v>0</v>
      </c>
      <c r="CU169" s="52">
        <f t="shared" ca="1" si="437"/>
        <v>0</v>
      </c>
      <c r="CV169" s="52">
        <f t="shared" ca="1" si="438"/>
        <v>0</v>
      </c>
      <c r="CW169" s="52">
        <f t="shared" ca="1" si="439"/>
        <v>0</v>
      </c>
      <c r="CY169" s="51" t="str">
        <f t="shared" ca="1" si="440"/>
        <v>Slope</v>
      </c>
      <c r="CZ169" s="51" t="str">
        <f t="shared" ca="1" si="441"/>
        <v>Slope</v>
      </c>
      <c r="DA169" s="51" t="str">
        <f t="shared" ca="1" si="442"/>
        <v>Slope</v>
      </c>
      <c r="DB169" s="51" t="str">
        <f t="shared" ca="1" si="443"/>
        <v>Slope</v>
      </c>
      <c r="DC169" s="51" t="str">
        <f t="shared" ca="1" si="444"/>
        <v>Slope</v>
      </c>
      <c r="DD169" s="51" t="str">
        <f t="shared" ca="1" si="445"/>
        <v>Slope</v>
      </c>
      <c r="DE169" s="51" t="str">
        <f t="shared" ca="1" si="446"/>
        <v>Slope</v>
      </c>
      <c r="DF169" s="51" t="str">
        <f t="shared" ca="1" si="447"/>
        <v>Slope</v>
      </c>
      <c r="DG169" s="51" t="str">
        <f t="shared" ca="1" si="448"/>
        <v>Slope</v>
      </c>
      <c r="DH169" s="51" t="str">
        <f t="shared" ca="1" si="449"/>
        <v>Slope</v>
      </c>
      <c r="DI169" s="51" t="str">
        <f t="shared" ca="1" si="450"/>
        <v>Slope</v>
      </c>
      <c r="DJ169" s="51" t="str">
        <f t="shared" ca="1" si="451"/>
        <v>Slope</v>
      </c>
      <c r="DK169" s="51" t="str">
        <f t="shared" ca="1" si="452"/>
        <v>Slope</v>
      </c>
      <c r="DL169" s="51" t="str">
        <f t="shared" ca="1" si="453"/>
        <v>Slope</v>
      </c>
      <c r="DM169" s="51" t="str">
        <f t="shared" ca="1" si="454"/>
        <v>Slope</v>
      </c>
      <c r="DN169" s="51" t="str">
        <f t="shared" ca="1" si="455"/>
        <v>Slope</v>
      </c>
      <c r="DO169" s="51" t="str">
        <f t="shared" ca="1" si="456"/>
        <v>Slope</v>
      </c>
      <c r="DP169" s="51" t="str">
        <f t="shared" ca="1" si="457"/>
        <v>Slope</v>
      </c>
      <c r="DQ169" s="51" t="str">
        <f t="shared" ca="1" si="458"/>
        <v>Slope</v>
      </c>
      <c r="DR169" s="51" t="str">
        <f t="shared" ca="1" si="459"/>
        <v>Slope</v>
      </c>
      <c r="DS169" s="51" t="str">
        <f t="shared" ca="1" si="460"/>
        <v>Slope</v>
      </c>
      <c r="DT169" s="51" t="str">
        <f t="shared" ca="1" si="461"/>
        <v>Slope</v>
      </c>
      <c r="DU169" s="51" t="str">
        <f t="shared" ca="1" si="462"/>
        <v>Slope</v>
      </c>
      <c r="DV169" s="51" t="str">
        <f t="shared" ca="1" si="463"/>
        <v>Slope</v>
      </c>
      <c r="DW169" s="51" t="str">
        <f t="shared" ca="1" si="464"/>
        <v>Slope</v>
      </c>
      <c r="DX169" s="51" t="str">
        <f t="shared" ca="1" si="465"/>
        <v>Slope</v>
      </c>
      <c r="DY169" s="51" t="str">
        <f t="shared" ca="1" si="466"/>
        <v>Slope</v>
      </c>
      <c r="DZ169" s="51" t="str">
        <f t="shared" ca="1" si="467"/>
        <v>Slope</v>
      </c>
      <c r="EA169" s="51" t="str">
        <f t="shared" ca="1" si="468"/>
        <v>Slope</v>
      </c>
      <c r="EB169" s="51" t="str">
        <f t="shared" ca="1" si="469"/>
        <v>Slope</v>
      </c>
      <c r="EC169" s="51" t="str">
        <f t="shared" ca="1" si="470"/>
        <v>Slope</v>
      </c>
      <c r="EE169" s="52">
        <f t="shared" ca="1" si="471"/>
        <v>1</v>
      </c>
      <c r="EF169" s="52">
        <f t="shared" ca="1" si="472"/>
        <v>1</v>
      </c>
      <c r="EG169" s="52">
        <f t="shared" ca="1" si="473"/>
        <v>1</v>
      </c>
      <c r="EH169" s="52">
        <f t="shared" ca="1" si="474"/>
        <v>1</v>
      </c>
      <c r="EI169" s="52">
        <f t="shared" ca="1" si="475"/>
        <v>1</v>
      </c>
      <c r="EJ169" s="52">
        <f t="shared" ca="1" si="476"/>
        <v>1</v>
      </c>
      <c r="EK169" s="52">
        <f t="shared" ca="1" si="477"/>
        <v>1</v>
      </c>
      <c r="EL169" s="52">
        <f t="shared" ca="1" si="478"/>
        <v>1</v>
      </c>
      <c r="EM169" s="52">
        <f t="shared" ca="1" si="479"/>
        <v>1</v>
      </c>
      <c r="EN169" s="52">
        <f t="shared" ca="1" si="480"/>
        <v>1</v>
      </c>
      <c r="EO169" s="52">
        <f t="shared" ca="1" si="481"/>
        <v>1</v>
      </c>
      <c r="EP169" s="52">
        <f t="shared" ca="1" si="482"/>
        <v>1</v>
      </c>
      <c r="EQ169" s="52">
        <f t="shared" ca="1" si="483"/>
        <v>1</v>
      </c>
      <c r="ER169" s="52">
        <f t="shared" ca="1" si="484"/>
        <v>1</v>
      </c>
      <c r="ES169" s="52">
        <f t="shared" ca="1" si="485"/>
        <v>1</v>
      </c>
      <c r="ET169" s="52">
        <f t="shared" ca="1" si="486"/>
        <v>1</v>
      </c>
      <c r="EU169" s="52">
        <f t="shared" ca="1" si="487"/>
        <v>1</v>
      </c>
      <c r="EV169" s="52">
        <f t="shared" ca="1" si="488"/>
        <v>1</v>
      </c>
      <c r="EW169" s="52">
        <f t="shared" ca="1" si="489"/>
        <v>1</v>
      </c>
      <c r="EX169" s="52">
        <f t="shared" ca="1" si="490"/>
        <v>1</v>
      </c>
      <c r="EY169" s="52">
        <f t="shared" ca="1" si="491"/>
        <v>1</v>
      </c>
      <c r="EZ169" s="52">
        <f t="shared" ca="1" si="492"/>
        <v>1</v>
      </c>
      <c r="FA169" s="52">
        <f t="shared" ca="1" si="493"/>
        <v>1</v>
      </c>
      <c r="FB169" s="52">
        <f t="shared" ca="1" si="494"/>
        <v>1</v>
      </c>
      <c r="FC169" s="52">
        <f t="shared" ca="1" si="495"/>
        <v>1</v>
      </c>
      <c r="FD169" s="52">
        <f t="shared" ca="1" si="496"/>
        <v>1</v>
      </c>
      <c r="FE169" s="52">
        <f t="shared" ca="1" si="497"/>
        <v>1</v>
      </c>
      <c r="FF169" s="52">
        <f t="shared" ca="1" si="498"/>
        <v>1</v>
      </c>
      <c r="FG169" s="52">
        <f t="shared" ca="1" si="499"/>
        <v>1</v>
      </c>
      <c r="FH169" s="52">
        <f t="shared" ca="1" si="500"/>
        <v>1</v>
      </c>
      <c r="FI169" s="52">
        <f t="shared" ca="1" si="501"/>
        <v>1</v>
      </c>
      <c r="FK169" s="52">
        <f t="shared" si="502"/>
        <v>0</v>
      </c>
      <c r="FL169" s="59" t="e">
        <f t="shared" ca="1" si="503"/>
        <v>#N/A</v>
      </c>
      <c r="FM169" s="59" t="e">
        <f t="shared" ca="1" si="504"/>
        <v>#N/A</v>
      </c>
      <c r="FN169" s="52">
        <f t="shared" ca="1" si="505"/>
        <v>0</v>
      </c>
      <c r="FP169" s="52">
        <f t="shared" ca="1" si="506"/>
        <v>0.66666666666666663</v>
      </c>
      <c r="FQ169" s="52">
        <f t="shared" ca="1" si="507"/>
        <v>0.66666666666666663</v>
      </c>
      <c r="FR169" s="52">
        <f t="shared" ca="1" si="508"/>
        <v>0.65555555555555545</v>
      </c>
      <c r="FS169" s="52">
        <f t="shared" ca="1" si="509"/>
        <v>0.64444444444444438</v>
      </c>
      <c r="FT169" s="52">
        <f t="shared" ca="1" si="510"/>
        <v>0.6333333333333333</v>
      </c>
      <c r="FU169" s="52">
        <f t="shared" ca="1" si="511"/>
        <v>0.62222222222222223</v>
      </c>
      <c r="FV169" s="52">
        <f t="shared" ca="1" si="512"/>
        <v>0.61111111111111116</v>
      </c>
      <c r="FW169" s="52">
        <f t="shared" ca="1" si="513"/>
        <v>0.6</v>
      </c>
      <c r="FX169" s="52">
        <f t="shared" ca="1" si="514"/>
        <v>0.5888888888888888</v>
      </c>
      <c r="FY169" s="52">
        <f t="shared" ca="1" si="515"/>
        <v>0.57777777777777772</v>
      </c>
      <c r="FZ169" s="52">
        <f t="shared" ca="1" si="516"/>
        <v>0.56666666666666665</v>
      </c>
      <c r="GA169" s="52">
        <f t="shared" ca="1" si="517"/>
        <v>0.55555555555555558</v>
      </c>
      <c r="GB169" s="52">
        <f t="shared" ca="1" si="518"/>
        <v>0.5444444444444444</v>
      </c>
      <c r="GC169" s="52">
        <f t="shared" ca="1" si="519"/>
        <v>0.53333333333333333</v>
      </c>
      <c r="GD169" s="52">
        <f t="shared" ca="1" si="520"/>
        <v>0.52222222222222214</v>
      </c>
      <c r="GE169" s="52">
        <f t="shared" ca="1" si="521"/>
        <v>0.51111111111111107</v>
      </c>
      <c r="GF169" s="52">
        <f t="shared" ca="1" si="522"/>
        <v>0.5</v>
      </c>
      <c r="GG169" s="52">
        <f t="shared" ca="1" si="523"/>
        <v>0.48888888888888887</v>
      </c>
      <c r="GH169" s="52">
        <f t="shared" ca="1" si="524"/>
        <v>0.47777777777777775</v>
      </c>
      <c r="GI169" s="52">
        <f t="shared" ca="1" si="525"/>
        <v>0.46666666666666667</v>
      </c>
      <c r="GJ169" s="52">
        <f t="shared" ca="1" si="526"/>
        <v>0.45555555555555555</v>
      </c>
      <c r="GK169" s="52">
        <f t="shared" ca="1" si="527"/>
        <v>0.44444444444444442</v>
      </c>
      <c r="GL169" s="52">
        <f t="shared" ca="1" si="528"/>
        <v>0.43333333333333335</v>
      </c>
      <c r="GM169" s="52">
        <f t="shared" ca="1" si="529"/>
        <v>0.42222222222222222</v>
      </c>
      <c r="GN169" s="52">
        <f t="shared" ca="1" si="530"/>
        <v>0.41111111111111109</v>
      </c>
      <c r="GO169" s="52">
        <f t="shared" ca="1" si="531"/>
        <v>0.39999999999999997</v>
      </c>
      <c r="GP169" s="52">
        <f t="shared" ca="1" si="532"/>
        <v>0.38888888888888884</v>
      </c>
      <c r="GQ169" s="52">
        <f t="shared" ca="1" si="533"/>
        <v>0.37777777777777777</v>
      </c>
      <c r="GR169" s="52">
        <f t="shared" ca="1" si="534"/>
        <v>0.36666666666666664</v>
      </c>
      <c r="GS169" s="52">
        <f t="shared" ca="1" si="535"/>
        <v>0.35555555555555551</v>
      </c>
      <c r="GT169" s="52">
        <f t="shared" ca="1" si="536"/>
        <v>0.34444444444444444</v>
      </c>
      <c r="GU169" s="125">
        <f t="shared" si="537"/>
        <v>0</v>
      </c>
      <c r="GV169" s="52">
        <f t="shared" ca="1" si="538"/>
        <v>0.66666666666666663</v>
      </c>
      <c r="GW169" s="59">
        <f t="shared" ca="1" si="539"/>
        <v>0</v>
      </c>
      <c r="GX169" s="52">
        <f t="shared" ca="1" si="540"/>
        <v>0</v>
      </c>
      <c r="GY169" s="52" t="str">
        <f t="shared" ca="1" si="541"/>
        <v>Slope</v>
      </c>
      <c r="GZ169" s="52" t="str">
        <f t="shared" ca="1" si="542"/>
        <v>NaN</v>
      </c>
      <c r="HA169" s="120">
        <f t="shared" si="543"/>
        <v>0</v>
      </c>
      <c r="HB169" s="58">
        <f t="shared" si="544"/>
        <v>0</v>
      </c>
      <c r="HC169" s="58"/>
      <c r="HD169" s="121">
        <f t="shared" si="545"/>
        <v>1</v>
      </c>
      <c r="HE169" s="52">
        <f t="shared" si="546"/>
        <v>0</v>
      </c>
      <c r="HF169" s="52">
        <f t="shared" si="547"/>
        <v>0</v>
      </c>
      <c r="HG169" s="120">
        <f t="shared" si="548"/>
        <v>1</v>
      </c>
      <c r="HH169" s="120">
        <f t="shared" si="549"/>
        <v>0</v>
      </c>
      <c r="HI169" s="52">
        <f t="shared" ca="1" si="550"/>
        <v>0</v>
      </c>
      <c r="HJ169" s="52" t="str">
        <f t="shared" ca="1" si="551"/>
        <v>Slope</v>
      </c>
      <c r="HK169" s="59">
        <f t="shared" ca="1" si="552"/>
        <v>2</v>
      </c>
      <c r="HL169" s="52" t="str">
        <f t="shared" ca="1" si="553"/>
        <v>NaN</v>
      </c>
      <c r="HM169" s="52">
        <f t="shared" si="554"/>
        <v>0</v>
      </c>
      <c r="HN169" s="52">
        <f t="shared" si="555"/>
        <v>0</v>
      </c>
      <c r="HO169" s="52">
        <f t="shared" si="556"/>
        <v>0</v>
      </c>
      <c r="HP169" s="112"/>
      <c r="HQ169" s="52">
        <f t="shared" ref="HQ169:HQ232" si="559">ABS(BJ169 - BJ168)</f>
        <v>0</v>
      </c>
      <c r="HR169" s="112"/>
      <c r="HS169" s="52">
        <f t="shared" si="557"/>
        <v>0</v>
      </c>
      <c r="HT169">
        <f t="shared" si="558"/>
        <v>0</v>
      </c>
    </row>
    <row r="170" spans="1:228" x14ac:dyDescent="0.25">
      <c r="A170" s="45">
        <v>132</v>
      </c>
      <c r="B170" s="35">
        <f t="shared" si="395"/>
        <v>1.5162037037037055E-2</v>
      </c>
      <c r="C170" s="28"/>
      <c r="D170" s="29"/>
      <c r="E170" s="29"/>
      <c r="F170" s="37"/>
      <c r="G170" s="38"/>
      <c r="H170" s="107"/>
      <c r="I170" s="31"/>
      <c r="J170" s="28"/>
      <c r="K170" s="37">
        <f t="shared" si="387"/>
        <v>0</v>
      </c>
      <c r="L170" s="30">
        <f t="shared" si="385"/>
        <v>0</v>
      </c>
      <c r="M170" s="101">
        <f t="shared" si="386"/>
        <v>0</v>
      </c>
      <c r="N170" s="103">
        <f t="shared" si="396"/>
        <v>0</v>
      </c>
      <c r="AD170" s="52" t="e">
        <f t="shared" ca="1" si="397"/>
        <v>#DIV/0!</v>
      </c>
      <c r="AE170" s="52" t="e">
        <f t="shared" ca="1" si="397"/>
        <v>#DIV/0!</v>
      </c>
      <c r="AF170" s="52" t="e">
        <f t="shared" ca="1" si="397"/>
        <v>#DIV/0!</v>
      </c>
      <c r="AG170" s="52" t="e">
        <f t="shared" ca="1" si="397"/>
        <v>#DIV/0!</v>
      </c>
      <c r="AH170" s="52" t="e">
        <f t="shared" ca="1" si="398"/>
        <v>#DIV/0!</v>
      </c>
      <c r="AI170" s="52" t="e">
        <f t="shared" ca="1" si="398"/>
        <v>#DIV/0!</v>
      </c>
      <c r="AJ170" s="52" t="e">
        <f t="shared" ca="1" si="398"/>
        <v>#DIV/0!</v>
      </c>
      <c r="AK170" s="52" t="e">
        <f t="shared" ca="1" si="398"/>
        <v>#DIV/0!</v>
      </c>
      <c r="AL170" s="52" t="e">
        <f t="shared" ca="1" si="399"/>
        <v>#DIV/0!</v>
      </c>
      <c r="AM170" s="52" t="e">
        <f t="shared" ca="1" si="399"/>
        <v>#DIV/0!</v>
      </c>
      <c r="AN170" s="52" t="e">
        <f t="shared" ca="1" si="399"/>
        <v>#DIV/0!</v>
      </c>
      <c r="AO170" s="52" t="e">
        <f t="shared" ca="1" si="399"/>
        <v>#DIV/0!</v>
      </c>
      <c r="AP170" s="52" t="e">
        <f t="shared" ca="1" si="400"/>
        <v>#DIV/0!</v>
      </c>
      <c r="AQ170" s="52" t="e">
        <f t="shared" ca="1" si="400"/>
        <v>#DIV/0!</v>
      </c>
      <c r="AR170" s="52" t="e">
        <f t="shared" ca="1" si="400"/>
        <v>#DIV/0!</v>
      </c>
      <c r="AS170" s="52" t="e">
        <f t="shared" ca="1" si="400"/>
        <v>#DIV/0!</v>
      </c>
      <c r="AT170" s="52" t="e">
        <f t="shared" ca="1" si="391"/>
        <v>#DIV/0!</v>
      </c>
      <c r="AU170" s="52" t="e">
        <f t="shared" ca="1" si="391"/>
        <v>#DIV/0!</v>
      </c>
      <c r="AV170" s="52" t="e">
        <f t="shared" ca="1" si="391"/>
        <v>#DIV/0!</v>
      </c>
      <c r="AW170" s="52" t="e">
        <f t="shared" ca="1" si="391"/>
        <v>#DIV/0!</v>
      </c>
      <c r="AX170" s="52" t="e">
        <f t="shared" ca="1" si="392"/>
        <v>#DIV/0!</v>
      </c>
      <c r="AY170" s="52" t="e">
        <f t="shared" ca="1" si="392"/>
        <v>#DIV/0!</v>
      </c>
      <c r="AZ170" s="52" t="e">
        <f t="shared" ca="1" si="392"/>
        <v>#DIV/0!</v>
      </c>
      <c r="BA170" s="52" t="e">
        <f t="shared" ca="1" si="392"/>
        <v>#DIV/0!</v>
      </c>
      <c r="BB170" s="52" t="e">
        <f t="shared" ca="1" si="393"/>
        <v>#DIV/0!</v>
      </c>
      <c r="BC170" s="52" t="e">
        <f t="shared" ca="1" si="393"/>
        <v>#DIV/0!</v>
      </c>
      <c r="BD170" s="52" t="e">
        <f t="shared" ca="1" si="393"/>
        <v>#DIV/0!</v>
      </c>
      <c r="BE170" s="52" t="e">
        <f t="shared" ca="1" si="393"/>
        <v>#DIV/0!</v>
      </c>
      <c r="BF170" s="52" t="e">
        <f t="shared" ca="1" si="394"/>
        <v>#DIV/0!</v>
      </c>
      <c r="BG170" s="52" t="e">
        <f t="shared" ca="1" si="394"/>
        <v>#DIV/0!</v>
      </c>
      <c r="BH170" s="52" t="e">
        <f t="shared" ca="1" si="394"/>
        <v>#DIV/0!</v>
      </c>
      <c r="BJ170" s="52">
        <f t="shared" si="401"/>
        <v>0</v>
      </c>
      <c r="BK170" s="52">
        <f t="shared" si="402"/>
        <v>0</v>
      </c>
      <c r="BL170" s="52">
        <f t="shared" si="403"/>
        <v>0</v>
      </c>
      <c r="BM170" s="52">
        <f t="shared" si="404"/>
        <v>0</v>
      </c>
      <c r="BN170" s="52">
        <f t="shared" si="405"/>
        <v>0</v>
      </c>
      <c r="BO170" s="52">
        <f t="shared" si="406"/>
        <v>0</v>
      </c>
      <c r="BP170" s="52">
        <f t="shared" si="407"/>
        <v>0</v>
      </c>
      <c r="BQ170" s="52">
        <f t="shared" si="408"/>
        <v>0.05</v>
      </c>
      <c r="BS170" s="52">
        <f t="shared" ca="1" si="409"/>
        <v>0</v>
      </c>
      <c r="BT170" s="52">
        <f t="shared" ca="1" si="410"/>
        <v>0</v>
      </c>
      <c r="BU170" s="52">
        <f t="shared" ca="1" si="411"/>
        <v>0</v>
      </c>
      <c r="BV170" s="52">
        <f t="shared" ca="1" si="412"/>
        <v>0</v>
      </c>
      <c r="BW170" s="52">
        <f t="shared" ca="1" si="413"/>
        <v>0</v>
      </c>
      <c r="BX170" s="52">
        <f t="shared" ca="1" si="414"/>
        <v>0</v>
      </c>
      <c r="BY170" s="52">
        <f t="shared" ca="1" si="415"/>
        <v>0</v>
      </c>
      <c r="BZ170" s="52">
        <f t="shared" ca="1" si="416"/>
        <v>0</v>
      </c>
      <c r="CA170" s="52">
        <f t="shared" ca="1" si="417"/>
        <v>0</v>
      </c>
      <c r="CB170" s="52">
        <f t="shared" ca="1" si="418"/>
        <v>0</v>
      </c>
      <c r="CC170" s="52">
        <f t="shared" ca="1" si="419"/>
        <v>0</v>
      </c>
      <c r="CD170" s="52">
        <f t="shared" ca="1" si="420"/>
        <v>0</v>
      </c>
      <c r="CE170" s="52">
        <f t="shared" ca="1" si="421"/>
        <v>0</v>
      </c>
      <c r="CF170" s="52">
        <f t="shared" ca="1" si="422"/>
        <v>0</v>
      </c>
      <c r="CG170" s="52">
        <f t="shared" ca="1" si="423"/>
        <v>0</v>
      </c>
      <c r="CH170" s="52">
        <f t="shared" ca="1" si="424"/>
        <v>0</v>
      </c>
      <c r="CI170" s="52">
        <f t="shared" ca="1" si="425"/>
        <v>0</v>
      </c>
      <c r="CJ170" s="52">
        <f t="shared" ca="1" si="426"/>
        <v>0</v>
      </c>
      <c r="CK170" s="52">
        <f t="shared" ca="1" si="427"/>
        <v>0</v>
      </c>
      <c r="CL170" s="52">
        <f t="shared" ca="1" si="428"/>
        <v>0</v>
      </c>
      <c r="CM170" s="52">
        <f t="shared" ca="1" si="429"/>
        <v>0</v>
      </c>
      <c r="CN170" s="52">
        <f t="shared" ca="1" si="430"/>
        <v>0</v>
      </c>
      <c r="CO170" s="52">
        <f t="shared" ca="1" si="431"/>
        <v>0</v>
      </c>
      <c r="CP170" s="52">
        <f t="shared" ca="1" si="432"/>
        <v>0</v>
      </c>
      <c r="CQ170" s="52">
        <f t="shared" ca="1" si="433"/>
        <v>0</v>
      </c>
      <c r="CR170" s="52">
        <f t="shared" ca="1" si="434"/>
        <v>0</v>
      </c>
      <c r="CS170" s="52">
        <f t="shared" ca="1" si="435"/>
        <v>0</v>
      </c>
      <c r="CT170" s="52">
        <f t="shared" ca="1" si="436"/>
        <v>0</v>
      </c>
      <c r="CU170" s="52">
        <f t="shared" ca="1" si="437"/>
        <v>0</v>
      </c>
      <c r="CV170" s="52">
        <f t="shared" ca="1" si="438"/>
        <v>0</v>
      </c>
      <c r="CW170" s="52">
        <f t="shared" ca="1" si="439"/>
        <v>0</v>
      </c>
      <c r="CY170" s="51" t="str">
        <f t="shared" ca="1" si="440"/>
        <v>Slope</v>
      </c>
      <c r="CZ170" s="51" t="str">
        <f t="shared" ca="1" si="441"/>
        <v>Slope</v>
      </c>
      <c r="DA170" s="51" t="str">
        <f t="shared" ca="1" si="442"/>
        <v>Slope</v>
      </c>
      <c r="DB170" s="51" t="str">
        <f t="shared" ca="1" si="443"/>
        <v>Slope</v>
      </c>
      <c r="DC170" s="51" t="str">
        <f t="shared" ca="1" si="444"/>
        <v>Slope</v>
      </c>
      <c r="DD170" s="51" t="str">
        <f t="shared" ca="1" si="445"/>
        <v>Slope</v>
      </c>
      <c r="DE170" s="51" t="str">
        <f t="shared" ca="1" si="446"/>
        <v>Slope</v>
      </c>
      <c r="DF170" s="51" t="str">
        <f t="shared" ca="1" si="447"/>
        <v>Slope</v>
      </c>
      <c r="DG170" s="51" t="str">
        <f t="shared" ca="1" si="448"/>
        <v>Slope</v>
      </c>
      <c r="DH170" s="51" t="str">
        <f t="shared" ca="1" si="449"/>
        <v>Slope</v>
      </c>
      <c r="DI170" s="51" t="str">
        <f t="shared" ca="1" si="450"/>
        <v>Slope</v>
      </c>
      <c r="DJ170" s="51" t="str">
        <f t="shared" ca="1" si="451"/>
        <v>Slope</v>
      </c>
      <c r="DK170" s="51" t="str">
        <f t="shared" ca="1" si="452"/>
        <v>Slope</v>
      </c>
      <c r="DL170" s="51" t="str">
        <f t="shared" ca="1" si="453"/>
        <v>Slope</v>
      </c>
      <c r="DM170" s="51" t="str">
        <f t="shared" ca="1" si="454"/>
        <v>Slope</v>
      </c>
      <c r="DN170" s="51" t="str">
        <f t="shared" ca="1" si="455"/>
        <v>Slope</v>
      </c>
      <c r="DO170" s="51" t="str">
        <f t="shared" ca="1" si="456"/>
        <v>Slope</v>
      </c>
      <c r="DP170" s="51" t="str">
        <f t="shared" ca="1" si="457"/>
        <v>Slope</v>
      </c>
      <c r="DQ170" s="51" t="str">
        <f t="shared" ca="1" si="458"/>
        <v>Slope</v>
      </c>
      <c r="DR170" s="51" t="str">
        <f t="shared" ca="1" si="459"/>
        <v>Slope</v>
      </c>
      <c r="DS170" s="51" t="str">
        <f t="shared" ca="1" si="460"/>
        <v>Slope</v>
      </c>
      <c r="DT170" s="51" t="str">
        <f t="shared" ca="1" si="461"/>
        <v>Slope</v>
      </c>
      <c r="DU170" s="51" t="str">
        <f t="shared" ca="1" si="462"/>
        <v>Slope</v>
      </c>
      <c r="DV170" s="51" t="str">
        <f t="shared" ca="1" si="463"/>
        <v>Slope</v>
      </c>
      <c r="DW170" s="51" t="str">
        <f t="shared" ca="1" si="464"/>
        <v>Slope</v>
      </c>
      <c r="DX170" s="51" t="str">
        <f t="shared" ca="1" si="465"/>
        <v>Slope</v>
      </c>
      <c r="DY170" s="51" t="str">
        <f t="shared" ca="1" si="466"/>
        <v>Slope</v>
      </c>
      <c r="DZ170" s="51" t="str">
        <f t="shared" ca="1" si="467"/>
        <v>Slope</v>
      </c>
      <c r="EA170" s="51" t="str">
        <f t="shared" ca="1" si="468"/>
        <v>Slope</v>
      </c>
      <c r="EB170" s="51" t="str">
        <f t="shared" ca="1" si="469"/>
        <v>Slope</v>
      </c>
      <c r="EC170" s="51" t="str">
        <f t="shared" ca="1" si="470"/>
        <v>Slope</v>
      </c>
      <c r="EE170" s="52">
        <f t="shared" ca="1" si="471"/>
        <v>1</v>
      </c>
      <c r="EF170" s="52">
        <f t="shared" ca="1" si="472"/>
        <v>1</v>
      </c>
      <c r="EG170" s="52">
        <f t="shared" ca="1" si="473"/>
        <v>1</v>
      </c>
      <c r="EH170" s="52">
        <f t="shared" ca="1" si="474"/>
        <v>1</v>
      </c>
      <c r="EI170" s="52">
        <f t="shared" ca="1" si="475"/>
        <v>1</v>
      </c>
      <c r="EJ170" s="52">
        <f t="shared" ca="1" si="476"/>
        <v>1</v>
      </c>
      <c r="EK170" s="52">
        <f t="shared" ca="1" si="477"/>
        <v>1</v>
      </c>
      <c r="EL170" s="52">
        <f t="shared" ca="1" si="478"/>
        <v>1</v>
      </c>
      <c r="EM170" s="52">
        <f t="shared" ca="1" si="479"/>
        <v>1</v>
      </c>
      <c r="EN170" s="52">
        <f t="shared" ca="1" si="480"/>
        <v>1</v>
      </c>
      <c r="EO170" s="52">
        <f t="shared" ca="1" si="481"/>
        <v>1</v>
      </c>
      <c r="EP170" s="52">
        <f t="shared" ca="1" si="482"/>
        <v>1</v>
      </c>
      <c r="EQ170" s="52">
        <f t="shared" ca="1" si="483"/>
        <v>1</v>
      </c>
      <c r="ER170" s="52">
        <f t="shared" ca="1" si="484"/>
        <v>1</v>
      </c>
      <c r="ES170" s="52">
        <f t="shared" ca="1" si="485"/>
        <v>1</v>
      </c>
      <c r="ET170" s="52">
        <f t="shared" ca="1" si="486"/>
        <v>1</v>
      </c>
      <c r="EU170" s="52">
        <f t="shared" ca="1" si="487"/>
        <v>1</v>
      </c>
      <c r="EV170" s="52">
        <f t="shared" ca="1" si="488"/>
        <v>1</v>
      </c>
      <c r="EW170" s="52">
        <f t="shared" ca="1" si="489"/>
        <v>1</v>
      </c>
      <c r="EX170" s="52">
        <f t="shared" ca="1" si="490"/>
        <v>1</v>
      </c>
      <c r="EY170" s="52">
        <f t="shared" ca="1" si="491"/>
        <v>1</v>
      </c>
      <c r="EZ170" s="52">
        <f t="shared" ca="1" si="492"/>
        <v>1</v>
      </c>
      <c r="FA170" s="52">
        <f t="shared" ca="1" si="493"/>
        <v>1</v>
      </c>
      <c r="FB170" s="52">
        <f t="shared" ca="1" si="494"/>
        <v>1</v>
      </c>
      <c r="FC170" s="52">
        <f t="shared" ca="1" si="495"/>
        <v>1</v>
      </c>
      <c r="FD170" s="52">
        <f t="shared" ca="1" si="496"/>
        <v>1</v>
      </c>
      <c r="FE170" s="52">
        <f t="shared" ca="1" si="497"/>
        <v>1</v>
      </c>
      <c r="FF170" s="52">
        <f t="shared" ca="1" si="498"/>
        <v>1</v>
      </c>
      <c r="FG170" s="52">
        <f t="shared" ca="1" si="499"/>
        <v>1</v>
      </c>
      <c r="FH170" s="52">
        <f t="shared" ca="1" si="500"/>
        <v>1</v>
      </c>
      <c r="FI170" s="52">
        <f t="shared" ca="1" si="501"/>
        <v>1</v>
      </c>
      <c r="FK170" s="52">
        <f t="shared" si="502"/>
        <v>0</v>
      </c>
      <c r="FL170" s="59" t="e">
        <f t="shared" ca="1" si="503"/>
        <v>#N/A</v>
      </c>
      <c r="FM170" s="59" t="e">
        <f t="shared" ca="1" si="504"/>
        <v>#N/A</v>
      </c>
      <c r="FN170" s="52">
        <f t="shared" ca="1" si="505"/>
        <v>0</v>
      </c>
      <c r="FP170" s="52">
        <f t="shared" ca="1" si="506"/>
        <v>0.66666666666666663</v>
      </c>
      <c r="FQ170" s="52">
        <f t="shared" ca="1" si="507"/>
        <v>0.66666666666666663</v>
      </c>
      <c r="FR170" s="52">
        <f t="shared" ca="1" si="508"/>
        <v>0.65555555555555545</v>
      </c>
      <c r="FS170" s="52">
        <f t="shared" ca="1" si="509"/>
        <v>0.64444444444444438</v>
      </c>
      <c r="FT170" s="52">
        <f t="shared" ca="1" si="510"/>
        <v>0.6333333333333333</v>
      </c>
      <c r="FU170" s="52">
        <f t="shared" ca="1" si="511"/>
        <v>0.62222222222222223</v>
      </c>
      <c r="FV170" s="52">
        <f t="shared" ca="1" si="512"/>
        <v>0.61111111111111116</v>
      </c>
      <c r="FW170" s="52">
        <f t="shared" ca="1" si="513"/>
        <v>0.6</v>
      </c>
      <c r="FX170" s="52">
        <f t="shared" ca="1" si="514"/>
        <v>0.5888888888888888</v>
      </c>
      <c r="FY170" s="52">
        <f t="shared" ca="1" si="515"/>
        <v>0.57777777777777772</v>
      </c>
      <c r="FZ170" s="52">
        <f t="shared" ca="1" si="516"/>
        <v>0.56666666666666665</v>
      </c>
      <c r="GA170" s="52">
        <f t="shared" ca="1" si="517"/>
        <v>0.55555555555555558</v>
      </c>
      <c r="GB170" s="52">
        <f t="shared" ca="1" si="518"/>
        <v>0.5444444444444444</v>
      </c>
      <c r="GC170" s="52">
        <f t="shared" ca="1" si="519"/>
        <v>0.53333333333333333</v>
      </c>
      <c r="GD170" s="52">
        <f t="shared" ca="1" si="520"/>
        <v>0.52222222222222214</v>
      </c>
      <c r="GE170" s="52">
        <f t="shared" ca="1" si="521"/>
        <v>0.51111111111111107</v>
      </c>
      <c r="GF170" s="52">
        <f t="shared" ca="1" si="522"/>
        <v>0.5</v>
      </c>
      <c r="GG170" s="52">
        <f t="shared" ca="1" si="523"/>
        <v>0.48888888888888887</v>
      </c>
      <c r="GH170" s="52">
        <f t="shared" ca="1" si="524"/>
        <v>0.47777777777777775</v>
      </c>
      <c r="GI170" s="52">
        <f t="shared" ca="1" si="525"/>
        <v>0.46666666666666667</v>
      </c>
      <c r="GJ170" s="52">
        <f t="shared" ca="1" si="526"/>
        <v>0.45555555555555555</v>
      </c>
      <c r="GK170" s="52">
        <f t="shared" ca="1" si="527"/>
        <v>0.44444444444444442</v>
      </c>
      <c r="GL170" s="52">
        <f t="shared" ca="1" si="528"/>
        <v>0.43333333333333335</v>
      </c>
      <c r="GM170" s="52">
        <f t="shared" ca="1" si="529"/>
        <v>0.42222222222222222</v>
      </c>
      <c r="GN170" s="52">
        <f t="shared" ca="1" si="530"/>
        <v>0.41111111111111109</v>
      </c>
      <c r="GO170" s="52">
        <f t="shared" ca="1" si="531"/>
        <v>0.39999999999999997</v>
      </c>
      <c r="GP170" s="52">
        <f t="shared" ca="1" si="532"/>
        <v>0.38888888888888884</v>
      </c>
      <c r="GQ170" s="52">
        <f t="shared" ca="1" si="533"/>
        <v>0.37777777777777777</v>
      </c>
      <c r="GR170" s="52">
        <f t="shared" ca="1" si="534"/>
        <v>0.36666666666666664</v>
      </c>
      <c r="GS170" s="52">
        <f t="shared" ca="1" si="535"/>
        <v>0.35555555555555551</v>
      </c>
      <c r="GT170" s="52">
        <f t="shared" ca="1" si="536"/>
        <v>0.34444444444444444</v>
      </c>
      <c r="GU170" s="125">
        <f t="shared" si="537"/>
        <v>0</v>
      </c>
      <c r="GV170" s="52">
        <f t="shared" ca="1" si="538"/>
        <v>0.66666666666666663</v>
      </c>
      <c r="GW170" s="59">
        <f t="shared" ca="1" si="539"/>
        <v>0</v>
      </c>
      <c r="GX170" s="52">
        <f t="shared" ca="1" si="540"/>
        <v>0</v>
      </c>
      <c r="GY170" s="52" t="str">
        <f t="shared" ca="1" si="541"/>
        <v>Slope</v>
      </c>
      <c r="GZ170" s="52" t="str">
        <f t="shared" ca="1" si="542"/>
        <v>NaN</v>
      </c>
      <c r="HA170" s="120">
        <f t="shared" si="543"/>
        <v>0</v>
      </c>
      <c r="HB170" s="58">
        <f t="shared" si="544"/>
        <v>0</v>
      </c>
      <c r="HC170" s="58"/>
      <c r="HD170" s="121">
        <f t="shared" si="545"/>
        <v>1</v>
      </c>
      <c r="HE170" s="52">
        <f t="shared" si="546"/>
        <v>0</v>
      </c>
      <c r="HF170" s="52">
        <f t="shared" si="547"/>
        <v>0</v>
      </c>
      <c r="HG170" s="120">
        <f t="shared" si="548"/>
        <v>1</v>
      </c>
      <c r="HH170" s="120">
        <f t="shared" si="549"/>
        <v>0</v>
      </c>
      <c r="HI170" s="52">
        <f t="shared" ca="1" si="550"/>
        <v>0</v>
      </c>
      <c r="HJ170" s="52" t="str">
        <f t="shared" ca="1" si="551"/>
        <v>Slope</v>
      </c>
      <c r="HK170" s="59">
        <f t="shared" ca="1" si="552"/>
        <v>2</v>
      </c>
      <c r="HL170" s="52" t="str">
        <f t="shared" ca="1" si="553"/>
        <v>NaN</v>
      </c>
      <c r="HM170" s="52">
        <f t="shared" si="554"/>
        <v>0</v>
      </c>
      <c r="HN170" s="52">
        <f t="shared" si="555"/>
        <v>0</v>
      </c>
      <c r="HO170" s="52">
        <f t="shared" si="556"/>
        <v>0</v>
      </c>
      <c r="HP170" s="112"/>
      <c r="HQ170" s="52">
        <f t="shared" si="559"/>
        <v>0</v>
      </c>
      <c r="HR170" s="112"/>
      <c r="HS170" s="52">
        <f t="shared" si="557"/>
        <v>0</v>
      </c>
      <c r="HT170">
        <f t="shared" si="558"/>
        <v>0</v>
      </c>
    </row>
    <row r="171" spans="1:228" x14ac:dyDescent="0.25">
      <c r="A171" s="45">
        <v>133</v>
      </c>
      <c r="B171" s="35">
        <f t="shared" si="395"/>
        <v>1.5277777777777796E-2</v>
      </c>
      <c r="C171" s="28"/>
      <c r="D171" s="29"/>
      <c r="E171" s="29"/>
      <c r="F171" s="37"/>
      <c r="G171" s="38"/>
      <c r="H171" s="107"/>
      <c r="I171" s="31"/>
      <c r="J171" s="28"/>
      <c r="K171" s="37">
        <f t="shared" si="387"/>
        <v>0</v>
      </c>
      <c r="L171" s="30">
        <f t="shared" si="385"/>
        <v>0</v>
      </c>
      <c r="M171" s="101">
        <f t="shared" si="386"/>
        <v>0</v>
      </c>
      <c r="N171" s="103">
        <f t="shared" si="396"/>
        <v>0</v>
      </c>
      <c r="AD171" s="52" t="e">
        <f t="shared" ca="1" si="397"/>
        <v>#DIV/0!</v>
      </c>
      <c r="AE171" s="52" t="e">
        <f t="shared" ca="1" si="397"/>
        <v>#DIV/0!</v>
      </c>
      <c r="AF171" s="52" t="e">
        <f t="shared" ca="1" si="397"/>
        <v>#DIV/0!</v>
      </c>
      <c r="AG171" s="52" t="e">
        <f t="shared" ca="1" si="397"/>
        <v>#DIV/0!</v>
      </c>
      <c r="AH171" s="52" t="e">
        <f t="shared" ca="1" si="398"/>
        <v>#DIV/0!</v>
      </c>
      <c r="AI171" s="52" t="e">
        <f t="shared" ca="1" si="398"/>
        <v>#DIV/0!</v>
      </c>
      <c r="AJ171" s="52" t="e">
        <f t="shared" ca="1" si="398"/>
        <v>#DIV/0!</v>
      </c>
      <c r="AK171" s="52" t="e">
        <f t="shared" ca="1" si="398"/>
        <v>#DIV/0!</v>
      </c>
      <c r="AL171" s="52" t="e">
        <f t="shared" ca="1" si="399"/>
        <v>#DIV/0!</v>
      </c>
      <c r="AM171" s="52" t="e">
        <f t="shared" ca="1" si="399"/>
        <v>#DIV/0!</v>
      </c>
      <c r="AN171" s="52" t="e">
        <f t="shared" ca="1" si="399"/>
        <v>#DIV/0!</v>
      </c>
      <c r="AO171" s="52" t="e">
        <f t="shared" ca="1" si="399"/>
        <v>#DIV/0!</v>
      </c>
      <c r="AP171" s="52" t="e">
        <f t="shared" ca="1" si="400"/>
        <v>#DIV/0!</v>
      </c>
      <c r="AQ171" s="52" t="e">
        <f t="shared" ca="1" si="400"/>
        <v>#DIV/0!</v>
      </c>
      <c r="AR171" s="52" t="e">
        <f t="shared" ca="1" si="400"/>
        <v>#DIV/0!</v>
      </c>
      <c r="AS171" s="52" t="e">
        <f t="shared" ca="1" si="400"/>
        <v>#DIV/0!</v>
      </c>
      <c r="AT171" s="52" t="e">
        <f t="shared" ca="1" si="391"/>
        <v>#DIV/0!</v>
      </c>
      <c r="AU171" s="52" t="e">
        <f t="shared" ca="1" si="391"/>
        <v>#DIV/0!</v>
      </c>
      <c r="AV171" s="52" t="e">
        <f t="shared" ca="1" si="391"/>
        <v>#DIV/0!</v>
      </c>
      <c r="AW171" s="52" t="e">
        <f t="shared" ca="1" si="391"/>
        <v>#DIV/0!</v>
      </c>
      <c r="AX171" s="52" t="e">
        <f t="shared" ca="1" si="392"/>
        <v>#DIV/0!</v>
      </c>
      <c r="AY171" s="52" t="e">
        <f t="shared" ca="1" si="392"/>
        <v>#DIV/0!</v>
      </c>
      <c r="AZ171" s="52" t="e">
        <f t="shared" ca="1" si="392"/>
        <v>#DIV/0!</v>
      </c>
      <c r="BA171" s="52" t="e">
        <f t="shared" ca="1" si="392"/>
        <v>#DIV/0!</v>
      </c>
      <c r="BB171" s="52" t="e">
        <f t="shared" ca="1" si="393"/>
        <v>#DIV/0!</v>
      </c>
      <c r="BC171" s="52" t="e">
        <f t="shared" ca="1" si="393"/>
        <v>#DIV/0!</v>
      </c>
      <c r="BD171" s="52" t="e">
        <f t="shared" ca="1" si="393"/>
        <v>#DIV/0!</v>
      </c>
      <c r="BE171" s="52" t="e">
        <f t="shared" ca="1" si="393"/>
        <v>#DIV/0!</v>
      </c>
      <c r="BF171" s="52" t="e">
        <f t="shared" ca="1" si="394"/>
        <v>#DIV/0!</v>
      </c>
      <c r="BG171" s="52" t="e">
        <f t="shared" ca="1" si="394"/>
        <v>#DIV/0!</v>
      </c>
      <c r="BH171" s="52" t="e">
        <f t="shared" ca="1" si="394"/>
        <v>#DIV/0!</v>
      </c>
      <c r="BJ171" s="52">
        <f t="shared" si="401"/>
        <v>0</v>
      </c>
      <c r="BK171" s="52">
        <f t="shared" si="402"/>
        <v>0</v>
      </c>
      <c r="BL171" s="52">
        <f t="shared" si="403"/>
        <v>0</v>
      </c>
      <c r="BM171" s="52">
        <f t="shared" si="404"/>
        <v>0</v>
      </c>
      <c r="BN171" s="52">
        <f t="shared" si="405"/>
        <v>0</v>
      </c>
      <c r="BO171" s="52">
        <f t="shared" si="406"/>
        <v>0</v>
      </c>
      <c r="BP171" s="52">
        <f t="shared" si="407"/>
        <v>0</v>
      </c>
      <c r="BQ171" s="52">
        <f t="shared" si="408"/>
        <v>0.05</v>
      </c>
      <c r="BS171" s="52">
        <f t="shared" ca="1" si="409"/>
        <v>0</v>
      </c>
      <c r="BT171" s="52">
        <f t="shared" ca="1" si="410"/>
        <v>0</v>
      </c>
      <c r="BU171" s="52">
        <f t="shared" ca="1" si="411"/>
        <v>0</v>
      </c>
      <c r="BV171" s="52">
        <f t="shared" ca="1" si="412"/>
        <v>0</v>
      </c>
      <c r="BW171" s="52">
        <f t="shared" ca="1" si="413"/>
        <v>0</v>
      </c>
      <c r="BX171" s="52">
        <f t="shared" ca="1" si="414"/>
        <v>0</v>
      </c>
      <c r="BY171" s="52">
        <f t="shared" ca="1" si="415"/>
        <v>0</v>
      </c>
      <c r="BZ171" s="52">
        <f t="shared" ca="1" si="416"/>
        <v>0</v>
      </c>
      <c r="CA171" s="52">
        <f t="shared" ca="1" si="417"/>
        <v>0</v>
      </c>
      <c r="CB171" s="52">
        <f t="shared" ca="1" si="418"/>
        <v>0</v>
      </c>
      <c r="CC171" s="52">
        <f t="shared" ca="1" si="419"/>
        <v>0</v>
      </c>
      <c r="CD171" s="52">
        <f t="shared" ca="1" si="420"/>
        <v>0</v>
      </c>
      <c r="CE171" s="52">
        <f t="shared" ca="1" si="421"/>
        <v>0</v>
      </c>
      <c r="CF171" s="52">
        <f t="shared" ca="1" si="422"/>
        <v>0</v>
      </c>
      <c r="CG171" s="52">
        <f t="shared" ca="1" si="423"/>
        <v>0</v>
      </c>
      <c r="CH171" s="52">
        <f t="shared" ca="1" si="424"/>
        <v>0</v>
      </c>
      <c r="CI171" s="52">
        <f t="shared" ca="1" si="425"/>
        <v>0</v>
      </c>
      <c r="CJ171" s="52">
        <f t="shared" ca="1" si="426"/>
        <v>0</v>
      </c>
      <c r="CK171" s="52">
        <f t="shared" ca="1" si="427"/>
        <v>0</v>
      </c>
      <c r="CL171" s="52">
        <f t="shared" ca="1" si="428"/>
        <v>0</v>
      </c>
      <c r="CM171" s="52">
        <f t="shared" ca="1" si="429"/>
        <v>0</v>
      </c>
      <c r="CN171" s="52">
        <f t="shared" ca="1" si="430"/>
        <v>0</v>
      </c>
      <c r="CO171" s="52">
        <f t="shared" ca="1" si="431"/>
        <v>0</v>
      </c>
      <c r="CP171" s="52">
        <f t="shared" ca="1" si="432"/>
        <v>0</v>
      </c>
      <c r="CQ171" s="52">
        <f t="shared" ca="1" si="433"/>
        <v>0</v>
      </c>
      <c r="CR171" s="52">
        <f t="shared" ca="1" si="434"/>
        <v>0</v>
      </c>
      <c r="CS171" s="52">
        <f t="shared" ca="1" si="435"/>
        <v>0</v>
      </c>
      <c r="CT171" s="52">
        <f t="shared" ca="1" si="436"/>
        <v>0</v>
      </c>
      <c r="CU171" s="52">
        <f t="shared" ca="1" si="437"/>
        <v>0</v>
      </c>
      <c r="CV171" s="52">
        <f t="shared" ca="1" si="438"/>
        <v>0</v>
      </c>
      <c r="CW171" s="52">
        <f t="shared" ca="1" si="439"/>
        <v>0</v>
      </c>
      <c r="CY171" s="51" t="str">
        <f t="shared" ca="1" si="440"/>
        <v>Slope</v>
      </c>
      <c r="CZ171" s="51" t="str">
        <f t="shared" ca="1" si="441"/>
        <v>Slope</v>
      </c>
      <c r="DA171" s="51" t="str">
        <f t="shared" ca="1" si="442"/>
        <v>Slope</v>
      </c>
      <c r="DB171" s="51" t="str">
        <f t="shared" ca="1" si="443"/>
        <v>Slope</v>
      </c>
      <c r="DC171" s="51" t="str">
        <f t="shared" ca="1" si="444"/>
        <v>Slope</v>
      </c>
      <c r="DD171" s="51" t="str">
        <f t="shared" ca="1" si="445"/>
        <v>Slope</v>
      </c>
      <c r="DE171" s="51" t="str">
        <f t="shared" ca="1" si="446"/>
        <v>Slope</v>
      </c>
      <c r="DF171" s="51" t="str">
        <f t="shared" ca="1" si="447"/>
        <v>Slope</v>
      </c>
      <c r="DG171" s="51" t="str">
        <f t="shared" ca="1" si="448"/>
        <v>Slope</v>
      </c>
      <c r="DH171" s="51" t="str">
        <f t="shared" ca="1" si="449"/>
        <v>Slope</v>
      </c>
      <c r="DI171" s="51" t="str">
        <f t="shared" ca="1" si="450"/>
        <v>Slope</v>
      </c>
      <c r="DJ171" s="51" t="str">
        <f t="shared" ca="1" si="451"/>
        <v>Slope</v>
      </c>
      <c r="DK171" s="51" t="str">
        <f t="shared" ca="1" si="452"/>
        <v>Slope</v>
      </c>
      <c r="DL171" s="51" t="str">
        <f t="shared" ca="1" si="453"/>
        <v>Slope</v>
      </c>
      <c r="DM171" s="51" t="str">
        <f t="shared" ca="1" si="454"/>
        <v>Slope</v>
      </c>
      <c r="DN171" s="51" t="str">
        <f t="shared" ca="1" si="455"/>
        <v>Slope</v>
      </c>
      <c r="DO171" s="51" t="str">
        <f t="shared" ca="1" si="456"/>
        <v>Slope</v>
      </c>
      <c r="DP171" s="51" t="str">
        <f t="shared" ca="1" si="457"/>
        <v>Slope</v>
      </c>
      <c r="DQ171" s="51" t="str">
        <f t="shared" ca="1" si="458"/>
        <v>Slope</v>
      </c>
      <c r="DR171" s="51" t="str">
        <f t="shared" ca="1" si="459"/>
        <v>Slope</v>
      </c>
      <c r="DS171" s="51" t="str">
        <f t="shared" ca="1" si="460"/>
        <v>Slope</v>
      </c>
      <c r="DT171" s="51" t="str">
        <f t="shared" ca="1" si="461"/>
        <v>Slope</v>
      </c>
      <c r="DU171" s="51" t="str">
        <f t="shared" ca="1" si="462"/>
        <v>Slope</v>
      </c>
      <c r="DV171" s="51" t="str">
        <f t="shared" ca="1" si="463"/>
        <v>Slope</v>
      </c>
      <c r="DW171" s="51" t="str">
        <f t="shared" ca="1" si="464"/>
        <v>Slope</v>
      </c>
      <c r="DX171" s="51" t="str">
        <f t="shared" ca="1" si="465"/>
        <v>Slope</v>
      </c>
      <c r="DY171" s="51" t="str">
        <f t="shared" ca="1" si="466"/>
        <v>Slope</v>
      </c>
      <c r="DZ171" s="51" t="str">
        <f t="shared" ca="1" si="467"/>
        <v>Slope</v>
      </c>
      <c r="EA171" s="51" t="str">
        <f t="shared" ca="1" si="468"/>
        <v>Slope</v>
      </c>
      <c r="EB171" s="51" t="str">
        <f t="shared" ca="1" si="469"/>
        <v>Slope</v>
      </c>
      <c r="EC171" s="51" t="str">
        <f t="shared" ca="1" si="470"/>
        <v>Slope</v>
      </c>
      <c r="EE171" s="52">
        <f t="shared" ca="1" si="471"/>
        <v>1</v>
      </c>
      <c r="EF171" s="52">
        <f t="shared" ca="1" si="472"/>
        <v>1</v>
      </c>
      <c r="EG171" s="52">
        <f t="shared" ca="1" si="473"/>
        <v>1</v>
      </c>
      <c r="EH171" s="52">
        <f t="shared" ca="1" si="474"/>
        <v>1</v>
      </c>
      <c r="EI171" s="52">
        <f t="shared" ca="1" si="475"/>
        <v>1</v>
      </c>
      <c r="EJ171" s="52">
        <f t="shared" ca="1" si="476"/>
        <v>1</v>
      </c>
      <c r="EK171" s="52">
        <f t="shared" ca="1" si="477"/>
        <v>1</v>
      </c>
      <c r="EL171" s="52">
        <f t="shared" ca="1" si="478"/>
        <v>1</v>
      </c>
      <c r="EM171" s="52">
        <f t="shared" ca="1" si="479"/>
        <v>1</v>
      </c>
      <c r="EN171" s="52">
        <f t="shared" ca="1" si="480"/>
        <v>1</v>
      </c>
      <c r="EO171" s="52">
        <f t="shared" ca="1" si="481"/>
        <v>1</v>
      </c>
      <c r="EP171" s="52">
        <f t="shared" ca="1" si="482"/>
        <v>1</v>
      </c>
      <c r="EQ171" s="52">
        <f t="shared" ca="1" si="483"/>
        <v>1</v>
      </c>
      <c r="ER171" s="52">
        <f t="shared" ca="1" si="484"/>
        <v>1</v>
      </c>
      <c r="ES171" s="52">
        <f t="shared" ca="1" si="485"/>
        <v>1</v>
      </c>
      <c r="ET171" s="52">
        <f t="shared" ca="1" si="486"/>
        <v>1</v>
      </c>
      <c r="EU171" s="52">
        <f t="shared" ca="1" si="487"/>
        <v>1</v>
      </c>
      <c r="EV171" s="52">
        <f t="shared" ca="1" si="488"/>
        <v>1</v>
      </c>
      <c r="EW171" s="52">
        <f t="shared" ca="1" si="489"/>
        <v>1</v>
      </c>
      <c r="EX171" s="52">
        <f t="shared" ca="1" si="490"/>
        <v>1</v>
      </c>
      <c r="EY171" s="52">
        <f t="shared" ca="1" si="491"/>
        <v>1</v>
      </c>
      <c r="EZ171" s="52">
        <f t="shared" ca="1" si="492"/>
        <v>1</v>
      </c>
      <c r="FA171" s="52">
        <f t="shared" ca="1" si="493"/>
        <v>1</v>
      </c>
      <c r="FB171" s="52">
        <f t="shared" ca="1" si="494"/>
        <v>1</v>
      </c>
      <c r="FC171" s="52">
        <f t="shared" ca="1" si="495"/>
        <v>1</v>
      </c>
      <c r="FD171" s="52">
        <f t="shared" ca="1" si="496"/>
        <v>1</v>
      </c>
      <c r="FE171" s="52">
        <f t="shared" ca="1" si="497"/>
        <v>1</v>
      </c>
      <c r="FF171" s="52">
        <f t="shared" ca="1" si="498"/>
        <v>1</v>
      </c>
      <c r="FG171" s="52">
        <f t="shared" ca="1" si="499"/>
        <v>1</v>
      </c>
      <c r="FH171" s="52">
        <f t="shared" ca="1" si="500"/>
        <v>1</v>
      </c>
      <c r="FI171" s="52">
        <f t="shared" ca="1" si="501"/>
        <v>1</v>
      </c>
      <c r="FK171" s="52">
        <f t="shared" si="502"/>
        <v>0</v>
      </c>
      <c r="FL171" s="59" t="e">
        <f t="shared" ca="1" si="503"/>
        <v>#N/A</v>
      </c>
      <c r="FM171" s="59" t="e">
        <f t="shared" ca="1" si="504"/>
        <v>#N/A</v>
      </c>
      <c r="FN171" s="52">
        <f t="shared" ca="1" si="505"/>
        <v>0</v>
      </c>
      <c r="FP171" s="52">
        <f t="shared" ca="1" si="506"/>
        <v>0.66666666666666663</v>
      </c>
      <c r="FQ171" s="52">
        <f t="shared" ca="1" si="507"/>
        <v>0.66666666666666663</v>
      </c>
      <c r="FR171" s="52">
        <f t="shared" ca="1" si="508"/>
        <v>0.65555555555555545</v>
      </c>
      <c r="FS171" s="52">
        <f t="shared" ca="1" si="509"/>
        <v>0.64444444444444438</v>
      </c>
      <c r="FT171" s="52">
        <f t="shared" ca="1" si="510"/>
        <v>0.6333333333333333</v>
      </c>
      <c r="FU171" s="52">
        <f t="shared" ca="1" si="511"/>
        <v>0.62222222222222223</v>
      </c>
      <c r="FV171" s="52">
        <f t="shared" ca="1" si="512"/>
        <v>0.61111111111111116</v>
      </c>
      <c r="FW171" s="52">
        <f t="shared" ca="1" si="513"/>
        <v>0.6</v>
      </c>
      <c r="FX171" s="52">
        <f t="shared" ca="1" si="514"/>
        <v>0.5888888888888888</v>
      </c>
      <c r="FY171" s="52">
        <f t="shared" ca="1" si="515"/>
        <v>0.57777777777777772</v>
      </c>
      <c r="FZ171" s="52">
        <f t="shared" ca="1" si="516"/>
        <v>0.56666666666666665</v>
      </c>
      <c r="GA171" s="52">
        <f t="shared" ca="1" si="517"/>
        <v>0.55555555555555558</v>
      </c>
      <c r="GB171" s="52">
        <f t="shared" ca="1" si="518"/>
        <v>0.5444444444444444</v>
      </c>
      <c r="GC171" s="52">
        <f t="shared" ca="1" si="519"/>
        <v>0.53333333333333333</v>
      </c>
      <c r="GD171" s="52">
        <f t="shared" ca="1" si="520"/>
        <v>0.52222222222222214</v>
      </c>
      <c r="GE171" s="52">
        <f t="shared" ca="1" si="521"/>
        <v>0.51111111111111107</v>
      </c>
      <c r="GF171" s="52">
        <f t="shared" ca="1" si="522"/>
        <v>0.5</v>
      </c>
      <c r="GG171" s="52">
        <f t="shared" ca="1" si="523"/>
        <v>0.48888888888888887</v>
      </c>
      <c r="GH171" s="52">
        <f t="shared" ca="1" si="524"/>
        <v>0.47777777777777775</v>
      </c>
      <c r="GI171" s="52">
        <f t="shared" ca="1" si="525"/>
        <v>0.46666666666666667</v>
      </c>
      <c r="GJ171" s="52">
        <f t="shared" ca="1" si="526"/>
        <v>0.45555555555555555</v>
      </c>
      <c r="GK171" s="52">
        <f t="shared" ca="1" si="527"/>
        <v>0.44444444444444442</v>
      </c>
      <c r="GL171" s="52">
        <f t="shared" ca="1" si="528"/>
        <v>0.43333333333333335</v>
      </c>
      <c r="GM171" s="52">
        <f t="shared" ca="1" si="529"/>
        <v>0.42222222222222222</v>
      </c>
      <c r="GN171" s="52">
        <f t="shared" ca="1" si="530"/>
        <v>0.41111111111111109</v>
      </c>
      <c r="GO171" s="52">
        <f t="shared" ca="1" si="531"/>
        <v>0.39999999999999997</v>
      </c>
      <c r="GP171" s="52">
        <f t="shared" ca="1" si="532"/>
        <v>0.38888888888888884</v>
      </c>
      <c r="GQ171" s="52">
        <f t="shared" ca="1" si="533"/>
        <v>0.37777777777777777</v>
      </c>
      <c r="GR171" s="52">
        <f t="shared" ca="1" si="534"/>
        <v>0.36666666666666664</v>
      </c>
      <c r="GS171" s="52">
        <f t="shared" ca="1" si="535"/>
        <v>0.35555555555555551</v>
      </c>
      <c r="GT171" s="52">
        <f t="shared" ca="1" si="536"/>
        <v>0.34444444444444444</v>
      </c>
      <c r="GU171" s="125">
        <f t="shared" si="537"/>
        <v>0</v>
      </c>
      <c r="GV171" s="52">
        <f t="shared" ca="1" si="538"/>
        <v>0.66666666666666663</v>
      </c>
      <c r="GW171" s="59">
        <f t="shared" ca="1" si="539"/>
        <v>0</v>
      </c>
      <c r="GX171" s="52">
        <f t="shared" ca="1" si="540"/>
        <v>0</v>
      </c>
      <c r="GY171" s="52" t="str">
        <f t="shared" ca="1" si="541"/>
        <v>Slope</v>
      </c>
      <c r="GZ171" s="52" t="str">
        <f t="shared" ca="1" si="542"/>
        <v>NaN</v>
      </c>
      <c r="HA171" s="120">
        <f t="shared" si="543"/>
        <v>0</v>
      </c>
      <c r="HB171" s="58">
        <f t="shared" si="544"/>
        <v>0</v>
      </c>
      <c r="HC171" s="58"/>
      <c r="HD171" s="121">
        <f t="shared" si="545"/>
        <v>1</v>
      </c>
      <c r="HE171" s="52">
        <f t="shared" si="546"/>
        <v>0</v>
      </c>
      <c r="HF171" s="52">
        <f t="shared" si="547"/>
        <v>0</v>
      </c>
      <c r="HG171" s="120">
        <f t="shared" si="548"/>
        <v>1</v>
      </c>
      <c r="HH171" s="120">
        <f t="shared" si="549"/>
        <v>0</v>
      </c>
      <c r="HI171" s="52">
        <f t="shared" ca="1" si="550"/>
        <v>0</v>
      </c>
      <c r="HJ171" s="52" t="str">
        <f t="shared" ca="1" si="551"/>
        <v>Slope</v>
      </c>
      <c r="HK171" s="59">
        <f t="shared" ca="1" si="552"/>
        <v>2</v>
      </c>
      <c r="HL171" s="52" t="str">
        <f t="shared" ca="1" si="553"/>
        <v>NaN</v>
      </c>
      <c r="HM171" s="52">
        <f t="shared" si="554"/>
        <v>0</v>
      </c>
      <c r="HN171" s="52">
        <f t="shared" si="555"/>
        <v>0</v>
      </c>
      <c r="HO171" s="52">
        <f t="shared" si="556"/>
        <v>0</v>
      </c>
      <c r="HP171" s="112"/>
      <c r="HQ171" s="52">
        <f t="shared" si="559"/>
        <v>0</v>
      </c>
      <c r="HR171" s="112"/>
      <c r="HS171" s="52">
        <f t="shared" si="557"/>
        <v>0</v>
      </c>
      <c r="HT171">
        <f t="shared" si="558"/>
        <v>0</v>
      </c>
    </row>
    <row r="172" spans="1:228" x14ac:dyDescent="0.25">
      <c r="A172" s="45">
        <v>134</v>
      </c>
      <c r="B172" s="35">
        <f t="shared" si="395"/>
        <v>1.5393518518518537E-2</v>
      </c>
      <c r="C172" s="28"/>
      <c r="D172" s="29"/>
      <c r="E172" s="29"/>
      <c r="F172" s="37"/>
      <c r="G172" s="38"/>
      <c r="H172" s="107"/>
      <c r="I172" s="31"/>
      <c r="J172" s="28"/>
      <c r="K172" s="37">
        <f t="shared" si="387"/>
        <v>0</v>
      </c>
      <c r="L172" s="30">
        <f t="shared" si="385"/>
        <v>0</v>
      </c>
      <c r="M172" s="101">
        <f t="shared" si="386"/>
        <v>0</v>
      </c>
      <c r="N172" s="103">
        <f t="shared" si="396"/>
        <v>0</v>
      </c>
      <c r="AD172" s="52" t="e">
        <f t="shared" ca="1" si="397"/>
        <v>#DIV/0!</v>
      </c>
      <c r="AE172" s="52" t="e">
        <f t="shared" ca="1" si="397"/>
        <v>#DIV/0!</v>
      </c>
      <c r="AF172" s="52" t="e">
        <f t="shared" ca="1" si="397"/>
        <v>#DIV/0!</v>
      </c>
      <c r="AG172" s="52" t="e">
        <f t="shared" ca="1" si="397"/>
        <v>#DIV/0!</v>
      </c>
      <c r="AH172" s="52" t="e">
        <f t="shared" ca="1" si="398"/>
        <v>#DIV/0!</v>
      </c>
      <c r="AI172" s="52" t="e">
        <f t="shared" ca="1" si="398"/>
        <v>#DIV/0!</v>
      </c>
      <c r="AJ172" s="52" t="e">
        <f t="shared" ca="1" si="398"/>
        <v>#DIV/0!</v>
      </c>
      <c r="AK172" s="52" t="e">
        <f t="shared" ca="1" si="398"/>
        <v>#DIV/0!</v>
      </c>
      <c r="AL172" s="52" t="e">
        <f t="shared" ca="1" si="399"/>
        <v>#DIV/0!</v>
      </c>
      <c r="AM172" s="52" t="e">
        <f t="shared" ca="1" si="399"/>
        <v>#DIV/0!</v>
      </c>
      <c r="AN172" s="52" t="e">
        <f t="shared" ca="1" si="399"/>
        <v>#DIV/0!</v>
      </c>
      <c r="AO172" s="52" t="e">
        <f t="shared" ca="1" si="399"/>
        <v>#DIV/0!</v>
      </c>
      <c r="AP172" s="52" t="e">
        <f t="shared" ca="1" si="400"/>
        <v>#DIV/0!</v>
      </c>
      <c r="AQ172" s="52" t="e">
        <f t="shared" ca="1" si="400"/>
        <v>#DIV/0!</v>
      </c>
      <c r="AR172" s="52" t="e">
        <f t="shared" ca="1" si="400"/>
        <v>#DIV/0!</v>
      </c>
      <c r="AS172" s="52" t="e">
        <f t="shared" ca="1" si="400"/>
        <v>#DIV/0!</v>
      </c>
      <c r="AT172" s="52" t="e">
        <f t="shared" ca="1" si="391"/>
        <v>#DIV/0!</v>
      </c>
      <c r="AU172" s="52" t="e">
        <f t="shared" ca="1" si="391"/>
        <v>#DIV/0!</v>
      </c>
      <c r="AV172" s="52" t="e">
        <f t="shared" ca="1" si="391"/>
        <v>#DIV/0!</v>
      </c>
      <c r="AW172" s="52" t="e">
        <f t="shared" ca="1" si="391"/>
        <v>#DIV/0!</v>
      </c>
      <c r="AX172" s="52" t="e">
        <f t="shared" ca="1" si="392"/>
        <v>#DIV/0!</v>
      </c>
      <c r="AY172" s="52" t="e">
        <f t="shared" ca="1" si="392"/>
        <v>#DIV/0!</v>
      </c>
      <c r="AZ172" s="52" t="e">
        <f t="shared" ca="1" si="392"/>
        <v>#DIV/0!</v>
      </c>
      <c r="BA172" s="52" t="e">
        <f t="shared" ca="1" si="392"/>
        <v>#DIV/0!</v>
      </c>
      <c r="BB172" s="52" t="e">
        <f t="shared" ca="1" si="393"/>
        <v>#DIV/0!</v>
      </c>
      <c r="BC172" s="52" t="e">
        <f t="shared" ca="1" si="393"/>
        <v>#DIV/0!</v>
      </c>
      <c r="BD172" s="52" t="e">
        <f t="shared" ca="1" si="393"/>
        <v>#DIV/0!</v>
      </c>
      <c r="BE172" s="52" t="e">
        <f t="shared" ca="1" si="393"/>
        <v>#DIV/0!</v>
      </c>
      <c r="BF172" s="52" t="e">
        <f t="shared" ca="1" si="394"/>
        <v>#DIV/0!</v>
      </c>
      <c r="BG172" s="52" t="e">
        <f t="shared" ca="1" si="394"/>
        <v>#DIV/0!</v>
      </c>
      <c r="BH172" s="52" t="e">
        <f t="shared" ca="1" si="394"/>
        <v>#DIV/0!</v>
      </c>
      <c r="BJ172" s="52">
        <f t="shared" si="401"/>
        <v>0</v>
      </c>
      <c r="BK172" s="52">
        <f t="shared" si="402"/>
        <v>0</v>
      </c>
      <c r="BL172" s="52">
        <f t="shared" si="403"/>
        <v>0</v>
      </c>
      <c r="BM172" s="52">
        <f t="shared" si="404"/>
        <v>0</v>
      </c>
      <c r="BN172" s="52">
        <f t="shared" si="405"/>
        <v>0</v>
      </c>
      <c r="BO172" s="52">
        <f t="shared" si="406"/>
        <v>0</v>
      </c>
      <c r="BP172" s="52">
        <f t="shared" si="407"/>
        <v>0</v>
      </c>
      <c r="BQ172" s="52">
        <f t="shared" si="408"/>
        <v>0.05</v>
      </c>
      <c r="BS172" s="52">
        <f t="shared" ca="1" si="409"/>
        <v>0</v>
      </c>
      <c r="BT172" s="52">
        <f t="shared" ca="1" si="410"/>
        <v>0</v>
      </c>
      <c r="BU172" s="52">
        <f t="shared" ca="1" si="411"/>
        <v>0</v>
      </c>
      <c r="BV172" s="52">
        <f t="shared" ca="1" si="412"/>
        <v>0</v>
      </c>
      <c r="BW172" s="52">
        <f t="shared" ca="1" si="413"/>
        <v>0</v>
      </c>
      <c r="BX172" s="52">
        <f t="shared" ca="1" si="414"/>
        <v>0</v>
      </c>
      <c r="BY172" s="52">
        <f t="shared" ca="1" si="415"/>
        <v>0</v>
      </c>
      <c r="BZ172" s="52">
        <f t="shared" ca="1" si="416"/>
        <v>0</v>
      </c>
      <c r="CA172" s="52">
        <f t="shared" ca="1" si="417"/>
        <v>0</v>
      </c>
      <c r="CB172" s="52">
        <f t="shared" ca="1" si="418"/>
        <v>0</v>
      </c>
      <c r="CC172" s="52">
        <f t="shared" ca="1" si="419"/>
        <v>0</v>
      </c>
      <c r="CD172" s="52">
        <f t="shared" ca="1" si="420"/>
        <v>0</v>
      </c>
      <c r="CE172" s="52">
        <f t="shared" ca="1" si="421"/>
        <v>0</v>
      </c>
      <c r="CF172" s="52">
        <f t="shared" ca="1" si="422"/>
        <v>0</v>
      </c>
      <c r="CG172" s="52">
        <f t="shared" ca="1" si="423"/>
        <v>0</v>
      </c>
      <c r="CH172" s="52">
        <f t="shared" ca="1" si="424"/>
        <v>0</v>
      </c>
      <c r="CI172" s="52">
        <f t="shared" ca="1" si="425"/>
        <v>0</v>
      </c>
      <c r="CJ172" s="52">
        <f t="shared" ca="1" si="426"/>
        <v>0</v>
      </c>
      <c r="CK172" s="52">
        <f t="shared" ca="1" si="427"/>
        <v>0</v>
      </c>
      <c r="CL172" s="52">
        <f t="shared" ca="1" si="428"/>
        <v>0</v>
      </c>
      <c r="CM172" s="52">
        <f t="shared" ca="1" si="429"/>
        <v>0</v>
      </c>
      <c r="CN172" s="52">
        <f t="shared" ca="1" si="430"/>
        <v>0</v>
      </c>
      <c r="CO172" s="52">
        <f t="shared" ca="1" si="431"/>
        <v>0</v>
      </c>
      <c r="CP172" s="52">
        <f t="shared" ca="1" si="432"/>
        <v>0</v>
      </c>
      <c r="CQ172" s="52">
        <f t="shared" ca="1" si="433"/>
        <v>0</v>
      </c>
      <c r="CR172" s="52">
        <f t="shared" ca="1" si="434"/>
        <v>0</v>
      </c>
      <c r="CS172" s="52">
        <f t="shared" ca="1" si="435"/>
        <v>0</v>
      </c>
      <c r="CT172" s="52">
        <f t="shared" ca="1" si="436"/>
        <v>0</v>
      </c>
      <c r="CU172" s="52">
        <f t="shared" ca="1" si="437"/>
        <v>0</v>
      </c>
      <c r="CV172" s="52">
        <f t="shared" ca="1" si="438"/>
        <v>0</v>
      </c>
      <c r="CW172" s="52">
        <f t="shared" ca="1" si="439"/>
        <v>0</v>
      </c>
      <c r="CY172" s="51" t="str">
        <f t="shared" ca="1" si="440"/>
        <v>Slope</v>
      </c>
      <c r="CZ172" s="51" t="str">
        <f t="shared" ca="1" si="441"/>
        <v>Slope</v>
      </c>
      <c r="DA172" s="51" t="str">
        <f t="shared" ca="1" si="442"/>
        <v>Slope</v>
      </c>
      <c r="DB172" s="51" t="str">
        <f t="shared" ca="1" si="443"/>
        <v>Slope</v>
      </c>
      <c r="DC172" s="51" t="str">
        <f t="shared" ca="1" si="444"/>
        <v>Slope</v>
      </c>
      <c r="DD172" s="51" t="str">
        <f t="shared" ca="1" si="445"/>
        <v>Slope</v>
      </c>
      <c r="DE172" s="51" t="str">
        <f t="shared" ca="1" si="446"/>
        <v>Slope</v>
      </c>
      <c r="DF172" s="51" t="str">
        <f t="shared" ca="1" si="447"/>
        <v>Slope</v>
      </c>
      <c r="DG172" s="51" t="str">
        <f t="shared" ca="1" si="448"/>
        <v>Slope</v>
      </c>
      <c r="DH172" s="51" t="str">
        <f t="shared" ca="1" si="449"/>
        <v>Slope</v>
      </c>
      <c r="DI172" s="51" t="str">
        <f t="shared" ca="1" si="450"/>
        <v>Slope</v>
      </c>
      <c r="DJ172" s="51" t="str">
        <f t="shared" ca="1" si="451"/>
        <v>Slope</v>
      </c>
      <c r="DK172" s="51" t="str">
        <f t="shared" ca="1" si="452"/>
        <v>Slope</v>
      </c>
      <c r="DL172" s="51" t="str">
        <f t="shared" ca="1" si="453"/>
        <v>Slope</v>
      </c>
      <c r="DM172" s="51" t="str">
        <f t="shared" ca="1" si="454"/>
        <v>Slope</v>
      </c>
      <c r="DN172" s="51" t="str">
        <f t="shared" ca="1" si="455"/>
        <v>Slope</v>
      </c>
      <c r="DO172" s="51" t="str">
        <f t="shared" ca="1" si="456"/>
        <v>Slope</v>
      </c>
      <c r="DP172" s="51" t="str">
        <f t="shared" ca="1" si="457"/>
        <v>Slope</v>
      </c>
      <c r="DQ172" s="51" t="str">
        <f t="shared" ca="1" si="458"/>
        <v>Slope</v>
      </c>
      <c r="DR172" s="51" t="str">
        <f t="shared" ca="1" si="459"/>
        <v>Slope</v>
      </c>
      <c r="DS172" s="51" t="str">
        <f t="shared" ca="1" si="460"/>
        <v>Slope</v>
      </c>
      <c r="DT172" s="51" t="str">
        <f t="shared" ca="1" si="461"/>
        <v>Slope</v>
      </c>
      <c r="DU172" s="51" t="str">
        <f t="shared" ca="1" si="462"/>
        <v>Slope</v>
      </c>
      <c r="DV172" s="51" t="str">
        <f t="shared" ca="1" si="463"/>
        <v>Slope</v>
      </c>
      <c r="DW172" s="51" t="str">
        <f t="shared" ca="1" si="464"/>
        <v>Slope</v>
      </c>
      <c r="DX172" s="51" t="str">
        <f t="shared" ca="1" si="465"/>
        <v>Slope</v>
      </c>
      <c r="DY172" s="51" t="str">
        <f t="shared" ca="1" si="466"/>
        <v>Slope</v>
      </c>
      <c r="DZ172" s="51" t="str">
        <f t="shared" ca="1" si="467"/>
        <v>Slope</v>
      </c>
      <c r="EA172" s="51" t="str">
        <f t="shared" ca="1" si="468"/>
        <v>Slope</v>
      </c>
      <c r="EB172" s="51" t="str">
        <f t="shared" ca="1" si="469"/>
        <v>Slope</v>
      </c>
      <c r="EC172" s="51" t="str">
        <f t="shared" ca="1" si="470"/>
        <v>Slope</v>
      </c>
      <c r="EE172" s="52">
        <f t="shared" ca="1" si="471"/>
        <v>1</v>
      </c>
      <c r="EF172" s="52">
        <f t="shared" ca="1" si="472"/>
        <v>1</v>
      </c>
      <c r="EG172" s="52">
        <f t="shared" ca="1" si="473"/>
        <v>1</v>
      </c>
      <c r="EH172" s="52">
        <f t="shared" ca="1" si="474"/>
        <v>1</v>
      </c>
      <c r="EI172" s="52">
        <f t="shared" ca="1" si="475"/>
        <v>1</v>
      </c>
      <c r="EJ172" s="52">
        <f t="shared" ca="1" si="476"/>
        <v>1</v>
      </c>
      <c r="EK172" s="52">
        <f t="shared" ca="1" si="477"/>
        <v>1</v>
      </c>
      <c r="EL172" s="52">
        <f t="shared" ca="1" si="478"/>
        <v>1</v>
      </c>
      <c r="EM172" s="52">
        <f t="shared" ca="1" si="479"/>
        <v>1</v>
      </c>
      <c r="EN172" s="52">
        <f t="shared" ca="1" si="480"/>
        <v>1</v>
      </c>
      <c r="EO172" s="52">
        <f t="shared" ca="1" si="481"/>
        <v>1</v>
      </c>
      <c r="EP172" s="52">
        <f t="shared" ca="1" si="482"/>
        <v>1</v>
      </c>
      <c r="EQ172" s="52">
        <f t="shared" ca="1" si="483"/>
        <v>1</v>
      </c>
      <c r="ER172" s="52">
        <f t="shared" ca="1" si="484"/>
        <v>1</v>
      </c>
      <c r="ES172" s="52">
        <f t="shared" ca="1" si="485"/>
        <v>1</v>
      </c>
      <c r="ET172" s="52">
        <f t="shared" ca="1" si="486"/>
        <v>1</v>
      </c>
      <c r="EU172" s="52">
        <f t="shared" ca="1" si="487"/>
        <v>1</v>
      </c>
      <c r="EV172" s="52">
        <f t="shared" ca="1" si="488"/>
        <v>1</v>
      </c>
      <c r="EW172" s="52">
        <f t="shared" ca="1" si="489"/>
        <v>1</v>
      </c>
      <c r="EX172" s="52">
        <f t="shared" ca="1" si="490"/>
        <v>1</v>
      </c>
      <c r="EY172" s="52">
        <f t="shared" ca="1" si="491"/>
        <v>1</v>
      </c>
      <c r="EZ172" s="52">
        <f t="shared" ca="1" si="492"/>
        <v>1</v>
      </c>
      <c r="FA172" s="52">
        <f t="shared" ca="1" si="493"/>
        <v>1</v>
      </c>
      <c r="FB172" s="52">
        <f t="shared" ca="1" si="494"/>
        <v>1</v>
      </c>
      <c r="FC172" s="52">
        <f t="shared" ca="1" si="495"/>
        <v>1</v>
      </c>
      <c r="FD172" s="52">
        <f t="shared" ca="1" si="496"/>
        <v>1</v>
      </c>
      <c r="FE172" s="52">
        <f t="shared" ca="1" si="497"/>
        <v>1</v>
      </c>
      <c r="FF172" s="52">
        <f t="shared" ca="1" si="498"/>
        <v>1</v>
      </c>
      <c r="FG172" s="52">
        <f t="shared" ca="1" si="499"/>
        <v>1</v>
      </c>
      <c r="FH172" s="52">
        <f t="shared" ca="1" si="500"/>
        <v>1</v>
      </c>
      <c r="FI172" s="52">
        <f t="shared" ca="1" si="501"/>
        <v>1</v>
      </c>
      <c r="FK172" s="52">
        <f t="shared" si="502"/>
        <v>0</v>
      </c>
      <c r="FL172" s="59" t="e">
        <f t="shared" ca="1" si="503"/>
        <v>#N/A</v>
      </c>
      <c r="FM172" s="59" t="e">
        <f t="shared" ca="1" si="504"/>
        <v>#N/A</v>
      </c>
      <c r="FN172" s="52">
        <f t="shared" ca="1" si="505"/>
        <v>0</v>
      </c>
      <c r="FP172" s="52">
        <f t="shared" ca="1" si="506"/>
        <v>0.66666666666666663</v>
      </c>
      <c r="FQ172" s="52">
        <f t="shared" ca="1" si="507"/>
        <v>0.66666666666666663</v>
      </c>
      <c r="FR172" s="52">
        <f t="shared" ca="1" si="508"/>
        <v>0.65555555555555545</v>
      </c>
      <c r="FS172" s="52">
        <f t="shared" ca="1" si="509"/>
        <v>0.64444444444444438</v>
      </c>
      <c r="FT172" s="52">
        <f t="shared" ca="1" si="510"/>
        <v>0.6333333333333333</v>
      </c>
      <c r="FU172" s="52">
        <f t="shared" ca="1" si="511"/>
        <v>0.62222222222222223</v>
      </c>
      <c r="FV172" s="52">
        <f t="shared" ca="1" si="512"/>
        <v>0.61111111111111116</v>
      </c>
      <c r="FW172" s="52">
        <f t="shared" ca="1" si="513"/>
        <v>0.6</v>
      </c>
      <c r="FX172" s="52">
        <f t="shared" ca="1" si="514"/>
        <v>0.5888888888888888</v>
      </c>
      <c r="FY172" s="52">
        <f t="shared" ca="1" si="515"/>
        <v>0.57777777777777772</v>
      </c>
      <c r="FZ172" s="52">
        <f t="shared" ca="1" si="516"/>
        <v>0.56666666666666665</v>
      </c>
      <c r="GA172" s="52">
        <f t="shared" ca="1" si="517"/>
        <v>0.55555555555555558</v>
      </c>
      <c r="GB172" s="52">
        <f t="shared" ca="1" si="518"/>
        <v>0.5444444444444444</v>
      </c>
      <c r="GC172" s="52">
        <f t="shared" ca="1" si="519"/>
        <v>0.53333333333333333</v>
      </c>
      <c r="GD172" s="52">
        <f t="shared" ca="1" si="520"/>
        <v>0.52222222222222214</v>
      </c>
      <c r="GE172" s="52">
        <f t="shared" ca="1" si="521"/>
        <v>0.51111111111111107</v>
      </c>
      <c r="GF172" s="52">
        <f t="shared" ca="1" si="522"/>
        <v>0.5</v>
      </c>
      <c r="GG172" s="52">
        <f t="shared" ca="1" si="523"/>
        <v>0.48888888888888887</v>
      </c>
      <c r="GH172" s="52">
        <f t="shared" ca="1" si="524"/>
        <v>0.47777777777777775</v>
      </c>
      <c r="GI172" s="52">
        <f t="shared" ca="1" si="525"/>
        <v>0.46666666666666667</v>
      </c>
      <c r="GJ172" s="52">
        <f t="shared" ca="1" si="526"/>
        <v>0.45555555555555555</v>
      </c>
      <c r="GK172" s="52">
        <f t="shared" ca="1" si="527"/>
        <v>0.44444444444444442</v>
      </c>
      <c r="GL172" s="52">
        <f t="shared" ca="1" si="528"/>
        <v>0.43333333333333335</v>
      </c>
      <c r="GM172" s="52">
        <f t="shared" ca="1" si="529"/>
        <v>0.42222222222222222</v>
      </c>
      <c r="GN172" s="52">
        <f t="shared" ca="1" si="530"/>
        <v>0.41111111111111109</v>
      </c>
      <c r="GO172" s="52">
        <f t="shared" ca="1" si="531"/>
        <v>0.39999999999999997</v>
      </c>
      <c r="GP172" s="52">
        <f t="shared" ca="1" si="532"/>
        <v>0.38888888888888884</v>
      </c>
      <c r="GQ172" s="52">
        <f t="shared" ca="1" si="533"/>
        <v>0.37777777777777777</v>
      </c>
      <c r="GR172" s="52">
        <f t="shared" ca="1" si="534"/>
        <v>0.36666666666666664</v>
      </c>
      <c r="GS172" s="52">
        <f t="shared" ca="1" si="535"/>
        <v>0.35555555555555551</v>
      </c>
      <c r="GT172" s="52">
        <f t="shared" ca="1" si="536"/>
        <v>0.34444444444444444</v>
      </c>
      <c r="GU172" s="125">
        <f t="shared" si="537"/>
        <v>0</v>
      </c>
      <c r="GV172" s="52">
        <f t="shared" ca="1" si="538"/>
        <v>0.66666666666666663</v>
      </c>
      <c r="GW172" s="59">
        <f t="shared" ca="1" si="539"/>
        <v>0</v>
      </c>
      <c r="GX172" s="52">
        <f t="shared" ca="1" si="540"/>
        <v>0</v>
      </c>
      <c r="GY172" s="52" t="str">
        <f t="shared" ca="1" si="541"/>
        <v>Slope</v>
      </c>
      <c r="GZ172" s="52" t="str">
        <f t="shared" ca="1" si="542"/>
        <v>NaN</v>
      </c>
      <c r="HA172" s="120">
        <f t="shared" si="543"/>
        <v>0</v>
      </c>
      <c r="HB172" s="58">
        <f t="shared" si="544"/>
        <v>0</v>
      </c>
      <c r="HC172" s="58"/>
      <c r="HD172" s="121">
        <f t="shared" si="545"/>
        <v>1</v>
      </c>
      <c r="HE172" s="52">
        <f t="shared" si="546"/>
        <v>0</v>
      </c>
      <c r="HF172" s="52">
        <f t="shared" si="547"/>
        <v>0</v>
      </c>
      <c r="HG172" s="120">
        <f t="shared" si="548"/>
        <v>1</v>
      </c>
      <c r="HH172" s="120">
        <f t="shared" si="549"/>
        <v>0</v>
      </c>
      <c r="HI172" s="52">
        <f t="shared" ca="1" si="550"/>
        <v>0</v>
      </c>
      <c r="HJ172" s="52" t="str">
        <f t="shared" ca="1" si="551"/>
        <v>Slope</v>
      </c>
      <c r="HK172" s="59">
        <f t="shared" ca="1" si="552"/>
        <v>2</v>
      </c>
      <c r="HL172" s="52" t="str">
        <f t="shared" ca="1" si="553"/>
        <v>NaN</v>
      </c>
      <c r="HM172" s="52">
        <f t="shared" si="554"/>
        <v>0</v>
      </c>
      <c r="HN172" s="52">
        <f t="shared" si="555"/>
        <v>0</v>
      </c>
      <c r="HO172" s="52">
        <f t="shared" si="556"/>
        <v>0</v>
      </c>
      <c r="HP172" s="112"/>
      <c r="HQ172" s="52">
        <f t="shared" si="559"/>
        <v>0</v>
      </c>
      <c r="HR172" s="112"/>
      <c r="HS172" s="52">
        <f t="shared" si="557"/>
        <v>0</v>
      </c>
      <c r="HT172">
        <f t="shared" si="558"/>
        <v>0</v>
      </c>
    </row>
    <row r="173" spans="1:228" x14ac:dyDescent="0.25">
      <c r="A173" s="45">
        <v>135</v>
      </c>
      <c r="B173" s="35">
        <f t="shared" si="395"/>
        <v>1.5509259259259278E-2</v>
      </c>
      <c r="C173" s="28"/>
      <c r="D173" s="29"/>
      <c r="E173" s="29"/>
      <c r="F173" s="37"/>
      <c r="G173" s="38"/>
      <c r="H173" s="107"/>
      <c r="I173" s="31"/>
      <c r="J173" s="28"/>
      <c r="K173" s="37">
        <f t="shared" si="387"/>
        <v>0</v>
      </c>
      <c r="L173" s="30">
        <f t="shared" si="385"/>
        <v>0</v>
      </c>
      <c r="M173" s="101">
        <f t="shared" si="386"/>
        <v>0</v>
      </c>
      <c r="N173" s="103">
        <f t="shared" si="396"/>
        <v>0</v>
      </c>
      <c r="AD173" s="52" t="e">
        <f t="shared" ca="1" si="397"/>
        <v>#DIV/0!</v>
      </c>
      <c r="AE173" s="52" t="e">
        <f t="shared" ca="1" si="397"/>
        <v>#DIV/0!</v>
      </c>
      <c r="AF173" s="52" t="e">
        <f t="shared" ca="1" si="397"/>
        <v>#DIV/0!</v>
      </c>
      <c r="AG173" s="52" t="e">
        <f t="shared" ca="1" si="397"/>
        <v>#DIV/0!</v>
      </c>
      <c r="AH173" s="52" t="e">
        <f t="shared" ca="1" si="398"/>
        <v>#DIV/0!</v>
      </c>
      <c r="AI173" s="52" t="e">
        <f t="shared" ca="1" si="398"/>
        <v>#DIV/0!</v>
      </c>
      <c r="AJ173" s="52" t="e">
        <f t="shared" ca="1" si="398"/>
        <v>#DIV/0!</v>
      </c>
      <c r="AK173" s="52" t="e">
        <f t="shared" ca="1" si="398"/>
        <v>#DIV/0!</v>
      </c>
      <c r="AL173" s="52" t="e">
        <f t="shared" ca="1" si="399"/>
        <v>#DIV/0!</v>
      </c>
      <c r="AM173" s="52" t="e">
        <f t="shared" ca="1" si="399"/>
        <v>#DIV/0!</v>
      </c>
      <c r="AN173" s="52" t="e">
        <f t="shared" ca="1" si="399"/>
        <v>#DIV/0!</v>
      </c>
      <c r="AO173" s="52" t="e">
        <f t="shared" ca="1" si="399"/>
        <v>#DIV/0!</v>
      </c>
      <c r="AP173" s="52" t="e">
        <f t="shared" ca="1" si="400"/>
        <v>#DIV/0!</v>
      </c>
      <c r="AQ173" s="52" t="e">
        <f t="shared" ca="1" si="400"/>
        <v>#DIV/0!</v>
      </c>
      <c r="AR173" s="52" t="e">
        <f t="shared" ca="1" si="400"/>
        <v>#DIV/0!</v>
      </c>
      <c r="AS173" s="52" t="e">
        <f t="shared" ca="1" si="400"/>
        <v>#DIV/0!</v>
      </c>
      <c r="AT173" s="52" t="e">
        <f t="shared" ca="1" si="391"/>
        <v>#DIV/0!</v>
      </c>
      <c r="AU173" s="52" t="e">
        <f t="shared" ca="1" si="391"/>
        <v>#DIV/0!</v>
      </c>
      <c r="AV173" s="52" t="e">
        <f t="shared" ca="1" si="391"/>
        <v>#DIV/0!</v>
      </c>
      <c r="AW173" s="52" t="e">
        <f t="shared" ca="1" si="391"/>
        <v>#DIV/0!</v>
      </c>
      <c r="AX173" s="52" t="e">
        <f t="shared" ca="1" si="392"/>
        <v>#DIV/0!</v>
      </c>
      <c r="AY173" s="52" t="e">
        <f t="shared" ca="1" si="392"/>
        <v>#DIV/0!</v>
      </c>
      <c r="AZ173" s="52" t="e">
        <f t="shared" ca="1" si="392"/>
        <v>#DIV/0!</v>
      </c>
      <c r="BA173" s="52" t="e">
        <f t="shared" ca="1" si="392"/>
        <v>#DIV/0!</v>
      </c>
      <c r="BB173" s="52" t="e">
        <f t="shared" ca="1" si="393"/>
        <v>#DIV/0!</v>
      </c>
      <c r="BC173" s="52" t="e">
        <f t="shared" ca="1" si="393"/>
        <v>#DIV/0!</v>
      </c>
      <c r="BD173" s="52" t="e">
        <f t="shared" ca="1" si="393"/>
        <v>#DIV/0!</v>
      </c>
      <c r="BE173" s="52" t="e">
        <f t="shared" ca="1" si="393"/>
        <v>#DIV/0!</v>
      </c>
      <c r="BF173" s="52" t="e">
        <f t="shared" ca="1" si="394"/>
        <v>#DIV/0!</v>
      </c>
      <c r="BG173" s="52" t="e">
        <f t="shared" ca="1" si="394"/>
        <v>#DIV/0!</v>
      </c>
      <c r="BH173" s="52" t="e">
        <f t="shared" ca="1" si="394"/>
        <v>#DIV/0!</v>
      </c>
      <c r="BJ173" s="52">
        <f t="shared" si="401"/>
        <v>0</v>
      </c>
      <c r="BK173" s="52">
        <f t="shared" si="402"/>
        <v>0</v>
      </c>
      <c r="BL173" s="52">
        <f t="shared" si="403"/>
        <v>0</v>
      </c>
      <c r="BM173" s="52">
        <f t="shared" si="404"/>
        <v>0</v>
      </c>
      <c r="BN173" s="52">
        <f t="shared" si="405"/>
        <v>0</v>
      </c>
      <c r="BO173" s="52">
        <f t="shared" si="406"/>
        <v>0</v>
      </c>
      <c r="BP173" s="52">
        <f t="shared" si="407"/>
        <v>0</v>
      </c>
      <c r="BQ173" s="52">
        <f t="shared" si="408"/>
        <v>0.05</v>
      </c>
      <c r="BS173" s="52">
        <f t="shared" ca="1" si="409"/>
        <v>0</v>
      </c>
      <c r="BT173" s="52">
        <f t="shared" ca="1" si="410"/>
        <v>0</v>
      </c>
      <c r="BU173" s="52">
        <f t="shared" ca="1" si="411"/>
        <v>0</v>
      </c>
      <c r="BV173" s="52">
        <f t="shared" ca="1" si="412"/>
        <v>0</v>
      </c>
      <c r="BW173" s="52">
        <f t="shared" ca="1" si="413"/>
        <v>0</v>
      </c>
      <c r="BX173" s="52">
        <f t="shared" ca="1" si="414"/>
        <v>0</v>
      </c>
      <c r="BY173" s="52">
        <f t="shared" ca="1" si="415"/>
        <v>0</v>
      </c>
      <c r="BZ173" s="52">
        <f t="shared" ca="1" si="416"/>
        <v>0</v>
      </c>
      <c r="CA173" s="52">
        <f t="shared" ca="1" si="417"/>
        <v>0</v>
      </c>
      <c r="CB173" s="52">
        <f t="shared" ca="1" si="418"/>
        <v>0</v>
      </c>
      <c r="CC173" s="52">
        <f t="shared" ca="1" si="419"/>
        <v>0</v>
      </c>
      <c r="CD173" s="52">
        <f t="shared" ca="1" si="420"/>
        <v>0</v>
      </c>
      <c r="CE173" s="52">
        <f t="shared" ca="1" si="421"/>
        <v>0</v>
      </c>
      <c r="CF173" s="52">
        <f t="shared" ca="1" si="422"/>
        <v>0</v>
      </c>
      <c r="CG173" s="52">
        <f t="shared" ca="1" si="423"/>
        <v>0</v>
      </c>
      <c r="CH173" s="52">
        <f t="shared" ca="1" si="424"/>
        <v>0</v>
      </c>
      <c r="CI173" s="52">
        <f t="shared" ca="1" si="425"/>
        <v>0</v>
      </c>
      <c r="CJ173" s="52">
        <f t="shared" ca="1" si="426"/>
        <v>0</v>
      </c>
      <c r="CK173" s="52">
        <f t="shared" ca="1" si="427"/>
        <v>0</v>
      </c>
      <c r="CL173" s="52">
        <f t="shared" ca="1" si="428"/>
        <v>0</v>
      </c>
      <c r="CM173" s="52">
        <f t="shared" ca="1" si="429"/>
        <v>0</v>
      </c>
      <c r="CN173" s="52">
        <f t="shared" ca="1" si="430"/>
        <v>0</v>
      </c>
      <c r="CO173" s="52">
        <f t="shared" ca="1" si="431"/>
        <v>0</v>
      </c>
      <c r="CP173" s="52">
        <f t="shared" ca="1" si="432"/>
        <v>0</v>
      </c>
      <c r="CQ173" s="52">
        <f t="shared" ca="1" si="433"/>
        <v>0</v>
      </c>
      <c r="CR173" s="52">
        <f t="shared" ca="1" si="434"/>
        <v>0</v>
      </c>
      <c r="CS173" s="52">
        <f t="shared" ca="1" si="435"/>
        <v>0</v>
      </c>
      <c r="CT173" s="52">
        <f t="shared" ca="1" si="436"/>
        <v>0</v>
      </c>
      <c r="CU173" s="52">
        <f t="shared" ca="1" si="437"/>
        <v>0</v>
      </c>
      <c r="CV173" s="52">
        <f t="shared" ca="1" si="438"/>
        <v>0</v>
      </c>
      <c r="CW173" s="52">
        <f t="shared" ca="1" si="439"/>
        <v>0</v>
      </c>
      <c r="CY173" s="51" t="str">
        <f t="shared" ca="1" si="440"/>
        <v>Slope</v>
      </c>
      <c r="CZ173" s="51" t="str">
        <f t="shared" ca="1" si="441"/>
        <v>Slope</v>
      </c>
      <c r="DA173" s="51" t="str">
        <f t="shared" ca="1" si="442"/>
        <v>Slope</v>
      </c>
      <c r="DB173" s="51" t="str">
        <f t="shared" ca="1" si="443"/>
        <v>Slope</v>
      </c>
      <c r="DC173" s="51" t="str">
        <f t="shared" ca="1" si="444"/>
        <v>Slope</v>
      </c>
      <c r="DD173" s="51" t="str">
        <f t="shared" ca="1" si="445"/>
        <v>Slope</v>
      </c>
      <c r="DE173" s="51" t="str">
        <f t="shared" ca="1" si="446"/>
        <v>Slope</v>
      </c>
      <c r="DF173" s="51" t="str">
        <f t="shared" ca="1" si="447"/>
        <v>Slope</v>
      </c>
      <c r="DG173" s="51" t="str">
        <f t="shared" ca="1" si="448"/>
        <v>Slope</v>
      </c>
      <c r="DH173" s="51" t="str">
        <f t="shared" ca="1" si="449"/>
        <v>Slope</v>
      </c>
      <c r="DI173" s="51" t="str">
        <f t="shared" ca="1" si="450"/>
        <v>Slope</v>
      </c>
      <c r="DJ173" s="51" t="str">
        <f t="shared" ca="1" si="451"/>
        <v>Slope</v>
      </c>
      <c r="DK173" s="51" t="str">
        <f t="shared" ca="1" si="452"/>
        <v>Slope</v>
      </c>
      <c r="DL173" s="51" t="str">
        <f t="shared" ca="1" si="453"/>
        <v>Slope</v>
      </c>
      <c r="DM173" s="51" t="str">
        <f t="shared" ca="1" si="454"/>
        <v>Slope</v>
      </c>
      <c r="DN173" s="51" t="str">
        <f t="shared" ca="1" si="455"/>
        <v>Slope</v>
      </c>
      <c r="DO173" s="51" t="str">
        <f t="shared" ca="1" si="456"/>
        <v>Slope</v>
      </c>
      <c r="DP173" s="51" t="str">
        <f t="shared" ca="1" si="457"/>
        <v>Slope</v>
      </c>
      <c r="DQ173" s="51" t="str">
        <f t="shared" ca="1" si="458"/>
        <v>Slope</v>
      </c>
      <c r="DR173" s="51" t="str">
        <f t="shared" ca="1" si="459"/>
        <v>Slope</v>
      </c>
      <c r="DS173" s="51" t="str">
        <f t="shared" ca="1" si="460"/>
        <v>Slope</v>
      </c>
      <c r="DT173" s="51" t="str">
        <f t="shared" ca="1" si="461"/>
        <v>Slope</v>
      </c>
      <c r="DU173" s="51" t="str">
        <f t="shared" ca="1" si="462"/>
        <v>Slope</v>
      </c>
      <c r="DV173" s="51" t="str">
        <f t="shared" ca="1" si="463"/>
        <v>Slope</v>
      </c>
      <c r="DW173" s="51" t="str">
        <f t="shared" ca="1" si="464"/>
        <v>Slope</v>
      </c>
      <c r="DX173" s="51" t="str">
        <f t="shared" ca="1" si="465"/>
        <v>Slope</v>
      </c>
      <c r="DY173" s="51" t="str">
        <f t="shared" ca="1" si="466"/>
        <v>Slope</v>
      </c>
      <c r="DZ173" s="51" t="str">
        <f t="shared" ca="1" si="467"/>
        <v>Slope</v>
      </c>
      <c r="EA173" s="51" t="str">
        <f t="shared" ca="1" si="468"/>
        <v>Slope</v>
      </c>
      <c r="EB173" s="51" t="str">
        <f t="shared" ca="1" si="469"/>
        <v>Slope</v>
      </c>
      <c r="EC173" s="51" t="str">
        <f t="shared" ca="1" si="470"/>
        <v>Slope</v>
      </c>
      <c r="EE173" s="52">
        <f t="shared" ca="1" si="471"/>
        <v>1</v>
      </c>
      <c r="EF173" s="52">
        <f t="shared" ca="1" si="472"/>
        <v>1</v>
      </c>
      <c r="EG173" s="52">
        <f t="shared" ca="1" si="473"/>
        <v>1</v>
      </c>
      <c r="EH173" s="52">
        <f t="shared" ca="1" si="474"/>
        <v>1</v>
      </c>
      <c r="EI173" s="52">
        <f t="shared" ca="1" si="475"/>
        <v>1</v>
      </c>
      <c r="EJ173" s="52">
        <f t="shared" ca="1" si="476"/>
        <v>1</v>
      </c>
      <c r="EK173" s="52">
        <f t="shared" ca="1" si="477"/>
        <v>1</v>
      </c>
      <c r="EL173" s="52">
        <f t="shared" ca="1" si="478"/>
        <v>1</v>
      </c>
      <c r="EM173" s="52">
        <f t="shared" ca="1" si="479"/>
        <v>1</v>
      </c>
      <c r="EN173" s="52">
        <f t="shared" ca="1" si="480"/>
        <v>1</v>
      </c>
      <c r="EO173" s="52">
        <f t="shared" ca="1" si="481"/>
        <v>1</v>
      </c>
      <c r="EP173" s="52">
        <f t="shared" ca="1" si="482"/>
        <v>1</v>
      </c>
      <c r="EQ173" s="52">
        <f t="shared" ca="1" si="483"/>
        <v>1</v>
      </c>
      <c r="ER173" s="52">
        <f t="shared" ca="1" si="484"/>
        <v>1</v>
      </c>
      <c r="ES173" s="52">
        <f t="shared" ca="1" si="485"/>
        <v>1</v>
      </c>
      <c r="ET173" s="52">
        <f t="shared" ca="1" si="486"/>
        <v>1</v>
      </c>
      <c r="EU173" s="52">
        <f t="shared" ca="1" si="487"/>
        <v>1</v>
      </c>
      <c r="EV173" s="52">
        <f t="shared" ca="1" si="488"/>
        <v>1</v>
      </c>
      <c r="EW173" s="52">
        <f t="shared" ca="1" si="489"/>
        <v>1</v>
      </c>
      <c r="EX173" s="52">
        <f t="shared" ca="1" si="490"/>
        <v>1</v>
      </c>
      <c r="EY173" s="52">
        <f t="shared" ca="1" si="491"/>
        <v>1</v>
      </c>
      <c r="EZ173" s="52">
        <f t="shared" ca="1" si="492"/>
        <v>1</v>
      </c>
      <c r="FA173" s="52">
        <f t="shared" ca="1" si="493"/>
        <v>1</v>
      </c>
      <c r="FB173" s="52">
        <f t="shared" ca="1" si="494"/>
        <v>1</v>
      </c>
      <c r="FC173" s="52">
        <f t="shared" ca="1" si="495"/>
        <v>1</v>
      </c>
      <c r="FD173" s="52">
        <f t="shared" ca="1" si="496"/>
        <v>1</v>
      </c>
      <c r="FE173" s="52">
        <f t="shared" ca="1" si="497"/>
        <v>1</v>
      </c>
      <c r="FF173" s="52">
        <f t="shared" ca="1" si="498"/>
        <v>1</v>
      </c>
      <c r="FG173" s="52">
        <f t="shared" ca="1" si="499"/>
        <v>1</v>
      </c>
      <c r="FH173" s="52">
        <f t="shared" ca="1" si="500"/>
        <v>1</v>
      </c>
      <c r="FI173" s="52">
        <f t="shared" ca="1" si="501"/>
        <v>1</v>
      </c>
      <c r="FK173" s="52">
        <f t="shared" si="502"/>
        <v>0</v>
      </c>
      <c r="FL173" s="59" t="e">
        <f t="shared" ca="1" si="503"/>
        <v>#N/A</v>
      </c>
      <c r="FM173" s="59" t="e">
        <f t="shared" ca="1" si="504"/>
        <v>#N/A</v>
      </c>
      <c r="FN173" s="52">
        <f t="shared" ca="1" si="505"/>
        <v>0</v>
      </c>
      <c r="FP173" s="52">
        <f t="shared" ca="1" si="506"/>
        <v>0.66666666666666663</v>
      </c>
      <c r="FQ173" s="52">
        <f t="shared" ca="1" si="507"/>
        <v>0.66666666666666663</v>
      </c>
      <c r="FR173" s="52">
        <f t="shared" ca="1" si="508"/>
        <v>0.65555555555555545</v>
      </c>
      <c r="FS173" s="52">
        <f t="shared" ca="1" si="509"/>
        <v>0.64444444444444438</v>
      </c>
      <c r="FT173" s="52">
        <f t="shared" ca="1" si="510"/>
        <v>0.6333333333333333</v>
      </c>
      <c r="FU173" s="52">
        <f t="shared" ca="1" si="511"/>
        <v>0.62222222222222223</v>
      </c>
      <c r="FV173" s="52">
        <f t="shared" ca="1" si="512"/>
        <v>0.61111111111111116</v>
      </c>
      <c r="FW173" s="52">
        <f t="shared" ca="1" si="513"/>
        <v>0.6</v>
      </c>
      <c r="FX173" s="52">
        <f t="shared" ca="1" si="514"/>
        <v>0.5888888888888888</v>
      </c>
      <c r="FY173" s="52">
        <f t="shared" ca="1" si="515"/>
        <v>0.57777777777777772</v>
      </c>
      <c r="FZ173" s="52">
        <f t="shared" ca="1" si="516"/>
        <v>0.56666666666666665</v>
      </c>
      <c r="GA173" s="52">
        <f t="shared" ca="1" si="517"/>
        <v>0.55555555555555558</v>
      </c>
      <c r="GB173" s="52">
        <f t="shared" ca="1" si="518"/>
        <v>0.5444444444444444</v>
      </c>
      <c r="GC173" s="52">
        <f t="shared" ca="1" si="519"/>
        <v>0.53333333333333333</v>
      </c>
      <c r="GD173" s="52">
        <f t="shared" ca="1" si="520"/>
        <v>0.52222222222222214</v>
      </c>
      <c r="GE173" s="52">
        <f t="shared" ca="1" si="521"/>
        <v>0.51111111111111107</v>
      </c>
      <c r="GF173" s="52">
        <f t="shared" ca="1" si="522"/>
        <v>0.5</v>
      </c>
      <c r="GG173" s="52">
        <f t="shared" ca="1" si="523"/>
        <v>0.48888888888888887</v>
      </c>
      <c r="GH173" s="52">
        <f t="shared" ca="1" si="524"/>
        <v>0.47777777777777775</v>
      </c>
      <c r="GI173" s="52">
        <f t="shared" ca="1" si="525"/>
        <v>0.46666666666666667</v>
      </c>
      <c r="GJ173" s="52">
        <f t="shared" ca="1" si="526"/>
        <v>0.45555555555555555</v>
      </c>
      <c r="GK173" s="52">
        <f t="shared" ca="1" si="527"/>
        <v>0.44444444444444442</v>
      </c>
      <c r="GL173" s="52">
        <f t="shared" ca="1" si="528"/>
        <v>0.43333333333333335</v>
      </c>
      <c r="GM173" s="52">
        <f t="shared" ca="1" si="529"/>
        <v>0.42222222222222222</v>
      </c>
      <c r="GN173" s="52">
        <f t="shared" ca="1" si="530"/>
        <v>0.41111111111111109</v>
      </c>
      <c r="GO173" s="52">
        <f t="shared" ca="1" si="531"/>
        <v>0.39999999999999997</v>
      </c>
      <c r="GP173" s="52">
        <f t="shared" ca="1" si="532"/>
        <v>0.38888888888888884</v>
      </c>
      <c r="GQ173" s="52">
        <f t="shared" ca="1" si="533"/>
        <v>0.37777777777777777</v>
      </c>
      <c r="GR173" s="52">
        <f t="shared" ca="1" si="534"/>
        <v>0.36666666666666664</v>
      </c>
      <c r="GS173" s="52">
        <f t="shared" ca="1" si="535"/>
        <v>0.35555555555555551</v>
      </c>
      <c r="GT173" s="52">
        <f t="shared" ca="1" si="536"/>
        <v>0.34444444444444444</v>
      </c>
      <c r="GU173" s="125">
        <f t="shared" si="537"/>
        <v>0</v>
      </c>
      <c r="GV173" s="52">
        <f t="shared" ca="1" si="538"/>
        <v>0.66666666666666663</v>
      </c>
      <c r="GW173" s="59">
        <f t="shared" ca="1" si="539"/>
        <v>0</v>
      </c>
      <c r="GX173" s="52">
        <f t="shared" ca="1" si="540"/>
        <v>0</v>
      </c>
      <c r="GY173" s="52" t="str">
        <f t="shared" ca="1" si="541"/>
        <v>Slope</v>
      </c>
      <c r="GZ173" s="52" t="str">
        <f t="shared" ca="1" si="542"/>
        <v>NaN</v>
      </c>
      <c r="HA173" s="120">
        <f t="shared" si="543"/>
        <v>0</v>
      </c>
      <c r="HB173" s="58">
        <f t="shared" si="544"/>
        <v>0</v>
      </c>
      <c r="HC173" s="58"/>
      <c r="HD173" s="121">
        <f t="shared" si="545"/>
        <v>1</v>
      </c>
      <c r="HE173" s="52">
        <f t="shared" si="546"/>
        <v>0</v>
      </c>
      <c r="HF173" s="52">
        <f t="shared" si="547"/>
        <v>0</v>
      </c>
      <c r="HG173" s="120">
        <f t="shared" si="548"/>
        <v>1</v>
      </c>
      <c r="HH173" s="120">
        <f t="shared" si="549"/>
        <v>0</v>
      </c>
      <c r="HI173" s="52">
        <f t="shared" ca="1" si="550"/>
        <v>0</v>
      </c>
      <c r="HJ173" s="52" t="str">
        <f t="shared" ca="1" si="551"/>
        <v>Slope</v>
      </c>
      <c r="HK173" s="59">
        <f t="shared" ca="1" si="552"/>
        <v>2</v>
      </c>
      <c r="HL173" s="52" t="str">
        <f t="shared" ca="1" si="553"/>
        <v>NaN</v>
      </c>
      <c r="HM173" s="52">
        <f t="shared" si="554"/>
        <v>0</v>
      </c>
      <c r="HN173" s="52">
        <f t="shared" si="555"/>
        <v>0</v>
      </c>
      <c r="HO173" s="52">
        <f t="shared" si="556"/>
        <v>0</v>
      </c>
      <c r="HP173" s="112"/>
      <c r="HQ173" s="52">
        <f t="shared" si="559"/>
        <v>0</v>
      </c>
      <c r="HR173" s="112"/>
      <c r="HS173" s="52">
        <f t="shared" si="557"/>
        <v>0</v>
      </c>
      <c r="HT173">
        <f t="shared" si="558"/>
        <v>0</v>
      </c>
    </row>
    <row r="174" spans="1:228" x14ac:dyDescent="0.25">
      <c r="A174" s="45">
        <v>136</v>
      </c>
      <c r="B174" s="35">
        <f t="shared" si="395"/>
        <v>1.5625000000000017E-2</v>
      </c>
      <c r="C174" s="28"/>
      <c r="D174" s="29"/>
      <c r="E174" s="29"/>
      <c r="F174" s="37"/>
      <c r="G174" s="38"/>
      <c r="H174" s="107"/>
      <c r="I174" s="31"/>
      <c r="J174" s="28"/>
      <c r="K174" s="37">
        <f t="shared" si="387"/>
        <v>0</v>
      </c>
      <c r="L174" s="30">
        <f t="shared" si="385"/>
        <v>0</v>
      </c>
      <c r="M174" s="101">
        <f t="shared" si="386"/>
        <v>0</v>
      </c>
      <c r="N174" s="103">
        <f t="shared" si="396"/>
        <v>0</v>
      </c>
      <c r="AD174" s="52" t="e">
        <f t="shared" ca="1" si="397"/>
        <v>#DIV/0!</v>
      </c>
      <c r="AE174" s="52" t="e">
        <f t="shared" ca="1" si="397"/>
        <v>#DIV/0!</v>
      </c>
      <c r="AF174" s="52" t="e">
        <f t="shared" ca="1" si="397"/>
        <v>#DIV/0!</v>
      </c>
      <c r="AG174" s="52" t="e">
        <f t="shared" ca="1" si="397"/>
        <v>#DIV/0!</v>
      </c>
      <c r="AH174" s="52" t="e">
        <f t="shared" ca="1" si="398"/>
        <v>#DIV/0!</v>
      </c>
      <c r="AI174" s="52" t="e">
        <f t="shared" ca="1" si="398"/>
        <v>#DIV/0!</v>
      </c>
      <c r="AJ174" s="52" t="e">
        <f t="shared" ca="1" si="398"/>
        <v>#DIV/0!</v>
      </c>
      <c r="AK174" s="52" t="e">
        <f t="shared" ca="1" si="398"/>
        <v>#DIV/0!</v>
      </c>
      <c r="AL174" s="52" t="e">
        <f t="shared" ca="1" si="399"/>
        <v>#DIV/0!</v>
      </c>
      <c r="AM174" s="52" t="e">
        <f t="shared" ca="1" si="399"/>
        <v>#DIV/0!</v>
      </c>
      <c r="AN174" s="52" t="e">
        <f t="shared" ca="1" si="399"/>
        <v>#DIV/0!</v>
      </c>
      <c r="AO174" s="52" t="e">
        <f t="shared" ca="1" si="399"/>
        <v>#DIV/0!</v>
      </c>
      <c r="AP174" s="52" t="e">
        <f t="shared" ca="1" si="400"/>
        <v>#DIV/0!</v>
      </c>
      <c r="AQ174" s="52" t="e">
        <f t="shared" ca="1" si="400"/>
        <v>#DIV/0!</v>
      </c>
      <c r="AR174" s="52" t="e">
        <f t="shared" ca="1" si="400"/>
        <v>#DIV/0!</v>
      </c>
      <c r="AS174" s="52" t="e">
        <f t="shared" ca="1" si="400"/>
        <v>#DIV/0!</v>
      </c>
      <c r="AT174" s="52" t="e">
        <f t="shared" ca="1" si="391"/>
        <v>#DIV/0!</v>
      </c>
      <c r="AU174" s="52" t="e">
        <f t="shared" ca="1" si="391"/>
        <v>#DIV/0!</v>
      </c>
      <c r="AV174" s="52" t="e">
        <f t="shared" ca="1" si="391"/>
        <v>#DIV/0!</v>
      </c>
      <c r="AW174" s="52" t="e">
        <f t="shared" ca="1" si="391"/>
        <v>#DIV/0!</v>
      </c>
      <c r="AX174" s="52" t="e">
        <f t="shared" ca="1" si="392"/>
        <v>#DIV/0!</v>
      </c>
      <c r="AY174" s="52" t="e">
        <f t="shared" ca="1" si="392"/>
        <v>#DIV/0!</v>
      </c>
      <c r="AZ174" s="52" t="e">
        <f t="shared" ca="1" si="392"/>
        <v>#DIV/0!</v>
      </c>
      <c r="BA174" s="52" t="e">
        <f t="shared" ca="1" si="392"/>
        <v>#DIV/0!</v>
      </c>
      <c r="BB174" s="52" t="e">
        <f t="shared" ca="1" si="393"/>
        <v>#DIV/0!</v>
      </c>
      <c r="BC174" s="52" t="e">
        <f t="shared" ca="1" si="393"/>
        <v>#DIV/0!</v>
      </c>
      <c r="BD174" s="52" t="e">
        <f t="shared" ca="1" si="393"/>
        <v>#DIV/0!</v>
      </c>
      <c r="BE174" s="52" t="e">
        <f t="shared" ca="1" si="393"/>
        <v>#DIV/0!</v>
      </c>
      <c r="BF174" s="52" t="e">
        <f t="shared" ca="1" si="394"/>
        <v>#DIV/0!</v>
      </c>
      <c r="BG174" s="52" t="e">
        <f t="shared" ca="1" si="394"/>
        <v>#DIV/0!</v>
      </c>
      <c r="BH174" s="52" t="e">
        <f t="shared" ca="1" si="394"/>
        <v>#DIV/0!</v>
      </c>
      <c r="BJ174" s="52">
        <f t="shared" si="401"/>
        <v>0</v>
      </c>
      <c r="BK174" s="52">
        <f t="shared" si="402"/>
        <v>0</v>
      </c>
      <c r="BL174" s="52">
        <f t="shared" si="403"/>
        <v>0</v>
      </c>
      <c r="BM174" s="52">
        <f t="shared" si="404"/>
        <v>0</v>
      </c>
      <c r="BN174" s="52">
        <f t="shared" si="405"/>
        <v>0</v>
      </c>
      <c r="BO174" s="52">
        <f t="shared" si="406"/>
        <v>0</v>
      </c>
      <c r="BP174" s="52">
        <f t="shared" si="407"/>
        <v>0</v>
      </c>
      <c r="BQ174" s="52">
        <f t="shared" si="408"/>
        <v>0.05</v>
      </c>
      <c r="BS174" s="52">
        <f t="shared" ca="1" si="409"/>
        <v>0</v>
      </c>
      <c r="BT174" s="52">
        <f t="shared" ca="1" si="410"/>
        <v>0</v>
      </c>
      <c r="BU174" s="52">
        <f t="shared" ca="1" si="411"/>
        <v>0</v>
      </c>
      <c r="BV174" s="52">
        <f t="shared" ca="1" si="412"/>
        <v>0</v>
      </c>
      <c r="BW174" s="52">
        <f t="shared" ca="1" si="413"/>
        <v>0</v>
      </c>
      <c r="BX174" s="52">
        <f t="shared" ca="1" si="414"/>
        <v>0</v>
      </c>
      <c r="BY174" s="52">
        <f t="shared" ca="1" si="415"/>
        <v>0</v>
      </c>
      <c r="BZ174" s="52">
        <f t="shared" ca="1" si="416"/>
        <v>0</v>
      </c>
      <c r="CA174" s="52">
        <f t="shared" ca="1" si="417"/>
        <v>0</v>
      </c>
      <c r="CB174" s="52">
        <f t="shared" ca="1" si="418"/>
        <v>0</v>
      </c>
      <c r="CC174" s="52">
        <f t="shared" ca="1" si="419"/>
        <v>0</v>
      </c>
      <c r="CD174" s="52">
        <f t="shared" ca="1" si="420"/>
        <v>0</v>
      </c>
      <c r="CE174" s="52">
        <f t="shared" ca="1" si="421"/>
        <v>0</v>
      </c>
      <c r="CF174" s="52">
        <f t="shared" ca="1" si="422"/>
        <v>0</v>
      </c>
      <c r="CG174" s="52">
        <f t="shared" ca="1" si="423"/>
        <v>0</v>
      </c>
      <c r="CH174" s="52">
        <f t="shared" ca="1" si="424"/>
        <v>0</v>
      </c>
      <c r="CI174" s="52">
        <f t="shared" ca="1" si="425"/>
        <v>0</v>
      </c>
      <c r="CJ174" s="52">
        <f t="shared" ca="1" si="426"/>
        <v>0</v>
      </c>
      <c r="CK174" s="52">
        <f t="shared" ca="1" si="427"/>
        <v>0</v>
      </c>
      <c r="CL174" s="52">
        <f t="shared" ca="1" si="428"/>
        <v>0</v>
      </c>
      <c r="CM174" s="52">
        <f t="shared" ca="1" si="429"/>
        <v>0</v>
      </c>
      <c r="CN174" s="52">
        <f t="shared" ca="1" si="430"/>
        <v>0</v>
      </c>
      <c r="CO174" s="52">
        <f t="shared" ca="1" si="431"/>
        <v>0</v>
      </c>
      <c r="CP174" s="52">
        <f t="shared" ca="1" si="432"/>
        <v>0</v>
      </c>
      <c r="CQ174" s="52">
        <f t="shared" ca="1" si="433"/>
        <v>0</v>
      </c>
      <c r="CR174" s="52">
        <f t="shared" ca="1" si="434"/>
        <v>0</v>
      </c>
      <c r="CS174" s="52">
        <f t="shared" ca="1" si="435"/>
        <v>0</v>
      </c>
      <c r="CT174" s="52">
        <f t="shared" ca="1" si="436"/>
        <v>0</v>
      </c>
      <c r="CU174" s="52">
        <f t="shared" ca="1" si="437"/>
        <v>0</v>
      </c>
      <c r="CV174" s="52">
        <f t="shared" ca="1" si="438"/>
        <v>0</v>
      </c>
      <c r="CW174" s="52">
        <f t="shared" ca="1" si="439"/>
        <v>0</v>
      </c>
      <c r="CY174" s="51" t="str">
        <f t="shared" ca="1" si="440"/>
        <v>Slope</v>
      </c>
      <c r="CZ174" s="51" t="str">
        <f t="shared" ca="1" si="441"/>
        <v>Slope</v>
      </c>
      <c r="DA174" s="51" t="str">
        <f t="shared" ca="1" si="442"/>
        <v>Slope</v>
      </c>
      <c r="DB174" s="51" t="str">
        <f t="shared" ca="1" si="443"/>
        <v>Slope</v>
      </c>
      <c r="DC174" s="51" t="str">
        <f t="shared" ca="1" si="444"/>
        <v>Slope</v>
      </c>
      <c r="DD174" s="51" t="str">
        <f t="shared" ca="1" si="445"/>
        <v>Slope</v>
      </c>
      <c r="DE174" s="51" t="str">
        <f t="shared" ca="1" si="446"/>
        <v>Slope</v>
      </c>
      <c r="DF174" s="51" t="str">
        <f t="shared" ca="1" si="447"/>
        <v>Slope</v>
      </c>
      <c r="DG174" s="51" t="str">
        <f t="shared" ca="1" si="448"/>
        <v>Slope</v>
      </c>
      <c r="DH174" s="51" t="str">
        <f t="shared" ca="1" si="449"/>
        <v>Slope</v>
      </c>
      <c r="DI174" s="51" t="str">
        <f t="shared" ca="1" si="450"/>
        <v>Slope</v>
      </c>
      <c r="DJ174" s="51" t="str">
        <f t="shared" ca="1" si="451"/>
        <v>Slope</v>
      </c>
      <c r="DK174" s="51" t="str">
        <f t="shared" ca="1" si="452"/>
        <v>Slope</v>
      </c>
      <c r="DL174" s="51" t="str">
        <f t="shared" ca="1" si="453"/>
        <v>Slope</v>
      </c>
      <c r="DM174" s="51" t="str">
        <f t="shared" ca="1" si="454"/>
        <v>Slope</v>
      </c>
      <c r="DN174" s="51" t="str">
        <f t="shared" ca="1" si="455"/>
        <v>Slope</v>
      </c>
      <c r="DO174" s="51" t="str">
        <f t="shared" ca="1" si="456"/>
        <v>Slope</v>
      </c>
      <c r="DP174" s="51" t="str">
        <f t="shared" ca="1" si="457"/>
        <v>Slope</v>
      </c>
      <c r="DQ174" s="51" t="str">
        <f t="shared" ca="1" si="458"/>
        <v>Slope</v>
      </c>
      <c r="DR174" s="51" t="str">
        <f t="shared" ca="1" si="459"/>
        <v>Slope</v>
      </c>
      <c r="DS174" s="51" t="str">
        <f t="shared" ca="1" si="460"/>
        <v>Slope</v>
      </c>
      <c r="DT174" s="51" t="str">
        <f t="shared" ca="1" si="461"/>
        <v>Slope</v>
      </c>
      <c r="DU174" s="51" t="str">
        <f t="shared" ca="1" si="462"/>
        <v>Slope</v>
      </c>
      <c r="DV174" s="51" t="str">
        <f t="shared" ca="1" si="463"/>
        <v>Slope</v>
      </c>
      <c r="DW174" s="51" t="str">
        <f t="shared" ca="1" si="464"/>
        <v>Slope</v>
      </c>
      <c r="DX174" s="51" t="str">
        <f t="shared" ca="1" si="465"/>
        <v>Slope</v>
      </c>
      <c r="DY174" s="51" t="str">
        <f t="shared" ca="1" si="466"/>
        <v>Slope</v>
      </c>
      <c r="DZ174" s="51" t="str">
        <f t="shared" ca="1" si="467"/>
        <v>Slope</v>
      </c>
      <c r="EA174" s="51" t="str">
        <f t="shared" ca="1" si="468"/>
        <v>Slope</v>
      </c>
      <c r="EB174" s="51" t="str">
        <f t="shared" ca="1" si="469"/>
        <v>Slope</v>
      </c>
      <c r="EC174" s="51" t="str">
        <f t="shared" ca="1" si="470"/>
        <v>Slope</v>
      </c>
      <c r="EE174" s="52">
        <f t="shared" ca="1" si="471"/>
        <v>1</v>
      </c>
      <c r="EF174" s="52">
        <f t="shared" ca="1" si="472"/>
        <v>1</v>
      </c>
      <c r="EG174" s="52">
        <f t="shared" ca="1" si="473"/>
        <v>1</v>
      </c>
      <c r="EH174" s="52">
        <f t="shared" ca="1" si="474"/>
        <v>1</v>
      </c>
      <c r="EI174" s="52">
        <f t="shared" ca="1" si="475"/>
        <v>1</v>
      </c>
      <c r="EJ174" s="52">
        <f t="shared" ca="1" si="476"/>
        <v>1</v>
      </c>
      <c r="EK174" s="52">
        <f t="shared" ca="1" si="477"/>
        <v>1</v>
      </c>
      <c r="EL174" s="52">
        <f t="shared" ca="1" si="478"/>
        <v>1</v>
      </c>
      <c r="EM174" s="52">
        <f t="shared" ca="1" si="479"/>
        <v>1</v>
      </c>
      <c r="EN174" s="52">
        <f t="shared" ca="1" si="480"/>
        <v>1</v>
      </c>
      <c r="EO174" s="52">
        <f t="shared" ca="1" si="481"/>
        <v>1</v>
      </c>
      <c r="EP174" s="52">
        <f t="shared" ca="1" si="482"/>
        <v>1</v>
      </c>
      <c r="EQ174" s="52">
        <f t="shared" ca="1" si="483"/>
        <v>1</v>
      </c>
      <c r="ER174" s="52">
        <f t="shared" ca="1" si="484"/>
        <v>1</v>
      </c>
      <c r="ES174" s="52">
        <f t="shared" ca="1" si="485"/>
        <v>1</v>
      </c>
      <c r="ET174" s="52">
        <f t="shared" ca="1" si="486"/>
        <v>1</v>
      </c>
      <c r="EU174" s="52">
        <f t="shared" ca="1" si="487"/>
        <v>1</v>
      </c>
      <c r="EV174" s="52">
        <f t="shared" ca="1" si="488"/>
        <v>1</v>
      </c>
      <c r="EW174" s="52">
        <f t="shared" ca="1" si="489"/>
        <v>1</v>
      </c>
      <c r="EX174" s="52">
        <f t="shared" ca="1" si="490"/>
        <v>1</v>
      </c>
      <c r="EY174" s="52">
        <f t="shared" ca="1" si="491"/>
        <v>1</v>
      </c>
      <c r="EZ174" s="52">
        <f t="shared" ca="1" si="492"/>
        <v>1</v>
      </c>
      <c r="FA174" s="52">
        <f t="shared" ca="1" si="493"/>
        <v>1</v>
      </c>
      <c r="FB174" s="52">
        <f t="shared" ca="1" si="494"/>
        <v>1</v>
      </c>
      <c r="FC174" s="52">
        <f t="shared" ca="1" si="495"/>
        <v>1</v>
      </c>
      <c r="FD174" s="52">
        <f t="shared" ca="1" si="496"/>
        <v>1</v>
      </c>
      <c r="FE174" s="52">
        <f t="shared" ca="1" si="497"/>
        <v>1</v>
      </c>
      <c r="FF174" s="52">
        <f t="shared" ca="1" si="498"/>
        <v>1</v>
      </c>
      <c r="FG174" s="52">
        <f t="shared" ca="1" si="499"/>
        <v>1</v>
      </c>
      <c r="FH174" s="52">
        <f t="shared" ca="1" si="500"/>
        <v>1</v>
      </c>
      <c r="FI174" s="52">
        <f t="shared" ca="1" si="501"/>
        <v>1</v>
      </c>
      <c r="FK174" s="52">
        <f t="shared" si="502"/>
        <v>0</v>
      </c>
      <c r="FL174" s="59" t="e">
        <f t="shared" ca="1" si="503"/>
        <v>#N/A</v>
      </c>
      <c r="FM174" s="59" t="e">
        <f t="shared" ca="1" si="504"/>
        <v>#N/A</v>
      </c>
      <c r="FN174" s="52">
        <f t="shared" ca="1" si="505"/>
        <v>0</v>
      </c>
      <c r="FP174" s="52">
        <f t="shared" ca="1" si="506"/>
        <v>0.66666666666666663</v>
      </c>
      <c r="FQ174" s="52">
        <f t="shared" ca="1" si="507"/>
        <v>0.66666666666666663</v>
      </c>
      <c r="FR174" s="52">
        <f t="shared" ca="1" si="508"/>
        <v>0.65555555555555545</v>
      </c>
      <c r="FS174" s="52">
        <f t="shared" ca="1" si="509"/>
        <v>0.64444444444444438</v>
      </c>
      <c r="FT174" s="52">
        <f t="shared" ca="1" si="510"/>
        <v>0.6333333333333333</v>
      </c>
      <c r="FU174" s="52">
        <f t="shared" ca="1" si="511"/>
        <v>0.62222222222222223</v>
      </c>
      <c r="FV174" s="52">
        <f t="shared" ca="1" si="512"/>
        <v>0.61111111111111116</v>
      </c>
      <c r="FW174" s="52">
        <f t="shared" ca="1" si="513"/>
        <v>0.6</v>
      </c>
      <c r="FX174" s="52">
        <f t="shared" ca="1" si="514"/>
        <v>0.5888888888888888</v>
      </c>
      <c r="FY174" s="52">
        <f t="shared" ca="1" si="515"/>
        <v>0.57777777777777772</v>
      </c>
      <c r="FZ174" s="52">
        <f t="shared" ca="1" si="516"/>
        <v>0.56666666666666665</v>
      </c>
      <c r="GA174" s="52">
        <f t="shared" ca="1" si="517"/>
        <v>0.55555555555555558</v>
      </c>
      <c r="GB174" s="52">
        <f t="shared" ca="1" si="518"/>
        <v>0.5444444444444444</v>
      </c>
      <c r="GC174" s="52">
        <f t="shared" ca="1" si="519"/>
        <v>0.53333333333333333</v>
      </c>
      <c r="GD174" s="52">
        <f t="shared" ca="1" si="520"/>
        <v>0.52222222222222214</v>
      </c>
      <c r="GE174" s="52">
        <f t="shared" ca="1" si="521"/>
        <v>0.51111111111111107</v>
      </c>
      <c r="GF174" s="52">
        <f t="shared" ca="1" si="522"/>
        <v>0.5</v>
      </c>
      <c r="GG174" s="52">
        <f t="shared" ca="1" si="523"/>
        <v>0.48888888888888887</v>
      </c>
      <c r="GH174" s="52">
        <f t="shared" ca="1" si="524"/>
        <v>0.47777777777777775</v>
      </c>
      <c r="GI174" s="52">
        <f t="shared" ca="1" si="525"/>
        <v>0.46666666666666667</v>
      </c>
      <c r="GJ174" s="52">
        <f t="shared" ca="1" si="526"/>
        <v>0.45555555555555555</v>
      </c>
      <c r="GK174" s="52">
        <f t="shared" ca="1" si="527"/>
        <v>0.44444444444444442</v>
      </c>
      <c r="GL174" s="52">
        <f t="shared" ca="1" si="528"/>
        <v>0.43333333333333335</v>
      </c>
      <c r="GM174" s="52">
        <f t="shared" ca="1" si="529"/>
        <v>0.42222222222222222</v>
      </c>
      <c r="GN174" s="52">
        <f t="shared" ca="1" si="530"/>
        <v>0.41111111111111109</v>
      </c>
      <c r="GO174" s="52">
        <f t="shared" ca="1" si="531"/>
        <v>0.39999999999999997</v>
      </c>
      <c r="GP174" s="52">
        <f t="shared" ca="1" si="532"/>
        <v>0.38888888888888884</v>
      </c>
      <c r="GQ174" s="52">
        <f t="shared" ca="1" si="533"/>
        <v>0.37777777777777777</v>
      </c>
      <c r="GR174" s="52">
        <f t="shared" ca="1" si="534"/>
        <v>0.36666666666666664</v>
      </c>
      <c r="GS174" s="52">
        <f t="shared" ca="1" si="535"/>
        <v>0.35555555555555551</v>
      </c>
      <c r="GT174" s="52">
        <f t="shared" ca="1" si="536"/>
        <v>0.34444444444444444</v>
      </c>
      <c r="GU174" s="125">
        <f t="shared" si="537"/>
        <v>0</v>
      </c>
      <c r="GV174" s="52">
        <f t="shared" ca="1" si="538"/>
        <v>0.66666666666666663</v>
      </c>
      <c r="GW174" s="59">
        <f t="shared" ca="1" si="539"/>
        <v>0</v>
      </c>
      <c r="GX174" s="52">
        <f t="shared" ca="1" si="540"/>
        <v>0</v>
      </c>
      <c r="GY174" s="52" t="str">
        <f t="shared" ca="1" si="541"/>
        <v>Slope</v>
      </c>
      <c r="GZ174" s="52" t="str">
        <f t="shared" ca="1" si="542"/>
        <v>NaN</v>
      </c>
      <c r="HA174" s="120">
        <f t="shared" si="543"/>
        <v>0</v>
      </c>
      <c r="HB174" s="58">
        <f t="shared" si="544"/>
        <v>0</v>
      </c>
      <c r="HC174" s="58"/>
      <c r="HD174" s="121">
        <f t="shared" si="545"/>
        <v>1</v>
      </c>
      <c r="HE174" s="52">
        <f t="shared" si="546"/>
        <v>0</v>
      </c>
      <c r="HF174" s="52">
        <f t="shared" si="547"/>
        <v>0</v>
      </c>
      <c r="HG174" s="120">
        <f t="shared" si="548"/>
        <v>1</v>
      </c>
      <c r="HH174" s="120">
        <f t="shared" si="549"/>
        <v>0</v>
      </c>
      <c r="HI174" s="52">
        <f t="shared" ca="1" si="550"/>
        <v>0</v>
      </c>
      <c r="HJ174" s="52" t="str">
        <f t="shared" ca="1" si="551"/>
        <v>Slope</v>
      </c>
      <c r="HK174" s="59">
        <f t="shared" ca="1" si="552"/>
        <v>2</v>
      </c>
      <c r="HL174" s="52" t="str">
        <f t="shared" ca="1" si="553"/>
        <v>NaN</v>
      </c>
      <c r="HM174" s="52">
        <f t="shared" si="554"/>
        <v>0</v>
      </c>
      <c r="HN174" s="52">
        <f t="shared" si="555"/>
        <v>0</v>
      </c>
      <c r="HO174" s="52">
        <f t="shared" si="556"/>
        <v>0</v>
      </c>
      <c r="HP174" s="112"/>
      <c r="HQ174" s="52">
        <f t="shared" si="559"/>
        <v>0</v>
      </c>
      <c r="HR174" s="112"/>
      <c r="HS174" s="52">
        <f t="shared" si="557"/>
        <v>0</v>
      </c>
      <c r="HT174">
        <f t="shared" si="558"/>
        <v>0</v>
      </c>
    </row>
    <row r="175" spans="1:228" x14ac:dyDescent="0.25">
      <c r="A175" s="45">
        <v>137</v>
      </c>
      <c r="B175" s="35">
        <f t="shared" si="395"/>
        <v>1.5740740740740757E-2</v>
      </c>
      <c r="C175" s="28"/>
      <c r="D175" s="29"/>
      <c r="E175" s="29"/>
      <c r="F175" s="37"/>
      <c r="G175" s="38"/>
      <c r="H175" s="107"/>
      <c r="I175" s="31"/>
      <c r="J175" s="28"/>
      <c r="K175" s="37">
        <f t="shared" si="387"/>
        <v>0</v>
      </c>
      <c r="L175" s="30">
        <f t="shared" si="385"/>
        <v>0</v>
      </c>
      <c r="M175" s="101">
        <f t="shared" si="386"/>
        <v>0</v>
      </c>
      <c r="N175" s="103">
        <f t="shared" si="396"/>
        <v>0</v>
      </c>
      <c r="AD175" s="52" t="e">
        <f t="shared" ca="1" si="397"/>
        <v>#DIV/0!</v>
      </c>
      <c r="AE175" s="52" t="e">
        <f t="shared" ca="1" si="397"/>
        <v>#DIV/0!</v>
      </c>
      <c r="AF175" s="52" t="e">
        <f t="shared" ca="1" si="397"/>
        <v>#DIV/0!</v>
      </c>
      <c r="AG175" s="52" t="e">
        <f t="shared" ca="1" si="397"/>
        <v>#DIV/0!</v>
      </c>
      <c r="AH175" s="52" t="e">
        <f t="shared" ca="1" si="398"/>
        <v>#DIV/0!</v>
      </c>
      <c r="AI175" s="52" t="e">
        <f t="shared" ca="1" si="398"/>
        <v>#DIV/0!</v>
      </c>
      <c r="AJ175" s="52" t="e">
        <f t="shared" ca="1" si="398"/>
        <v>#DIV/0!</v>
      </c>
      <c r="AK175" s="52" t="e">
        <f t="shared" ca="1" si="398"/>
        <v>#DIV/0!</v>
      </c>
      <c r="AL175" s="52" t="e">
        <f t="shared" ca="1" si="399"/>
        <v>#DIV/0!</v>
      </c>
      <c r="AM175" s="52" t="e">
        <f t="shared" ca="1" si="399"/>
        <v>#DIV/0!</v>
      </c>
      <c r="AN175" s="52" t="e">
        <f t="shared" ca="1" si="399"/>
        <v>#DIV/0!</v>
      </c>
      <c r="AO175" s="52" t="e">
        <f t="shared" ca="1" si="399"/>
        <v>#DIV/0!</v>
      </c>
      <c r="AP175" s="52" t="e">
        <f t="shared" ca="1" si="400"/>
        <v>#DIV/0!</v>
      </c>
      <c r="AQ175" s="52" t="e">
        <f t="shared" ca="1" si="400"/>
        <v>#DIV/0!</v>
      </c>
      <c r="AR175" s="52" t="e">
        <f t="shared" ca="1" si="400"/>
        <v>#DIV/0!</v>
      </c>
      <c r="AS175" s="52" t="e">
        <f t="shared" ca="1" si="400"/>
        <v>#DIV/0!</v>
      </c>
      <c r="AT175" s="52" t="e">
        <f t="shared" ca="1" si="391"/>
        <v>#DIV/0!</v>
      </c>
      <c r="AU175" s="52" t="e">
        <f t="shared" ca="1" si="391"/>
        <v>#DIV/0!</v>
      </c>
      <c r="AV175" s="52" t="e">
        <f t="shared" ca="1" si="391"/>
        <v>#DIV/0!</v>
      </c>
      <c r="AW175" s="52" t="e">
        <f t="shared" ca="1" si="391"/>
        <v>#DIV/0!</v>
      </c>
      <c r="AX175" s="52" t="e">
        <f t="shared" ca="1" si="392"/>
        <v>#DIV/0!</v>
      </c>
      <c r="AY175" s="52" t="e">
        <f t="shared" ca="1" si="392"/>
        <v>#DIV/0!</v>
      </c>
      <c r="AZ175" s="52" t="e">
        <f t="shared" ca="1" si="392"/>
        <v>#DIV/0!</v>
      </c>
      <c r="BA175" s="52" t="e">
        <f t="shared" ca="1" si="392"/>
        <v>#DIV/0!</v>
      </c>
      <c r="BB175" s="52" t="e">
        <f t="shared" ca="1" si="393"/>
        <v>#DIV/0!</v>
      </c>
      <c r="BC175" s="52" t="e">
        <f t="shared" ca="1" si="393"/>
        <v>#DIV/0!</v>
      </c>
      <c r="BD175" s="52" t="e">
        <f t="shared" ca="1" si="393"/>
        <v>#DIV/0!</v>
      </c>
      <c r="BE175" s="52" t="e">
        <f t="shared" ca="1" si="393"/>
        <v>#DIV/0!</v>
      </c>
      <c r="BF175" s="52" t="e">
        <f t="shared" ca="1" si="394"/>
        <v>#DIV/0!</v>
      </c>
      <c r="BG175" s="52" t="e">
        <f t="shared" ca="1" si="394"/>
        <v>#DIV/0!</v>
      </c>
      <c r="BH175" s="52" t="e">
        <f t="shared" ca="1" si="394"/>
        <v>#DIV/0!</v>
      </c>
      <c r="BJ175" s="52">
        <f t="shared" si="401"/>
        <v>0</v>
      </c>
      <c r="BK175" s="52">
        <f t="shared" si="402"/>
        <v>0</v>
      </c>
      <c r="BL175" s="52">
        <f t="shared" si="403"/>
        <v>0</v>
      </c>
      <c r="BM175" s="52">
        <f t="shared" si="404"/>
        <v>0</v>
      </c>
      <c r="BN175" s="52">
        <f t="shared" si="405"/>
        <v>0</v>
      </c>
      <c r="BO175" s="52">
        <f t="shared" si="406"/>
        <v>0</v>
      </c>
      <c r="BP175" s="52">
        <f t="shared" si="407"/>
        <v>0</v>
      </c>
      <c r="BQ175" s="52">
        <f t="shared" si="408"/>
        <v>0.05</v>
      </c>
      <c r="BS175" s="52">
        <f t="shared" ca="1" si="409"/>
        <v>0</v>
      </c>
      <c r="BT175" s="52">
        <f t="shared" ca="1" si="410"/>
        <v>0</v>
      </c>
      <c r="BU175" s="52">
        <f t="shared" ca="1" si="411"/>
        <v>0</v>
      </c>
      <c r="BV175" s="52">
        <f t="shared" ca="1" si="412"/>
        <v>0</v>
      </c>
      <c r="BW175" s="52">
        <f t="shared" ca="1" si="413"/>
        <v>0</v>
      </c>
      <c r="BX175" s="52">
        <f t="shared" ca="1" si="414"/>
        <v>0</v>
      </c>
      <c r="BY175" s="52">
        <f t="shared" ca="1" si="415"/>
        <v>0</v>
      </c>
      <c r="BZ175" s="52">
        <f t="shared" ca="1" si="416"/>
        <v>0</v>
      </c>
      <c r="CA175" s="52">
        <f t="shared" ca="1" si="417"/>
        <v>0</v>
      </c>
      <c r="CB175" s="52">
        <f t="shared" ca="1" si="418"/>
        <v>0</v>
      </c>
      <c r="CC175" s="52">
        <f t="shared" ca="1" si="419"/>
        <v>0</v>
      </c>
      <c r="CD175" s="52">
        <f t="shared" ca="1" si="420"/>
        <v>0</v>
      </c>
      <c r="CE175" s="52">
        <f t="shared" ca="1" si="421"/>
        <v>0</v>
      </c>
      <c r="CF175" s="52">
        <f t="shared" ca="1" si="422"/>
        <v>0</v>
      </c>
      <c r="CG175" s="52">
        <f t="shared" ca="1" si="423"/>
        <v>0</v>
      </c>
      <c r="CH175" s="52">
        <f t="shared" ca="1" si="424"/>
        <v>0</v>
      </c>
      <c r="CI175" s="52">
        <f t="shared" ca="1" si="425"/>
        <v>0</v>
      </c>
      <c r="CJ175" s="52">
        <f t="shared" ca="1" si="426"/>
        <v>0</v>
      </c>
      <c r="CK175" s="52">
        <f t="shared" ca="1" si="427"/>
        <v>0</v>
      </c>
      <c r="CL175" s="52">
        <f t="shared" ca="1" si="428"/>
        <v>0</v>
      </c>
      <c r="CM175" s="52">
        <f t="shared" ca="1" si="429"/>
        <v>0</v>
      </c>
      <c r="CN175" s="52">
        <f t="shared" ca="1" si="430"/>
        <v>0</v>
      </c>
      <c r="CO175" s="52">
        <f t="shared" ca="1" si="431"/>
        <v>0</v>
      </c>
      <c r="CP175" s="52">
        <f t="shared" ca="1" si="432"/>
        <v>0</v>
      </c>
      <c r="CQ175" s="52">
        <f t="shared" ca="1" si="433"/>
        <v>0</v>
      </c>
      <c r="CR175" s="52">
        <f t="shared" ca="1" si="434"/>
        <v>0</v>
      </c>
      <c r="CS175" s="52">
        <f t="shared" ca="1" si="435"/>
        <v>0</v>
      </c>
      <c r="CT175" s="52">
        <f t="shared" ca="1" si="436"/>
        <v>0</v>
      </c>
      <c r="CU175" s="52">
        <f t="shared" ca="1" si="437"/>
        <v>0</v>
      </c>
      <c r="CV175" s="52">
        <f t="shared" ca="1" si="438"/>
        <v>0</v>
      </c>
      <c r="CW175" s="52">
        <f t="shared" ca="1" si="439"/>
        <v>0</v>
      </c>
      <c r="CY175" s="51" t="str">
        <f t="shared" ca="1" si="440"/>
        <v>Slope</v>
      </c>
      <c r="CZ175" s="51" t="str">
        <f t="shared" ca="1" si="441"/>
        <v>Slope</v>
      </c>
      <c r="DA175" s="51" t="str">
        <f t="shared" ca="1" si="442"/>
        <v>Slope</v>
      </c>
      <c r="DB175" s="51" t="str">
        <f t="shared" ca="1" si="443"/>
        <v>Slope</v>
      </c>
      <c r="DC175" s="51" t="str">
        <f t="shared" ca="1" si="444"/>
        <v>Slope</v>
      </c>
      <c r="DD175" s="51" t="str">
        <f t="shared" ca="1" si="445"/>
        <v>Slope</v>
      </c>
      <c r="DE175" s="51" t="str">
        <f t="shared" ca="1" si="446"/>
        <v>Slope</v>
      </c>
      <c r="DF175" s="51" t="str">
        <f t="shared" ca="1" si="447"/>
        <v>Slope</v>
      </c>
      <c r="DG175" s="51" t="str">
        <f t="shared" ca="1" si="448"/>
        <v>Slope</v>
      </c>
      <c r="DH175" s="51" t="str">
        <f t="shared" ca="1" si="449"/>
        <v>Slope</v>
      </c>
      <c r="DI175" s="51" t="str">
        <f t="shared" ca="1" si="450"/>
        <v>Slope</v>
      </c>
      <c r="DJ175" s="51" t="str">
        <f t="shared" ca="1" si="451"/>
        <v>Slope</v>
      </c>
      <c r="DK175" s="51" t="str">
        <f t="shared" ca="1" si="452"/>
        <v>Slope</v>
      </c>
      <c r="DL175" s="51" t="str">
        <f t="shared" ca="1" si="453"/>
        <v>Slope</v>
      </c>
      <c r="DM175" s="51" t="str">
        <f t="shared" ca="1" si="454"/>
        <v>Slope</v>
      </c>
      <c r="DN175" s="51" t="str">
        <f t="shared" ca="1" si="455"/>
        <v>Slope</v>
      </c>
      <c r="DO175" s="51" t="str">
        <f t="shared" ca="1" si="456"/>
        <v>Slope</v>
      </c>
      <c r="DP175" s="51" t="str">
        <f t="shared" ca="1" si="457"/>
        <v>Slope</v>
      </c>
      <c r="DQ175" s="51" t="str">
        <f t="shared" ca="1" si="458"/>
        <v>Slope</v>
      </c>
      <c r="DR175" s="51" t="str">
        <f t="shared" ca="1" si="459"/>
        <v>Slope</v>
      </c>
      <c r="DS175" s="51" t="str">
        <f t="shared" ca="1" si="460"/>
        <v>Slope</v>
      </c>
      <c r="DT175" s="51" t="str">
        <f t="shared" ca="1" si="461"/>
        <v>Slope</v>
      </c>
      <c r="DU175" s="51" t="str">
        <f t="shared" ca="1" si="462"/>
        <v>Slope</v>
      </c>
      <c r="DV175" s="51" t="str">
        <f t="shared" ca="1" si="463"/>
        <v>Slope</v>
      </c>
      <c r="DW175" s="51" t="str">
        <f t="shared" ca="1" si="464"/>
        <v>Slope</v>
      </c>
      <c r="DX175" s="51" t="str">
        <f t="shared" ca="1" si="465"/>
        <v>Slope</v>
      </c>
      <c r="DY175" s="51" t="str">
        <f t="shared" ca="1" si="466"/>
        <v>Slope</v>
      </c>
      <c r="DZ175" s="51" t="str">
        <f t="shared" ca="1" si="467"/>
        <v>Slope</v>
      </c>
      <c r="EA175" s="51" t="str">
        <f t="shared" ca="1" si="468"/>
        <v>Slope</v>
      </c>
      <c r="EB175" s="51" t="str">
        <f t="shared" ca="1" si="469"/>
        <v>Slope</v>
      </c>
      <c r="EC175" s="51" t="str">
        <f t="shared" ca="1" si="470"/>
        <v>Slope</v>
      </c>
      <c r="EE175" s="52">
        <f t="shared" ca="1" si="471"/>
        <v>1</v>
      </c>
      <c r="EF175" s="52">
        <f t="shared" ca="1" si="472"/>
        <v>1</v>
      </c>
      <c r="EG175" s="52">
        <f t="shared" ca="1" si="473"/>
        <v>1</v>
      </c>
      <c r="EH175" s="52">
        <f t="shared" ca="1" si="474"/>
        <v>1</v>
      </c>
      <c r="EI175" s="52">
        <f t="shared" ca="1" si="475"/>
        <v>1</v>
      </c>
      <c r="EJ175" s="52">
        <f t="shared" ca="1" si="476"/>
        <v>1</v>
      </c>
      <c r="EK175" s="52">
        <f t="shared" ca="1" si="477"/>
        <v>1</v>
      </c>
      <c r="EL175" s="52">
        <f t="shared" ca="1" si="478"/>
        <v>1</v>
      </c>
      <c r="EM175" s="52">
        <f t="shared" ca="1" si="479"/>
        <v>1</v>
      </c>
      <c r="EN175" s="52">
        <f t="shared" ca="1" si="480"/>
        <v>1</v>
      </c>
      <c r="EO175" s="52">
        <f t="shared" ca="1" si="481"/>
        <v>1</v>
      </c>
      <c r="EP175" s="52">
        <f t="shared" ca="1" si="482"/>
        <v>1</v>
      </c>
      <c r="EQ175" s="52">
        <f t="shared" ca="1" si="483"/>
        <v>1</v>
      </c>
      <c r="ER175" s="52">
        <f t="shared" ca="1" si="484"/>
        <v>1</v>
      </c>
      <c r="ES175" s="52">
        <f t="shared" ca="1" si="485"/>
        <v>1</v>
      </c>
      <c r="ET175" s="52">
        <f t="shared" ca="1" si="486"/>
        <v>1</v>
      </c>
      <c r="EU175" s="52">
        <f t="shared" ca="1" si="487"/>
        <v>1</v>
      </c>
      <c r="EV175" s="52">
        <f t="shared" ca="1" si="488"/>
        <v>1</v>
      </c>
      <c r="EW175" s="52">
        <f t="shared" ca="1" si="489"/>
        <v>1</v>
      </c>
      <c r="EX175" s="52">
        <f t="shared" ca="1" si="490"/>
        <v>1</v>
      </c>
      <c r="EY175" s="52">
        <f t="shared" ca="1" si="491"/>
        <v>1</v>
      </c>
      <c r="EZ175" s="52">
        <f t="shared" ca="1" si="492"/>
        <v>1</v>
      </c>
      <c r="FA175" s="52">
        <f t="shared" ca="1" si="493"/>
        <v>1</v>
      </c>
      <c r="FB175" s="52">
        <f t="shared" ca="1" si="494"/>
        <v>1</v>
      </c>
      <c r="FC175" s="52">
        <f t="shared" ca="1" si="495"/>
        <v>1</v>
      </c>
      <c r="FD175" s="52">
        <f t="shared" ca="1" si="496"/>
        <v>1</v>
      </c>
      <c r="FE175" s="52">
        <f t="shared" ca="1" si="497"/>
        <v>1</v>
      </c>
      <c r="FF175" s="52">
        <f t="shared" ca="1" si="498"/>
        <v>1</v>
      </c>
      <c r="FG175" s="52">
        <f t="shared" ca="1" si="499"/>
        <v>1</v>
      </c>
      <c r="FH175" s="52">
        <f t="shared" ca="1" si="500"/>
        <v>1</v>
      </c>
      <c r="FI175" s="52">
        <f t="shared" ca="1" si="501"/>
        <v>1</v>
      </c>
      <c r="FK175" s="52">
        <f t="shared" si="502"/>
        <v>0</v>
      </c>
      <c r="FL175" s="59" t="e">
        <f t="shared" ca="1" si="503"/>
        <v>#N/A</v>
      </c>
      <c r="FM175" s="59" t="e">
        <f t="shared" ca="1" si="504"/>
        <v>#N/A</v>
      </c>
      <c r="FN175" s="52">
        <f t="shared" ca="1" si="505"/>
        <v>0</v>
      </c>
      <c r="FP175" s="52">
        <f t="shared" ca="1" si="506"/>
        <v>0.66666666666666663</v>
      </c>
      <c r="FQ175" s="52">
        <f t="shared" ca="1" si="507"/>
        <v>0.66666666666666663</v>
      </c>
      <c r="FR175" s="52">
        <f t="shared" ca="1" si="508"/>
        <v>0.65555555555555545</v>
      </c>
      <c r="FS175" s="52">
        <f t="shared" ca="1" si="509"/>
        <v>0.64444444444444438</v>
      </c>
      <c r="FT175" s="52">
        <f t="shared" ca="1" si="510"/>
        <v>0.6333333333333333</v>
      </c>
      <c r="FU175" s="52">
        <f t="shared" ca="1" si="511"/>
        <v>0.62222222222222223</v>
      </c>
      <c r="FV175" s="52">
        <f t="shared" ca="1" si="512"/>
        <v>0.61111111111111116</v>
      </c>
      <c r="FW175" s="52">
        <f t="shared" ca="1" si="513"/>
        <v>0.6</v>
      </c>
      <c r="FX175" s="52">
        <f t="shared" ca="1" si="514"/>
        <v>0.5888888888888888</v>
      </c>
      <c r="FY175" s="52">
        <f t="shared" ca="1" si="515"/>
        <v>0.57777777777777772</v>
      </c>
      <c r="FZ175" s="52">
        <f t="shared" ca="1" si="516"/>
        <v>0.56666666666666665</v>
      </c>
      <c r="GA175" s="52">
        <f t="shared" ca="1" si="517"/>
        <v>0.55555555555555558</v>
      </c>
      <c r="GB175" s="52">
        <f t="shared" ca="1" si="518"/>
        <v>0.5444444444444444</v>
      </c>
      <c r="GC175" s="52">
        <f t="shared" ca="1" si="519"/>
        <v>0.53333333333333333</v>
      </c>
      <c r="GD175" s="52">
        <f t="shared" ca="1" si="520"/>
        <v>0.52222222222222214</v>
      </c>
      <c r="GE175" s="52">
        <f t="shared" ca="1" si="521"/>
        <v>0.51111111111111107</v>
      </c>
      <c r="GF175" s="52">
        <f t="shared" ca="1" si="522"/>
        <v>0.5</v>
      </c>
      <c r="GG175" s="52">
        <f t="shared" ca="1" si="523"/>
        <v>0.48888888888888887</v>
      </c>
      <c r="GH175" s="52">
        <f t="shared" ca="1" si="524"/>
        <v>0.47777777777777775</v>
      </c>
      <c r="GI175" s="52">
        <f t="shared" ca="1" si="525"/>
        <v>0.46666666666666667</v>
      </c>
      <c r="GJ175" s="52">
        <f t="shared" ca="1" si="526"/>
        <v>0.45555555555555555</v>
      </c>
      <c r="GK175" s="52">
        <f t="shared" ca="1" si="527"/>
        <v>0.44444444444444442</v>
      </c>
      <c r="GL175" s="52">
        <f t="shared" ca="1" si="528"/>
        <v>0.43333333333333335</v>
      </c>
      <c r="GM175" s="52">
        <f t="shared" ca="1" si="529"/>
        <v>0.42222222222222222</v>
      </c>
      <c r="GN175" s="52">
        <f t="shared" ca="1" si="530"/>
        <v>0.41111111111111109</v>
      </c>
      <c r="GO175" s="52">
        <f t="shared" ca="1" si="531"/>
        <v>0.39999999999999997</v>
      </c>
      <c r="GP175" s="52">
        <f t="shared" ca="1" si="532"/>
        <v>0.38888888888888884</v>
      </c>
      <c r="GQ175" s="52">
        <f t="shared" ca="1" si="533"/>
        <v>0.37777777777777777</v>
      </c>
      <c r="GR175" s="52">
        <f t="shared" ca="1" si="534"/>
        <v>0.36666666666666664</v>
      </c>
      <c r="GS175" s="52">
        <f t="shared" ca="1" si="535"/>
        <v>0.35555555555555551</v>
      </c>
      <c r="GT175" s="52">
        <f t="shared" ca="1" si="536"/>
        <v>0.34444444444444444</v>
      </c>
      <c r="GU175" s="125">
        <f t="shared" si="537"/>
        <v>0</v>
      </c>
      <c r="GV175" s="52">
        <f t="shared" ca="1" si="538"/>
        <v>0.66666666666666663</v>
      </c>
      <c r="GW175" s="59">
        <f t="shared" ca="1" si="539"/>
        <v>0</v>
      </c>
      <c r="GX175" s="52">
        <f t="shared" ca="1" si="540"/>
        <v>0</v>
      </c>
      <c r="GY175" s="52" t="str">
        <f t="shared" ca="1" si="541"/>
        <v>Slope</v>
      </c>
      <c r="GZ175" s="52" t="str">
        <f t="shared" ca="1" si="542"/>
        <v>NaN</v>
      </c>
      <c r="HA175" s="120">
        <f t="shared" si="543"/>
        <v>0</v>
      </c>
      <c r="HB175" s="58">
        <f t="shared" si="544"/>
        <v>0</v>
      </c>
      <c r="HC175" s="58"/>
      <c r="HD175" s="121">
        <f t="shared" si="545"/>
        <v>1</v>
      </c>
      <c r="HE175" s="52">
        <f t="shared" si="546"/>
        <v>0</v>
      </c>
      <c r="HF175" s="52">
        <f t="shared" si="547"/>
        <v>0</v>
      </c>
      <c r="HG175" s="120">
        <f t="shared" si="548"/>
        <v>1</v>
      </c>
      <c r="HH175" s="120">
        <f t="shared" si="549"/>
        <v>0</v>
      </c>
      <c r="HI175" s="52">
        <f t="shared" ca="1" si="550"/>
        <v>0</v>
      </c>
      <c r="HJ175" s="52" t="str">
        <f t="shared" ca="1" si="551"/>
        <v>Slope</v>
      </c>
      <c r="HK175" s="59">
        <f t="shared" ca="1" si="552"/>
        <v>2</v>
      </c>
      <c r="HL175" s="52" t="str">
        <f t="shared" ca="1" si="553"/>
        <v>NaN</v>
      </c>
      <c r="HM175" s="52">
        <f t="shared" si="554"/>
        <v>0</v>
      </c>
      <c r="HN175" s="52">
        <f t="shared" si="555"/>
        <v>0</v>
      </c>
      <c r="HO175" s="52">
        <f t="shared" si="556"/>
        <v>0</v>
      </c>
      <c r="HP175" s="112"/>
      <c r="HQ175" s="52">
        <f t="shared" si="559"/>
        <v>0</v>
      </c>
      <c r="HR175" s="112"/>
      <c r="HS175" s="52">
        <f t="shared" si="557"/>
        <v>0</v>
      </c>
      <c r="HT175">
        <f t="shared" si="558"/>
        <v>0</v>
      </c>
    </row>
    <row r="176" spans="1:228" x14ac:dyDescent="0.25">
      <c r="A176" s="45">
        <v>138</v>
      </c>
      <c r="B176" s="35">
        <f t="shared" si="395"/>
        <v>1.5856481481481496E-2</v>
      </c>
      <c r="C176" s="28"/>
      <c r="D176" s="29"/>
      <c r="E176" s="29"/>
      <c r="F176" s="37"/>
      <c r="G176" s="38"/>
      <c r="H176" s="107"/>
      <c r="I176" s="31"/>
      <c r="J176" s="28"/>
      <c r="K176" s="37">
        <f t="shared" si="387"/>
        <v>0</v>
      </c>
      <c r="L176" s="30">
        <f t="shared" si="385"/>
        <v>0</v>
      </c>
      <c r="M176" s="101">
        <f t="shared" si="386"/>
        <v>0</v>
      </c>
      <c r="N176" s="103">
        <f t="shared" si="396"/>
        <v>0</v>
      </c>
      <c r="AD176" s="52" t="e">
        <f t="shared" ca="1" si="397"/>
        <v>#DIV/0!</v>
      </c>
      <c r="AE176" s="52" t="e">
        <f t="shared" ca="1" si="397"/>
        <v>#DIV/0!</v>
      </c>
      <c r="AF176" s="52" t="e">
        <f t="shared" ca="1" si="397"/>
        <v>#DIV/0!</v>
      </c>
      <c r="AG176" s="52" t="e">
        <f t="shared" ca="1" si="397"/>
        <v>#DIV/0!</v>
      </c>
      <c r="AH176" s="52" t="e">
        <f t="shared" ca="1" si="398"/>
        <v>#DIV/0!</v>
      </c>
      <c r="AI176" s="52" t="e">
        <f t="shared" ca="1" si="398"/>
        <v>#DIV/0!</v>
      </c>
      <c r="AJ176" s="52" t="e">
        <f t="shared" ca="1" si="398"/>
        <v>#DIV/0!</v>
      </c>
      <c r="AK176" s="52" t="e">
        <f t="shared" ca="1" si="398"/>
        <v>#DIV/0!</v>
      </c>
      <c r="AL176" s="52" t="e">
        <f t="shared" ca="1" si="399"/>
        <v>#DIV/0!</v>
      </c>
      <c r="AM176" s="52" t="e">
        <f t="shared" ca="1" si="399"/>
        <v>#DIV/0!</v>
      </c>
      <c r="AN176" s="52" t="e">
        <f t="shared" ca="1" si="399"/>
        <v>#DIV/0!</v>
      </c>
      <c r="AO176" s="52" t="e">
        <f t="shared" ca="1" si="399"/>
        <v>#DIV/0!</v>
      </c>
      <c r="AP176" s="52" t="e">
        <f t="shared" ca="1" si="400"/>
        <v>#DIV/0!</v>
      </c>
      <c r="AQ176" s="52" t="e">
        <f t="shared" ca="1" si="400"/>
        <v>#DIV/0!</v>
      </c>
      <c r="AR176" s="52" t="e">
        <f t="shared" ca="1" si="400"/>
        <v>#DIV/0!</v>
      </c>
      <c r="AS176" s="52" t="e">
        <f t="shared" ca="1" si="400"/>
        <v>#DIV/0!</v>
      </c>
      <c r="AT176" s="52" t="e">
        <f t="shared" ca="1" si="391"/>
        <v>#DIV/0!</v>
      </c>
      <c r="AU176" s="52" t="e">
        <f t="shared" ca="1" si="391"/>
        <v>#DIV/0!</v>
      </c>
      <c r="AV176" s="52" t="e">
        <f t="shared" ca="1" si="391"/>
        <v>#DIV/0!</v>
      </c>
      <c r="AW176" s="52" t="e">
        <f t="shared" ca="1" si="391"/>
        <v>#DIV/0!</v>
      </c>
      <c r="AX176" s="52" t="e">
        <f t="shared" ca="1" si="392"/>
        <v>#DIV/0!</v>
      </c>
      <c r="AY176" s="52" t="e">
        <f t="shared" ca="1" si="392"/>
        <v>#DIV/0!</v>
      </c>
      <c r="AZ176" s="52" t="e">
        <f t="shared" ca="1" si="392"/>
        <v>#DIV/0!</v>
      </c>
      <c r="BA176" s="52" t="e">
        <f t="shared" ca="1" si="392"/>
        <v>#DIV/0!</v>
      </c>
      <c r="BB176" s="52" t="e">
        <f t="shared" ca="1" si="393"/>
        <v>#DIV/0!</v>
      </c>
      <c r="BC176" s="52" t="e">
        <f t="shared" ca="1" si="393"/>
        <v>#DIV/0!</v>
      </c>
      <c r="BD176" s="52" t="e">
        <f t="shared" ca="1" si="393"/>
        <v>#DIV/0!</v>
      </c>
      <c r="BE176" s="52" t="e">
        <f t="shared" ca="1" si="393"/>
        <v>#DIV/0!</v>
      </c>
      <c r="BF176" s="52" t="e">
        <f t="shared" ca="1" si="394"/>
        <v>#DIV/0!</v>
      </c>
      <c r="BG176" s="52" t="e">
        <f t="shared" ca="1" si="394"/>
        <v>#DIV/0!</v>
      </c>
      <c r="BH176" s="52" t="e">
        <f t="shared" ca="1" si="394"/>
        <v>#DIV/0!</v>
      </c>
      <c r="BJ176" s="52">
        <f t="shared" si="401"/>
        <v>0</v>
      </c>
      <c r="BK176" s="52">
        <f t="shared" si="402"/>
        <v>0</v>
      </c>
      <c r="BL176" s="52">
        <f t="shared" si="403"/>
        <v>0</v>
      </c>
      <c r="BM176" s="52">
        <f t="shared" si="404"/>
        <v>0</v>
      </c>
      <c r="BN176" s="52">
        <f t="shared" si="405"/>
        <v>0</v>
      </c>
      <c r="BO176" s="52">
        <f t="shared" si="406"/>
        <v>0</v>
      </c>
      <c r="BP176" s="52">
        <f t="shared" si="407"/>
        <v>0</v>
      </c>
      <c r="BQ176" s="52">
        <f t="shared" si="408"/>
        <v>0.05</v>
      </c>
      <c r="BS176" s="52">
        <f t="shared" ca="1" si="409"/>
        <v>0</v>
      </c>
      <c r="BT176" s="52">
        <f t="shared" ca="1" si="410"/>
        <v>0</v>
      </c>
      <c r="BU176" s="52">
        <f t="shared" ca="1" si="411"/>
        <v>0</v>
      </c>
      <c r="BV176" s="52">
        <f t="shared" ca="1" si="412"/>
        <v>0</v>
      </c>
      <c r="BW176" s="52">
        <f t="shared" ca="1" si="413"/>
        <v>0</v>
      </c>
      <c r="BX176" s="52">
        <f t="shared" ca="1" si="414"/>
        <v>0</v>
      </c>
      <c r="BY176" s="52">
        <f t="shared" ca="1" si="415"/>
        <v>0</v>
      </c>
      <c r="BZ176" s="52">
        <f t="shared" ca="1" si="416"/>
        <v>0</v>
      </c>
      <c r="CA176" s="52">
        <f t="shared" ca="1" si="417"/>
        <v>0</v>
      </c>
      <c r="CB176" s="52">
        <f t="shared" ca="1" si="418"/>
        <v>0</v>
      </c>
      <c r="CC176" s="52">
        <f t="shared" ca="1" si="419"/>
        <v>0</v>
      </c>
      <c r="CD176" s="52">
        <f t="shared" ca="1" si="420"/>
        <v>0</v>
      </c>
      <c r="CE176" s="52">
        <f t="shared" ca="1" si="421"/>
        <v>0</v>
      </c>
      <c r="CF176" s="52">
        <f t="shared" ca="1" si="422"/>
        <v>0</v>
      </c>
      <c r="CG176" s="52">
        <f t="shared" ca="1" si="423"/>
        <v>0</v>
      </c>
      <c r="CH176" s="52">
        <f t="shared" ca="1" si="424"/>
        <v>0</v>
      </c>
      <c r="CI176" s="52">
        <f t="shared" ca="1" si="425"/>
        <v>0</v>
      </c>
      <c r="CJ176" s="52">
        <f t="shared" ca="1" si="426"/>
        <v>0</v>
      </c>
      <c r="CK176" s="52">
        <f t="shared" ca="1" si="427"/>
        <v>0</v>
      </c>
      <c r="CL176" s="52">
        <f t="shared" ca="1" si="428"/>
        <v>0</v>
      </c>
      <c r="CM176" s="52">
        <f t="shared" ca="1" si="429"/>
        <v>0</v>
      </c>
      <c r="CN176" s="52">
        <f t="shared" ca="1" si="430"/>
        <v>0</v>
      </c>
      <c r="CO176" s="52">
        <f t="shared" ca="1" si="431"/>
        <v>0</v>
      </c>
      <c r="CP176" s="52">
        <f t="shared" ca="1" si="432"/>
        <v>0</v>
      </c>
      <c r="CQ176" s="52">
        <f t="shared" ca="1" si="433"/>
        <v>0</v>
      </c>
      <c r="CR176" s="52">
        <f t="shared" ca="1" si="434"/>
        <v>0</v>
      </c>
      <c r="CS176" s="52">
        <f t="shared" ca="1" si="435"/>
        <v>0</v>
      </c>
      <c r="CT176" s="52">
        <f t="shared" ca="1" si="436"/>
        <v>0</v>
      </c>
      <c r="CU176" s="52">
        <f t="shared" ca="1" si="437"/>
        <v>0</v>
      </c>
      <c r="CV176" s="52">
        <f t="shared" ca="1" si="438"/>
        <v>0</v>
      </c>
      <c r="CW176" s="52">
        <f t="shared" ca="1" si="439"/>
        <v>0</v>
      </c>
      <c r="CY176" s="51" t="str">
        <f t="shared" ca="1" si="440"/>
        <v>Slope</v>
      </c>
      <c r="CZ176" s="51" t="str">
        <f t="shared" ca="1" si="441"/>
        <v>Slope</v>
      </c>
      <c r="DA176" s="51" t="str">
        <f t="shared" ca="1" si="442"/>
        <v>Slope</v>
      </c>
      <c r="DB176" s="51" t="str">
        <f t="shared" ca="1" si="443"/>
        <v>Slope</v>
      </c>
      <c r="DC176" s="51" t="str">
        <f t="shared" ca="1" si="444"/>
        <v>Slope</v>
      </c>
      <c r="DD176" s="51" t="str">
        <f t="shared" ca="1" si="445"/>
        <v>Slope</v>
      </c>
      <c r="DE176" s="51" t="str">
        <f t="shared" ca="1" si="446"/>
        <v>Slope</v>
      </c>
      <c r="DF176" s="51" t="str">
        <f t="shared" ca="1" si="447"/>
        <v>Slope</v>
      </c>
      <c r="DG176" s="51" t="str">
        <f t="shared" ca="1" si="448"/>
        <v>Slope</v>
      </c>
      <c r="DH176" s="51" t="str">
        <f t="shared" ca="1" si="449"/>
        <v>Slope</v>
      </c>
      <c r="DI176" s="51" t="str">
        <f t="shared" ca="1" si="450"/>
        <v>Slope</v>
      </c>
      <c r="DJ176" s="51" t="str">
        <f t="shared" ca="1" si="451"/>
        <v>Slope</v>
      </c>
      <c r="DK176" s="51" t="str">
        <f t="shared" ca="1" si="452"/>
        <v>Slope</v>
      </c>
      <c r="DL176" s="51" t="str">
        <f t="shared" ca="1" si="453"/>
        <v>Slope</v>
      </c>
      <c r="DM176" s="51" t="str">
        <f t="shared" ca="1" si="454"/>
        <v>Slope</v>
      </c>
      <c r="DN176" s="51" t="str">
        <f t="shared" ca="1" si="455"/>
        <v>Slope</v>
      </c>
      <c r="DO176" s="51" t="str">
        <f t="shared" ca="1" si="456"/>
        <v>Slope</v>
      </c>
      <c r="DP176" s="51" t="str">
        <f t="shared" ca="1" si="457"/>
        <v>Slope</v>
      </c>
      <c r="DQ176" s="51" t="str">
        <f t="shared" ca="1" si="458"/>
        <v>Slope</v>
      </c>
      <c r="DR176" s="51" t="str">
        <f t="shared" ca="1" si="459"/>
        <v>Slope</v>
      </c>
      <c r="DS176" s="51" t="str">
        <f t="shared" ca="1" si="460"/>
        <v>Slope</v>
      </c>
      <c r="DT176" s="51" t="str">
        <f t="shared" ca="1" si="461"/>
        <v>Slope</v>
      </c>
      <c r="DU176" s="51" t="str">
        <f t="shared" ca="1" si="462"/>
        <v>Slope</v>
      </c>
      <c r="DV176" s="51" t="str">
        <f t="shared" ca="1" si="463"/>
        <v>Slope</v>
      </c>
      <c r="DW176" s="51" t="str">
        <f t="shared" ca="1" si="464"/>
        <v>Slope</v>
      </c>
      <c r="DX176" s="51" t="str">
        <f t="shared" ca="1" si="465"/>
        <v>Slope</v>
      </c>
      <c r="DY176" s="51" t="str">
        <f t="shared" ca="1" si="466"/>
        <v>Slope</v>
      </c>
      <c r="DZ176" s="51" t="str">
        <f t="shared" ca="1" si="467"/>
        <v>Slope</v>
      </c>
      <c r="EA176" s="51" t="str">
        <f t="shared" ca="1" si="468"/>
        <v>Slope</v>
      </c>
      <c r="EB176" s="51" t="str">
        <f t="shared" ca="1" si="469"/>
        <v>Slope</v>
      </c>
      <c r="EC176" s="51" t="str">
        <f t="shared" ca="1" si="470"/>
        <v>Slope</v>
      </c>
      <c r="EE176" s="52">
        <f t="shared" ca="1" si="471"/>
        <v>1</v>
      </c>
      <c r="EF176" s="52">
        <f t="shared" ca="1" si="472"/>
        <v>1</v>
      </c>
      <c r="EG176" s="52">
        <f t="shared" ca="1" si="473"/>
        <v>1</v>
      </c>
      <c r="EH176" s="52">
        <f t="shared" ca="1" si="474"/>
        <v>1</v>
      </c>
      <c r="EI176" s="52">
        <f t="shared" ca="1" si="475"/>
        <v>1</v>
      </c>
      <c r="EJ176" s="52">
        <f t="shared" ca="1" si="476"/>
        <v>1</v>
      </c>
      <c r="EK176" s="52">
        <f t="shared" ca="1" si="477"/>
        <v>1</v>
      </c>
      <c r="EL176" s="52">
        <f t="shared" ca="1" si="478"/>
        <v>1</v>
      </c>
      <c r="EM176" s="52">
        <f t="shared" ca="1" si="479"/>
        <v>1</v>
      </c>
      <c r="EN176" s="52">
        <f t="shared" ca="1" si="480"/>
        <v>1</v>
      </c>
      <c r="EO176" s="52">
        <f t="shared" ca="1" si="481"/>
        <v>1</v>
      </c>
      <c r="EP176" s="52">
        <f t="shared" ca="1" si="482"/>
        <v>1</v>
      </c>
      <c r="EQ176" s="52">
        <f t="shared" ca="1" si="483"/>
        <v>1</v>
      </c>
      <c r="ER176" s="52">
        <f t="shared" ca="1" si="484"/>
        <v>1</v>
      </c>
      <c r="ES176" s="52">
        <f t="shared" ca="1" si="485"/>
        <v>1</v>
      </c>
      <c r="ET176" s="52">
        <f t="shared" ca="1" si="486"/>
        <v>1</v>
      </c>
      <c r="EU176" s="52">
        <f t="shared" ca="1" si="487"/>
        <v>1</v>
      </c>
      <c r="EV176" s="52">
        <f t="shared" ca="1" si="488"/>
        <v>1</v>
      </c>
      <c r="EW176" s="52">
        <f t="shared" ca="1" si="489"/>
        <v>1</v>
      </c>
      <c r="EX176" s="52">
        <f t="shared" ca="1" si="490"/>
        <v>1</v>
      </c>
      <c r="EY176" s="52">
        <f t="shared" ca="1" si="491"/>
        <v>1</v>
      </c>
      <c r="EZ176" s="52">
        <f t="shared" ca="1" si="492"/>
        <v>1</v>
      </c>
      <c r="FA176" s="52">
        <f t="shared" ca="1" si="493"/>
        <v>1</v>
      </c>
      <c r="FB176" s="52">
        <f t="shared" ca="1" si="494"/>
        <v>1</v>
      </c>
      <c r="FC176" s="52">
        <f t="shared" ca="1" si="495"/>
        <v>1</v>
      </c>
      <c r="FD176" s="52">
        <f t="shared" ca="1" si="496"/>
        <v>1</v>
      </c>
      <c r="FE176" s="52">
        <f t="shared" ca="1" si="497"/>
        <v>1</v>
      </c>
      <c r="FF176" s="52">
        <f t="shared" ca="1" si="498"/>
        <v>1</v>
      </c>
      <c r="FG176" s="52">
        <f t="shared" ca="1" si="499"/>
        <v>1</v>
      </c>
      <c r="FH176" s="52">
        <f t="shared" ca="1" si="500"/>
        <v>1</v>
      </c>
      <c r="FI176" s="52">
        <f t="shared" ca="1" si="501"/>
        <v>1</v>
      </c>
      <c r="FK176" s="52">
        <f t="shared" si="502"/>
        <v>0</v>
      </c>
      <c r="FL176" s="59" t="e">
        <f t="shared" ca="1" si="503"/>
        <v>#N/A</v>
      </c>
      <c r="FM176" s="59" t="e">
        <f t="shared" ca="1" si="504"/>
        <v>#N/A</v>
      </c>
      <c r="FN176" s="52">
        <f t="shared" ca="1" si="505"/>
        <v>0</v>
      </c>
      <c r="FP176" s="52">
        <f t="shared" ca="1" si="506"/>
        <v>0.66666666666666663</v>
      </c>
      <c r="FQ176" s="52">
        <f t="shared" ca="1" si="507"/>
        <v>0.66666666666666663</v>
      </c>
      <c r="FR176" s="52">
        <f t="shared" ca="1" si="508"/>
        <v>0.65555555555555545</v>
      </c>
      <c r="FS176" s="52">
        <f t="shared" ca="1" si="509"/>
        <v>0.64444444444444438</v>
      </c>
      <c r="FT176" s="52">
        <f t="shared" ca="1" si="510"/>
        <v>0.6333333333333333</v>
      </c>
      <c r="FU176" s="52">
        <f t="shared" ca="1" si="511"/>
        <v>0.62222222222222223</v>
      </c>
      <c r="FV176" s="52">
        <f t="shared" ca="1" si="512"/>
        <v>0.61111111111111116</v>
      </c>
      <c r="FW176" s="52">
        <f t="shared" ca="1" si="513"/>
        <v>0.6</v>
      </c>
      <c r="FX176" s="52">
        <f t="shared" ca="1" si="514"/>
        <v>0.5888888888888888</v>
      </c>
      <c r="FY176" s="52">
        <f t="shared" ca="1" si="515"/>
        <v>0.57777777777777772</v>
      </c>
      <c r="FZ176" s="52">
        <f t="shared" ca="1" si="516"/>
        <v>0.56666666666666665</v>
      </c>
      <c r="GA176" s="52">
        <f t="shared" ca="1" si="517"/>
        <v>0.55555555555555558</v>
      </c>
      <c r="GB176" s="52">
        <f t="shared" ca="1" si="518"/>
        <v>0.5444444444444444</v>
      </c>
      <c r="GC176" s="52">
        <f t="shared" ca="1" si="519"/>
        <v>0.53333333333333333</v>
      </c>
      <c r="GD176" s="52">
        <f t="shared" ca="1" si="520"/>
        <v>0.52222222222222214</v>
      </c>
      <c r="GE176" s="52">
        <f t="shared" ca="1" si="521"/>
        <v>0.51111111111111107</v>
      </c>
      <c r="GF176" s="52">
        <f t="shared" ca="1" si="522"/>
        <v>0.5</v>
      </c>
      <c r="GG176" s="52">
        <f t="shared" ca="1" si="523"/>
        <v>0.48888888888888887</v>
      </c>
      <c r="GH176" s="52">
        <f t="shared" ca="1" si="524"/>
        <v>0.47777777777777775</v>
      </c>
      <c r="GI176" s="52">
        <f t="shared" ca="1" si="525"/>
        <v>0.46666666666666667</v>
      </c>
      <c r="GJ176" s="52">
        <f t="shared" ca="1" si="526"/>
        <v>0.45555555555555555</v>
      </c>
      <c r="GK176" s="52">
        <f t="shared" ca="1" si="527"/>
        <v>0.44444444444444442</v>
      </c>
      <c r="GL176" s="52">
        <f t="shared" ca="1" si="528"/>
        <v>0.43333333333333335</v>
      </c>
      <c r="GM176" s="52">
        <f t="shared" ca="1" si="529"/>
        <v>0.42222222222222222</v>
      </c>
      <c r="GN176" s="52">
        <f t="shared" ca="1" si="530"/>
        <v>0.41111111111111109</v>
      </c>
      <c r="GO176" s="52">
        <f t="shared" ca="1" si="531"/>
        <v>0.39999999999999997</v>
      </c>
      <c r="GP176" s="52">
        <f t="shared" ca="1" si="532"/>
        <v>0.38888888888888884</v>
      </c>
      <c r="GQ176" s="52">
        <f t="shared" ca="1" si="533"/>
        <v>0.37777777777777777</v>
      </c>
      <c r="GR176" s="52">
        <f t="shared" ca="1" si="534"/>
        <v>0.36666666666666664</v>
      </c>
      <c r="GS176" s="52">
        <f t="shared" ca="1" si="535"/>
        <v>0.35555555555555551</v>
      </c>
      <c r="GT176" s="52">
        <f t="shared" ca="1" si="536"/>
        <v>0.34444444444444444</v>
      </c>
      <c r="GU176" s="125">
        <f t="shared" si="537"/>
        <v>0</v>
      </c>
      <c r="GV176" s="52">
        <f t="shared" ca="1" si="538"/>
        <v>0.66666666666666663</v>
      </c>
      <c r="GW176" s="59">
        <f t="shared" ca="1" si="539"/>
        <v>0</v>
      </c>
      <c r="GX176" s="52">
        <f t="shared" ca="1" si="540"/>
        <v>0</v>
      </c>
      <c r="GY176" s="52" t="str">
        <f t="shared" ca="1" si="541"/>
        <v>Slope</v>
      </c>
      <c r="GZ176" s="52" t="str">
        <f t="shared" ca="1" si="542"/>
        <v>NaN</v>
      </c>
      <c r="HA176" s="120">
        <f t="shared" si="543"/>
        <v>0</v>
      </c>
      <c r="HB176" s="58">
        <f t="shared" si="544"/>
        <v>0</v>
      </c>
      <c r="HC176" s="58"/>
      <c r="HD176" s="121">
        <f t="shared" si="545"/>
        <v>1</v>
      </c>
      <c r="HE176" s="52">
        <f t="shared" si="546"/>
        <v>0</v>
      </c>
      <c r="HF176" s="52">
        <f t="shared" si="547"/>
        <v>0</v>
      </c>
      <c r="HG176" s="120">
        <f t="shared" si="548"/>
        <v>1</v>
      </c>
      <c r="HH176" s="120">
        <f t="shared" si="549"/>
        <v>0</v>
      </c>
      <c r="HI176" s="52">
        <f t="shared" ca="1" si="550"/>
        <v>0</v>
      </c>
      <c r="HJ176" s="52" t="str">
        <f t="shared" ca="1" si="551"/>
        <v>Slope</v>
      </c>
      <c r="HK176" s="59">
        <f t="shared" ca="1" si="552"/>
        <v>2</v>
      </c>
      <c r="HL176" s="52" t="str">
        <f t="shared" ca="1" si="553"/>
        <v>NaN</v>
      </c>
      <c r="HM176" s="52">
        <f t="shared" si="554"/>
        <v>0</v>
      </c>
      <c r="HN176" s="52">
        <f t="shared" si="555"/>
        <v>0</v>
      </c>
      <c r="HO176" s="52">
        <f t="shared" si="556"/>
        <v>0</v>
      </c>
      <c r="HP176" s="112"/>
      <c r="HQ176" s="52">
        <f t="shared" si="559"/>
        <v>0</v>
      </c>
      <c r="HR176" s="112"/>
      <c r="HS176" s="52">
        <f t="shared" si="557"/>
        <v>0</v>
      </c>
      <c r="HT176">
        <f t="shared" si="558"/>
        <v>0</v>
      </c>
    </row>
    <row r="177" spans="1:228" x14ac:dyDescent="0.25">
      <c r="A177" s="45">
        <v>139</v>
      </c>
      <c r="B177" s="35">
        <f t="shared" si="395"/>
        <v>1.5972222222222235E-2</v>
      </c>
      <c r="C177" s="28"/>
      <c r="D177" s="29"/>
      <c r="E177" s="29"/>
      <c r="F177" s="37"/>
      <c r="G177" s="38"/>
      <c r="H177" s="107"/>
      <c r="I177" s="31"/>
      <c r="J177" s="28"/>
      <c r="K177" s="37">
        <f t="shared" si="387"/>
        <v>0</v>
      </c>
      <c r="L177" s="30">
        <f t="shared" si="385"/>
        <v>0</v>
      </c>
      <c r="M177" s="101">
        <f t="shared" si="386"/>
        <v>0</v>
      </c>
      <c r="N177" s="103">
        <f t="shared" si="396"/>
        <v>0</v>
      </c>
      <c r="AD177" s="52" t="e">
        <f t="shared" ca="1" si="397"/>
        <v>#DIV/0!</v>
      </c>
      <c r="AE177" s="52" t="e">
        <f t="shared" ca="1" si="397"/>
        <v>#DIV/0!</v>
      </c>
      <c r="AF177" s="52" t="e">
        <f t="shared" ca="1" si="397"/>
        <v>#DIV/0!</v>
      </c>
      <c r="AG177" s="52" t="e">
        <f t="shared" ca="1" si="397"/>
        <v>#DIV/0!</v>
      </c>
      <c r="AH177" s="52" t="e">
        <f t="shared" ca="1" si="398"/>
        <v>#DIV/0!</v>
      </c>
      <c r="AI177" s="52" t="e">
        <f t="shared" ca="1" si="398"/>
        <v>#DIV/0!</v>
      </c>
      <c r="AJ177" s="52" t="e">
        <f t="shared" ca="1" si="398"/>
        <v>#DIV/0!</v>
      </c>
      <c r="AK177" s="52" t="e">
        <f t="shared" ca="1" si="398"/>
        <v>#DIV/0!</v>
      </c>
      <c r="AL177" s="52" t="e">
        <f t="shared" ca="1" si="399"/>
        <v>#DIV/0!</v>
      </c>
      <c r="AM177" s="52" t="e">
        <f t="shared" ca="1" si="399"/>
        <v>#DIV/0!</v>
      </c>
      <c r="AN177" s="52" t="e">
        <f t="shared" ca="1" si="399"/>
        <v>#DIV/0!</v>
      </c>
      <c r="AO177" s="52" t="e">
        <f t="shared" ca="1" si="399"/>
        <v>#DIV/0!</v>
      </c>
      <c r="AP177" s="52" t="e">
        <f t="shared" ca="1" si="400"/>
        <v>#DIV/0!</v>
      </c>
      <c r="AQ177" s="52" t="e">
        <f t="shared" ca="1" si="400"/>
        <v>#DIV/0!</v>
      </c>
      <c r="AR177" s="52" t="e">
        <f t="shared" ca="1" si="400"/>
        <v>#DIV/0!</v>
      </c>
      <c r="AS177" s="52" t="e">
        <f t="shared" ca="1" si="400"/>
        <v>#DIV/0!</v>
      </c>
      <c r="AT177" s="52" t="e">
        <f t="shared" ca="1" si="391"/>
        <v>#DIV/0!</v>
      </c>
      <c r="AU177" s="52" t="e">
        <f t="shared" ca="1" si="391"/>
        <v>#DIV/0!</v>
      </c>
      <c r="AV177" s="52" t="e">
        <f t="shared" ca="1" si="391"/>
        <v>#DIV/0!</v>
      </c>
      <c r="AW177" s="52" t="e">
        <f t="shared" ca="1" si="391"/>
        <v>#DIV/0!</v>
      </c>
      <c r="AX177" s="52" t="e">
        <f t="shared" ca="1" si="392"/>
        <v>#DIV/0!</v>
      </c>
      <c r="AY177" s="52" t="e">
        <f t="shared" ca="1" si="392"/>
        <v>#DIV/0!</v>
      </c>
      <c r="AZ177" s="52" t="e">
        <f t="shared" ca="1" si="392"/>
        <v>#DIV/0!</v>
      </c>
      <c r="BA177" s="52" t="e">
        <f t="shared" ca="1" si="392"/>
        <v>#DIV/0!</v>
      </c>
      <c r="BB177" s="52" t="e">
        <f t="shared" ca="1" si="393"/>
        <v>#DIV/0!</v>
      </c>
      <c r="BC177" s="52" t="e">
        <f t="shared" ca="1" si="393"/>
        <v>#DIV/0!</v>
      </c>
      <c r="BD177" s="52" t="e">
        <f t="shared" ca="1" si="393"/>
        <v>#DIV/0!</v>
      </c>
      <c r="BE177" s="52" t="e">
        <f t="shared" ca="1" si="393"/>
        <v>#DIV/0!</v>
      </c>
      <c r="BF177" s="52" t="e">
        <f t="shared" ca="1" si="394"/>
        <v>#DIV/0!</v>
      </c>
      <c r="BG177" s="52" t="e">
        <f t="shared" ca="1" si="394"/>
        <v>#DIV/0!</v>
      </c>
      <c r="BH177" s="52" t="e">
        <f t="shared" ca="1" si="394"/>
        <v>#DIV/0!</v>
      </c>
      <c r="BJ177" s="52">
        <f t="shared" si="401"/>
        <v>0</v>
      </c>
      <c r="BK177" s="52">
        <f t="shared" si="402"/>
        <v>0</v>
      </c>
      <c r="BL177" s="52">
        <f t="shared" si="403"/>
        <v>0</v>
      </c>
      <c r="BM177" s="52">
        <f t="shared" si="404"/>
        <v>0</v>
      </c>
      <c r="BN177" s="52">
        <f t="shared" si="405"/>
        <v>0</v>
      </c>
      <c r="BO177" s="52">
        <f t="shared" si="406"/>
        <v>0</v>
      </c>
      <c r="BP177" s="52">
        <f t="shared" si="407"/>
        <v>0</v>
      </c>
      <c r="BQ177" s="52">
        <f t="shared" si="408"/>
        <v>0.05</v>
      </c>
      <c r="BS177" s="52">
        <f t="shared" ca="1" si="409"/>
        <v>0</v>
      </c>
      <c r="BT177" s="52">
        <f t="shared" ca="1" si="410"/>
        <v>0</v>
      </c>
      <c r="BU177" s="52">
        <f t="shared" ca="1" si="411"/>
        <v>0</v>
      </c>
      <c r="BV177" s="52">
        <f t="shared" ca="1" si="412"/>
        <v>0</v>
      </c>
      <c r="BW177" s="52">
        <f t="shared" ca="1" si="413"/>
        <v>0</v>
      </c>
      <c r="BX177" s="52">
        <f t="shared" ca="1" si="414"/>
        <v>0</v>
      </c>
      <c r="BY177" s="52">
        <f t="shared" ca="1" si="415"/>
        <v>0</v>
      </c>
      <c r="BZ177" s="52">
        <f t="shared" ca="1" si="416"/>
        <v>0</v>
      </c>
      <c r="CA177" s="52">
        <f t="shared" ca="1" si="417"/>
        <v>0</v>
      </c>
      <c r="CB177" s="52">
        <f t="shared" ca="1" si="418"/>
        <v>0</v>
      </c>
      <c r="CC177" s="52">
        <f t="shared" ca="1" si="419"/>
        <v>0</v>
      </c>
      <c r="CD177" s="52">
        <f t="shared" ca="1" si="420"/>
        <v>0</v>
      </c>
      <c r="CE177" s="52">
        <f t="shared" ca="1" si="421"/>
        <v>0</v>
      </c>
      <c r="CF177" s="52">
        <f t="shared" ca="1" si="422"/>
        <v>0</v>
      </c>
      <c r="CG177" s="52">
        <f t="shared" ca="1" si="423"/>
        <v>0</v>
      </c>
      <c r="CH177" s="52">
        <f t="shared" ca="1" si="424"/>
        <v>0</v>
      </c>
      <c r="CI177" s="52">
        <f t="shared" ca="1" si="425"/>
        <v>0</v>
      </c>
      <c r="CJ177" s="52">
        <f t="shared" ca="1" si="426"/>
        <v>0</v>
      </c>
      <c r="CK177" s="52">
        <f t="shared" ca="1" si="427"/>
        <v>0</v>
      </c>
      <c r="CL177" s="52">
        <f t="shared" ca="1" si="428"/>
        <v>0</v>
      </c>
      <c r="CM177" s="52">
        <f t="shared" ca="1" si="429"/>
        <v>0</v>
      </c>
      <c r="CN177" s="52">
        <f t="shared" ca="1" si="430"/>
        <v>0</v>
      </c>
      <c r="CO177" s="52">
        <f t="shared" ca="1" si="431"/>
        <v>0</v>
      </c>
      <c r="CP177" s="52">
        <f t="shared" ca="1" si="432"/>
        <v>0</v>
      </c>
      <c r="CQ177" s="52">
        <f t="shared" ca="1" si="433"/>
        <v>0</v>
      </c>
      <c r="CR177" s="52">
        <f t="shared" ca="1" si="434"/>
        <v>0</v>
      </c>
      <c r="CS177" s="52">
        <f t="shared" ca="1" si="435"/>
        <v>0</v>
      </c>
      <c r="CT177" s="52">
        <f t="shared" ca="1" si="436"/>
        <v>0</v>
      </c>
      <c r="CU177" s="52">
        <f t="shared" ca="1" si="437"/>
        <v>0</v>
      </c>
      <c r="CV177" s="52">
        <f t="shared" ca="1" si="438"/>
        <v>0</v>
      </c>
      <c r="CW177" s="52">
        <f t="shared" ca="1" si="439"/>
        <v>0</v>
      </c>
      <c r="CY177" s="51" t="str">
        <f t="shared" ca="1" si="440"/>
        <v>Slope</v>
      </c>
      <c r="CZ177" s="51" t="str">
        <f t="shared" ca="1" si="441"/>
        <v>Slope</v>
      </c>
      <c r="DA177" s="51" t="str">
        <f t="shared" ca="1" si="442"/>
        <v>Slope</v>
      </c>
      <c r="DB177" s="51" t="str">
        <f t="shared" ca="1" si="443"/>
        <v>Slope</v>
      </c>
      <c r="DC177" s="51" t="str">
        <f t="shared" ca="1" si="444"/>
        <v>Slope</v>
      </c>
      <c r="DD177" s="51" t="str">
        <f t="shared" ca="1" si="445"/>
        <v>Slope</v>
      </c>
      <c r="DE177" s="51" t="str">
        <f t="shared" ca="1" si="446"/>
        <v>Slope</v>
      </c>
      <c r="DF177" s="51" t="str">
        <f t="shared" ca="1" si="447"/>
        <v>Slope</v>
      </c>
      <c r="DG177" s="51" t="str">
        <f t="shared" ca="1" si="448"/>
        <v>Slope</v>
      </c>
      <c r="DH177" s="51" t="str">
        <f t="shared" ca="1" si="449"/>
        <v>Slope</v>
      </c>
      <c r="DI177" s="51" t="str">
        <f t="shared" ca="1" si="450"/>
        <v>Slope</v>
      </c>
      <c r="DJ177" s="51" t="str">
        <f t="shared" ca="1" si="451"/>
        <v>Slope</v>
      </c>
      <c r="DK177" s="51" t="str">
        <f t="shared" ca="1" si="452"/>
        <v>Slope</v>
      </c>
      <c r="DL177" s="51" t="str">
        <f t="shared" ca="1" si="453"/>
        <v>Slope</v>
      </c>
      <c r="DM177" s="51" t="str">
        <f t="shared" ca="1" si="454"/>
        <v>Slope</v>
      </c>
      <c r="DN177" s="51" t="str">
        <f t="shared" ca="1" si="455"/>
        <v>Slope</v>
      </c>
      <c r="DO177" s="51" t="str">
        <f t="shared" ca="1" si="456"/>
        <v>Slope</v>
      </c>
      <c r="DP177" s="51" t="str">
        <f t="shared" ca="1" si="457"/>
        <v>Slope</v>
      </c>
      <c r="DQ177" s="51" t="str">
        <f t="shared" ca="1" si="458"/>
        <v>Slope</v>
      </c>
      <c r="DR177" s="51" t="str">
        <f t="shared" ca="1" si="459"/>
        <v>Slope</v>
      </c>
      <c r="DS177" s="51" t="str">
        <f t="shared" ca="1" si="460"/>
        <v>Slope</v>
      </c>
      <c r="DT177" s="51" t="str">
        <f t="shared" ca="1" si="461"/>
        <v>Slope</v>
      </c>
      <c r="DU177" s="51" t="str">
        <f t="shared" ca="1" si="462"/>
        <v>Slope</v>
      </c>
      <c r="DV177" s="51" t="str">
        <f t="shared" ca="1" si="463"/>
        <v>Slope</v>
      </c>
      <c r="DW177" s="51" t="str">
        <f t="shared" ca="1" si="464"/>
        <v>Slope</v>
      </c>
      <c r="DX177" s="51" t="str">
        <f t="shared" ca="1" si="465"/>
        <v>Slope</v>
      </c>
      <c r="DY177" s="51" t="str">
        <f t="shared" ca="1" si="466"/>
        <v>Slope</v>
      </c>
      <c r="DZ177" s="51" t="str">
        <f t="shared" ca="1" si="467"/>
        <v>Slope</v>
      </c>
      <c r="EA177" s="51" t="str">
        <f t="shared" ca="1" si="468"/>
        <v>Slope</v>
      </c>
      <c r="EB177" s="51" t="str">
        <f t="shared" ca="1" si="469"/>
        <v>Slope</v>
      </c>
      <c r="EC177" s="51" t="str">
        <f t="shared" ca="1" si="470"/>
        <v>Slope</v>
      </c>
      <c r="EE177" s="52">
        <f t="shared" ca="1" si="471"/>
        <v>1</v>
      </c>
      <c r="EF177" s="52">
        <f t="shared" ca="1" si="472"/>
        <v>1</v>
      </c>
      <c r="EG177" s="52">
        <f t="shared" ca="1" si="473"/>
        <v>1</v>
      </c>
      <c r="EH177" s="52">
        <f t="shared" ca="1" si="474"/>
        <v>1</v>
      </c>
      <c r="EI177" s="52">
        <f t="shared" ca="1" si="475"/>
        <v>1</v>
      </c>
      <c r="EJ177" s="52">
        <f t="shared" ca="1" si="476"/>
        <v>1</v>
      </c>
      <c r="EK177" s="52">
        <f t="shared" ca="1" si="477"/>
        <v>1</v>
      </c>
      <c r="EL177" s="52">
        <f t="shared" ca="1" si="478"/>
        <v>1</v>
      </c>
      <c r="EM177" s="52">
        <f t="shared" ca="1" si="479"/>
        <v>1</v>
      </c>
      <c r="EN177" s="52">
        <f t="shared" ca="1" si="480"/>
        <v>1</v>
      </c>
      <c r="EO177" s="52">
        <f t="shared" ca="1" si="481"/>
        <v>1</v>
      </c>
      <c r="EP177" s="52">
        <f t="shared" ca="1" si="482"/>
        <v>1</v>
      </c>
      <c r="EQ177" s="52">
        <f t="shared" ca="1" si="483"/>
        <v>1</v>
      </c>
      <c r="ER177" s="52">
        <f t="shared" ca="1" si="484"/>
        <v>1</v>
      </c>
      <c r="ES177" s="52">
        <f t="shared" ca="1" si="485"/>
        <v>1</v>
      </c>
      <c r="ET177" s="52">
        <f t="shared" ca="1" si="486"/>
        <v>1</v>
      </c>
      <c r="EU177" s="52">
        <f t="shared" ca="1" si="487"/>
        <v>1</v>
      </c>
      <c r="EV177" s="52">
        <f t="shared" ca="1" si="488"/>
        <v>1</v>
      </c>
      <c r="EW177" s="52">
        <f t="shared" ca="1" si="489"/>
        <v>1</v>
      </c>
      <c r="EX177" s="52">
        <f t="shared" ca="1" si="490"/>
        <v>1</v>
      </c>
      <c r="EY177" s="52">
        <f t="shared" ca="1" si="491"/>
        <v>1</v>
      </c>
      <c r="EZ177" s="52">
        <f t="shared" ca="1" si="492"/>
        <v>1</v>
      </c>
      <c r="FA177" s="52">
        <f t="shared" ca="1" si="493"/>
        <v>1</v>
      </c>
      <c r="FB177" s="52">
        <f t="shared" ca="1" si="494"/>
        <v>1</v>
      </c>
      <c r="FC177" s="52">
        <f t="shared" ca="1" si="495"/>
        <v>1</v>
      </c>
      <c r="FD177" s="52">
        <f t="shared" ca="1" si="496"/>
        <v>1</v>
      </c>
      <c r="FE177" s="52">
        <f t="shared" ca="1" si="497"/>
        <v>1</v>
      </c>
      <c r="FF177" s="52">
        <f t="shared" ca="1" si="498"/>
        <v>1</v>
      </c>
      <c r="FG177" s="52">
        <f t="shared" ca="1" si="499"/>
        <v>1</v>
      </c>
      <c r="FH177" s="52">
        <f t="shared" ca="1" si="500"/>
        <v>1</v>
      </c>
      <c r="FI177" s="52">
        <f t="shared" ca="1" si="501"/>
        <v>1</v>
      </c>
      <c r="FK177" s="52">
        <f t="shared" si="502"/>
        <v>0</v>
      </c>
      <c r="FL177" s="59" t="e">
        <f t="shared" ca="1" si="503"/>
        <v>#N/A</v>
      </c>
      <c r="FM177" s="59" t="e">
        <f t="shared" ca="1" si="504"/>
        <v>#N/A</v>
      </c>
      <c r="FN177" s="52">
        <f t="shared" ca="1" si="505"/>
        <v>0</v>
      </c>
      <c r="FP177" s="52">
        <f t="shared" ca="1" si="506"/>
        <v>0.66666666666666663</v>
      </c>
      <c r="FQ177" s="52">
        <f t="shared" ca="1" si="507"/>
        <v>0.66666666666666663</v>
      </c>
      <c r="FR177" s="52">
        <f t="shared" ca="1" si="508"/>
        <v>0.65555555555555545</v>
      </c>
      <c r="FS177" s="52">
        <f t="shared" ca="1" si="509"/>
        <v>0.64444444444444438</v>
      </c>
      <c r="FT177" s="52">
        <f t="shared" ca="1" si="510"/>
        <v>0.6333333333333333</v>
      </c>
      <c r="FU177" s="52">
        <f t="shared" ca="1" si="511"/>
        <v>0.62222222222222223</v>
      </c>
      <c r="FV177" s="52">
        <f t="shared" ca="1" si="512"/>
        <v>0.61111111111111116</v>
      </c>
      <c r="FW177" s="52">
        <f t="shared" ca="1" si="513"/>
        <v>0.6</v>
      </c>
      <c r="FX177" s="52">
        <f t="shared" ca="1" si="514"/>
        <v>0.5888888888888888</v>
      </c>
      <c r="FY177" s="52">
        <f t="shared" ca="1" si="515"/>
        <v>0.57777777777777772</v>
      </c>
      <c r="FZ177" s="52">
        <f t="shared" ca="1" si="516"/>
        <v>0.56666666666666665</v>
      </c>
      <c r="GA177" s="52">
        <f t="shared" ca="1" si="517"/>
        <v>0.55555555555555558</v>
      </c>
      <c r="GB177" s="52">
        <f t="shared" ca="1" si="518"/>
        <v>0.5444444444444444</v>
      </c>
      <c r="GC177" s="52">
        <f t="shared" ca="1" si="519"/>
        <v>0.53333333333333333</v>
      </c>
      <c r="GD177" s="52">
        <f t="shared" ca="1" si="520"/>
        <v>0.52222222222222214</v>
      </c>
      <c r="GE177" s="52">
        <f t="shared" ca="1" si="521"/>
        <v>0.51111111111111107</v>
      </c>
      <c r="GF177" s="52">
        <f t="shared" ca="1" si="522"/>
        <v>0.5</v>
      </c>
      <c r="GG177" s="52">
        <f t="shared" ca="1" si="523"/>
        <v>0.48888888888888887</v>
      </c>
      <c r="GH177" s="52">
        <f t="shared" ca="1" si="524"/>
        <v>0.47777777777777775</v>
      </c>
      <c r="GI177" s="52">
        <f t="shared" ca="1" si="525"/>
        <v>0.46666666666666667</v>
      </c>
      <c r="GJ177" s="52">
        <f t="shared" ca="1" si="526"/>
        <v>0.45555555555555555</v>
      </c>
      <c r="GK177" s="52">
        <f t="shared" ca="1" si="527"/>
        <v>0.44444444444444442</v>
      </c>
      <c r="GL177" s="52">
        <f t="shared" ca="1" si="528"/>
        <v>0.43333333333333335</v>
      </c>
      <c r="GM177" s="52">
        <f t="shared" ca="1" si="529"/>
        <v>0.42222222222222222</v>
      </c>
      <c r="GN177" s="52">
        <f t="shared" ca="1" si="530"/>
        <v>0.41111111111111109</v>
      </c>
      <c r="GO177" s="52">
        <f t="shared" ca="1" si="531"/>
        <v>0.39999999999999997</v>
      </c>
      <c r="GP177" s="52">
        <f t="shared" ca="1" si="532"/>
        <v>0.38888888888888884</v>
      </c>
      <c r="GQ177" s="52">
        <f t="shared" ca="1" si="533"/>
        <v>0.37777777777777777</v>
      </c>
      <c r="GR177" s="52">
        <f t="shared" ca="1" si="534"/>
        <v>0.36666666666666664</v>
      </c>
      <c r="GS177" s="52">
        <f t="shared" ca="1" si="535"/>
        <v>0.35555555555555551</v>
      </c>
      <c r="GT177" s="52">
        <f t="shared" ca="1" si="536"/>
        <v>0.34444444444444444</v>
      </c>
      <c r="GU177" s="125">
        <f t="shared" si="537"/>
        <v>0</v>
      </c>
      <c r="GV177" s="52">
        <f t="shared" ca="1" si="538"/>
        <v>0.66666666666666663</v>
      </c>
      <c r="GW177" s="59">
        <f t="shared" ca="1" si="539"/>
        <v>0</v>
      </c>
      <c r="GX177" s="52">
        <f t="shared" ca="1" si="540"/>
        <v>0</v>
      </c>
      <c r="GY177" s="52" t="str">
        <f t="shared" ca="1" si="541"/>
        <v>Slope</v>
      </c>
      <c r="GZ177" s="52" t="str">
        <f t="shared" ca="1" si="542"/>
        <v>NaN</v>
      </c>
      <c r="HA177" s="120">
        <f>IF($HA$38=1,IF(HG177=1,0,GZ177),IF(HD177=1,0,GZ177))</f>
        <v>0</v>
      </c>
      <c r="HB177" s="58">
        <f t="shared" si="544"/>
        <v>0</v>
      </c>
      <c r="HC177" s="58"/>
      <c r="HD177" s="121">
        <f t="shared" si="545"/>
        <v>1</v>
      </c>
      <c r="HE177" s="52">
        <f t="shared" si="546"/>
        <v>0</v>
      </c>
      <c r="HF177" s="52">
        <f t="shared" si="547"/>
        <v>0</v>
      </c>
      <c r="HG177" s="120">
        <f t="shared" si="548"/>
        <v>1</v>
      </c>
      <c r="HH177" s="120">
        <f t="shared" si="549"/>
        <v>0</v>
      </c>
      <c r="HI177" s="52">
        <f t="shared" ca="1" si="550"/>
        <v>0</v>
      </c>
      <c r="HJ177" s="52" t="str">
        <f t="shared" ca="1" si="551"/>
        <v>Slope</v>
      </c>
      <c r="HK177" s="59">
        <f t="shared" ca="1" si="552"/>
        <v>2</v>
      </c>
      <c r="HL177" s="52" t="str">
        <f t="shared" ca="1" si="553"/>
        <v>NaN</v>
      </c>
      <c r="HM177" s="52">
        <f t="shared" si="554"/>
        <v>0</v>
      </c>
      <c r="HN177" s="52">
        <f t="shared" si="555"/>
        <v>0</v>
      </c>
      <c r="HO177" s="52">
        <f t="shared" si="556"/>
        <v>0</v>
      </c>
      <c r="HP177" s="112"/>
      <c r="HQ177" s="52">
        <f t="shared" si="559"/>
        <v>0</v>
      </c>
      <c r="HR177" s="112"/>
      <c r="HS177" s="52">
        <f t="shared" si="557"/>
        <v>0</v>
      </c>
      <c r="HT177">
        <f t="shared" si="558"/>
        <v>0</v>
      </c>
    </row>
    <row r="178" spans="1:228" x14ac:dyDescent="0.25">
      <c r="A178" s="45">
        <v>140</v>
      </c>
      <c r="B178" s="35">
        <f t="shared" si="395"/>
        <v>1.6087962962962974E-2</v>
      </c>
      <c r="C178" s="28"/>
      <c r="D178" s="29"/>
      <c r="E178" s="29"/>
      <c r="F178" s="37"/>
      <c r="G178" s="38"/>
      <c r="H178" s="107"/>
      <c r="I178" s="31"/>
      <c r="J178" s="28"/>
      <c r="K178" s="37">
        <f t="shared" si="387"/>
        <v>0</v>
      </c>
      <c r="L178" s="30">
        <f t="shared" si="385"/>
        <v>0</v>
      </c>
      <c r="M178" s="101">
        <f t="shared" si="386"/>
        <v>0</v>
      </c>
      <c r="N178" s="103">
        <f t="shared" si="396"/>
        <v>0</v>
      </c>
      <c r="AD178" s="52" t="e">
        <f t="shared" ca="1" si="397"/>
        <v>#DIV/0!</v>
      </c>
      <c r="AE178" s="52" t="e">
        <f t="shared" ca="1" si="397"/>
        <v>#DIV/0!</v>
      </c>
      <c r="AF178" s="52" t="e">
        <f t="shared" ca="1" si="397"/>
        <v>#DIV/0!</v>
      </c>
      <c r="AG178" s="52" t="e">
        <f t="shared" ca="1" si="397"/>
        <v>#DIV/0!</v>
      </c>
      <c r="AH178" s="52" t="e">
        <f t="shared" ca="1" si="398"/>
        <v>#DIV/0!</v>
      </c>
      <c r="AI178" s="52" t="e">
        <f t="shared" ca="1" si="398"/>
        <v>#DIV/0!</v>
      </c>
      <c r="AJ178" s="52" t="e">
        <f t="shared" ca="1" si="398"/>
        <v>#DIV/0!</v>
      </c>
      <c r="AK178" s="52" t="e">
        <f t="shared" ca="1" si="398"/>
        <v>#DIV/0!</v>
      </c>
      <c r="AL178" s="52" t="e">
        <f t="shared" ca="1" si="399"/>
        <v>#DIV/0!</v>
      </c>
      <c r="AM178" s="52" t="e">
        <f t="shared" ca="1" si="399"/>
        <v>#DIV/0!</v>
      </c>
      <c r="AN178" s="52" t="e">
        <f t="shared" ca="1" si="399"/>
        <v>#DIV/0!</v>
      </c>
      <c r="AO178" s="52" t="e">
        <f t="shared" ca="1" si="399"/>
        <v>#DIV/0!</v>
      </c>
      <c r="AP178" s="52" t="e">
        <f t="shared" ca="1" si="400"/>
        <v>#DIV/0!</v>
      </c>
      <c r="AQ178" s="52" t="e">
        <f t="shared" ca="1" si="400"/>
        <v>#DIV/0!</v>
      </c>
      <c r="AR178" s="52" t="e">
        <f t="shared" ca="1" si="400"/>
        <v>#DIV/0!</v>
      </c>
      <c r="AS178" s="52" t="e">
        <f t="shared" ca="1" si="400"/>
        <v>#DIV/0!</v>
      </c>
      <c r="AT178" s="52" t="e">
        <f t="shared" ca="1" si="391"/>
        <v>#DIV/0!</v>
      </c>
      <c r="AU178" s="52" t="e">
        <f t="shared" ca="1" si="391"/>
        <v>#DIV/0!</v>
      </c>
      <c r="AV178" s="52" t="e">
        <f t="shared" ca="1" si="391"/>
        <v>#DIV/0!</v>
      </c>
      <c r="AW178" s="52" t="e">
        <f t="shared" ca="1" si="391"/>
        <v>#DIV/0!</v>
      </c>
      <c r="AX178" s="52" t="e">
        <f t="shared" ca="1" si="392"/>
        <v>#DIV/0!</v>
      </c>
      <c r="AY178" s="52" t="e">
        <f t="shared" ca="1" si="392"/>
        <v>#DIV/0!</v>
      </c>
      <c r="AZ178" s="52" t="e">
        <f t="shared" ca="1" si="392"/>
        <v>#DIV/0!</v>
      </c>
      <c r="BA178" s="52" t="e">
        <f t="shared" ca="1" si="392"/>
        <v>#DIV/0!</v>
      </c>
      <c r="BB178" s="52" t="e">
        <f t="shared" ca="1" si="393"/>
        <v>#DIV/0!</v>
      </c>
      <c r="BC178" s="52" t="e">
        <f t="shared" ca="1" si="393"/>
        <v>#DIV/0!</v>
      </c>
      <c r="BD178" s="52" t="e">
        <f t="shared" ca="1" si="393"/>
        <v>#DIV/0!</v>
      </c>
      <c r="BE178" s="52" t="e">
        <f t="shared" ca="1" si="393"/>
        <v>#DIV/0!</v>
      </c>
      <c r="BF178" s="52" t="e">
        <f t="shared" ca="1" si="394"/>
        <v>#DIV/0!</v>
      </c>
      <c r="BG178" s="52" t="e">
        <f t="shared" ca="1" si="394"/>
        <v>#DIV/0!</v>
      </c>
      <c r="BH178" s="52" t="e">
        <f t="shared" ca="1" si="394"/>
        <v>#DIV/0!</v>
      </c>
      <c r="BJ178" s="52">
        <f t="shared" si="401"/>
        <v>0</v>
      </c>
      <c r="BK178" s="52">
        <f t="shared" si="402"/>
        <v>0</v>
      </c>
      <c r="BL178" s="52">
        <f t="shared" si="403"/>
        <v>0</v>
      </c>
      <c r="BM178" s="52">
        <f t="shared" si="404"/>
        <v>0</v>
      </c>
      <c r="BN178" s="52">
        <f t="shared" si="405"/>
        <v>0</v>
      </c>
      <c r="BO178" s="52">
        <f t="shared" si="406"/>
        <v>0</v>
      </c>
      <c r="BP178" s="52">
        <f t="shared" si="407"/>
        <v>0</v>
      </c>
      <c r="BQ178" s="52">
        <f t="shared" si="408"/>
        <v>0.05</v>
      </c>
      <c r="BS178" s="52">
        <f t="shared" ca="1" si="409"/>
        <v>0</v>
      </c>
      <c r="BT178" s="52">
        <f t="shared" ca="1" si="410"/>
        <v>0</v>
      </c>
      <c r="BU178" s="52">
        <f t="shared" ca="1" si="411"/>
        <v>0</v>
      </c>
      <c r="BV178" s="52">
        <f t="shared" ca="1" si="412"/>
        <v>0</v>
      </c>
      <c r="BW178" s="52">
        <f t="shared" ca="1" si="413"/>
        <v>0</v>
      </c>
      <c r="BX178" s="52">
        <f t="shared" ca="1" si="414"/>
        <v>0</v>
      </c>
      <c r="BY178" s="52">
        <f t="shared" ca="1" si="415"/>
        <v>0</v>
      </c>
      <c r="BZ178" s="52">
        <f t="shared" ca="1" si="416"/>
        <v>0</v>
      </c>
      <c r="CA178" s="52">
        <f t="shared" ca="1" si="417"/>
        <v>0</v>
      </c>
      <c r="CB178" s="52">
        <f t="shared" ca="1" si="418"/>
        <v>0</v>
      </c>
      <c r="CC178" s="52">
        <f t="shared" ca="1" si="419"/>
        <v>0</v>
      </c>
      <c r="CD178" s="52">
        <f t="shared" ca="1" si="420"/>
        <v>0</v>
      </c>
      <c r="CE178" s="52">
        <f t="shared" ca="1" si="421"/>
        <v>0</v>
      </c>
      <c r="CF178" s="52">
        <f t="shared" ca="1" si="422"/>
        <v>0</v>
      </c>
      <c r="CG178" s="52">
        <f t="shared" ca="1" si="423"/>
        <v>0</v>
      </c>
      <c r="CH178" s="52">
        <f t="shared" ca="1" si="424"/>
        <v>0</v>
      </c>
      <c r="CI178" s="52">
        <f t="shared" ca="1" si="425"/>
        <v>0</v>
      </c>
      <c r="CJ178" s="52">
        <f t="shared" ca="1" si="426"/>
        <v>0</v>
      </c>
      <c r="CK178" s="52">
        <f t="shared" ca="1" si="427"/>
        <v>0</v>
      </c>
      <c r="CL178" s="52">
        <f t="shared" ca="1" si="428"/>
        <v>0</v>
      </c>
      <c r="CM178" s="52">
        <f t="shared" ca="1" si="429"/>
        <v>0</v>
      </c>
      <c r="CN178" s="52">
        <f t="shared" ca="1" si="430"/>
        <v>0</v>
      </c>
      <c r="CO178" s="52">
        <f t="shared" ca="1" si="431"/>
        <v>0</v>
      </c>
      <c r="CP178" s="52">
        <f t="shared" ca="1" si="432"/>
        <v>0</v>
      </c>
      <c r="CQ178" s="52">
        <f t="shared" ca="1" si="433"/>
        <v>0</v>
      </c>
      <c r="CR178" s="52">
        <f t="shared" ca="1" si="434"/>
        <v>0</v>
      </c>
      <c r="CS178" s="52">
        <f t="shared" ca="1" si="435"/>
        <v>0</v>
      </c>
      <c r="CT178" s="52">
        <f t="shared" ca="1" si="436"/>
        <v>0</v>
      </c>
      <c r="CU178" s="52">
        <f t="shared" ca="1" si="437"/>
        <v>0</v>
      </c>
      <c r="CV178" s="52">
        <f t="shared" ca="1" si="438"/>
        <v>0</v>
      </c>
      <c r="CW178" s="52">
        <f t="shared" ca="1" si="439"/>
        <v>0</v>
      </c>
      <c r="CY178" s="51" t="str">
        <f t="shared" ca="1" si="440"/>
        <v>Slope</v>
      </c>
      <c r="CZ178" s="51" t="str">
        <f t="shared" ca="1" si="441"/>
        <v>Slope</v>
      </c>
      <c r="DA178" s="51" t="str">
        <f t="shared" ca="1" si="442"/>
        <v>Slope</v>
      </c>
      <c r="DB178" s="51" t="str">
        <f t="shared" ca="1" si="443"/>
        <v>Slope</v>
      </c>
      <c r="DC178" s="51" t="str">
        <f t="shared" ca="1" si="444"/>
        <v>Slope</v>
      </c>
      <c r="DD178" s="51" t="str">
        <f t="shared" ca="1" si="445"/>
        <v>Slope</v>
      </c>
      <c r="DE178" s="51" t="str">
        <f t="shared" ca="1" si="446"/>
        <v>Slope</v>
      </c>
      <c r="DF178" s="51" t="str">
        <f t="shared" ca="1" si="447"/>
        <v>Slope</v>
      </c>
      <c r="DG178" s="51" t="str">
        <f t="shared" ca="1" si="448"/>
        <v>Slope</v>
      </c>
      <c r="DH178" s="51" t="str">
        <f t="shared" ca="1" si="449"/>
        <v>Slope</v>
      </c>
      <c r="DI178" s="51" t="str">
        <f t="shared" ca="1" si="450"/>
        <v>Slope</v>
      </c>
      <c r="DJ178" s="51" t="str">
        <f t="shared" ca="1" si="451"/>
        <v>Slope</v>
      </c>
      <c r="DK178" s="51" t="str">
        <f t="shared" ca="1" si="452"/>
        <v>Slope</v>
      </c>
      <c r="DL178" s="51" t="str">
        <f t="shared" ca="1" si="453"/>
        <v>Slope</v>
      </c>
      <c r="DM178" s="51" t="str">
        <f t="shared" ca="1" si="454"/>
        <v>Slope</v>
      </c>
      <c r="DN178" s="51" t="str">
        <f t="shared" ca="1" si="455"/>
        <v>Slope</v>
      </c>
      <c r="DO178" s="51" t="str">
        <f t="shared" ca="1" si="456"/>
        <v>Slope</v>
      </c>
      <c r="DP178" s="51" t="str">
        <f t="shared" ca="1" si="457"/>
        <v>Slope</v>
      </c>
      <c r="DQ178" s="51" t="str">
        <f t="shared" ca="1" si="458"/>
        <v>Slope</v>
      </c>
      <c r="DR178" s="51" t="str">
        <f t="shared" ca="1" si="459"/>
        <v>Slope</v>
      </c>
      <c r="DS178" s="51" t="str">
        <f t="shared" ca="1" si="460"/>
        <v>Slope</v>
      </c>
      <c r="DT178" s="51" t="str">
        <f t="shared" ca="1" si="461"/>
        <v>Slope</v>
      </c>
      <c r="DU178" s="51" t="str">
        <f t="shared" ca="1" si="462"/>
        <v>Slope</v>
      </c>
      <c r="DV178" s="51" t="str">
        <f t="shared" ca="1" si="463"/>
        <v>Slope</v>
      </c>
      <c r="DW178" s="51" t="str">
        <f t="shared" ca="1" si="464"/>
        <v>Slope</v>
      </c>
      <c r="DX178" s="51" t="str">
        <f t="shared" ca="1" si="465"/>
        <v>Slope</v>
      </c>
      <c r="DY178" s="51" t="str">
        <f t="shared" ca="1" si="466"/>
        <v>Slope</v>
      </c>
      <c r="DZ178" s="51" t="str">
        <f t="shared" ca="1" si="467"/>
        <v>Slope</v>
      </c>
      <c r="EA178" s="51" t="str">
        <f t="shared" ca="1" si="468"/>
        <v>Slope</v>
      </c>
      <c r="EB178" s="51" t="str">
        <f t="shared" ca="1" si="469"/>
        <v>Slope</v>
      </c>
      <c r="EC178" s="51" t="str">
        <f t="shared" ca="1" si="470"/>
        <v>Slope</v>
      </c>
      <c r="EE178" s="52">
        <f t="shared" ca="1" si="471"/>
        <v>1</v>
      </c>
      <c r="EF178" s="52">
        <f t="shared" ca="1" si="472"/>
        <v>1</v>
      </c>
      <c r="EG178" s="52">
        <f t="shared" ca="1" si="473"/>
        <v>1</v>
      </c>
      <c r="EH178" s="52">
        <f t="shared" ca="1" si="474"/>
        <v>1</v>
      </c>
      <c r="EI178" s="52">
        <f t="shared" ca="1" si="475"/>
        <v>1</v>
      </c>
      <c r="EJ178" s="52">
        <f t="shared" ca="1" si="476"/>
        <v>1</v>
      </c>
      <c r="EK178" s="52">
        <f t="shared" ca="1" si="477"/>
        <v>1</v>
      </c>
      <c r="EL178" s="52">
        <f t="shared" ca="1" si="478"/>
        <v>1</v>
      </c>
      <c r="EM178" s="52">
        <f t="shared" ca="1" si="479"/>
        <v>1</v>
      </c>
      <c r="EN178" s="52">
        <f t="shared" ca="1" si="480"/>
        <v>1</v>
      </c>
      <c r="EO178" s="52">
        <f t="shared" ca="1" si="481"/>
        <v>1</v>
      </c>
      <c r="EP178" s="52">
        <f t="shared" ca="1" si="482"/>
        <v>1</v>
      </c>
      <c r="EQ178" s="52">
        <f t="shared" ca="1" si="483"/>
        <v>1</v>
      </c>
      <c r="ER178" s="52">
        <f t="shared" ca="1" si="484"/>
        <v>1</v>
      </c>
      <c r="ES178" s="52">
        <f t="shared" ca="1" si="485"/>
        <v>1</v>
      </c>
      <c r="ET178" s="52">
        <f t="shared" ca="1" si="486"/>
        <v>1</v>
      </c>
      <c r="EU178" s="52">
        <f t="shared" ca="1" si="487"/>
        <v>1</v>
      </c>
      <c r="EV178" s="52">
        <f t="shared" ca="1" si="488"/>
        <v>1</v>
      </c>
      <c r="EW178" s="52">
        <f t="shared" ca="1" si="489"/>
        <v>1</v>
      </c>
      <c r="EX178" s="52">
        <f t="shared" ca="1" si="490"/>
        <v>1</v>
      </c>
      <c r="EY178" s="52">
        <f t="shared" ca="1" si="491"/>
        <v>1</v>
      </c>
      <c r="EZ178" s="52">
        <f t="shared" ca="1" si="492"/>
        <v>1</v>
      </c>
      <c r="FA178" s="52">
        <f t="shared" ca="1" si="493"/>
        <v>1</v>
      </c>
      <c r="FB178" s="52">
        <f t="shared" ca="1" si="494"/>
        <v>1</v>
      </c>
      <c r="FC178" s="52">
        <f t="shared" ca="1" si="495"/>
        <v>1</v>
      </c>
      <c r="FD178" s="52">
        <f t="shared" ca="1" si="496"/>
        <v>1</v>
      </c>
      <c r="FE178" s="52">
        <f t="shared" ca="1" si="497"/>
        <v>1</v>
      </c>
      <c r="FF178" s="52">
        <f t="shared" ca="1" si="498"/>
        <v>1</v>
      </c>
      <c r="FG178" s="52">
        <f t="shared" ca="1" si="499"/>
        <v>1</v>
      </c>
      <c r="FH178" s="52">
        <f t="shared" ca="1" si="500"/>
        <v>1</v>
      </c>
      <c r="FI178" s="52">
        <f t="shared" ca="1" si="501"/>
        <v>1</v>
      </c>
      <c r="FK178" s="52">
        <f t="shared" si="502"/>
        <v>0</v>
      </c>
      <c r="FL178" s="59" t="e">
        <f t="shared" ca="1" si="503"/>
        <v>#N/A</v>
      </c>
      <c r="FM178" s="59" t="e">
        <f t="shared" ca="1" si="504"/>
        <v>#N/A</v>
      </c>
      <c r="FN178" s="52">
        <f t="shared" ca="1" si="505"/>
        <v>0</v>
      </c>
      <c r="FP178" s="52">
        <f t="shared" ca="1" si="506"/>
        <v>0.66666666666666663</v>
      </c>
      <c r="FQ178" s="52">
        <f t="shared" ca="1" si="507"/>
        <v>0.66666666666666663</v>
      </c>
      <c r="FR178" s="52">
        <f t="shared" ca="1" si="508"/>
        <v>0.65555555555555545</v>
      </c>
      <c r="FS178" s="52">
        <f t="shared" ca="1" si="509"/>
        <v>0.64444444444444438</v>
      </c>
      <c r="FT178" s="52">
        <f t="shared" ca="1" si="510"/>
        <v>0.6333333333333333</v>
      </c>
      <c r="FU178" s="52">
        <f t="shared" ca="1" si="511"/>
        <v>0.62222222222222223</v>
      </c>
      <c r="FV178" s="52">
        <f t="shared" ca="1" si="512"/>
        <v>0.61111111111111116</v>
      </c>
      <c r="FW178" s="52">
        <f t="shared" ca="1" si="513"/>
        <v>0.6</v>
      </c>
      <c r="FX178" s="52">
        <f t="shared" ca="1" si="514"/>
        <v>0.5888888888888888</v>
      </c>
      <c r="FY178" s="52">
        <f t="shared" ca="1" si="515"/>
        <v>0.57777777777777772</v>
      </c>
      <c r="FZ178" s="52">
        <f t="shared" ca="1" si="516"/>
        <v>0.56666666666666665</v>
      </c>
      <c r="GA178" s="52">
        <f t="shared" ca="1" si="517"/>
        <v>0.55555555555555558</v>
      </c>
      <c r="GB178" s="52">
        <f t="shared" ca="1" si="518"/>
        <v>0.5444444444444444</v>
      </c>
      <c r="GC178" s="52">
        <f t="shared" ca="1" si="519"/>
        <v>0.53333333333333333</v>
      </c>
      <c r="GD178" s="52">
        <f t="shared" ca="1" si="520"/>
        <v>0.52222222222222214</v>
      </c>
      <c r="GE178" s="52">
        <f t="shared" ca="1" si="521"/>
        <v>0.51111111111111107</v>
      </c>
      <c r="GF178" s="52">
        <f t="shared" ca="1" si="522"/>
        <v>0.5</v>
      </c>
      <c r="GG178" s="52">
        <f t="shared" ca="1" si="523"/>
        <v>0.48888888888888887</v>
      </c>
      <c r="GH178" s="52">
        <f t="shared" ca="1" si="524"/>
        <v>0.47777777777777775</v>
      </c>
      <c r="GI178" s="52">
        <f t="shared" ca="1" si="525"/>
        <v>0.46666666666666667</v>
      </c>
      <c r="GJ178" s="52">
        <f t="shared" ca="1" si="526"/>
        <v>0.45555555555555555</v>
      </c>
      <c r="GK178" s="52">
        <f t="shared" ca="1" si="527"/>
        <v>0.44444444444444442</v>
      </c>
      <c r="GL178" s="52">
        <f t="shared" ca="1" si="528"/>
        <v>0.43333333333333335</v>
      </c>
      <c r="GM178" s="52">
        <f t="shared" ca="1" si="529"/>
        <v>0.42222222222222222</v>
      </c>
      <c r="GN178" s="52">
        <f t="shared" ca="1" si="530"/>
        <v>0.41111111111111109</v>
      </c>
      <c r="GO178" s="52">
        <f t="shared" ca="1" si="531"/>
        <v>0.39999999999999997</v>
      </c>
      <c r="GP178" s="52">
        <f t="shared" ca="1" si="532"/>
        <v>0.38888888888888884</v>
      </c>
      <c r="GQ178" s="52">
        <f t="shared" ca="1" si="533"/>
        <v>0.37777777777777777</v>
      </c>
      <c r="GR178" s="52">
        <f t="shared" ca="1" si="534"/>
        <v>0.36666666666666664</v>
      </c>
      <c r="GS178" s="52">
        <f t="shared" ca="1" si="535"/>
        <v>0.35555555555555551</v>
      </c>
      <c r="GT178" s="52">
        <f t="shared" ca="1" si="536"/>
        <v>0.34444444444444444</v>
      </c>
      <c r="GU178" s="125">
        <f t="shared" si="537"/>
        <v>0</v>
      </c>
      <c r="GV178" s="52">
        <f t="shared" ca="1" si="538"/>
        <v>0.66666666666666663</v>
      </c>
      <c r="GW178" s="59">
        <f t="shared" ca="1" si="539"/>
        <v>0</v>
      </c>
      <c r="GX178" s="52">
        <f t="shared" ca="1" si="540"/>
        <v>0</v>
      </c>
      <c r="GY178" s="52" t="str">
        <f t="shared" ca="1" si="541"/>
        <v>Slope</v>
      </c>
      <c r="GZ178" s="52" t="str">
        <f t="shared" ca="1" si="542"/>
        <v>NaN</v>
      </c>
      <c r="HA178" s="120">
        <f t="shared" si="543"/>
        <v>0</v>
      </c>
      <c r="HB178" s="58">
        <f t="shared" si="544"/>
        <v>0</v>
      </c>
      <c r="HC178" s="58"/>
      <c r="HD178" s="121">
        <f t="shared" si="545"/>
        <v>1</v>
      </c>
      <c r="HE178" s="52">
        <f t="shared" si="546"/>
        <v>0</v>
      </c>
      <c r="HF178" s="52">
        <f t="shared" si="547"/>
        <v>0</v>
      </c>
      <c r="HG178" s="120">
        <f t="shared" si="548"/>
        <v>1</v>
      </c>
      <c r="HH178" s="120">
        <f t="shared" si="549"/>
        <v>0</v>
      </c>
      <c r="HI178" s="52">
        <f t="shared" ca="1" si="550"/>
        <v>0</v>
      </c>
      <c r="HJ178" s="52" t="str">
        <f t="shared" ca="1" si="551"/>
        <v>Slope</v>
      </c>
      <c r="HK178" s="59">
        <f t="shared" ca="1" si="552"/>
        <v>2</v>
      </c>
      <c r="HL178" s="52" t="str">
        <f t="shared" ca="1" si="553"/>
        <v>NaN</v>
      </c>
      <c r="HM178" s="52">
        <f t="shared" si="554"/>
        <v>0</v>
      </c>
      <c r="HN178" s="52">
        <f t="shared" si="555"/>
        <v>0</v>
      </c>
      <c r="HO178" s="52">
        <f t="shared" si="556"/>
        <v>0</v>
      </c>
      <c r="HP178" s="112"/>
      <c r="HQ178" s="52">
        <f t="shared" si="559"/>
        <v>0</v>
      </c>
      <c r="HR178" s="112"/>
      <c r="HS178" s="52">
        <f t="shared" si="557"/>
        <v>0</v>
      </c>
      <c r="HT178">
        <f t="shared" si="558"/>
        <v>0</v>
      </c>
    </row>
    <row r="179" spans="1:228" x14ac:dyDescent="0.25">
      <c r="A179" s="45">
        <v>141</v>
      </c>
      <c r="B179" s="35">
        <f t="shared" si="395"/>
        <v>1.6203703703703713E-2</v>
      </c>
      <c r="C179" s="28"/>
      <c r="D179" s="29"/>
      <c r="E179" s="29"/>
      <c r="F179" s="37"/>
      <c r="G179" s="38"/>
      <c r="H179" s="107"/>
      <c r="I179" s="31"/>
      <c r="J179" s="28"/>
      <c r="K179" s="37">
        <f t="shared" si="387"/>
        <v>0</v>
      </c>
      <c r="L179" s="30">
        <f t="shared" si="385"/>
        <v>0</v>
      </c>
      <c r="M179" s="101">
        <f t="shared" si="386"/>
        <v>0</v>
      </c>
      <c r="N179" s="103">
        <f t="shared" si="396"/>
        <v>0</v>
      </c>
      <c r="AD179" s="52" t="e">
        <f t="shared" ca="1" si="397"/>
        <v>#DIV/0!</v>
      </c>
      <c r="AE179" s="52" t="e">
        <f t="shared" ca="1" si="397"/>
        <v>#DIV/0!</v>
      </c>
      <c r="AF179" s="52" t="e">
        <f t="shared" ca="1" si="397"/>
        <v>#DIV/0!</v>
      </c>
      <c r="AG179" s="52" t="e">
        <f t="shared" ca="1" si="397"/>
        <v>#DIV/0!</v>
      </c>
      <c r="AH179" s="52" t="e">
        <f t="shared" ca="1" si="398"/>
        <v>#DIV/0!</v>
      </c>
      <c r="AI179" s="52" t="e">
        <f t="shared" ca="1" si="398"/>
        <v>#DIV/0!</v>
      </c>
      <c r="AJ179" s="52" t="e">
        <f t="shared" ca="1" si="398"/>
        <v>#DIV/0!</v>
      </c>
      <c r="AK179" s="52" t="e">
        <f t="shared" ca="1" si="398"/>
        <v>#DIV/0!</v>
      </c>
      <c r="AL179" s="52" t="e">
        <f t="shared" ca="1" si="399"/>
        <v>#DIV/0!</v>
      </c>
      <c r="AM179" s="52" t="e">
        <f t="shared" ca="1" si="399"/>
        <v>#DIV/0!</v>
      </c>
      <c r="AN179" s="52" t="e">
        <f t="shared" ca="1" si="399"/>
        <v>#DIV/0!</v>
      </c>
      <c r="AO179" s="52" t="e">
        <f t="shared" ca="1" si="399"/>
        <v>#DIV/0!</v>
      </c>
      <c r="AP179" s="52" t="e">
        <f t="shared" ca="1" si="400"/>
        <v>#DIV/0!</v>
      </c>
      <c r="AQ179" s="52" t="e">
        <f t="shared" ca="1" si="400"/>
        <v>#DIV/0!</v>
      </c>
      <c r="AR179" s="52" t="e">
        <f t="shared" ca="1" si="400"/>
        <v>#DIV/0!</v>
      </c>
      <c r="AS179" s="52" t="e">
        <f t="shared" ca="1" si="400"/>
        <v>#DIV/0!</v>
      </c>
      <c r="AT179" s="52" t="e">
        <f t="shared" ca="1" si="391"/>
        <v>#DIV/0!</v>
      </c>
      <c r="AU179" s="52" t="e">
        <f t="shared" ca="1" si="391"/>
        <v>#DIV/0!</v>
      </c>
      <c r="AV179" s="52" t="e">
        <f t="shared" ca="1" si="391"/>
        <v>#DIV/0!</v>
      </c>
      <c r="AW179" s="52" t="e">
        <f t="shared" ca="1" si="391"/>
        <v>#DIV/0!</v>
      </c>
      <c r="AX179" s="52" t="e">
        <f t="shared" ca="1" si="392"/>
        <v>#DIV/0!</v>
      </c>
      <c r="AY179" s="52" t="e">
        <f t="shared" ca="1" si="392"/>
        <v>#DIV/0!</v>
      </c>
      <c r="AZ179" s="52" t="e">
        <f t="shared" ca="1" si="392"/>
        <v>#DIV/0!</v>
      </c>
      <c r="BA179" s="52" t="e">
        <f t="shared" ca="1" si="392"/>
        <v>#DIV/0!</v>
      </c>
      <c r="BB179" s="52" t="e">
        <f t="shared" ca="1" si="393"/>
        <v>#DIV/0!</v>
      </c>
      <c r="BC179" s="52" t="e">
        <f t="shared" ca="1" si="393"/>
        <v>#DIV/0!</v>
      </c>
      <c r="BD179" s="52" t="e">
        <f t="shared" ca="1" si="393"/>
        <v>#DIV/0!</v>
      </c>
      <c r="BE179" s="52" t="e">
        <f t="shared" ca="1" si="393"/>
        <v>#DIV/0!</v>
      </c>
      <c r="BF179" s="52" t="e">
        <f t="shared" ca="1" si="394"/>
        <v>#DIV/0!</v>
      </c>
      <c r="BG179" s="52" t="e">
        <f t="shared" ca="1" si="394"/>
        <v>#DIV/0!</v>
      </c>
      <c r="BH179" s="52" t="e">
        <f t="shared" ca="1" si="394"/>
        <v>#DIV/0!</v>
      </c>
      <c r="BJ179" s="52">
        <f t="shared" si="401"/>
        <v>0</v>
      </c>
      <c r="BK179" s="52">
        <f t="shared" si="402"/>
        <v>0</v>
      </c>
      <c r="BL179" s="52">
        <f t="shared" si="403"/>
        <v>0</v>
      </c>
      <c r="BM179" s="52">
        <f t="shared" si="404"/>
        <v>0</v>
      </c>
      <c r="BN179" s="52">
        <f t="shared" si="405"/>
        <v>0</v>
      </c>
      <c r="BO179" s="52">
        <f t="shared" si="406"/>
        <v>0</v>
      </c>
      <c r="BP179" s="52">
        <f t="shared" si="407"/>
        <v>0</v>
      </c>
      <c r="BQ179" s="52">
        <f t="shared" si="408"/>
        <v>0.05</v>
      </c>
      <c r="BS179" s="52">
        <f t="shared" ca="1" si="409"/>
        <v>0</v>
      </c>
      <c r="BT179" s="52">
        <f t="shared" ca="1" si="410"/>
        <v>0</v>
      </c>
      <c r="BU179" s="52">
        <f t="shared" ca="1" si="411"/>
        <v>0</v>
      </c>
      <c r="BV179" s="52">
        <f t="shared" ca="1" si="412"/>
        <v>0</v>
      </c>
      <c r="BW179" s="52">
        <f t="shared" ca="1" si="413"/>
        <v>0</v>
      </c>
      <c r="BX179" s="52">
        <f t="shared" ca="1" si="414"/>
        <v>0</v>
      </c>
      <c r="BY179" s="52">
        <f t="shared" ca="1" si="415"/>
        <v>0</v>
      </c>
      <c r="BZ179" s="52">
        <f t="shared" ca="1" si="416"/>
        <v>0</v>
      </c>
      <c r="CA179" s="52">
        <f t="shared" ca="1" si="417"/>
        <v>0</v>
      </c>
      <c r="CB179" s="52">
        <f t="shared" ca="1" si="418"/>
        <v>0</v>
      </c>
      <c r="CC179" s="52">
        <f t="shared" ca="1" si="419"/>
        <v>0</v>
      </c>
      <c r="CD179" s="52">
        <f t="shared" ca="1" si="420"/>
        <v>0</v>
      </c>
      <c r="CE179" s="52">
        <f t="shared" ca="1" si="421"/>
        <v>0</v>
      </c>
      <c r="CF179" s="52">
        <f t="shared" ca="1" si="422"/>
        <v>0</v>
      </c>
      <c r="CG179" s="52">
        <f t="shared" ca="1" si="423"/>
        <v>0</v>
      </c>
      <c r="CH179" s="52">
        <f t="shared" ca="1" si="424"/>
        <v>0</v>
      </c>
      <c r="CI179" s="52">
        <f t="shared" ca="1" si="425"/>
        <v>0</v>
      </c>
      <c r="CJ179" s="52">
        <f t="shared" ca="1" si="426"/>
        <v>0</v>
      </c>
      <c r="CK179" s="52">
        <f t="shared" ca="1" si="427"/>
        <v>0</v>
      </c>
      <c r="CL179" s="52">
        <f t="shared" ca="1" si="428"/>
        <v>0</v>
      </c>
      <c r="CM179" s="52">
        <f t="shared" ca="1" si="429"/>
        <v>0</v>
      </c>
      <c r="CN179" s="52">
        <f t="shared" ca="1" si="430"/>
        <v>0</v>
      </c>
      <c r="CO179" s="52">
        <f t="shared" ca="1" si="431"/>
        <v>0</v>
      </c>
      <c r="CP179" s="52">
        <f t="shared" ca="1" si="432"/>
        <v>0</v>
      </c>
      <c r="CQ179" s="52">
        <f t="shared" ca="1" si="433"/>
        <v>0</v>
      </c>
      <c r="CR179" s="52">
        <f t="shared" ca="1" si="434"/>
        <v>0</v>
      </c>
      <c r="CS179" s="52">
        <f t="shared" ca="1" si="435"/>
        <v>0</v>
      </c>
      <c r="CT179" s="52">
        <f t="shared" ca="1" si="436"/>
        <v>0</v>
      </c>
      <c r="CU179" s="52">
        <f t="shared" ca="1" si="437"/>
        <v>0</v>
      </c>
      <c r="CV179" s="52">
        <f t="shared" ca="1" si="438"/>
        <v>0</v>
      </c>
      <c r="CW179" s="52">
        <f t="shared" ca="1" si="439"/>
        <v>0</v>
      </c>
      <c r="CY179" s="51" t="str">
        <f t="shared" ca="1" si="440"/>
        <v>Slope</v>
      </c>
      <c r="CZ179" s="51" t="str">
        <f t="shared" ca="1" si="441"/>
        <v>Slope</v>
      </c>
      <c r="DA179" s="51" t="str">
        <f t="shared" ca="1" si="442"/>
        <v>Slope</v>
      </c>
      <c r="DB179" s="51" t="str">
        <f t="shared" ca="1" si="443"/>
        <v>Slope</v>
      </c>
      <c r="DC179" s="51" t="str">
        <f t="shared" ca="1" si="444"/>
        <v>Slope</v>
      </c>
      <c r="DD179" s="51" t="str">
        <f t="shared" ca="1" si="445"/>
        <v>Slope</v>
      </c>
      <c r="DE179" s="51" t="str">
        <f t="shared" ca="1" si="446"/>
        <v>Slope</v>
      </c>
      <c r="DF179" s="51" t="str">
        <f t="shared" ca="1" si="447"/>
        <v>Slope</v>
      </c>
      <c r="DG179" s="51" t="str">
        <f t="shared" ca="1" si="448"/>
        <v>Slope</v>
      </c>
      <c r="DH179" s="51" t="str">
        <f t="shared" ca="1" si="449"/>
        <v>Slope</v>
      </c>
      <c r="DI179" s="51" t="str">
        <f t="shared" ca="1" si="450"/>
        <v>Slope</v>
      </c>
      <c r="DJ179" s="51" t="str">
        <f t="shared" ca="1" si="451"/>
        <v>Slope</v>
      </c>
      <c r="DK179" s="51" t="str">
        <f t="shared" ca="1" si="452"/>
        <v>Slope</v>
      </c>
      <c r="DL179" s="51" t="str">
        <f t="shared" ca="1" si="453"/>
        <v>Slope</v>
      </c>
      <c r="DM179" s="51" t="str">
        <f t="shared" ca="1" si="454"/>
        <v>Slope</v>
      </c>
      <c r="DN179" s="51" t="str">
        <f t="shared" ca="1" si="455"/>
        <v>Slope</v>
      </c>
      <c r="DO179" s="51" t="str">
        <f t="shared" ca="1" si="456"/>
        <v>Slope</v>
      </c>
      <c r="DP179" s="51" t="str">
        <f t="shared" ca="1" si="457"/>
        <v>Slope</v>
      </c>
      <c r="DQ179" s="51" t="str">
        <f t="shared" ca="1" si="458"/>
        <v>Slope</v>
      </c>
      <c r="DR179" s="51" t="str">
        <f t="shared" ca="1" si="459"/>
        <v>Slope</v>
      </c>
      <c r="DS179" s="51" t="str">
        <f t="shared" ca="1" si="460"/>
        <v>Slope</v>
      </c>
      <c r="DT179" s="51" t="str">
        <f t="shared" ca="1" si="461"/>
        <v>Slope</v>
      </c>
      <c r="DU179" s="51" t="str">
        <f t="shared" ca="1" si="462"/>
        <v>Slope</v>
      </c>
      <c r="DV179" s="51" t="str">
        <f t="shared" ca="1" si="463"/>
        <v>Slope</v>
      </c>
      <c r="DW179" s="51" t="str">
        <f t="shared" ca="1" si="464"/>
        <v>Slope</v>
      </c>
      <c r="DX179" s="51" t="str">
        <f t="shared" ca="1" si="465"/>
        <v>Slope</v>
      </c>
      <c r="DY179" s="51" t="str">
        <f t="shared" ca="1" si="466"/>
        <v>Slope</v>
      </c>
      <c r="DZ179" s="51" t="str">
        <f t="shared" ca="1" si="467"/>
        <v>Slope</v>
      </c>
      <c r="EA179" s="51" t="str">
        <f t="shared" ca="1" si="468"/>
        <v>Slope</v>
      </c>
      <c r="EB179" s="51" t="str">
        <f t="shared" ca="1" si="469"/>
        <v>Slope</v>
      </c>
      <c r="EC179" s="51" t="str">
        <f t="shared" ca="1" si="470"/>
        <v>Slope</v>
      </c>
      <c r="EE179" s="52">
        <f t="shared" ca="1" si="471"/>
        <v>1</v>
      </c>
      <c r="EF179" s="52">
        <f t="shared" ca="1" si="472"/>
        <v>1</v>
      </c>
      <c r="EG179" s="52">
        <f t="shared" ca="1" si="473"/>
        <v>1</v>
      </c>
      <c r="EH179" s="52">
        <f t="shared" ca="1" si="474"/>
        <v>1</v>
      </c>
      <c r="EI179" s="52">
        <f t="shared" ca="1" si="475"/>
        <v>1</v>
      </c>
      <c r="EJ179" s="52">
        <f t="shared" ca="1" si="476"/>
        <v>1</v>
      </c>
      <c r="EK179" s="52">
        <f t="shared" ca="1" si="477"/>
        <v>1</v>
      </c>
      <c r="EL179" s="52">
        <f t="shared" ca="1" si="478"/>
        <v>1</v>
      </c>
      <c r="EM179" s="52">
        <f t="shared" ca="1" si="479"/>
        <v>1</v>
      </c>
      <c r="EN179" s="52">
        <f t="shared" ca="1" si="480"/>
        <v>1</v>
      </c>
      <c r="EO179" s="52">
        <f t="shared" ca="1" si="481"/>
        <v>1</v>
      </c>
      <c r="EP179" s="52">
        <f t="shared" ca="1" si="482"/>
        <v>1</v>
      </c>
      <c r="EQ179" s="52">
        <f t="shared" ca="1" si="483"/>
        <v>1</v>
      </c>
      <c r="ER179" s="52">
        <f t="shared" ca="1" si="484"/>
        <v>1</v>
      </c>
      <c r="ES179" s="52">
        <f t="shared" ca="1" si="485"/>
        <v>1</v>
      </c>
      <c r="ET179" s="52">
        <f t="shared" ca="1" si="486"/>
        <v>1</v>
      </c>
      <c r="EU179" s="52">
        <f t="shared" ca="1" si="487"/>
        <v>1</v>
      </c>
      <c r="EV179" s="52">
        <f t="shared" ca="1" si="488"/>
        <v>1</v>
      </c>
      <c r="EW179" s="52">
        <f t="shared" ca="1" si="489"/>
        <v>1</v>
      </c>
      <c r="EX179" s="52">
        <f t="shared" ca="1" si="490"/>
        <v>1</v>
      </c>
      <c r="EY179" s="52">
        <f t="shared" ca="1" si="491"/>
        <v>1</v>
      </c>
      <c r="EZ179" s="52">
        <f t="shared" ca="1" si="492"/>
        <v>1</v>
      </c>
      <c r="FA179" s="52">
        <f t="shared" ca="1" si="493"/>
        <v>1</v>
      </c>
      <c r="FB179" s="52">
        <f t="shared" ca="1" si="494"/>
        <v>1</v>
      </c>
      <c r="FC179" s="52">
        <f t="shared" ca="1" si="495"/>
        <v>1</v>
      </c>
      <c r="FD179" s="52">
        <f t="shared" ca="1" si="496"/>
        <v>1</v>
      </c>
      <c r="FE179" s="52">
        <f t="shared" ca="1" si="497"/>
        <v>1</v>
      </c>
      <c r="FF179" s="52">
        <f t="shared" ca="1" si="498"/>
        <v>1</v>
      </c>
      <c r="FG179" s="52">
        <f t="shared" ca="1" si="499"/>
        <v>1</v>
      </c>
      <c r="FH179" s="52">
        <f t="shared" ca="1" si="500"/>
        <v>1</v>
      </c>
      <c r="FI179" s="52">
        <f t="shared" ca="1" si="501"/>
        <v>1</v>
      </c>
      <c r="FK179" s="52">
        <f t="shared" si="502"/>
        <v>0</v>
      </c>
      <c r="FL179" s="59" t="e">
        <f t="shared" ca="1" si="503"/>
        <v>#N/A</v>
      </c>
      <c r="FM179" s="59" t="e">
        <f t="shared" ca="1" si="504"/>
        <v>#N/A</v>
      </c>
      <c r="FN179" s="52">
        <f t="shared" ca="1" si="505"/>
        <v>0</v>
      </c>
      <c r="FP179" s="52">
        <f t="shared" ca="1" si="506"/>
        <v>0.66666666666666663</v>
      </c>
      <c r="FQ179" s="52">
        <f t="shared" ca="1" si="507"/>
        <v>0.66666666666666663</v>
      </c>
      <c r="FR179" s="52">
        <f t="shared" ca="1" si="508"/>
        <v>0.65555555555555545</v>
      </c>
      <c r="FS179" s="52">
        <f t="shared" ca="1" si="509"/>
        <v>0.64444444444444438</v>
      </c>
      <c r="FT179" s="52">
        <f t="shared" ca="1" si="510"/>
        <v>0.6333333333333333</v>
      </c>
      <c r="FU179" s="52">
        <f t="shared" ca="1" si="511"/>
        <v>0.62222222222222223</v>
      </c>
      <c r="FV179" s="52">
        <f t="shared" ca="1" si="512"/>
        <v>0.61111111111111116</v>
      </c>
      <c r="FW179" s="52">
        <f t="shared" ca="1" si="513"/>
        <v>0.6</v>
      </c>
      <c r="FX179" s="52">
        <f t="shared" ca="1" si="514"/>
        <v>0.5888888888888888</v>
      </c>
      <c r="FY179" s="52">
        <f t="shared" ca="1" si="515"/>
        <v>0.57777777777777772</v>
      </c>
      <c r="FZ179" s="52">
        <f t="shared" ca="1" si="516"/>
        <v>0.56666666666666665</v>
      </c>
      <c r="GA179" s="52">
        <f t="shared" ca="1" si="517"/>
        <v>0.55555555555555558</v>
      </c>
      <c r="GB179" s="52">
        <f t="shared" ca="1" si="518"/>
        <v>0.5444444444444444</v>
      </c>
      <c r="GC179" s="52">
        <f t="shared" ca="1" si="519"/>
        <v>0.53333333333333333</v>
      </c>
      <c r="GD179" s="52">
        <f t="shared" ca="1" si="520"/>
        <v>0.52222222222222214</v>
      </c>
      <c r="GE179" s="52">
        <f t="shared" ca="1" si="521"/>
        <v>0.51111111111111107</v>
      </c>
      <c r="GF179" s="52">
        <f t="shared" ca="1" si="522"/>
        <v>0.5</v>
      </c>
      <c r="GG179" s="52">
        <f t="shared" ca="1" si="523"/>
        <v>0.48888888888888887</v>
      </c>
      <c r="GH179" s="52">
        <f t="shared" ca="1" si="524"/>
        <v>0.47777777777777775</v>
      </c>
      <c r="GI179" s="52">
        <f t="shared" ca="1" si="525"/>
        <v>0.46666666666666667</v>
      </c>
      <c r="GJ179" s="52">
        <f t="shared" ca="1" si="526"/>
        <v>0.45555555555555555</v>
      </c>
      <c r="GK179" s="52">
        <f t="shared" ca="1" si="527"/>
        <v>0.44444444444444442</v>
      </c>
      <c r="GL179" s="52">
        <f t="shared" ca="1" si="528"/>
        <v>0.43333333333333335</v>
      </c>
      <c r="GM179" s="52">
        <f t="shared" ca="1" si="529"/>
        <v>0.42222222222222222</v>
      </c>
      <c r="GN179" s="52">
        <f t="shared" ca="1" si="530"/>
        <v>0.41111111111111109</v>
      </c>
      <c r="GO179" s="52">
        <f t="shared" ca="1" si="531"/>
        <v>0.39999999999999997</v>
      </c>
      <c r="GP179" s="52">
        <f t="shared" ca="1" si="532"/>
        <v>0.38888888888888884</v>
      </c>
      <c r="GQ179" s="52">
        <f t="shared" ca="1" si="533"/>
        <v>0.37777777777777777</v>
      </c>
      <c r="GR179" s="52">
        <f t="shared" ca="1" si="534"/>
        <v>0.36666666666666664</v>
      </c>
      <c r="GS179" s="52">
        <f t="shared" ca="1" si="535"/>
        <v>0.35555555555555551</v>
      </c>
      <c r="GT179" s="52">
        <f t="shared" ca="1" si="536"/>
        <v>0.34444444444444444</v>
      </c>
      <c r="GU179" s="125">
        <f t="shared" si="537"/>
        <v>0</v>
      </c>
      <c r="GV179" s="52">
        <f t="shared" ca="1" si="538"/>
        <v>0.66666666666666663</v>
      </c>
      <c r="GW179" s="59">
        <f t="shared" ca="1" si="539"/>
        <v>0</v>
      </c>
      <c r="GX179" s="52">
        <f t="shared" ca="1" si="540"/>
        <v>0</v>
      </c>
      <c r="GY179" s="52" t="str">
        <f t="shared" ca="1" si="541"/>
        <v>Slope</v>
      </c>
      <c r="GZ179" s="52" t="str">
        <f t="shared" ca="1" si="542"/>
        <v>NaN</v>
      </c>
      <c r="HA179" s="120">
        <f t="shared" si="543"/>
        <v>0</v>
      </c>
      <c r="HB179" s="58">
        <f t="shared" si="544"/>
        <v>0</v>
      </c>
      <c r="HC179" s="58"/>
      <c r="HD179" s="121">
        <f t="shared" si="545"/>
        <v>1</v>
      </c>
      <c r="HE179" s="52">
        <f t="shared" si="546"/>
        <v>0</v>
      </c>
      <c r="HF179" s="52">
        <f t="shared" si="547"/>
        <v>0</v>
      </c>
      <c r="HG179" s="120">
        <f t="shared" si="548"/>
        <v>1</v>
      </c>
      <c r="HH179" s="120">
        <f t="shared" si="549"/>
        <v>0</v>
      </c>
      <c r="HI179" s="52">
        <f t="shared" ca="1" si="550"/>
        <v>0</v>
      </c>
      <c r="HJ179" s="52" t="str">
        <f t="shared" ca="1" si="551"/>
        <v>Slope</v>
      </c>
      <c r="HK179" s="59">
        <f t="shared" ca="1" si="552"/>
        <v>2</v>
      </c>
      <c r="HL179" s="52" t="str">
        <f t="shared" ca="1" si="553"/>
        <v>NaN</v>
      </c>
      <c r="HM179" s="52">
        <f t="shared" si="554"/>
        <v>0</v>
      </c>
      <c r="HN179" s="52">
        <f t="shared" si="555"/>
        <v>0</v>
      </c>
      <c r="HO179" s="52">
        <f t="shared" si="556"/>
        <v>0</v>
      </c>
      <c r="HP179" s="112"/>
      <c r="HQ179" s="52">
        <f t="shared" si="559"/>
        <v>0</v>
      </c>
      <c r="HR179" s="112"/>
      <c r="HS179" s="52">
        <f t="shared" si="557"/>
        <v>0</v>
      </c>
      <c r="HT179">
        <f t="shared" si="558"/>
        <v>0</v>
      </c>
    </row>
    <row r="180" spans="1:228" x14ac:dyDescent="0.25">
      <c r="A180" s="45">
        <v>142</v>
      </c>
      <c r="B180" s="35">
        <f t="shared" si="395"/>
        <v>1.6319444444444452E-2</v>
      </c>
      <c r="C180" s="28"/>
      <c r="D180" s="29"/>
      <c r="E180" s="29"/>
      <c r="F180" s="37"/>
      <c r="G180" s="38"/>
      <c r="H180" s="107"/>
      <c r="I180" s="31"/>
      <c r="J180" s="28"/>
      <c r="K180" s="37">
        <f t="shared" si="387"/>
        <v>0</v>
      </c>
      <c r="L180" s="30">
        <f t="shared" si="385"/>
        <v>0</v>
      </c>
      <c r="M180" s="101">
        <f t="shared" si="386"/>
        <v>0</v>
      </c>
      <c r="N180" s="103">
        <f t="shared" si="396"/>
        <v>0</v>
      </c>
      <c r="AD180" s="52" t="e">
        <f t="shared" ca="1" si="397"/>
        <v>#DIV/0!</v>
      </c>
      <c r="AE180" s="52" t="e">
        <f t="shared" ca="1" si="397"/>
        <v>#DIV/0!</v>
      </c>
      <c r="AF180" s="52" t="e">
        <f t="shared" ca="1" si="397"/>
        <v>#DIV/0!</v>
      </c>
      <c r="AG180" s="52" t="e">
        <f t="shared" ca="1" si="397"/>
        <v>#DIV/0!</v>
      </c>
      <c r="AH180" s="52" t="e">
        <f t="shared" ca="1" si="398"/>
        <v>#DIV/0!</v>
      </c>
      <c r="AI180" s="52" t="e">
        <f t="shared" ca="1" si="398"/>
        <v>#DIV/0!</v>
      </c>
      <c r="AJ180" s="52" t="e">
        <f t="shared" ca="1" si="398"/>
        <v>#DIV/0!</v>
      </c>
      <c r="AK180" s="52" t="e">
        <f t="shared" ca="1" si="398"/>
        <v>#DIV/0!</v>
      </c>
      <c r="AL180" s="52" t="e">
        <f t="shared" ca="1" si="399"/>
        <v>#DIV/0!</v>
      </c>
      <c r="AM180" s="52" t="e">
        <f t="shared" ca="1" si="399"/>
        <v>#DIV/0!</v>
      </c>
      <c r="AN180" s="52" t="e">
        <f t="shared" ca="1" si="399"/>
        <v>#DIV/0!</v>
      </c>
      <c r="AO180" s="52" t="e">
        <f t="shared" ca="1" si="399"/>
        <v>#DIV/0!</v>
      </c>
      <c r="AP180" s="52" t="e">
        <f t="shared" ca="1" si="400"/>
        <v>#DIV/0!</v>
      </c>
      <c r="AQ180" s="52" t="e">
        <f t="shared" ca="1" si="400"/>
        <v>#DIV/0!</v>
      </c>
      <c r="AR180" s="52" t="e">
        <f t="shared" ca="1" si="400"/>
        <v>#DIV/0!</v>
      </c>
      <c r="AS180" s="52" t="e">
        <f t="shared" ca="1" si="400"/>
        <v>#DIV/0!</v>
      </c>
      <c r="AT180" s="52" t="e">
        <f t="shared" ca="1" si="391"/>
        <v>#DIV/0!</v>
      </c>
      <c r="AU180" s="52" t="e">
        <f t="shared" ca="1" si="391"/>
        <v>#DIV/0!</v>
      </c>
      <c r="AV180" s="52" t="e">
        <f t="shared" ca="1" si="391"/>
        <v>#DIV/0!</v>
      </c>
      <c r="AW180" s="52" t="e">
        <f t="shared" ca="1" si="391"/>
        <v>#DIV/0!</v>
      </c>
      <c r="AX180" s="52" t="e">
        <f t="shared" ca="1" si="392"/>
        <v>#DIV/0!</v>
      </c>
      <c r="AY180" s="52" t="e">
        <f t="shared" ca="1" si="392"/>
        <v>#DIV/0!</v>
      </c>
      <c r="AZ180" s="52" t="e">
        <f t="shared" ca="1" si="392"/>
        <v>#DIV/0!</v>
      </c>
      <c r="BA180" s="52" t="e">
        <f t="shared" ca="1" si="392"/>
        <v>#DIV/0!</v>
      </c>
      <c r="BB180" s="52" t="e">
        <f t="shared" ca="1" si="393"/>
        <v>#DIV/0!</v>
      </c>
      <c r="BC180" s="52" t="e">
        <f t="shared" ca="1" si="393"/>
        <v>#DIV/0!</v>
      </c>
      <c r="BD180" s="52" t="e">
        <f t="shared" ca="1" si="393"/>
        <v>#DIV/0!</v>
      </c>
      <c r="BE180" s="52" t="e">
        <f t="shared" ca="1" si="393"/>
        <v>#DIV/0!</v>
      </c>
      <c r="BF180" s="52" t="e">
        <f t="shared" ca="1" si="394"/>
        <v>#DIV/0!</v>
      </c>
      <c r="BG180" s="52" t="e">
        <f t="shared" ca="1" si="394"/>
        <v>#DIV/0!</v>
      </c>
      <c r="BH180" s="52" t="e">
        <f t="shared" ca="1" si="394"/>
        <v>#DIV/0!</v>
      </c>
      <c r="BJ180" s="52">
        <f t="shared" si="401"/>
        <v>0</v>
      </c>
      <c r="BK180" s="52">
        <f t="shared" si="402"/>
        <v>0</v>
      </c>
      <c r="BL180" s="52">
        <f t="shared" si="403"/>
        <v>0</v>
      </c>
      <c r="BM180" s="52">
        <f t="shared" si="404"/>
        <v>0</v>
      </c>
      <c r="BN180" s="52">
        <f t="shared" si="405"/>
        <v>0</v>
      </c>
      <c r="BO180" s="52">
        <f t="shared" si="406"/>
        <v>0</v>
      </c>
      <c r="BP180" s="52">
        <f t="shared" si="407"/>
        <v>0</v>
      </c>
      <c r="BQ180" s="52">
        <f t="shared" si="408"/>
        <v>0.05</v>
      </c>
      <c r="BS180" s="52">
        <f t="shared" ca="1" si="409"/>
        <v>0</v>
      </c>
      <c r="BT180" s="52">
        <f t="shared" ca="1" si="410"/>
        <v>0</v>
      </c>
      <c r="BU180" s="52">
        <f t="shared" ca="1" si="411"/>
        <v>0</v>
      </c>
      <c r="BV180" s="52">
        <f t="shared" ca="1" si="412"/>
        <v>0</v>
      </c>
      <c r="BW180" s="52">
        <f t="shared" ca="1" si="413"/>
        <v>0</v>
      </c>
      <c r="BX180" s="52">
        <f t="shared" ca="1" si="414"/>
        <v>0</v>
      </c>
      <c r="BY180" s="52">
        <f t="shared" ca="1" si="415"/>
        <v>0</v>
      </c>
      <c r="BZ180" s="52">
        <f t="shared" ca="1" si="416"/>
        <v>0</v>
      </c>
      <c r="CA180" s="52">
        <f t="shared" ca="1" si="417"/>
        <v>0</v>
      </c>
      <c r="CB180" s="52">
        <f t="shared" ca="1" si="418"/>
        <v>0</v>
      </c>
      <c r="CC180" s="52">
        <f t="shared" ca="1" si="419"/>
        <v>0</v>
      </c>
      <c r="CD180" s="52">
        <f t="shared" ca="1" si="420"/>
        <v>0</v>
      </c>
      <c r="CE180" s="52">
        <f t="shared" ca="1" si="421"/>
        <v>0</v>
      </c>
      <c r="CF180" s="52">
        <f t="shared" ca="1" si="422"/>
        <v>0</v>
      </c>
      <c r="CG180" s="52">
        <f t="shared" ca="1" si="423"/>
        <v>0</v>
      </c>
      <c r="CH180" s="52">
        <f t="shared" ca="1" si="424"/>
        <v>0</v>
      </c>
      <c r="CI180" s="52">
        <f t="shared" ca="1" si="425"/>
        <v>0</v>
      </c>
      <c r="CJ180" s="52">
        <f t="shared" ca="1" si="426"/>
        <v>0</v>
      </c>
      <c r="CK180" s="52">
        <f t="shared" ca="1" si="427"/>
        <v>0</v>
      </c>
      <c r="CL180" s="52">
        <f t="shared" ca="1" si="428"/>
        <v>0</v>
      </c>
      <c r="CM180" s="52">
        <f t="shared" ca="1" si="429"/>
        <v>0</v>
      </c>
      <c r="CN180" s="52">
        <f t="shared" ca="1" si="430"/>
        <v>0</v>
      </c>
      <c r="CO180" s="52">
        <f t="shared" ca="1" si="431"/>
        <v>0</v>
      </c>
      <c r="CP180" s="52">
        <f t="shared" ca="1" si="432"/>
        <v>0</v>
      </c>
      <c r="CQ180" s="52">
        <f t="shared" ca="1" si="433"/>
        <v>0</v>
      </c>
      <c r="CR180" s="52">
        <f t="shared" ca="1" si="434"/>
        <v>0</v>
      </c>
      <c r="CS180" s="52">
        <f t="shared" ca="1" si="435"/>
        <v>0</v>
      </c>
      <c r="CT180" s="52">
        <f t="shared" ca="1" si="436"/>
        <v>0</v>
      </c>
      <c r="CU180" s="52">
        <f t="shared" ca="1" si="437"/>
        <v>0</v>
      </c>
      <c r="CV180" s="52">
        <f t="shared" ca="1" si="438"/>
        <v>0</v>
      </c>
      <c r="CW180" s="52">
        <f t="shared" ca="1" si="439"/>
        <v>0</v>
      </c>
      <c r="CY180" s="51" t="str">
        <f t="shared" ca="1" si="440"/>
        <v>Slope</v>
      </c>
      <c r="CZ180" s="51" t="str">
        <f t="shared" ca="1" si="441"/>
        <v>Slope</v>
      </c>
      <c r="DA180" s="51" t="str">
        <f t="shared" ca="1" si="442"/>
        <v>Slope</v>
      </c>
      <c r="DB180" s="51" t="str">
        <f t="shared" ca="1" si="443"/>
        <v>Slope</v>
      </c>
      <c r="DC180" s="51" t="str">
        <f t="shared" ca="1" si="444"/>
        <v>Slope</v>
      </c>
      <c r="DD180" s="51" t="str">
        <f t="shared" ca="1" si="445"/>
        <v>Slope</v>
      </c>
      <c r="DE180" s="51" t="str">
        <f t="shared" ca="1" si="446"/>
        <v>Slope</v>
      </c>
      <c r="DF180" s="51" t="str">
        <f t="shared" ca="1" si="447"/>
        <v>Slope</v>
      </c>
      <c r="DG180" s="51" t="str">
        <f t="shared" ca="1" si="448"/>
        <v>Slope</v>
      </c>
      <c r="DH180" s="51" t="str">
        <f t="shared" ca="1" si="449"/>
        <v>Slope</v>
      </c>
      <c r="DI180" s="51" t="str">
        <f t="shared" ca="1" si="450"/>
        <v>Slope</v>
      </c>
      <c r="DJ180" s="51" t="str">
        <f t="shared" ca="1" si="451"/>
        <v>Slope</v>
      </c>
      <c r="DK180" s="51" t="str">
        <f t="shared" ca="1" si="452"/>
        <v>Slope</v>
      </c>
      <c r="DL180" s="51" t="str">
        <f t="shared" ca="1" si="453"/>
        <v>Slope</v>
      </c>
      <c r="DM180" s="51" t="str">
        <f t="shared" ca="1" si="454"/>
        <v>Slope</v>
      </c>
      <c r="DN180" s="51" t="str">
        <f t="shared" ca="1" si="455"/>
        <v>Slope</v>
      </c>
      <c r="DO180" s="51" t="str">
        <f t="shared" ca="1" si="456"/>
        <v>Slope</v>
      </c>
      <c r="DP180" s="51" t="str">
        <f t="shared" ca="1" si="457"/>
        <v>Slope</v>
      </c>
      <c r="DQ180" s="51" t="str">
        <f t="shared" ca="1" si="458"/>
        <v>Slope</v>
      </c>
      <c r="DR180" s="51" t="str">
        <f t="shared" ca="1" si="459"/>
        <v>Slope</v>
      </c>
      <c r="DS180" s="51" t="str">
        <f t="shared" ca="1" si="460"/>
        <v>Slope</v>
      </c>
      <c r="DT180" s="51" t="str">
        <f t="shared" ca="1" si="461"/>
        <v>Slope</v>
      </c>
      <c r="DU180" s="51" t="str">
        <f t="shared" ca="1" si="462"/>
        <v>Slope</v>
      </c>
      <c r="DV180" s="51" t="str">
        <f t="shared" ca="1" si="463"/>
        <v>Slope</v>
      </c>
      <c r="DW180" s="51" t="str">
        <f t="shared" ca="1" si="464"/>
        <v>Slope</v>
      </c>
      <c r="DX180" s="51" t="str">
        <f t="shared" ca="1" si="465"/>
        <v>Slope</v>
      </c>
      <c r="DY180" s="51" t="str">
        <f t="shared" ca="1" si="466"/>
        <v>Slope</v>
      </c>
      <c r="DZ180" s="51" t="str">
        <f t="shared" ca="1" si="467"/>
        <v>Slope</v>
      </c>
      <c r="EA180" s="51" t="str">
        <f t="shared" ca="1" si="468"/>
        <v>Slope</v>
      </c>
      <c r="EB180" s="51" t="str">
        <f t="shared" ca="1" si="469"/>
        <v>Slope</v>
      </c>
      <c r="EC180" s="51" t="str">
        <f t="shared" ca="1" si="470"/>
        <v>Slope</v>
      </c>
      <c r="EE180" s="52">
        <f t="shared" ca="1" si="471"/>
        <v>1</v>
      </c>
      <c r="EF180" s="52">
        <f t="shared" ca="1" si="472"/>
        <v>1</v>
      </c>
      <c r="EG180" s="52">
        <f t="shared" ca="1" si="473"/>
        <v>1</v>
      </c>
      <c r="EH180" s="52">
        <f t="shared" ca="1" si="474"/>
        <v>1</v>
      </c>
      <c r="EI180" s="52">
        <f t="shared" ca="1" si="475"/>
        <v>1</v>
      </c>
      <c r="EJ180" s="52">
        <f t="shared" ca="1" si="476"/>
        <v>1</v>
      </c>
      <c r="EK180" s="52">
        <f t="shared" ca="1" si="477"/>
        <v>1</v>
      </c>
      <c r="EL180" s="52">
        <f t="shared" ca="1" si="478"/>
        <v>1</v>
      </c>
      <c r="EM180" s="52">
        <f t="shared" ca="1" si="479"/>
        <v>1</v>
      </c>
      <c r="EN180" s="52">
        <f t="shared" ca="1" si="480"/>
        <v>1</v>
      </c>
      <c r="EO180" s="52">
        <f t="shared" ca="1" si="481"/>
        <v>1</v>
      </c>
      <c r="EP180" s="52">
        <f t="shared" ca="1" si="482"/>
        <v>1</v>
      </c>
      <c r="EQ180" s="52">
        <f t="shared" ca="1" si="483"/>
        <v>1</v>
      </c>
      <c r="ER180" s="52">
        <f t="shared" ca="1" si="484"/>
        <v>1</v>
      </c>
      <c r="ES180" s="52">
        <f t="shared" ca="1" si="485"/>
        <v>1</v>
      </c>
      <c r="ET180" s="52">
        <f t="shared" ca="1" si="486"/>
        <v>1</v>
      </c>
      <c r="EU180" s="52">
        <f t="shared" ca="1" si="487"/>
        <v>1</v>
      </c>
      <c r="EV180" s="52">
        <f t="shared" ca="1" si="488"/>
        <v>1</v>
      </c>
      <c r="EW180" s="52">
        <f t="shared" ca="1" si="489"/>
        <v>1</v>
      </c>
      <c r="EX180" s="52">
        <f t="shared" ca="1" si="490"/>
        <v>1</v>
      </c>
      <c r="EY180" s="52">
        <f t="shared" ca="1" si="491"/>
        <v>1</v>
      </c>
      <c r="EZ180" s="52">
        <f t="shared" ca="1" si="492"/>
        <v>1</v>
      </c>
      <c r="FA180" s="52">
        <f t="shared" ca="1" si="493"/>
        <v>1</v>
      </c>
      <c r="FB180" s="52">
        <f t="shared" ca="1" si="494"/>
        <v>1</v>
      </c>
      <c r="FC180" s="52">
        <f t="shared" ca="1" si="495"/>
        <v>1</v>
      </c>
      <c r="FD180" s="52">
        <f t="shared" ca="1" si="496"/>
        <v>1</v>
      </c>
      <c r="FE180" s="52">
        <f t="shared" ca="1" si="497"/>
        <v>1</v>
      </c>
      <c r="FF180" s="52">
        <f t="shared" ca="1" si="498"/>
        <v>1</v>
      </c>
      <c r="FG180" s="52">
        <f t="shared" ca="1" si="499"/>
        <v>1</v>
      </c>
      <c r="FH180" s="52">
        <f t="shared" ca="1" si="500"/>
        <v>1</v>
      </c>
      <c r="FI180" s="52">
        <f t="shared" ca="1" si="501"/>
        <v>1</v>
      </c>
      <c r="FK180" s="52">
        <f t="shared" si="502"/>
        <v>0</v>
      </c>
      <c r="FL180" s="59" t="e">
        <f t="shared" ca="1" si="503"/>
        <v>#N/A</v>
      </c>
      <c r="FM180" s="59" t="e">
        <f t="shared" ca="1" si="504"/>
        <v>#N/A</v>
      </c>
      <c r="FN180" s="52">
        <f t="shared" ca="1" si="505"/>
        <v>0</v>
      </c>
      <c r="FP180" s="52">
        <f t="shared" ca="1" si="506"/>
        <v>0.66666666666666663</v>
      </c>
      <c r="FQ180" s="52">
        <f t="shared" ca="1" si="507"/>
        <v>0.66666666666666663</v>
      </c>
      <c r="FR180" s="52">
        <f t="shared" ca="1" si="508"/>
        <v>0.65555555555555545</v>
      </c>
      <c r="FS180" s="52">
        <f t="shared" ca="1" si="509"/>
        <v>0.64444444444444438</v>
      </c>
      <c r="FT180" s="52">
        <f t="shared" ca="1" si="510"/>
        <v>0.6333333333333333</v>
      </c>
      <c r="FU180" s="52">
        <f t="shared" ca="1" si="511"/>
        <v>0.62222222222222223</v>
      </c>
      <c r="FV180" s="52">
        <f t="shared" ca="1" si="512"/>
        <v>0.61111111111111116</v>
      </c>
      <c r="FW180" s="52">
        <f t="shared" ca="1" si="513"/>
        <v>0.6</v>
      </c>
      <c r="FX180" s="52">
        <f t="shared" ca="1" si="514"/>
        <v>0.5888888888888888</v>
      </c>
      <c r="FY180" s="52">
        <f t="shared" ca="1" si="515"/>
        <v>0.57777777777777772</v>
      </c>
      <c r="FZ180" s="52">
        <f t="shared" ca="1" si="516"/>
        <v>0.56666666666666665</v>
      </c>
      <c r="GA180" s="52">
        <f t="shared" ca="1" si="517"/>
        <v>0.55555555555555558</v>
      </c>
      <c r="GB180" s="52">
        <f t="shared" ca="1" si="518"/>
        <v>0.5444444444444444</v>
      </c>
      <c r="GC180" s="52">
        <f t="shared" ca="1" si="519"/>
        <v>0.53333333333333333</v>
      </c>
      <c r="GD180" s="52">
        <f t="shared" ca="1" si="520"/>
        <v>0.52222222222222214</v>
      </c>
      <c r="GE180" s="52">
        <f t="shared" ca="1" si="521"/>
        <v>0.51111111111111107</v>
      </c>
      <c r="GF180" s="52">
        <f t="shared" ca="1" si="522"/>
        <v>0.5</v>
      </c>
      <c r="GG180" s="52">
        <f t="shared" ca="1" si="523"/>
        <v>0.48888888888888887</v>
      </c>
      <c r="GH180" s="52">
        <f t="shared" ca="1" si="524"/>
        <v>0.47777777777777775</v>
      </c>
      <c r="GI180" s="52">
        <f t="shared" ca="1" si="525"/>
        <v>0.46666666666666667</v>
      </c>
      <c r="GJ180" s="52">
        <f t="shared" ca="1" si="526"/>
        <v>0.45555555555555555</v>
      </c>
      <c r="GK180" s="52">
        <f t="shared" ca="1" si="527"/>
        <v>0.44444444444444442</v>
      </c>
      <c r="GL180" s="52">
        <f t="shared" ca="1" si="528"/>
        <v>0.43333333333333335</v>
      </c>
      <c r="GM180" s="52">
        <f t="shared" ca="1" si="529"/>
        <v>0.42222222222222222</v>
      </c>
      <c r="GN180" s="52">
        <f t="shared" ca="1" si="530"/>
        <v>0.41111111111111109</v>
      </c>
      <c r="GO180" s="52">
        <f t="shared" ca="1" si="531"/>
        <v>0.39999999999999997</v>
      </c>
      <c r="GP180" s="52">
        <f t="shared" ca="1" si="532"/>
        <v>0.38888888888888884</v>
      </c>
      <c r="GQ180" s="52">
        <f t="shared" ca="1" si="533"/>
        <v>0.37777777777777777</v>
      </c>
      <c r="GR180" s="52">
        <f t="shared" ca="1" si="534"/>
        <v>0.36666666666666664</v>
      </c>
      <c r="GS180" s="52">
        <f t="shared" ca="1" si="535"/>
        <v>0.35555555555555551</v>
      </c>
      <c r="GT180" s="52">
        <f t="shared" ca="1" si="536"/>
        <v>0.34444444444444444</v>
      </c>
      <c r="GU180" s="125">
        <f t="shared" si="537"/>
        <v>0</v>
      </c>
      <c r="GV180" s="52">
        <f t="shared" ca="1" si="538"/>
        <v>0.66666666666666663</v>
      </c>
      <c r="GW180" s="59">
        <f t="shared" ca="1" si="539"/>
        <v>0</v>
      </c>
      <c r="GX180" s="52">
        <f t="shared" ca="1" si="540"/>
        <v>0</v>
      </c>
      <c r="GY180" s="52" t="str">
        <f t="shared" ca="1" si="541"/>
        <v>Slope</v>
      </c>
      <c r="GZ180" s="52" t="str">
        <f t="shared" ca="1" si="542"/>
        <v>NaN</v>
      </c>
      <c r="HA180" s="120">
        <f t="shared" si="543"/>
        <v>0</v>
      </c>
      <c r="HB180" s="58">
        <f t="shared" si="544"/>
        <v>0</v>
      </c>
      <c r="HC180" s="58"/>
      <c r="HD180" s="121">
        <f t="shared" si="545"/>
        <v>1</v>
      </c>
      <c r="HE180" s="52">
        <f t="shared" si="546"/>
        <v>0</v>
      </c>
      <c r="HF180" s="52">
        <f t="shared" si="547"/>
        <v>0</v>
      </c>
      <c r="HG180" s="120">
        <f t="shared" si="548"/>
        <v>1</v>
      </c>
      <c r="HH180" s="120">
        <f t="shared" si="549"/>
        <v>0</v>
      </c>
      <c r="HI180" s="52">
        <f t="shared" ca="1" si="550"/>
        <v>0</v>
      </c>
      <c r="HJ180" s="52" t="str">
        <f t="shared" ca="1" si="551"/>
        <v>Slope</v>
      </c>
      <c r="HK180" s="59">
        <f t="shared" ca="1" si="552"/>
        <v>2</v>
      </c>
      <c r="HL180" s="52" t="str">
        <f t="shared" ca="1" si="553"/>
        <v>NaN</v>
      </c>
      <c r="HM180" s="52">
        <f t="shared" si="554"/>
        <v>0</v>
      </c>
      <c r="HN180" s="52">
        <f t="shared" si="555"/>
        <v>0</v>
      </c>
      <c r="HO180" s="52">
        <f t="shared" si="556"/>
        <v>0</v>
      </c>
      <c r="HP180" s="112"/>
      <c r="HQ180" s="52">
        <f t="shared" si="559"/>
        <v>0</v>
      </c>
      <c r="HR180" s="112"/>
      <c r="HS180" s="52">
        <f t="shared" si="557"/>
        <v>0</v>
      </c>
      <c r="HT180">
        <f t="shared" si="558"/>
        <v>0</v>
      </c>
    </row>
    <row r="181" spans="1:228" x14ac:dyDescent="0.25">
      <c r="A181" s="45">
        <v>143</v>
      </c>
      <c r="B181" s="35">
        <f t="shared" si="395"/>
        <v>1.6435185185185192E-2</v>
      </c>
      <c r="C181" s="28"/>
      <c r="D181" s="29"/>
      <c r="E181" s="29"/>
      <c r="F181" s="37"/>
      <c r="G181" s="38"/>
      <c r="H181" s="107"/>
      <c r="I181" s="31"/>
      <c r="J181" s="28"/>
      <c r="K181" s="37">
        <f t="shared" si="387"/>
        <v>0</v>
      </c>
      <c r="L181" s="30">
        <f t="shared" si="385"/>
        <v>0</v>
      </c>
      <c r="M181" s="101">
        <f t="shared" si="386"/>
        <v>0</v>
      </c>
      <c r="N181" s="103">
        <f t="shared" si="396"/>
        <v>0</v>
      </c>
      <c r="AD181" s="52" t="e">
        <f t="shared" ca="1" si="397"/>
        <v>#DIV/0!</v>
      </c>
      <c r="AE181" s="52" t="e">
        <f t="shared" ca="1" si="397"/>
        <v>#DIV/0!</v>
      </c>
      <c r="AF181" s="52" t="e">
        <f t="shared" ca="1" si="397"/>
        <v>#DIV/0!</v>
      </c>
      <c r="AG181" s="52" t="e">
        <f t="shared" ca="1" si="397"/>
        <v>#DIV/0!</v>
      </c>
      <c r="AH181" s="52" t="e">
        <f t="shared" ca="1" si="398"/>
        <v>#DIV/0!</v>
      </c>
      <c r="AI181" s="52" t="e">
        <f t="shared" ca="1" si="398"/>
        <v>#DIV/0!</v>
      </c>
      <c r="AJ181" s="52" t="e">
        <f t="shared" ca="1" si="398"/>
        <v>#DIV/0!</v>
      </c>
      <c r="AK181" s="52" t="e">
        <f t="shared" ca="1" si="398"/>
        <v>#DIV/0!</v>
      </c>
      <c r="AL181" s="52" t="e">
        <f t="shared" ca="1" si="399"/>
        <v>#DIV/0!</v>
      </c>
      <c r="AM181" s="52" t="e">
        <f t="shared" ca="1" si="399"/>
        <v>#DIV/0!</v>
      </c>
      <c r="AN181" s="52" t="e">
        <f t="shared" ca="1" si="399"/>
        <v>#DIV/0!</v>
      </c>
      <c r="AO181" s="52" t="e">
        <f t="shared" ca="1" si="399"/>
        <v>#DIV/0!</v>
      </c>
      <c r="AP181" s="52" t="e">
        <f t="shared" ca="1" si="400"/>
        <v>#DIV/0!</v>
      </c>
      <c r="AQ181" s="52" t="e">
        <f t="shared" ca="1" si="400"/>
        <v>#DIV/0!</v>
      </c>
      <c r="AR181" s="52" t="e">
        <f t="shared" ca="1" si="400"/>
        <v>#DIV/0!</v>
      </c>
      <c r="AS181" s="52" t="e">
        <f t="shared" ca="1" si="400"/>
        <v>#DIV/0!</v>
      </c>
      <c r="AT181" s="52" t="e">
        <f t="shared" ca="1" si="391"/>
        <v>#DIV/0!</v>
      </c>
      <c r="AU181" s="52" t="e">
        <f t="shared" ca="1" si="391"/>
        <v>#DIV/0!</v>
      </c>
      <c r="AV181" s="52" t="e">
        <f t="shared" ca="1" si="391"/>
        <v>#DIV/0!</v>
      </c>
      <c r="AW181" s="52" t="e">
        <f t="shared" ca="1" si="391"/>
        <v>#DIV/0!</v>
      </c>
      <c r="AX181" s="52" t="e">
        <f t="shared" ca="1" si="392"/>
        <v>#DIV/0!</v>
      </c>
      <c r="AY181" s="52" t="e">
        <f t="shared" ca="1" si="392"/>
        <v>#DIV/0!</v>
      </c>
      <c r="AZ181" s="52" t="e">
        <f t="shared" ca="1" si="392"/>
        <v>#DIV/0!</v>
      </c>
      <c r="BA181" s="52" t="e">
        <f t="shared" ca="1" si="392"/>
        <v>#DIV/0!</v>
      </c>
      <c r="BB181" s="52" t="e">
        <f t="shared" ca="1" si="393"/>
        <v>#DIV/0!</v>
      </c>
      <c r="BC181" s="52" t="e">
        <f t="shared" ca="1" si="393"/>
        <v>#DIV/0!</v>
      </c>
      <c r="BD181" s="52" t="e">
        <f t="shared" ca="1" si="393"/>
        <v>#DIV/0!</v>
      </c>
      <c r="BE181" s="52" t="e">
        <f t="shared" ca="1" si="393"/>
        <v>#DIV/0!</v>
      </c>
      <c r="BF181" s="52" t="e">
        <f t="shared" ca="1" si="394"/>
        <v>#DIV/0!</v>
      </c>
      <c r="BG181" s="52" t="e">
        <f t="shared" ca="1" si="394"/>
        <v>#DIV/0!</v>
      </c>
      <c r="BH181" s="52" t="e">
        <f t="shared" ca="1" si="394"/>
        <v>#DIV/0!</v>
      </c>
      <c r="BJ181" s="52">
        <f t="shared" si="401"/>
        <v>0</v>
      </c>
      <c r="BK181" s="52">
        <f t="shared" si="402"/>
        <v>0</v>
      </c>
      <c r="BL181" s="52">
        <f t="shared" si="403"/>
        <v>0</v>
      </c>
      <c r="BM181" s="52">
        <f t="shared" si="404"/>
        <v>0</v>
      </c>
      <c r="BN181" s="52">
        <f t="shared" si="405"/>
        <v>0</v>
      </c>
      <c r="BO181" s="52">
        <f t="shared" si="406"/>
        <v>0</v>
      </c>
      <c r="BP181" s="52">
        <f t="shared" si="407"/>
        <v>0</v>
      </c>
      <c r="BQ181" s="52">
        <f t="shared" si="408"/>
        <v>0.05</v>
      </c>
      <c r="BS181" s="52">
        <f t="shared" ca="1" si="409"/>
        <v>0</v>
      </c>
      <c r="BT181" s="52">
        <f t="shared" ca="1" si="410"/>
        <v>0</v>
      </c>
      <c r="BU181" s="52">
        <f t="shared" ca="1" si="411"/>
        <v>0</v>
      </c>
      <c r="BV181" s="52">
        <f t="shared" ca="1" si="412"/>
        <v>0</v>
      </c>
      <c r="BW181" s="52">
        <f t="shared" ca="1" si="413"/>
        <v>0</v>
      </c>
      <c r="BX181" s="52">
        <f t="shared" ca="1" si="414"/>
        <v>0</v>
      </c>
      <c r="BY181" s="52">
        <f t="shared" ca="1" si="415"/>
        <v>0</v>
      </c>
      <c r="BZ181" s="52">
        <f t="shared" ca="1" si="416"/>
        <v>0</v>
      </c>
      <c r="CA181" s="52">
        <f t="shared" ca="1" si="417"/>
        <v>0</v>
      </c>
      <c r="CB181" s="52">
        <f t="shared" ca="1" si="418"/>
        <v>0</v>
      </c>
      <c r="CC181" s="52">
        <f t="shared" ca="1" si="419"/>
        <v>0</v>
      </c>
      <c r="CD181" s="52">
        <f t="shared" ca="1" si="420"/>
        <v>0</v>
      </c>
      <c r="CE181" s="52">
        <f t="shared" ca="1" si="421"/>
        <v>0</v>
      </c>
      <c r="CF181" s="52">
        <f t="shared" ca="1" si="422"/>
        <v>0</v>
      </c>
      <c r="CG181" s="52">
        <f t="shared" ca="1" si="423"/>
        <v>0</v>
      </c>
      <c r="CH181" s="52">
        <f t="shared" ca="1" si="424"/>
        <v>0</v>
      </c>
      <c r="CI181" s="52">
        <f t="shared" ca="1" si="425"/>
        <v>0</v>
      </c>
      <c r="CJ181" s="52">
        <f t="shared" ca="1" si="426"/>
        <v>0</v>
      </c>
      <c r="CK181" s="52">
        <f t="shared" ca="1" si="427"/>
        <v>0</v>
      </c>
      <c r="CL181" s="52">
        <f t="shared" ca="1" si="428"/>
        <v>0</v>
      </c>
      <c r="CM181" s="52">
        <f t="shared" ca="1" si="429"/>
        <v>0</v>
      </c>
      <c r="CN181" s="52">
        <f t="shared" ca="1" si="430"/>
        <v>0</v>
      </c>
      <c r="CO181" s="52">
        <f t="shared" ca="1" si="431"/>
        <v>0</v>
      </c>
      <c r="CP181" s="52">
        <f t="shared" ca="1" si="432"/>
        <v>0</v>
      </c>
      <c r="CQ181" s="52">
        <f t="shared" ca="1" si="433"/>
        <v>0</v>
      </c>
      <c r="CR181" s="52">
        <f t="shared" ca="1" si="434"/>
        <v>0</v>
      </c>
      <c r="CS181" s="52">
        <f t="shared" ca="1" si="435"/>
        <v>0</v>
      </c>
      <c r="CT181" s="52">
        <f t="shared" ca="1" si="436"/>
        <v>0</v>
      </c>
      <c r="CU181" s="52">
        <f t="shared" ca="1" si="437"/>
        <v>0</v>
      </c>
      <c r="CV181" s="52">
        <f t="shared" ca="1" si="438"/>
        <v>0</v>
      </c>
      <c r="CW181" s="52">
        <f t="shared" ca="1" si="439"/>
        <v>0</v>
      </c>
      <c r="CY181" s="51" t="str">
        <f t="shared" ca="1" si="440"/>
        <v>Slope</v>
      </c>
      <c r="CZ181" s="51" t="str">
        <f t="shared" ca="1" si="441"/>
        <v>Slope</v>
      </c>
      <c r="DA181" s="51" t="str">
        <f t="shared" ca="1" si="442"/>
        <v>Slope</v>
      </c>
      <c r="DB181" s="51" t="str">
        <f t="shared" ca="1" si="443"/>
        <v>Slope</v>
      </c>
      <c r="DC181" s="51" t="str">
        <f t="shared" ca="1" si="444"/>
        <v>Slope</v>
      </c>
      <c r="DD181" s="51" t="str">
        <f t="shared" ca="1" si="445"/>
        <v>Slope</v>
      </c>
      <c r="DE181" s="51" t="str">
        <f t="shared" ca="1" si="446"/>
        <v>Slope</v>
      </c>
      <c r="DF181" s="51" t="str">
        <f t="shared" ca="1" si="447"/>
        <v>Slope</v>
      </c>
      <c r="DG181" s="51" t="str">
        <f t="shared" ca="1" si="448"/>
        <v>Slope</v>
      </c>
      <c r="DH181" s="51" t="str">
        <f t="shared" ca="1" si="449"/>
        <v>Slope</v>
      </c>
      <c r="DI181" s="51" t="str">
        <f t="shared" ca="1" si="450"/>
        <v>Slope</v>
      </c>
      <c r="DJ181" s="51" t="str">
        <f t="shared" ca="1" si="451"/>
        <v>Slope</v>
      </c>
      <c r="DK181" s="51" t="str">
        <f t="shared" ca="1" si="452"/>
        <v>Slope</v>
      </c>
      <c r="DL181" s="51" t="str">
        <f t="shared" ca="1" si="453"/>
        <v>Slope</v>
      </c>
      <c r="DM181" s="51" t="str">
        <f t="shared" ca="1" si="454"/>
        <v>Slope</v>
      </c>
      <c r="DN181" s="51" t="str">
        <f t="shared" ca="1" si="455"/>
        <v>Slope</v>
      </c>
      <c r="DO181" s="51" t="str">
        <f t="shared" ca="1" si="456"/>
        <v>Slope</v>
      </c>
      <c r="DP181" s="51" t="str">
        <f t="shared" ca="1" si="457"/>
        <v>Slope</v>
      </c>
      <c r="DQ181" s="51" t="str">
        <f t="shared" ca="1" si="458"/>
        <v>Slope</v>
      </c>
      <c r="DR181" s="51" t="str">
        <f t="shared" ca="1" si="459"/>
        <v>Slope</v>
      </c>
      <c r="DS181" s="51" t="str">
        <f t="shared" ca="1" si="460"/>
        <v>Slope</v>
      </c>
      <c r="DT181" s="51" t="str">
        <f t="shared" ca="1" si="461"/>
        <v>Slope</v>
      </c>
      <c r="DU181" s="51" t="str">
        <f t="shared" ca="1" si="462"/>
        <v>Slope</v>
      </c>
      <c r="DV181" s="51" t="str">
        <f t="shared" ca="1" si="463"/>
        <v>Slope</v>
      </c>
      <c r="DW181" s="51" t="str">
        <f t="shared" ca="1" si="464"/>
        <v>Slope</v>
      </c>
      <c r="DX181" s="51" t="str">
        <f t="shared" ca="1" si="465"/>
        <v>Slope</v>
      </c>
      <c r="DY181" s="51" t="str">
        <f t="shared" ca="1" si="466"/>
        <v>Slope</v>
      </c>
      <c r="DZ181" s="51" t="str">
        <f t="shared" ca="1" si="467"/>
        <v>Slope</v>
      </c>
      <c r="EA181" s="51" t="str">
        <f t="shared" ca="1" si="468"/>
        <v>Slope</v>
      </c>
      <c r="EB181" s="51" t="str">
        <f t="shared" ca="1" si="469"/>
        <v>Slope</v>
      </c>
      <c r="EC181" s="51" t="str">
        <f t="shared" ca="1" si="470"/>
        <v>Slope</v>
      </c>
      <c r="EE181" s="52">
        <f t="shared" ca="1" si="471"/>
        <v>1</v>
      </c>
      <c r="EF181" s="52">
        <f t="shared" ca="1" si="472"/>
        <v>1</v>
      </c>
      <c r="EG181" s="52">
        <f t="shared" ca="1" si="473"/>
        <v>1</v>
      </c>
      <c r="EH181" s="52">
        <f t="shared" ca="1" si="474"/>
        <v>1</v>
      </c>
      <c r="EI181" s="52">
        <f t="shared" ca="1" si="475"/>
        <v>1</v>
      </c>
      <c r="EJ181" s="52">
        <f t="shared" ca="1" si="476"/>
        <v>1</v>
      </c>
      <c r="EK181" s="52">
        <f t="shared" ca="1" si="477"/>
        <v>1</v>
      </c>
      <c r="EL181" s="52">
        <f t="shared" ca="1" si="478"/>
        <v>1</v>
      </c>
      <c r="EM181" s="52">
        <f t="shared" ca="1" si="479"/>
        <v>1</v>
      </c>
      <c r="EN181" s="52">
        <f t="shared" ca="1" si="480"/>
        <v>1</v>
      </c>
      <c r="EO181" s="52">
        <f t="shared" ca="1" si="481"/>
        <v>1</v>
      </c>
      <c r="EP181" s="52">
        <f t="shared" ca="1" si="482"/>
        <v>1</v>
      </c>
      <c r="EQ181" s="52">
        <f t="shared" ca="1" si="483"/>
        <v>1</v>
      </c>
      <c r="ER181" s="52">
        <f t="shared" ca="1" si="484"/>
        <v>1</v>
      </c>
      <c r="ES181" s="52">
        <f t="shared" ca="1" si="485"/>
        <v>1</v>
      </c>
      <c r="ET181" s="52">
        <f t="shared" ca="1" si="486"/>
        <v>1</v>
      </c>
      <c r="EU181" s="52">
        <f t="shared" ca="1" si="487"/>
        <v>1</v>
      </c>
      <c r="EV181" s="52">
        <f t="shared" ca="1" si="488"/>
        <v>1</v>
      </c>
      <c r="EW181" s="52">
        <f t="shared" ca="1" si="489"/>
        <v>1</v>
      </c>
      <c r="EX181" s="52">
        <f t="shared" ca="1" si="490"/>
        <v>1</v>
      </c>
      <c r="EY181" s="52">
        <f t="shared" ca="1" si="491"/>
        <v>1</v>
      </c>
      <c r="EZ181" s="52">
        <f t="shared" ca="1" si="492"/>
        <v>1</v>
      </c>
      <c r="FA181" s="52">
        <f t="shared" ca="1" si="493"/>
        <v>1</v>
      </c>
      <c r="FB181" s="52">
        <f t="shared" ca="1" si="494"/>
        <v>1</v>
      </c>
      <c r="FC181" s="52">
        <f t="shared" ca="1" si="495"/>
        <v>1</v>
      </c>
      <c r="FD181" s="52">
        <f t="shared" ca="1" si="496"/>
        <v>1</v>
      </c>
      <c r="FE181" s="52">
        <f t="shared" ca="1" si="497"/>
        <v>1</v>
      </c>
      <c r="FF181" s="52">
        <f t="shared" ca="1" si="498"/>
        <v>1</v>
      </c>
      <c r="FG181" s="52">
        <f t="shared" ca="1" si="499"/>
        <v>1</v>
      </c>
      <c r="FH181" s="52">
        <f t="shared" ca="1" si="500"/>
        <v>1</v>
      </c>
      <c r="FI181" s="52">
        <f t="shared" ca="1" si="501"/>
        <v>1</v>
      </c>
      <c r="FK181" s="52">
        <f t="shared" si="502"/>
        <v>0</v>
      </c>
      <c r="FL181" s="59" t="e">
        <f t="shared" ca="1" si="503"/>
        <v>#N/A</v>
      </c>
      <c r="FM181" s="59" t="e">
        <f t="shared" ca="1" si="504"/>
        <v>#N/A</v>
      </c>
      <c r="FN181" s="52">
        <f t="shared" ca="1" si="505"/>
        <v>0</v>
      </c>
      <c r="FP181" s="52">
        <f t="shared" ca="1" si="506"/>
        <v>0.66666666666666663</v>
      </c>
      <c r="FQ181" s="52">
        <f t="shared" ca="1" si="507"/>
        <v>0.66666666666666663</v>
      </c>
      <c r="FR181" s="52">
        <f t="shared" ca="1" si="508"/>
        <v>0.65555555555555545</v>
      </c>
      <c r="FS181" s="52">
        <f t="shared" ca="1" si="509"/>
        <v>0.64444444444444438</v>
      </c>
      <c r="FT181" s="52">
        <f t="shared" ca="1" si="510"/>
        <v>0.6333333333333333</v>
      </c>
      <c r="FU181" s="52">
        <f t="shared" ca="1" si="511"/>
        <v>0.62222222222222223</v>
      </c>
      <c r="FV181" s="52">
        <f t="shared" ca="1" si="512"/>
        <v>0.61111111111111116</v>
      </c>
      <c r="FW181" s="52">
        <f t="shared" ca="1" si="513"/>
        <v>0.6</v>
      </c>
      <c r="FX181" s="52">
        <f t="shared" ca="1" si="514"/>
        <v>0.5888888888888888</v>
      </c>
      <c r="FY181" s="52">
        <f t="shared" ca="1" si="515"/>
        <v>0.57777777777777772</v>
      </c>
      <c r="FZ181" s="52">
        <f t="shared" ca="1" si="516"/>
        <v>0.56666666666666665</v>
      </c>
      <c r="GA181" s="52">
        <f t="shared" ca="1" si="517"/>
        <v>0.55555555555555558</v>
      </c>
      <c r="GB181" s="52">
        <f t="shared" ca="1" si="518"/>
        <v>0.5444444444444444</v>
      </c>
      <c r="GC181" s="52">
        <f t="shared" ca="1" si="519"/>
        <v>0.53333333333333333</v>
      </c>
      <c r="GD181" s="52">
        <f t="shared" ca="1" si="520"/>
        <v>0.52222222222222214</v>
      </c>
      <c r="GE181" s="52">
        <f t="shared" ca="1" si="521"/>
        <v>0.51111111111111107</v>
      </c>
      <c r="GF181" s="52">
        <f t="shared" ca="1" si="522"/>
        <v>0.5</v>
      </c>
      <c r="GG181" s="52">
        <f t="shared" ca="1" si="523"/>
        <v>0.48888888888888887</v>
      </c>
      <c r="GH181" s="52">
        <f t="shared" ca="1" si="524"/>
        <v>0.47777777777777775</v>
      </c>
      <c r="GI181" s="52">
        <f t="shared" ca="1" si="525"/>
        <v>0.46666666666666667</v>
      </c>
      <c r="GJ181" s="52">
        <f t="shared" ca="1" si="526"/>
        <v>0.45555555555555555</v>
      </c>
      <c r="GK181" s="52">
        <f t="shared" ca="1" si="527"/>
        <v>0.44444444444444442</v>
      </c>
      <c r="GL181" s="52">
        <f t="shared" ca="1" si="528"/>
        <v>0.43333333333333335</v>
      </c>
      <c r="GM181" s="52">
        <f t="shared" ca="1" si="529"/>
        <v>0.42222222222222222</v>
      </c>
      <c r="GN181" s="52">
        <f t="shared" ca="1" si="530"/>
        <v>0.41111111111111109</v>
      </c>
      <c r="GO181" s="52">
        <f t="shared" ca="1" si="531"/>
        <v>0.39999999999999997</v>
      </c>
      <c r="GP181" s="52">
        <f t="shared" ca="1" si="532"/>
        <v>0.38888888888888884</v>
      </c>
      <c r="GQ181" s="52">
        <f t="shared" ca="1" si="533"/>
        <v>0.37777777777777777</v>
      </c>
      <c r="GR181" s="52">
        <f t="shared" ca="1" si="534"/>
        <v>0.36666666666666664</v>
      </c>
      <c r="GS181" s="52">
        <f t="shared" ca="1" si="535"/>
        <v>0.35555555555555551</v>
      </c>
      <c r="GT181" s="52">
        <f t="shared" ca="1" si="536"/>
        <v>0.34444444444444444</v>
      </c>
      <c r="GU181" s="125">
        <f t="shared" si="537"/>
        <v>0</v>
      </c>
      <c r="GV181" s="52">
        <f t="shared" ca="1" si="538"/>
        <v>0.66666666666666663</v>
      </c>
      <c r="GW181" s="59">
        <f t="shared" ca="1" si="539"/>
        <v>0</v>
      </c>
      <c r="GX181" s="52">
        <f t="shared" ca="1" si="540"/>
        <v>0</v>
      </c>
      <c r="GY181" s="52" t="str">
        <f t="shared" ca="1" si="541"/>
        <v>Slope</v>
      </c>
      <c r="GZ181" s="52" t="str">
        <f t="shared" ca="1" si="542"/>
        <v>NaN</v>
      </c>
      <c r="HA181" s="120">
        <f t="shared" si="543"/>
        <v>0</v>
      </c>
      <c r="HB181" s="58">
        <f t="shared" si="544"/>
        <v>0</v>
      </c>
      <c r="HC181" s="58"/>
      <c r="HD181" s="121">
        <f t="shared" si="545"/>
        <v>1</v>
      </c>
      <c r="HE181" s="52">
        <f t="shared" si="546"/>
        <v>0</v>
      </c>
      <c r="HF181" s="52">
        <f t="shared" si="547"/>
        <v>0</v>
      </c>
      <c r="HG181" s="120">
        <f t="shared" si="548"/>
        <v>1</v>
      </c>
      <c r="HH181" s="120">
        <f t="shared" si="549"/>
        <v>0</v>
      </c>
      <c r="HI181" s="52">
        <f t="shared" ca="1" si="550"/>
        <v>0</v>
      </c>
      <c r="HJ181" s="52" t="str">
        <f t="shared" ca="1" si="551"/>
        <v>Slope</v>
      </c>
      <c r="HK181" s="59">
        <f t="shared" ca="1" si="552"/>
        <v>2</v>
      </c>
      <c r="HL181" s="52" t="str">
        <f t="shared" ca="1" si="553"/>
        <v>NaN</v>
      </c>
      <c r="HM181" s="52">
        <f t="shared" si="554"/>
        <v>0</v>
      </c>
      <c r="HN181" s="52">
        <f t="shared" si="555"/>
        <v>0</v>
      </c>
      <c r="HO181" s="52">
        <f t="shared" si="556"/>
        <v>0</v>
      </c>
      <c r="HP181" s="112"/>
      <c r="HQ181" s="52">
        <f t="shared" si="559"/>
        <v>0</v>
      </c>
      <c r="HR181" s="112"/>
      <c r="HS181" s="52">
        <f t="shared" si="557"/>
        <v>0</v>
      </c>
      <c r="HT181">
        <f t="shared" si="558"/>
        <v>0</v>
      </c>
    </row>
    <row r="182" spans="1:228" x14ac:dyDescent="0.25">
      <c r="A182" s="45">
        <v>144</v>
      </c>
      <c r="B182" s="35">
        <f t="shared" si="395"/>
        <v>1.6550925925925931E-2</v>
      </c>
      <c r="C182" s="28"/>
      <c r="D182" s="29"/>
      <c r="E182" s="29"/>
      <c r="F182" s="37"/>
      <c r="G182" s="38"/>
      <c r="H182" s="107"/>
      <c r="I182" s="31"/>
      <c r="J182" s="28"/>
      <c r="K182" s="37">
        <f t="shared" si="387"/>
        <v>0</v>
      </c>
      <c r="L182" s="30">
        <f t="shared" si="385"/>
        <v>0</v>
      </c>
      <c r="M182" s="101">
        <f t="shared" si="386"/>
        <v>0</v>
      </c>
      <c r="N182" s="103">
        <f t="shared" si="396"/>
        <v>0</v>
      </c>
      <c r="AD182" s="52" t="e">
        <f t="shared" ca="1" si="397"/>
        <v>#DIV/0!</v>
      </c>
      <c r="AE182" s="52" t="e">
        <f t="shared" ca="1" si="397"/>
        <v>#DIV/0!</v>
      </c>
      <c r="AF182" s="52" t="e">
        <f t="shared" ca="1" si="397"/>
        <v>#DIV/0!</v>
      </c>
      <c r="AG182" s="52" t="e">
        <f t="shared" ca="1" si="397"/>
        <v>#DIV/0!</v>
      </c>
      <c r="AH182" s="52" t="e">
        <f t="shared" ca="1" si="398"/>
        <v>#DIV/0!</v>
      </c>
      <c r="AI182" s="52" t="e">
        <f t="shared" ca="1" si="398"/>
        <v>#DIV/0!</v>
      </c>
      <c r="AJ182" s="52" t="e">
        <f t="shared" ca="1" si="398"/>
        <v>#DIV/0!</v>
      </c>
      <c r="AK182" s="52" t="e">
        <f t="shared" ca="1" si="398"/>
        <v>#DIV/0!</v>
      </c>
      <c r="AL182" s="52" t="e">
        <f t="shared" ca="1" si="399"/>
        <v>#DIV/0!</v>
      </c>
      <c r="AM182" s="52" t="e">
        <f t="shared" ca="1" si="399"/>
        <v>#DIV/0!</v>
      </c>
      <c r="AN182" s="52" t="e">
        <f t="shared" ca="1" si="399"/>
        <v>#DIV/0!</v>
      </c>
      <c r="AO182" s="52" t="e">
        <f t="shared" ca="1" si="399"/>
        <v>#DIV/0!</v>
      </c>
      <c r="AP182" s="52" t="e">
        <f t="shared" ca="1" si="400"/>
        <v>#DIV/0!</v>
      </c>
      <c r="AQ182" s="52" t="e">
        <f t="shared" ca="1" si="400"/>
        <v>#DIV/0!</v>
      </c>
      <c r="AR182" s="52" t="e">
        <f t="shared" ca="1" si="400"/>
        <v>#DIV/0!</v>
      </c>
      <c r="AS182" s="52" t="e">
        <f t="shared" ca="1" si="400"/>
        <v>#DIV/0!</v>
      </c>
      <c r="AT182" s="52" t="e">
        <f t="shared" ca="1" si="391"/>
        <v>#DIV/0!</v>
      </c>
      <c r="AU182" s="52" t="e">
        <f t="shared" ca="1" si="391"/>
        <v>#DIV/0!</v>
      </c>
      <c r="AV182" s="52" t="e">
        <f t="shared" ca="1" si="391"/>
        <v>#DIV/0!</v>
      </c>
      <c r="AW182" s="52" t="e">
        <f t="shared" ca="1" si="391"/>
        <v>#DIV/0!</v>
      </c>
      <c r="AX182" s="52" t="e">
        <f t="shared" ca="1" si="392"/>
        <v>#DIV/0!</v>
      </c>
      <c r="AY182" s="52" t="e">
        <f t="shared" ca="1" si="392"/>
        <v>#DIV/0!</v>
      </c>
      <c r="AZ182" s="52" t="e">
        <f t="shared" ca="1" si="392"/>
        <v>#DIV/0!</v>
      </c>
      <c r="BA182" s="52" t="e">
        <f t="shared" ca="1" si="392"/>
        <v>#DIV/0!</v>
      </c>
      <c r="BB182" s="52" t="e">
        <f t="shared" ca="1" si="393"/>
        <v>#DIV/0!</v>
      </c>
      <c r="BC182" s="52" t="e">
        <f t="shared" ca="1" si="393"/>
        <v>#DIV/0!</v>
      </c>
      <c r="BD182" s="52" t="e">
        <f t="shared" ca="1" si="393"/>
        <v>#DIV/0!</v>
      </c>
      <c r="BE182" s="52" t="e">
        <f t="shared" ca="1" si="393"/>
        <v>#DIV/0!</v>
      </c>
      <c r="BF182" s="52" t="e">
        <f t="shared" ca="1" si="394"/>
        <v>#DIV/0!</v>
      </c>
      <c r="BG182" s="52" t="e">
        <f t="shared" ca="1" si="394"/>
        <v>#DIV/0!</v>
      </c>
      <c r="BH182" s="52" t="e">
        <f t="shared" ca="1" si="394"/>
        <v>#DIV/0!</v>
      </c>
      <c r="BJ182" s="52">
        <f t="shared" si="401"/>
        <v>0</v>
      </c>
      <c r="BK182" s="52">
        <f t="shared" si="402"/>
        <v>0</v>
      </c>
      <c r="BL182" s="52">
        <f t="shared" si="403"/>
        <v>0</v>
      </c>
      <c r="BM182" s="52">
        <f t="shared" si="404"/>
        <v>0</v>
      </c>
      <c r="BN182" s="52">
        <f t="shared" si="405"/>
        <v>0</v>
      </c>
      <c r="BO182" s="52">
        <f t="shared" si="406"/>
        <v>0</v>
      </c>
      <c r="BP182" s="52">
        <f t="shared" si="407"/>
        <v>0</v>
      </c>
      <c r="BQ182" s="52">
        <f t="shared" si="408"/>
        <v>0.05</v>
      </c>
      <c r="BS182" s="52">
        <f t="shared" ca="1" si="409"/>
        <v>0</v>
      </c>
      <c r="BT182" s="52">
        <f t="shared" ca="1" si="410"/>
        <v>0</v>
      </c>
      <c r="BU182" s="52">
        <f t="shared" ca="1" si="411"/>
        <v>0</v>
      </c>
      <c r="BV182" s="52">
        <f t="shared" ca="1" si="412"/>
        <v>0</v>
      </c>
      <c r="BW182" s="52">
        <f t="shared" ca="1" si="413"/>
        <v>0</v>
      </c>
      <c r="BX182" s="52">
        <f t="shared" ca="1" si="414"/>
        <v>0</v>
      </c>
      <c r="BY182" s="52">
        <f t="shared" ca="1" si="415"/>
        <v>0</v>
      </c>
      <c r="BZ182" s="52">
        <f t="shared" ca="1" si="416"/>
        <v>0</v>
      </c>
      <c r="CA182" s="52">
        <f t="shared" ca="1" si="417"/>
        <v>0</v>
      </c>
      <c r="CB182" s="52">
        <f t="shared" ca="1" si="418"/>
        <v>0</v>
      </c>
      <c r="CC182" s="52">
        <f t="shared" ca="1" si="419"/>
        <v>0</v>
      </c>
      <c r="CD182" s="52">
        <f t="shared" ca="1" si="420"/>
        <v>0</v>
      </c>
      <c r="CE182" s="52">
        <f t="shared" ca="1" si="421"/>
        <v>0</v>
      </c>
      <c r="CF182" s="52">
        <f t="shared" ca="1" si="422"/>
        <v>0</v>
      </c>
      <c r="CG182" s="52">
        <f t="shared" ca="1" si="423"/>
        <v>0</v>
      </c>
      <c r="CH182" s="52">
        <f t="shared" ca="1" si="424"/>
        <v>0</v>
      </c>
      <c r="CI182" s="52">
        <f t="shared" ca="1" si="425"/>
        <v>0</v>
      </c>
      <c r="CJ182" s="52">
        <f t="shared" ca="1" si="426"/>
        <v>0</v>
      </c>
      <c r="CK182" s="52">
        <f t="shared" ca="1" si="427"/>
        <v>0</v>
      </c>
      <c r="CL182" s="52">
        <f t="shared" ca="1" si="428"/>
        <v>0</v>
      </c>
      <c r="CM182" s="52">
        <f t="shared" ca="1" si="429"/>
        <v>0</v>
      </c>
      <c r="CN182" s="52">
        <f t="shared" ca="1" si="430"/>
        <v>0</v>
      </c>
      <c r="CO182" s="52">
        <f t="shared" ca="1" si="431"/>
        <v>0</v>
      </c>
      <c r="CP182" s="52">
        <f t="shared" ca="1" si="432"/>
        <v>0</v>
      </c>
      <c r="CQ182" s="52">
        <f t="shared" ca="1" si="433"/>
        <v>0</v>
      </c>
      <c r="CR182" s="52">
        <f t="shared" ca="1" si="434"/>
        <v>0</v>
      </c>
      <c r="CS182" s="52">
        <f t="shared" ca="1" si="435"/>
        <v>0</v>
      </c>
      <c r="CT182" s="52">
        <f t="shared" ca="1" si="436"/>
        <v>0</v>
      </c>
      <c r="CU182" s="52">
        <f t="shared" ca="1" si="437"/>
        <v>0</v>
      </c>
      <c r="CV182" s="52">
        <f t="shared" ca="1" si="438"/>
        <v>0</v>
      </c>
      <c r="CW182" s="52">
        <f t="shared" ca="1" si="439"/>
        <v>0</v>
      </c>
      <c r="CY182" s="51" t="str">
        <f t="shared" ca="1" si="440"/>
        <v>Slope</v>
      </c>
      <c r="CZ182" s="51" t="str">
        <f t="shared" ca="1" si="441"/>
        <v>Slope</v>
      </c>
      <c r="DA182" s="51" t="str">
        <f t="shared" ca="1" si="442"/>
        <v>Slope</v>
      </c>
      <c r="DB182" s="51" t="str">
        <f t="shared" ca="1" si="443"/>
        <v>Slope</v>
      </c>
      <c r="DC182" s="51" t="str">
        <f t="shared" ca="1" si="444"/>
        <v>Slope</v>
      </c>
      <c r="DD182" s="51" t="str">
        <f t="shared" ca="1" si="445"/>
        <v>Slope</v>
      </c>
      <c r="DE182" s="51" t="str">
        <f t="shared" ca="1" si="446"/>
        <v>Slope</v>
      </c>
      <c r="DF182" s="51" t="str">
        <f t="shared" ca="1" si="447"/>
        <v>Slope</v>
      </c>
      <c r="DG182" s="51" t="str">
        <f t="shared" ca="1" si="448"/>
        <v>Slope</v>
      </c>
      <c r="DH182" s="51" t="str">
        <f t="shared" ca="1" si="449"/>
        <v>Slope</v>
      </c>
      <c r="DI182" s="51" t="str">
        <f t="shared" ca="1" si="450"/>
        <v>Slope</v>
      </c>
      <c r="DJ182" s="51" t="str">
        <f t="shared" ca="1" si="451"/>
        <v>Slope</v>
      </c>
      <c r="DK182" s="51" t="str">
        <f t="shared" ca="1" si="452"/>
        <v>Slope</v>
      </c>
      <c r="DL182" s="51" t="str">
        <f t="shared" ca="1" si="453"/>
        <v>Slope</v>
      </c>
      <c r="DM182" s="51" t="str">
        <f t="shared" ca="1" si="454"/>
        <v>Slope</v>
      </c>
      <c r="DN182" s="51" t="str">
        <f t="shared" ca="1" si="455"/>
        <v>Slope</v>
      </c>
      <c r="DO182" s="51" t="str">
        <f t="shared" ca="1" si="456"/>
        <v>Slope</v>
      </c>
      <c r="DP182" s="51" t="str">
        <f t="shared" ca="1" si="457"/>
        <v>Slope</v>
      </c>
      <c r="DQ182" s="51" t="str">
        <f t="shared" ca="1" si="458"/>
        <v>Slope</v>
      </c>
      <c r="DR182" s="51" t="str">
        <f t="shared" ca="1" si="459"/>
        <v>Slope</v>
      </c>
      <c r="DS182" s="51" t="str">
        <f t="shared" ca="1" si="460"/>
        <v>Slope</v>
      </c>
      <c r="DT182" s="51" t="str">
        <f t="shared" ca="1" si="461"/>
        <v>Slope</v>
      </c>
      <c r="DU182" s="51" t="str">
        <f t="shared" ca="1" si="462"/>
        <v>Slope</v>
      </c>
      <c r="DV182" s="51" t="str">
        <f t="shared" ca="1" si="463"/>
        <v>Slope</v>
      </c>
      <c r="DW182" s="51" t="str">
        <f t="shared" ca="1" si="464"/>
        <v>Slope</v>
      </c>
      <c r="DX182" s="51" t="str">
        <f t="shared" ca="1" si="465"/>
        <v>Slope</v>
      </c>
      <c r="DY182" s="51" t="str">
        <f t="shared" ca="1" si="466"/>
        <v>Slope</v>
      </c>
      <c r="DZ182" s="51" t="str">
        <f t="shared" ca="1" si="467"/>
        <v>Slope</v>
      </c>
      <c r="EA182" s="51" t="str">
        <f t="shared" ca="1" si="468"/>
        <v>Slope</v>
      </c>
      <c r="EB182" s="51" t="str">
        <f t="shared" ca="1" si="469"/>
        <v>Slope</v>
      </c>
      <c r="EC182" s="51" t="str">
        <f t="shared" ca="1" si="470"/>
        <v>Slope</v>
      </c>
      <c r="EE182" s="52">
        <f t="shared" ca="1" si="471"/>
        <v>1</v>
      </c>
      <c r="EF182" s="52">
        <f t="shared" ca="1" si="472"/>
        <v>1</v>
      </c>
      <c r="EG182" s="52">
        <f t="shared" ca="1" si="473"/>
        <v>1</v>
      </c>
      <c r="EH182" s="52">
        <f t="shared" ca="1" si="474"/>
        <v>1</v>
      </c>
      <c r="EI182" s="52">
        <f t="shared" ca="1" si="475"/>
        <v>1</v>
      </c>
      <c r="EJ182" s="52">
        <f t="shared" ca="1" si="476"/>
        <v>1</v>
      </c>
      <c r="EK182" s="52">
        <f t="shared" ca="1" si="477"/>
        <v>1</v>
      </c>
      <c r="EL182" s="52">
        <f t="shared" ca="1" si="478"/>
        <v>1</v>
      </c>
      <c r="EM182" s="52">
        <f t="shared" ca="1" si="479"/>
        <v>1</v>
      </c>
      <c r="EN182" s="52">
        <f t="shared" ca="1" si="480"/>
        <v>1</v>
      </c>
      <c r="EO182" s="52">
        <f t="shared" ca="1" si="481"/>
        <v>1</v>
      </c>
      <c r="EP182" s="52">
        <f t="shared" ca="1" si="482"/>
        <v>1</v>
      </c>
      <c r="EQ182" s="52">
        <f t="shared" ca="1" si="483"/>
        <v>1</v>
      </c>
      <c r="ER182" s="52">
        <f t="shared" ca="1" si="484"/>
        <v>1</v>
      </c>
      <c r="ES182" s="52">
        <f t="shared" ca="1" si="485"/>
        <v>1</v>
      </c>
      <c r="ET182" s="52">
        <f t="shared" ca="1" si="486"/>
        <v>1</v>
      </c>
      <c r="EU182" s="52">
        <f t="shared" ca="1" si="487"/>
        <v>1</v>
      </c>
      <c r="EV182" s="52">
        <f t="shared" ca="1" si="488"/>
        <v>1</v>
      </c>
      <c r="EW182" s="52">
        <f t="shared" ca="1" si="489"/>
        <v>1</v>
      </c>
      <c r="EX182" s="52">
        <f t="shared" ca="1" si="490"/>
        <v>1</v>
      </c>
      <c r="EY182" s="52">
        <f t="shared" ca="1" si="491"/>
        <v>1</v>
      </c>
      <c r="EZ182" s="52">
        <f t="shared" ca="1" si="492"/>
        <v>1</v>
      </c>
      <c r="FA182" s="52">
        <f t="shared" ca="1" si="493"/>
        <v>1</v>
      </c>
      <c r="FB182" s="52">
        <f t="shared" ca="1" si="494"/>
        <v>1</v>
      </c>
      <c r="FC182" s="52">
        <f t="shared" ca="1" si="495"/>
        <v>1</v>
      </c>
      <c r="FD182" s="52">
        <f t="shared" ca="1" si="496"/>
        <v>1</v>
      </c>
      <c r="FE182" s="52">
        <f t="shared" ca="1" si="497"/>
        <v>1</v>
      </c>
      <c r="FF182" s="52">
        <f t="shared" ca="1" si="498"/>
        <v>1</v>
      </c>
      <c r="FG182" s="52">
        <f t="shared" ca="1" si="499"/>
        <v>1</v>
      </c>
      <c r="FH182" s="52">
        <f t="shared" ca="1" si="500"/>
        <v>1</v>
      </c>
      <c r="FI182" s="52">
        <f t="shared" ca="1" si="501"/>
        <v>1</v>
      </c>
      <c r="FK182" s="52">
        <f t="shared" si="502"/>
        <v>0</v>
      </c>
      <c r="FL182" s="59" t="e">
        <f t="shared" ca="1" si="503"/>
        <v>#N/A</v>
      </c>
      <c r="FM182" s="59" t="e">
        <f t="shared" ca="1" si="504"/>
        <v>#N/A</v>
      </c>
      <c r="FN182" s="52">
        <f t="shared" ca="1" si="505"/>
        <v>0</v>
      </c>
      <c r="FP182" s="52">
        <f t="shared" ca="1" si="506"/>
        <v>0.66666666666666663</v>
      </c>
      <c r="FQ182" s="52">
        <f t="shared" ca="1" si="507"/>
        <v>0.66666666666666663</v>
      </c>
      <c r="FR182" s="52">
        <f t="shared" ca="1" si="508"/>
        <v>0.65555555555555545</v>
      </c>
      <c r="FS182" s="52">
        <f t="shared" ca="1" si="509"/>
        <v>0.64444444444444438</v>
      </c>
      <c r="FT182" s="52">
        <f t="shared" ca="1" si="510"/>
        <v>0.6333333333333333</v>
      </c>
      <c r="FU182" s="52">
        <f t="shared" ca="1" si="511"/>
        <v>0.62222222222222223</v>
      </c>
      <c r="FV182" s="52">
        <f t="shared" ca="1" si="512"/>
        <v>0.61111111111111116</v>
      </c>
      <c r="FW182" s="52">
        <f t="shared" ca="1" si="513"/>
        <v>0.6</v>
      </c>
      <c r="FX182" s="52">
        <f t="shared" ca="1" si="514"/>
        <v>0.5888888888888888</v>
      </c>
      <c r="FY182" s="52">
        <f t="shared" ca="1" si="515"/>
        <v>0.57777777777777772</v>
      </c>
      <c r="FZ182" s="52">
        <f t="shared" ca="1" si="516"/>
        <v>0.56666666666666665</v>
      </c>
      <c r="GA182" s="52">
        <f t="shared" ca="1" si="517"/>
        <v>0.55555555555555558</v>
      </c>
      <c r="GB182" s="52">
        <f t="shared" ca="1" si="518"/>
        <v>0.5444444444444444</v>
      </c>
      <c r="GC182" s="52">
        <f t="shared" ca="1" si="519"/>
        <v>0.53333333333333333</v>
      </c>
      <c r="GD182" s="52">
        <f t="shared" ca="1" si="520"/>
        <v>0.52222222222222214</v>
      </c>
      <c r="GE182" s="52">
        <f t="shared" ca="1" si="521"/>
        <v>0.51111111111111107</v>
      </c>
      <c r="GF182" s="52">
        <f t="shared" ca="1" si="522"/>
        <v>0.5</v>
      </c>
      <c r="GG182" s="52">
        <f t="shared" ca="1" si="523"/>
        <v>0.48888888888888887</v>
      </c>
      <c r="GH182" s="52">
        <f t="shared" ca="1" si="524"/>
        <v>0.47777777777777775</v>
      </c>
      <c r="GI182" s="52">
        <f t="shared" ca="1" si="525"/>
        <v>0.46666666666666667</v>
      </c>
      <c r="GJ182" s="52">
        <f t="shared" ca="1" si="526"/>
        <v>0.45555555555555555</v>
      </c>
      <c r="GK182" s="52">
        <f t="shared" ca="1" si="527"/>
        <v>0.44444444444444442</v>
      </c>
      <c r="GL182" s="52">
        <f t="shared" ca="1" si="528"/>
        <v>0.43333333333333335</v>
      </c>
      <c r="GM182" s="52">
        <f t="shared" ca="1" si="529"/>
        <v>0.42222222222222222</v>
      </c>
      <c r="GN182" s="52">
        <f t="shared" ca="1" si="530"/>
        <v>0.41111111111111109</v>
      </c>
      <c r="GO182" s="52">
        <f t="shared" ca="1" si="531"/>
        <v>0.39999999999999997</v>
      </c>
      <c r="GP182" s="52">
        <f t="shared" ca="1" si="532"/>
        <v>0.38888888888888884</v>
      </c>
      <c r="GQ182" s="52">
        <f t="shared" ca="1" si="533"/>
        <v>0.37777777777777777</v>
      </c>
      <c r="GR182" s="52">
        <f t="shared" ca="1" si="534"/>
        <v>0.36666666666666664</v>
      </c>
      <c r="GS182" s="52">
        <f t="shared" ca="1" si="535"/>
        <v>0.35555555555555551</v>
      </c>
      <c r="GT182" s="52">
        <f t="shared" ca="1" si="536"/>
        <v>0.34444444444444444</v>
      </c>
      <c r="GU182" s="125">
        <f t="shared" si="537"/>
        <v>0</v>
      </c>
      <c r="GV182" s="52">
        <f t="shared" ca="1" si="538"/>
        <v>0.66666666666666663</v>
      </c>
      <c r="GW182" s="59">
        <f t="shared" ca="1" si="539"/>
        <v>0</v>
      </c>
      <c r="GX182" s="52">
        <f t="shared" ca="1" si="540"/>
        <v>0</v>
      </c>
      <c r="GY182" s="52" t="str">
        <f t="shared" ca="1" si="541"/>
        <v>Slope</v>
      </c>
      <c r="GZ182" s="52" t="str">
        <f t="shared" ca="1" si="542"/>
        <v>NaN</v>
      </c>
      <c r="HA182" s="120">
        <f t="shared" si="543"/>
        <v>0</v>
      </c>
      <c r="HB182" s="58">
        <f t="shared" si="544"/>
        <v>0</v>
      </c>
      <c r="HC182" s="58"/>
      <c r="HD182" s="121">
        <f t="shared" si="545"/>
        <v>1</v>
      </c>
      <c r="HE182" s="52">
        <f t="shared" si="546"/>
        <v>0</v>
      </c>
      <c r="HF182" s="52">
        <f t="shared" si="547"/>
        <v>0</v>
      </c>
      <c r="HG182" s="120">
        <f t="shared" si="548"/>
        <v>1</v>
      </c>
      <c r="HH182" s="120">
        <f t="shared" si="549"/>
        <v>0</v>
      </c>
      <c r="HI182" s="52">
        <f t="shared" ca="1" si="550"/>
        <v>0</v>
      </c>
      <c r="HJ182" s="52" t="str">
        <f t="shared" ca="1" si="551"/>
        <v>Slope</v>
      </c>
      <c r="HK182" s="59">
        <f t="shared" ca="1" si="552"/>
        <v>2</v>
      </c>
      <c r="HL182" s="52" t="str">
        <f t="shared" ca="1" si="553"/>
        <v>NaN</v>
      </c>
      <c r="HM182" s="52">
        <f t="shared" si="554"/>
        <v>0</v>
      </c>
      <c r="HN182" s="52">
        <f t="shared" si="555"/>
        <v>0</v>
      </c>
      <c r="HO182" s="52">
        <f t="shared" si="556"/>
        <v>0</v>
      </c>
      <c r="HP182" s="112"/>
      <c r="HQ182" s="52">
        <f t="shared" si="559"/>
        <v>0</v>
      </c>
      <c r="HR182" s="112"/>
      <c r="HS182" s="52">
        <f t="shared" si="557"/>
        <v>0</v>
      </c>
      <c r="HT182">
        <f t="shared" si="558"/>
        <v>0</v>
      </c>
    </row>
    <row r="183" spans="1:228" x14ac:dyDescent="0.25">
      <c r="A183" s="45">
        <v>145</v>
      </c>
      <c r="B183" s="35">
        <f t="shared" si="395"/>
        <v>1.666666666666667E-2</v>
      </c>
      <c r="C183" s="28"/>
      <c r="D183" s="29"/>
      <c r="E183" s="29"/>
      <c r="F183" s="37"/>
      <c r="G183" s="38"/>
      <c r="H183" s="107"/>
      <c r="I183" s="31"/>
      <c r="J183" s="28"/>
      <c r="K183" s="37">
        <f t="shared" si="387"/>
        <v>0</v>
      </c>
      <c r="L183" s="30">
        <f t="shared" si="385"/>
        <v>0</v>
      </c>
      <c r="M183" s="101">
        <f t="shared" si="386"/>
        <v>0</v>
      </c>
      <c r="N183" s="103">
        <f t="shared" si="396"/>
        <v>0</v>
      </c>
      <c r="AD183" s="52" t="e">
        <f t="shared" ca="1" si="397"/>
        <v>#DIV/0!</v>
      </c>
      <c r="AE183" s="52" t="e">
        <f t="shared" ca="1" si="397"/>
        <v>#DIV/0!</v>
      </c>
      <c r="AF183" s="52" t="e">
        <f t="shared" ca="1" si="397"/>
        <v>#DIV/0!</v>
      </c>
      <c r="AG183" s="52" t="e">
        <f t="shared" ca="1" si="397"/>
        <v>#DIV/0!</v>
      </c>
      <c r="AH183" s="52" t="e">
        <f t="shared" ca="1" si="398"/>
        <v>#DIV/0!</v>
      </c>
      <c r="AI183" s="52" t="e">
        <f t="shared" ca="1" si="398"/>
        <v>#DIV/0!</v>
      </c>
      <c r="AJ183" s="52" t="e">
        <f t="shared" ca="1" si="398"/>
        <v>#DIV/0!</v>
      </c>
      <c r="AK183" s="52" t="e">
        <f t="shared" ca="1" si="398"/>
        <v>#DIV/0!</v>
      </c>
      <c r="AL183" s="52" t="e">
        <f t="shared" ca="1" si="399"/>
        <v>#DIV/0!</v>
      </c>
      <c r="AM183" s="52" t="e">
        <f t="shared" ca="1" si="399"/>
        <v>#DIV/0!</v>
      </c>
      <c r="AN183" s="52" t="e">
        <f t="shared" ca="1" si="399"/>
        <v>#DIV/0!</v>
      </c>
      <c r="AO183" s="52" t="e">
        <f t="shared" ca="1" si="399"/>
        <v>#DIV/0!</v>
      </c>
      <c r="AP183" s="52" t="e">
        <f t="shared" ca="1" si="400"/>
        <v>#DIV/0!</v>
      </c>
      <c r="AQ183" s="52" t="e">
        <f t="shared" ca="1" si="400"/>
        <v>#DIV/0!</v>
      </c>
      <c r="AR183" s="52" t="e">
        <f t="shared" ca="1" si="400"/>
        <v>#DIV/0!</v>
      </c>
      <c r="AS183" s="52" t="e">
        <f t="shared" ca="1" si="400"/>
        <v>#DIV/0!</v>
      </c>
      <c r="AT183" s="52" t="e">
        <f t="shared" ca="1" si="391"/>
        <v>#DIV/0!</v>
      </c>
      <c r="AU183" s="52" t="e">
        <f t="shared" ca="1" si="391"/>
        <v>#DIV/0!</v>
      </c>
      <c r="AV183" s="52" t="e">
        <f t="shared" ca="1" si="391"/>
        <v>#DIV/0!</v>
      </c>
      <c r="AW183" s="52" t="e">
        <f t="shared" ca="1" si="391"/>
        <v>#DIV/0!</v>
      </c>
      <c r="AX183" s="52" t="e">
        <f t="shared" ca="1" si="392"/>
        <v>#DIV/0!</v>
      </c>
      <c r="AY183" s="52" t="e">
        <f t="shared" ca="1" si="392"/>
        <v>#DIV/0!</v>
      </c>
      <c r="AZ183" s="52" t="e">
        <f t="shared" ca="1" si="392"/>
        <v>#DIV/0!</v>
      </c>
      <c r="BA183" s="52" t="e">
        <f t="shared" ca="1" si="392"/>
        <v>#DIV/0!</v>
      </c>
      <c r="BB183" s="52" t="e">
        <f t="shared" ca="1" si="393"/>
        <v>#DIV/0!</v>
      </c>
      <c r="BC183" s="52" t="e">
        <f t="shared" ca="1" si="393"/>
        <v>#DIV/0!</v>
      </c>
      <c r="BD183" s="52" t="e">
        <f t="shared" ca="1" si="393"/>
        <v>#DIV/0!</v>
      </c>
      <c r="BE183" s="52" t="e">
        <f t="shared" ca="1" si="393"/>
        <v>#DIV/0!</v>
      </c>
      <c r="BF183" s="52" t="e">
        <f t="shared" ca="1" si="394"/>
        <v>#DIV/0!</v>
      </c>
      <c r="BG183" s="52" t="e">
        <f t="shared" ca="1" si="394"/>
        <v>#DIV/0!</v>
      </c>
      <c r="BH183" s="52" t="e">
        <f t="shared" ca="1" si="394"/>
        <v>#DIV/0!</v>
      </c>
      <c r="BJ183" s="52">
        <f t="shared" si="401"/>
        <v>0</v>
      </c>
      <c r="BK183" s="52">
        <f t="shared" si="402"/>
        <v>0</v>
      </c>
      <c r="BL183" s="52">
        <f t="shared" si="403"/>
        <v>0</v>
      </c>
      <c r="BM183" s="52">
        <f t="shared" si="404"/>
        <v>0</v>
      </c>
      <c r="BN183" s="52">
        <f t="shared" si="405"/>
        <v>0</v>
      </c>
      <c r="BO183" s="52">
        <f t="shared" si="406"/>
        <v>0</v>
      </c>
      <c r="BP183" s="52">
        <f t="shared" si="407"/>
        <v>0</v>
      </c>
      <c r="BQ183" s="52">
        <f t="shared" si="408"/>
        <v>0.05</v>
      </c>
      <c r="BS183" s="52">
        <f t="shared" ca="1" si="409"/>
        <v>0</v>
      </c>
      <c r="BT183" s="52">
        <f t="shared" ca="1" si="410"/>
        <v>0</v>
      </c>
      <c r="BU183" s="52">
        <f t="shared" ca="1" si="411"/>
        <v>0</v>
      </c>
      <c r="BV183" s="52">
        <f t="shared" ca="1" si="412"/>
        <v>0</v>
      </c>
      <c r="BW183" s="52">
        <f t="shared" ca="1" si="413"/>
        <v>0</v>
      </c>
      <c r="BX183" s="52">
        <f t="shared" ca="1" si="414"/>
        <v>0</v>
      </c>
      <c r="BY183" s="52">
        <f t="shared" ca="1" si="415"/>
        <v>0</v>
      </c>
      <c r="BZ183" s="52">
        <f t="shared" ca="1" si="416"/>
        <v>0</v>
      </c>
      <c r="CA183" s="52">
        <f t="shared" ca="1" si="417"/>
        <v>0</v>
      </c>
      <c r="CB183" s="52">
        <f t="shared" ca="1" si="418"/>
        <v>0</v>
      </c>
      <c r="CC183" s="52">
        <f t="shared" ca="1" si="419"/>
        <v>0</v>
      </c>
      <c r="CD183" s="52">
        <f t="shared" ca="1" si="420"/>
        <v>0</v>
      </c>
      <c r="CE183" s="52">
        <f t="shared" ca="1" si="421"/>
        <v>0</v>
      </c>
      <c r="CF183" s="52">
        <f t="shared" ca="1" si="422"/>
        <v>0</v>
      </c>
      <c r="CG183" s="52">
        <f t="shared" ca="1" si="423"/>
        <v>0</v>
      </c>
      <c r="CH183" s="52">
        <f t="shared" ca="1" si="424"/>
        <v>0</v>
      </c>
      <c r="CI183" s="52">
        <f t="shared" ca="1" si="425"/>
        <v>0</v>
      </c>
      <c r="CJ183" s="52">
        <f t="shared" ca="1" si="426"/>
        <v>0</v>
      </c>
      <c r="CK183" s="52">
        <f t="shared" ca="1" si="427"/>
        <v>0</v>
      </c>
      <c r="CL183" s="52">
        <f t="shared" ca="1" si="428"/>
        <v>0</v>
      </c>
      <c r="CM183" s="52">
        <f t="shared" ca="1" si="429"/>
        <v>0</v>
      </c>
      <c r="CN183" s="52">
        <f t="shared" ca="1" si="430"/>
        <v>0</v>
      </c>
      <c r="CO183" s="52">
        <f t="shared" ca="1" si="431"/>
        <v>0</v>
      </c>
      <c r="CP183" s="52">
        <f t="shared" ca="1" si="432"/>
        <v>0</v>
      </c>
      <c r="CQ183" s="52">
        <f t="shared" ca="1" si="433"/>
        <v>0</v>
      </c>
      <c r="CR183" s="52">
        <f t="shared" ca="1" si="434"/>
        <v>0</v>
      </c>
      <c r="CS183" s="52">
        <f t="shared" ca="1" si="435"/>
        <v>0</v>
      </c>
      <c r="CT183" s="52">
        <f t="shared" ca="1" si="436"/>
        <v>0</v>
      </c>
      <c r="CU183" s="52">
        <f t="shared" ca="1" si="437"/>
        <v>0</v>
      </c>
      <c r="CV183" s="52">
        <f t="shared" ca="1" si="438"/>
        <v>0</v>
      </c>
      <c r="CW183" s="52">
        <f t="shared" ca="1" si="439"/>
        <v>0</v>
      </c>
      <c r="CY183" s="51" t="str">
        <f t="shared" ca="1" si="440"/>
        <v>Slope</v>
      </c>
      <c r="CZ183" s="51" t="str">
        <f t="shared" ca="1" si="441"/>
        <v>Slope</v>
      </c>
      <c r="DA183" s="51" t="str">
        <f t="shared" ca="1" si="442"/>
        <v>Slope</v>
      </c>
      <c r="DB183" s="51" t="str">
        <f t="shared" ca="1" si="443"/>
        <v>Slope</v>
      </c>
      <c r="DC183" s="51" t="str">
        <f t="shared" ca="1" si="444"/>
        <v>Slope</v>
      </c>
      <c r="DD183" s="51" t="str">
        <f t="shared" ca="1" si="445"/>
        <v>Slope</v>
      </c>
      <c r="DE183" s="51" t="str">
        <f t="shared" ca="1" si="446"/>
        <v>Slope</v>
      </c>
      <c r="DF183" s="51" t="str">
        <f t="shared" ca="1" si="447"/>
        <v>Slope</v>
      </c>
      <c r="DG183" s="51" t="str">
        <f t="shared" ca="1" si="448"/>
        <v>Slope</v>
      </c>
      <c r="DH183" s="51" t="str">
        <f t="shared" ca="1" si="449"/>
        <v>Slope</v>
      </c>
      <c r="DI183" s="51" t="str">
        <f t="shared" ca="1" si="450"/>
        <v>Slope</v>
      </c>
      <c r="DJ183" s="51" t="str">
        <f t="shared" ca="1" si="451"/>
        <v>Slope</v>
      </c>
      <c r="DK183" s="51" t="str">
        <f t="shared" ca="1" si="452"/>
        <v>Slope</v>
      </c>
      <c r="DL183" s="51" t="str">
        <f t="shared" ca="1" si="453"/>
        <v>Slope</v>
      </c>
      <c r="DM183" s="51" t="str">
        <f t="shared" ca="1" si="454"/>
        <v>Slope</v>
      </c>
      <c r="DN183" s="51" t="str">
        <f t="shared" ca="1" si="455"/>
        <v>Slope</v>
      </c>
      <c r="DO183" s="51" t="str">
        <f t="shared" ca="1" si="456"/>
        <v>Slope</v>
      </c>
      <c r="DP183" s="51" t="str">
        <f t="shared" ca="1" si="457"/>
        <v>Slope</v>
      </c>
      <c r="DQ183" s="51" t="str">
        <f t="shared" ca="1" si="458"/>
        <v>Slope</v>
      </c>
      <c r="DR183" s="51" t="str">
        <f t="shared" ca="1" si="459"/>
        <v>Slope</v>
      </c>
      <c r="DS183" s="51" t="str">
        <f t="shared" ca="1" si="460"/>
        <v>Slope</v>
      </c>
      <c r="DT183" s="51" t="str">
        <f t="shared" ca="1" si="461"/>
        <v>Slope</v>
      </c>
      <c r="DU183" s="51" t="str">
        <f t="shared" ca="1" si="462"/>
        <v>Slope</v>
      </c>
      <c r="DV183" s="51" t="str">
        <f t="shared" ca="1" si="463"/>
        <v>Slope</v>
      </c>
      <c r="DW183" s="51" t="str">
        <f t="shared" ca="1" si="464"/>
        <v>Slope</v>
      </c>
      <c r="DX183" s="51" t="str">
        <f t="shared" ca="1" si="465"/>
        <v>Slope</v>
      </c>
      <c r="DY183" s="51" t="str">
        <f t="shared" ca="1" si="466"/>
        <v>Slope</v>
      </c>
      <c r="DZ183" s="51" t="str">
        <f t="shared" ca="1" si="467"/>
        <v>Slope</v>
      </c>
      <c r="EA183" s="51" t="str">
        <f t="shared" ca="1" si="468"/>
        <v>Slope</v>
      </c>
      <c r="EB183" s="51" t="str">
        <f t="shared" ca="1" si="469"/>
        <v>Slope</v>
      </c>
      <c r="EC183" s="51" t="str">
        <f t="shared" ca="1" si="470"/>
        <v>Slope</v>
      </c>
      <c r="EE183" s="52">
        <f t="shared" ca="1" si="471"/>
        <v>1</v>
      </c>
      <c r="EF183" s="52">
        <f t="shared" ca="1" si="472"/>
        <v>1</v>
      </c>
      <c r="EG183" s="52">
        <f t="shared" ca="1" si="473"/>
        <v>1</v>
      </c>
      <c r="EH183" s="52">
        <f t="shared" ca="1" si="474"/>
        <v>1</v>
      </c>
      <c r="EI183" s="52">
        <f t="shared" ca="1" si="475"/>
        <v>1</v>
      </c>
      <c r="EJ183" s="52">
        <f t="shared" ca="1" si="476"/>
        <v>1</v>
      </c>
      <c r="EK183" s="52">
        <f t="shared" ca="1" si="477"/>
        <v>1</v>
      </c>
      <c r="EL183" s="52">
        <f t="shared" ca="1" si="478"/>
        <v>1</v>
      </c>
      <c r="EM183" s="52">
        <f t="shared" ca="1" si="479"/>
        <v>1</v>
      </c>
      <c r="EN183" s="52">
        <f t="shared" ca="1" si="480"/>
        <v>1</v>
      </c>
      <c r="EO183" s="52">
        <f t="shared" ca="1" si="481"/>
        <v>1</v>
      </c>
      <c r="EP183" s="52">
        <f t="shared" ca="1" si="482"/>
        <v>1</v>
      </c>
      <c r="EQ183" s="52">
        <f t="shared" ca="1" si="483"/>
        <v>1</v>
      </c>
      <c r="ER183" s="52">
        <f t="shared" ca="1" si="484"/>
        <v>1</v>
      </c>
      <c r="ES183" s="52">
        <f t="shared" ca="1" si="485"/>
        <v>1</v>
      </c>
      <c r="ET183" s="52">
        <f t="shared" ca="1" si="486"/>
        <v>1</v>
      </c>
      <c r="EU183" s="52">
        <f t="shared" ca="1" si="487"/>
        <v>1</v>
      </c>
      <c r="EV183" s="52">
        <f t="shared" ca="1" si="488"/>
        <v>1</v>
      </c>
      <c r="EW183" s="52">
        <f t="shared" ca="1" si="489"/>
        <v>1</v>
      </c>
      <c r="EX183" s="52">
        <f t="shared" ca="1" si="490"/>
        <v>1</v>
      </c>
      <c r="EY183" s="52">
        <f t="shared" ca="1" si="491"/>
        <v>1</v>
      </c>
      <c r="EZ183" s="52">
        <f t="shared" ca="1" si="492"/>
        <v>1</v>
      </c>
      <c r="FA183" s="52">
        <f t="shared" ca="1" si="493"/>
        <v>1</v>
      </c>
      <c r="FB183" s="52">
        <f t="shared" ca="1" si="494"/>
        <v>1</v>
      </c>
      <c r="FC183" s="52">
        <f t="shared" ca="1" si="495"/>
        <v>1</v>
      </c>
      <c r="FD183" s="52">
        <f t="shared" ca="1" si="496"/>
        <v>1</v>
      </c>
      <c r="FE183" s="52">
        <f t="shared" ca="1" si="497"/>
        <v>1</v>
      </c>
      <c r="FF183" s="52">
        <f t="shared" ca="1" si="498"/>
        <v>1</v>
      </c>
      <c r="FG183" s="52">
        <f t="shared" ca="1" si="499"/>
        <v>1</v>
      </c>
      <c r="FH183" s="52">
        <f t="shared" ca="1" si="500"/>
        <v>1</v>
      </c>
      <c r="FI183" s="52">
        <f t="shared" ca="1" si="501"/>
        <v>1</v>
      </c>
      <c r="FK183" s="52">
        <f t="shared" si="502"/>
        <v>0</v>
      </c>
      <c r="FL183" s="59" t="e">
        <f t="shared" ca="1" si="503"/>
        <v>#N/A</v>
      </c>
      <c r="FM183" s="59" t="e">
        <f t="shared" ca="1" si="504"/>
        <v>#N/A</v>
      </c>
      <c r="FN183" s="52">
        <f t="shared" ca="1" si="505"/>
        <v>0</v>
      </c>
      <c r="FP183" s="52">
        <f t="shared" ca="1" si="506"/>
        <v>0.66666666666666663</v>
      </c>
      <c r="FQ183" s="52">
        <f t="shared" ca="1" si="507"/>
        <v>0.66666666666666663</v>
      </c>
      <c r="FR183" s="52">
        <f t="shared" ca="1" si="508"/>
        <v>0.65555555555555545</v>
      </c>
      <c r="FS183" s="52">
        <f t="shared" ca="1" si="509"/>
        <v>0.64444444444444438</v>
      </c>
      <c r="FT183" s="52">
        <f t="shared" ca="1" si="510"/>
        <v>0.6333333333333333</v>
      </c>
      <c r="FU183" s="52">
        <f t="shared" ca="1" si="511"/>
        <v>0.62222222222222223</v>
      </c>
      <c r="FV183" s="52">
        <f t="shared" ca="1" si="512"/>
        <v>0.61111111111111116</v>
      </c>
      <c r="FW183" s="52">
        <f t="shared" ca="1" si="513"/>
        <v>0.6</v>
      </c>
      <c r="FX183" s="52">
        <f t="shared" ca="1" si="514"/>
        <v>0.5888888888888888</v>
      </c>
      <c r="FY183" s="52">
        <f t="shared" ca="1" si="515"/>
        <v>0.57777777777777772</v>
      </c>
      <c r="FZ183" s="52">
        <f t="shared" ca="1" si="516"/>
        <v>0.56666666666666665</v>
      </c>
      <c r="GA183" s="52">
        <f t="shared" ca="1" si="517"/>
        <v>0.55555555555555558</v>
      </c>
      <c r="GB183" s="52">
        <f t="shared" ca="1" si="518"/>
        <v>0.5444444444444444</v>
      </c>
      <c r="GC183" s="52">
        <f t="shared" ca="1" si="519"/>
        <v>0.53333333333333333</v>
      </c>
      <c r="GD183" s="52">
        <f t="shared" ca="1" si="520"/>
        <v>0.52222222222222214</v>
      </c>
      <c r="GE183" s="52">
        <f t="shared" ca="1" si="521"/>
        <v>0.51111111111111107</v>
      </c>
      <c r="GF183" s="52">
        <f t="shared" ca="1" si="522"/>
        <v>0.5</v>
      </c>
      <c r="GG183" s="52">
        <f t="shared" ca="1" si="523"/>
        <v>0.48888888888888887</v>
      </c>
      <c r="GH183" s="52">
        <f t="shared" ca="1" si="524"/>
        <v>0.47777777777777775</v>
      </c>
      <c r="GI183" s="52">
        <f t="shared" ca="1" si="525"/>
        <v>0.46666666666666667</v>
      </c>
      <c r="GJ183" s="52">
        <f t="shared" ca="1" si="526"/>
        <v>0.45555555555555555</v>
      </c>
      <c r="GK183" s="52">
        <f t="shared" ca="1" si="527"/>
        <v>0.44444444444444442</v>
      </c>
      <c r="GL183" s="52">
        <f t="shared" ca="1" si="528"/>
        <v>0.43333333333333335</v>
      </c>
      <c r="GM183" s="52">
        <f t="shared" ca="1" si="529"/>
        <v>0.42222222222222222</v>
      </c>
      <c r="GN183" s="52">
        <f t="shared" ca="1" si="530"/>
        <v>0.41111111111111109</v>
      </c>
      <c r="GO183" s="52">
        <f t="shared" ca="1" si="531"/>
        <v>0.39999999999999997</v>
      </c>
      <c r="GP183" s="52">
        <f t="shared" ca="1" si="532"/>
        <v>0.38888888888888884</v>
      </c>
      <c r="GQ183" s="52">
        <f t="shared" ca="1" si="533"/>
        <v>0.37777777777777777</v>
      </c>
      <c r="GR183" s="52">
        <f t="shared" ca="1" si="534"/>
        <v>0.36666666666666664</v>
      </c>
      <c r="GS183" s="52">
        <f t="shared" ca="1" si="535"/>
        <v>0.35555555555555551</v>
      </c>
      <c r="GT183" s="52">
        <f t="shared" ca="1" si="536"/>
        <v>0.34444444444444444</v>
      </c>
      <c r="GU183" s="125">
        <f t="shared" si="537"/>
        <v>0</v>
      </c>
      <c r="GV183" s="52">
        <f t="shared" ca="1" si="538"/>
        <v>0.66666666666666663</v>
      </c>
      <c r="GW183" s="59">
        <f t="shared" ca="1" si="539"/>
        <v>0</v>
      </c>
      <c r="GX183" s="52">
        <f t="shared" ca="1" si="540"/>
        <v>0</v>
      </c>
      <c r="GY183" s="52" t="str">
        <f t="shared" ca="1" si="541"/>
        <v>Slope</v>
      </c>
      <c r="GZ183" s="52" t="str">
        <f t="shared" ca="1" si="542"/>
        <v>NaN</v>
      </c>
      <c r="HA183" s="120">
        <f t="shared" si="543"/>
        <v>0</v>
      </c>
      <c r="HB183" s="58">
        <f t="shared" si="544"/>
        <v>0</v>
      </c>
      <c r="HC183" s="58"/>
      <c r="HD183" s="121">
        <f t="shared" si="545"/>
        <v>1</v>
      </c>
      <c r="HE183" s="52">
        <f t="shared" si="546"/>
        <v>0</v>
      </c>
      <c r="HF183" s="52">
        <f t="shared" si="547"/>
        <v>0</v>
      </c>
      <c r="HG183" s="120">
        <f t="shared" si="548"/>
        <v>1</v>
      </c>
      <c r="HH183" s="120">
        <f t="shared" si="549"/>
        <v>0</v>
      </c>
      <c r="HI183" s="52">
        <f t="shared" ca="1" si="550"/>
        <v>0</v>
      </c>
      <c r="HJ183" s="52" t="str">
        <f t="shared" ca="1" si="551"/>
        <v>Slope</v>
      </c>
      <c r="HK183" s="59">
        <f t="shared" ca="1" si="552"/>
        <v>2</v>
      </c>
      <c r="HL183" s="52" t="str">
        <f t="shared" ca="1" si="553"/>
        <v>NaN</v>
      </c>
      <c r="HM183" s="52">
        <f t="shared" si="554"/>
        <v>0</v>
      </c>
      <c r="HN183" s="52">
        <f t="shared" si="555"/>
        <v>0</v>
      </c>
      <c r="HO183" s="52">
        <f t="shared" si="556"/>
        <v>0</v>
      </c>
      <c r="HP183" s="112"/>
      <c r="HQ183" s="52">
        <f t="shared" si="559"/>
        <v>0</v>
      </c>
      <c r="HR183" s="112"/>
      <c r="HS183" s="52">
        <f t="shared" si="557"/>
        <v>0</v>
      </c>
      <c r="HT183">
        <f t="shared" si="558"/>
        <v>0</v>
      </c>
    </row>
    <row r="184" spans="1:228" x14ac:dyDescent="0.25">
      <c r="A184" s="45">
        <v>146</v>
      </c>
      <c r="B184" s="35">
        <f t="shared" si="395"/>
        <v>1.6782407407407409E-2</v>
      </c>
      <c r="C184" s="28"/>
      <c r="D184" s="29"/>
      <c r="E184" s="29"/>
      <c r="F184" s="37"/>
      <c r="G184" s="38"/>
      <c r="H184" s="107"/>
      <c r="I184" s="31"/>
      <c r="J184" s="28"/>
      <c r="K184" s="37">
        <f t="shared" si="387"/>
        <v>0</v>
      </c>
      <c r="L184" s="30">
        <f t="shared" si="385"/>
        <v>0</v>
      </c>
      <c r="M184" s="101">
        <f t="shared" si="386"/>
        <v>0</v>
      </c>
      <c r="N184" s="103">
        <f t="shared" si="396"/>
        <v>0</v>
      </c>
      <c r="AD184" s="52" t="e">
        <f t="shared" ca="1" si="397"/>
        <v>#DIV/0!</v>
      </c>
      <c r="AE184" s="52" t="e">
        <f t="shared" ca="1" si="397"/>
        <v>#DIV/0!</v>
      </c>
      <c r="AF184" s="52" t="e">
        <f t="shared" ca="1" si="397"/>
        <v>#DIV/0!</v>
      </c>
      <c r="AG184" s="52" t="e">
        <f t="shared" ca="1" si="397"/>
        <v>#DIV/0!</v>
      </c>
      <c r="AH184" s="52" t="e">
        <f t="shared" ca="1" si="398"/>
        <v>#DIV/0!</v>
      </c>
      <c r="AI184" s="52" t="e">
        <f t="shared" ca="1" si="398"/>
        <v>#DIV/0!</v>
      </c>
      <c r="AJ184" s="52" t="e">
        <f t="shared" ca="1" si="398"/>
        <v>#DIV/0!</v>
      </c>
      <c r="AK184" s="52" t="e">
        <f t="shared" ca="1" si="398"/>
        <v>#DIV/0!</v>
      </c>
      <c r="AL184" s="52" t="e">
        <f t="shared" ca="1" si="399"/>
        <v>#DIV/0!</v>
      </c>
      <c r="AM184" s="52" t="e">
        <f t="shared" ca="1" si="399"/>
        <v>#DIV/0!</v>
      </c>
      <c r="AN184" s="52" t="e">
        <f t="shared" ca="1" si="399"/>
        <v>#DIV/0!</v>
      </c>
      <c r="AO184" s="52" t="e">
        <f t="shared" ca="1" si="399"/>
        <v>#DIV/0!</v>
      </c>
      <c r="AP184" s="52" t="e">
        <f t="shared" ca="1" si="400"/>
        <v>#DIV/0!</v>
      </c>
      <c r="AQ184" s="52" t="e">
        <f t="shared" ca="1" si="400"/>
        <v>#DIV/0!</v>
      </c>
      <c r="AR184" s="52" t="e">
        <f t="shared" ca="1" si="400"/>
        <v>#DIV/0!</v>
      </c>
      <c r="AS184" s="52" t="e">
        <f t="shared" ca="1" si="400"/>
        <v>#DIV/0!</v>
      </c>
      <c r="AT184" s="52" t="e">
        <f t="shared" ca="1" si="391"/>
        <v>#DIV/0!</v>
      </c>
      <c r="AU184" s="52" t="e">
        <f t="shared" ca="1" si="391"/>
        <v>#DIV/0!</v>
      </c>
      <c r="AV184" s="52" t="e">
        <f t="shared" ca="1" si="391"/>
        <v>#DIV/0!</v>
      </c>
      <c r="AW184" s="52" t="e">
        <f t="shared" ca="1" si="391"/>
        <v>#DIV/0!</v>
      </c>
      <c r="AX184" s="52" t="e">
        <f t="shared" ca="1" si="392"/>
        <v>#DIV/0!</v>
      </c>
      <c r="AY184" s="52" t="e">
        <f t="shared" ca="1" si="392"/>
        <v>#DIV/0!</v>
      </c>
      <c r="AZ184" s="52" t="e">
        <f t="shared" ca="1" si="392"/>
        <v>#DIV/0!</v>
      </c>
      <c r="BA184" s="52" t="e">
        <f t="shared" ca="1" si="392"/>
        <v>#DIV/0!</v>
      </c>
      <c r="BB184" s="52" t="e">
        <f t="shared" ca="1" si="393"/>
        <v>#DIV/0!</v>
      </c>
      <c r="BC184" s="52" t="e">
        <f t="shared" ca="1" si="393"/>
        <v>#DIV/0!</v>
      </c>
      <c r="BD184" s="52" t="e">
        <f t="shared" ca="1" si="393"/>
        <v>#DIV/0!</v>
      </c>
      <c r="BE184" s="52" t="e">
        <f t="shared" ca="1" si="393"/>
        <v>#DIV/0!</v>
      </c>
      <c r="BF184" s="52" t="e">
        <f t="shared" ca="1" si="394"/>
        <v>#DIV/0!</v>
      </c>
      <c r="BG184" s="52" t="e">
        <f t="shared" ca="1" si="394"/>
        <v>#DIV/0!</v>
      </c>
      <c r="BH184" s="52" t="e">
        <f t="shared" ca="1" si="394"/>
        <v>#DIV/0!</v>
      </c>
      <c r="BJ184" s="52">
        <f t="shared" si="401"/>
        <v>0</v>
      </c>
      <c r="BK184" s="52">
        <f t="shared" si="402"/>
        <v>0</v>
      </c>
      <c r="BL184" s="52">
        <f t="shared" si="403"/>
        <v>0</v>
      </c>
      <c r="BM184" s="52">
        <f t="shared" si="404"/>
        <v>0</v>
      </c>
      <c r="BN184" s="52">
        <f t="shared" si="405"/>
        <v>0</v>
      </c>
      <c r="BO184" s="52">
        <f t="shared" si="406"/>
        <v>0</v>
      </c>
      <c r="BP184" s="52">
        <f t="shared" si="407"/>
        <v>0</v>
      </c>
      <c r="BQ184" s="52">
        <f t="shared" si="408"/>
        <v>0.05</v>
      </c>
      <c r="BS184" s="52">
        <f t="shared" ca="1" si="409"/>
        <v>0</v>
      </c>
      <c r="BT184" s="52">
        <f t="shared" ca="1" si="410"/>
        <v>0</v>
      </c>
      <c r="BU184" s="52">
        <f t="shared" ca="1" si="411"/>
        <v>0</v>
      </c>
      <c r="BV184" s="52">
        <f t="shared" ca="1" si="412"/>
        <v>0</v>
      </c>
      <c r="BW184" s="52">
        <f t="shared" ca="1" si="413"/>
        <v>0</v>
      </c>
      <c r="BX184" s="52">
        <f t="shared" ca="1" si="414"/>
        <v>0</v>
      </c>
      <c r="BY184" s="52">
        <f t="shared" ca="1" si="415"/>
        <v>0</v>
      </c>
      <c r="BZ184" s="52">
        <f t="shared" ca="1" si="416"/>
        <v>0</v>
      </c>
      <c r="CA184" s="52">
        <f t="shared" ca="1" si="417"/>
        <v>0</v>
      </c>
      <c r="CB184" s="52">
        <f t="shared" ca="1" si="418"/>
        <v>0</v>
      </c>
      <c r="CC184" s="52">
        <f t="shared" ca="1" si="419"/>
        <v>0</v>
      </c>
      <c r="CD184" s="52">
        <f t="shared" ca="1" si="420"/>
        <v>0</v>
      </c>
      <c r="CE184" s="52">
        <f t="shared" ca="1" si="421"/>
        <v>0</v>
      </c>
      <c r="CF184" s="52">
        <f t="shared" ca="1" si="422"/>
        <v>0</v>
      </c>
      <c r="CG184" s="52">
        <f t="shared" ca="1" si="423"/>
        <v>0</v>
      </c>
      <c r="CH184" s="52">
        <f t="shared" ca="1" si="424"/>
        <v>0</v>
      </c>
      <c r="CI184" s="52">
        <f t="shared" ca="1" si="425"/>
        <v>0</v>
      </c>
      <c r="CJ184" s="52">
        <f t="shared" ca="1" si="426"/>
        <v>0</v>
      </c>
      <c r="CK184" s="52">
        <f t="shared" ca="1" si="427"/>
        <v>0</v>
      </c>
      <c r="CL184" s="52">
        <f t="shared" ca="1" si="428"/>
        <v>0</v>
      </c>
      <c r="CM184" s="52">
        <f t="shared" ca="1" si="429"/>
        <v>0</v>
      </c>
      <c r="CN184" s="52">
        <f t="shared" ca="1" si="430"/>
        <v>0</v>
      </c>
      <c r="CO184" s="52">
        <f t="shared" ca="1" si="431"/>
        <v>0</v>
      </c>
      <c r="CP184" s="52">
        <f t="shared" ca="1" si="432"/>
        <v>0</v>
      </c>
      <c r="CQ184" s="52">
        <f t="shared" ca="1" si="433"/>
        <v>0</v>
      </c>
      <c r="CR184" s="52">
        <f t="shared" ca="1" si="434"/>
        <v>0</v>
      </c>
      <c r="CS184" s="52">
        <f t="shared" ca="1" si="435"/>
        <v>0</v>
      </c>
      <c r="CT184" s="52">
        <f t="shared" ca="1" si="436"/>
        <v>0</v>
      </c>
      <c r="CU184" s="52">
        <f t="shared" ca="1" si="437"/>
        <v>0</v>
      </c>
      <c r="CV184" s="52">
        <f t="shared" ca="1" si="438"/>
        <v>0</v>
      </c>
      <c r="CW184" s="52">
        <f t="shared" ca="1" si="439"/>
        <v>0</v>
      </c>
      <c r="CY184" s="51" t="str">
        <f t="shared" ca="1" si="440"/>
        <v>Slope</v>
      </c>
      <c r="CZ184" s="51" t="str">
        <f t="shared" ca="1" si="441"/>
        <v>Slope</v>
      </c>
      <c r="DA184" s="51" t="str">
        <f t="shared" ca="1" si="442"/>
        <v>Slope</v>
      </c>
      <c r="DB184" s="51" t="str">
        <f t="shared" ca="1" si="443"/>
        <v>Slope</v>
      </c>
      <c r="DC184" s="51" t="str">
        <f t="shared" ca="1" si="444"/>
        <v>Slope</v>
      </c>
      <c r="DD184" s="51" t="str">
        <f t="shared" ca="1" si="445"/>
        <v>Slope</v>
      </c>
      <c r="DE184" s="51" t="str">
        <f t="shared" ca="1" si="446"/>
        <v>Slope</v>
      </c>
      <c r="DF184" s="51" t="str">
        <f t="shared" ca="1" si="447"/>
        <v>Slope</v>
      </c>
      <c r="DG184" s="51" t="str">
        <f t="shared" ca="1" si="448"/>
        <v>Slope</v>
      </c>
      <c r="DH184" s="51" t="str">
        <f t="shared" ca="1" si="449"/>
        <v>Slope</v>
      </c>
      <c r="DI184" s="51" t="str">
        <f t="shared" ca="1" si="450"/>
        <v>Slope</v>
      </c>
      <c r="DJ184" s="51" t="str">
        <f t="shared" ca="1" si="451"/>
        <v>Slope</v>
      </c>
      <c r="DK184" s="51" t="str">
        <f t="shared" ca="1" si="452"/>
        <v>Slope</v>
      </c>
      <c r="DL184" s="51" t="str">
        <f t="shared" ca="1" si="453"/>
        <v>Slope</v>
      </c>
      <c r="DM184" s="51" t="str">
        <f t="shared" ca="1" si="454"/>
        <v>Slope</v>
      </c>
      <c r="DN184" s="51" t="str">
        <f t="shared" ca="1" si="455"/>
        <v>Slope</v>
      </c>
      <c r="DO184" s="51" t="str">
        <f t="shared" ca="1" si="456"/>
        <v>Slope</v>
      </c>
      <c r="DP184" s="51" t="str">
        <f t="shared" ca="1" si="457"/>
        <v>Slope</v>
      </c>
      <c r="DQ184" s="51" t="str">
        <f t="shared" ca="1" si="458"/>
        <v>Slope</v>
      </c>
      <c r="DR184" s="51" t="str">
        <f t="shared" ca="1" si="459"/>
        <v>Slope</v>
      </c>
      <c r="DS184" s="51" t="str">
        <f t="shared" ca="1" si="460"/>
        <v>Slope</v>
      </c>
      <c r="DT184" s="51" t="str">
        <f t="shared" ca="1" si="461"/>
        <v>Slope</v>
      </c>
      <c r="DU184" s="51" t="str">
        <f t="shared" ca="1" si="462"/>
        <v>Slope</v>
      </c>
      <c r="DV184" s="51" t="str">
        <f t="shared" ca="1" si="463"/>
        <v>Slope</v>
      </c>
      <c r="DW184" s="51" t="str">
        <f t="shared" ca="1" si="464"/>
        <v>Slope</v>
      </c>
      <c r="DX184" s="51" t="str">
        <f t="shared" ca="1" si="465"/>
        <v>Slope</v>
      </c>
      <c r="DY184" s="51" t="str">
        <f t="shared" ca="1" si="466"/>
        <v>Slope</v>
      </c>
      <c r="DZ184" s="51" t="str">
        <f t="shared" ca="1" si="467"/>
        <v>Slope</v>
      </c>
      <c r="EA184" s="51" t="str">
        <f t="shared" ca="1" si="468"/>
        <v>Slope</v>
      </c>
      <c r="EB184" s="51" t="str">
        <f t="shared" ca="1" si="469"/>
        <v>Slope</v>
      </c>
      <c r="EC184" s="51" t="str">
        <f t="shared" ca="1" si="470"/>
        <v>Slope</v>
      </c>
      <c r="EE184" s="52">
        <f t="shared" ca="1" si="471"/>
        <v>1</v>
      </c>
      <c r="EF184" s="52">
        <f t="shared" ca="1" si="472"/>
        <v>1</v>
      </c>
      <c r="EG184" s="52">
        <f t="shared" ca="1" si="473"/>
        <v>1</v>
      </c>
      <c r="EH184" s="52">
        <f t="shared" ca="1" si="474"/>
        <v>1</v>
      </c>
      <c r="EI184" s="52">
        <f t="shared" ca="1" si="475"/>
        <v>1</v>
      </c>
      <c r="EJ184" s="52">
        <f t="shared" ca="1" si="476"/>
        <v>1</v>
      </c>
      <c r="EK184" s="52">
        <f t="shared" ca="1" si="477"/>
        <v>1</v>
      </c>
      <c r="EL184" s="52">
        <f t="shared" ca="1" si="478"/>
        <v>1</v>
      </c>
      <c r="EM184" s="52">
        <f t="shared" ca="1" si="479"/>
        <v>1</v>
      </c>
      <c r="EN184" s="52">
        <f t="shared" ca="1" si="480"/>
        <v>1</v>
      </c>
      <c r="EO184" s="52">
        <f t="shared" ca="1" si="481"/>
        <v>1</v>
      </c>
      <c r="EP184" s="52">
        <f t="shared" ca="1" si="482"/>
        <v>1</v>
      </c>
      <c r="EQ184" s="52">
        <f t="shared" ca="1" si="483"/>
        <v>1</v>
      </c>
      <c r="ER184" s="52">
        <f t="shared" ca="1" si="484"/>
        <v>1</v>
      </c>
      <c r="ES184" s="52">
        <f t="shared" ca="1" si="485"/>
        <v>1</v>
      </c>
      <c r="ET184" s="52">
        <f t="shared" ca="1" si="486"/>
        <v>1</v>
      </c>
      <c r="EU184" s="52">
        <f t="shared" ca="1" si="487"/>
        <v>1</v>
      </c>
      <c r="EV184" s="52">
        <f t="shared" ca="1" si="488"/>
        <v>1</v>
      </c>
      <c r="EW184" s="52">
        <f t="shared" ca="1" si="489"/>
        <v>1</v>
      </c>
      <c r="EX184" s="52">
        <f t="shared" ca="1" si="490"/>
        <v>1</v>
      </c>
      <c r="EY184" s="52">
        <f t="shared" ca="1" si="491"/>
        <v>1</v>
      </c>
      <c r="EZ184" s="52">
        <f t="shared" ca="1" si="492"/>
        <v>1</v>
      </c>
      <c r="FA184" s="52">
        <f t="shared" ca="1" si="493"/>
        <v>1</v>
      </c>
      <c r="FB184" s="52">
        <f t="shared" ca="1" si="494"/>
        <v>1</v>
      </c>
      <c r="FC184" s="52">
        <f t="shared" ca="1" si="495"/>
        <v>1</v>
      </c>
      <c r="FD184" s="52">
        <f t="shared" ca="1" si="496"/>
        <v>1</v>
      </c>
      <c r="FE184" s="52">
        <f t="shared" ca="1" si="497"/>
        <v>1</v>
      </c>
      <c r="FF184" s="52">
        <f t="shared" ca="1" si="498"/>
        <v>1</v>
      </c>
      <c r="FG184" s="52">
        <f t="shared" ca="1" si="499"/>
        <v>1</v>
      </c>
      <c r="FH184" s="52">
        <f t="shared" ca="1" si="500"/>
        <v>1</v>
      </c>
      <c r="FI184" s="52">
        <f t="shared" ca="1" si="501"/>
        <v>1</v>
      </c>
      <c r="FK184" s="52">
        <f t="shared" si="502"/>
        <v>0</v>
      </c>
      <c r="FL184" s="59" t="e">
        <f t="shared" ca="1" si="503"/>
        <v>#N/A</v>
      </c>
      <c r="FM184" s="59" t="e">
        <f t="shared" ca="1" si="504"/>
        <v>#N/A</v>
      </c>
      <c r="FN184" s="52">
        <f t="shared" ca="1" si="505"/>
        <v>0</v>
      </c>
      <c r="FP184" s="52">
        <f t="shared" ca="1" si="506"/>
        <v>0.66666666666666663</v>
      </c>
      <c r="FQ184" s="52">
        <f t="shared" ca="1" si="507"/>
        <v>0.66666666666666663</v>
      </c>
      <c r="FR184" s="52">
        <f t="shared" ca="1" si="508"/>
        <v>0.65555555555555545</v>
      </c>
      <c r="FS184" s="52">
        <f t="shared" ca="1" si="509"/>
        <v>0.64444444444444438</v>
      </c>
      <c r="FT184" s="52">
        <f t="shared" ca="1" si="510"/>
        <v>0.6333333333333333</v>
      </c>
      <c r="FU184" s="52">
        <f t="shared" ca="1" si="511"/>
        <v>0.62222222222222223</v>
      </c>
      <c r="FV184" s="52">
        <f t="shared" ca="1" si="512"/>
        <v>0.61111111111111116</v>
      </c>
      <c r="FW184" s="52">
        <f t="shared" ca="1" si="513"/>
        <v>0.6</v>
      </c>
      <c r="FX184" s="52">
        <f t="shared" ca="1" si="514"/>
        <v>0.5888888888888888</v>
      </c>
      <c r="FY184" s="52">
        <f t="shared" ca="1" si="515"/>
        <v>0.57777777777777772</v>
      </c>
      <c r="FZ184" s="52">
        <f t="shared" ca="1" si="516"/>
        <v>0.56666666666666665</v>
      </c>
      <c r="GA184" s="52">
        <f t="shared" ca="1" si="517"/>
        <v>0.55555555555555558</v>
      </c>
      <c r="GB184" s="52">
        <f t="shared" ca="1" si="518"/>
        <v>0.5444444444444444</v>
      </c>
      <c r="GC184" s="52">
        <f t="shared" ca="1" si="519"/>
        <v>0.53333333333333333</v>
      </c>
      <c r="GD184" s="52">
        <f t="shared" ca="1" si="520"/>
        <v>0.52222222222222214</v>
      </c>
      <c r="GE184" s="52">
        <f t="shared" ca="1" si="521"/>
        <v>0.51111111111111107</v>
      </c>
      <c r="GF184" s="52">
        <f t="shared" ca="1" si="522"/>
        <v>0.5</v>
      </c>
      <c r="GG184" s="52">
        <f t="shared" ca="1" si="523"/>
        <v>0.48888888888888887</v>
      </c>
      <c r="GH184" s="52">
        <f t="shared" ca="1" si="524"/>
        <v>0.47777777777777775</v>
      </c>
      <c r="GI184" s="52">
        <f t="shared" ca="1" si="525"/>
        <v>0.46666666666666667</v>
      </c>
      <c r="GJ184" s="52">
        <f t="shared" ca="1" si="526"/>
        <v>0.45555555555555555</v>
      </c>
      <c r="GK184" s="52">
        <f t="shared" ca="1" si="527"/>
        <v>0.44444444444444442</v>
      </c>
      <c r="GL184" s="52">
        <f t="shared" ca="1" si="528"/>
        <v>0.43333333333333335</v>
      </c>
      <c r="GM184" s="52">
        <f t="shared" ca="1" si="529"/>
        <v>0.42222222222222222</v>
      </c>
      <c r="GN184" s="52">
        <f t="shared" ca="1" si="530"/>
        <v>0.41111111111111109</v>
      </c>
      <c r="GO184" s="52">
        <f t="shared" ca="1" si="531"/>
        <v>0.39999999999999997</v>
      </c>
      <c r="GP184" s="52">
        <f t="shared" ca="1" si="532"/>
        <v>0.38888888888888884</v>
      </c>
      <c r="GQ184" s="52">
        <f t="shared" ca="1" si="533"/>
        <v>0.37777777777777777</v>
      </c>
      <c r="GR184" s="52">
        <f t="shared" ca="1" si="534"/>
        <v>0.36666666666666664</v>
      </c>
      <c r="GS184" s="52">
        <f t="shared" ca="1" si="535"/>
        <v>0.35555555555555551</v>
      </c>
      <c r="GT184" s="52">
        <f t="shared" ca="1" si="536"/>
        <v>0.34444444444444444</v>
      </c>
      <c r="GU184" s="125">
        <f t="shared" si="537"/>
        <v>0</v>
      </c>
      <c r="GV184" s="52">
        <f t="shared" ca="1" si="538"/>
        <v>0.66666666666666663</v>
      </c>
      <c r="GW184" s="59">
        <f t="shared" ca="1" si="539"/>
        <v>0</v>
      </c>
      <c r="GX184" s="52">
        <f t="shared" ca="1" si="540"/>
        <v>0</v>
      </c>
      <c r="GY184" s="52" t="str">
        <f t="shared" ca="1" si="541"/>
        <v>Slope</v>
      </c>
      <c r="GZ184" s="52" t="str">
        <f t="shared" ca="1" si="542"/>
        <v>NaN</v>
      </c>
      <c r="HA184" s="120">
        <f t="shared" si="543"/>
        <v>0</v>
      </c>
      <c r="HB184" s="58">
        <f t="shared" si="544"/>
        <v>0</v>
      </c>
      <c r="HC184" s="58"/>
      <c r="HD184" s="121">
        <f t="shared" si="545"/>
        <v>1</v>
      </c>
      <c r="HE184" s="52">
        <f t="shared" si="546"/>
        <v>0</v>
      </c>
      <c r="HF184" s="52">
        <f t="shared" si="547"/>
        <v>0</v>
      </c>
      <c r="HG184" s="120">
        <f t="shared" si="548"/>
        <v>1</v>
      </c>
      <c r="HH184" s="120">
        <f t="shared" si="549"/>
        <v>0</v>
      </c>
      <c r="HI184" s="52">
        <f t="shared" ca="1" si="550"/>
        <v>0</v>
      </c>
      <c r="HJ184" s="52" t="str">
        <f t="shared" ca="1" si="551"/>
        <v>Slope</v>
      </c>
      <c r="HK184" s="59">
        <f t="shared" ca="1" si="552"/>
        <v>2</v>
      </c>
      <c r="HL184" s="52" t="str">
        <f t="shared" ca="1" si="553"/>
        <v>NaN</v>
      </c>
      <c r="HM184" s="52">
        <f t="shared" si="554"/>
        <v>0</v>
      </c>
      <c r="HN184" s="52">
        <f t="shared" si="555"/>
        <v>0</v>
      </c>
      <c r="HO184" s="52">
        <f t="shared" si="556"/>
        <v>0</v>
      </c>
      <c r="HP184" s="112"/>
      <c r="HQ184" s="52">
        <f t="shared" si="559"/>
        <v>0</v>
      </c>
      <c r="HR184" s="112"/>
      <c r="HS184" s="52">
        <f t="shared" si="557"/>
        <v>0</v>
      </c>
      <c r="HT184">
        <f t="shared" si="558"/>
        <v>0</v>
      </c>
    </row>
    <row r="185" spans="1:228" x14ac:dyDescent="0.25">
      <c r="A185" s="45">
        <v>147</v>
      </c>
      <c r="B185" s="35">
        <f t="shared" si="395"/>
        <v>1.6898148148148148E-2</v>
      </c>
      <c r="C185" s="28"/>
      <c r="D185" s="29"/>
      <c r="E185" s="29"/>
      <c r="F185" s="37"/>
      <c r="G185" s="38"/>
      <c r="H185" s="107"/>
      <c r="I185" s="31"/>
      <c r="J185" s="28"/>
      <c r="K185" s="37">
        <f t="shared" si="387"/>
        <v>0</v>
      </c>
      <c r="L185" s="30">
        <f t="shared" si="385"/>
        <v>0</v>
      </c>
      <c r="M185" s="101">
        <f t="shared" si="386"/>
        <v>0</v>
      </c>
      <c r="N185" s="103">
        <f t="shared" si="396"/>
        <v>0</v>
      </c>
      <c r="AD185" s="52" t="e">
        <f t="shared" ca="1" si="397"/>
        <v>#DIV/0!</v>
      </c>
      <c r="AE185" s="52" t="e">
        <f t="shared" ca="1" si="397"/>
        <v>#DIV/0!</v>
      </c>
      <c r="AF185" s="52" t="e">
        <f t="shared" ca="1" si="397"/>
        <v>#DIV/0!</v>
      </c>
      <c r="AG185" s="52" t="e">
        <f t="shared" ca="1" si="397"/>
        <v>#DIV/0!</v>
      </c>
      <c r="AH185" s="52" t="e">
        <f t="shared" ca="1" si="398"/>
        <v>#DIV/0!</v>
      </c>
      <c r="AI185" s="52" t="e">
        <f t="shared" ca="1" si="398"/>
        <v>#DIV/0!</v>
      </c>
      <c r="AJ185" s="52" t="e">
        <f t="shared" ca="1" si="398"/>
        <v>#DIV/0!</v>
      </c>
      <c r="AK185" s="52" t="e">
        <f t="shared" ca="1" si="398"/>
        <v>#DIV/0!</v>
      </c>
      <c r="AL185" s="52" t="e">
        <f t="shared" ca="1" si="399"/>
        <v>#DIV/0!</v>
      </c>
      <c r="AM185" s="52" t="e">
        <f t="shared" ca="1" si="399"/>
        <v>#DIV/0!</v>
      </c>
      <c r="AN185" s="52" t="e">
        <f t="shared" ca="1" si="399"/>
        <v>#DIV/0!</v>
      </c>
      <c r="AO185" s="52" t="e">
        <f t="shared" ca="1" si="399"/>
        <v>#DIV/0!</v>
      </c>
      <c r="AP185" s="52" t="e">
        <f t="shared" ca="1" si="400"/>
        <v>#DIV/0!</v>
      </c>
      <c r="AQ185" s="52" t="e">
        <f t="shared" ca="1" si="400"/>
        <v>#DIV/0!</v>
      </c>
      <c r="AR185" s="52" t="e">
        <f t="shared" ca="1" si="400"/>
        <v>#DIV/0!</v>
      </c>
      <c r="AS185" s="52" t="e">
        <f t="shared" ca="1" si="400"/>
        <v>#DIV/0!</v>
      </c>
      <c r="AT185" s="52" t="e">
        <f t="shared" ca="1" si="391"/>
        <v>#DIV/0!</v>
      </c>
      <c r="AU185" s="52" t="e">
        <f t="shared" ca="1" si="391"/>
        <v>#DIV/0!</v>
      </c>
      <c r="AV185" s="52" t="e">
        <f t="shared" ca="1" si="391"/>
        <v>#DIV/0!</v>
      </c>
      <c r="AW185" s="52" t="e">
        <f t="shared" ca="1" si="391"/>
        <v>#DIV/0!</v>
      </c>
      <c r="AX185" s="52" t="e">
        <f t="shared" ca="1" si="392"/>
        <v>#DIV/0!</v>
      </c>
      <c r="AY185" s="52" t="e">
        <f t="shared" ca="1" si="392"/>
        <v>#DIV/0!</v>
      </c>
      <c r="AZ185" s="52" t="e">
        <f t="shared" ca="1" si="392"/>
        <v>#DIV/0!</v>
      </c>
      <c r="BA185" s="52" t="e">
        <f t="shared" ca="1" si="392"/>
        <v>#DIV/0!</v>
      </c>
      <c r="BB185" s="52" t="e">
        <f t="shared" ca="1" si="393"/>
        <v>#DIV/0!</v>
      </c>
      <c r="BC185" s="52" t="e">
        <f t="shared" ca="1" si="393"/>
        <v>#DIV/0!</v>
      </c>
      <c r="BD185" s="52" t="e">
        <f t="shared" ca="1" si="393"/>
        <v>#DIV/0!</v>
      </c>
      <c r="BE185" s="52" t="e">
        <f t="shared" ca="1" si="393"/>
        <v>#DIV/0!</v>
      </c>
      <c r="BF185" s="52" t="e">
        <f t="shared" ca="1" si="394"/>
        <v>#DIV/0!</v>
      </c>
      <c r="BG185" s="52" t="e">
        <f t="shared" ca="1" si="394"/>
        <v>#DIV/0!</v>
      </c>
      <c r="BH185" s="52" t="e">
        <f t="shared" ca="1" si="394"/>
        <v>#DIV/0!</v>
      </c>
      <c r="BJ185" s="52">
        <f t="shared" si="401"/>
        <v>0</v>
      </c>
      <c r="BK185" s="52">
        <f t="shared" si="402"/>
        <v>0</v>
      </c>
      <c r="BL185" s="52">
        <f t="shared" si="403"/>
        <v>0</v>
      </c>
      <c r="BM185" s="52">
        <f t="shared" si="404"/>
        <v>0</v>
      </c>
      <c r="BN185" s="52">
        <f t="shared" si="405"/>
        <v>0</v>
      </c>
      <c r="BO185" s="52">
        <f t="shared" si="406"/>
        <v>0</v>
      </c>
      <c r="BP185" s="52">
        <f t="shared" si="407"/>
        <v>0</v>
      </c>
      <c r="BQ185" s="52">
        <f t="shared" si="408"/>
        <v>0.05</v>
      </c>
      <c r="BS185" s="52">
        <f t="shared" ca="1" si="409"/>
        <v>0</v>
      </c>
      <c r="BT185" s="52">
        <f t="shared" ca="1" si="410"/>
        <v>0</v>
      </c>
      <c r="BU185" s="52">
        <f t="shared" ca="1" si="411"/>
        <v>0</v>
      </c>
      <c r="BV185" s="52">
        <f t="shared" ca="1" si="412"/>
        <v>0</v>
      </c>
      <c r="BW185" s="52">
        <f t="shared" ca="1" si="413"/>
        <v>0</v>
      </c>
      <c r="BX185" s="52">
        <f t="shared" ca="1" si="414"/>
        <v>0</v>
      </c>
      <c r="BY185" s="52">
        <f t="shared" ca="1" si="415"/>
        <v>0</v>
      </c>
      <c r="BZ185" s="52">
        <f t="shared" ca="1" si="416"/>
        <v>0</v>
      </c>
      <c r="CA185" s="52">
        <f t="shared" ca="1" si="417"/>
        <v>0</v>
      </c>
      <c r="CB185" s="52">
        <f t="shared" ca="1" si="418"/>
        <v>0</v>
      </c>
      <c r="CC185" s="52">
        <f t="shared" ca="1" si="419"/>
        <v>0</v>
      </c>
      <c r="CD185" s="52">
        <f t="shared" ca="1" si="420"/>
        <v>0</v>
      </c>
      <c r="CE185" s="52">
        <f t="shared" ca="1" si="421"/>
        <v>0</v>
      </c>
      <c r="CF185" s="52">
        <f t="shared" ca="1" si="422"/>
        <v>0</v>
      </c>
      <c r="CG185" s="52">
        <f t="shared" ca="1" si="423"/>
        <v>0</v>
      </c>
      <c r="CH185" s="52">
        <f t="shared" ca="1" si="424"/>
        <v>0</v>
      </c>
      <c r="CI185" s="52">
        <f t="shared" ca="1" si="425"/>
        <v>0</v>
      </c>
      <c r="CJ185" s="52">
        <f t="shared" ca="1" si="426"/>
        <v>0</v>
      </c>
      <c r="CK185" s="52">
        <f t="shared" ca="1" si="427"/>
        <v>0</v>
      </c>
      <c r="CL185" s="52">
        <f t="shared" ca="1" si="428"/>
        <v>0</v>
      </c>
      <c r="CM185" s="52">
        <f t="shared" ca="1" si="429"/>
        <v>0</v>
      </c>
      <c r="CN185" s="52">
        <f t="shared" ca="1" si="430"/>
        <v>0</v>
      </c>
      <c r="CO185" s="52">
        <f t="shared" ca="1" si="431"/>
        <v>0</v>
      </c>
      <c r="CP185" s="52">
        <f t="shared" ca="1" si="432"/>
        <v>0</v>
      </c>
      <c r="CQ185" s="52">
        <f t="shared" ca="1" si="433"/>
        <v>0</v>
      </c>
      <c r="CR185" s="52">
        <f t="shared" ca="1" si="434"/>
        <v>0</v>
      </c>
      <c r="CS185" s="52">
        <f t="shared" ca="1" si="435"/>
        <v>0</v>
      </c>
      <c r="CT185" s="52">
        <f t="shared" ca="1" si="436"/>
        <v>0</v>
      </c>
      <c r="CU185" s="52">
        <f t="shared" ca="1" si="437"/>
        <v>0</v>
      </c>
      <c r="CV185" s="52">
        <f t="shared" ca="1" si="438"/>
        <v>0</v>
      </c>
      <c r="CW185" s="52">
        <f t="shared" ca="1" si="439"/>
        <v>0</v>
      </c>
      <c r="CY185" s="51" t="str">
        <f t="shared" ca="1" si="440"/>
        <v>Slope</v>
      </c>
      <c r="CZ185" s="51" t="str">
        <f t="shared" ca="1" si="441"/>
        <v>Slope</v>
      </c>
      <c r="DA185" s="51" t="str">
        <f t="shared" ca="1" si="442"/>
        <v>Slope</v>
      </c>
      <c r="DB185" s="51" t="str">
        <f t="shared" ca="1" si="443"/>
        <v>Slope</v>
      </c>
      <c r="DC185" s="51" t="str">
        <f t="shared" ca="1" si="444"/>
        <v>Slope</v>
      </c>
      <c r="DD185" s="51" t="str">
        <f t="shared" ca="1" si="445"/>
        <v>Slope</v>
      </c>
      <c r="DE185" s="51" t="str">
        <f t="shared" ca="1" si="446"/>
        <v>Slope</v>
      </c>
      <c r="DF185" s="51" t="str">
        <f t="shared" ca="1" si="447"/>
        <v>Slope</v>
      </c>
      <c r="DG185" s="51" t="str">
        <f t="shared" ca="1" si="448"/>
        <v>Slope</v>
      </c>
      <c r="DH185" s="51" t="str">
        <f t="shared" ca="1" si="449"/>
        <v>Slope</v>
      </c>
      <c r="DI185" s="51" t="str">
        <f t="shared" ca="1" si="450"/>
        <v>Slope</v>
      </c>
      <c r="DJ185" s="51" t="str">
        <f t="shared" ca="1" si="451"/>
        <v>Slope</v>
      </c>
      <c r="DK185" s="51" t="str">
        <f t="shared" ca="1" si="452"/>
        <v>Slope</v>
      </c>
      <c r="DL185" s="51" t="str">
        <f t="shared" ca="1" si="453"/>
        <v>Slope</v>
      </c>
      <c r="DM185" s="51" t="str">
        <f t="shared" ca="1" si="454"/>
        <v>Slope</v>
      </c>
      <c r="DN185" s="51" t="str">
        <f t="shared" ca="1" si="455"/>
        <v>Slope</v>
      </c>
      <c r="DO185" s="51" t="str">
        <f t="shared" ca="1" si="456"/>
        <v>Slope</v>
      </c>
      <c r="DP185" s="51" t="str">
        <f t="shared" ca="1" si="457"/>
        <v>Slope</v>
      </c>
      <c r="DQ185" s="51" t="str">
        <f t="shared" ca="1" si="458"/>
        <v>Slope</v>
      </c>
      <c r="DR185" s="51" t="str">
        <f t="shared" ca="1" si="459"/>
        <v>Slope</v>
      </c>
      <c r="DS185" s="51" t="str">
        <f t="shared" ca="1" si="460"/>
        <v>Slope</v>
      </c>
      <c r="DT185" s="51" t="str">
        <f t="shared" ca="1" si="461"/>
        <v>Slope</v>
      </c>
      <c r="DU185" s="51" t="str">
        <f t="shared" ca="1" si="462"/>
        <v>Slope</v>
      </c>
      <c r="DV185" s="51" t="str">
        <f t="shared" ca="1" si="463"/>
        <v>Slope</v>
      </c>
      <c r="DW185" s="51" t="str">
        <f t="shared" ca="1" si="464"/>
        <v>Slope</v>
      </c>
      <c r="DX185" s="51" t="str">
        <f t="shared" ca="1" si="465"/>
        <v>Slope</v>
      </c>
      <c r="DY185" s="51" t="str">
        <f t="shared" ca="1" si="466"/>
        <v>Slope</v>
      </c>
      <c r="DZ185" s="51" t="str">
        <f t="shared" ca="1" si="467"/>
        <v>Slope</v>
      </c>
      <c r="EA185" s="51" t="str">
        <f t="shared" ca="1" si="468"/>
        <v>Slope</v>
      </c>
      <c r="EB185" s="51" t="str">
        <f t="shared" ca="1" si="469"/>
        <v>Slope</v>
      </c>
      <c r="EC185" s="51" t="str">
        <f t="shared" ca="1" si="470"/>
        <v>Slope</v>
      </c>
      <c r="EE185" s="52">
        <f t="shared" ca="1" si="471"/>
        <v>1</v>
      </c>
      <c r="EF185" s="52">
        <f t="shared" ca="1" si="472"/>
        <v>1</v>
      </c>
      <c r="EG185" s="52">
        <f t="shared" ca="1" si="473"/>
        <v>1</v>
      </c>
      <c r="EH185" s="52">
        <f t="shared" ca="1" si="474"/>
        <v>1</v>
      </c>
      <c r="EI185" s="52">
        <f t="shared" ca="1" si="475"/>
        <v>1</v>
      </c>
      <c r="EJ185" s="52">
        <f t="shared" ca="1" si="476"/>
        <v>1</v>
      </c>
      <c r="EK185" s="52">
        <f t="shared" ca="1" si="477"/>
        <v>1</v>
      </c>
      <c r="EL185" s="52">
        <f t="shared" ca="1" si="478"/>
        <v>1</v>
      </c>
      <c r="EM185" s="52">
        <f t="shared" ca="1" si="479"/>
        <v>1</v>
      </c>
      <c r="EN185" s="52">
        <f t="shared" ca="1" si="480"/>
        <v>1</v>
      </c>
      <c r="EO185" s="52">
        <f t="shared" ca="1" si="481"/>
        <v>1</v>
      </c>
      <c r="EP185" s="52">
        <f t="shared" ca="1" si="482"/>
        <v>1</v>
      </c>
      <c r="EQ185" s="52">
        <f t="shared" ca="1" si="483"/>
        <v>1</v>
      </c>
      <c r="ER185" s="52">
        <f t="shared" ca="1" si="484"/>
        <v>1</v>
      </c>
      <c r="ES185" s="52">
        <f t="shared" ca="1" si="485"/>
        <v>1</v>
      </c>
      <c r="ET185" s="52">
        <f t="shared" ca="1" si="486"/>
        <v>1</v>
      </c>
      <c r="EU185" s="52">
        <f t="shared" ca="1" si="487"/>
        <v>1</v>
      </c>
      <c r="EV185" s="52">
        <f t="shared" ca="1" si="488"/>
        <v>1</v>
      </c>
      <c r="EW185" s="52">
        <f t="shared" ca="1" si="489"/>
        <v>1</v>
      </c>
      <c r="EX185" s="52">
        <f t="shared" ca="1" si="490"/>
        <v>1</v>
      </c>
      <c r="EY185" s="52">
        <f t="shared" ca="1" si="491"/>
        <v>1</v>
      </c>
      <c r="EZ185" s="52">
        <f t="shared" ca="1" si="492"/>
        <v>1</v>
      </c>
      <c r="FA185" s="52">
        <f t="shared" ca="1" si="493"/>
        <v>1</v>
      </c>
      <c r="FB185" s="52">
        <f t="shared" ca="1" si="494"/>
        <v>1</v>
      </c>
      <c r="FC185" s="52">
        <f t="shared" ca="1" si="495"/>
        <v>1</v>
      </c>
      <c r="FD185" s="52">
        <f t="shared" ca="1" si="496"/>
        <v>1</v>
      </c>
      <c r="FE185" s="52">
        <f t="shared" ca="1" si="497"/>
        <v>1</v>
      </c>
      <c r="FF185" s="52">
        <f t="shared" ca="1" si="498"/>
        <v>1</v>
      </c>
      <c r="FG185" s="52">
        <f t="shared" ca="1" si="499"/>
        <v>1</v>
      </c>
      <c r="FH185" s="52">
        <f t="shared" ca="1" si="500"/>
        <v>1</v>
      </c>
      <c r="FI185" s="52">
        <f t="shared" ca="1" si="501"/>
        <v>1</v>
      </c>
      <c r="FK185" s="52">
        <f t="shared" si="502"/>
        <v>0</v>
      </c>
      <c r="FL185" s="59" t="e">
        <f t="shared" ca="1" si="503"/>
        <v>#N/A</v>
      </c>
      <c r="FM185" s="59" t="e">
        <f t="shared" ca="1" si="504"/>
        <v>#N/A</v>
      </c>
      <c r="FN185" s="52">
        <f t="shared" ca="1" si="505"/>
        <v>0</v>
      </c>
      <c r="FP185" s="52">
        <f t="shared" ca="1" si="506"/>
        <v>0.66666666666666663</v>
      </c>
      <c r="FQ185" s="52">
        <f t="shared" ca="1" si="507"/>
        <v>0.66666666666666663</v>
      </c>
      <c r="FR185" s="52">
        <f t="shared" ca="1" si="508"/>
        <v>0.65555555555555545</v>
      </c>
      <c r="FS185" s="52">
        <f t="shared" ca="1" si="509"/>
        <v>0.64444444444444438</v>
      </c>
      <c r="FT185" s="52">
        <f t="shared" ca="1" si="510"/>
        <v>0.6333333333333333</v>
      </c>
      <c r="FU185" s="52">
        <f t="shared" ca="1" si="511"/>
        <v>0.62222222222222223</v>
      </c>
      <c r="FV185" s="52">
        <f t="shared" ca="1" si="512"/>
        <v>0.61111111111111116</v>
      </c>
      <c r="FW185" s="52">
        <f t="shared" ca="1" si="513"/>
        <v>0.6</v>
      </c>
      <c r="FX185" s="52">
        <f t="shared" ca="1" si="514"/>
        <v>0.5888888888888888</v>
      </c>
      <c r="FY185" s="52">
        <f t="shared" ca="1" si="515"/>
        <v>0.57777777777777772</v>
      </c>
      <c r="FZ185" s="52">
        <f t="shared" ca="1" si="516"/>
        <v>0.56666666666666665</v>
      </c>
      <c r="GA185" s="52">
        <f t="shared" ca="1" si="517"/>
        <v>0.55555555555555558</v>
      </c>
      <c r="GB185" s="52">
        <f t="shared" ca="1" si="518"/>
        <v>0.5444444444444444</v>
      </c>
      <c r="GC185" s="52">
        <f t="shared" ca="1" si="519"/>
        <v>0.53333333333333333</v>
      </c>
      <c r="GD185" s="52">
        <f t="shared" ca="1" si="520"/>
        <v>0.52222222222222214</v>
      </c>
      <c r="GE185" s="52">
        <f t="shared" ca="1" si="521"/>
        <v>0.51111111111111107</v>
      </c>
      <c r="GF185" s="52">
        <f t="shared" ca="1" si="522"/>
        <v>0.5</v>
      </c>
      <c r="GG185" s="52">
        <f t="shared" ca="1" si="523"/>
        <v>0.48888888888888887</v>
      </c>
      <c r="GH185" s="52">
        <f t="shared" ca="1" si="524"/>
        <v>0.47777777777777775</v>
      </c>
      <c r="GI185" s="52">
        <f t="shared" ca="1" si="525"/>
        <v>0.46666666666666667</v>
      </c>
      <c r="GJ185" s="52">
        <f t="shared" ca="1" si="526"/>
        <v>0.45555555555555555</v>
      </c>
      <c r="GK185" s="52">
        <f t="shared" ca="1" si="527"/>
        <v>0.44444444444444442</v>
      </c>
      <c r="GL185" s="52">
        <f t="shared" ca="1" si="528"/>
        <v>0.43333333333333335</v>
      </c>
      <c r="GM185" s="52">
        <f t="shared" ca="1" si="529"/>
        <v>0.42222222222222222</v>
      </c>
      <c r="GN185" s="52">
        <f t="shared" ca="1" si="530"/>
        <v>0.41111111111111109</v>
      </c>
      <c r="GO185" s="52">
        <f t="shared" ca="1" si="531"/>
        <v>0.39999999999999997</v>
      </c>
      <c r="GP185" s="52">
        <f t="shared" ca="1" si="532"/>
        <v>0.38888888888888884</v>
      </c>
      <c r="GQ185" s="52">
        <f t="shared" ca="1" si="533"/>
        <v>0.37777777777777777</v>
      </c>
      <c r="GR185" s="52">
        <f t="shared" ca="1" si="534"/>
        <v>0.36666666666666664</v>
      </c>
      <c r="GS185" s="52">
        <f t="shared" ca="1" si="535"/>
        <v>0.35555555555555551</v>
      </c>
      <c r="GT185" s="52">
        <f t="shared" ca="1" si="536"/>
        <v>0.34444444444444444</v>
      </c>
      <c r="GU185" s="125">
        <f t="shared" si="537"/>
        <v>0</v>
      </c>
      <c r="GV185" s="52">
        <f t="shared" ca="1" si="538"/>
        <v>0.66666666666666663</v>
      </c>
      <c r="GW185" s="59">
        <f t="shared" ca="1" si="539"/>
        <v>0</v>
      </c>
      <c r="GX185" s="52">
        <f t="shared" ca="1" si="540"/>
        <v>0</v>
      </c>
      <c r="GY185" s="52" t="str">
        <f t="shared" ca="1" si="541"/>
        <v>Slope</v>
      </c>
      <c r="GZ185" s="52" t="str">
        <f t="shared" ca="1" si="542"/>
        <v>NaN</v>
      </c>
      <c r="HA185" s="120">
        <f t="shared" si="543"/>
        <v>0</v>
      </c>
      <c r="HB185" s="58">
        <f t="shared" si="544"/>
        <v>0</v>
      </c>
      <c r="HC185" s="58"/>
      <c r="HD185" s="121">
        <f t="shared" si="545"/>
        <v>1</v>
      </c>
      <c r="HE185" s="52">
        <f t="shared" si="546"/>
        <v>0</v>
      </c>
      <c r="HF185" s="52">
        <f t="shared" si="547"/>
        <v>0</v>
      </c>
      <c r="HG185" s="120">
        <f t="shared" si="548"/>
        <v>1</v>
      </c>
      <c r="HH185" s="120">
        <f t="shared" si="549"/>
        <v>0</v>
      </c>
      <c r="HI185" s="52">
        <f t="shared" ca="1" si="550"/>
        <v>0</v>
      </c>
      <c r="HJ185" s="52" t="str">
        <f t="shared" ca="1" si="551"/>
        <v>Slope</v>
      </c>
      <c r="HK185" s="59">
        <f t="shared" ca="1" si="552"/>
        <v>2</v>
      </c>
      <c r="HL185" s="52" t="str">
        <f t="shared" ca="1" si="553"/>
        <v>NaN</v>
      </c>
      <c r="HM185" s="52">
        <f t="shared" si="554"/>
        <v>0</v>
      </c>
      <c r="HN185" s="52">
        <f t="shared" si="555"/>
        <v>0</v>
      </c>
      <c r="HO185" s="52">
        <f t="shared" si="556"/>
        <v>0</v>
      </c>
      <c r="HP185" s="112"/>
      <c r="HQ185" s="52">
        <f t="shared" si="559"/>
        <v>0</v>
      </c>
      <c r="HR185" s="112"/>
      <c r="HS185" s="52">
        <f t="shared" si="557"/>
        <v>0</v>
      </c>
      <c r="HT185">
        <f t="shared" si="558"/>
        <v>0</v>
      </c>
    </row>
    <row r="186" spans="1:228" x14ac:dyDescent="0.25">
      <c r="A186" s="45">
        <v>148</v>
      </c>
      <c r="B186" s="35">
        <f t="shared" si="395"/>
        <v>1.7013888888888887E-2</v>
      </c>
      <c r="C186" s="28"/>
      <c r="D186" s="29"/>
      <c r="E186" s="29"/>
      <c r="F186" s="37"/>
      <c r="G186" s="38"/>
      <c r="H186" s="107"/>
      <c r="I186" s="31"/>
      <c r="J186" s="28"/>
      <c r="K186" s="37">
        <f t="shared" si="387"/>
        <v>0</v>
      </c>
      <c r="L186" s="30">
        <f t="shared" si="385"/>
        <v>0</v>
      </c>
      <c r="M186" s="101">
        <f t="shared" si="386"/>
        <v>0</v>
      </c>
      <c r="N186" s="103">
        <f t="shared" si="396"/>
        <v>0</v>
      </c>
      <c r="AD186" s="52" t="e">
        <f t="shared" ca="1" si="397"/>
        <v>#DIV/0!</v>
      </c>
      <c r="AE186" s="52" t="e">
        <f t="shared" ca="1" si="397"/>
        <v>#DIV/0!</v>
      </c>
      <c r="AF186" s="52" t="e">
        <f t="shared" ca="1" si="397"/>
        <v>#DIV/0!</v>
      </c>
      <c r="AG186" s="52" t="e">
        <f t="shared" ca="1" si="397"/>
        <v>#DIV/0!</v>
      </c>
      <c r="AH186" s="52" t="e">
        <f t="shared" ca="1" si="398"/>
        <v>#DIV/0!</v>
      </c>
      <c r="AI186" s="52" t="e">
        <f t="shared" ca="1" si="398"/>
        <v>#DIV/0!</v>
      </c>
      <c r="AJ186" s="52" t="e">
        <f t="shared" ca="1" si="398"/>
        <v>#DIV/0!</v>
      </c>
      <c r="AK186" s="52" t="e">
        <f t="shared" ca="1" si="398"/>
        <v>#DIV/0!</v>
      </c>
      <c r="AL186" s="52" t="e">
        <f t="shared" ca="1" si="399"/>
        <v>#DIV/0!</v>
      </c>
      <c r="AM186" s="52" t="e">
        <f t="shared" ca="1" si="399"/>
        <v>#DIV/0!</v>
      </c>
      <c r="AN186" s="52" t="e">
        <f t="shared" ca="1" si="399"/>
        <v>#DIV/0!</v>
      </c>
      <c r="AO186" s="52" t="e">
        <f t="shared" ca="1" si="399"/>
        <v>#DIV/0!</v>
      </c>
      <c r="AP186" s="52" t="e">
        <f t="shared" ca="1" si="400"/>
        <v>#DIV/0!</v>
      </c>
      <c r="AQ186" s="52" t="e">
        <f t="shared" ca="1" si="400"/>
        <v>#DIV/0!</v>
      </c>
      <c r="AR186" s="52" t="e">
        <f t="shared" ca="1" si="400"/>
        <v>#DIV/0!</v>
      </c>
      <c r="AS186" s="52" t="e">
        <f t="shared" ca="1" si="400"/>
        <v>#DIV/0!</v>
      </c>
      <c r="AT186" s="52" t="e">
        <f t="shared" ca="1" si="391"/>
        <v>#DIV/0!</v>
      </c>
      <c r="AU186" s="52" t="e">
        <f t="shared" ca="1" si="391"/>
        <v>#DIV/0!</v>
      </c>
      <c r="AV186" s="52" t="e">
        <f t="shared" ca="1" si="391"/>
        <v>#DIV/0!</v>
      </c>
      <c r="AW186" s="52" t="e">
        <f t="shared" ca="1" si="391"/>
        <v>#DIV/0!</v>
      </c>
      <c r="AX186" s="52" t="e">
        <f t="shared" ca="1" si="392"/>
        <v>#DIV/0!</v>
      </c>
      <c r="AY186" s="52" t="e">
        <f t="shared" ca="1" si="392"/>
        <v>#DIV/0!</v>
      </c>
      <c r="AZ186" s="52" t="e">
        <f t="shared" ca="1" si="392"/>
        <v>#DIV/0!</v>
      </c>
      <c r="BA186" s="52" t="e">
        <f t="shared" ca="1" si="392"/>
        <v>#DIV/0!</v>
      </c>
      <c r="BB186" s="52" t="e">
        <f t="shared" ca="1" si="393"/>
        <v>#DIV/0!</v>
      </c>
      <c r="BC186" s="52" t="e">
        <f t="shared" ca="1" si="393"/>
        <v>#DIV/0!</v>
      </c>
      <c r="BD186" s="52" t="e">
        <f t="shared" ca="1" si="393"/>
        <v>#DIV/0!</v>
      </c>
      <c r="BE186" s="52" t="e">
        <f t="shared" ca="1" si="393"/>
        <v>#DIV/0!</v>
      </c>
      <c r="BF186" s="52" t="e">
        <f t="shared" ca="1" si="394"/>
        <v>#DIV/0!</v>
      </c>
      <c r="BG186" s="52" t="e">
        <f t="shared" ca="1" si="394"/>
        <v>#DIV/0!</v>
      </c>
      <c r="BH186" s="52" t="e">
        <f t="shared" ca="1" si="394"/>
        <v>#DIV/0!</v>
      </c>
      <c r="BJ186" s="52">
        <f t="shared" si="401"/>
        <v>0</v>
      </c>
      <c r="BK186" s="52">
        <f t="shared" si="402"/>
        <v>0</v>
      </c>
      <c r="BL186" s="52">
        <f t="shared" si="403"/>
        <v>0</v>
      </c>
      <c r="BM186" s="52">
        <f t="shared" si="404"/>
        <v>0</v>
      </c>
      <c r="BN186" s="52">
        <f t="shared" si="405"/>
        <v>0</v>
      </c>
      <c r="BO186" s="52">
        <f t="shared" si="406"/>
        <v>0</v>
      </c>
      <c r="BP186" s="52">
        <f t="shared" si="407"/>
        <v>0</v>
      </c>
      <c r="BQ186" s="52">
        <f t="shared" si="408"/>
        <v>0.05</v>
      </c>
      <c r="BS186" s="52">
        <f t="shared" ca="1" si="409"/>
        <v>0</v>
      </c>
      <c r="BT186" s="52">
        <f t="shared" ca="1" si="410"/>
        <v>0</v>
      </c>
      <c r="BU186" s="52">
        <f t="shared" ca="1" si="411"/>
        <v>0</v>
      </c>
      <c r="BV186" s="52">
        <f t="shared" ca="1" si="412"/>
        <v>0</v>
      </c>
      <c r="BW186" s="52">
        <f t="shared" ca="1" si="413"/>
        <v>0</v>
      </c>
      <c r="BX186" s="52">
        <f t="shared" ca="1" si="414"/>
        <v>0</v>
      </c>
      <c r="BY186" s="52">
        <f t="shared" ca="1" si="415"/>
        <v>0</v>
      </c>
      <c r="BZ186" s="52">
        <f t="shared" ca="1" si="416"/>
        <v>0</v>
      </c>
      <c r="CA186" s="52">
        <f t="shared" ca="1" si="417"/>
        <v>0</v>
      </c>
      <c r="CB186" s="52">
        <f t="shared" ca="1" si="418"/>
        <v>0</v>
      </c>
      <c r="CC186" s="52">
        <f t="shared" ca="1" si="419"/>
        <v>0</v>
      </c>
      <c r="CD186" s="52">
        <f t="shared" ca="1" si="420"/>
        <v>0</v>
      </c>
      <c r="CE186" s="52">
        <f t="shared" ca="1" si="421"/>
        <v>0</v>
      </c>
      <c r="CF186" s="52">
        <f t="shared" ca="1" si="422"/>
        <v>0</v>
      </c>
      <c r="CG186" s="52">
        <f t="shared" ca="1" si="423"/>
        <v>0</v>
      </c>
      <c r="CH186" s="52">
        <f t="shared" ca="1" si="424"/>
        <v>0</v>
      </c>
      <c r="CI186" s="52">
        <f t="shared" ca="1" si="425"/>
        <v>0</v>
      </c>
      <c r="CJ186" s="52">
        <f t="shared" ca="1" si="426"/>
        <v>0</v>
      </c>
      <c r="CK186" s="52">
        <f t="shared" ca="1" si="427"/>
        <v>0</v>
      </c>
      <c r="CL186" s="52">
        <f t="shared" ca="1" si="428"/>
        <v>0</v>
      </c>
      <c r="CM186" s="52">
        <f t="shared" ca="1" si="429"/>
        <v>0</v>
      </c>
      <c r="CN186" s="52">
        <f t="shared" ca="1" si="430"/>
        <v>0</v>
      </c>
      <c r="CO186" s="52">
        <f t="shared" ca="1" si="431"/>
        <v>0</v>
      </c>
      <c r="CP186" s="52">
        <f t="shared" ca="1" si="432"/>
        <v>0</v>
      </c>
      <c r="CQ186" s="52">
        <f t="shared" ca="1" si="433"/>
        <v>0</v>
      </c>
      <c r="CR186" s="52">
        <f t="shared" ca="1" si="434"/>
        <v>0</v>
      </c>
      <c r="CS186" s="52">
        <f t="shared" ca="1" si="435"/>
        <v>0</v>
      </c>
      <c r="CT186" s="52">
        <f t="shared" ca="1" si="436"/>
        <v>0</v>
      </c>
      <c r="CU186" s="52">
        <f t="shared" ca="1" si="437"/>
        <v>0</v>
      </c>
      <c r="CV186" s="52">
        <f t="shared" ca="1" si="438"/>
        <v>0</v>
      </c>
      <c r="CW186" s="52">
        <f t="shared" ca="1" si="439"/>
        <v>0</v>
      </c>
      <c r="CY186" s="51" t="str">
        <f t="shared" ca="1" si="440"/>
        <v>Slope</v>
      </c>
      <c r="CZ186" s="51" t="str">
        <f t="shared" ca="1" si="441"/>
        <v>Slope</v>
      </c>
      <c r="DA186" s="51" t="str">
        <f t="shared" ca="1" si="442"/>
        <v>Slope</v>
      </c>
      <c r="DB186" s="51" t="str">
        <f t="shared" ca="1" si="443"/>
        <v>Slope</v>
      </c>
      <c r="DC186" s="51" t="str">
        <f t="shared" ca="1" si="444"/>
        <v>Slope</v>
      </c>
      <c r="DD186" s="51" t="str">
        <f t="shared" ca="1" si="445"/>
        <v>Slope</v>
      </c>
      <c r="DE186" s="51" t="str">
        <f t="shared" ca="1" si="446"/>
        <v>Slope</v>
      </c>
      <c r="DF186" s="51" t="str">
        <f t="shared" ca="1" si="447"/>
        <v>Slope</v>
      </c>
      <c r="DG186" s="51" t="str">
        <f t="shared" ca="1" si="448"/>
        <v>Slope</v>
      </c>
      <c r="DH186" s="51" t="str">
        <f t="shared" ca="1" si="449"/>
        <v>Slope</v>
      </c>
      <c r="DI186" s="51" t="str">
        <f t="shared" ca="1" si="450"/>
        <v>Slope</v>
      </c>
      <c r="DJ186" s="51" t="str">
        <f t="shared" ca="1" si="451"/>
        <v>Slope</v>
      </c>
      <c r="DK186" s="51" t="str">
        <f t="shared" ca="1" si="452"/>
        <v>Slope</v>
      </c>
      <c r="DL186" s="51" t="str">
        <f t="shared" ca="1" si="453"/>
        <v>Slope</v>
      </c>
      <c r="DM186" s="51" t="str">
        <f t="shared" ca="1" si="454"/>
        <v>Slope</v>
      </c>
      <c r="DN186" s="51" t="str">
        <f t="shared" ca="1" si="455"/>
        <v>Slope</v>
      </c>
      <c r="DO186" s="51" t="str">
        <f t="shared" ca="1" si="456"/>
        <v>Slope</v>
      </c>
      <c r="DP186" s="51" t="str">
        <f t="shared" ca="1" si="457"/>
        <v>Slope</v>
      </c>
      <c r="DQ186" s="51" t="str">
        <f t="shared" ca="1" si="458"/>
        <v>Slope</v>
      </c>
      <c r="DR186" s="51" t="str">
        <f t="shared" ca="1" si="459"/>
        <v>Slope</v>
      </c>
      <c r="DS186" s="51" t="str">
        <f t="shared" ca="1" si="460"/>
        <v>Slope</v>
      </c>
      <c r="DT186" s="51" t="str">
        <f t="shared" ca="1" si="461"/>
        <v>Slope</v>
      </c>
      <c r="DU186" s="51" t="str">
        <f t="shared" ca="1" si="462"/>
        <v>Slope</v>
      </c>
      <c r="DV186" s="51" t="str">
        <f t="shared" ca="1" si="463"/>
        <v>Slope</v>
      </c>
      <c r="DW186" s="51" t="str">
        <f t="shared" ca="1" si="464"/>
        <v>Slope</v>
      </c>
      <c r="DX186" s="51" t="str">
        <f t="shared" ca="1" si="465"/>
        <v>Slope</v>
      </c>
      <c r="DY186" s="51" t="str">
        <f t="shared" ca="1" si="466"/>
        <v>Slope</v>
      </c>
      <c r="DZ186" s="51" t="str">
        <f t="shared" ca="1" si="467"/>
        <v>Slope</v>
      </c>
      <c r="EA186" s="51" t="str">
        <f t="shared" ca="1" si="468"/>
        <v>Slope</v>
      </c>
      <c r="EB186" s="51" t="str">
        <f t="shared" ca="1" si="469"/>
        <v>Slope</v>
      </c>
      <c r="EC186" s="51" t="str">
        <f t="shared" ca="1" si="470"/>
        <v>Slope</v>
      </c>
      <c r="EE186" s="52">
        <f t="shared" ca="1" si="471"/>
        <v>1</v>
      </c>
      <c r="EF186" s="52">
        <f t="shared" ca="1" si="472"/>
        <v>1</v>
      </c>
      <c r="EG186" s="52">
        <f t="shared" ca="1" si="473"/>
        <v>1</v>
      </c>
      <c r="EH186" s="52">
        <f t="shared" ca="1" si="474"/>
        <v>1</v>
      </c>
      <c r="EI186" s="52">
        <f t="shared" ca="1" si="475"/>
        <v>1</v>
      </c>
      <c r="EJ186" s="52">
        <f t="shared" ca="1" si="476"/>
        <v>1</v>
      </c>
      <c r="EK186" s="52">
        <f t="shared" ca="1" si="477"/>
        <v>1</v>
      </c>
      <c r="EL186" s="52">
        <f t="shared" ca="1" si="478"/>
        <v>1</v>
      </c>
      <c r="EM186" s="52">
        <f t="shared" ca="1" si="479"/>
        <v>1</v>
      </c>
      <c r="EN186" s="52">
        <f t="shared" ca="1" si="480"/>
        <v>1</v>
      </c>
      <c r="EO186" s="52">
        <f t="shared" ca="1" si="481"/>
        <v>1</v>
      </c>
      <c r="EP186" s="52">
        <f t="shared" ca="1" si="482"/>
        <v>1</v>
      </c>
      <c r="EQ186" s="52">
        <f t="shared" ca="1" si="483"/>
        <v>1</v>
      </c>
      <c r="ER186" s="52">
        <f t="shared" ca="1" si="484"/>
        <v>1</v>
      </c>
      <c r="ES186" s="52">
        <f t="shared" ca="1" si="485"/>
        <v>1</v>
      </c>
      <c r="ET186" s="52">
        <f t="shared" ca="1" si="486"/>
        <v>1</v>
      </c>
      <c r="EU186" s="52">
        <f t="shared" ca="1" si="487"/>
        <v>1</v>
      </c>
      <c r="EV186" s="52">
        <f t="shared" ca="1" si="488"/>
        <v>1</v>
      </c>
      <c r="EW186" s="52">
        <f t="shared" ca="1" si="489"/>
        <v>1</v>
      </c>
      <c r="EX186" s="52">
        <f t="shared" ca="1" si="490"/>
        <v>1</v>
      </c>
      <c r="EY186" s="52">
        <f t="shared" ca="1" si="491"/>
        <v>1</v>
      </c>
      <c r="EZ186" s="52">
        <f t="shared" ca="1" si="492"/>
        <v>1</v>
      </c>
      <c r="FA186" s="52">
        <f t="shared" ca="1" si="493"/>
        <v>1</v>
      </c>
      <c r="FB186" s="52">
        <f t="shared" ca="1" si="494"/>
        <v>1</v>
      </c>
      <c r="FC186" s="52">
        <f t="shared" ca="1" si="495"/>
        <v>1</v>
      </c>
      <c r="FD186" s="52">
        <f t="shared" ca="1" si="496"/>
        <v>1</v>
      </c>
      <c r="FE186" s="52">
        <f t="shared" ca="1" si="497"/>
        <v>1</v>
      </c>
      <c r="FF186" s="52">
        <f t="shared" ca="1" si="498"/>
        <v>1</v>
      </c>
      <c r="FG186" s="52">
        <f t="shared" ca="1" si="499"/>
        <v>1</v>
      </c>
      <c r="FH186" s="52">
        <f t="shared" ca="1" si="500"/>
        <v>1</v>
      </c>
      <c r="FI186" s="52">
        <f t="shared" ca="1" si="501"/>
        <v>1</v>
      </c>
      <c r="FK186" s="52">
        <f t="shared" si="502"/>
        <v>0</v>
      </c>
      <c r="FL186" s="59" t="e">
        <f t="shared" ca="1" si="503"/>
        <v>#N/A</v>
      </c>
      <c r="FM186" s="59" t="e">
        <f t="shared" ca="1" si="504"/>
        <v>#N/A</v>
      </c>
      <c r="FN186" s="52">
        <f t="shared" ca="1" si="505"/>
        <v>0</v>
      </c>
      <c r="FP186" s="52">
        <f t="shared" ca="1" si="506"/>
        <v>0.66666666666666663</v>
      </c>
      <c r="FQ186" s="52">
        <f t="shared" ca="1" si="507"/>
        <v>0.66666666666666663</v>
      </c>
      <c r="FR186" s="52">
        <f t="shared" ca="1" si="508"/>
        <v>0.65555555555555545</v>
      </c>
      <c r="FS186" s="52">
        <f t="shared" ca="1" si="509"/>
        <v>0.64444444444444438</v>
      </c>
      <c r="FT186" s="52">
        <f t="shared" ca="1" si="510"/>
        <v>0.6333333333333333</v>
      </c>
      <c r="FU186" s="52">
        <f t="shared" ca="1" si="511"/>
        <v>0.62222222222222223</v>
      </c>
      <c r="FV186" s="52">
        <f t="shared" ca="1" si="512"/>
        <v>0.61111111111111116</v>
      </c>
      <c r="FW186" s="52">
        <f t="shared" ca="1" si="513"/>
        <v>0.6</v>
      </c>
      <c r="FX186" s="52">
        <f t="shared" ca="1" si="514"/>
        <v>0.5888888888888888</v>
      </c>
      <c r="FY186" s="52">
        <f t="shared" ca="1" si="515"/>
        <v>0.57777777777777772</v>
      </c>
      <c r="FZ186" s="52">
        <f t="shared" ca="1" si="516"/>
        <v>0.56666666666666665</v>
      </c>
      <c r="GA186" s="52">
        <f t="shared" ca="1" si="517"/>
        <v>0.55555555555555558</v>
      </c>
      <c r="GB186" s="52">
        <f t="shared" ca="1" si="518"/>
        <v>0.5444444444444444</v>
      </c>
      <c r="GC186" s="52">
        <f t="shared" ca="1" si="519"/>
        <v>0.53333333333333333</v>
      </c>
      <c r="GD186" s="52">
        <f t="shared" ca="1" si="520"/>
        <v>0.52222222222222214</v>
      </c>
      <c r="GE186" s="52">
        <f t="shared" ca="1" si="521"/>
        <v>0.51111111111111107</v>
      </c>
      <c r="GF186" s="52">
        <f t="shared" ca="1" si="522"/>
        <v>0.5</v>
      </c>
      <c r="GG186" s="52">
        <f t="shared" ca="1" si="523"/>
        <v>0.48888888888888887</v>
      </c>
      <c r="GH186" s="52">
        <f t="shared" ca="1" si="524"/>
        <v>0.47777777777777775</v>
      </c>
      <c r="GI186" s="52">
        <f t="shared" ca="1" si="525"/>
        <v>0.46666666666666667</v>
      </c>
      <c r="GJ186" s="52">
        <f t="shared" ca="1" si="526"/>
        <v>0.45555555555555555</v>
      </c>
      <c r="GK186" s="52">
        <f t="shared" ca="1" si="527"/>
        <v>0.44444444444444442</v>
      </c>
      <c r="GL186" s="52">
        <f t="shared" ca="1" si="528"/>
        <v>0.43333333333333335</v>
      </c>
      <c r="GM186" s="52">
        <f t="shared" ca="1" si="529"/>
        <v>0.42222222222222222</v>
      </c>
      <c r="GN186" s="52">
        <f t="shared" ca="1" si="530"/>
        <v>0.41111111111111109</v>
      </c>
      <c r="GO186" s="52">
        <f t="shared" ca="1" si="531"/>
        <v>0.39999999999999997</v>
      </c>
      <c r="GP186" s="52">
        <f t="shared" ca="1" si="532"/>
        <v>0.38888888888888884</v>
      </c>
      <c r="GQ186" s="52">
        <f t="shared" ca="1" si="533"/>
        <v>0.37777777777777777</v>
      </c>
      <c r="GR186" s="52">
        <f t="shared" ca="1" si="534"/>
        <v>0.36666666666666664</v>
      </c>
      <c r="GS186" s="52">
        <f t="shared" ca="1" si="535"/>
        <v>0.35555555555555551</v>
      </c>
      <c r="GT186" s="52">
        <f t="shared" ca="1" si="536"/>
        <v>0.34444444444444444</v>
      </c>
      <c r="GU186" s="125">
        <f t="shared" si="537"/>
        <v>0</v>
      </c>
      <c r="GV186" s="52">
        <f t="shared" ca="1" si="538"/>
        <v>0.66666666666666663</v>
      </c>
      <c r="GW186" s="59">
        <f t="shared" ca="1" si="539"/>
        <v>0</v>
      </c>
      <c r="GX186" s="52">
        <f t="shared" ca="1" si="540"/>
        <v>0</v>
      </c>
      <c r="GY186" s="52" t="str">
        <f t="shared" ca="1" si="541"/>
        <v>Slope</v>
      </c>
      <c r="GZ186" s="52" t="str">
        <f t="shared" ca="1" si="542"/>
        <v>NaN</v>
      </c>
      <c r="HA186" s="120">
        <f t="shared" si="543"/>
        <v>0</v>
      </c>
      <c r="HB186" s="58">
        <f t="shared" si="544"/>
        <v>0</v>
      </c>
      <c r="HC186" s="58"/>
      <c r="HD186" s="121">
        <f t="shared" si="545"/>
        <v>1</v>
      </c>
      <c r="HE186" s="52">
        <f t="shared" si="546"/>
        <v>0</v>
      </c>
      <c r="HF186" s="52">
        <f t="shared" si="547"/>
        <v>0</v>
      </c>
      <c r="HG186" s="120">
        <f t="shared" si="548"/>
        <v>1</v>
      </c>
      <c r="HH186" s="120">
        <f t="shared" si="549"/>
        <v>0</v>
      </c>
      <c r="HI186" s="52">
        <f t="shared" ca="1" si="550"/>
        <v>0</v>
      </c>
      <c r="HJ186" s="52" t="str">
        <f t="shared" ca="1" si="551"/>
        <v>Slope</v>
      </c>
      <c r="HK186" s="59">
        <f t="shared" ca="1" si="552"/>
        <v>2</v>
      </c>
      <c r="HL186" s="52" t="str">
        <f t="shared" ca="1" si="553"/>
        <v>NaN</v>
      </c>
      <c r="HM186" s="52">
        <f t="shared" si="554"/>
        <v>0</v>
      </c>
      <c r="HN186" s="52">
        <f t="shared" si="555"/>
        <v>0</v>
      </c>
      <c r="HO186" s="52">
        <f t="shared" si="556"/>
        <v>0</v>
      </c>
      <c r="HP186" s="112"/>
      <c r="HQ186" s="52">
        <f t="shared" si="559"/>
        <v>0</v>
      </c>
      <c r="HR186" s="112"/>
      <c r="HS186" s="52">
        <f t="shared" si="557"/>
        <v>0</v>
      </c>
      <c r="HT186">
        <f t="shared" si="558"/>
        <v>0</v>
      </c>
    </row>
    <row r="187" spans="1:228" x14ac:dyDescent="0.25">
      <c r="A187" s="45">
        <v>149</v>
      </c>
      <c r="B187" s="35">
        <f t="shared" si="395"/>
        <v>1.7129629629629627E-2</v>
      </c>
      <c r="C187" s="28"/>
      <c r="D187" s="29"/>
      <c r="E187" s="29"/>
      <c r="F187" s="37"/>
      <c r="G187" s="38"/>
      <c r="H187" s="107"/>
      <c r="I187" s="31"/>
      <c r="J187" s="28"/>
      <c r="K187" s="37">
        <f t="shared" si="387"/>
        <v>0</v>
      </c>
      <c r="L187" s="30">
        <f t="shared" si="385"/>
        <v>0</v>
      </c>
      <c r="M187" s="101">
        <f t="shared" si="386"/>
        <v>0</v>
      </c>
      <c r="N187" s="103">
        <f t="shared" si="396"/>
        <v>0</v>
      </c>
      <c r="AD187" s="52" t="e">
        <f t="shared" ca="1" si="397"/>
        <v>#DIV/0!</v>
      </c>
      <c r="AE187" s="52" t="e">
        <f t="shared" ca="1" si="397"/>
        <v>#DIV/0!</v>
      </c>
      <c r="AF187" s="52" t="e">
        <f t="shared" ca="1" si="397"/>
        <v>#DIV/0!</v>
      </c>
      <c r="AG187" s="52" t="e">
        <f t="shared" ca="1" si="397"/>
        <v>#DIV/0!</v>
      </c>
      <c r="AH187" s="52" t="e">
        <f t="shared" ca="1" si="398"/>
        <v>#DIV/0!</v>
      </c>
      <c r="AI187" s="52" t="e">
        <f t="shared" ca="1" si="398"/>
        <v>#DIV/0!</v>
      </c>
      <c r="AJ187" s="52" t="e">
        <f t="shared" ca="1" si="398"/>
        <v>#DIV/0!</v>
      </c>
      <c r="AK187" s="52" t="e">
        <f t="shared" ca="1" si="398"/>
        <v>#DIV/0!</v>
      </c>
      <c r="AL187" s="52" t="e">
        <f t="shared" ca="1" si="399"/>
        <v>#DIV/0!</v>
      </c>
      <c r="AM187" s="52" t="e">
        <f t="shared" ca="1" si="399"/>
        <v>#DIV/0!</v>
      </c>
      <c r="AN187" s="52" t="e">
        <f t="shared" ca="1" si="399"/>
        <v>#DIV/0!</v>
      </c>
      <c r="AO187" s="52" t="e">
        <f t="shared" ca="1" si="399"/>
        <v>#DIV/0!</v>
      </c>
      <c r="AP187" s="52" t="e">
        <f t="shared" ca="1" si="400"/>
        <v>#DIV/0!</v>
      </c>
      <c r="AQ187" s="52" t="e">
        <f t="shared" ca="1" si="400"/>
        <v>#DIV/0!</v>
      </c>
      <c r="AR187" s="52" t="e">
        <f t="shared" ca="1" si="400"/>
        <v>#DIV/0!</v>
      </c>
      <c r="AS187" s="52" t="e">
        <f t="shared" ca="1" si="400"/>
        <v>#DIV/0!</v>
      </c>
      <c r="AT187" s="52" t="e">
        <f t="shared" ca="1" si="391"/>
        <v>#DIV/0!</v>
      </c>
      <c r="AU187" s="52" t="e">
        <f t="shared" ca="1" si="391"/>
        <v>#DIV/0!</v>
      </c>
      <c r="AV187" s="52" t="e">
        <f t="shared" ca="1" si="391"/>
        <v>#DIV/0!</v>
      </c>
      <c r="AW187" s="52" t="e">
        <f t="shared" ca="1" si="391"/>
        <v>#DIV/0!</v>
      </c>
      <c r="AX187" s="52" t="e">
        <f t="shared" ca="1" si="392"/>
        <v>#DIV/0!</v>
      </c>
      <c r="AY187" s="52" t="e">
        <f t="shared" ca="1" si="392"/>
        <v>#DIV/0!</v>
      </c>
      <c r="AZ187" s="52" t="e">
        <f t="shared" ca="1" si="392"/>
        <v>#DIV/0!</v>
      </c>
      <c r="BA187" s="52" t="e">
        <f t="shared" ca="1" si="392"/>
        <v>#DIV/0!</v>
      </c>
      <c r="BB187" s="52" t="e">
        <f t="shared" ca="1" si="393"/>
        <v>#DIV/0!</v>
      </c>
      <c r="BC187" s="52" t="e">
        <f t="shared" ca="1" si="393"/>
        <v>#DIV/0!</v>
      </c>
      <c r="BD187" s="52" t="e">
        <f t="shared" ca="1" si="393"/>
        <v>#DIV/0!</v>
      </c>
      <c r="BE187" s="52" t="e">
        <f t="shared" ca="1" si="393"/>
        <v>#DIV/0!</v>
      </c>
      <c r="BF187" s="52" t="e">
        <f t="shared" ca="1" si="394"/>
        <v>#DIV/0!</v>
      </c>
      <c r="BG187" s="52" t="e">
        <f t="shared" ca="1" si="394"/>
        <v>#DIV/0!</v>
      </c>
      <c r="BH187" s="52" t="e">
        <f t="shared" ca="1" si="394"/>
        <v>#DIV/0!</v>
      </c>
      <c r="BJ187" s="52">
        <f t="shared" si="401"/>
        <v>0</v>
      </c>
      <c r="BK187" s="52">
        <f t="shared" si="402"/>
        <v>0</v>
      </c>
      <c r="BL187" s="52">
        <f t="shared" si="403"/>
        <v>0</v>
      </c>
      <c r="BM187" s="52">
        <f t="shared" si="404"/>
        <v>0</v>
      </c>
      <c r="BN187" s="52">
        <f t="shared" si="405"/>
        <v>0</v>
      </c>
      <c r="BO187" s="52">
        <f t="shared" si="406"/>
        <v>0</v>
      </c>
      <c r="BP187" s="52">
        <f t="shared" si="407"/>
        <v>0</v>
      </c>
      <c r="BQ187" s="52">
        <f t="shared" si="408"/>
        <v>0.05</v>
      </c>
      <c r="BS187" s="52">
        <f t="shared" ca="1" si="409"/>
        <v>0</v>
      </c>
      <c r="BT187" s="52">
        <f t="shared" ca="1" si="410"/>
        <v>0</v>
      </c>
      <c r="BU187" s="52">
        <f t="shared" ca="1" si="411"/>
        <v>0</v>
      </c>
      <c r="BV187" s="52">
        <f t="shared" ca="1" si="412"/>
        <v>0</v>
      </c>
      <c r="BW187" s="52">
        <f t="shared" ca="1" si="413"/>
        <v>0</v>
      </c>
      <c r="BX187" s="52">
        <f t="shared" ca="1" si="414"/>
        <v>0</v>
      </c>
      <c r="BY187" s="52">
        <f t="shared" ca="1" si="415"/>
        <v>0</v>
      </c>
      <c r="BZ187" s="52">
        <f t="shared" ca="1" si="416"/>
        <v>0</v>
      </c>
      <c r="CA187" s="52">
        <f t="shared" ca="1" si="417"/>
        <v>0</v>
      </c>
      <c r="CB187" s="52">
        <f t="shared" ca="1" si="418"/>
        <v>0</v>
      </c>
      <c r="CC187" s="52">
        <f t="shared" ca="1" si="419"/>
        <v>0</v>
      </c>
      <c r="CD187" s="52">
        <f t="shared" ca="1" si="420"/>
        <v>0</v>
      </c>
      <c r="CE187" s="52">
        <f t="shared" ca="1" si="421"/>
        <v>0</v>
      </c>
      <c r="CF187" s="52">
        <f t="shared" ca="1" si="422"/>
        <v>0</v>
      </c>
      <c r="CG187" s="52">
        <f t="shared" ca="1" si="423"/>
        <v>0</v>
      </c>
      <c r="CH187" s="52">
        <f t="shared" ca="1" si="424"/>
        <v>0</v>
      </c>
      <c r="CI187" s="52">
        <f t="shared" ca="1" si="425"/>
        <v>0</v>
      </c>
      <c r="CJ187" s="52">
        <f t="shared" ca="1" si="426"/>
        <v>0</v>
      </c>
      <c r="CK187" s="52">
        <f t="shared" ca="1" si="427"/>
        <v>0</v>
      </c>
      <c r="CL187" s="52">
        <f t="shared" ca="1" si="428"/>
        <v>0</v>
      </c>
      <c r="CM187" s="52">
        <f t="shared" ca="1" si="429"/>
        <v>0</v>
      </c>
      <c r="CN187" s="52">
        <f t="shared" ca="1" si="430"/>
        <v>0</v>
      </c>
      <c r="CO187" s="52">
        <f t="shared" ca="1" si="431"/>
        <v>0</v>
      </c>
      <c r="CP187" s="52">
        <f t="shared" ca="1" si="432"/>
        <v>0</v>
      </c>
      <c r="CQ187" s="52">
        <f t="shared" ca="1" si="433"/>
        <v>0</v>
      </c>
      <c r="CR187" s="52">
        <f t="shared" ca="1" si="434"/>
        <v>0</v>
      </c>
      <c r="CS187" s="52">
        <f t="shared" ca="1" si="435"/>
        <v>0</v>
      </c>
      <c r="CT187" s="52">
        <f t="shared" ca="1" si="436"/>
        <v>0</v>
      </c>
      <c r="CU187" s="52">
        <f t="shared" ca="1" si="437"/>
        <v>0</v>
      </c>
      <c r="CV187" s="52">
        <f t="shared" ca="1" si="438"/>
        <v>0</v>
      </c>
      <c r="CW187" s="52">
        <f t="shared" ca="1" si="439"/>
        <v>0</v>
      </c>
      <c r="CY187" s="51" t="str">
        <f t="shared" ca="1" si="440"/>
        <v>Slope</v>
      </c>
      <c r="CZ187" s="51" t="str">
        <f t="shared" ca="1" si="441"/>
        <v>Slope</v>
      </c>
      <c r="DA187" s="51" t="str">
        <f t="shared" ca="1" si="442"/>
        <v>Slope</v>
      </c>
      <c r="DB187" s="51" t="str">
        <f t="shared" ca="1" si="443"/>
        <v>Slope</v>
      </c>
      <c r="DC187" s="51" t="str">
        <f t="shared" ca="1" si="444"/>
        <v>Slope</v>
      </c>
      <c r="DD187" s="51" t="str">
        <f t="shared" ca="1" si="445"/>
        <v>Slope</v>
      </c>
      <c r="DE187" s="51" t="str">
        <f t="shared" ca="1" si="446"/>
        <v>Slope</v>
      </c>
      <c r="DF187" s="51" t="str">
        <f t="shared" ca="1" si="447"/>
        <v>Slope</v>
      </c>
      <c r="DG187" s="51" t="str">
        <f t="shared" ca="1" si="448"/>
        <v>Slope</v>
      </c>
      <c r="DH187" s="51" t="str">
        <f t="shared" ca="1" si="449"/>
        <v>Slope</v>
      </c>
      <c r="DI187" s="51" t="str">
        <f t="shared" ca="1" si="450"/>
        <v>Slope</v>
      </c>
      <c r="DJ187" s="51" t="str">
        <f t="shared" ca="1" si="451"/>
        <v>Slope</v>
      </c>
      <c r="DK187" s="51" t="str">
        <f t="shared" ca="1" si="452"/>
        <v>Slope</v>
      </c>
      <c r="DL187" s="51" t="str">
        <f t="shared" ca="1" si="453"/>
        <v>Slope</v>
      </c>
      <c r="DM187" s="51" t="str">
        <f t="shared" ca="1" si="454"/>
        <v>Slope</v>
      </c>
      <c r="DN187" s="51" t="str">
        <f t="shared" ca="1" si="455"/>
        <v>Slope</v>
      </c>
      <c r="DO187" s="51" t="str">
        <f t="shared" ca="1" si="456"/>
        <v>Slope</v>
      </c>
      <c r="DP187" s="51" t="str">
        <f t="shared" ca="1" si="457"/>
        <v>Slope</v>
      </c>
      <c r="DQ187" s="51" t="str">
        <f t="shared" ca="1" si="458"/>
        <v>Slope</v>
      </c>
      <c r="DR187" s="51" t="str">
        <f t="shared" ca="1" si="459"/>
        <v>Slope</v>
      </c>
      <c r="DS187" s="51" t="str">
        <f t="shared" ca="1" si="460"/>
        <v>Slope</v>
      </c>
      <c r="DT187" s="51" t="str">
        <f t="shared" ca="1" si="461"/>
        <v>Slope</v>
      </c>
      <c r="DU187" s="51" t="str">
        <f t="shared" ca="1" si="462"/>
        <v>Slope</v>
      </c>
      <c r="DV187" s="51" t="str">
        <f t="shared" ca="1" si="463"/>
        <v>Slope</v>
      </c>
      <c r="DW187" s="51" t="str">
        <f t="shared" ca="1" si="464"/>
        <v>Slope</v>
      </c>
      <c r="DX187" s="51" t="str">
        <f t="shared" ca="1" si="465"/>
        <v>Slope</v>
      </c>
      <c r="DY187" s="51" t="str">
        <f t="shared" ca="1" si="466"/>
        <v>Slope</v>
      </c>
      <c r="DZ187" s="51" t="str">
        <f t="shared" ca="1" si="467"/>
        <v>Slope</v>
      </c>
      <c r="EA187" s="51" t="str">
        <f t="shared" ca="1" si="468"/>
        <v>Slope</v>
      </c>
      <c r="EB187" s="51" t="str">
        <f t="shared" ca="1" si="469"/>
        <v>Slope</v>
      </c>
      <c r="EC187" s="51" t="str">
        <f t="shared" ca="1" si="470"/>
        <v>Slope</v>
      </c>
      <c r="EE187" s="52">
        <f t="shared" ca="1" si="471"/>
        <v>1</v>
      </c>
      <c r="EF187" s="52">
        <f t="shared" ca="1" si="472"/>
        <v>1</v>
      </c>
      <c r="EG187" s="52">
        <f t="shared" ca="1" si="473"/>
        <v>1</v>
      </c>
      <c r="EH187" s="52">
        <f t="shared" ca="1" si="474"/>
        <v>1</v>
      </c>
      <c r="EI187" s="52">
        <f t="shared" ca="1" si="475"/>
        <v>1</v>
      </c>
      <c r="EJ187" s="52">
        <f t="shared" ca="1" si="476"/>
        <v>1</v>
      </c>
      <c r="EK187" s="52">
        <f t="shared" ca="1" si="477"/>
        <v>1</v>
      </c>
      <c r="EL187" s="52">
        <f t="shared" ca="1" si="478"/>
        <v>1</v>
      </c>
      <c r="EM187" s="52">
        <f t="shared" ca="1" si="479"/>
        <v>1</v>
      </c>
      <c r="EN187" s="52">
        <f t="shared" ca="1" si="480"/>
        <v>1</v>
      </c>
      <c r="EO187" s="52">
        <f t="shared" ca="1" si="481"/>
        <v>1</v>
      </c>
      <c r="EP187" s="52">
        <f t="shared" ca="1" si="482"/>
        <v>1</v>
      </c>
      <c r="EQ187" s="52">
        <f t="shared" ca="1" si="483"/>
        <v>1</v>
      </c>
      <c r="ER187" s="52">
        <f t="shared" ca="1" si="484"/>
        <v>1</v>
      </c>
      <c r="ES187" s="52">
        <f t="shared" ca="1" si="485"/>
        <v>1</v>
      </c>
      <c r="ET187" s="52">
        <f t="shared" ca="1" si="486"/>
        <v>1</v>
      </c>
      <c r="EU187" s="52">
        <f t="shared" ca="1" si="487"/>
        <v>1</v>
      </c>
      <c r="EV187" s="52">
        <f t="shared" ca="1" si="488"/>
        <v>1</v>
      </c>
      <c r="EW187" s="52">
        <f t="shared" ca="1" si="489"/>
        <v>1</v>
      </c>
      <c r="EX187" s="52">
        <f t="shared" ca="1" si="490"/>
        <v>1</v>
      </c>
      <c r="EY187" s="52">
        <f t="shared" ca="1" si="491"/>
        <v>1</v>
      </c>
      <c r="EZ187" s="52">
        <f t="shared" ca="1" si="492"/>
        <v>1</v>
      </c>
      <c r="FA187" s="52">
        <f t="shared" ca="1" si="493"/>
        <v>1</v>
      </c>
      <c r="FB187" s="52">
        <f t="shared" ca="1" si="494"/>
        <v>1</v>
      </c>
      <c r="FC187" s="52">
        <f t="shared" ca="1" si="495"/>
        <v>1</v>
      </c>
      <c r="FD187" s="52">
        <f t="shared" ca="1" si="496"/>
        <v>1</v>
      </c>
      <c r="FE187" s="52">
        <f t="shared" ca="1" si="497"/>
        <v>1</v>
      </c>
      <c r="FF187" s="52">
        <f t="shared" ca="1" si="498"/>
        <v>1</v>
      </c>
      <c r="FG187" s="52">
        <f t="shared" ca="1" si="499"/>
        <v>1</v>
      </c>
      <c r="FH187" s="52">
        <f t="shared" ca="1" si="500"/>
        <v>1</v>
      </c>
      <c r="FI187" s="52">
        <f t="shared" ca="1" si="501"/>
        <v>1</v>
      </c>
      <c r="FK187" s="52">
        <f t="shared" si="502"/>
        <v>0</v>
      </c>
      <c r="FL187" s="59" t="e">
        <f t="shared" ca="1" si="503"/>
        <v>#N/A</v>
      </c>
      <c r="FM187" s="59" t="e">
        <f t="shared" ca="1" si="504"/>
        <v>#N/A</v>
      </c>
      <c r="FN187" s="52">
        <f t="shared" ca="1" si="505"/>
        <v>0</v>
      </c>
      <c r="FP187" s="52">
        <f t="shared" ca="1" si="506"/>
        <v>0.66666666666666663</v>
      </c>
      <c r="FQ187" s="52">
        <f t="shared" ca="1" si="507"/>
        <v>0.66666666666666663</v>
      </c>
      <c r="FR187" s="52">
        <f t="shared" ca="1" si="508"/>
        <v>0.65555555555555545</v>
      </c>
      <c r="FS187" s="52">
        <f t="shared" ca="1" si="509"/>
        <v>0.64444444444444438</v>
      </c>
      <c r="FT187" s="52">
        <f t="shared" ca="1" si="510"/>
        <v>0.6333333333333333</v>
      </c>
      <c r="FU187" s="52">
        <f t="shared" ca="1" si="511"/>
        <v>0.62222222222222223</v>
      </c>
      <c r="FV187" s="52">
        <f t="shared" ca="1" si="512"/>
        <v>0.61111111111111116</v>
      </c>
      <c r="FW187" s="52">
        <f t="shared" ca="1" si="513"/>
        <v>0.6</v>
      </c>
      <c r="FX187" s="52">
        <f t="shared" ca="1" si="514"/>
        <v>0.5888888888888888</v>
      </c>
      <c r="FY187" s="52">
        <f t="shared" ca="1" si="515"/>
        <v>0.57777777777777772</v>
      </c>
      <c r="FZ187" s="52">
        <f t="shared" ca="1" si="516"/>
        <v>0.56666666666666665</v>
      </c>
      <c r="GA187" s="52">
        <f t="shared" ca="1" si="517"/>
        <v>0.55555555555555558</v>
      </c>
      <c r="GB187" s="52">
        <f t="shared" ca="1" si="518"/>
        <v>0.5444444444444444</v>
      </c>
      <c r="GC187" s="52">
        <f t="shared" ca="1" si="519"/>
        <v>0.53333333333333333</v>
      </c>
      <c r="GD187" s="52">
        <f t="shared" ca="1" si="520"/>
        <v>0.52222222222222214</v>
      </c>
      <c r="GE187" s="52">
        <f t="shared" ca="1" si="521"/>
        <v>0.51111111111111107</v>
      </c>
      <c r="GF187" s="52">
        <f t="shared" ca="1" si="522"/>
        <v>0.5</v>
      </c>
      <c r="GG187" s="52">
        <f t="shared" ca="1" si="523"/>
        <v>0.48888888888888887</v>
      </c>
      <c r="GH187" s="52">
        <f t="shared" ca="1" si="524"/>
        <v>0.47777777777777775</v>
      </c>
      <c r="GI187" s="52">
        <f t="shared" ca="1" si="525"/>
        <v>0.46666666666666667</v>
      </c>
      <c r="GJ187" s="52">
        <f t="shared" ca="1" si="526"/>
        <v>0.45555555555555555</v>
      </c>
      <c r="GK187" s="52">
        <f t="shared" ca="1" si="527"/>
        <v>0.44444444444444442</v>
      </c>
      <c r="GL187" s="52">
        <f t="shared" ca="1" si="528"/>
        <v>0.43333333333333335</v>
      </c>
      <c r="GM187" s="52">
        <f t="shared" ca="1" si="529"/>
        <v>0.42222222222222222</v>
      </c>
      <c r="GN187" s="52">
        <f t="shared" ca="1" si="530"/>
        <v>0.41111111111111109</v>
      </c>
      <c r="GO187" s="52">
        <f t="shared" ca="1" si="531"/>
        <v>0.39999999999999997</v>
      </c>
      <c r="GP187" s="52">
        <f t="shared" ca="1" si="532"/>
        <v>0.38888888888888884</v>
      </c>
      <c r="GQ187" s="52">
        <f t="shared" ca="1" si="533"/>
        <v>0.37777777777777777</v>
      </c>
      <c r="GR187" s="52">
        <f t="shared" ca="1" si="534"/>
        <v>0.36666666666666664</v>
      </c>
      <c r="GS187" s="52">
        <f t="shared" ca="1" si="535"/>
        <v>0.35555555555555551</v>
      </c>
      <c r="GT187" s="52">
        <f t="shared" ca="1" si="536"/>
        <v>0.34444444444444444</v>
      </c>
      <c r="GU187" s="125">
        <f t="shared" si="537"/>
        <v>0</v>
      </c>
      <c r="GV187" s="52">
        <f t="shared" ca="1" si="538"/>
        <v>0.66666666666666663</v>
      </c>
      <c r="GW187" s="59">
        <f t="shared" ca="1" si="539"/>
        <v>0</v>
      </c>
      <c r="GX187" s="52">
        <f t="shared" ca="1" si="540"/>
        <v>0</v>
      </c>
      <c r="GY187" s="52" t="str">
        <f t="shared" ca="1" si="541"/>
        <v>Slope</v>
      </c>
      <c r="GZ187" s="52" t="str">
        <f t="shared" ca="1" si="542"/>
        <v>NaN</v>
      </c>
      <c r="HA187" s="120">
        <f t="shared" si="543"/>
        <v>0</v>
      </c>
      <c r="HB187" s="58">
        <f t="shared" si="544"/>
        <v>0</v>
      </c>
      <c r="HC187" s="58"/>
      <c r="HD187" s="121">
        <f t="shared" si="545"/>
        <v>1</v>
      </c>
      <c r="HE187" s="52">
        <f t="shared" si="546"/>
        <v>0</v>
      </c>
      <c r="HF187" s="52">
        <f t="shared" si="547"/>
        <v>0</v>
      </c>
      <c r="HG187" s="120">
        <f t="shared" si="548"/>
        <v>1</v>
      </c>
      <c r="HH187" s="120">
        <f t="shared" si="549"/>
        <v>0</v>
      </c>
      <c r="HI187" s="52">
        <f t="shared" ca="1" si="550"/>
        <v>0</v>
      </c>
      <c r="HJ187" s="52" t="str">
        <f t="shared" ca="1" si="551"/>
        <v>Slope</v>
      </c>
      <c r="HK187" s="59">
        <f t="shared" ca="1" si="552"/>
        <v>2</v>
      </c>
      <c r="HL187" s="52" t="str">
        <f t="shared" ca="1" si="553"/>
        <v>NaN</v>
      </c>
      <c r="HM187" s="52">
        <f t="shared" si="554"/>
        <v>0</v>
      </c>
      <c r="HN187" s="52">
        <f t="shared" si="555"/>
        <v>0</v>
      </c>
      <c r="HO187" s="52">
        <f t="shared" si="556"/>
        <v>0</v>
      </c>
      <c r="HP187" s="112"/>
      <c r="HQ187" s="52">
        <f t="shared" si="559"/>
        <v>0</v>
      </c>
      <c r="HR187" s="112"/>
      <c r="HS187" s="52">
        <f t="shared" si="557"/>
        <v>0</v>
      </c>
      <c r="HT187">
        <f t="shared" si="558"/>
        <v>0</v>
      </c>
    </row>
    <row r="188" spans="1:228" x14ac:dyDescent="0.25">
      <c r="A188" s="45">
        <v>150</v>
      </c>
      <c r="B188" s="35">
        <f t="shared" si="395"/>
        <v>1.7245370370370366E-2</v>
      </c>
      <c r="C188" s="28"/>
      <c r="D188" s="29"/>
      <c r="E188" s="29"/>
      <c r="F188" s="37"/>
      <c r="G188" s="38"/>
      <c r="H188" s="107"/>
      <c r="I188" s="31"/>
      <c r="J188" s="28"/>
      <c r="K188" s="37">
        <f t="shared" si="387"/>
        <v>0</v>
      </c>
      <c r="L188" s="30">
        <f t="shared" si="385"/>
        <v>0</v>
      </c>
      <c r="M188" s="101">
        <f t="shared" si="386"/>
        <v>0</v>
      </c>
      <c r="N188" s="103">
        <f t="shared" si="396"/>
        <v>0</v>
      </c>
      <c r="AD188" s="52" t="e">
        <f t="shared" ca="1" si="397"/>
        <v>#DIV/0!</v>
      </c>
      <c r="AE188" s="52" t="e">
        <f t="shared" ca="1" si="397"/>
        <v>#DIV/0!</v>
      </c>
      <c r="AF188" s="52" t="e">
        <f t="shared" ca="1" si="397"/>
        <v>#DIV/0!</v>
      </c>
      <c r="AG188" s="52" t="e">
        <f t="shared" ca="1" si="397"/>
        <v>#DIV/0!</v>
      </c>
      <c r="AH188" s="52" t="e">
        <f t="shared" ca="1" si="398"/>
        <v>#DIV/0!</v>
      </c>
      <c r="AI188" s="52" t="e">
        <f t="shared" ca="1" si="398"/>
        <v>#DIV/0!</v>
      </c>
      <c r="AJ188" s="52" t="e">
        <f t="shared" ca="1" si="398"/>
        <v>#DIV/0!</v>
      </c>
      <c r="AK188" s="52" t="e">
        <f t="shared" ca="1" si="398"/>
        <v>#DIV/0!</v>
      </c>
      <c r="AL188" s="52" t="e">
        <f t="shared" ca="1" si="399"/>
        <v>#DIV/0!</v>
      </c>
      <c r="AM188" s="52" t="e">
        <f t="shared" ca="1" si="399"/>
        <v>#DIV/0!</v>
      </c>
      <c r="AN188" s="52" t="e">
        <f t="shared" ca="1" si="399"/>
        <v>#DIV/0!</v>
      </c>
      <c r="AO188" s="52" t="e">
        <f t="shared" ca="1" si="399"/>
        <v>#DIV/0!</v>
      </c>
      <c r="AP188" s="52" t="e">
        <f t="shared" ca="1" si="400"/>
        <v>#DIV/0!</v>
      </c>
      <c r="AQ188" s="52" t="e">
        <f t="shared" ca="1" si="400"/>
        <v>#DIV/0!</v>
      </c>
      <c r="AR188" s="52" t="e">
        <f t="shared" ca="1" si="400"/>
        <v>#DIV/0!</v>
      </c>
      <c r="AS188" s="52" t="e">
        <f t="shared" ca="1" si="400"/>
        <v>#DIV/0!</v>
      </c>
      <c r="AT188" s="52" t="e">
        <f t="shared" ca="1" si="391"/>
        <v>#DIV/0!</v>
      </c>
      <c r="AU188" s="52" t="e">
        <f t="shared" ca="1" si="391"/>
        <v>#DIV/0!</v>
      </c>
      <c r="AV188" s="52" t="e">
        <f t="shared" ca="1" si="391"/>
        <v>#DIV/0!</v>
      </c>
      <c r="AW188" s="52" t="e">
        <f t="shared" ca="1" si="391"/>
        <v>#DIV/0!</v>
      </c>
      <c r="AX188" s="52" t="e">
        <f t="shared" ca="1" si="392"/>
        <v>#DIV/0!</v>
      </c>
      <c r="AY188" s="52" t="e">
        <f t="shared" ca="1" si="392"/>
        <v>#DIV/0!</v>
      </c>
      <c r="AZ188" s="52" t="e">
        <f t="shared" ca="1" si="392"/>
        <v>#DIV/0!</v>
      </c>
      <c r="BA188" s="52" t="e">
        <f t="shared" ca="1" si="392"/>
        <v>#DIV/0!</v>
      </c>
      <c r="BB188" s="52" t="e">
        <f t="shared" ca="1" si="393"/>
        <v>#DIV/0!</v>
      </c>
      <c r="BC188" s="52" t="e">
        <f t="shared" ca="1" si="393"/>
        <v>#DIV/0!</v>
      </c>
      <c r="BD188" s="52" t="e">
        <f t="shared" ca="1" si="393"/>
        <v>#DIV/0!</v>
      </c>
      <c r="BE188" s="52" t="e">
        <f t="shared" ca="1" si="393"/>
        <v>#DIV/0!</v>
      </c>
      <c r="BF188" s="52" t="e">
        <f t="shared" ca="1" si="394"/>
        <v>#DIV/0!</v>
      </c>
      <c r="BG188" s="52" t="e">
        <f t="shared" ca="1" si="394"/>
        <v>#DIV/0!</v>
      </c>
      <c r="BH188" s="52" t="e">
        <f t="shared" ca="1" si="394"/>
        <v>#DIV/0!</v>
      </c>
      <c r="BJ188" s="52">
        <f t="shared" si="401"/>
        <v>0</v>
      </c>
      <c r="BK188" s="52">
        <f t="shared" si="402"/>
        <v>0</v>
      </c>
      <c r="BL188" s="52">
        <f t="shared" si="403"/>
        <v>0</v>
      </c>
      <c r="BM188" s="52">
        <f t="shared" si="404"/>
        <v>0</v>
      </c>
      <c r="BN188" s="52">
        <f t="shared" si="405"/>
        <v>0</v>
      </c>
      <c r="BO188" s="52">
        <f t="shared" si="406"/>
        <v>0</v>
      </c>
      <c r="BP188" s="52">
        <f t="shared" si="407"/>
        <v>0</v>
      </c>
      <c r="BQ188" s="52">
        <f t="shared" si="408"/>
        <v>0.05</v>
      </c>
      <c r="BS188" s="52">
        <f t="shared" ca="1" si="409"/>
        <v>0</v>
      </c>
      <c r="BT188" s="52">
        <f t="shared" ca="1" si="410"/>
        <v>0</v>
      </c>
      <c r="BU188" s="52">
        <f t="shared" ca="1" si="411"/>
        <v>0</v>
      </c>
      <c r="BV188" s="52">
        <f t="shared" ca="1" si="412"/>
        <v>0</v>
      </c>
      <c r="BW188" s="52">
        <f t="shared" ca="1" si="413"/>
        <v>0</v>
      </c>
      <c r="BX188" s="52">
        <f t="shared" ca="1" si="414"/>
        <v>0</v>
      </c>
      <c r="BY188" s="52">
        <f t="shared" ca="1" si="415"/>
        <v>0</v>
      </c>
      <c r="BZ188" s="52">
        <f t="shared" ca="1" si="416"/>
        <v>0</v>
      </c>
      <c r="CA188" s="52">
        <f t="shared" ca="1" si="417"/>
        <v>0</v>
      </c>
      <c r="CB188" s="52">
        <f t="shared" ca="1" si="418"/>
        <v>0</v>
      </c>
      <c r="CC188" s="52">
        <f t="shared" ca="1" si="419"/>
        <v>0</v>
      </c>
      <c r="CD188" s="52">
        <f t="shared" ca="1" si="420"/>
        <v>0</v>
      </c>
      <c r="CE188" s="52">
        <f t="shared" ca="1" si="421"/>
        <v>0</v>
      </c>
      <c r="CF188" s="52">
        <f t="shared" ca="1" si="422"/>
        <v>0</v>
      </c>
      <c r="CG188" s="52">
        <f t="shared" ca="1" si="423"/>
        <v>0</v>
      </c>
      <c r="CH188" s="52">
        <f t="shared" ca="1" si="424"/>
        <v>0</v>
      </c>
      <c r="CI188" s="52">
        <f t="shared" ca="1" si="425"/>
        <v>0</v>
      </c>
      <c r="CJ188" s="52">
        <f t="shared" ca="1" si="426"/>
        <v>0</v>
      </c>
      <c r="CK188" s="52">
        <f t="shared" ca="1" si="427"/>
        <v>0</v>
      </c>
      <c r="CL188" s="52">
        <f t="shared" ca="1" si="428"/>
        <v>0</v>
      </c>
      <c r="CM188" s="52">
        <f t="shared" ca="1" si="429"/>
        <v>0</v>
      </c>
      <c r="CN188" s="52">
        <f t="shared" ca="1" si="430"/>
        <v>0</v>
      </c>
      <c r="CO188" s="52">
        <f t="shared" ca="1" si="431"/>
        <v>0</v>
      </c>
      <c r="CP188" s="52">
        <f t="shared" ca="1" si="432"/>
        <v>0</v>
      </c>
      <c r="CQ188" s="52">
        <f t="shared" ca="1" si="433"/>
        <v>0</v>
      </c>
      <c r="CR188" s="52">
        <f t="shared" ca="1" si="434"/>
        <v>0</v>
      </c>
      <c r="CS188" s="52">
        <f t="shared" ca="1" si="435"/>
        <v>0</v>
      </c>
      <c r="CT188" s="52">
        <f t="shared" ca="1" si="436"/>
        <v>0</v>
      </c>
      <c r="CU188" s="52">
        <f t="shared" ca="1" si="437"/>
        <v>0</v>
      </c>
      <c r="CV188" s="52">
        <f t="shared" ca="1" si="438"/>
        <v>0</v>
      </c>
      <c r="CW188" s="52">
        <f t="shared" ca="1" si="439"/>
        <v>0</v>
      </c>
      <c r="CY188" s="51" t="str">
        <f t="shared" ca="1" si="440"/>
        <v>Slope</v>
      </c>
      <c r="CZ188" s="51" t="str">
        <f t="shared" ca="1" si="441"/>
        <v>Slope</v>
      </c>
      <c r="DA188" s="51" t="str">
        <f t="shared" ca="1" si="442"/>
        <v>Slope</v>
      </c>
      <c r="DB188" s="51" t="str">
        <f t="shared" ca="1" si="443"/>
        <v>Slope</v>
      </c>
      <c r="DC188" s="51" t="str">
        <f t="shared" ca="1" si="444"/>
        <v>Slope</v>
      </c>
      <c r="DD188" s="51" t="str">
        <f t="shared" ca="1" si="445"/>
        <v>Slope</v>
      </c>
      <c r="DE188" s="51" t="str">
        <f t="shared" ca="1" si="446"/>
        <v>Slope</v>
      </c>
      <c r="DF188" s="51" t="str">
        <f t="shared" ca="1" si="447"/>
        <v>Slope</v>
      </c>
      <c r="DG188" s="51" t="str">
        <f t="shared" ca="1" si="448"/>
        <v>Slope</v>
      </c>
      <c r="DH188" s="51" t="str">
        <f t="shared" ca="1" si="449"/>
        <v>Slope</v>
      </c>
      <c r="DI188" s="51" t="str">
        <f t="shared" ca="1" si="450"/>
        <v>Slope</v>
      </c>
      <c r="DJ188" s="51" t="str">
        <f t="shared" ca="1" si="451"/>
        <v>Slope</v>
      </c>
      <c r="DK188" s="51" t="str">
        <f t="shared" ca="1" si="452"/>
        <v>Slope</v>
      </c>
      <c r="DL188" s="51" t="str">
        <f t="shared" ca="1" si="453"/>
        <v>Slope</v>
      </c>
      <c r="DM188" s="51" t="str">
        <f t="shared" ca="1" si="454"/>
        <v>Slope</v>
      </c>
      <c r="DN188" s="51" t="str">
        <f t="shared" ca="1" si="455"/>
        <v>Slope</v>
      </c>
      <c r="DO188" s="51" t="str">
        <f t="shared" ca="1" si="456"/>
        <v>Slope</v>
      </c>
      <c r="DP188" s="51" t="str">
        <f t="shared" ca="1" si="457"/>
        <v>Slope</v>
      </c>
      <c r="DQ188" s="51" t="str">
        <f t="shared" ca="1" si="458"/>
        <v>Slope</v>
      </c>
      <c r="DR188" s="51" t="str">
        <f t="shared" ca="1" si="459"/>
        <v>Slope</v>
      </c>
      <c r="DS188" s="51" t="str">
        <f t="shared" ca="1" si="460"/>
        <v>Slope</v>
      </c>
      <c r="DT188" s="51" t="str">
        <f t="shared" ca="1" si="461"/>
        <v>Slope</v>
      </c>
      <c r="DU188" s="51" t="str">
        <f t="shared" ca="1" si="462"/>
        <v>Slope</v>
      </c>
      <c r="DV188" s="51" t="str">
        <f t="shared" ca="1" si="463"/>
        <v>Slope</v>
      </c>
      <c r="DW188" s="51" t="str">
        <f t="shared" ca="1" si="464"/>
        <v>Slope</v>
      </c>
      <c r="DX188" s="51" t="str">
        <f t="shared" ca="1" si="465"/>
        <v>Slope</v>
      </c>
      <c r="DY188" s="51" t="str">
        <f t="shared" ca="1" si="466"/>
        <v>Slope</v>
      </c>
      <c r="DZ188" s="51" t="str">
        <f t="shared" ca="1" si="467"/>
        <v>Slope</v>
      </c>
      <c r="EA188" s="51" t="str">
        <f t="shared" ca="1" si="468"/>
        <v>Slope</v>
      </c>
      <c r="EB188" s="51" t="str">
        <f t="shared" ca="1" si="469"/>
        <v>Slope</v>
      </c>
      <c r="EC188" s="51" t="str">
        <f t="shared" ca="1" si="470"/>
        <v>Slope</v>
      </c>
      <c r="EE188" s="52">
        <f t="shared" ca="1" si="471"/>
        <v>1</v>
      </c>
      <c r="EF188" s="52">
        <f t="shared" ca="1" si="472"/>
        <v>1</v>
      </c>
      <c r="EG188" s="52">
        <f t="shared" ca="1" si="473"/>
        <v>1</v>
      </c>
      <c r="EH188" s="52">
        <f t="shared" ca="1" si="474"/>
        <v>1</v>
      </c>
      <c r="EI188" s="52">
        <f t="shared" ca="1" si="475"/>
        <v>1</v>
      </c>
      <c r="EJ188" s="52">
        <f t="shared" ca="1" si="476"/>
        <v>1</v>
      </c>
      <c r="EK188" s="52">
        <f t="shared" ca="1" si="477"/>
        <v>1</v>
      </c>
      <c r="EL188" s="52">
        <f t="shared" ca="1" si="478"/>
        <v>1</v>
      </c>
      <c r="EM188" s="52">
        <f t="shared" ca="1" si="479"/>
        <v>1</v>
      </c>
      <c r="EN188" s="52">
        <f t="shared" ca="1" si="480"/>
        <v>1</v>
      </c>
      <c r="EO188" s="52">
        <f t="shared" ca="1" si="481"/>
        <v>1</v>
      </c>
      <c r="EP188" s="52">
        <f t="shared" ca="1" si="482"/>
        <v>1</v>
      </c>
      <c r="EQ188" s="52">
        <f t="shared" ca="1" si="483"/>
        <v>1</v>
      </c>
      <c r="ER188" s="52">
        <f t="shared" ca="1" si="484"/>
        <v>1</v>
      </c>
      <c r="ES188" s="52">
        <f t="shared" ca="1" si="485"/>
        <v>1</v>
      </c>
      <c r="ET188" s="52">
        <f t="shared" ca="1" si="486"/>
        <v>1</v>
      </c>
      <c r="EU188" s="52">
        <f t="shared" ca="1" si="487"/>
        <v>1</v>
      </c>
      <c r="EV188" s="52">
        <f t="shared" ca="1" si="488"/>
        <v>1</v>
      </c>
      <c r="EW188" s="52">
        <f t="shared" ca="1" si="489"/>
        <v>1</v>
      </c>
      <c r="EX188" s="52">
        <f t="shared" ca="1" si="490"/>
        <v>1</v>
      </c>
      <c r="EY188" s="52">
        <f t="shared" ca="1" si="491"/>
        <v>1</v>
      </c>
      <c r="EZ188" s="52">
        <f t="shared" ca="1" si="492"/>
        <v>1</v>
      </c>
      <c r="FA188" s="52">
        <f t="shared" ca="1" si="493"/>
        <v>1</v>
      </c>
      <c r="FB188" s="52">
        <f t="shared" ca="1" si="494"/>
        <v>1</v>
      </c>
      <c r="FC188" s="52">
        <f t="shared" ca="1" si="495"/>
        <v>1</v>
      </c>
      <c r="FD188" s="52">
        <f t="shared" ca="1" si="496"/>
        <v>1</v>
      </c>
      <c r="FE188" s="52">
        <f t="shared" ca="1" si="497"/>
        <v>1</v>
      </c>
      <c r="FF188" s="52">
        <f t="shared" ca="1" si="498"/>
        <v>1</v>
      </c>
      <c r="FG188" s="52">
        <f t="shared" ca="1" si="499"/>
        <v>1</v>
      </c>
      <c r="FH188" s="52">
        <f t="shared" ca="1" si="500"/>
        <v>1</v>
      </c>
      <c r="FI188" s="52">
        <f t="shared" ca="1" si="501"/>
        <v>1</v>
      </c>
      <c r="FK188" s="52">
        <f t="shared" si="502"/>
        <v>0</v>
      </c>
      <c r="FL188" s="59" t="e">
        <f t="shared" ca="1" si="503"/>
        <v>#N/A</v>
      </c>
      <c r="FM188" s="59" t="e">
        <f t="shared" ca="1" si="504"/>
        <v>#N/A</v>
      </c>
      <c r="FN188" s="52">
        <f t="shared" ca="1" si="505"/>
        <v>0</v>
      </c>
      <c r="FP188" s="52">
        <f t="shared" ca="1" si="506"/>
        <v>0.66666666666666663</v>
      </c>
      <c r="FQ188" s="52">
        <f t="shared" ca="1" si="507"/>
        <v>0.66666666666666663</v>
      </c>
      <c r="FR188" s="52">
        <f t="shared" ca="1" si="508"/>
        <v>0.65555555555555545</v>
      </c>
      <c r="FS188" s="52">
        <f t="shared" ca="1" si="509"/>
        <v>0.64444444444444438</v>
      </c>
      <c r="FT188" s="52">
        <f t="shared" ca="1" si="510"/>
        <v>0.6333333333333333</v>
      </c>
      <c r="FU188" s="52">
        <f t="shared" ca="1" si="511"/>
        <v>0.62222222222222223</v>
      </c>
      <c r="FV188" s="52">
        <f t="shared" ca="1" si="512"/>
        <v>0.61111111111111116</v>
      </c>
      <c r="FW188" s="52">
        <f t="shared" ca="1" si="513"/>
        <v>0.6</v>
      </c>
      <c r="FX188" s="52">
        <f t="shared" ca="1" si="514"/>
        <v>0.5888888888888888</v>
      </c>
      <c r="FY188" s="52">
        <f t="shared" ca="1" si="515"/>
        <v>0.57777777777777772</v>
      </c>
      <c r="FZ188" s="52">
        <f t="shared" ca="1" si="516"/>
        <v>0.56666666666666665</v>
      </c>
      <c r="GA188" s="52">
        <f t="shared" ca="1" si="517"/>
        <v>0.55555555555555558</v>
      </c>
      <c r="GB188" s="52">
        <f t="shared" ca="1" si="518"/>
        <v>0.5444444444444444</v>
      </c>
      <c r="GC188" s="52">
        <f t="shared" ca="1" si="519"/>
        <v>0.53333333333333333</v>
      </c>
      <c r="GD188" s="52">
        <f t="shared" ca="1" si="520"/>
        <v>0.52222222222222214</v>
      </c>
      <c r="GE188" s="52">
        <f t="shared" ca="1" si="521"/>
        <v>0.51111111111111107</v>
      </c>
      <c r="GF188" s="52">
        <f t="shared" ca="1" si="522"/>
        <v>0.5</v>
      </c>
      <c r="GG188" s="52">
        <f t="shared" ca="1" si="523"/>
        <v>0.48888888888888887</v>
      </c>
      <c r="GH188" s="52">
        <f t="shared" ca="1" si="524"/>
        <v>0.47777777777777775</v>
      </c>
      <c r="GI188" s="52">
        <f t="shared" ca="1" si="525"/>
        <v>0.46666666666666667</v>
      </c>
      <c r="GJ188" s="52">
        <f t="shared" ca="1" si="526"/>
        <v>0.45555555555555555</v>
      </c>
      <c r="GK188" s="52">
        <f t="shared" ca="1" si="527"/>
        <v>0.44444444444444442</v>
      </c>
      <c r="GL188" s="52">
        <f t="shared" ca="1" si="528"/>
        <v>0.43333333333333335</v>
      </c>
      <c r="GM188" s="52">
        <f t="shared" ca="1" si="529"/>
        <v>0.42222222222222222</v>
      </c>
      <c r="GN188" s="52">
        <f t="shared" ca="1" si="530"/>
        <v>0.41111111111111109</v>
      </c>
      <c r="GO188" s="52">
        <f t="shared" ca="1" si="531"/>
        <v>0.39999999999999997</v>
      </c>
      <c r="GP188" s="52">
        <f t="shared" ca="1" si="532"/>
        <v>0.38888888888888884</v>
      </c>
      <c r="GQ188" s="52">
        <f t="shared" ca="1" si="533"/>
        <v>0.37777777777777777</v>
      </c>
      <c r="GR188" s="52">
        <f t="shared" ca="1" si="534"/>
        <v>0.36666666666666664</v>
      </c>
      <c r="GS188" s="52">
        <f t="shared" ca="1" si="535"/>
        <v>0.35555555555555551</v>
      </c>
      <c r="GT188" s="52">
        <f t="shared" ca="1" si="536"/>
        <v>0.34444444444444444</v>
      </c>
      <c r="GU188" s="125">
        <f t="shared" si="537"/>
        <v>0</v>
      </c>
      <c r="GV188" s="52">
        <f t="shared" ca="1" si="538"/>
        <v>0.66666666666666663</v>
      </c>
      <c r="GW188" s="59">
        <f t="shared" ca="1" si="539"/>
        <v>0</v>
      </c>
      <c r="GX188" s="52">
        <f t="shared" ca="1" si="540"/>
        <v>0</v>
      </c>
      <c r="GY188" s="52" t="str">
        <f t="shared" ca="1" si="541"/>
        <v>Slope</v>
      </c>
      <c r="GZ188" s="52" t="str">
        <f t="shared" ca="1" si="542"/>
        <v>NaN</v>
      </c>
      <c r="HA188" s="120">
        <f t="shared" si="543"/>
        <v>0</v>
      </c>
      <c r="HB188" s="58">
        <f t="shared" si="544"/>
        <v>0</v>
      </c>
      <c r="HC188" s="58"/>
      <c r="HD188" s="121">
        <f t="shared" si="545"/>
        <v>1</v>
      </c>
      <c r="HE188" s="52">
        <f t="shared" si="546"/>
        <v>0</v>
      </c>
      <c r="HF188" s="52">
        <f t="shared" si="547"/>
        <v>0</v>
      </c>
      <c r="HG188" s="120">
        <f t="shared" si="548"/>
        <v>1</v>
      </c>
      <c r="HH188" s="120">
        <f t="shared" si="549"/>
        <v>0</v>
      </c>
      <c r="HI188" s="52">
        <f t="shared" ca="1" si="550"/>
        <v>0</v>
      </c>
      <c r="HJ188" s="52" t="str">
        <f t="shared" ca="1" si="551"/>
        <v>Slope</v>
      </c>
      <c r="HK188" s="59">
        <f t="shared" ca="1" si="552"/>
        <v>2</v>
      </c>
      <c r="HL188" s="52" t="str">
        <f t="shared" ca="1" si="553"/>
        <v>NaN</v>
      </c>
      <c r="HM188" s="52">
        <f t="shared" si="554"/>
        <v>0</v>
      </c>
      <c r="HN188" s="52">
        <f t="shared" si="555"/>
        <v>0</v>
      </c>
      <c r="HO188" s="52">
        <f t="shared" si="556"/>
        <v>0</v>
      </c>
      <c r="HP188" s="112"/>
      <c r="HQ188" s="52">
        <f t="shared" si="559"/>
        <v>0</v>
      </c>
      <c r="HR188" s="112"/>
      <c r="HS188" s="52">
        <f t="shared" si="557"/>
        <v>0</v>
      </c>
      <c r="HT188">
        <f t="shared" si="558"/>
        <v>0</v>
      </c>
    </row>
    <row r="189" spans="1:228" x14ac:dyDescent="0.25">
      <c r="A189" s="45">
        <v>151</v>
      </c>
      <c r="B189" s="35">
        <f t="shared" si="395"/>
        <v>1.7361111111111105E-2</v>
      </c>
      <c r="C189" s="28"/>
      <c r="D189" s="29"/>
      <c r="E189" s="29"/>
      <c r="F189" s="37"/>
      <c r="G189" s="38"/>
      <c r="H189" s="107"/>
      <c r="I189" s="31"/>
      <c r="J189" s="28"/>
      <c r="K189" s="37">
        <f t="shared" si="387"/>
        <v>0</v>
      </c>
      <c r="L189" s="30">
        <f t="shared" si="385"/>
        <v>0</v>
      </c>
      <c r="M189" s="101">
        <f t="shared" si="386"/>
        <v>0</v>
      </c>
      <c r="N189" s="103">
        <f t="shared" si="396"/>
        <v>0</v>
      </c>
      <c r="AD189" s="52" t="e">
        <f t="shared" ca="1" si="397"/>
        <v>#DIV/0!</v>
      </c>
      <c r="AE189" s="52" t="e">
        <f t="shared" ca="1" si="397"/>
        <v>#DIV/0!</v>
      </c>
      <c r="AF189" s="52" t="e">
        <f t="shared" ca="1" si="397"/>
        <v>#DIV/0!</v>
      </c>
      <c r="AG189" s="52" t="e">
        <f t="shared" ca="1" si="397"/>
        <v>#DIV/0!</v>
      </c>
      <c r="AH189" s="52" t="e">
        <f t="shared" ca="1" si="398"/>
        <v>#DIV/0!</v>
      </c>
      <c r="AI189" s="52" t="e">
        <f t="shared" ca="1" si="398"/>
        <v>#DIV/0!</v>
      </c>
      <c r="AJ189" s="52" t="e">
        <f t="shared" ca="1" si="398"/>
        <v>#DIV/0!</v>
      </c>
      <c r="AK189" s="52" t="e">
        <f t="shared" ca="1" si="398"/>
        <v>#DIV/0!</v>
      </c>
      <c r="AL189" s="52" t="e">
        <f t="shared" ca="1" si="399"/>
        <v>#DIV/0!</v>
      </c>
      <c r="AM189" s="52" t="e">
        <f t="shared" ca="1" si="399"/>
        <v>#DIV/0!</v>
      </c>
      <c r="AN189" s="52" t="e">
        <f t="shared" ca="1" si="399"/>
        <v>#DIV/0!</v>
      </c>
      <c r="AO189" s="52" t="e">
        <f t="shared" ca="1" si="399"/>
        <v>#DIV/0!</v>
      </c>
      <c r="AP189" s="52" t="e">
        <f t="shared" ca="1" si="400"/>
        <v>#DIV/0!</v>
      </c>
      <c r="AQ189" s="52" t="e">
        <f t="shared" ca="1" si="400"/>
        <v>#DIV/0!</v>
      </c>
      <c r="AR189" s="52" t="e">
        <f t="shared" ca="1" si="400"/>
        <v>#DIV/0!</v>
      </c>
      <c r="AS189" s="52" t="e">
        <f t="shared" ca="1" si="400"/>
        <v>#DIV/0!</v>
      </c>
      <c r="AT189" s="52" t="e">
        <f t="shared" ca="1" si="391"/>
        <v>#DIV/0!</v>
      </c>
      <c r="AU189" s="52" t="e">
        <f t="shared" ca="1" si="391"/>
        <v>#DIV/0!</v>
      </c>
      <c r="AV189" s="52" t="e">
        <f t="shared" ca="1" si="391"/>
        <v>#DIV/0!</v>
      </c>
      <c r="AW189" s="52" t="e">
        <f t="shared" ca="1" si="391"/>
        <v>#DIV/0!</v>
      </c>
      <c r="AX189" s="52" t="e">
        <f t="shared" ca="1" si="392"/>
        <v>#DIV/0!</v>
      </c>
      <c r="AY189" s="52" t="e">
        <f t="shared" ca="1" si="392"/>
        <v>#DIV/0!</v>
      </c>
      <c r="AZ189" s="52" t="e">
        <f t="shared" ca="1" si="392"/>
        <v>#DIV/0!</v>
      </c>
      <c r="BA189" s="52" t="e">
        <f t="shared" ca="1" si="392"/>
        <v>#DIV/0!</v>
      </c>
      <c r="BB189" s="52" t="e">
        <f t="shared" ca="1" si="393"/>
        <v>#DIV/0!</v>
      </c>
      <c r="BC189" s="52" t="e">
        <f t="shared" ca="1" si="393"/>
        <v>#DIV/0!</v>
      </c>
      <c r="BD189" s="52" t="e">
        <f t="shared" ca="1" si="393"/>
        <v>#DIV/0!</v>
      </c>
      <c r="BE189" s="52" t="e">
        <f t="shared" ca="1" si="393"/>
        <v>#DIV/0!</v>
      </c>
      <c r="BF189" s="52" t="e">
        <f t="shared" ca="1" si="394"/>
        <v>#DIV/0!</v>
      </c>
      <c r="BG189" s="52" t="e">
        <f t="shared" ca="1" si="394"/>
        <v>#DIV/0!</v>
      </c>
      <c r="BH189" s="52" t="e">
        <f t="shared" ca="1" si="394"/>
        <v>#DIV/0!</v>
      </c>
      <c r="BJ189" s="52">
        <f t="shared" si="401"/>
        <v>0</v>
      </c>
      <c r="BK189" s="52">
        <f t="shared" si="402"/>
        <v>0</v>
      </c>
      <c r="BL189" s="52">
        <f t="shared" si="403"/>
        <v>0</v>
      </c>
      <c r="BM189" s="52">
        <f t="shared" si="404"/>
        <v>0</v>
      </c>
      <c r="BN189" s="52">
        <f t="shared" si="405"/>
        <v>0</v>
      </c>
      <c r="BO189" s="52">
        <f t="shared" si="406"/>
        <v>0</v>
      </c>
      <c r="BP189" s="52">
        <f t="shared" si="407"/>
        <v>0</v>
      </c>
      <c r="BQ189" s="52">
        <f t="shared" si="408"/>
        <v>0.05</v>
      </c>
      <c r="BS189" s="52">
        <f t="shared" ca="1" si="409"/>
        <v>0</v>
      </c>
      <c r="BT189" s="52">
        <f t="shared" ca="1" si="410"/>
        <v>0</v>
      </c>
      <c r="BU189" s="52">
        <f t="shared" ca="1" si="411"/>
        <v>0</v>
      </c>
      <c r="BV189" s="52">
        <f t="shared" ca="1" si="412"/>
        <v>0</v>
      </c>
      <c r="BW189" s="52">
        <f t="shared" ca="1" si="413"/>
        <v>0</v>
      </c>
      <c r="BX189" s="52">
        <f t="shared" ca="1" si="414"/>
        <v>0</v>
      </c>
      <c r="BY189" s="52">
        <f t="shared" ca="1" si="415"/>
        <v>0</v>
      </c>
      <c r="BZ189" s="52">
        <f t="shared" ca="1" si="416"/>
        <v>0</v>
      </c>
      <c r="CA189" s="52">
        <f t="shared" ca="1" si="417"/>
        <v>0</v>
      </c>
      <c r="CB189" s="52">
        <f t="shared" ca="1" si="418"/>
        <v>0</v>
      </c>
      <c r="CC189" s="52">
        <f t="shared" ca="1" si="419"/>
        <v>0</v>
      </c>
      <c r="CD189" s="52">
        <f t="shared" ca="1" si="420"/>
        <v>0</v>
      </c>
      <c r="CE189" s="52">
        <f t="shared" ca="1" si="421"/>
        <v>0</v>
      </c>
      <c r="CF189" s="52">
        <f t="shared" ca="1" si="422"/>
        <v>0</v>
      </c>
      <c r="CG189" s="52">
        <f t="shared" ca="1" si="423"/>
        <v>0</v>
      </c>
      <c r="CH189" s="52">
        <f t="shared" ca="1" si="424"/>
        <v>0</v>
      </c>
      <c r="CI189" s="52">
        <f t="shared" ca="1" si="425"/>
        <v>0</v>
      </c>
      <c r="CJ189" s="52">
        <f t="shared" ca="1" si="426"/>
        <v>0</v>
      </c>
      <c r="CK189" s="52">
        <f t="shared" ca="1" si="427"/>
        <v>0</v>
      </c>
      <c r="CL189" s="52">
        <f t="shared" ca="1" si="428"/>
        <v>0</v>
      </c>
      <c r="CM189" s="52">
        <f t="shared" ca="1" si="429"/>
        <v>0</v>
      </c>
      <c r="CN189" s="52">
        <f t="shared" ca="1" si="430"/>
        <v>0</v>
      </c>
      <c r="CO189" s="52">
        <f t="shared" ca="1" si="431"/>
        <v>0</v>
      </c>
      <c r="CP189" s="52">
        <f t="shared" ca="1" si="432"/>
        <v>0</v>
      </c>
      <c r="CQ189" s="52">
        <f t="shared" ca="1" si="433"/>
        <v>0</v>
      </c>
      <c r="CR189" s="52">
        <f t="shared" ca="1" si="434"/>
        <v>0</v>
      </c>
      <c r="CS189" s="52">
        <f t="shared" ca="1" si="435"/>
        <v>0</v>
      </c>
      <c r="CT189" s="52">
        <f t="shared" ca="1" si="436"/>
        <v>0</v>
      </c>
      <c r="CU189" s="52">
        <f t="shared" ca="1" si="437"/>
        <v>0</v>
      </c>
      <c r="CV189" s="52">
        <f t="shared" ca="1" si="438"/>
        <v>0</v>
      </c>
      <c r="CW189" s="52">
        <f t="shared" ca="1" si="439"/>
        <v>0</v>
      </c>
      <c r="CY189" s="51" t="str">
        <f t="shared" ca="1" si="440"/>
        <v>Slope</v>
      </c>
      <c r="CZ189" s="51" t="str">
        <f t="shared" ca="1" si="441"/>
        <v>Slope</v>
      </c>
      <c r="DA189" s="51" t="str">
        <f t="shared" ca="1" si="442"/>
        <v>Slope</v>
      </c>
      <c r="DB189" s="51" t="str">
        <f t="shared" ca="1" si="443"/>
        <v>Slope</v>
      </c>
      <c r="DC189" s="51" t="str">
        <f t="shared" ca="1" si="444"/>
        <v>Slope</v>
      </c>
      <c r="DD189" s="51" t="str">
        <f t="shared" ca="1" si="445"/>
        <v>Slope</v>
      </c>
      <c r="DE189" s="51" t="str">
        <f t="shared" ca="1" si="446"/>
        <v>Slope</v>
      </c>
      <c r="DF189" s="51" t="str">
        <f t="shared" ca="1" si="447"/>
        <v>Slope</v>
      </c>
      <c r="DG189" s="51" t="str">
        <f t="shared" ca="1" si="448"/>
        <v>Slope</v>
      </c>
      <c r="DH189" s="51" t="str">
        <f t="shared" ca="1" si="449"/>
        <v>Slope</v>
      </c>
      <c r="DI189" s="51" t="str">
        <f t="shared" ca="1" si="450"/>
        <v>Slope</v>
      </c>
      <c r="DJ189" s="51" t="str">
        <f t="shared" ca="1" si="451"/>
        <v>Slope</v>
      </c>
      <c r="DK189" s="51" t="str">
        <f t="shared" ca="1" si="452"/>
        <v>Slope</v>
      </c>
      <c r="DL189" s="51" t="str">
        <f t="shared" ca="1" si="453"/>
        <v>Slope</v>
      </c>
      <c r="DM189" s="51" t="str">
        <f t="shared" ca="1" si="454"/>
        <v>Slope</v>
      </c>
      <c r="DN189" s="51" t="str">
        <f t="shared" ca="1" si="455"/>
        <v>Slope</v>
      </c>
      <c r="DO189" s="51" t="str">
        <f t="shared" ca="1" si="456"/>
        <v>Slope</v>
      </c>
      <c r="DP189" s="51" t="str">
        <f t="shared" ca="1" si="457"/>
        <v>Slope</v>
      </c>
      <c r="DQ189" s="51" t="str">
        <f t="shared" ca="1" si="458"/>
        <v>Slope</v>
      </c>
      <c r="DR189" s="51" t="str">
        <f t="shared" ca="1" si="459"/>
        <v>Slope</v>
      </c>
      <c r="DS189" s="51" t="str">
        <f t="shared" ca="1" si="460"/>
        <v>Slope</v>
      </c>
      <c r="DT189" s="51" t="str">
        <f t="shared" ca="1" si="461"/>
        <v>Slope</v>
      </c>
      <c r="DU189" s="51" t="str">
        <f t="shared" ca="1" si="462"/>
        <v>Slope</v>
      </c>
      <c r="DV189" s="51" t="str">
        <f t="shared" ca="1" si="463"/>
        <v>Slope</v>
      </c>
      <c r="DW189" s="51" t="str">
        <f t="shared" ca="1" si="464"/>
        <v>Slope</v>
      </c>
      <c r="DX189" s="51" t="str">
        <f t="shared" ca="1" si="465"/>
        <v>Slope</v>
      </c>
      <c r="DY189" s="51" t="str">
        <f t="shared" ca="1" si="466"/>
        <v>Slope</v>
      </c>
      <c r="DZ189" s="51" t="str">
        <f t="shared" ca="1" si="467"/>
        <v>Slope</v>
      </c>
      <c r="EA189" s="51" t="str">
        <f t="shared" ca="1" si="468"/>
        <v>Slope</v>
      </c>
      <c r="EB189" s="51" t="str">
        <f t="shared" ca="1" si="469"/>
        <v>Slope</v>
      </c>
      <c r="EC189" s="51" t="str">
        <f t="shared" ca="1" si="470"/>
        <v>Slope</v>
      </c>
      <c r="EE189" s="52">
        <f t="shared" ca="1" si="471"/>
        <v>1</v>
      </c>
      <c r="EF189" s="52">
        <f t="shared" ca="1" si="472"/>
        <v>1</v>
      </c>
      <c r="EG189" s="52">
        <f t="shared" ca="1" si="473"/>
        <v>1</v>
      </c>
      <c r="EH189" s="52">
        <f t="shared" ca="1" si="474"/>
        <v>1</v>
      </c>
      <c r="EI189" s="52">
        <f t="shared" ca="1" si="475"/>
        <v>1</v>
      </c>
      <c r="EJ189" s="52">
        <f t="shared" ca="1" si="476"/>
        <v>1</v>
      </c>
      <c r="EK189" s="52">
        <f t="shared" ca="1" si="477"/>
        <v>1</v>
      </c>
      <c r="EL189" s="52">
        <f t="shared" ca="1" si="478"/>
        <v>1</v>
      </c>
      <c r="EM189" s="52">
        <f t="shared" ca="1" si="479"/>
        <v>1</v>
      </c>
      <c r="EN189" s="52">
        <f t="shared" ca="1" si="480"/>
        <v>1</v>
      </c>
      <c r="EO189" s="52">
        <f t="shared" ca="1" si="481"/>
        <v>1</v>
      </c>
      <c r="EP189" s="52">
        <f t="shared" ca="1" si="482"/>
        <v>1</v>
      </c>
      <c r="EQ189" s="52">
        <f t="shared" ca="1" si="483"/>
        <v>1</v>
      </c>
      <c r="ER189" s="52">
        <f t="shared" ca="1" si="484"/>
        <v>1</v>
      </c>
      <c r="ES189" s="52">
        <f t="shared" ca="1" si="485"/>
        <v>1</v>
      </c>
      <c r="ET189" s="52">
        <f t="shared" ca="1" si="486"/>
        <v>1</v>
      </c>
      <c r="EU189" s="52">
        <f t="shared" ca="1" si="487"/>
        <v>1</v>
      </c>
      <c r="EV189" s="52">
        <f t="shared" ca="1" si="488"/>
        <v>1</v>
      </c>
      <c r="EW189" s="52">
        <f t="shared" ca="1" si="489"/>
        <v>1</v>
      </c>
      <c r="EX189" s="52">
        <f t="shared" ca="1" si="490"/>
        <v>1</v>
      </c>
      <c r="EY189" s="52">
        <f t="shared" ca="1" si="491"/>
        <v>1</v>
      </c>
      <c r="EZ189" s="52">
        <f t="shared" ca="1" si="492"/>
        <v>1</v>
      </c>
      <c r="FA189" s="52">
        <f t="shared" ca="1" si="493"/>
        <v>1</v>
      </c>
      <c r="FB189" s="52">
        <f t="shared" ca="1" si="494"/>
        <v>1</v>
      </c>
      <c r="FC189" s="52">
        <f t="shared" ca="1" si="495"/>
        <v>1</v>
      </c>
      <c r="FD189" s="52">
        <f t="shared" ca="1" si="496"/>
        <v>1</v>
      </c>
      <c r="FE189" s="52">
        <f t="shared" ca="1" si="497"/>
        <v>1</v>
      </c>
      <c r="FF189" s="52">
        <f t="shared" ca="1" si="498"/>
        <v>1</v>
      </c>
      <c r="FG189" s="52">
        <f t="shared" ca="1" si="499"/>
        <v>1</v>
      </c>
      <c r="FH189" s="52">
        <f t="shared" ca="1" si="500"/>
        <v>1</v>
      </c>
      <c r="FI189" s="52">
        <f t="shared" ca="1" si="501"/>
        <v>1</v>
      </c>
      <c r="FK189" s="52">
        <f t="shared" si="502"/>
        <v>0</v>
      </c>
      <c r="FL189" s="59" t="e">
        <f t="shared" ca="1" si="503"/>
        <v>#N/A</v>
      </c>
      <c r="FM189" s="59" t="e">
        <f t="shared" ca="1" si="504"/>
        <v>#N/A</v>
      </c>
      <c r="FN189" s="52">
        <f t="shared" ca="1" si="505"/>
        <v>0</v>
      </c>
      <c r="FP189" s="52">
        <f t="shared" ca="1" si="506"/>
        <v>0.66666666666666663</v>
      </c>
      <c r="FQ189" s="52">
        <f t="shared" ca="1" si="507"/>
        <v>0.66666666666666663</v>
      </c>
      <c r="FR189" s="52">
        <f t="shared" ca="1" si="508"/>
        <v>0.65555555555555545</v>
      </c>
      <c r="FS189" s="52">
        <f t="shared" ca="1" si="509"/>
        <v>0.64444444444444438</v>
      </c>
      <c r="FT189" s="52">
        <f t="shared" ca="1" si="510"/>
        <v>0.6333333333333333</v>
      </c>
      <c r="FU189" s="52">
        <f t="shared" ca="1" si="511"/>
        <v>0.62222222222222223</v>
      </c>
      <c r="FV189" s="52">
        <f t="shared" ca="1" si="512"/>
        <v>0.61111111111111116</v>
      </c>
      <c r="FW189" s="52">
        <f t="shared" ca="1" si="513"/>
        <v>0.6</v>
      </c>
      <c r="FX189" s="52">
        <f t="shared" ca="1" si="514"/>
        <v>0.5888888888888888</v>
      </c>
      <c r="FY189" s="52">
        <f t="shared" ca="1" si="515"/>
        <v>0.57777777777777772</v>
      </c>
      <c r="FZ189" s="52">
        <f t="shared" ca="1" si="516"/>
        <v>0.56666666666666665</v>
      </c>
      <c r="GA189" s="52">
        <f t="shared" ca="1" si="517"/>
        <v>0.55555555555555558</v>
      </c>
      <c r="GB189" s="52">
        <f t="shared" ca="1" si="518"/>
        <v>0.5444444444444444</v>
      </c>
      <c r="GC189" s="52">
        <f t="shared" ca="1" si="519"/>
        <v>0.53333333333333333</v>
      </c>
      <c r="GD189" s="52">
        <f t="shared" ca="1" si="520"/>
        <v>0.52222222222222214</v>
      </c>
      <c r="GE189" s="52">
        <f t="shared" ca="1" si="521"/>
        <v>0.51111111111111107</v>
      </c>
      <c r="GF189" s="52">
        <f t="shared" ca="1" si="522"/>
        <v>0.5</v>
      </c>
      <c r="GG189" s="52">
        <f t="shared" ca="1" si="523"/>
        <v>0.48888888888888887</v>
      </c>
      <c r="GH189" s="52">
        <f t="shared" ca="1" si="524"/>
        <v>0.47777777777777775</v>
      </c>
      <c r="GI189" s="52">
        <f t="shared" ca="1" si="525"/>
        <v>0.46666666666666667</v>
      </c>
      <c r="GJ189" s="52">
        <f t="shared" ca="1" si="526"/>
        <v>0.45555555555555555</v>
      </c>
      <c r="GK189" s="52">
        <f t="shared" ca="1" si="527"/>
        <v>0.44444444444444442</v>
      </c>
      <c r="GL189" s="52">
        <f t="shared" ca="1" si="528"/>
        <v>0.43333333333333335</v>
      </c>
      <c r="GM189" s="52">
        <f t="shared" ca="1" si="529"/>
        <v>0.42222222222222222</v>
      </c>
      <c r="GN189" s="52">
        <f t="shared" ca="1" si="530"/>
        <v>0.41111111111111109</v>
      </c>
      <c r="GO189" s="52">
        <f t="shared" ca="1" si="531"/>
        <v>0.39999999999999997</v>
      </c>
      <c r="GP189" s="52">
        <f t="shared" ca="1" si="532"/>
        <v>0.38888888888888884</v>
      </c>
      <c r="GQ189" s="52">
        <f t="shared" ca="1" si="533"/>
        <v>0.37777777777777777</v>
      </c>
      <c r="GR189" s="52">
        <f t="shared" ca="1" si="534"/>
        <v>0.36666666666666664</v>
      </c>
      <c r="GS189" s="52">
        <f t="shared" ca="1" si="535"/>
        <v>0.35555555555555551</v>
      </c>
      <c r="GT189" s="52">
        <f t="shared" ca="1" si="536"/>
        <v>0.34444444444444444</v>
      </c>
      <c r="GU189" s="125">
        <f t="shared" si="537"/>
        <v>0</v>
      </c>
      <c r="GV189" s="52">
        <f t="shared" ca="1" si="538"/>
        <v>0.66666666666666663</v>
      </c>
      <c r="GW189" s="59">
        <f t="shared" ca="1" si="539"/>
        <v>0</v>
      </c>
      <c r="GX189" s="52">
        <f t="shared" ca="1" si="540"/>
        <v>0</v>
      </c>
      <c r="GY189" s="52" t="str">
        <f t="shared" ca="1" si="541"/>
        <v>Slope</v>
      </c>
      <c r="GZ189" s="52" t="str">
        <f t="shared" ca="1" si="542"/>
        <v>NaN</v>
      </c>
      <c r="HA189" s="120">
        <f t="shared" si="543"/>
        <v>0</v>
      </c>
      <c r="HB189" s="58">
        <f t="shared" si="544"/>
        <v>0</v>
      </c>
      <c r="HC189" s="58"/>
      <c r="HD189" s="121">
        <f t="shared" si="545"/>
        <v>1</v>
      </c>
      <c r="HE189" s="52">
        <f t="shared" si="546"/>
        <v>0</v>
      </c>
      <c r="HF189" s="52">
        <f t="shared" si="547"/>
        <v>0</v>
      </c>
      <c r="HG189" s="120">
        <f t="shared" si="548"/>
        <v>1</v>
      </c>
      <c r="HH189" s="120">
        <f t="shared" si="549"/>
        <v>0</v>
      </c>
      <c r="HI189" s="52">
        <f t="shared" ca="1" si="550"/>
        <v>0</v>
      </c>
      <c r="HJ189" s="52" t="str">
        <f t="shared" ca="1" si="551"/>
        <v>Slope</v>
      </c>
      <c r="HK189" s="59">
        <f t="shared" ca="1" si="552"/>
        <v>2</v>
      </c>
      <c r="HL189" s="52" t="str">
        <f t="shared" ca="1" si="553"/>
        <v>NaN</v>
      </c>
      <c r="HM189" s="52">
        <f t="shared" si="554"/>
        <v>0</v>
      </c>
      <c r="HN189" s="52">
        <f t="shared" si="555"/>
        <v>0</v>
      </c>
      <c r="HO189" s="52">
        <f t="shared" si="556"/>
        <v>0</v>
      </c>
      <c r="HP189" s="112"/>
      <c r="HQ189" s="52">
        <f t="shared" si="559"/>
        <v>0</v>
      </c>
      <c r="HR189" s="112"/>
      <c r="HS189" s="52">
        <f t="shared" si="557"/>
        <v>0</v>
      </c>
      <c r="HT189">
        <f t="shared" si="558"/>
        <v>0</v>
      </c>
    </row>
    <row r="190" spans="1:228" x14ac:dyDescent="0.25">
      <c r="A190" s="45">
        <v>152</v>
      </c>
      <c r="B190" s="35">
        <f t="shared" si="395"/>
        <v>1.7476851851851844E-2</v>
      </c>
      <c r="C190" s="28"/>
      <c r="D190" s="29"/>
      <c r="E190" s="29"/>
      <c r="F190" s="37"/>
      <c r="G190" s="38"/>
      <c r="H190" s="107"/>
      <c r="I190" s="31"/>
      <c r="J190" s="28"/>
      <c r="K190" s="37">
        <f t="shared" si="387"/>
        <v>0</v>
      </c>
      <c r="L190" s="30">
        <f t="shared" si="385"/>
        <v>0</v>
      </c>
      <c r="M190" s="101">
        <f t="shared" si="386"/>
        <v>0</v>
      </c>
      <c r="N190" s="103">
        <f t="shared" si="396"/>
        <v>0</v>
      </c>
      <c r="AD190" s="52" t="e">
        <f t="shared" ca="1" si="397"/>
        <v>#DIV/0!</v>
      </c>
      <c r="AE190" s="52" t="e">
        <f t="shared" ca="1" si="397"/>
        <v>#DIV/0!</v>
      </c>
      <c r="AF190" s="52" t="e">
        <f t="shared" ca="1" si="397"/>
        <v>#DIV/0!</v>
      </c>
      <c r="AG190" s="52" t="e">
        <f t="shared" ca="1" si="397"/>
        <v>#DIV/0!</v>
      </c>
      <c r="AH190" s="52" t="e">
        <f t="shared" ca="1" si="398"/>
        <v>#DIV/0!</v>
      </c>
      <c r="AI190" s="52" t="e">
        <f t="shared" ca="1" si="398"/>
        <v>#DIV/0!</v>
      </c>
      <c r="AJ190" s="52" t="e">
        <f t="shared" ca="1" si="398"/>
        <v>#DIV/0!</v>
      </c>
      <c r="AK190" s="52" t="e">
        <f t="shared" ca="1" si="398"/>
        <v>#DIV/0!</v>
      </c>
      <c r="AL190" s="52" t="e">
        <f t="shared" ca="1" si="399"/>
        <v>#DIV/0!</v>
      </c>
      <c r="AM190" s="52" t="e">
        <f t="shared" ca="1" si="399"/>
        <v>#DIV/0!</v>
      </c>
      <c r="AN190" s="52" t="e">
        <f t="shared" ca="1" si="399"/>
        <v>#DIV/0!</v>
      </c>
      <c r="AO190" s="52" t="e">
        <f t="shared" ca="1" si="399"/>
        <v>#DIV/0!</v>
      </c>
      <c r="AP190" s="52" t="e">
        <f t="shared" ca="1" si="400"/>
        <v>#DIV/0!</v>
      </c>
      <c r="AQ190" s="52" t="e">
        <f t="shared" ca="1" si="400"/>
        <v>#DIV/0!</v>
      </c>
      <c r="AR190" s="52" t="e">
        <f t="shared" ca="1" si="400"/>
        <v>#DIV/0!</v>
      </c>
      <c r="AS190" s="52" t="e">
        <f t="shared" ca="1" si="400"/>
        <v>#DIV/0!</v>
      </c>
      <c r="AT190" s="52" t="e">
        <f t="shared" ca="1" si="391"/>
        <v>#DIV/0!</v>
      </c>
      <c r="AU190" s="52" t="e">
        <f t="shared" ca="1" si="391"/>
        <v>#DIV/0!</v>
      </c>
      <c r="AV190" s="52" t="e">
        <f t="shared" ca="1" si="391"/>
        <v>#DIV/0!</v>
      </c>
      <c r="AW190" s="52" t="e">
        <f t="shared" ca="1" si="391"/>
        <v>#DIV/0!</v>
      </c>
      <c r="AX190" s="52" t="e">
        <f t="shared" ca="1" si="392"/>
        <v>#DIV/0!</v>
      </c>
      <c r="AY190" s="52" t="e">
        <f t="shared" ca="1" si="392"/>
        <v>#DIV/0!</v>
      </c>
      <c r="AZ190" s="52" t="e">
        <f t="shared" ca="1" si="392"/>
        <v>#DIV/0!</v>
      </c>
      <c r="BA190" s="52" t="e">
        <f t="shared" ca="1" si="392"/>
        <v>#DIV/0!</v>
      </c>
      <c r="BB190" s="52" t="e">
        <f t="shared" ca="1" si="393"/>
        <v>#DIV/0!</v>
      </c>
      <c r="BC190" s="52" t="e">
        <f t="shared" ca="1" si="393"/>
        <v>#DIV/0!</v>
      </c>
      <c r="BD190" s="52" t="e">
        <f t="shared" ca="1" si="393"/>
        <v>#DIV/0!</v>
      </c>
      <c r="BE190" s="52" t="e">
        <f t="shared" ca="1" si="393"/>
        <v>#DIV/0!</v>
      </c>
      <c r="BF190" s="52" t="e">
        <f t="shared" ca="1" si="394"/>
        <v>#DIV/0!</v>
      </c>
      <c r="BG190" s="52" t="e">
        <f t="shared" ca="1" si="394"/>
        <v>#DIV/0!</v>
      </c>
      <c r="BH190" s="52" t="e">
        <f t="shared" ca="1" si="394"/>
        <v>#DIV/0!</v>
      </c>
      <c r="BJ190" s="52">
        <f t="shared" si="401"/>
        <v>0</v>
      </c>
      <c r="BK190" s="52">
        <f t="shared" si="402"/>
        <v>0</v>
      </c>
      <c r="BL190" s="52">
        <f t="shared" si="403"/>
        <v>0</v>
      </c>
      <c r="BM190" s="52">
        <f t="shared" si="404"/>
        <v>0</v>
      </c>
      <c r="BN190" s="52">
        <f t="shared" si="405"/>
        <v>0</v>
      </c>
      <c r="BO190" s="52">
        <f t="shared" si="406"/>
        <v>0</v>
      </c>
      <c r="BP190" s="52">
        <f t="shared" si="407"/>
        <v>0</v>
      </c>
      <c r="BQ190" s="52">
        <f t="shared" si="408"/>
        <v>0.05</v>
      </c>
      <c r="BS190" s="52">
        <f t="shared" ca="1" si="409"/>
        <v>0</v>
      </c>
      <c r="BT190" s="52">
        <f t="shared" ca="1" si="410"/>
        <v>0</v>
      </c>
      <c r="BU190" s="52">
        <f t="shared" ca="1" si="411"/>
        <v>0</v>
      </c>
      <c r="BV190" s="52">
        <f t="shared" ca="1" si="412"/>
        <v>0</v>
      </c>
      <c r="BW190" s="52">
        <f t="shared" ca="1" si="413"/>
        <v>0</v>
      </c>
      <c r="BX190" s="52">
        <f t="shared" ca="1" si="414"/>
        <v>0</v>
      </c>
      <c r="BY190" s="52">
        <f t="shared" ca="1" si="415"/>
        <v>0</v>
      </c>
      <c r="BZ190" s="52">
        <f t="shared" ca="1" si="416"/>
        <v>0</v>
      </c>
      <c r="CA190" s="52">
        <f t="shared" ca="1" si="417"/>
        <v>0</v>
      </c>
      <c r="CB190" s="52">
        <f t="shared" ca="1" si="418"/>
        <v>0</v>
      </c>
      <c r="CC190" s="52">
        <f t="shared" ca="1" si="419"/>
        <v>0</v>
      </c>
      <c r="CD190" s="52">
        <f t="shared" ca="1" si="420"/>
        <v>0</v>
      </c>
      <c r="CE190" s="52">
        <f t="shared" ca="1" si="421"/>
        <v>0</v>
      </c>
      <c r="CF190" s="52">
        <f t="shared" ca="1" si="422"/>
        <v>0</v>
      </c>
      <c r="CG190" s="52">
        <f t="shared" ca="1" si="423"/>
        <v>0</v>
      </c>
      <c r="CH190" s="52">
        <f t="shared" ca="1" si="424"/>
        <v>0</v>
      </c>
      <c r="CI190" s="52">
        <f t="shared" ca="1" si="425"/>
        <v>0</v>
      </c>
      <c r="CJ190" s="52">
        <f t="shared" ca="1" si="426"/>
        <v>0</v>
      </c>
      <c r="CK190" s="52">
        <f t="shared" ca="1" si="427"/>
        <v>0</v>
      </c>
      <c r="CL190" s="52">
        <f t="shared" ca="1" si="428"/>
        <v>0</v>
      </c>
      <c r="CM190" s="52">
        <f t="shared" ca="1" si="429"/>
        <v>0</v>
      </c>
      <c r="CN190" s="52">
        <f t="shared" ca="1" si="430"/>
        <v>0</v>
      </c>
      <c r="CO190" s="52">
        <f t="shared" ca="1" si="431"/>
        <v>0</v>
      </c>
      <c r="CP190" s="52">
        <f t="shared" ca="1" si="432"/>
        <v>0</v>
      </c>
      <c r="CQ190" s="52">
        <f t="shared" ca="1" si="433"/>
        <v>0</v>
      </c>
      <c r="CR190" s="52">
        <f t="shared" ca="1" si="434"/>
        <v>0</v>
      </c>
      <c r="CS190" s="52">
        <f t="shared" ca="1" si="435"/>
        <v>0</v>
      </c>
      <c r="CT190" s="52">
        <f t="shared" ca="1" si="436"/>
        <v>0</v>
      </c>
      <c r="CU190" s="52">
        <f t="shared" ca="1" si="437"/>
        <v>0</v>
      </c>
      <c r="CV190" s="52">
        <f t="shared" ca="1" si="438"/>
        <v>0</v>
      </c>
      <c r="CW190" s="52">
        <f t="shared" ca="1" si="439"/>
        <v>0</v>
      </c>
      <c r="CY190" s="51" t="str">
        <f t="shared" ca="1" si="440"/>
        <v>Slope</v>
      </c>
      <c r="CZ190" s="51" t="str">
        <f t="shared" ca="1" si="441"/>
        <v>Slope</v>
      </c>
      <c r="DA190" s="51" t="str">
        <f t="shared" ca="1" si="442"/>
        <v>Slope</v>
      </c>
      <c r="DB190" s="51" t="str">
        <f t="shared" ca="1" si="443"/>
        <v>Slope</v>
      </c>
      <c r="DC190" s="51" t="str">
        <f t="shared" ca="1" si="444"/>
        <v>Slope</v>
      </c>
      <c r="DD190" s="51" t="str">
        <f t="shared" ca="1" si="445"/>
        <v>Slope</v>
      </c>
      <c r="DE190" s="51" t="str">
        <f t="shared" ca="1" si="446"/>
        <v>Slope</v>
      </c>
      <c r="DF190" s="51" t="str">
        <f t="shared" ca="1" si="447"/>
        <v>Slope</v>
      </c>
      <c r="DG190" s="51" t="str">
        <f t="shared" ca="1" si="448"/>
        <v>Slope</v>
      </c>
      <c r="DH190" s="51" t="str">
        <f t="shared" ca="1" si="449"/>
        <v>Slope</v>
      </c>
      <c r="DI190" s="51" t="str">
        <f t="shared" ca="1" si="450"/>
        <v>Slope</v>
      </c>
      <c r="DJ190" s="51" t="str">
        <f t="shared" ca="1" si="451"/>
        <v>Slope</v>
      </c>
      <c r="DK190" s="51" t="str">
        <f t="shared" ca="1" si="452"/>
        <v>Slope</v>
      </c>
      <c r="DL190" s="51" t="str">
        <f t="shared" ca="1" si="453"/>
        <v>Slope</v>
      </c>
      <c r="DM190" s="51" t="str">
        <f t="shared" ca="1" si="454"/>
        <v>Slope</v>
      </c>
      <c r="DN190" s="51" t="str">
        <f t="shared" ca="1" si="455"/>
        <v>Slope</v>
      </c>
      <c r="DO190" s="51" t="str">
        <f t="shared" ca="1" si="456"/>
        <v>Slope</v>
      </c>
      <c r="DP190" s="51" t="str">
        <f t="shared" ca="1" si="457"/>
        <v>Slope</v>
      </c>
      <c r="DQ190" s="51" t="str">
        <f t="shared" ca="1" si="458"/>
        <v>Slope</v>
      </c>
      <c r="DR190" s="51" t="str">
        <f t="shared" ca="1" si="459"/>
        <v>Slope</v>
      </c>
      <c r="DS190" s="51" t="str">
        <f t="shared" ca="1" si="460"/>
        <v>Slope</v>
      </c>
      <c r="DT190" s="51" t="str">
        <f t="shared" ca="1" si="461"/>
        <v>Slope</v>
      </c>
      <c r="DU190" s="51" t="str">
        <f t="shared" ca="1" si="462"/>
        <v>Slope</v>
      </c>
      <c r="DV190" s="51" t="str">
        <f t="shared" ca="1" si="463"/>
        <v>Slope</v>
      </c>
      <c r="DW190" s="51" t="str">
        <f t="shared" ca="1" si="464"/>
        <v>Slope</v>
      </c>
      <c r="DX190" s="51" t="str">
        <f t="shared" ca="1" si="465"/>
        <v>Slope</v>
      </c>
      <c r="DY190" s="51" t="str">
        <f t="shared" ca="1" si="466"/>
        <v>Slope</v>
      </c>
      <c r="DZ190" s="51" t="str">
        <f t="shared" ca="1" si="467"/>
        <v>Slope</v>
      </c>
      <c r="EA190" s="51" t="str">
        <f t="shared" ca="1" si="468"/>
        <v>Slope</v>
      </c>
      <c r="EB190" s="51" t="str">
        <f t="shared" ca="1" si="469"/>
        <v>Slope</v>
      </c>
      <c r="EC190" s="51" t="str">
        <f t="shared" ca="1" si="470"/>
        <v>Slope</v>
      </c>
      <c r="EE190" s="52">
        <f t="shared" ca="1" si="471"/>
        <v>1</v>
      </c>
      <c r="EF190" s="52">
        <f t="shared" ca="1" si="472"/>
        <v>1</v>
      </c>
      <c r="EG190" s="52">
        <f t="shared" ca="1" si="473"/>
        <v>1</v>
      </c>
      <c r="EH190" s="52">
        <f t="shared" ca="1" si="474"/>
        <v>1</v>
      </c>
      <c r="EI190" s="52">
        <f t="shared" ca="1" si="475"/>
        <v>1</v>
      </c>
      <c r="EJ190" s="52">
        <f t="shared" ca="1" si="476"/>
        <v>1</v>
      </c>
      <c r="EK190" s="52">
        <f t="shared" ca="1" si="477"/>
        <v>1</v>
      </c>
      <c r="EL190" s="52">
        <f t="shared" ca="1" si="478"/>
        <v>1</v>
      </c>
      <c r="EM190" s="52">
        <f t="shared" ca="1" si="479"/>
        <v>1</v>
      </c>
      <c r="EN190" s="52">
        <f t="shared" ca="1" si="480"/>
        <v>1</v>
      </c>
      <c r="EO190" s="52">
        <f t="shared" ca="1" si="481"/>
        <v>1</v>
      </c>
      <c r="EP190" s="52">
        <f t="shared" ca="1" si="482"/>
        <v>1</v>
      </c>
      <c r="EQ190" s="52">
        <f t="shared" ca="1" si="483"/>
        <v>1</v>
      </c>
      <c r="ER190" s="52">
        <f t="shared" ca="1" si="484"/>
        <v>1</v>
      </c>
      <c r="ES190" s="52">
        <f t="shared" ca="1" si="485"/>
        <v>1</v>
      </c>
      <c r="ET190" s="52">
        <f t="shared" ca="1" si="486"/>
        <v>1</v>
      </c>
      <c r="EU190" s="52">
        <f t="shared" ca="1" si="487"/>
        <v>1</v>
      </c>
      <c r="EV190" s="52">
        <f t="shared" ca="1" si="488"/>
        <v>1</v>
      </c>
      <c r="EW190" s="52">
        <f t="shared" ca="1" si="489"/>
        <v>1</v>
      </c>
      <c r="EX190" s="52">
        <f t="shared" ca="1" si="490"/>
        <v>1</v>
      </c>
      <c r="EY190" s="52">
        <f t="shared" ca="1" si="491"/>
        <v>1</v>
      </c>
      <c r="EZ190" s="52">
        <f t="shared" ca="1" si="492"/>
        <v>1</v>
      </c>
      <c r="FA190" s="52">
        <f t="shared" ca="1" si="493"/>
        <v>1</v>
      </c>
      <c r="FB190" s="52">
        <f t="shared" ca="1" si="494"/>
        <v>1</v>
      </c>
      <c r="FC190" s="52">
        <f t="shared" ca="1" si="495"/>
        <v>1</v>
      </c>
      <c r="FD190" s="52">
        <f t="shared" ca="1" si="496"/>
        <v>1</v>
      </c>
      <c r="FE190" s="52">
        <f t="shared" ca="1" si="497"/>
        <v>1</v>
      </c>
      <c r="FF190" s="52">
        <f t="shared" ca="1" si="498"/>
        <v>1</v>
      </c>
      <c r="FG190" s="52">
        <f t="shared" ca="1" si="499"/>
        <v>1</v>
      </c>
      <c r="FH190" s="52">
        <f t="shared" ca="1" si="500"/>
        <v>1</v>
      </c>
      <c r="FI190" s="52">
        <f t="shared" ca="1" si="501"/>
        <v>1</v>
      </c>
      <c r="FK190" s="52">
        <f t="shared" si="502"/>
        <v>0</v>
      </c>
      <c r="FL190" s="59" t="e">
        <f t="shared" ca="1" si="503"/>
        <v>#N/A</v>
      </c>
      <c r="FM190" s="59" t="e">
        <f t="shared" ca="1" si="504"/>
        <v>#N/A</v>
      </c>
      <c r="FN190" s="52">
        <f t="shared" ca="1" si="505"/>
        <v>0</v>
      </c>
      <c r="FP190" s="52">
        <f t="shared" ca="1" si="506"/>
        <v>0.66666666666666663</v>
      </c>
      <c r="FQ190" s="52">
        <f t="shared" ca="1" si="507"/>
        <v>0.66666666666666663</v>
      </c>
      <c r="FR190" s="52">
        <f t="shared" ca="1" si="508"/>
        <v>0.65555555555555545</v>
      </c>
      <c r="FS190" s="52">
        <f t="shared" ca="1" si="509"/>
        <v>0.64444444444444438</v>
      </c>
      <c r="FT190" s="52">
        <f t="shared" ca="1" si="510"/>
        <v>0.6333333333333333</v>
      </c>
      <c r="FU190" s="52">
        <f t="shared" ca="1" si="511"/>
        <v>0.62222222222222223</v>
      </c>
      <c r="FV190" s="52">
        <f t="shared" ca="1" si="512"/>
        <v>0.61111111111111116</v>
      </c>
      <c r="FW190" s="52">
        <f t="shared" ca="1" si="513"/>
        <v>0.6</v>
      </c>
      <c r="FX190" s="52">
        <f t="shared" ca="1" si="514"/>
        <v>0.5888888888888888</v>
      </c>
      <c r="FY190" s="52">
        <f t="shared" ca="1" si="515"/>
        <v>0.57777777777777772</v>
      </c>
      <c r="FZ190" s="52">
        <f t="shared" ca="1" si="516"/>
        <v>0.56666666666666665</v>
      </c>
      <c r="GA190" s="52">
        <f t="shared" ca="1" si="517"/>
        <v>0.55555555555555558</v>
      </c>
      <c r="GB190" s="52">
        <f t="shared" ca="1" si="518"/>
        <v>0.5444444444444444</v>
      </c>
      <c r="GC190" s="52">
        <f t="shared" ca="1" si="519"/>
        <v>0.53333333333333333</v>
      </c>
      <c r="GD190" s="52">
        <f t="shared" ca="1" si="520"/>
        <v>0.52222222222222214</v>
      </c>
      <c r="GE190" s="52">
        <f t="shared" ca="1" si="521"/>
        <v>0.51111111111111107</v>
      </c>
      <c r="GF190" s="52">
        <f t="shared" ca="1" si="522"/>
        <v>0.5</v>
      </c>
      <c r="GG190" s="52">
        <f t="shared" ca="1" si="523"/>
        <v>0.48888888888888887</v>
      </c>
      <c r="GH190" s="52">
        <f t="shared" ca="1" si="524"/>
        <v>0.47777777777777775</v>
      </c>
      <c r="GI190" s="52">
        <f t="shared" ca="1" si="525"/>
        <v>0.46666666666666667</v>
      </c>
      <c r="GJ190" s="52">
        <f t="shared" ca="1" si="526"/>
        <v>0.45555555555555555</v>
      </c>
      <c r="GK190" s="52">
        <f t="shared" ca="1" si="527"/>
        <v>0.44444444444444442</v>
      </c>
      <c r="GL190" s="52">
        <f t="shared" ca="1" si="528"/>
        <v>0.43333333333333335</v>
      </c>
      <c r="GM190" s="52">
        <f t="shared" ca="1" si="529"/>
        <v>0.42222222222222222</v>
      </c>
      <c r="GN190" s="52">
        <f t="shared" ca="1" si="530"/>
        <v>0.41111111111111109</v>
      </c>
      <c r="GO190" s="52">
        <f t="shared" ca="1" si="531"/>
        <v>0.39999999999999997</v>
      </c>
      <c r="GP190" s="52">
        <f t="shared" ca="1" si="532"/>
        <v>0.38888888888888884</v>
      </c>
      <c r="GQ190" s="52">
        <f t="shared" ca="1" si="533"/>
        <v>0.37777777777777777</v>
      </c>
      <c r="GR190" s="52">
        <f t="shared" ca="1" si="534"/>
        <v>0.36666666666666664</v>
      </c>
      <c r="GS190" s="52">
        <f t="shared" ca="1" si="535"/>
        <v>0.35555555555555551</v>
      </c>
      <c r="GT190" s="52">
        <f t="shared" ca="1" si="536"/>
        <v>0.34444444444444444</v>
      </c>
      <c r="GU190" s="125">
        <f t="shared" si="537"/>
        <v>0</v>
      </c>
      <c r="GV190" s="52">
        <f t="shared" ca="1" si="538"/>
        <v>0.66666666666666663</v>
      </c>
      <c r="GW190" s="59">
        <f t="shared" ca="1" si="539"/>
        <v>0</v>
      </c>
      <c r="GX190" s="52">
        <f t="shared" ca="1" si="540"/>
        <v>0</v>
      </c>
      <c r="GY190" s="52" t="str">
        <f t="shared" ca="1" si="541"/>
        <v>Slope</v>
      </c>
      <c r="GZ190" s="52" t="str">
        <f t="shared" ca="1" si="542"/>
        <v>NaN</v>
      </c>
      <c r="HA190" s="120">
        <f t="shared" si="543"/>
        <v>0</v>
      </c>
      <c r="HB190" s="58">
        <f t="shared" si="544"/>
        <v>0</v>
      </c>
      <c r="HC190" s="58"/>
      <c r="HD190" s="121">
        <f t="shared" si="545"/>
        <v>1</v>
      </c>
      <c r="HE190" s="52">
        <f t="shared" si="546"/>
        <v>0</v>
      </c>
      <c r="HF190" s="52">
        <f t="shared" si="547"/>
        <v>0</v>
      </c>
      <c r="HG190" s="120">
        <f t="shared" si="548"/>
        <v>1</v>
      </c>
      <c r="HH190" s="120">
        <f t="shared" si="549"/>
        <v>0</v>
      </c>
      <c r="HI190" s="52">
        <f t="shared" ca="1" si="550"/>
        <v>0</v>
      </c>
      <c r="HJ190" s="52" t="str">
        <f t="shared" ca="1" si="551"/>
        <v>Slope</v>
      </c>
      <c r="HK190" s="59">
        <f t="shared" ca="1" si="552"/>
        <v>2</v>
      </c>
      <c r="HL190" s="52" t="str">
        <f t="shared" ca="1" si="553"/>
        <v>NaN</v>
      </c>
      <c r="HM190" s="52">
        <f t="shared" si="554"/>
        <v>0</v>
      </c>
      <c r="HN190" s="52">
        <f t="shared" si="555"/>
        <v>0</v>
      </c>
      <c r="HO190" s="52">
        <f t="shared" si="556"/>
        <v>0</v>
      </c>
      <c r="HP190" s="112"/>
      <c r="HQ190" s="52">
        <f t="shared" si="559"/>
        <v>0</v>
      </c>
      <c r="HR190" s="112"/>
      <c r="HS190" s="52">
        <f t="shared" si="557"/>
        <v>0</v>
      </c>
      <c r="HT190">
        <f t="shared" si="558"/>
        <v>0</v>
      </c>
    </row>
    <row r="191" spans="1:228" x14ac:dyDescent="0.25">
      <c r="A191" s="45">
        <v>153</v>
      </c>
      <c r="B191" s="35">
        <f t="shared" si="395"/>
        <v>1.7592592592592583E-2</v>
      </c>
      <c r="C191" s="28"/>
      <c r="D191" s="29"/>
      <c r="E191" s="29"/>
      <c r="F191" s="37"/>
      <c r="G191" s="38"/>
      <c r="H191" s="107"/>
      <c r="I191" s="31"/>
      <c r="J191" s="28"/>
      <c r="K191" s="37">
        <f t="shared" si="387"/>
        <v>0</v>
      </c>
      <c r="L191" s="30">
        <f t="shared" si="385"/>
        <v>0</v>
      </c>
      <c r="M191" s="101">
        <f t="shared" si="386"/>
        <v>0</v>
      </c>
      <c r="N191" s="103">
        <f t="shared" si="396"/>
        <v>0</v>
      </c>
      <c r="AD191" s="52" t="e">
        <f t="shared" ca="1" si="397"/>
        <v>#DIV/0!</v>
      </c>
      <c r="AE191" s="52" t="e">
        <f t="shared" ca="1" si="397"/>
        <v>#DIV/0!</v>
      </c>
      <c r="AF191" s="52" t="e">
        <f t="shared" ca="1" si="397"/>
        <v>#DIV/0!</v>
      </c>
      <c r="AG191" s="52" t="e">
        <f t="shared" ca="1" si="397"/>
        <v>#DIV/0!</v>
      </c>
      <c r="AH191" s="52" t="e">
        <f t="shared" ca="1" si="398"/>
        <v>#DIV/0!</v>
      </c>
      <c r="AI191" s="52" t="e">
        <f t="shared" ca="1" si="398"/>
        <v>#DIV/0!</v>
      </c>
      <c r="AJ191" s="52" t="e">
        <f t="shared" ca="1" si="398"/>
        <v>#DIV/0!</v>
      </c>
      <c r="AK191" s="52" t="e">
        <f t="shared" ca="1" si="398"/>
        <v>#DIV/0!</v>
      </c>
      <c r="AL191" s="52" t="e">
        <f t="shared" ca="1" si="399"/>
        <v>#DIV/0!</v>
      </c>
      <c r="AM191" s="52" t="e">
        <f t="shared" ca="1" si="399"/>
        <v>#DIV/0!</v>
      </c>
      <c r="AN191" s="52" t="e">
        <f t="shared" ca="1" si="399"/>
        <v>#DIV/0!</v>
      </c>
      <c r="AO191" s="52" t="e">
        <f t="shared" ca="1" si="399"/>
        <v>#DIV/0!</v>
      </c>
      <c r="AP191" s="52" t="e">
        <f t="shared" ca="1" si="400"/>
        <v>#DIV/0!</v>
      </c>
      <c r="AQ191" s="52" t="e">
        <f t="shared" ca="1" si="400"/>
        <v>#DIV/0!</v>
      </c>
      <c r="AR191" s="52" t="e">
        <f t="shared" ca="1" si="400"/>
        <v>#DIV/0!</v>
      </c>
      <c r="AS191" s="52" t="e">
        <f t="shared" ca="1" si="400"/>
        <v>#DIV/0!</v>
      </c>
      <c r="AT191" s="52" t="e">
        <f t="shared" ca="1" si="391"/>
        <v>#DIV/0!</v>
      </c>
      <c r="AU191" s="52" t="e">
        <f t="shared" ca="1" si="391"/>
        <v>#DIV/0!</v>
      </c>
      <c r="AV191" s="52" t="e">
        <f t="shared" ca="1" si="391"/>
        <v>#DIV/0!</v>
      </c>
      <c r="AW191" s="52" t="e">
        <f t="shared" ca="1" si="391"/>
        <v>#DIV/0!</v>
      </c>
      <c r="AX191" s="52" t="e">
        <f t="shared" ca="1" si="392"/>
        <v>#DIV/0!</v>
      </c>
      <c r="AY191" s="52" t="e">
        <f t="shared" ca="1" si="392"/>
        <v>#DIV/0!</v>
      </c>
      <c r="AZ191" s="52" t="e">
        <f t="shared" ca="1" si="392"/>
        <v>#DIV/0!</v>
      </c>
      <c r="BA191" s="52" t="e">
        <f t="shared" ca="1" si="392"/>
        <v>#DIV/0!</v>
      </c>
      <c r="BB191" s="52" t="e">
        <f t="shared" ca="1" si="393"/>
        <v>#DIV/0!</v>
      </c>
      <c r="BC191" s="52" t="e">
        <f t="shared" ca="1" si="393"/>
        <v>#DIV/0!</v>
      </c>
      <c r="BD191" s="52" t="e">
        <f t="shared" ca="1" si="393"/>
        <v>#DIV/0!</v>
      </c>
      <c r="BE191" s="52" t="e">
        <f t="shared" ca="1" si="393"/>
        <v>#DIV/0!</v>
      </c>
      <c r="BF191" s="52" t="e">
        <f t="shared" ca="1" si="394"/>
        <v>#DIV/0!</v>
      </c>
      <c r="BG191" s="52" t="e">
        <f t="shared" ca="1" si="394"/>
        <v>#DIV/0!</v>
      </c>
      <c r="BH191" s="52" t="e">
        <f t="shared" ca="1" si="394"/>
        <v>#DIV/0!</v>
      </c>
      <c r="BJ191" s="52">
        <f t="shared" si="401"/>
        <v>0</v>
      </c>
      <c r="BK191" s="52">
        <f t="shared" si="402"/>
        <v>0</v>
      </c>
      <c r="BL191" s="52">
        <f t="shared" si="403"/>
        <v>0</v>
      </c>
      <c r="BM191" s="52">
        <f t="shared" si="404"/>
        <v>0</v>
      </c>
      <c r="BN191" s="52">
        <f t="shared" si="405"/>
        <v>0</v>
      </c>
      <c r="BO191" s="52">
        <f t="shared" si="406"/>
        <v>0</v>
      </c>
      <c r="BP191" s="52">
        <f t="shared" si="407"/>
        <v>0</v>
      </c>
      <c r="BQ191" s="52">
        <f t="shared" si="408"/>
        <v>0.05</v>
      </c>
      <c r="BS191" s="52">
        <f t="shared" ca="1" si="409"/>
        <v>0</v>
      </c>
      <c r="BT191" s="52">
        <f t="shared" ca="1" si="410"/>
        <v>0</v>
      </c>
      <c r="BU191" s="52">
        <f t="shared" ca="1" si="411"/>
        <v>0</v>
      </c>
      <c r="BV191" s="52">
        <f t="shared" ca="1" si="412"/>
        <v>0</v>
      </c>
      <c r="BW191" s="52">
        <f t="shared" ca="1" si="413"/>
        <v>0</v>
      </c>
      <c r="BX191" s="52">
        <f t="shared" ca="1" si="414"/>
        <v>0</v>
      </c>
      <c r="BY191" s="52">
        <f t="shared" ca="1" si="415"/>
        <v>0</v>
      </c>
      <c r="BZ191" s="52">
        <f t="shared" ca="1" si="416"/>
        <v>0</v>
      </c>
      <c r="CA191" s="52">
        <f t="shared" ca="1" si="417"/>
        <v>0</v>
      </c>
      <c r="CB191" s="52">
        <f t="shared" ca="1" si="418"/>
        <v>0</v>
      </c>
      <c r="CC191" s="52">
        <f t="shared" ca="1" si="419"/>
        <v>0</v>
      </c>
      <c r="CD191" s="52">
        <f t="shared" ca="1" si="420"/>
        <v>0</v>
      </c>
      <c r="CE191" s="52">
        <f t="shared" ca="1" si="421"/>
        <v>0</v>
      </c>
      <c r="CF191" s="52">
        <f t="shared" ca="1" si="422"/>
        <v>0</v>
      </c>
      <c r="CG191" s="52">
        <f t="shared" ca="1" si="423"/>
        <v>0</v>
      </c>
      <c r="CH191" s="52">
        <f t="shared" ca="1" si="424"/>
        <v>0</v>
      </c>
      <c r="CI191" s="52">
        <f t="shared" ca="1" si="425"/>
        <v>0</v>
      </c>
      <c r="CJ191" s="52">
        <f t="shared" ca="1" si="426"/>
        <v>0</v>
      </c>
      <c r="CK191" s="52">
        <f t="shared" ca="1" si="427"/>
        <v>0</v>
      </c>
      <c r="CL191" s="52">
        <f t="shared" ca="1" si="428"/>
        <v>0</v>
      </c>
      <c r="CM191" s="52">
        <f t="shared" ca="1" si="429"/>
        <v>0</v>
      </c>
      <c r="CN191" s="52">
        <f t="shared" ca="1" si="430"/>
        <v>0</v>
      </c>
      <c r="CO191" s="52">
        <f t="shared" ca="1" si="431"/>
        <v>0</v>
      </c>
      <c r="CP191" s="52">
        <f t="shared" ca="1" si="432"/>
        <v>0</v>
      </c>
      <c r="CQ191" s="52">
        <f t="shared" ca="1" si="433"/>
        <v>0</v>
      </c>
      <c r="CR191" s="52">
        <f t="shared" ca="1" si="434"/>
        <v>0</v>
      </c>
      <c r="CS191" s="52">
        <f t="shared" ca="1" si="435"/>
        <v>0</v>
      </c>
      <c r="CT191" s="52">
        <f t="shared" ca="1" si="436"/>
        <v>0</v>
      </c>
      <c r="CU191" s="52">
        <f t="shared" ca="1" si="437"/>
        <v>0</v>
      </c>
      <c r="CV191" s="52">
        <f t="shared" ca="1" si="438"/>
        <v>0</v>
      </c>
      <c r="CW191" s="52">
        <f t="shared" ca="1" si="439"/>
        <v>0</v>
      </c>
      <c r="CY191" s="51" t="str">
        <f t="shared" ca="1" si="440"/>
        <v>Slope</v>
      </c>
      <c r="CZ191" s="51" t="str">
        <f t="shared" ca="1" si="441"/>
        <v>Slope</v>
      </c>
      <c r="DA191" s="51" t="str">
        <f t="shared" ca="1" si="442"/>
        <v>Slope</v>
      </c>
      <c r="DB191" s="51" t="str">
        <f t="shared" ca="1" si="443"/>
        <v>Slope</v>
      </c>
      <c r="DC191" s="51" t="str">
        <f t="shared" ca="1" si="444"/>
        <v>Slope</v>
      </c>
      <c r="DD191" s="51" t="str">
        <f t="shared" ca="1" si="445"/>
        <v>Slope</v>
      </c>
      <c r="DE191" s="51" t="str">
        <f t="shared" ca="1" si="446"/>
        <v>Slope</v>
      </c>
      <c r="DF191" s="51" t="str">
        <f t="shared" ca="1" si="447"/>
        <v>Slope</v>
      </c>
      <c r="DG191" s="51" t="str">
        <f t="shared" ca="1" si="448"/>
        <v>Slope</v>
      </c>
      <c r="DH191" s="51" t="str">
        <f t="shared" ca="1" si="449"/>
        <v>Slope</v>
      </c>
      <c r="DI191" s="51" t="str">
        <f t="shared" ca="1" si="450"/>
        <v>Slope</v>
      </c>
      <c r="DJ191" s="51" t="str">
        <f t="shared" ca="1" si="451"/>
        <v>Slope</v>
      </c>
      <c r="DK191" s="51" t="str">
        <f t="shared" ca="1" si="452"/>
        <v>Slope</v>
      </c>
      <c r="DL191" s="51" t="str">
        <f t="shared" ca="1" si="453"/>
        <v>Slope</v>
      </c>
      <c r="DM191" s="51" t="str">
        <f t="shared" ca="1" si="454"/>
        <v>Slope</v>
      </c>
      <c r="DN191" s="51" t="str">
        <f t="shared" ca="1" si="455"/>
        <v>Slope</v>
      </c>
      <c r="DO191" s="51" t="str">
        <f t="shared" ca="1" si="456"/>
        <v>Slope</v>
      </c>
      <c r="DP191" s="51" t="str">
        <f t="shared" ca="1" si="457"/>
        <v>Slope</v>
      </c>
      <c r="DQ191" s="51" t="str">
        <f t="shared" ca="1" si="458"/>
        <v>Slope</v>
      </c>
      <c r="DR191" s="51" t="str">
        <f t="shared" ca="1" si="459"/>
        <v>Slope</v>
      </c>
      <c r="DS191" s="51" t="str">
        <f t="shared" ca="1" si="460"/>
        <v>Slope</v>
      </c>
      <c r="DT191" s="51" t="str">
        <f t="shared" ca="1" si="461"/>
        <v>Slope</v>
      </c>
      <c r="DU191" s="51" t="str">
        <f t="shared" ca="1" si="462"/>
        <v>Slope</v>
      </c>
      <c r="DV191" s="51" t="str">
        <f t="shared" ca="1" si="463"/>
        <v>Slope</v>
      </c>
      <c r="DW191" s="51" t="str">
        <f t="shared" ca="1" si="464"/>
        <v>Slope</v>
      </c>
      <c r="DX191" s="51" t="str">
        <f t="shared" ca="1" si="465"/>
        <v>Slope</v>
      </c>
      <c r="DY191" s="51" t="str">
        <f t="shared" ca="1" si="466"/>
        <v>Slope</v>
      </c>
      <c r="DZ191" s="51" t="str">
        <f t="shared" ca="1" si="467"/>
        <v>Slope</v>
      </c>
      <c r="EA191" s="51" t="str">
        <f t="shared" ca="1" si="468"/>
        <v>Slope</v>
      </c>
      <c r="EB191" s="51" t="str">
        <f t="shared" ca="1" si="469"/>
        <v>Slope</v>
      </c>
      <c r="EC191" s="51" t="str">
        <f t="shared" ca="1" si="470"/>
        <v>Slope</v>
      </c>
      <c r="EE191" s="52">
        <f t="shared" ca="1" si="471"/>
        <v>1</v>
      </c>
      <c r="EF191" s="52">
        <f t="shared" ca="1" si="472"/>
        <v>1</v>
      </c>
      <c r="EG191" s="52">
        <f t="shared" ca="1" si="473"/>
        <v>1</v>
      </c>
      <c r="EH191" s="52">
        <f t="shared" ca="1" si="474"/>
        <v>1</v>
      </c>
      <c r="EI191" s="52">
        <f t="shared" ca="1" si="475"/>
        <v>1</v>
      </c>
      <c r="EJ191" s="52">
        <f t="shared" ca="1" si="476"/>
        <v>1</v>
      </c>
      <c r="EK191" s="52">
        <f t="shared" ca="1" si="477"/>
        <v>1</v>
      </c>
      <c r="EL191" s="52">
        <f t="shared" ca="1" si="478"/>
        <v>1</v>
      </c>
      <c r="EM191" s="52">
        <f t="shared" ca="1" si="479"/>
        <v>1</v>
      </c>
      <c r="EN191" s="52">
        <f t="shared" ca="1" si="480"/>
        <v>1</v>
      </c>
      <c r="EO191" s="52">
        <f t="shared" ca="1" si="481"/>
        <v>1</v>
      </c>
      <c r="EP191" s="52">
        <f t="shared" ca="1" si="482"/>
        <v>1</v>
      </c>
      <c r="EQ191" s="52">
        <f t="shared" ca="1" si="483"/>
        <v>1</v>
      </c>
      <c r="ER191" s="52">
        <f t="shared" ca="1" si="484"/>
        <v>1</v>
      </c>
      <c r="ES191" s="52">
        <f t="shared" ca="1" si="485"/>
        <v>1</v>
      </c>
      <c r="ET191" s="52">
        <f t="shared" ca="1" si="486"/>
        <v>1</v>
      </c>
      <c r="EU191" s="52">
        <f t="shared" ca="1" si="487"/>
        <v>1</v>
      </c>
      <c r="EV191" s="52">
        <f t="shared" ca="1" si="488"/>
        <v>1</v>
      </c>
      <c r="EW191" s="52">
        <f t="shared" ca="1" si="489"/>
        <v>1</v>
      </c>
      <c r="EX191" s="52">
        <f t="shared" ca="1" si="490"/>
        <v>1</v>
      </c>
      <c r="EY191" s="52">
        <f t="shared" ca="1" si="491"/>
        <v>1</v>
      </c>
      <c r="EZ191" s="52">
        <f t="shared" ca="1" si="492"/>
        <v>1</v>
      </c>
      <c r="FA191" s="52">
        <f t="shared" ca="1" si="493"/>
        <v>1</v>
      </c>
      <c r="FB191" s="52">
        <f t="shared" ca="1" si="494"/>
        <v>1</v>
      </c>
      <c r="FC191" s="52">
        <f t="shared" ca="1" si="495"/>
        <v>1</v>
      </c>
      <c r="FD191" s="52">
        <f t="shared" ca="1" si="496"/>
        <v>1</v>
      </c>
      <c r="FE191" s="52">
        <f t="shared" ca="1" si="497"/>
        <v>1</v>
      </c>
      <c r="FF191" s="52">
        <f t="shared" ca="1" si="498"/>
        <v>1</v>
      </c>
      <c r="FG191" s="52">
        <f t="shared" ca="1" si="499"/>
        <v>1</v>
      </c>
      <c r="FH191" s="52">
        <f t="shared" ca="1" si="500"/>
        <v>1</v>
      </c>
      <c r="FI191" s="52">
        <f t="shared" ca="1" si="501"/>
        <v>1</v>
      </c>
      <c r="FK191" s="52">
        <f t="shared" si="502"/>
        <v>0</v>
      </c>
      <c r="FL191" s="59" t="e">
        <f t="shared" ca="1" si="503"/>
        <v>#N/A</v>
      </c>
      <c r="FM191" s="59" t="e">
        <f t="shared" ca="1" si="504"/>
        <v>#N/A</v>
      </c>
      <c r="FN191" s="52">
        <f t="shared" ca="1" si="505"/>
        <v>0</v>
      </c>
      <c r="FP191" s="52">
        <f t="shared" ca="1" si="506"/>
        <v>0.66666666666666663</v>
      </c>
      <c r="FQ191" s="52">
        <f t="shared" ca="1" si="507"/>
        <v>0.66666666666666663</v>
      </c>
      <c r="FR191" s="52">
        <f t="shared" ca="1" si="508"/>
        <v>0.65555555555555545</v>
      </c>
      <c r="FS191" s="52">
        <f t="shared" ca="1" si="509"/>
        <v>0.64444444444444438</v>
      </c>
      <c r="FT191" s="52">
        <f t="shared" ca="1" si="510"/>
        <v>0.6333333333333333</v>
      </c>
      <c r="FU191" s="52">
        <f t="shared" ca="1" si="511"/>
        <v>0.62222222222222223</v>
      </c>
      <c r="FV191" s="52">
        <f t="shared" ca="1" si="512"/>
        <v>0.61111111111111116</v>
      </c>
      <c r="FW191" s="52">
        <f t="shared" ca="1" si="513"/>
        <v>0.6</v>
      </c>
      <c r="FX191" s="52">
        <f t="shared" ca="1" si="514"/>
        <v>0.5888888888888888</v>
      </c>
      <c r="FY191" s="52">
        <f t="shared" ca="1" si="515"/>
        <v>0.57777777777777772</v>
      </c>
      <c r="FZ191" s="52">
        <f t="shared" ca="1" si="516"/>
        <v>0.56666666666666665</v>
      </c>
      <c r="GA191" s="52">
        <f t="shared" ca="1" si="517"/>
        <v>0.55555555555555558</v>
      </c>
      <c r="GB191" s="52">
        <f t="shared" ca="1" si="518"/>
        <v>0.5444444444444444</v>
      </c>
      <c r="GC191" s="52">
        <f t="shared" ca="1" si="519"/>
        <v>0.53333333333333333</v>
      </c>
      <c r="GD191" s="52">
        <f t="shared" ca="1" si="520"/>
        <v>0.52222222222222214</v>
      </c>
      <c r="GE191" s="52">
        <f t="shared" ca="1" si="521"/>
        <v>0.51111111111111107</v>
      </c>
      <c r="GF191" s="52">
        <f t="shared" ca="1" si="522"/>
        <v>0.5</v>
      </c>
      <c r="GG191" s="52">
        <f t="shared" ca="1" si="523"/>
        <v>0.48888888888888887</v>
      </c>
      <c r="GH191" s="52">
        <f t="shared" ca="1" si="524"/>
        <v>0.47777777777777775</v>
      </c>
      <c r="GI191" s="52">
        <f t="shared" ca="1" si="525"/>
        <v>0.46666666666666667</v>
      </c>
      <c r="GJ191" s="52">
        <f t="shared" ca="1" si="526"/>
        <v>0.45555555555555555</v>
      </c>
      <c r="GK191" s="52">
        <f t="shared" ca="1" si="527"/>
        <v>0.44444444444444442</v>
      </c>
      <c r="GL191" s="52">
        <f t="shared" ca="1" si="528"/>
        <v>0.43333333333333335</v>
      </c>
      <c r="GM191" s="52">
        <f t="shared" ca="1" si="529"/>
        <v>0.42222222222222222</v>
      </c>
      <c r="GN191" s="52">
        <f t="shared" ca="1" si="530"/>
        <v>0.41111111111111109</v>
      </c>
      <c r="GO191" s="52">
        <f t="shared" ca="1" si="531"/>
        <v>0.39999999999999997</v>
      </c>
      <c r="GP191" s="52">
        <f t="shared" ca="1" si="532"/>
        <v>0.38888888888888884</v>
      </c>
      <c r="GQ191" s="52">
        <f t="shared" ca="1" si="533"/>
        <v>0.37777777777777777</v>
      </c>
      <c r="GR191" s="52">
        <f t="shared" ca="1" si="534"/>
        <v>0.36666666666666664</v>
      </c>
      <c r="GS191" s="52">
        <f t="shared" ca="1" si="535"/>
        <v>0.35555555555555551</v>
      </c>
      <c r="GT191" s="52">
        <f t="shared" ca="1" si="536"/>
        <v>0.34444444444444444</v>
      </c>
      <c r="GU191" s="125">
        <f t="shared" si="537"/>
        <v>0</v>
      </c>
      <c r="GV191" s="52">
        <f t="shared" ca="1" si="538"/>
        <v>0.66666666666666663</v>
      </c>
      <c r="GW191" s="59">
        <f t="shared" ca="1" si="539"/>
        <v>0</v>
      </c>
      <c r="GX191" s="52">
        <f t="shared" ca="1" si="540"/>
        <v>0</v>
      </c>
      <c r="GY191" s="52" t="str">
        <f t="shared" ca="1" si="541"/>
        <v>Slope</v>
      </c>
      <c r="GZ191" s="52" t="str">
        <f t="shared" ca="1" si="542"/>
        <v>NaN</v>
      </c>
      <c r="HA191" s="120">
        <f t="shared" si="543"/>
        <v>0</v>
      </c>
      <c r="HB191" s="58">
        <f t="shared" si="544"/>
        <v>0</v>
      </c>
      <c r="HC191" s="58"/>
      <c r="HD191" s="121">
        <f t="shared" si="545"/>
        <v>1</v>
      </c>
      <c r="HE191" s="52">
        <f t="shared" si="546"/>
        <v>0</v>
      </c>
      <c r="HF191" s="52">
        <f t="shared" si="547"/>
        <v>0</v>
      </c>
      <c r="HG191" s="120">
        <f t="shared" si="548"/>
        <v>1</v>
      </c>
      <c r="HH191" s="120">
        <f t="shared" si="549"/>
        <v>0</v>
      </c>
      <c r="HI191" s="52">
        <f t="shared" ca="1" si="550"/>
        <v>0</v>
      </c>
      <c r="HJ191" s="52" t="str">
        <f t="shared" ca="1" si="551"/>
        <v>Slope</v>
      </c>
      <c r="HK191" s="59">
        <f t="shared" ca="1" si="552"/>
        <v>2</v>
      </c>
      <c r="HL191" s="52" t="str">
        <f t="shared" ca="1" si="553"/>
        <v>NaN</v>
      </c>
      <c r="HM191" s="52">
        <f t="shared" si="554"/>
        <v>0</v>
      </c>
      <c r="HN191" s="52">
        <f t="shared" si="555"/>
        <v>0</v>
      </c>
      <c r="HO191" s="52">
        <f t="shared" si="556"/>
        <v>0</v>
      </c>
      <c r="HP191" s="112"/>
      <c r="HQ191" s="52">
        <f t="shared" si="559"/>
        <v>0</v>
      </c>
      <c r="HR191" s="112"/>
      <c r="HS191" s="52">
        <f t="shared" si="557"/>
        <v>0</v>
      </c>
      <c r="HT191">
        <f t="shared" si="558"/>
        <v>0</v>
      </c>
    </row>
    <row r="192" spans="1:228" x14ac:dyDescent="0.25">
      <c r="A192" s="45">
        <v>154</v>
      </c>
      <c r="B192" s="35">
        <f t="shared" si="395"/>
        <v>1.7708333333333322E-2</v>
      </c>
      <c r="C192" s="28"/>
      <c r="D192" s="29"/>
      <c r="E192" s="29"/>
      <c r="F192" s="37"/>
      <c r="G192" s="38"/>
      <c r="H192" s="107"/>
      <c r="I192" s="31"/>
      <c r="J192" s="28"/>
      <c r="K192" s="37">
        <f t="shared" si="387"/>
        <v>0</v>
      </c>
      <c r="L192" s="30">
        <f t="shared" si="385"/>
        <v>0</v>
      </c>
      <c r="M192" s="101">
        <f t="shared" si="386"/>
        <v>0</v>
      </c>
      <c r="N192" s="103">
        <f t="shared" si="396"/>
        <v>0</v>
      </c>
      <c r="AD192" s="52" t="e">
        <f t="shared" ca="1" si="397"/>
        <v>#DIV/0!</v>
      </c>
      <c r="AE192" s="52" t="e">
        <f t="shared" ca="1" si="397"/>
        <v>#DIV/0!</v>
      </c>
      <c r="AF192" s="52" t="e">
        <f t="shared" ca="1" si="397"/>
        <v>#DIV/0!</v>
      </c>
      <c r="AG192" s="52" t="e">
        <f t="shared" ca="1" si="397"/>
        <v>#DIV/0!</v>
      </c>
      <c r="AH192" s="52" t="e">
        <f t="shared" ca="1" si="398"/>
        <v>#DIV/0!</v>
      </c>
      <c r="AI192" s="52" t="e">
        <f t="shared" ca="1" si="398"/>
        <v>#DIV/0!</v>
      </c>
      <c r="AJ192" s="52" t="e">
        <f t="shared" ca="1" si="398"/>
        <v>#DIV/0!</v>
      </c>
      <c r="AK192" s="52" t="e">
        <f t="shared" ca="1" si="398"/>
        <v>#DIV/0!</v>
      </c>
      <c r="AL192" s="52" t="e">
        <f t="shared" ca="1" si="399"/>
        <v>#DIV/0!</v>
      </c>
      <c r="AM192" s="52" t="e">
        <f t="shared" ca="1" si="399"/>
        <v>#DIV/0!</v>
      </c>
      <c r="AN192" s="52" t="e">
        <f t="shared" ca="1" si="399"/>
        <v>#DIV/0!</v>
      </c>
      <c r="AO192" s="52" t="e">
        <f t="shared" ca="1" si="399"/>
        <v>#DIV/0!</v>
      </c>
      <c r="AP192" s="52" t="e">
        <f t="shared" ca="1" si="400"/>
        <v>#DIV/0!</v>
      </c>
      <c r="AQ192" s="52" t="e">
        <f t="shared" ca="1" si="400"/>
        <v>#DIV/0!</v>
      </c>
      <c r="AR192" s="52" t="e">
        <f t="shared" ca="1" si="400"/>
        <v>#DIV/0!</v>
      </c>
      <c r="AS192" s="52" t="e">
        <f t="shared" ca="1" si="400"/>
        <v>#DIV/0!</v>
      </c>
      <c r="AT192" s="52" t="e">
        <f t="shared" ca="1" si="391"/>
        <v>#DIV/0!</v>
      </c>
      <c r="AU192" s="52" t="e">
        <f t="shared" ca="1" si="391"/>
        <v>#DIV/0!</v>
      </c>
      <c r="AV192" s="52" t="e">
        <f t="shared" ca="1" si="391"/>
        <v>#DIV/0!</v>
      </c>
      <c r="AW192" s="52" t="e">
        <f t="shared" ca="1" si="391"/>
        <v>#DIV/0!</v>
      </c>
      <c r="AX192" s="52" t="e">
        <f t="shared" ca="1" si="392"/>
        <v>#DIV/0!</v>
      </c>
      <c r="AY192" s="52" t="e">
        <f t="shared" ca="1" si="392"/>
        <v>#DIV/0!</v>
      </c>
      <c r="AZ192" s="52" t="e">
        <f t="shared" ca="1" si="392"/>
        <v>#DIV/0!</v>
      </c>
      <c r="BA192" s="52" t="e">
        <f t="shared" ca="1" si="392"/>
        <v>#DIV/0!</v>
      </c>
      <c r="BB192" s="52" t="e">
        <f t="shared" ca="1" si="393"/>
        <v>#DIV/0!</v>
      </c>
      <c r="BC192" s="52" t="e">
        <f t="shared" ca="1" si="393"/>
        <v>#DIV/0!</v>
      </c>
      <c r="BD192" s="52" t="e">
        <f t="shared" ca="1" si="393"/>
        <v>#DIV/0!</v>
      </c>
      <c r="BE192" s="52" t="e">
        <f t="shared" ca="1" si="393"/>
        <v>#DIV/0!</v>
      </c>
      <c r="BF192" s="52" t="e">
        <f t="shared" ca="1" si="394"/>
        <v>#DIV/0!</v>
      </c>
      <c r="BG192" s="52" t="e">
        <f t="shared" ca="1" si="394"/>
        <v>#DIV/0!</v>
      </c>
      <c r="BH192" s="52" t="e">
        <f t="shared" ca="1" si="394"/>
        <v>#DIV/0!</v>
      </c>
      <c r="BJ192" s="52">
        <f t="shared" si="401"/>
        <v>0</v>
      </c>
      <c r="BK192" s="52">
        <f t="shared" si="402"/>
        <v>0</v>
      </c>
      <c r="BL192" s="52">
        <f t="shared" si="403"/>
        <v>0</v>
      </c>
      <c r="BM192" s="52">
        <f t="shared" si="404"/>
        <v>0</v>
      </c>
      <c r="BN192" s="52">
        <f t="shared" si="405"/>
        <v>0</v>
      </c>
      <c r="BO192" s="52">
        <f t="shared" si="406"/>
        <v>0</v>
      </c>
      <c r="BP192" s="52">
        <f t="shared" si="407"/>
        <v>0</v>
      </c>
      <c r="BQ192" s="52">
        <f t="shared" si="408"/>
        <v>0.05</v>
      </c>
      <c r="BS192" s="52">
        <f t="shared" ca="1" si="409"/>
        <v>0</v>
      </c>
      <c r="BT192" s="52">
        <f t="shared" ca="1" si="410"/>
        <v>0</v>
      </c>
      <c r="BU192" s="52">
        <f t="shared" ca="1" si="411"/>
        <v>0</v>
      </c>
      <c r="BV192" s="52">
        <f t="shared" ca="1" si="412"/>
        <v>0</v>
      </c>
      <c r="BW192" s="52">
        <f t="shared" ca="1" si="413"/>
        <v>0</v>
      </c>
      <c r="BX192" s="52">
        <f t="shared" ca="1" si="414"/>
        <v>0</v>
      </c>
      <c r="BY192" s="52">
        <f t="shared" ca="1" si="415"/>
        <v>0</v>
      </c>
      <c r="BZ192" s="52">
        <f t="shared" ca="1" si="416"/>
        <v>0</v>
      </c>
      <c r="CA192" s="52">
        <f t="shared" ca="1" si="417"/>
        <v>0</v>
      </c>
      <c r="CB192" s="52">
        <f t="shared" ca="1" si="418"/>
        <v>0</v>
      </c>
      <c r="CC192" s="52">
        <f t="shared" ca="1" si="419"/>
        <v>0</v>
      </c>
      <c r="CD192" s="52">
        <f t="shared" ca="1" si="420"/>
        <v>0</v>
      </c>
      <c r="CE192" s="52">
        <f t="shared" ca="1" si="421"/>
        <v>0</v>
      </c>
      <c r="CF192" s="52">
        <f t="shared" ca="1" si="422"/>
        <v>0</v>
      </c>
      <c r="CG192" s="52">
        <f t="shared" ca="1" si="423"/>
        <v>0</v>
      </c>
      <c r="CH192" s="52">
        <f t="shared" ca="1" si="424"/>
        <v>0</v>
      </c>
      <c r="CI192" s="52">
        <f t="shared" ca="1" si="425"/>
        <v>0</v>
      </c>
      <c r="CJ192" s="52">
        <f t="shared" ca="1" si="426"/>
        <v>0</v>
      </c>
      <c r="CK192" s="52">
        <f t="shared" ca="1" si="427"/>
        <v>0</v>
      </c>
      <c r="CL192" s="52">
        <f t="shared" ca="1" si="428"/>
        <v>0</v>
      </c>
      <c r="CM192" s="52">
        <f t="shared" ca="1" si="429"/>
        <v>0</v>
      </c>
      <c r="CN192" s="52">
        <f t="shared" ca="1" si="430"/>
        <v>0</v>
      </c>
      <c r="CO192" s="52">
        <f t="shared" ca="1" si="431"/>
        <v>0</v>
      </c>
      <c r="CP192" s="52">
        <f t="shared" ca="1" si="432"/>
        <v>0</v>
      </c>
      <c r="CQ192" s="52">
        <f t="shared" ca="1" si="433"/>
        <v>0</v>
      </c>
      <c r="CR192" s="52">
        <f t="shared" ca="1" si="434"/>
        <v>0</v>
      </c>
      <c r="CS192" s="52">
        <f t="shared" ca="1" si="435"/>
        <v>0</v>
      </c>
      <c r="CT192" s="52">
        <f t="shared" ca="1" si="436"/>
        <v>0</v>
      </c>
      <c r="CU192" s="52">
        <f t="shared" ca="1" si="437"/>
        <v>0</v>
      </c>
      <c r="CV192" s="52">
        <f t="shared" ca="1" si="438"/>
        <v>0</v>
      </c>
      <c r="CW192" s="52">
        <f t="shared" ca="1" si="439"/>
        <v>0</v>
      </c>
      <c r="CY192" s="51" t="str">
        <f t="shared" ca="1" si="440"/>
        <v>Slope</v>
      </c>
      <c r="CZ192" s="51" t="str">
        <f t="shared" ca="1" si="441"/>
        <v>Slope</v>
      </c>
      <c r="DA192" s="51" t="str">
        <f t="shared" ca="1" si="442"/>
        <v>Slope</v>
      </c>
      <c r="DB192" s="51" t="str">
        <f t="shared" ca="1" si="443"/>
        <v>Slope</v>
      </c>
      <c r="DC192" s="51" t="str">
        <f t="shared" ca="1" si="444"/>
        <v>Slope</v>
      </c>
      <c r="DD192" s="51" t="str">
        <f t="shared" ca="1" si="445"/>
        <v>Slope</v>
      </c>
      <c r="DE192" s="51" t="str">
        <f t="shared" ca="1" si="446"/>
        <v>Slope</v>
      </c>
      <c r="DF192" s="51" t="str">
        <f t="shared" ca="1" si="447"/>
        <v>Slope</v>
      </c>
      <c r="DG192" s="51" t="str">
        <f t="shared" ca="1" si="448"/>
        <v>Slope</v>
      </c>
      <c r="DH192" s="51" t="str">
        <f t="shared" ca="1" si="449"/>
        <v>Slope</v>
      </c>
      <c r="DI192" s="51" t="str">
        <f t="shared" ca="1" si="450"/>
        <v>Slope</v>
      </c>
      <c r="DJ192" s="51" t="str">
        <f t="shared" ca="1" si="451"/>
        <v>Slope</v>
      </c>
      <c r="DK192" s="51" t="str">
        <f t="shared" ca="1" si="452"/>
        <v>Slope</v>
      </c>
      <c r="DL192" s="51" t="str">
        <f t="shared" ca="1" si="453"/>
        <v>Slope</v>
      </c>
      <c r="DM192" s="51" t="str">
        <f t="shared" ca="1" si="454"/>
        <v>Slope</v>
      </c>
      <c r="DN192" s="51" t="str">
        <f t="shared" ca="1" si="455"/>
        <v>Slope</v>
      </c>
      <c r="DO192" s="51" t="str">
        <f t="shared" ca="1" si="456"/>
        <v>Slope</v>
      </c>
      <c r="DP192" s="51" t="str">
        <f t="shared" ca="1" si="457"/>
        <v>Slope</v>
      </c>
      <c r="DQ192" s="51" t="str">
        <f t="shared" ca="1" si="458"/>
        <v>Slope</v>
      </c>
      <c r="DR192" s="51" t="str">
        <f t="shared" ca="1" si="459"/>
        <v>Slope</v>
      </c>
      <c r="DS192" s="51" t="str">
        <f t="shared" ca="1" si="460"/>
        <v>Slope</v>
      </c>
      <c r="DT192" s="51" t="str">
        <f t="shared" ca="1" si="461"/>
        <v>Slope</v>
      </c>
      <c r="DU192" s="51" t="str">
        <f t="shared" ca="1" si="462"/>
        <v>Slope</v>
      </c>
      <c r="DV192" s="51" t="str">
        <f t="shared" ca="1" si="463"/>
        <v>Slope</v>
      </c>
      <c r="DW192" s="51" t="str">
        <f t="shared" ca="1" si="464"/>
        <v>Slope</v>
      </c>
      <c r="DX192" s="51" t="str">
        <f t="shared" ca="1" si="465"/>
        <v>Slope</v>
      </c>
      <c r="DY192" s="51" t="str">
        <f t="shared" ca="1" si="466"/>
        <v>Slope</v>
      </c>
      <c r="DZ192" s="51" t="str">
        <f t="shared" ca="1" si="467"/>
        <v>Slope</v>
      </c>
      <c r="EA192" s="51" t="str">
        <f t="shared" ca="1" si="468"/>
        <v>Slope</v>
      </c>
      <c r="EB192" s="51" t="str">
        <f t="shared" ca="1" si="469"/>
        <v>Slope</v>
      </c>
      <c r="EC192" s="51" t="str">
        <f t="shared" ca="1" si="470"/>
        <v>Slope</v>
      </c>
      <c r="EE192" s="52">
        <f t="shared" ca="1" si="471"/>
        <v>1</v>
      </c>
      <c r="EF192" s="52">
        <f t="shared" ca="1" si="472"/>
        <v>1</v>
      </c>
      <c r="EG192" s="52">
        <f t="shared" ca="1" si="473"/>
        <v>1</v>
      </c>
      <c r="EH192" s="52">
        <f t="shared" ca="1" si="474"/>
        <v>1</v>
      </c>
      <c r="EI192" s="52">
        <f t="shared" ca="1" si="475"/>
        <v>1</v>
      </c>
      <c r="EJ192" s="52">
        <f t="shared" ca="1" si="476"/>
        <v>1</v>
      </c>
      <c r="EK192" s="52">
        <f t="shared" ca="1" si="477"/>
        <v>1</v>
      </c>
      <c r="EL192" s="52">
        <f t="shared" ca="1" si="478"/>
        <v>1</v>
      </c>
      <c r="EM192" s="52">
        <f t="shared" ca="1" si="479"/>
        <v>1</v>
      </c>
      <c r="EN192" s="52">
        <f t="shared" ca="1" si="480"/>
        <v>1</v>
      </c>
      <c r="EO192" s="52">
        <f t="shared" ca="1" si="481"/>
        <v>1</v>
      </c>
      <c r="EP192" s="52">
        <f t="shared" ca="1" si="482"/>
        <v>1</v>
      </c>
      <c r="EQ192" s="52">
        <f t="shared" ca="1" si="483"/>
        <v>1</v>
      </c>
      <c r="ER192" s="52">
        <f t="shared" ca="1" si="484"/>
        <v>1</v>
      </c>
      <c r="ES192" s="52">
        <f t="shared" ca="1" si="485"/>
        <v>1</v>
      </c>
      <c r="ET192" s="52">
        <f t="shared" ca="1" si="486"/>
        <v>1</v>
      </c>
      <c r="EU192" s="52">
        <f t="shared" ca="1" si="487"/>
        <v>1</v>
      </c>
      <c r="EV192" s="52">
        <f t="shared" ca="1" si="488"/>
        <v>1</v>
      </c>
      <c r="EW192" s="52">
        <f t="shared" ca="1" si="489"/>
        <v>1</v>
      </c>
      <c r="EX192" s="52">
        <f t="shared" ca="1" si="490"/>
        <v>1</v>
      </c>
      <c r="EY192" s="52">
        <f t="shared" ca="1" si="491"/>
        <v>1</v>
      </c>
      <c r="EZ192" s="52">
        <f t="shared" ca="1" si="492"/>
        <v>1</v>
      </c>
      <c r="FA192" s="52">
        <f t="shared" ca="1" si="493"/>
        <v>1</v>
      </c>
      <c r="FB192" s="52">
        <f t="shared" ca="1" si="494"/>
        <v>1</v>
      </c>
      <c r="FC192" s="52">
        <f t="shared" ca="1" si="495"/>
        <v>1</v>
      </c>
      <c r="FD192" s="52">
        <f t="shared" ca="1" si="496"/>
        <v>1</v>
      </c>
      <c r="FE192" s="52">
        <f t="shared" ca="1" si="497"/>
        <v>1</v>
      </c>
      <c r="FF192" s="52">
        <f t="shared" ca="1" si="498"/>
        <v>1</v>
      </c>
      <c r="FG192" s="52">
        <f t="shared" ca="1" si="499"/>
        <v>1</v>
      </c>
      <c r="FH192" s="52">
        <f t="shared" ca="1" si="500"/>
        <v>1</v>
      </c>
      <c r="FI192" s="52">
        <f t="shared" ca="1" si="501"/>
        <v>1</v>
      </c>
      <c r="FK192" s="52">
        <f t="shared" si="502"/>
        <v>0</v>
      </c>
      <c r="FL192" s="59" t="e">
        <f t="shared" ca="1" si="503"/>
        <v>#N/A</v>
      </c>
      <c r="FM192" s="59" t="e">
        <f t="shared" ca="1" si="504"/>
        <v>#N/A</v>
      </c>
      <c r="FN192" s="52">
        <f t="shared" ca="1" si="505"/>
        <v>0</v>
      </c>
      <c r="FP192" s="52">
        <f t="shared" ca="1" si="506"/>
        <v>0.66666666666666663</v>
      </c>
      <c r="FQ192" s="52">
        <f t="shared" ca="1" si="507"/>
        <v>0.66666666666666663</v>
      </c>
      <c r="FR192" s="52">
        <f t="shared" ca="1" si="508"/>
        <v>0.65555555555555545</v>
      </c>
      <c r="FS192" s="52">
        <f t="shared" ca="1" si="509"/>
        <v>0.64444444444444438</v>
      </c>
      <c r="FT192" s="52">
        <f t="shared" ca="1" si="510"/>
        <v>0.6333333333333333</v>
      </c>
      <c r="FU192" s="52">
        <f t="shared" ca="1" si="511"/>
        <v>0.62222222222222223</v>
      </c>
      <c r="FV192" s="52">
        <f t="shared" ca="1" si="512"/>
        <v>0.61111111111111116</v>
      </c>
      <c r="FW192" s="52">
        <f t="shared" ca="1" si="513"/>
        <v>0.6</v>
      </c>
      <c r="FX192" s="52">
        <f t="shared" ca="1" si="514"/>
        <v>0.5888888888888888</v>
      </c>
      <c r="FY192" s="52">
        <f t="shared" ca="1" si="515"/>
        <v>0.57777777777777772</v>
      </c>
      <c r="FZ192" s="52">
        <f t="shared" ca="1" si="516"/>
        <v>0.56666666666666665</v>
      </c>
      <c r="GA192" s="52">
        <f t="shared" ca="1" si="517"/>
        <v>0.55555555555555558</v>
      </c>
      <c r="GB192" s="52">
        <f t="shared" ca="1" si="518"/>
        <v>0.5444444444444444</v>
      </c>
      <c r="GC192" s="52">
        <f t="shared" ca="1" si="519"/>
        <v>0.53333333333333333</v>
      </c>
      <c r="GD192" s="52">
        <f t="shared" ca="1" si="520"/>
        <v>0.52222222222222214</v>
      </c>
      <c r="GE192" s="52">
        <f t="shared" ca="1" si="521"/>
        <v>0.51111111111111107</v>
      </c>
      <c r="GF192" s="52">
        <f t="shared" ca="1" si="522"/>
        <v>0.5</v>
      </c>
      <c r="GG192" s="52">
        <f t="shared" ca="1" si="523"/>
        <v>0.48888888888888887</v>
      </c>
      <c r="GH192" s="52">
        <f t="shared" ca="1" si="524"/>
        <v>0.47777777777777775</v>
      </c>
      <c r="GI192" s="52">
        <f t="shared" ca="1" si="525"/>
        <v>0.46666666666666667</v>
      </c>
      <c r="GJ192" s="52">
        <f t="shared" ca="1" si="526"/>
        <v>0.45555555555555555</v>
      </c>
      <c r="GK192" s="52">
        <f t="shared" ca="1" si="527"/>
        <v>0.44444444444444442</v>
      </c>
      <c r="GL192" s="52">
        <f t="shared" ca="1" si="528"/>
        <v>0.43333333333333335</v>
      </c>
      <c r="GM192" s="52">
        <f t="shared" ca="1" si="529"/>
        <v>0.42222222222222222</v>
      </c>
      <c r="GN192" s="52">
        <f t="shared" ca="1" si="530"/>
        <v>0.41111111111111109</v>
      </c>
      <c r="GO192" s="52">
        <f t="shared" ca="1" si="531"/>
        <v>0.39999999999999997</v>
      </c>
      <c r="GP192" s="52">
        <f t="shared" ca="1" si="532"/>
        <v>0.38888888888888884</v>
      </c>
      <c r="GQ192" s="52">
        <f t="shared" ca="1" si="533"/>
        <v>0.37777777777777777</v>
      </c>
      <c r="GR192" s="52">
        <f t="shared" ca="1" si="534"/>
        <v>0.36666666666666664</v>
      </c>
      <c r="GS192" s="52">
        <f t="shared" ca="1" si="535"/>
        <v>0.35555555555555551</v>
      </c>
      <c r="GT192" s="52">
        <f t="shared" ca="1" si="536"/>
        <v>0.34444444444444444</v>
      </c>
      <c r="GU192" s="125">
        <f t="shared" si="537"/>
        <v>0</v>
      </c>
      <c r="GV192" s="52">
        <f t="shared" ca="1" si="538"/>
        <v>0.66666666666666663</v>
      </c>
      <c r="GW192" s="59">
        <f t="shared" ca="1" si="539"/>
        <v>0</v>
      </c>
      <c r="GX192" s="52">
        <f t="shared" ca="1" si="540"/>
        <v>0</v>
      </c>
      <c r="GY192" s="52" t="str">
        <f t="shared" ca="1" si="541"/>
        <v>Slope</v>
      </c>
      <c r="GZ192" s="52" t="str">
        <f t="shared" ca="1" si="542"/>
        <v>NaN</v>
      </c>
      <c r="HA192" s="120">
        <f t="shared" si="543"/>
        <v>0</v>
      </c>
      <c r="HB192" s="58">
        <f t="shared" si="544"/>
        <v>0</v>
      </c>
      <c r="HC192" s="58"/>
      <c r="HD192" s="121">
        <f t="shared" si="545"/>
        <v>1</v>
      </c>
      <c r="HE192" s="52">
        <f t="shared" si="546"/>
        <v>0</v>
      </c>
      <c r="HF192" s="52">
        <f t="shared" si="547"/>
        <v>0</v>
      </c>
      <c r="HG192" s="120">
        <f t="shared" si="548"/>
        <v>1</v>
      </c>
      <c r="HH192" s="120">
        <f t="shared" si="549"/>
        <v>0</v>
      </c>
      <c r="HI192" s="52">
        <f t="shared" ca="1" si="550"/>
        <v>0</v>
      </c>
      <c r="HJ192" s="52" t="str">
        <f t="shared" ca="1" si="551"/>
        <v>Slope</v>
      </c>
      <c r="HK192" s="59">
        <f t="shared" ca="1" si="552"/>
        <v>2</v>
      </c>
      <c r="HL192" s="52" t="str">
        <f t="shared" ca="1" si="553"/>
        <v>NaN</v>
      </c>
      <c r="HM192" s="52">
        <f t="shared" si="554"/>
        <v>0</v>
      </c>
      <c r="HN192" s="52">
        <f t="shared" si="555"/>
        <v>0</v>
      </c>
      <c r="HO192" s="52">
        <f t="shared" si="556"/>
        <v>0</v>
      </c>
      <c r="HP192" s="112"/>
      <c r="HQ192" s="52">
        <f t="shared" si="559"/>
        <v>0</v>
      </c>
      <c r="HR192" s="112"/>
      <c r="HS192" s="52">
        <f t="shared" si="557"/>
        <v>0</v>
      </c>
      <c r="HT192">
        <f t="shared" si="558"/>
        <v>0</v>
      </c>
    </row>
    <row r="193" spans="1:228" x14ac:dyDescent="0.25">
      <c r="A193" s="45">
        <v>155</v>
      </c>
      <c r="B193" s="35">
        <f t="shared" si="395"/>
        <v>1.7824074074074062E-2</v>
      </c>
      <c r="C193" s="28"/>
      <c r="D193" s="29"/>
      <c r="E193" s="29"/>
      <c r="F193" s="37"/>
      <c r="G193" s="38"/>
      <c r="H193" s="107"/>
      <c r="I193" s="31"/>
      <c r="J193" s="28"/>
      <c r="K193" s="37">
        <f t="shared" si="387"/>
        <v>0</v>
      </c>
      <c r="L193" s="30">
        <f t="shared" si="385"/>
        <v>0</v>
      </c>
      <c r="M193" s="101">
        <f t="shared" si="386"/>
        <v>0</v>
      </c>
      <c r="N193" s="103">
        <f t="shared" si="396"/>
        <v>0</v>
      </c>
      <c r="AD193" s="52" t="e">
        <f t="shared" ca="1" si="397"/>
        <v>#DIV/0!</v>
      </c>
      <c r="AE193" s="52" t="e">
        <f t="shared" ca="1" si="397"/>
        <v>#DIV/0!</v>
      </c>
      <c r="AF193" s="52" t="e">
        <f t="shared" ca="1" si="397"/>
        <v>#DIV/0!</v>
      </c>
      <c r="AG193" s="52" t="e">
        <f t="shared" ca="1" si="397"/>
        <v>#DIV/0!</v>
      </c>
      <c r="AH193" s="52" t="e">
        <f t="shared" ca="1" si="398"/>
        <v>#DIV/0!</v>
      </c>
      <c r="AI193" s="52" t="e">
        <f t="shared" ca="1" si="398"/>
        <v>#DIV/0!</v>
      </c>
      <c r="AJ193" s="52" t="e">
        <f t="shared" ca="1" si="398"/>
        <v>#DIV/0!</v>
      </c>
      <c r="AK193" s="52" t="e">
        <f t="shared" ca="1" si="398"/>
        <v>#DIV/0!</v>
      </c>
      <c r="AL193" s="52" t="e">
        <f t="shared" ca="1" si="399"/>
        <v>#DIV/0!</v>
      </c>
      <c r="AM193" s="52" t="e">
        <f t="shared" ca="1" si="399"/>
        <v>#DIV/0!</v>
      </c>
      <c r="AN193" s="52" t="e">
        <f t="shared" ca="1" si="399"/>
        <v>#DIV/0!</v>
      </c>
      <c r="AO193" s="52" t="e">
        <f t="shared" ca="1" si="399"/>
        <v>#DIV/0!</v>
      </c>
      <c r="AP193" s="52" t="e">
        <f t="shared" ca="1" si="400"/>
        <v>#DIV/0!</v>
      </c>
      <c r="AQ193" s="52" t="e">
        <f t="shared" ca="1" si="400"/>
        <v>#DIV/0!</v>
      </c>
      <c r="AR193" s="52" t="e">
        <f t="shared" ca="1" si="400"/>
        <v>#DIV/0!</v>
      </c>
      <c r="AS193" s="52" t="e">
        <f t="shared" ca="1" si="400"/>
        <v>#DIV/0!</v>
      </c>
      <c r="AT193" s="52" t="e">
        <f t="shared" ca="1" si="391"/>
        <v>#DIV/0!</v>
      </c>
      <c r="AU193" s="52" t="e">
        <f t="shared" ca="1" si="391"/>
        <v>#DIV/0!</v>
      </c>
      <c r="AV193" s="52" t="e">
        <f t="shared" ca="1" si="391"/>
        <v>#DIV/0!</v>
      </c>
      <c r="AW193" s="52" t="e">
        <f t="shared" ca="1" si="391"/>
        <v>#DIV/0!</v>
      </c>
      <c r="AX193" s="52" t="e">
        <f t="shared" ca="1" si="392"/>
        <v>#DIV/0!</v>
      </c>
      <c r="AY193" s="52" t="e">
        <f t="shared" ca="1" si="392"/>
        <v>#DIV/0!</v>
      </c>
      <c r="AZ193" s="52" t="e">
        <f t="shared" ca="1" si="392"/>
        <v>#DIV/0!</v>
      </c>
      <c r="BA193" s="52" t="e">
        <f t="shared" ca="1" si="392"/>
        <v>#DIV/0!</v>
      </c>
      <c r="BB193" s="52" t="e">
        <f t="shared" ca="1" si="393"/>
        <v>#DIV/0!</v>
      </c>
      <c r="BC193" s="52" t="e">
        <f t="shared" ca="1" si="393"/>
        <v>#DIV/0!</v>
      </c>
      <c r="BD193" s="52" t="e">
        <f t="shared" ca="1" si="393"/>
        <v>#DIV/0!</v>
      </c>
      <c r="BE193" s="52" t="e">
        <f t="shared" ca="1" si="393"/>
        <v>#DIV/0!</v>
      </c>
      <c r="BF193" s="52" t="e">
        <f t="shared" ca="1" si="394"/>
        <v>#DIV/0!</v>
      </c>
      <c r="BG193" s="52" t="e">
        <f t="shared" ca="1" si="394"/>
        <v>#DIV/0!</v>
      </c>
      <c r="BH193" s="52" t="e">
        <f t="shared" ca="1" si="394"/>
        <v>#DIV/0!</v>
      </c>
      <c r="BJ193" s="52">
        <f t="shared" si="401"/>
        <v>0</v>
      </c>
      <c r="BK193" s="52">
        <f t="shared" si="402"/>
        <v>0</v>
      </c>
      <c r="BL193" s="52">
        <f t="shared" si="403"/>
        <v>0</v>
      </c>
      <c r="BM193" s="52">
        <f t="shared" si="404"/>
        <v>0</v>
      </c>
      <c r="BN193" s="52">
        <f t="shared" si="405"/>
        <v>0</v>
      </c>
      <c r="BO193" s="52">
        <f t="shared" si="406"/>
        <v>0</v>
      </c>
      <c r="BP193" s="52">
        <f t="shared" si="407"/>
        <v>0</v>
      </c>
      <c r="BQ193" s="52">
        <f t="shared" si="408"/>
        <v>0.05</v>
      </c>
      <c r="BS193" s="52">
        <f t="shared" ca="1" si="409"/>
        <v>0</v>
      </c>
      <c r="BT193" s="52">
        <f t="shared" ca="1" si="410"/>
        <v>0</v>
      </c>
      <c r="BU193" s="52">
        <f t="shared" ca="1" si="411"/>
        <v>0</v>
      </c>
      <c r="BV193" s="52">
        <f t="shared" ca="1" si="412"/>
        <v>0</v>
      </c>
      <c r="BW193" s="52">
        <f t="shared" ca="1" si="413"/>
        <v>0</v>
      </c>
      <c r="BX193" s="52">
        <f t="shared" ca="1" si="414"/>
        <v>0</v>
      </c>
      <c r="BY193" s="52">
        <f t="shared" ca="1" si="415"/>
        <v>0</v>
      </c>
      <c r="BZ193" s="52">
        <f t="shared" ca="1" si="416"/>
        <v>0</v>
      </c>
      <c r="CA193" s="52">
        <f t="shared" ca="1" si="417"/>
        <v>0</v>
      </c>
      <c r="CB193" s="52">
        <f t="shared" ca="1" si="418"/>
        <v>0</v>
      </c>
      <c r="CC193" s="52">
        <f t="shared" ca="1" si="419"/>
        <v>0</v>
      </c>
      <c r="CD193" s="52">
        <f t="shared" ca="1" si="420"/>
        <v>0</v>
      </c>
      <c r="CE193" s="52">
        <f t="shared" ca="1" si="421"/>
        <v>0</v>
      </c>
      <c r="CF193" s="52">
        <f t="shared" ca="1" si="422"/>
        <v>0</v>
      </c>
      <c r="CG193" s="52">
        <f t="shared" ca="1" si="423"/>
        <v>0</v>
      </c>
      <c r="CH193" s="52">
        <f t="shared" ca="1" si="424"/>
        <v>0</v>
      </c>
      <c r="CI193" s="52">
        <f t="shared" ca="1" si="425"/>
        <v>0</v>
      </c>
      <c r="CJ193" s="52">
        <f t="shared" ca="1" si="426"/>
        <v>0</v>
      </c>
      <c r="CK193" s="52">
        <f t="shared" ca="1" si="427"/>
        <v>0</v>
      </c>
      <c r="CL193" s="52">
        <f t="shared" ca="1" si="428"/>
        <v>0</v>
      </c>
      <c r="CM193" s="52">
        <f t="shared" ca="1" si="429"/>
        <v>0</v>
      </c>
      <c r="CN193" s="52">
        <f t="shared" ca="1" si="430"/>
        <v>0</v>
      </c>
      <c r="CO193" s="52">
        <f t="shared" ca="1" si="431"/>
        <v>0</v>
      </c>
      <c r="CP193" s="52">
        <f t="shared" ca="1" si="432"/>
        <v>0</v>
      </c>
      <c r="CQ193" s="52">
        <f t="shared" ca="1" si="433"/>
        <v>0</v>
      </c>
      <c r="CR193" s="52">
        <f t="shared" ca="1" si="434"/>
        <v>0</v>
      </c>
      <c r="CS193" s="52">
        <f t="shared" ca="1" si="435"/>
        <v>0</v>
      </c>
      <c r="CT193" s="52">
        <f t="shared" ca="1" si="436"/>
        <v>0</v>
      </c>
      <c r="CU193" s="52">
        <f t="shared" ca="1" si="437"/>
        <v>0</v>
      </c>
      <c r="CV193" s="52">
        <f t="shared" ca="1" si="438"/>
        <v>0</v>
      </c>
      <c r="CW193" s="52">
        <f t="shared" ca="1" si="439"/>
        <v>0</v>
      </c>
      <c r="CY193" s="51" t="str">
        <f t="shared" ca="1" si="440"/>
        <v>Slope</v>
      </c>
      <c r="CZ193" s="51" t="str">
        <f t="shared" ca="1" si="441"/>
        <v>Slope</v>
      </c>
      <c r="DA193" s="51" t="str">
        <f t="shared" ca="1" si="442"/>
        <v>Slope</v>
      </c>
      <c r="DB193" s="51" t="str">
        <f t="shared" ca="1" si="443"/>
        <v>Slope</v>
      </c>
      <c r="DC193" s="51" t="str">
        <f t="shared" ca="1" si="444"/>
        <v>Slope</v>
      </c>
      <c r="DD193" s="51" t="str">
        <f t="shared" ca="1" si="445"/>
        <v>Slope</v>
      </c>
      <c r="DE193" s="51" t="str">
        <f t="shared" ca="1" si="446"/>
        <v>Slope</v>
      </c>
      <c r="DF193" s="51" t="str">
        <f t="shared" ca="1" si="447"/>
        <v>Slope</v>
      </c>
      <c r="DG193" s="51" t="str">
        <f t="shared" ca="1" si="448"/>
        <v>Slope</v>
      </c>
      <c r="DH193" s="51" t="str">
        <f t="shared" ca="1" si="449"/>
        <v>Slope</v>
      </c>
      <c r="DI193" s="51" t="str">
        <f t="shared" ca="1" si="450"/>
        <v>Slope</v>
      </c>
      <c r="DJ193" s="51" t="str">
        <f t="shared" ca="1" si="451"/>
        <v>Slope</v>
      </c>
      <c r="DK193" s="51" t="str">
        <f t="shared" ca="1" si="452"/>
        <v>Slope</v>
      </c>
      <c r="DL193" s="51" t="str">
        <f t="shared" ca="1" si="453"/>
        <v>Slope</v>
      </c>
      <c r="DM193" s="51" t="str">
        <f t="shared" ca="1" si="454"/>
        <v>Slope</v>
      </c>
      <c r="DN193" s="51" t="str">
        <f t="shared" ca="1" si="455"/>
        <v>Slope</v>
      </c>
      <c r="DO193" s="51" t="str">
        <f t="shared" ca="1" si="456"/>
        <v>Slope</v>
      </c>
      <c r="DP193" s="51" t="str">
        <f t="shared" ca="1" si="457"/>
        <v>Slope</v>
      </c>
      <c r="DQ193" s="51" t="str">
        <f t="shared" ca="1" si="458"/>
        <v>Slope</v>
      </c>
      <c r="DR193" s="51" t="str">
        <f t="shared" ca="1" si="459"/>
        <v>Slope</v>
      </c>
      <c r="DS193" s="51" t="str">
        <f t="shared" ca="1" si="460"/>
        <v>Slope</v>
      </c>
      <c r="DT193" s="51" t="str">
        <f t="shared" ca="1" si="461"/>
        <v>Slope</v>
      </c>
      <c r="DU193" s="51" t="str">
        <f t="shared" ca="1" si="462"/>
        <v>Slope</v>
      </c>
      <c r="DV193" s="51" t="str">
        <f t="shared" ca="1" si="463"/>
        <v>Slope</v>
      </c>
      <c r="DW193" s="51" t="str">
        <f t="shared" ca="1" si="464"/>
        <v>Slope</v>
      </c>
      <c r="DX193" s="51" t="str">
        <f t="shared" ca="1" si="465"/>
        <v>Slope</v>
      </c>
      <c r="DY193" s="51" t="str">
        <f t="shared" ca="1" si="466"/>
        <v>Slope</v>
      </c>
      <c r="DZ193" s="51" t="str">
        <f t="shared" ca="1" si="467"/>
        <v>Slope</v>
      </c>
      <c r="EA193" s="51" t="str">
        <f t="shared" ca="1" si="468"/>
        <v>Slope</v>
      </c>
      <c r="EB193" s="51" t="str">
        <f t="shared" ca="1" si="469"/>
        <v>Slope</v>
      </c>
      <c r="EC193" s="51" t="str">
        <f t="shared" ca="1" si="470"/>
        <v>Slope</v>
      </c>
      <c r="EE193" s="52">
        <f t="shared" ca="1" si="471"/>
        <v>1</v>
      </c>
      <c r="EF193" s="52">
        <f t="shared" ca="1" si="472"/>
        <v>1</v>
      </c>
      <c r="EG193" s="52">
        <f t="shared" ca="1" si="473"/>
        <v>1</v>
      </c>
      <c r="EH193" s="52">
        <f t="shared" ca="1" si="474"/>
        <v>1</v>
      </c>
      <c r="EI193" s="52">
        <f t="shared" ca="1" si="475"/>
        <v>1</v>
      </c>
      <c r="EJ193" s="52">
        <f t="shared" ca="1" si="476"/>
        <v>1</v>
      </c>
      <c r="EK193" s="52">
        <f t="shared" ca="1" si="477"/>
        <v>1</v>
      </c>
      <c r="EL193" s="52">
        <f t="shared" ca="1" si="478"/>
        <v>1</v>
      </c>
      <c r="EM193" s="52">
        <f t="shared" ca="1" si="479"/>
        <v>1</v>
      </c>
      <c r="EN193" s="52">
        <f t="shared" ca="1" si="480"/>
        <v>1</v>
      </c>
      <c r="EO193" s="52">
        <f t="shared" ca="1" si="481"/>
        <v>1</v>
      </c>
      <c r="EP193" s="52">
        <f t="shared" ca="1" si="482"/>
        <v>1</v>
      </c>
      <c r="EQ193" s="52">
        <f t="shared" ca="1" si="483"/>
        <v>1</v>
      </c>
      <c r="ER193" s="52">
        <f t="shared" ca="1" si="484"/>
        <v>1</v>
      </c>
      <c r="ES193" s="52">
        <f t="shared" ca="1" si="485"/>
        <v>1</v>
      </c>
      <c r="ET193" s="52">
        <f t="shared" ca="1" si="486"/>
        <v>1</v>
      </c>
      <c r="EU193" s="52">
        <f t="shared" ca="1" si="487"/>
        <v>1</v>
      </c>
      <c r="EV193" s="52">
        <f t="shared" ca="1" si="488"/>
        <v>1</v>
      </c>
      <c r="EW193" s="52">
        <f t="shared" ca="1" si="489"/>
        <v>1</v>
      </c>
      <c r="EX193" s="52">
        <f t="shared" ca="1" si="490"/>
        <v>1</v>
      </c>
      <c r="EY193" s="52">
        <f t="shared" ca="1" si="491"/>
        <v>1</v>
      </c>
      <c r="EZ193" s="52">
        <f t="shared" ca="1" si="492"/>
        <v>1</v>
      </c>
      <c r="FA193" s="52">
        <f t="shared" ca="1" si="493"/>
        <v>1</v>
      </c>
      <c r="FB193" s="52">
        <f t="shared" ca="1" si="494"/>
        <v>1</v>
      </c>
      <c r="FC193" s="52">
        <f t="shared" ca="1" si="495"/>
        <v>1</v>
      </c>
      <c r="FD193" s="52">
        <f t="shared" ca="1" si="496"/>
        <v>1</v>
      </c>
      <c r="FE193" s="52">
        <f t="shared" ca="1" si="497"/>
        <v>1</v>
      </c>
      <c r="FF193" s="52">
        <f t="shared" ca="1" si="498"/>
        <v>1</v>
      </c>
      <c r="FG193" s="52">
        <f t="shared" ca="1" si="499"/>
        <v>1</v>
      </c>
      <c r="FH193" s="52">
        <f t="shared" ca="1" si="500"/>
        <v>1</v>
      </c>
      <c r="FI193" s="52">
        <f t="shared" ca="1" si="501"/>
        <v>1</v>
      </c>
      <c r="FK193" s="52">
        <f t="shared" si="502"/>
        <v>0</v>
      </c>
      <c r="FL193" s="59" t="e">
        <f t="shared" ca="1" si="503"/>
        <v>#N/A</v>
      </c>
      <c r="FM193" s="59" t="e">
        <f t="shared" ca="1" si="504"/>
        <v>#N/A</v>
      </c>
      <c r="FN193" s="52">
        <f t="shared" ca="1" si="505"/>
        <v>0</v>
      </c>
      <c r="FP193" s="52">
        <f t="shared" ca="1" si="506"/>
        <v>0.66666666666666663</v>
      </c>
      <c r="FQ193" s="52">
        <f t="shared" ca="1" si="507"/>
        <v>0.66666666666666663</v>
      </c>
      <c r="FR193" s="52">
        <f t="shared" ca="1" si="508"/>
        <v>0.65555555555555545</v>
      </c>
      <c r="FS193" s="52">
        <f t="shared" ca="1" si="509"/>
        <v>0.64444444444444438</v>
      </c>
      <c r="FT193" s="52">
        <f t="shared" ca="1" si="510"/>
        <v>0.6333333333333333</v>
      </c>
      <c r="FU193" s="52">
        <f t="shared" ca="1" si="511"/>
        <v>0.62222222222222223</v>
      </c>
      <c r="FV193" s="52">
        <f t="shared" ca="1" si="512"/>
        <v>0.61111111111111116</v>
      </c>
      <c r="FW193" s="52">
        <f t="shared" ca="1" si="513"/>
        <v>0.6</v>
      </c>
      <c r="FX193" s="52">
        <f t="shared" ca="1" si="514"/>
        <v>0.5888888888888888</v>
      </c>
      <c r="FY193" s="52">
        <f t="shared" ca="1" si="515"/>
        <v>0.57777777777777772</v>
      </c>
      <c r="FZ193" s="52">
        <f t="shared" ca="1" si="516"/>
        <v>0.56666666666666665</v>
      </c>
      <c r="GA193" s="52">
        <f t="shared" ca="1" si="517"/>
        <v>0.55555555555555558</v>
      </c>
      <c r="GB193" s="52">
        <f t="shared" ca="1" si="518"/>
        <v>0.5444444444444444</v>
      </c>
      <c r="GC193" s="52">
        <f t="shared" ca="1" si="519"/>
        <v>0.53333333333333333</v>
      </c>
      <c r="GD193" s="52">
        <f t="shared" ca="1" si="520"/>
        <v>0.52222222222222214</v>
      </c>
      <c r="GE193" s="52">
        <f t="shared" ca="1" si="521"/>
        <v>0.51111111111111107</v>
      </c>
      <c r="GF193" s="52">
        <f t="shared" ca="1" si="522"/>
        <v>0.5</v>
      </c>
      <c r="GG193" s="52">
        <f t="shared" ca="1" si="523"/>
        <v>0.48888888888888887</v>
      </c>
      <c r="GH193" s="52">
        <f t="shared" ca="1" si="524"/>
        <v>0.47777777777777775</v>
      </c>
      <c r="GI193" s="52">
        <f t="shared" ca="1" si="525"/>
        <v>0.46666666666666667</v>
      </c>
      <c r="GJ193" s="52">
        <f t="shared" ca="1" si="526"/>
        <v>0.45555555555555555</v>
      </c>
      <c r="GK193" s="52">
        <f t="shared" ca="1" si="527"/>
        <v>0.44444444444444442</v>
      </c>
      <c r="GL193" s="52">
        <f t="shared" ca="1" si="528"/>
        <v>0.43333333333333335</v>
      </c>
      <c r="GM193" s="52">
        <f t="shared" ca="1" si="529"/>
        <v>0.42222222222222222</v>
      </c>
      <c r="GN193" s="52">
        <f t="shared" ca="1" si="530"/>
        <v>0.41111111111111109</v>
      </c>
      <c r="GO193" s="52">
        <f t="shared" ca="1" si="531"/>
        <v>0.39999999999999997</v>
      </c>
      <c r="GP193" s="52">
        <f t="shared" ca="1" si="532"/>
        <v>0.38888888888888884</v>
      </c>
      <c r="GQ193" s="52">
        <f t="shared" ca="1" si="533"/>
        <v>0.37777777777777777</v>
      </c>
      <c r="GR193" s="52">
        <f t="shared" ca="1" si="534"/>
        <v>0.36666666666666664</v>
      </c>
      <c r="GS193" s="52">
        <f t="shared" ca="1" si="535"/>
        <v>0.35555555555555551</v>
      </c>
      <c r="GT193" s="52">
        <f t="shared" ca="1" si="536"/>
        <v>0.34444444444444444</v>
      </c>
      <c r="GU193" s="125">
        <f t="shared" si="537"/>
        <v>0</v>
      </c>
      <c r="GV193" s="52">
        <f t="shared" ca="1" si="538"/>
        <v>0.66666666666666663</v>
      </c>
      <c r="GW193" s="59">
        <f t="shared" ca="1" si="539"/>
        <v>0</v>
      </c>
      <c r="GX193" s="52">
        <f t="shared" ca="1" si="540"/>
        <v>0</v>
      </c>
      <c r="GY193" s="52" t="str">
        <f t="shared" ca="1" si="541"/>
        <v>Slope</v>
      </c>
      <c r="GZ193" s="52" t="str">
        <f t="shared" ca="1" si="542"/>
        <v>NaN</v>
      </c>
      <c r="HA193" s="120">
        <f t="shared" si="543"/>
        <v>0</v>
      </c>
      <c r="HB193" s="58">
        <f t="shared" si="544"/>
        <v>0</v>
      </c>
      <c r="HC193" s="58"/>
      <c r="HD193" s="121">
        <f t="shared" si="545"/>
        <v>1</v>
      </c>
      <c r="HE193" s="52">
        <f t="shared" si="546"/>
        <v>0</v>
      </c>
      <c r="HF193" s="52">
        <f t="shared" si="547"/>
        <v>0</v>
      </c>
      <c r="HG193" s="120">
        <f t="shared" si="548"/>
        <v>1</v>
      </c>
      <c r="HH193" s="120">
        <f t="shared" si="549"/>
        <v>0</v>
      </c>
      <c r="HI193" s="52">
        <f t="shared" ca="1" si="550"/>
        <v>0</v>
      </c>
      <c r="HJ193" s="52" t="str">
        <f t="shared" ca="1" si="551"/>
        <v>Slope</v>
      </c>
      <c r="HK193" s="59">
        <f t="shared" ca="1" si="552"/>
        <v>2</v>
      </c>
      <c r="HL193" s="52" t="str">
        <f t="shared" ca="1" si="553"/>
        <v>NaN</v>
      </c>
      <c r="HM193" s="52">
        <f t="shared" si="554"/>
        <v>0</v>
      </c>
      <c r="HN193" s="52">
        <f t="shared" si="555"/>
        <v>0</v>
      </c>
      <c r="HO193" s="52">
        <f t="shared" si="556"/>
        <v>0</v>
      </c>
      <c r="HP193" s="112"/>
      <c r="HQ193" s="52">
        <f t="shared" si="559"/>
        <v>0</v>
      </c>
      <c r="HR193" s="112"/>
      <c r="HS193" s="52">
        <f t="shared" si="557"/>
        <v>0</v>
      </c>
      <c r="HT193">
        <f t="shared" si="558"/>
        <v>0</v>
      </c>
    </row>
    <row r="194" spans="1:228" x14ac:dyDescent="0.25">
      <c r="A194" s="45">
        <v>156</v>
      </c>
      <c r="B194" s="35">
        <f t="shared" si="395"/>
        <v>1.7939814814814801E-2</v>
      </c>
      <c r="C194" s="28"/>
      <c r="D194" s="29"/>
      <c r="E194" s="29"/>
      <c r="F194" s="37"/>
      <c r="G194" s="38"/>
      <c r="H194" s="107"/>
      <c r="I194" s="31"/>
      <c r="J194" s="28"/>
      <c r="K194" s="37">
        <f t="shared" si="387"/>
        <v>0</v>
      </c>
      <c r="L194" s="30">
        <f t="shared" si="385"/>
        <v>0</v>
      </c>
      <c r="M194" s="101">
        <f t="shared" si="386"/>
        <v>0</v>
      </c>
      <c r="N194" s="103">
        <f t="shared" si="396"/>
        <v>0</v>
      </c>
      <c r="AD194" s="52" t="e">
        <f t="shared" ca="1" si="397"/>
        <v>#DIV/0!</v>
      </c>
      <c r="AE194" s="52" t="e">
        <f t="shared" ca="1" si="397"/>
        <v>#DIV/0!</v>
      </c>
      <c r="AF194" s="52" t="e">
        <f t="shared" ca="1" si="397"/>
        <v>#DIV/0!</v>
      </c>
      <c r="AG194" s="52" t="e">
        <f t="shared" ca="1" si="397"/>
        <v>#DIV/0!</v>
      </c>
      <c r="AH194" s="52" t="e">
        <f t="shared" ca="1" si="398"/>
        <v>#DIV/0!</v>
      </c>
      <c r="AI194" s="52" t="e">
        <f t="shared" ca="1" si="398"/>
        <v>#DIV/0!</v>
      </c>
      <c r="AJ194" s="52" t="e">
        <f t="shared" ca="1" si="398"/>
        <v>#DIV/0!</v>
      </c>
      <c r="AK194" s="52" t="e">
        <f t="shared" ca="1" si="398"/>
        <v>#DIV/0!</v>
      </c>
      <c r="AL194" s="52" t="e">
        <f t="shared" ca="1" si="399"/>
        <v>#DIV/0!</v>
      </c>
      <c r="AM194" s="52" t="e">
        <f t="shared" ca="1" si="399"/>
        <v>#DIV/0!</v>
      </c>
      <c r="AN194" s="52" t="e">
        <f t="shared" ca="1" si="399"/>
        <v>#DIV/0!</v>
      </c>
      <c r="AO194" s="52" t="e">
        <f t="shared" ca="1" si="399"/>
        <v>#DIV/0!</v>
      </c>
      <c r="AP194" s="52" t="e">
        <f t="shared" ca="1" si="400"/>
        <v>#DIV/0!</v>
      </c>
      <c r="AQ194" s="52" t="e">
        <f t="shared" ca="1" si="400"/>
        <v>#DIV/0!</v>
      </c>
      <c r="AR194" s="52" t="e">
        <f t="shared" ca="1" si="400"/>
        <v>#DIV/0!</v>
      </c>
      <c r="AS194" s="52" t="e">
        <f t="shared" ca="1" si="400"/>
        <v>#DIV/0!</v>
      </c>
      <c r="AT194" s="52" t="e">
        <f t="shared" ca="1" si="391"/>
        <v>#DIV/0!</v>
      </c>
      <c r="AU194" s="52" t="e">
        <f t="shared" ca="1" si="391"/>
        <v>#DIV/0!</v>
      </c>
      <c r="AV194" s="52" t="e">
        <f t="shared" ca="1" si="391"/>
        <v>#DIV/0!</v>
      </c>
      <c r="AW194" s="52" t="e">
        <f t="shared" ca="1" si="391"/>
        <v>#DIV/0!</v>
      </c>
      <c r="AX194" s="52" t="e">
        <f t="shared" ca="1" si="392"/>
        <v>#DIV/0!</v>
      </c>
      <c r="AY194" s="52" t="e">
        <f t="shared" ca="1" si="392"/>
        <v>#DIV/0!</v>
      </c>
      <c r="AZ194" s="52" t="e">
        <f t="shared" ca="1" si="392"/>
        <v>#DIV/0!</v>
      </c>
      <c r="BA194" s="52" t="e">
        <f t="shared" ca="1" si="392"/>
        <v>#DIV/0!</v>
      </c>
      <c r="BB194" s="52" t="e">
        <f t="shared" ca="1" si="393"/>
        <v>#DIV/0!</v>
      </c>
      <c r="BC194" s="52" t="e">
        <f t="shared" ca="1" si="393"/>
        <v>#DIV/0!</v>
      </c>
      <c r="BD194" s="52" t="e">
        <f t="shared" ca="1" si="393"/>
        <v>#DIV/0!</v>
      </c>
      <c r="BE194" s="52" t="e">
        <f t="shared" ca="1" si="393"/>
        <v>#DIV/0!</v>
      </c>
      <c r="BF194" s="52" t="e">
        <f t="shared" ca="1" si="394"/>
        <v>#DIV/0!</v>
      </c>
      <c r="BG194" s="52" t="e">
        <f t="shared" ca="1" si="394"/>
        <v>#DIV/0!</v>
      </c>
      <c r="BH194" s="52" t="e">
        <f t="shared" ca="1" si="394"/>
        <v>#DIV/0!</v>
      </c>
      <c r="BJ194" s="52">
        <f t="shared" si="401"/>
        <v>0</v>
      </c>
      <c r="BK194" s="52">
        <f t="shared" si="402"/>
        <v>0</v>
      </c>
      <c r="BL194" s="52">
        <f t="shared" si="403"/>
        <v>0</v>
      </c>
      <c r="BM194" s="52">
        <f t="shared" si="404"/>
        <v>0</v>
      </c>
      <c r="BN194" s="52">
        <f t="shared" si="405"/>
        <v>0</v>
      </c>
      <c r="BO194" s="52">
        <f t="shared" si="406"/>
        <v>0</v>
      </c>
      <c r="BP194" s="52">
        <f t="shared" si="407"/>
        <v>0</v>
      </c>
      <c r="BQ194" s="52">
        <f t="shared" si="408"/>
        <v>0.05</v>
      </c>
      <c r="BS194" s="52">
        <f t="shared" ca="1" si="409"/>
        <v>0</v>
      </c>
      <c r="BT194" s="52">
        <f t="shared" ca="1" si="410"/>
        <v>0</v>
      </c>
      <c r="BU194" s="52">
        <f t="shared" ca="1" si="411"/>
        <v>0</v>
      </c>
      <c r="BV194" s="52">
        <f t="shared" ca="1" si="412"/>
        <v>0</v>
      </c>
      <c r="BW194" s="52">
        <f t="shared" ca="1" si="413"/>
        <v>0</v>
      </c>
      <c r="BX194" s="52">
        <f t="shared" ca="1" si="414"/>
        <v>0</v>
      </c>
      <c r="BY194" s="52">
        <f t="shared" ca="1" si="415"/>
        <v>0</v>
      </c>
      <c r="BZ194" s="52">
        <f t="shared" ca="1" si="416"/>
        <v>0</v>
      </c>
      <c r="CA194" s="52">
        <f t="shared" ca="1" si="417"/>
        <v>0</v>
      </c>
      <c r="CB194" s="52">
        <f t="shared" ca="1" si="418"/>
        <v>0</v>
      </c>
      <c r="CC194" s="52">
        <f t="shared" ca="1" si="419"/>
        <v>0</v>
      </c>
      <c r="CD194" s="52">
        <f t="shared" ca="1" si="420"/>
        <v>0</v>
      </c>
      <c r="CE194" s="52">
        <f t="shared" ca="1" si="421"/>
        <v>0</v>
      </c>
      <c r="CF194" s="52">
        <f t="shared" ca="1" si="422"/>
        <v>0</v>
      </c>
      <c r="CG194" s="52">
        <f t="shared" ca="1" si="423"/>
        <v>0</v>
      </c>
      <c r="CH194" s="52">
        <f t="shared" ca="1" si="424"/>
        <v>0</v>
      </c>
      <c r="CI194" s="52">
        <f t="shared" ca="1" si="425"/>
        <v>0</v>
      </c>
      <c r="CJ194" s="52">
        <f t="shared" ca="1" si="426"/>
        <v>0</v>
      </c>
      <c r="CK194" s="52">
        <f t="shared" ca="1" si="427"/>
        <v>0</v>
      </c>
      <c r="CL194" s="52">
        <f t="shared" ca="1" si="428"/>
        <v>0</v>
      </c>
      <c r="CM194" s="52">
        <f t="shared" ca="1" si="429"/>
        <v>0</v>
      </c>
      <c r="CN194" s="52">
        <f t="shared" ca="1" si="430"/>
        <v>0</v>
      </c>
      <c r="CO194" s="52">
        <f t="shared" ca="1" si="431"/>
        <v>0</v>
      </c>
      <c r="CP194" s="52">
        <f t="shared" ca="1" si="432"/>
        <v>0</v>
      </c>
      <c r="CQ194" s="52">
        <f t="shared" ca="1" si="433"/>
        <v>0</v>
      </c>
      <c r="CR194" s="52">
        <f t="shared" ca="1" si="434"/>
        <v>0</v>
      </c>
      <c r="CS194" s="52">
        <f t="shared" ca="1" si="435"/>
        <v>0</v>
      </c>
      <c r="CT194" s="52">
        <f t="shared" ca="1" si="436"/>
        <v>0</v>
      </c>
      <c r="CU194" s="52">
        <f t="shared" ca="1" si="437"/>
        <v>0</v>
      </c>
      <c r="CV194" s="52">
        <f t="shared" ca="1" si="438"/>
        <v>0</v>
      </c>
      <c r="CW194" s="52">
        <f t="shared" ca="1" si="439"/>
        <v>0</v>
      </c>
      <c r="CY194" s="51" t="str">
        <f t="shared" ca="1" si="440"/>
        <v>Slope</v>
      </c>
      <c r="CZ194" s="51" t="str">
        <f t="shared" ca="1" si="441"/>
        <v>Slope</v>
      </c>
      <c r="DA194" s="51" t="str">
        <f t="shared" ca="1" si="442"/>
        <v>Slope</v>
      </c>
      <c r="DB194" s="51" t="str">
        <f t="shared" ca="1" si="443"/>
        <v>Slope</v>
      </c>
      <c r="DC194" s="51" t="str">
        <f t="shared" ca="1" si="444"/>
        <v>Slope</v>
      </c>
      <c r="DD194" s="51" t="str">
        <f t="shared" ca="1" si="445"/>
        <v>Slope</v>
      </c>
      <c r="DE194" s="51" t="str">
        <f t="shared" ca="1" si="446"/>
        <v>Slope</v>
      </c>
      <c r="DF194" s="51" t="str">
        <f t="shared" ca="1" si="447"/>
        <v>Slope</v>
      </c>
      <c r="DG194" s="51" t="str">
        <f t="shared" ca="1" si="448"/>
        <v>Slope</v>
      </c>
      <c r="DH194" s="51" t="str">
        <f t="shared" ca="1" si="449"/>
        <v>Slope</v>
      </c>
      <c r="DI194" s="51" t="str">
        <f t="shared" ca="1" si="450"/>
        <v>Slope</v>
      </c>
      <c r="DJ194" s="51" t="str">
        <f t="shared" ca="1" si="451"/>
        <v>Slope</v>
      </c>
      <c r="DK194" s="51" t="str">
        <f t="shared" ca="1" si="452"/>
        <v>Slope</v>
      </c>
      <c r="DL194" s="51" t="str">
        <f t="shared" ca="1" si="453"/>
        <v>Slope</v>
      </c>
      <c r="DM194" s="51" t="str">
        <f t="shared" ca="1" si="454"/>
        <v>Slope</v>
      </c>
      <c r="DN194" s="51" t="str">
        <f t="shared" ca="1" si="455"/>
        <v>Slope</v>
      </c>
      <c r="DO194" s="51" t="str">
        <f t="shared" ca="1" si="456"/>
        <v>Slope</v>
      </c>
      <c r="DP194" s="51" t="str">
        <f t="shared" ca="1" si="457"/>
        <v>Slope</v>
      </c>
      <c r="DQ194" s="51" t="str">
        <f t="shared" ca="1" si="458"/>
        <v>Slope</v>
      </c>
      <c r="DR194" s="51" t="str">
        <f t="shared" ca="1" si="459"/>
        <v>Slope</v>
      </c>
      <c r="DS194" s="51" t="str">
        <f t="shared" ca="1" si="460"/>
        <v>Slope</v>
      </c>
      <c r="DT194" s="51" t="str">
        <f t="shared" ca="1" si="461"/>
        <v>Slope</v>
      </c>
      <c r="DU194" s="51" t="str">
        <f t="shared" ca="1" si="462"/>
        <v>Slope</v>
      </c>
      <c r="DV194" s="51" t="str">
        <f t="shared" ca="1" si="463"/>
        <v>Slope</v>
      </c>
      <c r="DW194" s="51" t="str">
        <f t="shared" ca="1" si="464"/>
        <v>Slope</v>
      </c>
      <c r="DX194" s="51" t="str">
        <f t="shared" ca="1" si="465"/>
        <v>Slope</v>
      </c>
      <c r="DY194" s="51" t="str">
        <f t="shared" ca="1" si="466"/>
        <v>Slope</v>
      </c>
      <c r="DZ194" s="51" t="str">
        <f t="shared" ca="1" si="467"/>
        <v>Slope</v>
      </c>
      <c r="EA194" s="51" t="str">
        <f t="shared" ca="1" si="468"/>
        <v>Slope</v>
      </c>
      <c r="EB194" s="51" t="str">
        <f t="shared" ca="1" si="469"/>
        <v>Slope</v>
      </c>
      <c r="EC194" s="51" t="str">
        <f t="shared" ca="1" si="470"/>
        <v>Slope</v>
      </c>
      <c r="EE194" s="52">
        <f t="shared" ca="1" si="471"/>
        <v>1</v>
      </c>
      <c r="EF194" s="52">
        <f t="shared" ca="1" si="472"/>
        <v>1</v>
      </c>
      <c r="EG194" s="52">
        <f t="shared" ca="1" si="473"/>
        <v>1</v>
      </c>
      <c r="EH194" s="52">
        <f t="shared" ca="1" si="474"/>
        <v>1</v>
      </c>
      <c r="EI194" s="52">
        <f t="shared" ca="1" si="475"/>
        <v>1</v>
      </c>
      <c r="EJ194" s="52">
        <f t="shared" ca="1" si="476"/>
        <v>1</v>
      </c>
      <c r="EK194" s="52">
        <f t="shared" ca="1" si="477"/>
        <v>1</v>
      </c>
      <c r="EL194" s="52">
        <f t="shared" ca="1" si="478"/>
        <v>1</v>
      </c>
      <c r="EM194" s="52">
        <f t="shared" ca="1" si="479"/>
        <v>1</v>
      </c>
      <c r="EN194" s="52">
        <f t="shared" ca="1" si="480"/>
        <v>1</v>
      </c>
      <c r="EO194" s="52">
        <f t="shared" ca="1" si="481"/>
        <v>1</v>
      </c>
      <c r="EP194" s="52">
        <f t="shared" ca="1" si="482"/>
        <v>1</v>
      </c>
      <c r="EQ194" s="52">
        <f t="shared" ca="1" si="483"/>
        <v>1</v>
      </c>
      <c r="ER194" s="52">
        <f t="shared" ca="1" si="484"/>
        <v>1</v>
      </c>
      <c r="ES194" s="52">
        <f t="shared" ca="1" si="485"/>
        <v>1</v>
      </c>
      <c r="ET194" s="52">
        <f t="shared" ca="1" si="486"/>
        <v>1</v>
      </c>
      <c r="EU194" s="52">
        <f t="shared" ca="1" si="487"/>
        <v>1</v>
      </c>
      <c r="EV194" s="52">
        <f t="shared" ca="1" si="488"/>
        <v>1</v>
      </c>
      <c r="EW194" s="52">
        <f t="shared" ca="1" si="489"/>
        <v>1</v>
      </c>
      <c r="EX194" s="52">
        <f t="shared" ca="1" si="490"/>
        <v>1</v>
      </c>
      <c r="EY194" s="52">
        <f t="shared" ca="1" si="491"/>
        <v>1</v>
      </c>
      <c r="EZ194" s="52">
        <f t="shared" ca="1" si="492"/>
        <v>1</v>
      </c>
      <c r="FA194" s="52">
        <f t="shared" ca="1" si="493"/>
        <v>1</v>
      </c>
      <c r="FB194" s="52">
        <f t="shared" ca="1" si="494"/>
        <v>1</v>
      </c>
      <c r="FC194" s="52">
        <f t="shared" ca="1" si="495"/>
        <v>1</v>
      </c>
      <c r="FD194" s="52">
        <f t="shared" ca="1" si="496"/>
        <v>1</v>
      </c>
      <c r="FE194" s="52">
        <f t="shared" ca="1" si="497"/>
        <v>1</v>
      </c>
      <c r="FF194" s="52">
        <f t="shared" ca="1" si="498"/>
        <v>1</v>
      </c>
      <c r="FG194" s="52">
        <f t="shared" ca="1" si="499"/>
        <v>1</v>
      </c>
      <c r="FH194" s="52">
        <f t="shared" ca="1" si="500"/>
        <v>1</v>
      </c>
      <c r="FI194" s="52">
        <f t="shared" ca="1" si="501"/>
        <v>1</v>
      </c>
      <c r="FK194" s="52">
        <f t="shared" si="502"/>
        <v>0</v>
      </c>
      <c r="FL194" s="59" t="e">
        <f t="shared" ca="1" si="503"/>
        <v>#N/A</v>
      </c>
      <c r="FM194" s="59" t="e">
        <f t="shared" ca="1" si="504"/>
        <v>#N/A</v>
      </c>
      <c r="FN194" s="52">
        <f t="shared" ca="1" si="505"/>
        <v>0</v>
      </c>
      <c r="FP194" s="52">
        <f t="shared" ca="1" si="506"/>
        <v>0.66666666666666663</v>
      </c>
      <c r="FQ194" s="52">
        <f t="shared" ca="1" si="507"/>
        <v>0.66666666666666663</v>
      </c>
      <c r="FR194" s="52">
        <f t="shared" ca="1" si="508"/>
        <v>0.65555555555555545</v>
      </c>
      <c r="FS194" s="52">
        <f t="shared" ca="1" si="509"/>
        <v>0.64444444444444438</v>
      </c>
      <c r="FT194" s="52">
        <f t="shared" ca="1" si="510"/>
        <v>0.6333333333333333</v>
      </c>
      <c r="FU194" s="52">
        <f t="shared" ca="1" si="511"/>
        <v>0.62222222222222223</v>
      </c>
      <c r="FV194" s="52">
        <f t="shared" ca="1" si="512"/>
        <v>0.61111111111111116</v>
      </c>
      <c r="FW194" s="52">
        <f t="shared" ca="1" si="513"/>
        <v>0.6</v>
      </c>
      <c r="FX194" s="52">
        <f t="shared" ca="1" si="514"/>
        <v>0.5888888888888888</v>
      </c>
      <c r="FY194" s="52">
        <f t="shared" ca="1" si="515"/>
        <v>0.57777777777777772</v>
      </c>
      <c r="FZ194" s="52">
        <f t="shared" ca="1" si="516"/>
        <v>0.56666666666666665</v>
      </c>
      <c r="GA194" s="52">
        <f t="shared" ca="1" si="517"/>
        <v>0.55555555555555558</v>
      </c>
      <c r="GB194" s="52">
        <f t="shared" ca="1" si="518"/>
        <v>0.5444444444444444</v>
      </c>
      <c r="GC194" s="52">
        <f t="shared" ca="1" si="519"/>
        <v>0.53333333333333333</v>
      </c>
      <c r="GD194" s="52">
        <f t="shared" ca="1" si="520"/>
        <v>0.52222222222222214</v>
      </c>
      <c r="GE194" s="52">
        <f t="shared" ca="1" si="521"/>
        <v>0.51111111111111107</v>
      </c>
      <c r="GF194" s="52">
        <f t="shared" ca="1" si="522"/>
        <v>0.5</v>
      </c>
      <c r="GG194" s="52">
        <f t="shared" ca="1" si="523"/>
        <v>0.48888888888888887</v>
      </c>
      <c r="GH194" s="52">
        <f t="shared" ca="1" si="524"/>
        <v>0.47777777777777775</v>
      </c>
      <c r="GI194" s="52">
        <f t="shared" ca="1" si="525"/>
        <v>0.46666666666666667</v>
      </c>
      <c r="GJ194" s="52">
        <f t="shared" ca="1" si="526"/>
        <v>0.45555555555555555</v>
      </c>
      <c r="GK194" s="52">
        <f t="shared" ca="1" si="527"/>
        <v>0.44444444444444442</v>
      </c>
      <c r="GL194" s="52">
        <f t="shared" ca="1" si="528"/>
        <v>0.43333333333333335</v>
      </c>
      <c r="GM194" s="52">
        <f t="shared" ca="1" si="529"/>
        <v>0.42222222222222222</v>
      </c>
      <c r="GN194" s="52">
        <f t="shared" ca="1" si="530"/>
        <v>0.41111111111111109</v>
      </c>
      <c r="GO194" s="52">
        <f t="shared" ca="1" si="531"/>
        <v>0.39999999999999997</v>
      </c>
      <c r="GP194" s="52">
        <f t="shared" ca="1" si="532"/>
        <v>0.38888888888888884</v>
      </c>
      <c r="GQ194" s="52">
        <f t="shared" ca="1" si="533"/>
        <v>0.37777777777777777</v>
      </c>
      <c r="GR194" s="52">
        <f t="shared" ca="1" si="534"/>
        <v>0.36666666666666664</v>
      </c>
      <c r="GS194" s="52">
        <f t="shared" ca="1" si="535"/>
        <v>0.35555555555555551</v>
      </c>
      <c r="GT194" s="52">
        <f t="shared" ca="1" si="536"/>
        <v>0.34444444444444444</v>
      </c>
      <c r="GU194" s="125">
        <f t="shared" si="537"/>
        <v>0</v>
      </c>
      <c r="GV194" s="52">
        <f t="shared" ca="1" si="538"/>
        <v>0.66666666666666663</v>
      </c>
      <c r="GW194" s="59">
        <f t="shared" ca="1" si="539"/>
        <v>0</v>
      </c>
      <c r="GX194" s="52">
        <f t="shared" ca="1" si="540"/>
        <v>0</v>
      </c>
      <c r="GY194" s="52" t="str">
        <f t="shared" ca="1" si="541"/>
        <v>Slope</v>
      </c>
      <c r="GZ194" s="52" t="str">
        <f t="shared" ca="1" si="542"/>
        <v>NaN</v>
      </c>
      <c r="HA194" s="120">
        <f t="shared" si="543"/>
        <v>0</v>
      </c>
      <c r="HB194" s="58">
        <f t="shared" si="544"/>
        <v>0</v>
      </c>
      <c r="HC194" s="58"/>
      <c r="HD194" s="121">
        <f t="shared" si="545"/>
        <v>1</v>
      </c>
      <c r="HE194" s="52">
        <f t="shared" si="546"/>
        <v>0</v>
      </c>
      <c r="HF194" s="52">
        <f t="shared" si="547"/>
        <v>0</v>
      </c>
      <c r="HG194" s="120">
        <f t="shared" si="548"/>
        <v>1</v>
      </c>
      <c r="HH194" s="120">
        <f t="shared" si="549"/>
        <v>0</v>
      </c>
      <c r="HI194" s="52">
        <f t="shared" ca="1" si="550"/>
        <v>0</v>
      </c>
      <c r="HJ194" s="52" t="str">
        <f t="shared" ca="1" si="551"/>
        <v>Slope</v>
      </c>
      <c r="HK194" s="59">
        <f t="shared" ca="1" si="552"/>
        <v>2</v>
      </c>
      <c r="HL194" s="52" t="str">
        <f t="shared" ca="1" si="553"/>
        <v>NaN</v>
      </c>
      <c r="HM194" s="52">
        <f t="shared" si="554"/>
        <v>0</v>
      </c>
      <c r="HN194" s="52">
        <f t="shared" si="555"/>
        <v>0</v>
      </c>
      <c r="HO194" s="52">
        <f t="shared" si="556"/>
        <v>0</v>
      </c>
      <c r="HP194" s="112"/>
      <c r="HQ194" s="52">
        <f t="shared" si="559"/>
        <v>0</v>
      </c>
      <c r="HR194" s="112"/>
      <c r="HS194" s="52">
        <f t="shared" si="557"/>
        <v>0</v>
      </c>
      <c r="HT194">
        <f t="shared" si="558"/>
        <v>0</v>
      </c>
    </row>
    <row r="195" spans="1:228" x14ac:dyDescent="0.25">
      <c r="A195" s="45">
        <v>157</v>
      </c>
      <c r="B195" s="35">
        <f t="shared" si="395"/>
        <v>1.805555555555554E-2</v>
      </c>
      <c r="C195" s="28"/>
      <c r="D195" s="29"/>
      <c r="E195" s="29"/>
      <c r="F195" s="37"/>
      <c r="G195" s="38"/>
      <c r="H195" s="107"/>
      <c r="I195" s="31"/>
      <c r="J195" s="28"/>
      <c r="K195" s="37">
        <f t="shared" si="387"/>
        <v>0</v>
      </c>
      <c r="L195" s="30">
        <f t="shared" si="385"/>
        <v>0</v>
      </c>
      <c r="M195" s="101">
        <f t="shared" si="386"/>
        <v>0</v>
      </c>
      <c r="N195" s="103">
        <f t="shared" si="396"/>
        <v>0</v>
      </c>
      <c r="AD195" s="52" t="e">
        <f t="shared" ca="1" si="397"/>
        <v>#DIV/0!</v>
      </c>
      <c r="AE195" s="52" t="e">
        <f t="shared" ca="1" si="397"/>
        <v>#DIV/0!</v>
      </c>
      <c r="AF195" s="52" t="e">
        <f t="shared" ca="1" si="397"/>
        <v>#DIV/0!</v>
      </c>
      <c r="AG195" s="52" t="e">
        <f t="shared" ca="1" si="397"/>
        <v>#DIV/0!</v>
      </c>
      <c r="AH195" s="52" t="e">
        <f t="shared" ca="1" si="398"/>
        <v>#DIV/0!</v>
      </c>
      <c r="AI195" s="52" t="e">
        <f t="shared" ca="1" si="398"/>
        <v>#DIV/0!</v>
      </c>
      <c r="AJ195" s="52" t="e">
        <f t="shared" ca="1" si="398"/>
        <v>#DIV/0!</v>
      </c>
      <c r="AK195" s="52" t="e">
        <f t="shared" ca="1" si="398"/>
        <v>#DIV/0!</v>
      </c>
      <c r="AL195" s="52" t="e">
        <f t="shared" ca="1" si="399"/>
        <v>#DIV/0!</v>
      </c>
      <c r="AM195" s="52" t="e">
        <f t="shared" ca="1" si="399"/>
        <v>#DIV/0!</v>
      </c>
      <c r="AN195" s="52" t="e">
        <f t="shared" ca="1" si="399"/>
        <v>#DIV/0!</v>
      </c>
      <c r="AO195" s="52" t="e">
        <f t="shared" ca="1" si="399"/>
        <v>#DIV/0!</v>
      </c>
      <c r="AP195" s="52" t="e">
        <f t="shared" ca="1" si="400"/>
        <v>#DIV/0!</v>
      </c>
      <c r="AQ195" s="52" t="e">
        <f t="shared" ca="1" si="400"/>
        <v>#DIV/0!</v>
      </c>
      <c r="AR195" s="52" t="e">
        <f t="shared" ca="1" si="400"/>
        <v>#DIV/0!</v>
      </c>
      <c r="AS195" s="52" t="e">
        <f t="shared" ca="1" si="400"/>
        <v>#DIV/0!</v>
      </c>
      <c r="AT195" s="52" t="e">
        <f t="shared" ca="1" si="391"/>
        <v>#DIV/0!</v>
      </c>
      <c r="AU195" s="52" t="e">
        <f t="shared" ca="1" si="391"/>
        <v>#DIV/0!</v>
      </c>
      <c r="AV195" s="52" t="e">
        <f t="shared" ca="1" si="391"/>
        <v>#DIV/0!</v>
      </c>
      <c r="AW195" s="52" t="e">
        <f t="shared" ca="1" si="391"/>
        <v>#DIV/0!</v>
      </c>
      <c r="AX195" s="52" t="e">
        <f t="shared" ca="1" si="392"/>
        <v>#DIV/0!</v>
      </c>
      <c r="AY195" s="52" t="e">
        <f t="shared" ca="1" si="392"/>
        <v>#DIV/0!</v>
      </c>
      <c r="AZ195" s="52" t="e">
        <f t="shared" ca="1" si="392"/>
        <v>#DIV/0!</v>
      </c>
      <c r="BA195" s="52" t="e">
        <f t="shared" ca="1" si="392"/>
        <v>#DIV/0!</v>
      </c>
      <c r="BB195" s="52" t="e">
        <f t="shared" ca="1" si="393"/>
        <v>#DIV/0!</v>
      </c>
      <c r="BC195" s="52" t="e">
        <f t="shared" ca="1" si="393"/>
        <v>#DIV/0!</v>
      </c>
      <c r="BD195" s="52" t="e">
        <f t="shared" ca="1" si="393"/>
        <v>#DIV/0!</v>
      </c>
      <c r="BE195" s="52" t="e">
        <f t="shared" ca="1" si="393"/>
        <v>#DIV/0!</v>
      </c>
      <c r="BF195" s="52" t="e">
        <f t="shared" ca="1" si="394"/>
        <v>#DIV/0!</v>
      </c>
      <c r="BG195" s="52" t="e">
        <f t="shared" ca="1" si="394"/>
        <v>#DIV/0!</v>
      </c>
      <c r="BH195" s="52" t="e">
        <f t="shared" ca="1" si="394"/>
        <v>#DIV/0!</v>
      </c>
      <c r="BJ195" s="52">
        <f t="shared" si="401"/>
        <v>0</v>
      </c>
      <c r="BK195" s="52">
        <f t="shared" si="402"/>
        <v>0</v>
      </c>
      <c r="BL195" s="52">
        <f t="shared" si="403"/>
        <v>0</v>
      </c>
      <c r="BM195" s="52">
        <f t="shared" si="404"/>
        <v>0</v>
      </c>
      <c r="BN195" s="52">
        <f t="shared" si="405"/>
        <v>0</v>
      </c>
      <c r="BO195" s="52">
        <f t="shared" si="406"/>
        <v>0</v>
      </c>
      <c r="BP195" s="52">
        <f t="shared" si="407"/>
        <v>0</v>
      </c>
      <c r="BQ195" s="52">
        <f t="shared" si="408"/>
        <v>0.05</v>
      </c>
      <c r="BS195" s="52">
        <f t="shared" ca="1" si="409"/>
        <v>0</v>
      </c>
      <c r="BT195" s="52">
        <f t="shared" ca="1" si="410"/>
        <v>0</v>
      </c>
      <c r="BU195" s="52">
        <f t="shared" ca="1" si="411"/>
        <v>0</v>
      </c>
      <c r="BV195" s="52">
        <f t="shared" ca="1" si="412"/>
        <v>0</v>
      </c>
      <c r="BW195" s="52">
        <f t="shared" ca="1" si="413"/>
        <v>0</v>
      </c>
      <c r="BX195" s="52">
        <f t="shared" ca="1" si="414"/>
        <v>0</v>
      </c>
      <c r="BY195" s="52">
        <f t="shared" ca="1" si="415"/>
        <v>0</v>
      </c>
      <c r="BZ195" s="52">
        <f t="shared" ca="1" si="416"/>
        <v>0</v>
      </c>
      <c r="CA195" s="52">
        <f t="shared" ca="1" si="417"/>
        <v>0</v>
      </c>
      <c r="CB195" s="52">
        <f t="shared" ca="1" si="418"/>
        <v>0</v>
      </c>
      <c r="CC195" s="52">
        <f t="shared" ca="1" si="419"/>
        <v>0</v>
      </c>
      <c r="CD195" s="52">
        <f t="shared" ca="1" si="420"/>
        <v>0</v>
      </c>
      <c r="CE195" s="52">
        <f t="shared" ca="1" si="421"/>
        <v>0</v>
      </c>
      <c r="CF195" s="52">
        <f t="shared" ca="1" si="422"/>
        <v>0</v>
      </c>
      <c r="CG195" s="52">
        <f t="shared" ca="1" si="423"/>
        <v>0</v>
      </c>
      <c r="CH195" s="52">
        <f t="shared" ca="1" si="424"/>
        <v>0</v>
      </c>
      <c r="CI195" s="52">
        <f t="shared" ca="1" si="425"/>
        <v>0</v>
      </c>
      <c r="CJ195" s="52">
        <f t="shared" ca="1" si="426"/>
        <v>0</v>
      </c>
      <c r="CK195" s="52">
        <f t="shared" ca="1" si="427"/>
        <v>0</v>
      </c>
      <c r="CL195" s="52">
        <f t="shared" ca="1" si="428"/>
        <v>0</v>
      </c>
      <c r="CM195" s="52">
        <f t="shared" ca="1" si="429"/>
        <v>0</v>
      </c>
      <c r="CN195" s="52">
        <f t="shared" ca="1" si="430"/>
        <v>0</v>
      </c>
      <c r="CO195" s="52">
        <f t="shared" ca="1" si="431"/>
        <v>0</v>
      </c>
      <c r="CP195" s="52">
        <f t="shared" ca="1" si="432"/>
        <v>0</v>
      </c>
      <c r="CQ195" s="52">
        <f t="shared" ca="1" si="433"/>
        <v>0</v>
      </c>
      <c r="CR195" s="52">
        <f t="shared" ca="1" si="434"/>
        <v>0</v>
      </c>
      <c r="CS195" s="52">
        <f t="shared" ca="1" si="435"/>
        <v>0</v>
      </c>
      <c r="CT195" s="52">
        <f t="shared" ca="1" si="436"/>
        <v>0</v>
      </c>
      <c r="CU195" s="52">
        <f t="shared" ca="1" si="437"/>
        <v>0</v>
      </c>
      <c r="CV195" s="52">
        <f t="shared" ca="1" si="438"/>
        <v>0</v>
      </c>
      <c r="CW195" s="52">
        <f t="shared" ca="1" si="439"/>
        <v>0</v>
      </c>
      <c r="CY195" s="51" t="str">
        <f t="shared" ca="1" si="440"/>
        <v>Slope</v>
      </c>
      <c r="CZ195" s="51" t="str">
        <f t="shared" ca="1" si="441"/>
        <v>Slope</v>
      </c>
      <c r="DA195" s="51" t="str">
        <f t="shared" ca="1" si="442"/>
        <v>Slope</v>
      </c>
      <c r="DB195" s="51" t="str">
        <f t="shared" ca="1" si="443"/>
        <v>Slope</v>
      </c>
      <c r="DC195" s="51" t="str">
        <f t="shared" ca="1" si="444"/>
        <v>Slope</v>
      </c>
      <c r="DD195" s="51" t="str">
        <f t="shared" ca="1" si="445"/>
        <v>Slope</v>
      </c>
      <c r="DE195" s="51" t="str">
        <f t="shared" ca="1" si="446"/>
        <v>Slope</v>
      </c>
      <c r="DF195" s="51" t="str">
        <f t="shared" ca="1" si="447"/>
        <v>Slope</v>
      </c>
      <c r="DG195" s="51" t="str">
        <f t="shared" ca="1" si="448"/>
        <v>Slope</v>
      </c>
      <c r="DH195" s="51" t="str">
        <f t="shared" ca="1" si="449"/>
        <v>Slope</v>
      </c>
      <c r="DI195" s="51" t="str">
        <f t="shared" ca="1" si="450"/>
        <v>Slope</v>
      </c>
      <c r="DJ195" s="51" t="str">
        <f t="shared" ca="1" si="451"/>
        <v>Slope</v>
      </c>
      <c r="DK195" s="51" t="str">
        <f t="shared" ca="1" si="452"/>
        <v>Slope</v>
      </c>
      <c r="DL195" s="51" t="str">
        <f t="shared" ca="1" si="453"/>
        <v>Slope</v>
      </c>
      <c r="DM195" s="51" t="str">
        <f t="shared" ca="1" si="454"/>
        <v>Slope</v>
      </c>
      <c r="DN195" s="51" t="str">
        <f t="shared" ca="1" si="455"/>
        <v>Slope</v>
      </c>
      <c r="DO195" s="51" t="str">
        <f t="shared" ca="1" si="456"/>
        <v>Slope</v>
      </c>
      <c r="DP195" s="51" t="str">
        <f t="shared" ca="1" si="457"/>
        <v>Slope</v>
      </c>
      <c r="DQ195" s="51" t="str">
        <f t="shared" ca="1" si="458"/>
        <v>Slope</v>
      </c>
      <c r="DR195" s="51" t="str">
        <f t="shared" ca="1" si="459"/>
        <v>Slope</v>
      </c>
      <c r="DS195" s="51" t="str">
        <f t="shared" ca="1" si="460"/>
        <v>Slope</v>
      </c>
      <c r="DT195" s="51" t="str">
        <f t="shared" ca="1" si="461"/>
        <v>Slope</v>
      </c>
      <c r="DU195" s="51" t="str">
        <f t="shared" ca="1" si="462"/>
        <v>Slope</v>
      </c>
      <c r="DV195" s="51" t="str">
        <f t="shared" ca="1" si="463"/>
        <v>Slope</v>
      </c>
      <c r="DW195" s="51" t="str">
        <f t="shared" ca="1" si="464"/>
        <v>Slope</v>
      </c>
      <c r="DX195" s="51" t="str">
        <f t="shared" ca="1" si="465"/>
        <v>Slope</v>
      </c>
      <c r="DY195" s="51" t="str">
        <f t="shared" ca="1" si="466"/>
        <v>Slope</v>
      </c>
      <c r="DZ195" s="51" t="str">
        <f t="shared" ca="1" si="467"/>
        <v>Slope</v>
      </c>
      <c r="EA195" s="51" t="str">
        <f t="shared" ca="1" si="468"/>
        <v>Slope</v>
      </c>
      <c r="EB195" s="51" t="str">
        <f t="shared" ca="1" si="469"/>
        <v>Slope</v>
      </c>
      <c r="EC195" s="51" t="str">
        <f t="shared" ca="1" si="470"/>
        <v>Slope</v>
      </c>
      <c r="EE195" s="52">
        <f t="shared" ca="1" si="471"/>
        <v>1</v>
      </c>
      <c r="EF195" s="52">
        <f t="shared" ca="1" si="472"/>
        <v>1</v>
      </c>
      <c r="EG195" s="52">
        <f t="shared" ca="1" si="473"/>
        <v>1</v>
      </c>
      <c r="EH195" s="52">
        <f t="shared" ca="1" si="474"/>
        <v>1</v>
      </c>
      <c r="EI195" s="52">
        <f t="shared" ca="1" si="475"/>
        <v>1</v>
      </c>
      <c r="EJ195" s="52">
        <f t="shared" ca="1" si="476"/>
        <v>1</v>
      </c>
      <c r="EK195" s="52">
        <f t="shared" ca="1" si="477"/>
        <v>1</v>
      </c>
      <c r="EL195" s="52">
        <f t="shared" ca="1" si="478"/>
        <v>1</v>
      </c>
      <c r="EM195" s="52">
        <f t="shared" ca="1" si="479"/>
        <v>1</v>
      </c>
      <c r="EN195" s="52">
        <f t="shared" ca="1" si="480"/>
        <v>1</v>
      </c>
      <c r="EO195" s="52">
        <f t="shared" ca="1" si="481"/>
        <v>1</v>
      </c>
      <c r="EP195" s="52">
        <f t="shared" ca="1" si="482"/>
        <v>1</v>
      </c>
      <c r="EQ195" s="52">
        <f t="shared" ca="1" si="483"/>
        <v>1</v>
      </c>
      <c r="ER195" s="52">
        <f t="shared" ca="1" si="484"/>
        <v>1</v>
      </c>
      <c r="ES195" s="52">
        <f t="shared" ca="1" si="485"/>
        <v>1</v>
      </c>
      <c r="ET195" s="52">
        <f t="shared" ca="1" si="486"/>
        <v>1</v>
      </c>
      <c r="EU195" s="52">
        <f t="shared" ca="1" si="487"/>
        <v>1</v>
      </c>
      <c r="EV195" s="52">
        <f t="shared" ca="1" si="488"/>
        <v>1</v>
      </c>
      <c r="EW195" s="52">
        <f t="shared" ca="1" si="489"/>
        <v>1</v>
      </c>
      <c r="EX195" s="52">
        <f t="shared" ca="1" si="490"/>
        <v>1</v>
      </c>
      <c r="EY195" s="52">
        <f t="shared" ca="1" si="491"/>
        <v>1</v>
      </c>
      <c r="EZ195" s="52">
        <f t="shared" ca="1" si="492"/>
        <v>1</v>
      </c>
      <c r="FA195" s="52">
        <f t="shared" ca="1" si="493"/>
        <v>1</v>
      </c>
      <c r="FB195" s="52">
        <f t="shared" ca="1" si="494"/>
        <v>1</v>
      </c>
      <c r="FC195" s="52">
        <f t="shared" ca="1" si="495"/>
        <v>1</v>
      </c>
      <c r="FD195" s="52">
        <f t="shared" ca="1" si="496"/>
        <v>1</v>
      </c>
      <c r="FE195" s="52">
        <f t="shared" ca="1" si="497"/>
        <v>1</v>
      </c>
      <c r="FF195" s="52">
        <f t="shared" ca="1" si="498"/>
        <v>1</v>
      </c>
      <c r="FG195" s="52">
        <f t="shared" ca="1" si="499"/>
        <v>1</v>
      </c>
      <c r="FH195" s="52">
        <f t="shared" ca="1" si="500"/>
        <v>1</v>
      </c>
      <c r="FI195" s="52">
        <f t="shared" ca="1" si="501"/>
        <v>1</v>
      </c>
      <c r="FK195" s="52">
        <f t="shared" si="502"/>
        <v>0</v>
      </c>
      <c r="FL195" s="59" t="e">
        <f t="shared" ca="1" si="503"/>
        <v>#N/A</v>
      </c>
      <c r="FM195" s="59" t="e">
        <f t="shared" ca="1" si="504"/>
        <v>#N/A</v>
      </c>
      <c r="FN195" s="52">
        <f t="shared" ca="1" si="505"/>
        <v>0</v>
      </c>
      <c r="FP195" s="52">
        <f t="shared" ca="1" si="506"/>
        <v>0.66666666666666663</v>
      </c>
      <c r="FQ195" s="52">
        <f t="shared" ca="1" si="507"/>
        <v>0.66666666666666663</v>
      </c>
      <c r="FR195" s="52">
        <f t="shared" ca="1" si="508"/>
        <v>0.65555555555555545</v>
      </c>
      <c r="FS195" s="52">
        <f t="shared" ca="1" si="509"/>
        <v>0.64444444444444438</v>
      </c>
      <c r="FT195" s="52">
        <f t="shared" ca="1" si="510"/>
        <v>0.6333333333333333</v>
      </c>
      <c r="FU195" s="52">
        <f t="shared" ca="1" si="511"/>
        <v>0.62222222222222223</v>
      </c>
      <c r="FV195" s="52">
        <f t="shared" ca="1" si="512"/>
        <v>0.61111111111111116</v>
      </c>
      <c r="FW195" s="52">
        <f t="shared" ca="1" si="513"/>
        <v>0.6</v>
      </c>
      <c r="FX195" s="52">
        <f t="shared" ca="1" si="514"/>
        <v>0.5888888888888888</v>
      </c>
      <c r="FY195" s="52">
        <f t="shared" ca="1" si="515"/>
        <v>0.57777777777777772</v>
      </c>
      <c r="FZ195" s="52">
        <f t="shared" ca="1" si="516"/>
        <v>0.56666666666666665</v>
      </c>
      <c r="GA195" s="52">
        <f t="shared" ca="1" si="517"/>
        <v>0.55555555555555558</v>
      </c>
      <c r="GB195" s="52">
        <f t="shared" ca="1" si="518"/>
        <v>0.5444444444444444</v>
      </c>
      <c r="GC195" s="52">
        <f t="shared" ca="1" si="519"/>
        <v>0.53333333333333333</v>
      </c>
      <c r="GD195" s="52">
        <f t="shared" ca="1" si="520"/>
        <v>0.52222222222222214</v>
      </c>
      <c r="GE195" s="52">
        <f t="shared" ca="1" si="521"/>
        <v>0.51111111111111107</v>
      </c>
      <c r="GF195" s="52">
        <f t="shared" ca="1" si="522"/>
        <v>0.5</v>
      </c>
      <c r="GG195" s="52">
        <f t="shared" ca="1" si="523"/>
        <v>0.48888888888888887</v>
      </c>
      <c r="GH195" s="52">
        <f t="shared" ca="1" si="524"/>
        <v>0.47777777777777775</v>
      </c>
      <c r="GI195" s="52">
        <f t="shared" ca="1" si="525"/>
        <v>0.46666666666666667</v>
      </c>
      <c r="GJ195" s="52">
        <f t="shared" ca="1" si="526"/>
        <v>0.45555555555555555</v>
      </c>
      <c r="GK195" s="52">
        <f t="shared" ca="1" si="527"/>
        <v>0.44444444444444442</v>
      </c>
      <c r="GL195" s="52">
        <f t="shared" ca="1" si="528"/>
        <v>0.43333333333333335</v>
      </c>
      <c r="GM195" s="52">
        <f t="shared" ca="1" si="529"/>
        <v>0.42222222222222222</v>
      </c>
      <c r="GN195" s="52">
        <f t="shared" ca="1" si="530"/>
        <v>0.41111111111111109</v>
      </c>
      <c r="GO195" s="52">
        <f t="shared" ca="1" si="531"/>
        <v>0.39999999999999997</v>
      </c>
      <c r="GP195" s="52">
        <f t="shared" ca="1" si="532"/>
        <v>0.38888888888888884</v>
      </c>
      <c r="GQ195" s="52">
        <f t="shared" ca="1" si="533"/>
        <v>0.37777777777777777</v>
      </c>
      <c r="GR195" s="52">
        <f t="shared" ca="1" si="534"/>
        <v>0.36666666666666664</v>
      </c>
      <c r="GS195" s="52">
        <f t="shared" ca="1" si="535"/>
        <v>0.35555555555555551</v>
      </c>
      <c r="GT195" s="52">
        <f t="shared" ca="1" si="536"/>
        <v>0.34444444444444444</v>
      </c>
      <c r="GU195" s="125">
        <f t="shared" si="537"/>
        <v>0</v>
      </c>
      <c r="GV195" s="52">
        <f t="shared" ca="1" si="538"/>
        <v>0.66666666666666663</v>
      </c>
      <c r="GW195" s="59">
        <f t="shared" ca="1" si="539"/>
        <v>0</v>
      </c>
      <c r="GX195" s="52">
        <f t="shared" ca="1" si="540"/>
        <v>0</v>
      </c>
      <c r="GY195" s="52" t="str">
        <f t="shared" ca="1" si="541"/>
        <v>Slope</v>
      </c>
      <c r="GZ195" s="52" t="str">
        <f t="shared" ca="1" si="542"/>
        <v>NaN</v>
      </c>
      <c r="HA195" s="120">
        <f t="shared" si="543"/>
        <v>0</v>
      </c>
      <c r="HB195" s="58">
        <f t="shared" si="544"/>
        <v>0</v>
      </c>
      <c r="HC195" s="58"/>
      <c r="HD195" s="121">
        <f>IF(HE195&lt;=$HG$8,1,0)</f>
        <v>1</v>
      </c>
      <c r="HE195" s="52">
        <f t="shared" si="546"/>
        <v>0</v>
      </c>
      <c r="HF195" s="52">
        <f t="shared" si="547"/>
        <v>0</v>
      </c>
      <c r="HG195" s="120">
        <f t="shared" si="548"/>
        <v>1</v>
      </c>
      <c r="HH195" s="120">
        <f t="shared" si="549"/>
        <v>0</v>
      </c>
      <c r="HI195" s="52">
        <f t="shared" ca="1" si="550"/>
        <v>0</v>
      </c>
      <c r="HJ195" s="52" t="str">
        <f t="shared" ca="1" si="551"/>
        <v>Slope</v>
      </c>
      <c r="HK195" s="59">
        <f t="shared" ca="1" si="552"/>
        <v>2</v>
      </c>
      <c r="HL195" s="52" t="str">
        <f t="shared" ca="1" si="553"/>
        <v>NaN</v>
      </c>
      <c r="HM195" s="52">
        <f t="shared" si="554"/>
        <v>0</v>
      </c>
      <c r="HN195" s="52">
        <f t="shared" si="555"/>
        <v>0</v>
      </c>
      <c r="HO195" s="52">
        <f t="shared" si="556"/>
        <v>0</v>
      </c>
      <c r="HP195" s="112"/>
      <c r="HQ195" s="52">
        <f t="shared" si="559"/>
        <v>0</v>
      </c>
      <c r="HR195" s="112"/>
      <c r="HS195" s="52">
        <f t="shared" si="557"/>
        <v>0</v>
      </c>
      <c r="HT195">
        <f t="shared" si="558"/>
        <v>0</v>
      </c>
    </row>
    <row r="196" spans="1:228" x14ac:dyDescent="0.25">
      <c r="A196" s="45">
        <v>158</v>
      </c>
      <c r="B196" s="35">
        <f t="shared" si="395"/>
        <v>1.8171296296296279E-2</v>
      </c>
      <c r="C196" s="28"/>
      <c r="D196" s="29"/>
      <c r="E196" s="29"/>
      <c r="F196" s="37"/>
      <c r="G196" s="38"/>
      <c r="H196" s="107"/>
      <c r="I196" s="31"/>
      <c r="J196" s="28"/>
      <c r="K196" s="37">
        <f t="shared" si="387"/>
        <v>0</v>
      </c>
      <c r="L196" s="30">
        <f t="shared" si="385"/>
        <v>0</v>
      </c>
      <c r="M196" s="101">
        <f t="shared" si="386"/>
        <v>0</v>
      </c>
      <c r="N196" s="103">
        <f t="shared" si="396"/>
        <v>0</v>
      </c>
      <c r="AD196" s="52" t="e">
        <f t="shared" ca="1" si="397"/>
        <v>#DIV/0!</v>
      </c>
      <c r="AE196" s="52" t="e">
        <f t="shared" ca="1" si="397"/>
        <v>#DIV/0!</v>
      </c>
      <c r="AF196" s="52" t="e">
        <f t="shared" ca="1" si="397"/>
        <v>#DIV/0!</v>
      </c>
      <c r="AG196" s="52" t="e">
        <f t="shared" ca="1" si="397"/>
        <v>#DIV/0!</v>
      </c>
      <c r="AH196" s="52" t="e">
        <f t="shared" ca="1" si="398"/>
        <v>#DIV/0!</v>
      </c>
      <c r="AI196" s="52" t="e">
        <f t="shared" ca="1" si="398"/>
        <v>#DIV/0!</v>
      </c>
      <c r="AJ196" s="52" t="e">
        <f t="shared" ca="1" si="398"/>
        <v>#DIV/0!</v>
      </c>
      <c r="AK196" s="52" t="e">
        <f t="shared" ca="1" si="398"/>
        <v>#DIV/0!</v>
      </c>
      <c r="AL196" s="52" t="e">
        <f t="shared" ca="1" si="399"/>
        <v>#DIV/0!</v>
      </c>
      <c r="AM196" s="52" t="e">
        <f t="shared" ca="1" si="399"/>
        <v>#DIV/0!</v>
      </c>
      <c r="AN196" s="52" t="e">
        <f t="shared" ca="1" si="399"/>
        <v>#DIV/0!</v>
      </c>
      <c r="AO196" s="52" t="e">
        <f t="shared" ca="1" si="399"/>
        <v>#DIV/0!</v>
      </c>
      <c r="AP196" s="52" t="e">
        <f t="shared" ca="1" si="400"/>
        <v>#DIV/0!</v>
      </c>
      <c r="AQ196" s="52" t="e">
        <f t="shared" ca="1" si="400"/>
        <v>#DIV/0!</v>
      </c>
      <c r="AR196" s="52" t="e">
        <f t="shared" ca="1" si="400"/>
        <v>#DIV/0!</v>
      </c>
      <c r="AS196" s="52" t="e">
        <f t="shared" ca="1" si="400"/>
        <v>#DIV/0!</v>
      </c>
      <c r="AT196" s="52" t="e">
        <f t="shared" ca="1" si="391"/>
        <v>#DIV/0!</v>
      </c>
      <c r="AU196" s="52" t="e">
        <f t="shared" ca="1" si="391"/>
        <v>#DIV/0!</v>
      </c>
      <c r="AV196" s="52" t="e">
        <f t="shared" ca="1" si="391"/>
        <v>#DIV/0!</v>
      </c>
      <c r="AW196" s="52" t="e">
        <f t="shared" ca="1" si="391"/>
        <v>#DIV/0!</v>
      </c>
      <c r="AX196" s="52" t="e">
        <f t="shared" ca="1" si="392"/>
        <v>#DIV/0!</v>
      </c>
      <c r="AY196" s="52" t="e">
        <f t="shared" ca="1" si="392"/>
        <v>#DIV/0!</v>
      </c>
      <c r="AZ196" s="52" t="e">
        <f t="shared" ca="1" si="392"/>
        <v>#DIV/0!</v>
      </c>
      <c r="BA196" s="52" t="e">
        <f t="shared" ca="1" si="392"/>
        <v>#DIV/0!</v>
      </c>
      <c r="BB196" s="52" t="e">
        <f t="shared" ca="1" si="393"/>
        <v>#DIV/0!</v>
      </c>
      <c r="BC196" s="52" t="e">
        <f t="shared" ca="1" si="393"/>
        <v>#DIV/0!</v>
      </c>
      <c r="BD196" s="52" t="e">
        <f t="shared" ca="1" si="393"/>
        <v>#DIV/0!</v>
      </c>
      <c r="BE196" s="52" t="e">
        <f t="shared" ca="1" si="393"/>
        <v>#DIV/0!</v>
      </c>
      <c r="BF196" s="52" t="e">
        <f t="shared" ca="1" si="394"/>
        <v>#DIV/0!</v>
      </c>
      <c r="BG196" s="52" t="e">
        <f t="shared" ca="1" si="394"/>
        <v>#DIV/0!</v>
      </c>
      <c r="BH196" s="52" t="e">
        <f t="shared" ca="1" si="394"/>
        <v>#DIV/0!</v>
      </c>
      <c r="BJ196" s="52">
        <f t="shared" si="401"/>
        <v>0</v>
      </c>
      <c r="BK196" s="52">
        <f t="shared" si="402"/>
        <v>0</v>
      </c>
      <c r="BL196" s="52">
        <f t="shared" si="403"/>
        <v>0</v>
      </c>
      <c r="BM196" s="52">
        <f t="shared" si="404"/>
        <v>0</v>
      </c>
      <c r="BN196" s="52">
        <f t="shared" si="405"/>
        <v>0</v>
      </c>
      <c r="BO196" s="52">
        <f t="shared" si="406"/>
        <v>0</v>
      </c>
      <c r="BP196" s="52">
        <f t="shared" si="407"/>
        <v>0</v>
      </c>
      <c r="BQ196" s="52">
        <f t="shared" si="408"/>
        <v>0.05</v>
      </c>
      <c r="BS196" s="52">
        <f t="shared" ca="1" si="409"/>
        <v>0</v>
      </c>
      <c r="BT196" s="52">
        <f t="shared" ca="1" si="410"/>
        <v>0</v>
      </c>
      <c r="BU196" s="52">
        <f t="shared" ca="1" si="411"/>
        <v>0</v>
      </c>
      <c r="BV196" s="52">
        <f t="shared" ca="1" si="412"/>
        <v>0</v>
      </c>
      <c r="BW196" s="52">
        <f t="shared" ca="1" si="413"/>
        <v>0</v>
      </c>
      <c r="BX196" s="52">
        <f t="shared" ca="1" si="414"/>
        <v>0</v>
      </c>
      <c r="BY196" s="52">
        <f t="shared" ca="1" si="415"/>
        <v>0</v>
      </c>
      <c r="BZ196" s="52">
        <f t="shared" ca="1" si="416"/>
        <v>0</v>
      </c>
      <c r="CA196" s="52">
        <f t="shared" ca="1" si="417"/>
        <v>0</v>
      </c>
      <c r="CB196" s="52">
        <f t="shared" ca="1" si="418"/>
        <v>0</v>
      </c>
      <c r="CC196" s="52">
        <f t="shared" ca="1" si="419"/>
        <v>0</v>
      </c>
      <c r="CD196" s="52">
        <f t="shared" ca="1" si="420"/>
        <v>0</v>
      </c>
      <c r="CE196" s="52">
        <f t="shared" ca="1" si="421"/>
        <v>0</v>
      </c>
      <c r="CF196" s="52">
        <f t="shared" ca="1" si="422"/>
        <v>0</v>
      </c>
      <c r="CG196" s="52">
        <f t="shared" ca="1" si="423"/>
        <v>0</v>
      </c>
      <c r="CH196" s="52">
        <f t="shared" ca="1" si="424"/>
        <v>0</v>
      </c>
      <c r="CI196" s="52">
        <f t="shared" ca="1" si="425"/>
        <v>0</v>
      </c>
      <c r="CJ196" s="52">
        <f t="shared" ca="1" si="426"/>
        <v>0</v>
      </c>
      <c r="CK196" s="52">
        <f t="shared" ca="1" si="427"/>
        <v>0</v>
      </c>
      <c r="CL196" s="52">
        <f t="shared" ca="1" si="428"/>
        <v>0</v>
      </c>
      <c r="CM196" s="52">
        <f t="shared" ca="1" si="429"/>
        <v>0</v>
      </c>
      <c r="CN196" s="52">
        <f t="shared" ca="1" si="430"/>
        <v>0</v>
      </c>
      <c r="CO196" s="52">
        <f t="shared" ca="1" si="431"/>
        <v>0</v>
      </c>
      <c r="CP196" s="52">
        <f t="shared" ca="1" si="432"/>
        <v>0</v>
      </c>
      <c r="CQ196" s="52">
        <f t="shared" ca="1" si="433"/>
        <v>0</v>
      </c>
      <c r="CR196" s="52">
        <f t="shared" ca="1" si="434"/>
        <v>0</v>
      </c>
      <c r="CS196" s="52">
        <f t="shared" ca="1" si="435"/>
        <v>0</v>
      </c>
      <c r="CT196" s="52">
        <f t="shared" ca="1" si="436"/>
        <v>0</v>
      </c>
      <c r="CU196" s="52">
        <f t="shared" ca="1" si="437"/>
        <v>0</v>
      </c>
      <c r="CV196" s="52">
        <f t="shared" ca="1" si="438"/>
        <v>0</v>
      </c>
      <c r="CW196" s="52">
        <f t="shared" ca="1" si="439"/>
        <v>0</v>
      </c>
      <c r="CY196" s="51" t="str">
        <f t="shared" ca="1" si="440"/>
        <v>Slope</v>
      </c>
      <c r="CZ196" s="51" t="str">
        <f t="shared" ca="1" si="441"/>
        <v>Slope</v>
      </c>
      <c r="DA196" s="51" t="str">
        <f t="shared" ca="1" si="442"/>
        <v>Slope</v>
      </c>
      <c r="DB196" s="51" t="str">
        <f t="shared" ca="1" si="443"/>
        <v>Slope</v>
      </c>
      <c r="DC196" s="51" t="str">
        <f t="shared" ca="1" si="444"/>
        <v>Slope</v>
      </c>
      <c r="DD196" s="51" t="str">
        <f t="shared" ca="1" si="445"/>
        <v>Slope</v>
      </c>
      <c r="DE196" s="51" t="str">
        <f t="shared" ca="1" si="446"/>
        <v>Slope</v>
      </c>
      <c r="DF196" s="51" t="str">
        <f t="shared" ca="1" si="447"/>
        <v>Slope</v>
      </c>
      <c r="DG196" s="51" t="str">
        <f t="shared" ca="1" si="448"/>
        <v>Slope</v>
      </c>
      <c r="DH196" s="51" t="str">
        <f t="shared" ca="1" si="449"/>
        <v>Slope</v>
      </c>
      <c r="DI196" s="51" t="str">
        <f t="shared" ca="1" si="450"/>
        <v>Slope</v>
      </c>
      <c r="DJ196" s="51" t="str">
        <f t="shared" ca="1" si="451"/>
        <v>Slope</v>
      </c>
      <c r="DK196" s="51" t="str">
        <f t="shared" ca="1" si="452"/>
        <v>Slope</v>
      </c>
      <c r="DL196" s="51" t="str">
        <f t="shared" ca="1" si="453"/>
        <v>Slope</v>
      </c>
      <c r="DM196" s="51" t="str">
        <f t="shared" ca="1" si="454"/>
        <v>Slope</v>
      </c>
      <c r="DN196" s="51" t="str">
        <f t="shared" ca="1" si="455"/>
        <v>Slope</v>
      </c>
      <c r="DO196" s="51" t="str">
        <f t="shared" ca="1" si="456"/>
        <v>Slope</v>
      </c>
      <c r="DP196" s="51" t="str">
        <f t="shared" ca="1" si="457"/>
        <v>Slope</v>
      </c>
      <c r="DQ196" s="51" t="str">
        <f t="shared" ca="1" si="458"/>
        <v>Slope</v>
      </c>
      <c r="DR196" s="51" t="str">
        <f t="shared" ca="1" si="459"/>
        <v>Slope</v>
      </c>
      <c r="DS196" s="51" t="str">
        <f t="shared" ca="1" si="460"/>
        <v>Slope</v>
      </c>
      <c r="DT196" s="51" t="str">
        <f t="shared" ca="1" si="461"/>
        <v>Slope</v>
      </c>
      <c r="DU196" s="51" t="str">
        <f t="shared" ca="1" si="462"/>
        <v>Slope</v>
      </c>
      <c r="DV196" s="51" t="str">
        <f t="shared" ca="1" si="463"/>
        <v>Slope</v>
      </c>
      <c r="DW196" s="51" t="str">
        <f t="shared" ca="1" si="464"/>
        <v>Slope</v>
      </c>
      <c r="DX196" s="51" t="str">
        <f t="shared" ca="1" si="465"/>
        <v>Slope</v>
      </c>
      <c r="DY196" s="51" t="str">
        <f t="shared" ca="1" si="466"/>
        <v>Slope</v>
      </c>
      <c r="DZ196" s="51" t="str">
        <f t="shared" ca="1" si="467"/>
        <v>Slope</v>
      </c>
      <c r="EA196" s="51" t="str">
        <f t="shared" ca="1" si="468"/>
        <v>Slope</v>
      </c>
      <c r="EB196" s="51" t="str">
        <f t="shared" ca="1" si="469"/>
        <v>Slope</v>
      </c>
      <c r="EC196" s="51" t="str">
        <f t="shared" ca="1" si="470"/>
        <v>Slope</v>
      </c>
      <c r="EE196" s="52">
        <f t="shared" ca="1" si="471"/>
        <v>1</v>
      </c>
      <c r="EF196" s="52">
        <f t="shared" ca="1" si="472"/>
        <v>1</v>
      </c>
      <c r="EG196" s="52">
        <f t="shared" ca="1" si="473"/>
        <v>1</v>
      </c>
      <c r="EH196" s="52">
        <f t="shared" ca="1" si="474"/>
        <v>1</v>
      </c>
      <c r="EI196" s="52">
        <f t="shared" ca="1" si="475"/>
        <v>1</v>
      </c>
      <c r="EJ196" s="52">
        <f t="shared" ca="1" si="476"/>
        <v>1</v>
      </c>
      <c r="EK196" s="52">
        <f t="shared" ca="1" si="477"/>
        <v>1</v>
      </c>
      <c r="EL196" s="52">
        <f t="shared" ca="1" si="478"/>
        <v>1</v>
      </c>
      <c r="EM196" s="52">
        <f t="shared" ca="1" si="479"/>
        <v>1</v>
      </c>
      <c r="EN196" s="52">
        <f t="shared" ca="1" si="480"/>
        <v>1</v>
      </c>
      <c r="EO196" s="52">
        <f t="shared" ca="1" si="481"/>
        <v>1</v>
      </c>
      <c r="EP196" s="52">
        <f t="shared" ca="1" si="482"/>
        <v>1</v>
      </c>
      <c r="EQ196" s="52">
        <f t="shared" ca="1" si="483"/>
        <v>1</v>
      </c>
      <c r="ER196" s="52">
        <f t="shared" ca="1" si="484"/>
        <v>1</v>
      </c>
      <c r="ES196" s="52">
        <f t="shared" ca="1" si="485"/>
        <v>1</v>
      </c>
      <c r="ET196" s="52">
        <f t="shared" ca="1" si="486"/>
        <v>1</v>
      </c>
      <c r="EU196" s="52">
        <f t="shared" ca="1" si="487"/>
        <v>1</v>
      </c>
      <c r="EV196" s="52">
        <f t="shared" ca="1" si="488"/>
        <v>1</v>
      </c>
      <c r="EW196" s="52">
        <f t="shared" ca="1" si="489"/>
        <v>1</v>
      </c>
      <c r="EX196" s="52">
        <f t="shared" ca="1" si="490"/>
        <v>1</v>
      </c>
      <c r="EY196" s="52">
        <f t="shared" ca="1" si="491"/>
        <v>1</v>
      </c>
      <c r="EZ196" s="52">
        <f t="shared" ca="1" si="492"/>
        <v>1</v>
      </c>
      <c r="FA196" s="52">
        <f t="shared" ca="1" si="493"/>
        <v>1</v>
      </c>
      <c r="FB196" s="52">
        <f t="shared" ca="1" si="494"/>
        <v>1</v>
      </c>
      <c r="FC196" s="52">
        <f t="shared" ca="1" si="495"/>
        <v>1</v>
      </c>
      <c r="FD196" s="52">
        <f t="shared" ca="1" si="496"/>
        <v>1</v>
      </c>
      <c r="FE196" s="52">
        <f t="shared" ca="1" si="497"/>
        <v>1</v>
      </c>
      <c r="FF196" s="52">
        <f t="shared" ca="1" si="498"/>
        <v>1</v>
      </c>
      <c r="FG196" s="52">
        <f t="shared" ca="1" si="499"/>
        <v>1</v>
      </c>
      <c r="FH196" s="52">
        <f t="shared" ca="1" si="500"/>
        <v>1</v>
      </c>
      <c r="FI196" s="52">
        <f t="shared" ca="1" si="501"/>
        <v>1</v>
      </c>
      <c r="FK196" s="52">
        <f t="shared" si="502"/>
        <v>0</v>
      </c>
      <c r="FL196" s="59" t="e">
        <f t="shared" ca="1" si="503"/>
        <v>#N/A</v>
      </c>
      <c r="FM196" s="59" t="e">
        <f t="shared" ca="1" si="504"/>
        <v>#N/A</v>
      </c>
      <c r="FN196" s="52">
        <f t="shared" ca="1" si="505"/>
        <v>0</v>
      </c>
      <c r="FP196" s="52">
        <f t="shared" ca="1" si="506"/>
        <v>0.66666666666666663</v>
      </c>
      <c r="FQ196" s="52">
        <f t="shared" ca="1" si="507"/>
        <v>0.66666666666666663</v>
      </c>
      <c r="FR196" s="52">
        <f t="shared" ca="1" si="508"/>
        <v>0.65555555555555545</v>
      </c>
      <c r="FS196" s="52">
        <f t="shared" ca="1" si="509"/>
        <v>0.64444444444444438</v>
      </c>
      <c r="FT196" s="52">
        <f t="shared" ca="1" si="510"/>
        <v>0.6333333333333333</v>
      </c>
      <c r="FU196" s="52">
        <f t="shared" ca="1" si="511"/>
        <v>0.62222222222222223</v>
      </c>
      <c r="FV196" s="52">
        <f t="shared" ca="1" si="512"/>
        <v>0.61111111111111116</v>
      </c>
      <c r="FW196" s="52">
        <f t="shared" ca="1" si="513"/>
        <v>0.6</v>
      </c>
      <c r="FX196" s="52">
        <f t="shared" ca="1" si="514"/>
        <v>0.5888888888888888</v>
      </c>
      <c r="FY196" s="52">
        <f t="shared" ca="1" si="515"/>
        <v>0.57777777777777772</v>
      </c>
      <c r="FZ196" s="52">
        <f t="shared" ca="1" si="516"/>
        <v>0.56666666666666665</v>
      </c>
      <c r="GA196" s="52">
        <f t="shared" ca="1" si="517"/>
        <v>0.55555555555555558</v>
      </c>
      <c r="GB196" s="52">
        <f t="shared" ca="1" si="518"/>
        <v>0.5444444444444444</v>
      </c>
      <c r="GC196" s="52">
        <f t="shared" ca="1" si="519"/>
        <v>0.53333333333333333</v>
      </c>
      <c r="GD196" s="52">
        <f t="shared" ca="1" si="520"/>
        <v>0.52222222222222214</v>
      </c>
      <c r="GE196" s="52">
        <f t="shared" ca="1" si="521"/>
        <v>0.51111111111111107</v>
      </c>
      <c r="GF196" s="52">
        <f t="shared" ca="1" si="522"/>
        <v>0.5</v>
      </c>
      <c r="GG196" s="52">
        <f t="shared" ca="1" si="523"/>
        <v>0.48888888888888887</v>
      </c>
      <c r="GH196" s="52">
        <f t="shared" ca="1" si="524"/>
        <v>0.47777777777777775</v>
      </c>
      <c r="GI196" s="52">
        <f t="shared" ca="1" si="525"/>
        <v>0.46666666666666667</v>
      </c>
      <c r="GJ196" s="52">
        <f t="shared" ca="1" si="526"/>
        <v>0.45555555555555555</v>
      </c>
      <c r="GK196" s="52">
        <f t="shared" ca="1" si="527"/>
        <v>0.44444444444444442</v>
      </c>
      <c r="GL196" s="52">
        <f t="shared" ca="1" si="528"/>
        <v>0.43333333333333335</v>
      </c>
      <c r="GM196" s="52">
        <f t="shared" ca="1" si="529"/>
        <v>0.42222222222222222</v>
      </c>
      <c r="GN196" s="52">
        <f t="shared" ca="1" si="530"/>
        <v>0.41111111111111109</v>
      </c>
      <c r="GO196" s="52">
        <f t="shared" ca="1" si="531"/>
        <v>0.39999999999999997</v>
      </c>
      <c r="GP196" s="52">
        <f t="shared" ca="1" si="532"/>
        <v>0.38888888888888884</v>
      </c>
      <c r="GQ196" s="52">
        <f t="shared" ca="1" si="533"/>
        <v>0.37777777777777777</v>
      </c>
      <c r="GR196" s="52">
        <f t="shared" ca="1" si="534"/>
        <v>0.36666666666666664</v>
      </c>
      <c r="GS196" s="52">
        <f t="shared" ca="1" si="535"/>
        <v>0.35555555555555551</v>
      </c>
      <c r="GT196" s="52">
        <f t="shared" ca="1" si="536"/>
        <v>0.34444444444444444</v>
      </c>
      <c r="GU196" s="125">
        <f t="shared" si="537"/>
        <v>0</v>
      </c>
      <c r="GV196" s="52">
        <f t="shared" ca="1" si="538"/>
        <v>0.66666666666666663</v>
      </c>
      <c r="GW196" s="59">
        <f t="shared" ca="1" si="539"/>
        <v>0</v>
      </c>
      <c r="GX196" s="52">
        <f t="shared" ca="1" si="540"/>
        <v>0</v>
      </c>
      <c r="GY196" s="52" t="str">
        <f t="shared" ca="1" si="541"/>
        <v>Slope</v>
      </c>
      <c r="GZ196" s="52" t="str">
        <f t="shared" ca="1" si="542"/>
        <v>NaN</v>
      </c>
      <c r="HA196" s="120">
        <f t="shared" si="543"/>
        <v>0</v>
      </c>
      <c r="HB196" s="58">
        <f t="shared" si="544"/>
        <v>0</v>
      </c>
      <c r="HC196" s="58"/>
      <c r="HD196" s="121">
        <f t="shared" si="545"/>
        <v>1</v>
      </c>
      <c r="HE196" s="52">
        <f t="shared" si="546"/>
        <v>0</v>
      </c>
      <c r="HF196" s="52">
        <f t="shared" si="547"/>
        <v>0</v>
      </c>
      <c r="HG196" s="120">
        <f t="shared" si="548"/>
        <v>1</v>
      </c>
      <c r="HH196" s="120">
        <f t="shared" si="549"/>
        <v>0</v>
      </c>
      <c r="HI196" s="52">
        <f t="shared" ca="1" si="550"/>
        <v>0</v>
      </c>
      <c r="HJ196" s="52" t="str">
        <f t="shared" ca="1" si="551"/>
        <v>Slope</v>
      </c>
      <c r="HK196" s="59">
        <f t="shared" ca="1" si="552"/>
        <v>2</v>
      </c>
      <c r="HL196" s="52" t="str">
        <f t="shared" ca="1" si="553"/>
        <v>NaN</v>
      </c>
      <c r="HM196" s="52">
        <f t="shared" si="554"/>
        <v>0</v>
      </c>
      <c r="HN196" s="52">
        <f t="shared" si="555"/>
        <v>0</v>
      </c>
      <c r="HO196" s="52">
        <f t="shared" si="556"/>
        <v>0</v>
      </c>
      <c r="HP196" s="112"/>
      <c r="HQ196" s="52">
        <f t="shared" si="559"/>
        <v>0</v>
      </c>
      <c r="HR196" s="112"/>
      <c r="HS196" s="52">
        <f t="shared" si="557"/>
        <v>0</v>
      </c>
      <c r="HT196">
        <f t="shared" si="558"/>
        <v>0</v>
      </c>
    </row>
    <row r="197" spans="1:228" x14ac:dyDescent="0.25">
      <c r="A197" s="45">
        <v>159</v>
      </c>
      <c r="B197" s="35">
        <f t="shared" si="395"/>
        <v>1.8287037037037018E-2</v>
      </c>
      <c r="C197" s="28"/>
      <c r="D197" s="29"/>
      <c r="E197" s="29"/>
      <c r="F197" s="37"/>
      <c r="G197" s="38"/>
      <c r="H197" s="107"/>
      <c r="I197" s="31"/>
      <c r="J197" s="28"/>
      <c r="K197" s="37">
        <f t="shared" si="387"/>
        <v>0</v>
      </c>
      <c r="L197" s="30">
        <f t="shared" si="385"/>
        <v>0</v>
      </c>
      <c r="M197" s="101">
        <f t="shared" si="386"/>
        <v>0</v>
      </c>
      <c r="N197" s="103">
        <f t="shared" si="396"/>
        <v>0</v>
      </c>
      <c r="AD197" s="52" t="e">
        <f t="shared" ca="1" si="397"/>
        <v>#DIV/0!</v>
      </c>
      <c r="AE197" s="52" t="e">
        <f t="shared" ca="1" si="397"/>
        <v>#DIV/0!</v>
      </c>
      <c r="AF197" s="52" t="e">
        <f t="shared" ca="1" si="397"/>
        <v>#DIV/0!</v>
      </c>
      <c r="AG197" s="52" t="e">
        <f t="shared" ca="1" si="397"/>
        <v>#DIV/0!</v>
      </c>
      <c r="AH197" s="52" t="e">
        <f t="shared" ca="1" si="398"/>
        <v>#DIV/0!</v>
      </c>
      <c r="AI197" s="52" t="e">
        <f t="shared" ca="1" si="398"/>
        <v>#DIV/0!</v>
      </c>
      <c r="AJ197" s="52" t="e">
        <f t="shared" ca="1" si="398"/>
        <v>#DIV/0!</v>
      </c>
      <c r="AK197" s="52" t="e">
        <f t="shared" ca="1" si="398"/>
        <v>#DIV/0!</v>
      </c>
      <c r="AL197" s="52" t="e">
        <f t="shared" ca="1" si="399"/>
        <v>#DIV/0!</v>
      </c>
      <c r="AM197" s="52" t="e">
        <f t="shared" ca="1" si="399"/>
        <v>#DIV/0!</v>
      </c>
      <c r="AN197" s="52" t="e">
        <f t="shared" ca="1" si="399"/>
        <v>#DIV/0!</v>
      </c>
      <c r="AO197" s="52" t="e">
        <f t="shared" ca="1" si="399"/>
        <v>#DIV/0!</v>
      </c>
      <c r="AP197" s="52" t="e">
        <f t="shared" ca="1" si="400"/>
        <v>#DIV/0!</v>
      </c>
      <c r="AQ197" s="52" t="e">
        <f t="shared" ca="1" si="400"/>
        <v>#DIV/0!</v>
      </c>
      <c r="AR197" s="52" t="e">
        <f t="shared" ca="1" si="400"/>
        <v>#DIV/0!</v>
      </c>
      <c r="AS197" s="52" t="e">
        <f t="shared" ca="1" si="400"/>
        <v>#DIV/0!</v>
      </c>
      <c r="AT197" s="52" t="e">
        <f t="shared" ca="1" si="391"/>
        <v>#DIV/0!</v>
      </c>
      <c r="AU197" s="52" t="e">
        <f t="shared" ca="1" si="391"/>
        <v>#DIV/0!</v>
      </c>
      <c r="AV197" s="52" t="e">
        <f t="shared" ca="1" si="391"/>
        <v>#DIV/0!</v>
      </c>
      <c r="AW197" s="52" t="e">
        <f t="shared" ca="1" si="391"/>
        <v>#DIV/0!</v>
      </c>
      <c r="AX197" s="52" t="e">
        <f t="shared" ca="1" si="392"/>
        <v>#DIV/0!</v>
      </c>
      <c r="AY197" s="52" t="e">
        <f t="shared" ca="1" si="392"/>
        <v>#DIV/0!</v>
      </c>
      <c r="AZ197" s="52" t="e">
        <f t="shared" ca="1" si="392"/>
        <v>#DIV/0!</v>
      </c>
      <c r="BA197" s="52" t="e">
        <f t="shared" ca="1" si="392"/>
        <v>#DIV/0!</v>
      </c>
      <c r="BB197" s="52" t="e">
        <f t="shared" ca="1" si="393"/>
        <v>#DIV/0!</v>
      </c>
      <c r="BC197" s="52" t="e">
        <f t="shared" ca="1" si="393"/>
        <v>#DIV/0!</v>
      </c>
      <c r="BD197" s="52" t="e">
        <f t="shared" ca="1" si="393"/>
        <v>#DIV/0!</v>
      </c>
      <c r="BE197" s="52" t="e">
        <f t="shared" ca="1" si="393"/>
        <v>#DIV/0!</v>
      </c>
      <c r="BF197" s="52" t="e">
        <f t="shared" ca="1" si="394"/>
        <v>#DIV/0!</v>
      </c>
      <c r="BG197" s="52" t="e">
        <f t="shared" ca="1" si="394"/>
        <v>#DIV/0!</v>
      </c>
      <c r="BH197" s="52" t="e">
        <f t="shared" ca="1" si="394"/>
        <v>#DIV/0!</v>
      </c>
      <c r="BJ197" s="52">
        <f t="shared" si="401"/>
        <v>0</v>
      </c>
      <c r="BK197" s="52">
        <f t="shared" si="402"/>
        <v>0</v>
      </c>
      <c r="BL197" s="52">
        <f t="shared" si="403"/>
        <v>0</v>
      </c>
      <c r="BM197" s="52">
        <f t="shared" si="404"/>
        <v>0</v>
      </c>
      <c r="BN197" s="52">
        <f t="shared" si="405"/>
        <v>0</v>
      </c>
      <c r="BO197" s="52">
        <f t="shared" si="406"/>
        <v>0</v>
      </c>
      <c r="BP197" s="52">
        <f t="shared" si="407"/>
        <v>0</v>
      </c>
      <c r="BQ197" s="52">
        <f t="shared" si="408"/>
        <v>0.05</v>
      </c>
      <c r="BS197" s="52">
        <f t="shared" ca="1" si="409"/>
        <v>0</v>
      </c>
      <c r="BT197" s="52">
        <f t="shared" ca="1" si="410"/>
        <v>0</v>
      </c>
      <c r="BU197" s="52">
        <f t="shared" ca="1" si="411"/>
        <v>0</v>
      </c>
      <c r="BV197" s="52">
        <f t="shared" ca="1" si="412"/>
        <v>0</v>
      </c>
      <c r="BW197" s="52">
        <f t="shared" ca="1" si="413"/>
        <v>0</v>
      </c>
      <c r="BX197" s="52">
        <f t="shared" ca="1" si="414"/>
        <v>0</v>
      </c>
      <c r="BY197" s="52">
        <f t="shared" ca="1" si="415"/>
        <v>0</v>
      </c>
      <c r="BZ197" s="52">
        <f t="shared" ca="1" si="416"/>
        <v>0</v>
      </c>
      <c r="CA197" s="52">
        <f t="shared" ca="1" si="417"/>
        <v>0</v>
      </c>
      <c r="CB197" s="52">
        <f t="shared" ca="1" si="418"/>
        <v>0</v>
      </c>
      <c r="CC197" s="52">
        <f t="shared" ca="1" si="419"/>
        <v>0</v>
      </c>
      <c r="CD197" s="52">
        <f t="shared" ca="1" si="420"/>
        <v>0</v>
      </c>
      <c r="CE197" s="52">
        <f t="shared" ca="1" si="421"/>
        <v>0</v>
      </c>
      <c r="CF197" s="52">
        <f t="shared" ca="1" si="422"/>
        <v>0</v>
      </c>
      <c r="CG197" s="52">
        <f t="shared" ca="1" si="423"/>
        <v>0</v>
      </c>
      <c r="CH197" s="52">
        <f t="shared" ca="1" si="424"/>
        <v>0</v>
      </c>
      <c r="CI197" s="52">
        <f t="shared" ca="1" si="425"/>
        <v>0</v>
      </c>
      <c r="CJ197" s="52">
        <f t="shared" ca="1" si="426"/>
        <v>0</v>
      </c>
      <c r="CK197" s="52">
        <f t="shared" ca="1" si="427"/>
        <v>0</v>
      </c>
      <c r="CL197" s="52">
        <f t="shared" ca="1" si="428"/>
        <v>0</v>
      </c>
      <c r="CM197" s="52">
        <f t="shared" ca="1" si="429"/>
        <v>0</v>
      </c>
      <c r="CN197" s="52">
        <f t="shared" ca="1" si="430"/>
        <v>0</v>
      </c>
      <c r="CO197" s="52">
        <f t="shared" ca="1" si="431"/>
        <v>0</v>
      </c>
      <c r="CP197" s="52">
        <f t="shared" ca="1" si="432"/>
        <v>0</v>
      </c>
      <c r="CQ197" s="52">
        <f t="shared" ca="1" si="433"/>
        <v>0</v>
      </c>
      <c r="CR197" s="52">
        <f t="shared" ca="1" si="434"/>
        <v>0</v>
      </c>
      <c r="CS197" s="52">
        <f t="shared" ca="1" si="435"/>
        <v>0</v>
      </c>
      <c r="CT197" s="52">
        <f t="shared" ca="1" si="436"/>
        <v>0</v>
      </c>
      <c r="CU197" s="52">
        <f t="shared" ca="1" si="437"/>
        <v>0</v>
      </c>
      <c r="CV197" s="52">
        <f t="shared" ca="1" si="438"/>
        <v>0</v>
      </c>
      <c r="CW197" s="52">
        <f t="shared" ca="1" si="439"/>
        <v>0</v>
      </c>
      <c r="CY197" s="51" t="str">
        <f t="shared" ca="1" si="440"/>
        <v>Slope</v>
      </c>
      <c r="CZ197" s="51" t="str">
        <f t="shared" ca="1" si="441"/>
        <v>Slope</v>
      </c>
      <c r="DA197" s="51" t="str">
        <f t="shared" ca="1" si="442"/>
        <v>Slope</v>
      </c>
      <c r="DB197" s="51" t="str">
        <f t="shared" ca="1" si="443"/>
        <v>Slope</v>
      </c>
      <c r="DC197" s="51" t="str">
        <f t="shared" ca="1" si="444"/>
        <v>Slope</v>
      </c>
      <c r="DD197" s="51" t="str">
        <f t="shared" ca="1" si="445"/>
        <v>Slope</v>
      </c>
      <c r="DE197" s="51" t="str">
        <f t="shared" ca="1" si="446"/>
        <v>Slope</v>
      </c>
      <c r="DF197" s="51" t="str">
        <f t="shared" ca="1" si="447"/>
        <v>Slope</v>
      </c>
      <c r="DG197" s="51" t="str">
        <f t="shared" ca="1" si="448"/>
        <v>Slope</v>
      </c>
      <c r="DH197" s="51" t="str">
        <f t="shared" ca="1" si="449"/>
        <v>Slope</v>
      </c>
      <c r="DI197" s="51" t="str">
        <f t="shared" ca="1" si="450"/>
        <v>Slope</v>
      </c>
      <c r="DJ197" s="51" t="str">
        <f t="shared" ca="1" si="451"/>
        <v>Slope</v>
      </c>
      <c r="DK197" s="51" t="str">
        <f t="shared" ca="1" si="452"/>
        <v>Slope</v>
      </c>
      <c r="DL197" s="51" t="str">
        <f t="shared" ca="1" si="453"/>
        <v>Slope</v>
      </c>
      <c r="DM197" s="51" t="str">
        <f t="shared" ca="1" si="454"/>
        <v>Slope</v>
      </c>
      <c r="DN197" s="51" t="str">
        <f t="shared" ca="1" si="455"/>
        <v>Slope</v>
      </c>
      <c r="DO197" s="51" t="str">
        <f t="shared" ca="1" si="456"/>
        <v>Slope</v>
      </c>
      <c r="DP197" s="51" t="str">
        <f t="shared" ca="1" si="457"/>
        <v>Slope</v>
      </c>
      <c r="DQ197" s="51" t="str">
        <f t="shared" ca="1" si="458"/>
        <v>Slope</v>
      </c>
      <c r="DR197" s="51" t="str">
        <f t="shared" ca="1" si="459"/>
        <v>Slope</v>
      </c>
      <c r="DS197" s="51" t="str">
        <f t="shared" ca="1" si="460"/>
        <v>Slope</v>
      </c>
      <c r="DT197" s="51" t="str">
        <f t="shared" ca="1" si="461"/>
        <v>Slope</v>
      </c>
      <c r="DU197" s="51" t="str">
        <f t="shared" ca="1" si="462"/>
        <v>Slope</v>
      </c>
      <c r="DV197" s="51" t="str">
        <f t="shared" ca="1" si="463"/>
        <v>Slope</v>
      </c>
      <c r="DW197" s="51" t="str">
        <f t="shared" ca="1" si="464"/>
        <v>Slope</v>
      </c>
      <c r="DX197" s="51" t="str">
        <f t="shared" ca="1" si="465"/>
        <v>Slope</v>
      </c>
      <c r="DY197" s="51" t="str">
        <f t="shared" ca="1" si="466"/>
        <v>Slope</v>
      </c>
      <c r="DZ197" s="51" t="str">
        <f t="shared" ca="1" si="467"/>
        <v>Slope</v>
      </c>
      <c r="EA197" s="51" t="str">
        <f t="shared" ca="1" si="468"/>
        <v>Slope</v>
      </c>
      <c r="EB197" s="51" t="str">
        <f t="shared" ca="1" si="469"/>
        <v>Slope</v>
      </c>
      <c r="EC197" s="51" t="str">
        <f t="shared" ca="1" si="470"/>
        <v>Slope</v>
      </c>
      <c r="EE197" s="52">
        <f t="shared" ca="1" si="471"/>
        <v>1</v>
      </c>
      <c r="EF197" s="52">
        <f t="shared" ca="1" si="472"/>
        <v>1</v>
      </c>
      <c r="EG197" s="52">
        <f t="shared" ca="1" si="473"/>
        <v>1</v>
      </c>
      <c r="EH197" s="52">
        <f t="shared" ca="1" si="474"/>
        <v>1</v>
      </c>
      <c r="EI197" s="52">
        <f t="shared" ca="1" si="475"/>
        <v>1</v>
      </c>
      <c r="EJ197" s="52">
        <f t="shared" ca="1" si="476"/>
        <v>1</v>
      </c>
      <c r="EK197" s="52">
        <f t="shared" ca="1" si="477"/>
        <v>1</v>
      </c>
      <c r="EL197" s="52">
        <f t="shared" ca="1" si="478"/>
        <v>1</v>
      </c>
      <c r="EM197" s="52">
        <f t="shared" ca="1" si="479"/>
        <v>1</v>
      </c>
      <c r="EN197" s="52">
        <f t="shared" ca="1" si="480"/>
        <v>1</v>
      </c>
      <c r="EO197" s="52">
        <f t="shared" ca="1" si="481"/>
        <v>1</v>
      </c>
      <c r="EP197" s="52">
        <f t="shared" ca="1" si="482"/>
        <v>1</v>
      </c>
      <c r="EQ197" s="52">
        <f t="shared" ca="1" si="483"/>
        <v>1</v>
      </c>
      <c r="ER197" s="52">
        <f t="shared" ca="1" si="484"/>
        <v>1</v>
      </c>
      <c r="ES197" s="52">
        <f t="shared" ca="1" si="485"/>
        <v>1</v>
      </c>
      <c r="ET197" s="52">
        <f t="shared" ca="1" si="486"/>
        <v>1</v>
      </c>
      <c r="EU197" s="52">
        <f t="shared" ca="1" si="487"/>
        <v>1</v>
      </c>
      <c r="EV197" s="52">
        <f t="shared" ca="1" si="488"/>
        <v>1</v>
      </c>
      <c r="EW197" s="52">
        <f t="shared" ca="1" si="489"/>
        <v>1</v>
      </c>
      <c r="EX197" s="52">
        <f t="shared" ca="1" si="490"/>
        <v>1</v>
      </c>
      <c r="EY197" s="52">
        <f t="shared" ca="1" si="491"/>
        <v>1</v>
      </c>
      <c r="EZ197" s="52">
        <f t="shared" ca="1" si="492"/>
        <v>1</v>
      </c>
      <c r="FA197" s="52">
        <f t="shared" ca="1" si="493"/>
        <v>1</v>
      </c>
      <c r="FB197" s="52">
        <f t="shared" ca="1" si="494"/>
        <v>1</v>
      </c>
      <c r="FC197" s="52">
        <f t="shared" ca="1" si="495"/>
        <v>1</v>
      </c>
      <c r="FD197" s="52">
        <f t="shared" ca="1" si="496"/>
        <v>1</v>
      </c>
      <c r="FE197" s="52">
        <f t="shared" ca="1" si="497"/>
        <v>1</v>
      </c>
      <c r="FF197" s="52">
        <f t="shared" ca="1" si="498"/>
        <v>1</v>
      </c>
      <c r="FG197" s="52">
        <f t="shared" ca="1" si="499"/>
        <v>1</v>
      </c>
      <c r="FH197" s="52">
        <f t="shared" ca="1" si="500"/>
        <v>1</v>
      </c>
      <c r="FI197" s="52">
        <f t="shared" ca="1" si="501"/>
        <v>1</v>
      </c>
      <c r="FK197" s="52">
        <f t="shared" si="502"/>
        <v>0</v>
      </c>
      <c r="FL197" s="59" t="e">
        <f t="shared" ca="1" si="503"/>
        <v>#N/A</v>
      </c>
      <c r="FM197" s="59" t="e">
        <f t="shared" ca="1" si="504"/>
        <v>#N/A</v>
      </c>
      <c r="FN197" s="52">
        <f t="shared" ca="1" si="505"/>
        <v>0</v>
      </c>
      <c r="FP197" s="52">
        <f t="shared" ca="1" si="506"/>
        <v>0.66666666666666663</v>
      </c>
      <c r="FQ197" s="52">
        <f t="shared" ca="1" si="507"/>
        <v>0.66666666666666663</v>
      </c>
      <c r="FR197" s="52">
        <f t="shared" ca="1" si="508"/>
        <v>0.65555555555555545</v>
      </c>
      <c r="FS197" s="52">
        <f t="shared" ca="1" si="509"/>
        <v>0.64444444444444438</v>
      </c>
      <c r="FT197" s="52">
        <f t="shared" ca="1" si="510"/>
        <v>0.6333333333333333</v>
      </c>
      <c r="FU197" s="52">
        <f t="shared" ca="1" si="511"/>
        <v>0.62222222222222223</v>
      </c>
      <c r="FV197" s="52">
        <f t="shared" ca="1" si="512"/>
        <v>0.61111111111111116</v>
      </c>
      <c r="FW197" s="52">
        <f t="shared" ca="1" si="513"/>
        <v>0.6</v>
      </c>
      <c r="FX197" s="52">
        <f t="shared" ca="1" si="514"/>
        <v>0.5888888888888888</v>
      </c>
      <c r="FY197" s="52">
        <f t="shared" ca="1" si="515"/>
        <v>0.57777777777777772</v>
      </c>
      <c r="FZ197" s="52">
        <f t="shared" ca="1" si="516"/>
        <v>0.56666666666666665</v>
      </c>
      <c r="GA197" s="52">
        <f t="shared" ca="1" si="517"/>
        <v>0.55555555555555558</v>
      </c>
      <c r="GB197" s="52">
        <f t="shared" ca="1" si="518"/>
        <v>0.5444444444444444</v>
      </c>
      <c r="GC197" s="52">
        <f t="shared" ca="1" si="519"/>
        <v>0.53333333333333333</v>
      </c>
      <c r="GD197" s="52">
        <f t="shared" ca="1" si="520"/>
        <v>0.52222222222222214</v>
      </c>
      <c r="GE197" s="52">
        <f t="shared" ca="1" si="521"/>
        <v>0.51111111111111107</v>
      </c>
      <c r="GF197" s="52">
        <f t="shared" ca="1" si="522"/>
        <v>0.5</v>
      </c>
      <c r="GG197" s="52">
        <f t="shared" ca="1" si="523"/>
        <v>0.48888888888888887</v>
      </c>
      <c r="GH197" s="52">
        <f t="shared" ca="1" si="524"/>
        <v>0.47777777777777775</v>
      </c>
      <c r="GI197" s="52">
        <f t="shared" ca="1" si="525"/>
        <v>0.46666666666666667</v>
      </c>
      <c r="GJ197" s="52">
        <f t="shared" ca="1" si="526"/>
        <v>0.45555555555555555</v>
      </c>
      <c r="GK197" s="52">
        <f t="shared" ca="1" si="527"/>
        <v>0.44444444444444442</v>
      </c>
      <c r="GL197" s="52">
        <f t="shared" ca="1" si="528"/>
        <v>0.43333333333333335</v>
      </c>
      <c r="GM197" s="52">
        <f t="shared" ca="1" si="529"/>
        <v>0.42222222222222222</v>
      </c>
      <c r="GN197" s="52">
        <f t="shared" ca="1" si="530"/>
        <v>0.41111111111111109</v>
      </c>
      <c r="GO197" s="52">
        <f t="shared" ca="1" si="531"/>
        <v>0.39999999999999997</v>
      </c>
      <c r="GP197" s="52">
        <f t="shared" ca="1" si="532"/>
        <v>0.38888888888888884</v>
      </c>
      <c r="GQ197" s="52">
        <f t="shared" ca="1" si="533"/>
        <v>0.37777777777777777</v>
      </c>
      <c r="GR197" s="52">
        <f t="shared" ca="1" si="534"/>
        <v>0.36666666666666664</v>
      </c>
      <c r="GS197" s="52">
        <f t="shared" ca="1" si="535"/>
        <v>0.35555555555555551</v>
      </c>
      <c r="GT197" s="52">
        <f t="shared" ca="1" si="536"/>
        <v>0.34444444444444444</v>
      </c>
      <c r="GU197" s="125">
        <f t="shared" si="537"/>
        <v>0</v>
      </c>
      <c r="GV197" s="52">
        <f t="shared" ca="1" si="538"/>
        <v>0.66666666666666663</v>
      </c>
      <c r="GW197" s="59">
        <f t="shared" ca="1" si="539"/>
        <v>0</v>
      </c>
      <c r="GX197" s="52">
        <f t="shared" ca="1" si="540"/>
        <v>0</v>
      </c>
      <c r="GY197" s="52" t="str">
        <f t="shared" ca="1" si="541"/>
        <v>Slope</v>
      </c>
      <c r="GZ197" s="52" t="str">
        <f t="shared" ca="1" si="542"/>
        <v>NaN</v>
      </c>
      <c r="HA197" s="120">
        <f t="shared" si="543"/>
        <v>0</v>
      </c>
      <c r="HB197" s="58">
        <f t="shared" si="544"/>
        <v>0</v>
      </c>
      <c r="HC197" s="58"/>
      <c r="HD197" s="121">
        <f t="shared" si="545"/>
        <v>1</v>
      </c>
      <c r="HE197" s="52">
        <f t="shared" si="546"/>
        <v>0</v>
      </c>
      <c r="HF197" s="52">
        <f t="shared" si="547"/>
        <v>0</v>
      </c>
      <c r="HG197" s="120">
        <f t="shared" si="548"/>
        <v>1</v>
      </c>
      <c r="HH197" s="120">
        <f t="shared" si="549"/>
        <v>0</v>
      </c>
      <c r="HI197" s="52">
        <f t="shared" ca="1" si="550"/>
        <v>0</v>
      </c>
      <c r="HJ197" s="52" t="str">
        <f t="shared" ca="1" si="551"/>
        <v>Slope</v>
      </c>
      <c r="HK197" s="59">
        <f t="shared" ca="1" si="552"/>
        <v>2</v>
      </c>
      <c r="HL197" s="52" t="str">
        <f t="shared" ca="1" si="553"/>
        <v>NaN</v>
      </c>
      <c r="HM197" s="52">
        <f t="shared" si="554"/>
        <v>0</v>
      </c>
      <c r="HN197" s="52">
        <f t="shared" si="555"/>
        <v>0</v>
      </c>
      <c r="HO197" s="52">
        <f t="shared" si="556"/>
        <v>0</v>
      </c>
      <c r="HP197" s="112"/>
      <c r="HQ197" s="52">
        <f t="shared" si="559"/>
        <v>0</v>
      </c>
      <c r="HR197" s="112"/>
      <c r="HS197" s="52">
        <f t="shared" si="557"/>
        <v>0</v>
      </c>
      <c r="HT197">
        <f t="shared" si="558"/>
        <v>0</v>
      </c>
    </row>
    <row r="198" spans="1:228" x14ac:dyDescent="0.25">
      <c r="A198" s="45">
        <v>160</v>
      </c>
      <c r="B198" s="35">
        <f t="shared" si="395"/>
        <v>1.8402777777777758E-2</v>
      </c>
      <c r="C198" s="28"/>
      <c r="D198" s="29"/>
      <c r="E198" s="29"/>
      <c r="F198" s="37"/>
      <c r="G198" s="38"/>
      <c r="H198" s="107"/>
      <c r="I198" s="31"/>
      <c r="J198" s="28"/>
      <c r="K198" s="37">
        <f t="shared" si="387"/>
        <v>0</v>
      </c>
      <c r="L198" s="30">
        <f t="shared" si="385"/>
        <v>0</v>
      </c>
      <c r="M198" s="101">
        <f t="shared" si="386"/>
        <v>0</v>
      </c>
      <c r="N198" s="103">
        <f t="shared" si="396"/>
        <v>0</v>
      </c>
      <c r="AD198" s="52" t="e">
        <f t="shared" ca="1" si="397"/>
        <v>#DIV/0!</v>
      </c>
      <c r="AE198" s="52" t="e">
        <f t="shared" ca="1" si="397"/>
        <v>#DIV/0!</v>
      </c>
      <c r="AF198" s="52" t="e">
        <f t="shared" ca="1" si="397"/>
        <v>#DIV/0!</v>
      </c>
      <c r="AG198" s="52" t="e">
        <f t="shared" ca="1" si="397"/>
        <v>#DIV/0!</v>
      </c>
      <c r="AH198" s="52" t="e">
        <f t="shared" ca="1" si="398"/>
        <v>#DIV/0!</v>
      </c>
      <c r="AI198" s="52" t="e">
        <f t="shared" ca="1" si="398"/>
        <v>#DIV/0!</v>
      </c>
      <c r="AJ198" s="52" t="e">
        <f t="shared" ca="1" si="398"/>
        <v>#DIV/0!</v>
      </c>
      <c r="AK198" s="52" t="e">
        <f t="shared" ca="1" si="398"/>
        <v>#DIV/0!</v>
      </c>
      <c r="AL198" s="52" t="e">
        <f t="shared" ca="1" si="399"/>
        <v>#DIV/0!</v>
      </c>
      <c r="AM198" s="52" t="e">
        <f t="shared" ca="1" si="399"/>
        <v>#DIV/0!</v>
      </c>
      <c r="AN198" s="52" t="e">
        <f t="shared" ca="1" si="399"/>
        <v>#DIV/0!</v>
      </c>
      <c r="AO198" s="52" t="e">
        <f t="shared" ca="1" si="399"/>
        <v>#DIV/0!</v>
      </c>
      <c r="AP198" s="52" t="e">
        <f t="shared" ca="1" si="400"/>
        <v>#DIV/0!</v>
      </c>
      <c r="AQ198" s="52" t="e">
        <f t="shared" ca="1" si="400"/>
        <v>#DIV/0!</v>
      </c>
      <c r="AR198" s="52" t="e">
        <f t="shared" ca="1" si="400"/>
        <v>#DIV/0!</v>
      </c>
      <c r="AS198" s="52" t="e">
        <f t="shared" ca="1" si="400"/>
        <v>#DIV/0!</v>
      </c>
      <c r="AT198" s="52" t="e">
        <f t="shared" ca="1" si="391"/>
        <v>#DIV/0!</v>
      </c>
      <c r="AU198" s="52" t="e">
        <f t="shared" ca="1" si="391"/>
        <v>#DIV/0!</v>
      </c>
      <c r="AV198" s="52" t="e">
        <f t="shared" ca="1" si="391"/>
        <v>#DIV/0!</v>
      </c>
      <c r="AW198" s="52" t="e">
        <f t="shared" ca="1" si="391"/>
        <v>#DIV/0!</v>
      </c>
      <c r="AX198" s="52" t="e">
        <f t="shared" ca="1" si="392"/>
        <v>#DIV/0!</v>
      </c>
      <c r="AY198" s="52" t="e">
        <f t="shared" ca="1" si="392"/>
        <v>#DIV/0!</v>
      </c>
      <c r="AZ198" s="52" t="e">
        <f t="shared" ca="1" si="392"/>
        <v>#DIV/0!</v>
      </c>
      <c r="BA198" s="52" t="e">
        <f t="shared" ca="1" si="392"/>
        <v>#DIV/0!</v>
      </c>
      <c r="BB198" s="52" t="e">
        <f t="shared" ca="1" si="393"/>
        <v>#DIV/0!</v>
      </c>
      <c r="BC198" s="52" t="e">
        <f t="shared" ca="1" si="393"/>
        <v>#DIV/0!</v>
      </c>
      <c r="BD198" s="52" t="e">
        <f t="shared" ca="1" si="393"/>
        <v>#DIV/0!</v>
      </c>
      <c r="BE198" s="52" t="e">
        <f t="shared" ca="1" si="393"/>
        <v>#DIV/0!</v>
      </c>
      <c r="BF198" s="52" t="e">
        <f t="shared" ca="1" si="394"/>
        <v>#DIV/0!</v>
      </c>
      <c r="BG198" s="52" t="e">
        <f t="shared" ca="1" si="394"/>
        <v>#DIV/0!</v>
      </c>
      <c r="BH198" s="52" t="e">
        <f t="shared" ca="1" si="394"/>
        <v>#DIV/0!</v>
      </c>
      <c r="BJ198" s="52">
        <f t="shared" si="401"/>
        <v>0</v>
      </c>
      <c r="BK198" s="52">
        <f t="shared" si="402"/>
        <v>0</v>
      </c>
      <c r="BL198" s="52">
        <f t="shared" si="403"/>
        <v>0</v>
      </c>
      <c r="BM198" s="52">
        <f t="shared" si="404"/>
        <v>0</v>
      </c>
      <c r="BN198" s="52">
        <f t="shared" si="405"/>
        <v>0</v>
      </c>
      <c r="BO198" s="52">
        <f t="shared" si="406"/>
        <v>0</v>
      </c>
      <c r="BP198" s="52">
        <f t="shared" si="407"/>
        <v>0</v>
      </c>
      <c r="BQ198" s="52">
        <f t="shared" si="408"/>
        <v>0.05</v>
      </c>
      <c r="BS198" s="52">
        <f t="shared" ca="1" si="409"/>
        <v>0</v>
      </c>
      <c r="BT198" s="52">
        <f t="shared" ca="1" si="410"/>
        <v>0</v>
      </c>
      <c r="BU198" s="52">
        <f t="shared" ca="1" si="411"/>
        <v>0</v>
      </c>
      <c r="BV198" s="52">
        <f t="shared" ca="1" si="412"/>
        <v>0</v>
      </c>
      <c r="BW198" s="52">
        <f t="shared" ca="1" si="413"/>
        <v>0</v>
      </c>
      <c r="BX198" s="52">
        <f t="shared" ca="1" si="414"/>
        <v>0</v>
      </c>
      <c r="BY198" s="52">
        <f t="shared" ca="1" si="415"/>
        <v>0</v>
      </c>
      <c r="BZ198" s="52">
        <f t="shared" ca="1" si="416"/>
        <v>0</v>
      </c>
      <c r="CA198" s="52">
        <f t="shared" ca="1" si="417"/>
        <v>0</v>
      </c>
      <c r="CB198" s="52">
        <f t="shared" ca="1" si="418"/>
        <v>0</v>
      </c>
      <c r="CC198" s="52">
        <f t="shared" ca="1" si="419"/>
        <v>0</v>
      </c>
      <c r="CD198" s="52">
        <f t="shared" ca="1" si="420"/>
        <v>0</v>
      </c>
      <c r="CE198" s="52">
        <f t="shared" ca="1" si="421"/>
        <v>0</v>
      </c>
      <c r="CF198" s="52">
        <f t="shared" ca="1" si="422"/>
        <v>0</v>
      </c>
      <c r="CG198" s="52">
        <f t="shared" ca="1" si="423"/>
        <v>0</v>
      </c>
      <c r="CH198" s="52">
        <f t="shared" ca="1" si="424"/>
        <v>0</v>
      </c>
      <c r="CI198" s="52">
        <f t="shared" ca="1" si="425"/>
        <v>0</v>
      </c>
      <c r="CJ198" s="52">
        <f t="shared" ca="1" si="426"/>
        <v>0</v>
      </c>
      <c r="CK198" s="52">
        <f t="shared" ca="1" si="427"/>
        <v>0</v>
      </c>
      <c r="CL198" s="52">
        <f t="shared" ca="1" si="428"/>
        <v>0</v>
      </c>
      <c r="CM198" s="52">
        <f t="shared" ca="1" si="429"/>
        <v>0</v>
      </c>
      <c r="CN198" s="52">
        <f t="shared" ca="1" si="430"/>
        <v>0</v>
      </c>
      <c r="CO198" s="52">
        <f t="shared" ca="1" si="431"/>
        <v>0</v>
      </c>
      <c r="CP198" s="52">
        <f t="shared" ca="1" si="432"/>
        <v>0</v>
      </c>
      <c r="CQ198" s="52">
        <f t="shared" ca="1" si="433"/>
        <v>0</v>
      </c>
      <c r="CR198" s="52">
        <f t="shared" ca="1" si="434"/>
        <v>0</v>
      </c>
      <c r="CS198" s="52">
        <f t="shared" ca="1" si="435"/>
        <v>0</v>
      </c>
      <c r="CT198" s="52">
        <f t="shared" ca="1" si="436"/>
        <v>0</v>
      </c>
      <c r="CU198" s="52">
        <f t="shared" ca="1" si="437"/>
        <v>0</v>
      </c>
      <c r="CV198" s="52">
        <f t="shared" ca="1" si="438"/>
        <v>0</v>
      </c>
      <c r="CW198" s="52">
        <f t="shared" ca="1" si="439"/>
        <v>0</v>
      </c>
      <c r="CY198" s="51" t="str">
        <f t="shared" ca="1" si="440"/>
        <v>Slope</v>
      </c>
      <c r="CZ198" s="51" t="str">
        <f t="shared" ca="1" si="441"/>
        <v>Slope</v>
      </c>
      <c r="DA198" s="51" t="str">
        <f t="shared" ca="1" si="442"/>
        <v>Slope</v>
      </c>
      <c r="DB198" s="51" t="str">
        <f t="shared" ca="1" si="443"/>
        <v>Slope</v>
      </c>
      <c r="DC198" s="51" t="str">
        <f t="shared" ca="1" si="444"/>
        <v>Slope</v>
      </c>
      <c r="DD198" s="51" t="str">
        <f t="shared" ca="1" si="445"/>
        <v>Slope</v>
      </c>
      <c r="DE198" s="51" t="str">
        <f t="shared" ca="1" si="446"/>
        <v>Slope</v>
      </c>
      <c r="DF198" s="51" t="str">
        <f t="shared" ca="1" si="447"/>
        <v>Slope</v>
      </c>
      <c r="DG198" s="51" t="str">
        <f t="shared" ca="1" si="448"/>
        <v>Slope</v>
      </c>
      <c r="DH198" s="51" t="str">
        <f t="shared" ca="1" si="449"/>
        <v>Slope</v>
      </c>
      <c r="DI198" s="51" t="str">
        <f t="shared" ca="1" si="450"/>
        <v>Slope</v>
      </c>
      <c r="DJ198" s="51" t="str">
        <f t="shared" ca="1" si="451"/>
        <v>Slope</v>
      </c>
      <c r="DK198" s="51" t="str">
        <f t="shared" ca="1" si="452"/>
        <v>Slope</v>
      </c>
      <c r="DL198" s="51" t="str">
        <f t="shared" ca="1" si="453"/>
        <v>Slope</v>
      </c>
      <c r="DM198" s="51" t="str">
        <f t="shared" ca="1" si="454"/>
        <v>Slope</v>
      </c>
      <c r="DN198" s="51" t="str">
        <f t="shared" ca="1" si="455"/>
        <v>Slope</v>
      </c>
      <c r="DO198" s="51" t="str">
        <f t="shared" ca="1" si="456"/>
        <v>Slope</v>
      </c>
      <c r="DP198" s="51" t="str">
        <f t="shared" ca="1" si="457"/>
        <v>Slope</v>
      </c>
      <c r="DQ198" s="51" t="str">
        <f t="shared" ca="1" si="458"/>
        <v>Slope</v>
      </c>
      <c r="DR198" s="51" t="str">
        <f t="shared" ca="1" si="459"/>
        <v>Slope</v>
      </c>
      <c r="DS198" s="51" t="str">
        <f t="shared" ca="1" si="460"/>
        <v>Slope</v>
      </c>
      <c r="DT198" s="51" t="str">
        <f t="shared" ca="1" si="461"/>
        <v>Slope</v>
      </c>
      <c r="DU198" s="51" t="str">
        <f t="shared" ca="1" si="462"/>
        <v>Slope</v>
      </c>
      <c r="DV198" s="51" t="str">
        <f t="shared" ca="1" si="463"/>
        <v>Slope</v>
      </c>
      <c r="DW198" s="51" t="str">
        <f t="shared" ca="1" si="464"/>
        <v>Slope</v>
      </c>
      <c r="DX198" s="51" t="str">
        <f t="shared" ca="1" si="465"/>
        <v>Slope</v>
      </c>
      <c r="DY198" s="51" t="str">
        <f t="shared" ca="1" si="466"/>
        <v>Slope</v>
      </c>
      <c r="DZ198" s="51" t="str">
        <f t="shared" ca="1" si="467"/>
        <v>Slope</v>
      </c>
      <c r="EA198" s="51" t="str">
        <f t="shared" ca="1" si="468"/>
        <v>Slope</v>
      </c>
      <c r="EB198" s="51" t="str">
        <f t="shared" ca="1" si="469"/>
        <v>Slope</v>
      </c>
      <c r="EC198" s="51" t="str">
        <f t="shared" ca="1" si="470"/>
        <v>Slope</v>
      </c>
      <c r="EE198" s="52">
        <f t="shared" ca="1" si="471"/>
        <v>1</v>
      </c>
      <c r="EF198" s="52">
        <f t="shared" ca="1" si="472"/>
        <v>1</v>
      </c>
      <c r="EG198" s="52">
        <f t="shared" ca="1" si="473"/>
        <v>1</v>
      </c>
      <c r="EH198" s="52">
        <f t="shared" ca="1" si="474"/>
        <v>1</v>
      </c>
      <c r="EI198" s="52">
        <f t="shared" ca="1" si="475"/>
        <v>1</v>
      </c>
      <c r="EJ198" s="52">
        <f t="shared" ca="1" si="476"/>
        <v>1</v>
      </c>
      <c r="EK198" s="52">
        <f t="shared" ca="1" si="477"/>
        <v>1</v>
      </c>
      <c r="EL198" s="52">
        <f t="shared" ca="1" si="478"/>
        <v>1</v>
      </c>
      <c r="EM198" s="52">
        <f t="shared" ca="1" si="479"/>
        <v>1</v>
      </c>
      <c r="EN198" s="52">
        <f t="shared" ca="1" si="480"/>
        <v>1</v>
      </c>
      <c r="EO198" s="52">
        <f t="shared" ca="1" si="481"/>
        <v>1</v>
      </c>
      <c r="EP198" s="52">
        <f t="shared" ca="1" si="482"/>
        <v>1</v>
      </c>
      <c r="EQ198" s="52">
        <f t="shared" ca="1" si="483"/>
        <v>1</v>
      </c>
      <c r="ER198" s="52">
        <f t="shared" ca="1" si="484"/>
        <v>1</v>
      </c>
      <c r="ES198" s="52">
        <f t="shared" ca="1" si="485"/>
        <v>1</v>
      </c>
      <c r="ET198" s="52">
        <f t="shared" ca="1" si="486"/>
        <v>1</v>
      </c>
      <c r="EU198" s="52">
        <f t="shared" ca="1" si="487"/>
        <v>1</v>
      </c>
      <c r="EV198" s="52">
        <f t="shared" ca="1" si="488"/>
        <v>1</v>
      </c>
      <c r="EW198" s="52">
        <f t="shared" ca="1" si="489"/>
        <v>1</v>
      </c>
      <c r="EX198" s="52">
        <f t="shared" ca="1" si="490"/>
        <v>1</v>
      </c>
      <c r="EY198" s="52">
        <f t="shared" ca="1" si="491"/>
        <v>1</v>
      </c>
      <c r="EZ198" s="52">
        <f t="shared" ca="1" si="492"/>
        <v>1</v>
      </c>
      <c r="FA198" s="52">
        <f t="shared" ca="1" si="493"/>
        <v>1</v>
      </c>
      <c r="FB198" s="52">
        <f t="shared" ca="1" si="494"/>
        <v>1</v>
      </c>
      <c r="FC198" s="52">
        <f t="shared" ca="1" si="495"/>
        <v>1</v>
      </c>
      <c r="FD198" s="52">
        <f t="shared" ca="1" si="496"/>
        <v>1</v>
      </c>
      <c r="FE198" s="52">
        <f t="shared" ca="1" si="497"/>
        <v>1</v>
      </c>
      <c r="FF198" s="52">
        <f t="shared" ca="1" si="498"/>
        <v>1</v>
      </c>
      <c r="FG198" s="52">
        <f t="shared" ca="1" si="499"/>
        <v>1</v>
      </c>
      <c r="FH198" s="52">
        <f t="shared" ca="1" si="500"/>
        <v>1</v>
      </c>
      <c r="FI198" s="52">
        <f t="shared" ca="1" si="501"/>
        <v>1</v>
      </c>
      <c r="FK198" s="52">
        <f t="shared" si="502"/>
        <v>0</v>
      </c>
      <c r="FL198" s="59" t="e">
        <f t="shared" ca="1" si="503"/>
        <v>#N/A</v>
      </c>
      <c r="FM198" s="59" t="e">
        <f t="shared" ca="1" si="504"/>
        <v>#N/A</v>
      </c>
      <c r="FN198" s="52">
        <f t="shared" ca="1" si="505"/>
        <v>0</v>
      </c>
      <c r="FP198" s="52">
        <f t="shared" ca="1" si="506"/>
        <v>0.66666666666666663</v>
      </c>
      <c r="FQ198" s="52">
        <f t="shared" ca="1" si="507"/>
        <v>0.66666666666666663</v>
      </c>
      <c r="FR198" s="52">
        <f t="shared" ca="1" si="508"/>
        <v>0.65555555555555545</v>
      </c>
      <c r="FS198" s="52">
        <f t="shared" ca="1" si="509"/>
        <v>0.64444444444444438</v>
      </c>
      <c r="FT198" s="52">
        <f t="shared" ca="1" si="510"/>
        <v>0.6333333333333333</v>
      </c>
      <c r="FU198" s="52">
        <f t="shared" ca="1" si="511"/>
        <v>0.62222222222222223</v>
      </c>
      <c r="FV198" s="52">
        <f t="shared" ca="1" si="512"/>
        <v>0.61111111111111116</v>
      </c>
      <c r="FW198" s="52">
        <f t="shared" ca="1" si="513"/>
        <v>0.6</v>
      </c>
      <c r="FX198" s="52">
        <f t="shared" ca="1" si="514"/>
        <v>0.5888888888888888</v>
      </c>
      <c r="FY198" s="52">
        <f t="shared" ca="1" si="515"/>
        <v>0.57777777777777772</v>
      </c>
      <c r="FZ198" s="52">
        <f t="shared" ca="1" si="516"/>
        <v>0.56666666666666665</v>
      </c>
      <c r="GA198" s="52">
        <f t="shared" ca="1" si="517"/>
        <v>0.55555555555555558</v>
      </c>
      <c r="GB198" s="52">
        <f t="shared" ca="1" si="518"/>
        <v>0.5444444444444444</v>
      </c>
      <c r="GC198" s="52">
        <f t="shared" ca="1" si="519"/>
        <v>0.53333333333333333</v>
      </c>
      <c r="GD198" s="52">
        <f t="shared" ca="1" si="520"/>
        <v>0.52222222222222214</v>
      </c>
      <c r="GE198" s="52">
        <f t="shared" ca="1" si="521"/>
        <v>0.51111111111111107</v>
      </c>
      <c r="GF198" s="52">
        <f t="shared" ca="1" si="522"/>
        <v>0.5</v>
      </c>
      <c r="GG198" s="52">
        <f t="shared" ca="1" si="523"/>
        <v>0.48888888888888887</v>
      </c>
      <c r="GH198" s="52">
        <f t="shared" ca="1" si="524"/>
        <v>0.47777777777777775</v>
      </c>
      <c r="GI198" s="52">
        <f t="shared" ca="1" si="525"/>
        <v>0.46666666666666667</v>
      </c>
      <c r="GJ198" s="52">
        <f t="shared" ca="1" si="526"/>
        <v>0.45555555555555555</v>
      </c>
      <c r="GK198" s="52">
        <f t="shared" ca="1" si="527"/>
        <v>0.44444444444444442</v>
      </c>
      <c r="GL198" s="52">
        <f t="shared" ca="1" si="528"/>
        <v>0.43333333333333335</v>
      </c>
      <c r="GM198" s="52">
        <f t="shared" ca="1" si="529"/>
        <v>0.42222222222222222</v>
      </c>
      <c r="GN198" s="52">
        <f t="shared" ca="1" si="530"/>
        <v>0.41111111111111109</v>
      </c>
      <c r="GO198" s="52">
        <f t="shared" ca="1" si="531"/>
        <v>0.39999999999999997</v>
      </c>
      <c r="GP198" s="52">
        <f t="shared" ca="1" si="532"/>
        <v>0.38888888888888884</v>
      </c>
      <c r="GQ198" s="52">
        <f t="shared" ca="1" si="533"/>
        <v>0.37777777777777777</v>
      </c>
      <c r="GR198" s="52">
        <f t="shared" ca="1" si="534"/>
        <v>0.36666666666666664</v>
      </c>
      <c r="GS198" s="52">
        <f t="shared" ca="1" si="535"/>
        <v>0.35555555555555551</v>
      </c>
      <c r="GT198" s="52">
        <f t="shared" ca="1" si="536"/>
        <v>0.34444444444444444</v>
      </c>
      <c r="GU198" s="125">
        <f t="shared" si="537"/>
        <v>0</v>
      </c>
      <c r="GV198" s="52">
        <f t="shared" ca="1" si="538"/>
        <v>0.66666666666666663</v>
      </c>
      <c r="GW198" s="59">
        <f t="shared" ca="1" si="539"/>
        <v>0</v>
      </c>
      <c r="GX198" s="52">
        <f t="shared" ca="1" si="540"/>
        <v>0</v>
      </c>
      <c r="GY198" s="52" t="str">
        <f t="shared" ca="1" si="541"/>
        <v>Slope</v>
      </c>
      <c r="GZ198" s="52" t="str">
        <f t="shared" ca="1" si="542"/>
        <v>NaN</v>
      </c>
      <c r="HA198" s="120">
        <f t="shared" si="543"/>
        <v>0</v>
      </c>
      <c r="HB198" s="58">
        <f t="shared" si="544"/>
        <v>0</v>
      </c>
      <c r="HC198" s="58"/>
      <c r="HD198" s="121">
        <f t="shared" si="545"/>
        <v>1</v>
      </c>
      <c r="HE198" s="52">
        <f t="shared" si="546"/>
        <v>0</v>
      </c>
      <c r="HF198" s="52">
        <f t="shared" si="547"/>
        <v>0</v>
      </c>
      <c r="HG198" s="120">
        <f t="shared" si="548"/>
        <v>1</v>
      </c>
      <c r="HH198" s="120">
        <f t="shared" si="549"/>
        <v>0</v>
      </c>
      <c r="HI198" s="52">
        <f t="shared" ca="1" si="550"/>
        <v>0</v>
      </c>
      <c r="HJ198" s="52" t="str">
        <f t="shared" ca="1" si="551"/>
        <v>Slope</v>
      </c>
      <c r="HK198" s="59">
        <f t="shared" ca="1" si="552"/>
        <v>2</v>
      </c>
      <c r="HL198" s="52" t="str">
        <f t="shared" ca="1" si="553"/>
        <v>NaN</v>
      </c>
      <c r="HM198" s="52">
        <f t="shared" si="554"/>
        <v>0</v>
      </c>
      <c r="HN198" s="52">
        <f t="shared" si="555"/>
        <v>0</v>
      </c>
      <c r="HO198" s="52">
        <f t="shared" si="556"/>
        <v>0</v>
      </c>
      <c r="HP198" s="112"/>
      <c r="HQ198" s="52">
        <f t="shared" si="559"/>
        <v>0</v>
      </c>
      <c r="HR198" s="112"/>
      <c r="HS198" s="52">
        <f t="shared" si="557"/>
        <v>0</v>
      </c>
      <c r="HT198">
        <f t="shared" si="558"/>
        <v>0</v>
      </c>
    </row>
    <row r="199" spans="1:228" x14ac:dyDescent="0.25">
      <c r="A199" s="45">
        <v>161</v>
      </c>
      <c r="B199" s="35">
        <f t="shared" si="395"/>
        <v>1.8518518518518497E-2</v>
      </c>
      <c r="C199" s="28"/>
      <c r="D199" s="29"/>
      <c r="E199" s="29"/>
      <c r="F199" s="37"/>
      <c r="G199" s="38"/>
      <c r="H199" s="107"/>
      <c r="I199" s="31"/>
      <c r="J199" s="28"/>
      <c r="K199" s="37">
        <f t="shared" si="387"/>
        <v>0</v>
      </c>
      <c r="L199" s="30">
        <f t="shared" si="385"/>
        <v>0</v>
      </c>
      <c r="M199" s="101">
        <f t="shared" si="386"/>
        <v>0</v>
      </c>
      <c r="N199" s="103">
        <f t="shared" si="396"/>
        <v>0</v>
      </c>
      <c r="AD199" s="52" t="e">
        <f t="shared" ca="1" si="397"/>
        <v>#DIV/0!</v>
      </c>
      <c r="AE199" s="52" t="e">
        <f t="shared" ca="1" si="397"/>
        <v>#DIV/0!</v>
      </c>
      <c r="AF199" s="52" t="e">
        <f t="shared" ca="1" si="397"/>
        <v>#DIV/0!</v>
      </c>
      <c r="AG199" s="52" t="e">
        <f t="shared" ca="1" si="397"/>
        <v>#DIV/0!</v>
      </c>
      <c r="AH199" s="52" t="e">
        <f t="shared" ca="1" si="398"/>
        <v>#DIV/0!</v>
      </c>
      <c r="AI199" s="52" t="e">
        <f t="shared" ca="1" si="398"/>
        <v>#DIV/0!</v>
      </c>
      <c r="AJ199" s="52" t="e">
        <f t="shared" ca="1" si="398"/>
        <v>#DIV/0!</v>
      </c>
      <c r="AK199" s="52" t="e">
        <f t="shared" ca="1" si="398"/>
        <v>#DIV/0!</v>
      </c>
      <c r="AL199" s="52" t="e">
        <f t="shared" ca="1" si="399"/>
        <v>#DIV/0!</v>
      </c>
      <c r="AM199" s="52" t="e">
        <f t="shared" ca="1" si="399"/>
        <v>#DIV/0!</v>
      </c>
      <c r="AN199" s="52" t="e">
        <f t="shared" ca="1" si="399"/>
        <v>#DIV/0!</v>
      </c>
      <c r="AO199" s="52" t="e">
        <f t="shared" ca="1" si="399"/>
        <v>#DIV/0!</v>
      </c>
      <c r="AP199" s="52" t="e">
        <f t="shared" ca="1" si="400"/>
        <v>#DIV/0!</v>
      </c>
      <c r="AQ199" s="52" t="e">
        <f t="shared" ca="1" si="400"/>
        <v>#DIV/0!</v>
      </c>
      <c r="AR199" s="52" t="e">
        <f t="shared" ca="1" si="400"/>
        <v>#DIV/0!</v>
      </c>
      <c r="AS199" s="52" t="e">
        <f t="shared" ca="1" si="400"/>
        <v>#DIV/0!</v>
      </c>
      <c r="AT199" s="52" t="e">
        <f t="shared" ca="1" si="391"/>
        <v>#DIV/0!</v>
      </c>
      <c r="AU199" s="52" t="e">
        <f t="shared" ca="1" si="391"/>
        <v>#DIV/0!</v>
      </c>
      <c r="AV199" s="52" t="e">
        <f t="shared" ca="1" si="391"/>
        <v>#DIV/0!</v>
      </c>
      <c r="AW199" s="52" t="e">
        <f t="shared" ca="1" si="391"/>
        <v>#DIV/0!</v>
      </c>
      <c r="AX199" s="52" t="e">
        <f t="shared" ca="1" si="392"/>
        <v>#DIV/0!</v>
      </c>
      <c r="AY199" s="52" t="e">
        <f t="shared" ca="1" si="392"/>
        <v>#DIV/0!</v>
      </c>
      <c r="AZ199" s="52" t="e">
        <f t="shared" ca="1" si="392"/>
        <v>#DIV/0!</v>
      </c>
      <c r="BA199" s="52" t="e">
        <f t="shared" ca="1" si="392"/>
        <v>#DIV/0!</v>
      </c>
      <c r="BB199" s="52" t="e">
        <f t="shared" ca="1" si="393"/>
        <v>#DIV/0!</v>
      </c>
      <c r="BC199" s="52" t="e">
        <f t="shared" ca="1" si="393"/>
        <v>#DIV/0!</v>
      </c>
      <c r="BD199" s="52" t="e">
        <f t="shared" ca="1" si="393"/>
        <v>#DIV/0!</v>
      </c>
      <c r="BE199" s="52" t="e">
        <f t="shared" ca="1" si="393"/>
        <v>#DIV/0!</v>
      </c>
      <c r="BF199" s="52" t="e">
        <f t="shared" ca="1" si="394"/>
        <v>#DIV/0!</v>
      </c>
      <c r="BG199" s="52" t="e">
        <f t="shared" ca="1" si="394"/>
        <v>#DIV/0!</v>
      </c>
      <c r="BH199" s="52" t="e">
        <f t="shared" ca="1" si="394"/>
        <v>#DIV/0!</v>
      </c>
      <c r="BJ199" s="52">
        <f t="shared" si="401"/>
        <v>0</v>
      </c>
      <c r="BK199" s="52">
        <f t="shared" si="402"/>
        <v>0</v>
      </c>
      <c r="BL199" s="52">
        <f t="shared" si="403"/>
        <v>0</v>
      </c>
      <c r="BM199" s="52">
        <f t="shared" si="404"/>
        <v>0</v>
      </c>
      <c r="BN199" s="52">
        <f t="shared" si="405"/>
        <v>0</v>
      </c>
      <c r="BO199" s="52">
        <f t="shared" si="406"/>
        <v>0</v>
      </c>
      <c r="BP199" s="52">
        <f t="shared" si="407"/>
        <v>0</v>
      </c>
      <c r="BQ199" s="52">
        <f t="shared" si="408"/>
        <v>0.05</v>
      </c>
      <c r="BS199" s="52">
        <f t="shared" ca="1" si="409"/>
        <v>0</v>
      </c>
      <c r="BT199" s="52">
        <f t="shared" ca="1" si="410"/>
        <v>0</v>
      </c>
      <c r="BU199" s="52">
        <f t="shared" ca="1" si="411"/>
        <v>0</v>
      </c>
      <c r="BV199" s="52">
        <f t="shared" ca="1" si="412"/>
        <v>0</v>
      </c>
      <c r="BW199" s="52">
        <f t="shared" ca="1" si="413"/>
        <v>0</v>
      </c>
      <c r="BX199" s="52">
        <f t="shared" ca="1" si="414"/>
        <v>0</v>
      </c>
      <c r="BY199" s="52">
        <f t="shared" ca="1" si="415"/>
        <v>0</v>
      </c>
      <c r="BZ199" s="52">
        <f t="shared" ca="1" si="416"/>
        <v>0</v>
      </c>
      <c r="CA199" s="52">
        <f t="shared" ca="1" si="417"/>
        <v>0</v>
      </c>
      <c r="CB199" s="52">
        <f t="shared" ca="1" si="418"/>
        <v>0</v>
      </c>
      <c r="CC199" s="52">
        <f t="shared" ca="1" si="419"/>
        <v>0</v>
      </c>
      <c r="CD199" s="52">
        <f t="shared" ca="1" si="420"/>
        <v>0</v>
      </c>
      <c r="CE199" s="52">
        <f t="shared" ca="1" si="421"/>
        <v>0</v>
      </c>
      <c r="CF199" s="52">
        <f t="shared" ca="1" si="422"/>
        <v>0</v>
      </c>
      <c r="CG199" s="52">
        <f t="shared" ca="1" si="423"/>
        <v>0</v>
      </c>
      <c r="CH199" s="52">
        <f t="shared" ca="1" si="424"/>
        <v>0</v>
      </c>
      <c r="CI199" s="52">
        <f t="shared" ca="1" si="425"/>
        <v>0</v>
      </c>
      <c r="CJ199" s="52">
        <f t="shared" ca="1" si="426"/>
        <v>0</v>
      </c>
      <c r="CK199" s="52">
        <f t="shared" ca="1" si="427"/>
        <v>0</v>
      </c>
      <c r="CL199" s="52">
        <f t="shared" ca="1" si="428"/>
        <v>0</v>
      </c>
      <c r="CM199" s="52">
        <f t="shared" ca="1" si="429"/>
        <v>0</v>
      </c>
      <c r="CN199" s="52">
        <f t="shared" ca="1" si="430"/>
        <v>0</v>
      </c>
      <c r="CO199" s="52">
        <f t="shared" ca="1" si="431"/>
        <v>0</v>
      </c>
      <c r="CP199" s="52">
        <f t="shared" ca="1" si="432"/>
        <v>0</v>
      </c>
      <c r="CQ199" s="52">
        <f t="shared" ca="1" si="433"/>
        <v>0</v>
      </c>
      <c r="CR199" s="52">
        <f t="shared" ca="1" si="434"/>
        <v>0</v>
      </c>
      <c r="CS199" s="52">
        <f t="shared" ca="1" si="435"/>
        <v>0</v>
      </c>
      <c r="CT199" s="52">
        <f t="shared" ca="1" si="436"/>
        <v>0</v>
      </c>
      <c r="CU199" s="52">
        <f t="shared" ca="1" si="437"/>
        <v>0</v>
      </c>
      <c r="CV199" s="52">
        <f t="shared" ca="1" si="438"/>
        <v>0</v>
      </c>
      <c r="CW199" s="52">
        <f t="shared" ca="1" si="439"/>
        <v>0</v>
      </c>
      <c r="CY199" s="51" t="str">
        <f t="shared" ca="1" si="440"/>
        <v>Slope</v>
      </c>
      <c r="CZ199" s="51" t="str">
        <f t="shared" ca="1" si="441"/>
        <v>Slope</v>
      </c>
      <c r="DA199" s="51" t="str">
        <f t="shared" ca="1" si="442"/>
        <v>Slope</v>
      </c>
      <c r="DB199" s="51" t="str">
        <f t="shared" ca="1" si="443"/>
        <v>Slope</v>
      </c>
      <c r="DC199" s="51" t="str">
        <f t="shared" ca="1" si="444"/>
        <v>Slope</v>
      </c>
      <c r="DD199" s="51" t="str">
        <f t="shared" ca="1" si="445"/>
        <v>Slope</v>
      </c>
      <c r="DE199" s="51" t="str">
        <f t="shared" ca="1" si="446"/>
        <v>Slope</v>
      </c>
      <c r="DF199" s="51" t="str">
        <f t="shared" ca="1" si="447"/>
        <v>Slope</v>
      </c>
      <c r="DG199" s="51" t="str">
        <f t="shared" ca="1" si="448"/>
        <v>Slope</v>
      </c>
      <c r="DH199" s="51" t="str">
        <f t="shared" ca="1" si="449"/>
        <v>Slope</v>
      </c>
      <c r="DI199" s="51" t="str">
        <f t="shared" ca="1" si="450"/>
        <v>Slope</v>
      </c>
      <c r="DJ199" s="51" t="str">
        <f t="shared" ca="1" si="451"/>
        <v>Slope</v>
      </c>
      <c r="DK199" s="51" t="str">
        <f t="shared" ca="1" si="452"/>
        <v>Slope</v>
      </c>
      <c r="DL199" s="51" t="str">
        <f t="shared" ca="1" si="453"/>
        <v>Slope</v>
      </c>
      <c r="DM199" s="51" t="str">
        <f t="shared" ca="1" si="454"/>
        <v>Slope</v>
      </c>
      <c r="DN199" s="51" t="str">
        <f t="shared" ca="1" si="455"/>
        <v>Slope</v>
      </c>
      <c r="DO199" s="51" t="str">
        <f t="shared" ca="1" si="456"/>
        <v>Slope</v>
      </c>
      <c r="DP199" s="51" t="str">
        <f t="shared" ca="1" si="457"/>
        <v>Slope</v>
      </c>
      <c r="DQ199" s="51" t="str">
        <f t="shared" ca="1" si="458"/>
        <v>Slope</v>
      </c>
      <c r="DR199" s="51" t="str">
        <f t="shared" ca="1" si="459"/>
        <v>Slope</v>
      </c>
      <c r="DS199" s="51" t="str">
        <f t="shared" ca="1" si="460"/>
        <v>Slope</v>
      </c>
      <c r="DT199" s="51" t="str">
        <f t="shared" ca="1" si="461"/>
        <v>Slope</v>
      </c>
      <c r="DU199" s="51" t="str">
        <f t="shared" ca="1" si="462"/>
        <v>Slope</v>
      </c>
      <c r="DV199" s="51" t="str">
        <f t="shared" ca="1" si="463"/>
        <v>Slope</v>
      </c>
      <c r="DW199" s="51" t="str">
        <f t="shared" ca="1" si="464"/>
        <v>Slope</v>
      </c>
      <c r="DX199" s="51" t="str">
        <f t="shared" ca="1" si="465"/>
        <v>Slope</v>
      </c>
      <c r="DY199" s="51" t="str">
        <f t="shared" ca="1" si="466"/>
        <v>Slope</v>
      </c>
      <c r="DZ199" s="51" t="str">
        <f t="shared" ca="1" si="467"/>
        <v>Slope</v>
      </c>
      <c r="EA199" s="51" t="str">
        <f t="shared" ca="1" si="468"/>
        <v>Slope</v>
      </c>
      <c r="EB199" s="51" t="str">
        <f t="shared" ca="1" si="469"/>
        <v>Slope</v>
      </c>
      <c r="EC199" s="51" t="str">
        <f t="shared" ca="1" si="470"/>
        <v>Slope</v>
      </c>
      <c r="EE199" s="52">
        <f t="shared" ca="1" si="471"/>
        <v>1</v>
      </c>
      <c r="EF199" s="52">
        <f t="shared" ca="1" si="472"/>
        <v>1</v>
      </c>
      <c r="EG199" s="52">
        <f t="shared" ca="1" si="473"/>
        <v>1</v>
      </c>
      <c r="EH199" s="52">
        <f t="shared" ca="1" si="474"/>
        <v>1</v>
      </c>
      <c r="EI199" s="52">
        <f t="shared" ca="1" si="475"/>
        <v>1</v>
      </c>
      <c r="EJ199" s="52">
        <f t="shared" ca="1" si="476"/>
        <v>1</v>
      </c>
      <c r="EK199" s="52">
        <f t="shared" ca="1" si="477"/>
        <v>1</v>
      </c>
      <c r="EL199" s="52">
        <f t="shared" ca="1" si="478"/>
        <v>1</v>
      </c>
      <c r="EM199" s="52">
        <f t="shared" ca="1" si="479"/>
        <v>1</v>
      </c>
      <c r="EN199" s="52">
        <f t="shared" ca="1" si="480"/>
        <v>1</v>
      </c>
      <c r="EO199" s="52">
        <f t="shared" ca="1" si="481"/>
        <v>1</v>
      </c>
      <c r="EP199" s="52">
        <f t="shared" ca="1" si="482"/>
        <v>1</v>
      </c>
      <c r="EQ199" s="52">
        <f t="shared" ca="1" si="483"/>
        <v>1</v>
      </c>
      <c r="ER199" s="52">
        <f t="shared" ca="1" si="484"/>
        <v>1</v>
      </c>
      <c r="ES199" s="52">
        <f t="shared" ca="1" si="485"/>
        <v>1</v>
      </c>
      <c r="ET199" s="52">
        <f t="shared" ca="1" si="486"/>
        <v>1</v>
      </c>
      <c r="EU199" s="52">
        <f t="shared" ca="1" si="487"/>
        <v>1</v>
      </c>
      <c r="EV199" s="52">
        <f t="shared" ca="1" si="488"/>
        <v>1</v>
      </c>
      <c r="EW199" s="52">
        <f t="shared" ca="1" si="489"/>
        <v>1</v>
      </c>
      <c r="EX199" s="52">
        <f t="shared" ca="1" si="490"/>
        <v>1</v>
      </c>
      <c r="EY199" s="52">
        <f t="shared" ca="1" si="491"/>
        <v>1</v>
      </c>
      <c r="EZ199" s="52">
        <f t="shared" ca="1" si="492"/>
        <v>1</v>
      </c>
      <c r="FA199" s="52">
        <f t="shared" ca="1" si="493"/>
        <v>1</v>
      </c>
      <c r="FB199" s="52">
        <f t="shared" ca="1" si="494"/>
        <v>1</v>
      </c>
      <c r="FC199" s="52">
        <f t="shared" ca="1" si="495"/>
        <v>1</v>
      </c>
      <c r="FD199" s="52">
        <f t="shared" ca="1" si="496"/>
        <v>1</v>
      </c>
      <c r="FE199" s="52">
        <f t="shared" ca="1" si="497"/>
        <v>1</v>
      </c>
      <c r="FF199" s="52">
        <f t="shared" ca="1" si="498"/>
        <v>1</v>
      </c>
      <c r="FG199" s="52">
        <f t="shared" ca="1" si="499"/>
        <v>1</v>
      </c>
      <c r="FH199" s="52">
        <f t="shared" ca="1" si="500"/>
        <v>1</v>
      </c>
      <c r="FI199" s="52">
        <f t="shared" ca="1" si="501"/>
        <v>1</v>
      </c>
      <c r="FK199" s="52">
        <f t="shared" si="502"/>
        <v>0</v>
      </c>
      <c r="FL199" s="59" t="e">
        <f t="shared" ca="1" si="503"/>
        <v>#N/A</v>
      </c>
      <c r="FM199" s="59" t="e">
        <f t="shared" ca="1" si="504"/>
        <v>#N/A</v>
      </c>
      <c r="FN199" s="52">
        <f t="shared" ca="1" si="505"/>
        <v>0</v>
      </c>
      <c r="FP199" s="52">
        <f t="shared" ca="1" si="506"/>
        <v>0.66666666666666663</v>
      </c>
      <c r="FQ199" s="52">
        <f t="shared" ca="1" si="507"/>
        <v>0.66666666666666663</v>
      </c>
      <c r="FR199" s="52">
        <f t="shared" ca="1" si="508"/>
        <v>0.65555555555555545</v>
      </c>
      <c r="FS199" s="52">
        <f t="shared" ca="1" si="509"/>
        <v>0.64444444444444438</v>
      </c>
      <c r="FT199" s="52">
        <f t="shared" ca="1" si="510"/>
        <v>0.6333333333333333</v>
      </c>
      <c r="FU199" s="52">
        <f t="shared" ca="1" si="511"/>
        <v>0.62222222222222223</v>
      </c>
      <c r="FV199" s="52">
        <f t="shared" ca="1" si="512"/>
        <v>0.61111111111111116</v>
      </c>
      <c r="FW199" s="52">
        <f t="shared" ca="1" si="513"/>
        <v>0.6</v>
      </c>
      <c r="FX199" s="52">
        <f t="shared" ca="1" si="514"/>
        <v>0.5888888888888888</v>
      </c>
      <c r="FY199" s="52">
        <f t="shared" ca="1" si="515"/>
        <v>0.57777777777777772</v>
      </c>
      <c r="FZ199" s="52">
        <f t="shared" ca="1" si="516"/>
        <v>0.56666666666666665</v>
      </c>
      <c r="GA199" s="52">
        <f t="shared" ca="1" si="517"/>
        <v>0.55555555555555558</v>
      </c>
      <c r="GB199" s="52">
        <f t="shared" ca="1" si="518"/>
        <v>0.5444444444444444</v>
      </c>
      <c r="GC199" s="52">
        <f t="shared" ca="1" si="519"/>
        <v>0.53333333333333333</v>
      </c>
      <c r="GD199" s="52">
        <f t="shared" ca="1" si="520"/>
        <v>0.52222222222222214</v>
      </c>
      <c r="GE199" s="52">
        <f t="shared" ca="1" si="521"/>
        <v>0.51111111111111107</v>
      </c>
      <c r="GF199" s="52">
        <f t="shared" ca="1" si="522"/>
        <v>0.5</v>
      </c>
      <c r="GG199" s="52">
        <f t="shared" ca="1" si="523"/>
        <v>0.48888888888888887</v>
      </c>
      <c r="GH199" s="52">
        <f t="shared" ca="1" si="524"/>
        <v>0.47777777777777775</v>
      </c>
      <c r="GI199" s="52">
        <f t="shared" ca="1" si="525"/>
        <v>0.46666666666666667</v>
      </c>
      <c r="GJ199" s="52">
        <f t="shared" ca="1" si="526"/>
        <v>0.45555555555555555</v>
      </c>
      <c r="GK199" s="52">
        <f t="shared" ca="1" si="527"/>
        <v>0.44444444444444442</v>
      </c>
      <c r="GL199" s="52">
        <f t="shared" ca="1" si="528"/>
        <v>0.43333333333333335</v>
      </c>
      <c r="GM199" s="52">
        <f t="shared" ca="1" si="529"/>
        <v>0.42222222222222222</v>
      </c>
      <c r="GN199" s="52">
        <f t="shared" ca="1" si="530"/>
        <v>0.41111111111111109</v>
      </c>
      <c r="GO199" s="52">
        <f t="shared" ca="1" si="531"/>
        <v>0.39999999999999997</v>
      </c>
      <c r="GP199" s="52">
        <f t="shared" ca="1" si="532"/>
        <v>0.38888888888888884</v>
      </c>
      <c r="GQ199" s="52">
        <f t="shared" ca="1" si="533"/>
        <v>0.37777777777777777</v>
      </c>
      <c r="GR199" s="52">
        <f t="shared" ca="1" si="534"/>
        <v>0.36666666666666664</v>
      </c>
      <c r="GS199" s="52">
        <f t="shared" ca="1" si="535"/>
        <v>0.35555555555555551</v>
      </c>
      <c r="GT199" s="52">
        <f t="shared" ca="1" si="536"/>
        <v>0.34444444444444444</v>
      </c>
      <c r="GU199" s="125">
        <f t="shared" si="537"/>
        <v>0</v>
      </c>
      <c r="GV199" s="52">
        <f t="shared" ca="1" si="538"/>
        <v>0.66666666666666663</v>
      </c>
      <c r="GW199" s="59">
        <f t="shared" ca="1" si="539"/>
        <v>0</v>
      </c>
      <c r="GX199" s="52">
        <f t="shared" ca="1" si="540"/>
        <v>0</v>
      </c>
      <c r="GY199" s="52" t="str">
        <f t="shared" ca="1" si="541"/>
        <v>Slope</v>
      </c>
      <c r="GZ199" s="52" t="str">
        <f t="shared" ca="1" si="542"/>
        <v>NaN</v>
      </c>
      <c r="HA199" s="120">
        <f t="shared" si="543"/>
        <v>0</v>
      </c>
      <c r="HB199" s="58">
        <f t="shared" si="544"/>
        <v>0</v>
      </c>
      <c r="HC199" s="58"/>
      <c r="HD199" s="121">
        <f t="shared" si="545"/>
        <v>1</v>
      </c>
      <c r="HE199" s="52">
        <f t="shared" si="546"/>
        <v>0</v>
      </c>
      <c r="HF199" s="52">
        <f t="shared" si="547"/>
        <v>0</v>
      </c>
      <c r="HG199" s="120">
        <f t="shared" si="548"/>
        <v>1</v>
      </c>
      <c r="HH199" s="120">
        <f t="shared" si="549"/>
        <v>0</v>
      </c>
      <c r="HI199" s="52">
        <f t="shared" ca="1" si="550"/>
        <v>0</v>
      </c>
      <c r="HJ199" s="52" t="str">
        <f t="shared" ca="1" si="551"/>
        <v>Slope</v>
      </c>
      <c r="HK199" s="59">
        <f t="shared" ca="1" si="552"/>
        <v>2</v>
      </c>
      <c r="HL199" s="52" t="str">
        <f t="shared" ca="1" si="553"/>
        <v>NaN</v>
      </c>
      <c r="HM199" s="52">
        <f t="shared" si="554"/>
        <v>0</v>
      </c>
      <c r="HN199" s="52">
        <f t="shared" si="555"/>
        <v>0</v>
      </c>
      <c r="HO199" s="52">
        <f t="shared" si="556"/>
        <v>0</v>
      </c>
      <c r="HP199" s="112"/>
      <c r="HQ199" s="52">
        <f t="shared" si="559"/>
        <v>0</v>
      </c>
      <c r="HR199" s="112"/>
      <c r="HS199" s="52">
        <f t="shared" si="557"/>
        <v>0</v>
      </c>
      <c r="HT199">
        <f t="shared" si="558"/>
        <v>0</v>
      </c>
    </row>
    <row r="200" spans="1:228" x14ac:dyDescent="0.25">
      <c r="A200" s="45">
        <v>162</v>
      </c>
      <c r="B200" s="35">
        <f t="shared" si="395"/>
        <v>1.8634259259259236E-2</v>
      </c>
      <c r="C200" s="28"/>
      <c r="D200" s="29"/>
      <c r="E200" s="29"/>
      <c r="F200" s="37"/>
      <c r="G200" s="38"/>
      <c r="H200" s="107"/>
      <c r="I200" s="31"/>
      <c r="J200" s="28"/>
      <c r="K200" s="37">
        <f t="shared" si="387"/>
        <v>0</v>
      </c>
      <c r="L200" s="30">
        <f t="shared" si="385"/>
        <v>0</v>
      </c>
      <c r="M200" s="101">
        <f t="shared" si="386"/>
        <v>0</v>
      </c>
      <c r="N200" s="103">
        <f t="shared" si="396"/>
        <v>0</v>
      </c>
      <c r="AD200" s="52" t="e">
        <f t="shared" ca="1" si="397"/>
        <v>#DIV/0!</v>
      </c>
      <c r="AE200" s="52" t="e">
        <f t="shared" ca="1" si="397"/>
        <v>#DIV/0!</v>
      </c>
      <c r="AF200" s="52" t="e">
        <f t="shared" ca="1" si="397"/>
        <v>#DIV/0!</v>
      </c>
      <c r="AG200" s="52" t="e">
        <f t="shared" ca="1" si="397"/>
        <v>#DIV/0!</v>
      </c>
      <c r="AH200" s="52" t="e">
        <f t="shared" ca="1" si="398"/>
        <v>#DIV/0!</v>
      </c>
      <c r="AI200" s="52" t="e">
        <f t="shared" ca="1" si="398"/>
        <v>#DIV/0!</v>
      </c>
      <c r="AJ200" s="52" t="e">
        <f t="shared" ca="1" si="398"/>
        <v>#DIV/0!</v>
      </c>
      <c r="AK200" s="52" t="e">
        <f t="shared" ca="1" si="398"/>
        <v>#DIV/0!</v>
      </c>
      <c r="AL200" s="52" t="e">
        <f t="shared" ca="1" si="399"/>
        <v>#DIV/0!</v>
      </c>
      <c r="AM200" s="52" t="e">
        <f t="shared" ca="1" si="399"/>
        <v>#DIV/0!</v>
      </c>
      <c r="AN200" s="52" t="e">
        <f t="shared" ca="1" si="399"/>
        <v>#DIV/0!</v>
      </c>
      <c r="AO200" s="52" t="e">
        <f t="shared" ca="1" si="399"/>
        <v>#DIV/0!</v>
      </c>
      <c r="AP200" s="52" t="e">
        <f t="shared" ca="1" si="400"/>
        <v>#DIV/0!</v>
      </c>
      <c r="AQ200" s="52" t="e">
        <f t="shared" ca="1" si="400"/>
        <v>#DIV/0!</v>
      </c>
      <c r="AR200" s="52" t="e">
        <f t="shared" ca="1" si="400"/>
        <v>#DIV/0!</v>
      </c>
      <c r="AS200" s="52" t="e">
        <f t="shared" ca="1" si="400"/>
        <v>#DIV/0!</v>
      </c>
      <c r="AT200" s="52" t="e">
        <f t="shared" ca="1" si="391"/>
        <v>#DIV/0!</v>
      </c>
      <c r="AU200" s="52" t="e">
        <f t="shared" ca="1" si="391"/>
        <v>#DIV/0!</v>
      </c>
      <c r="AV200" s="52" t="e">
        <f t="shared" ca="1" si="391"/>
        <v>#DIV/0!</v>
      </c>
      <c r="AW200" s="52" t="e">
        <f t="shared" ca="1" si="391"/>
        <v>#DIV/0!</v>
      </c>
      <c r="AX200" s="52" t="e">
        <f t="shared" ca="1" si="392"/>
        <v>#DIV/0!</v>
      </c>
      <c r="AY200" s="52" t="e">
        <f t="shared" ca="1" si="392"/>
        <v>#DIV/0!</v>
      </c>
      <c r="AZ200" s="52" t="e">
        <f t="shared" ca="1" si="392"/>
        <v>#DIV/0!</v>
      </c>
      <c r="BA200" s="52" t="e">
        <f t="shared" ca="1" si="392"/>
        <v>#DIV/0!</v>
      </c>
      <c r="BB200" s="52" t="e">
        <f t="shared" ca="1" si="393"/>
        <v>#DIV/0!</v>
      </c>
      <c r="BC200" s="52" t="e">
        <f t="shared" ca="1" si="393"/>
        <v>#DIV/0!</v>
      </c>
      <c r="BD200" s="52" t="e">
        <f t="shared" ca="1" si="393"/>
        <v>#DIV/0!</v>
      </c>
      <c r="BE200" s="52" t="e">
        <f t="shared" ca="1" si="393"/>
        <v>#DIV/0!</v>
      </c>
      <c r="BF200" s="52" t="e">
        <f t="shared" ca="1" si="394"/>
        <v>#DIV/0!</v>
      </c>
      <c r="BG200" s="52" t="e">
        <f t="shared" ca="1" si="394"/>
        <v>#DIV/0!</v>
      </c>
      <c r="BH200" s="52" t="e">
        <f t="shared" ca="1" si="394"/>
        <v>#DIV/0!</v>
      </c>
      <c r="BJ200" s="52">
        <f t="shared" si="401"/>
        <v>0</v>
      </c>
      <c r="BK200" s="52">
        <f t="shared" si="402"/>
        <v>0</v>
      </c>
      <c r="BL200" s="52">
        <f t="shared" si="403"/>
        <v>0</v>
      </c>
      <c r="BM200" s="52">
        <f t="shared" si="404"/>
        <v>0</v>
      </c>
      <c r="BN200" s="52">
        <f t="shared" si="405"/>
        <v>0</v>
      </c>
      <c r="BO200" s="52">
        <f t="shared" si="406"/>
        <v>0</v>
      </c>
      <c r="BP200" s="52">
        <f t="shared" si="407"/>
        <v>0</v>
      </c>
      <c r="BQ200" s="52">
        <f t="shared" si="408"/>
        <v>0.05</v>
      </c>
      <c r="BS200" s="52">
        <f t="shared" ca="1" si="409"/>
        <v>0</v>
      </c>
      <c r="BT200" s="52">
        <f t="shared" ca="1" si="410"/>
        <v>0</v>
      </c>
      <c r="BU200" s="52">
        <f t="shared" ca="1" si="411"/>
        <v>0</v>
      </c>
      <c r="BV200" s="52">
        <f t="shared" ca="1" si="412"/>
        <v>0</v>
      </c>
      <c r="BW200" s="52">
        <f t="shared" ca="1" si="413"/>
        <v>0</v>
      </c>
      <c r="BX200" s="52">
        <f t="shared" ca="1" si="414"/>
        <v>0</v>
      </c>
      <c r="BY200" s="52">
        <f t="shared" ca="1" si="415"/>
        <v>0</v>
      </c>
      <c r="BZ200" s="52">
        <f t="shared" ca="1" si="416"/>
        <v>0</v>
      </c>
      <c r="CA200" s="52">
        <f t="shared" ca="1" si="417"/>
        <v>0</v>
      </c>
      <c r="CB200" s="52">
        <f t="shared" ca="1" si="418"/>
        <v>0</v>
      </c>
      <c r="CC200" s="52">
        <f t="shared" ca="1" si="419"/>
        <v>0</v>
      </c>
      <c r="CD200" s="52">
        <f t="shared" ca="1" si="420"/>
        <v>0</v>
      </c>
      <c r="CE200" s="52">
        <f t="shared" ca="1" si="421"/>
        <v>0</v>
      </c>
      <c r="CF200" s="52">
        <f t="shared" ca="1" si="422"/>
        <v>0</v>
      </c>
      <c r="CG200" s="52">
        <f t="shared" ca="1" si="423"/>
        <v>0</v>
      </c>
      <c r="CH200" s="52">
        <f t="shared" ca="1" si="424"/>
        <v>0</v>
      </c>
      <c r="CI200" s="52">
        <f t="shared" ca="1" si="425"/>
        <v>0</v>
      </c>
      <c r="CJ200" s="52">
        <f t="shared" ca="1" si="426"/>
        <v>0</v>
      </c>
      <c r="CK200" s="52">
        <f t="shared" ca="1" si="427"/>
        <v>0</v>
      </c>
      <c r="CL200" s="52">
        <f t="shared" ca="1" si="428"/>
        <v>0</v>
      </c>
      <c r="CM200" s="52">
        <f t="shared" ca="1" si="429"/>
        <v>0</v>
      </c>
      <c r="CN200" s="52">
        <f t="shared" ca="1" si="430"/>
        <v>0</v>
      </c>
      <c r="CO200" s="52">
        <f t="shared" ca="1" si="431"/>
        <v>0</v>
      </c>
      <c r="CP200" s="52">
        <f t="shared" ca="1" si="432"/>
        <v>0</v>
      </c>
      <c r="CQ200" s="52">
        <f t="shared" ca="1" si="433"/>
        <v>0</v>
      </c>
      <c r="CR200" s="52">
        <f t="shared" ca="1" si="434"/>
        <v>0</v>
      </c>
      <c r="CS200" s="52">
        <f t="shared" ca="1" si="435"/>
        <v>0</v>
      </c>
      <c r="CT200" s="52">
        <f t="shared" ca="1" si="436"/>
        <v>0</v>
      </c>
      <c r="CU200" s="52">
        <f t="shared" ca="1" si="437"/>
        <v>0</v>
      </c>
      <c r="CV200" s="52">
        <f t="shared" ca="1" si="438"/>
        <v>0</v>
      </c>
      <c r="CW200" s="52">
        <f t="shared" ca="1" si="439"/>
        <v>0</v>
      </c>
      <c r="CY200" s="51" t="str">
        <f t="shared" ca="1" si="440"/>
        <v>Slope</v>
      </c>
      <c r="CZ200" s="51" t="str">
        <f t="shared" ca="1" si="441"/>
        <v>Slope</v>
      </c>
      <c r="DA200" s="51" t="str">
        <f t="shared" ca="1" si="442"/>
        <v>Slope</v>
      </c>
      <c r="DB200" s="51" t="str">
        <f t="shared" ca="1" si="443"/>
        <v>Slope</v>
      </c>
      <c r="DC200" s="51" t="str">
        <f t="shared" ca="1" si="444"/>
        <v>Slope</v>
      </c>
      <c r="DD200" s="51" t="str">
        <f t="shared" ca="1" si="445"/>
        <v>Slope</v>
      </c>
      <c r="DE200" s="51" t="str">
        <f t="shared" ca="1" si="446"/>
        <v>Slope</v>
      </c>
      <c r="DF200" s="51" t="str">
        <f t="shared" ca="1" si="447"/>
        <v>Slope</v>
      </c>
      <c r="DG200" s="51" t="str">
        <f t="shared" ca="1" si="448"/>
        <v>Slope</v>
      </c>
      <c r="DH200" s="51" t="str">
        <f t="shared" ca="1" si="449"/>
        <v>Slope</v>
      </c>
      <c r="DI200" s="51" t="str">
        <f t="shared" ca="1" si="450"/>
        <v>Slope</v>
      </c>
      <c r="DJ200" s="51" t="str">
        <f t="shared" ca="1" si="451"/>
        <v>Slope</v>
      </c>
      <c r="DK200" s="51" t="str">
        <f t="shared" ca="1" si="452"/>
        <v>Slope</v>
      </c>
      <c r="DL200" s="51" t="str">
        <f t="shared" ca="1" si="453"/>
        <v>Slope</v>
      </c>
      <c r="DM200" s="51" t="str">
        <f t="shared" ca="1" si="454"/>
        <v>Slope</v>
      </c>
      <c r="DN200" s="51" t="str">
        <f t="shared" ca="1" si="455"/>
        <v>Slope</v>
      </c>
      <c r="DO200" s="51" t="str">
        <f t="shared" ca="1" si="456"/>
        <v>Slope</v>
      </c>
      <c r="DP200" s="51" t="str">
        <f t="shared" ca="1" si="457"/>
        <v>Slope</v>
      </c>
      <c r="DQ200" s="51" t="str">
        <f t="shared" ca="1" si="458"/>
        <v>Slope</v>
      </c>
      <c r="DR200" s="51" t="str">
        <f t="shared" ca="1" si="459"/>
        <v>Slope</v>
      </c>
      <c r="DS200" s="51" t="str">
        <f t="shared" ca="1" si="460"/>
        <v>Slope</v>
      </c>
      <c r="DT200" s="51" t="str">
        <f t="shared" ca="1" si="461"/>
        <v>Slope</v>
      </c>
      <c r="DU200" s="51" t="str">
        <f t="shared" ca="1" si="462"/>
        <v>Slope</v>
      </c>
      <c r="DV200" s="51" t="str">
        <f t="shared" ca="1" si="463"/>
        <v>Slope</v>
      </c>
      <c r="DW200" s="51" t="str">
        <f t="shared" ca="1" si="464"/>
        <v>Slope</v>
      </c>
      <c r="DX200" s="51" t="str">
        <f t="shared" ca="1" si="465"/>
        <v>Slope</v>
      </c>
      <c r="DY200" s="51" t="str">
        <f t="shared" ca="1" si="466"/>
        <v>Slope</v>
      </c>
      <c r="DZ200" s="51" t="str">
        <f t="shared" ca="1" si="467"/>
        <v>Slope</v>
      </c>
      <c r="EA200" s="51" t="str">
        <f t="shared" ca="1" si="468"/>
        <v>Slope</v>
      </c>
      <c r="EB200" s="51" t="str">
        <f t="shared" ca="1" si="469"/>
        <v>Slope</v>
      </c>
      <c r="EC200" s="51" t="str">
        <f t="shared" ca="1" si="470"/>
        <v>Slope</v>
      </c>
      <c r="EE200" s="52">
        <f t="shared" ca="1" si="471"/>
        <v>1</v>
      </c>
      <c r="EF200" s="52">
        <f t="shared" ca="1" si="472"/>
        <v>1</v>
      </c>
      <c r="EG200" s="52">
        <f t="shared" ca="1" si="473"/>
        <v>1</v>
      </c>
      <c r="EH200" s="52">
        <f t="shared" ca="1" si="474"/>
        <v>1</v>
      </c>
      <c r="EI200" s="52">
        <f t="shared" ca="1" si="475"/>
        <v>1</v>
      </c>
      <c r="EJ200" s="52">
        <f t="shared" ca="1" si="476"/>
        <v>1</v>
      </c>
      <c r="EK200" s="52">
        <f t="shared" ca="1" si="477"/>
        <v>1</v>
      </c>
      <c r="EL200" s="52">
        <f t="shared" ca="1" si="478"/>
        <v>1</v>
      </c>
      <c r="EM200" s="52">
        <f t="shared" ca="1" si="479"/>
        <v>1</v>
      </c>
      <c r="EN200" s="52">
        <f t="shared" ca="1" si="480"/>
        <v>1</v>
      </c>
      <c r="EO200" s="52">
        <f t="shared" ca="1" si="481"/>
        <v>1</v>
      </c>
      <c r="EP200" s="52">
        <f t="shared" ca="1" si="482"/>
        <v>1</v>
      </c>
      <c r="EQ200" s="52">
        <f t="shared" ca="1" si="483"/>
        <v>1</v>
      </c>
      <c r="ER200" s="52">
        <f t="shared" ca="1" si="484"/>
        <v>1</v>
      </c>
      <c r="ES200" s="52">
        <f t="shared" ca="1" si="485"/>
        <v>1</v>
      </c>
      <c r="ET200" s="52">
        <f t="shared" ca="1" si="486"/>
        <v>1</v>
      </c>
      <c r="EU200" s="52">
        <f t="shared" ca="1" si="487"/>
        <v>1</v>
      </c>
      <c r="EV200" s="52">
        <f t="shared" ca="1" si="488"/>
        <v>1</v>
      </c>
      <c r="EW200" s="52">
        <f t="shared" ca="1" si="489"/>
        <v>1</v>
      </c>
      <c r="EX200" s="52">
        <f t="shared" ca="1" si="490"/>
        <v>1</v>
      </c>
      <c r="EY200" s="52">
        <f t="shared" ca="1" si="491"/>
        <v>1</v>
      </c>
      <c r="EZ200" s="52">
        <f t="shared" ca="1" si="492"/>
        <v>1</v>
      </c>
      <c r="FA200" s="52">
        <f t="shared" ca="1" si="493"/>
        <v>1</v>
      </c>
      <c r="FB200" s="52">
        <f t="shared" ca="1" si="494"/>
        <v>1</v>
      </c>
      <c r="FC200" s="52">
        <f t="shared" ca="1" si="495"/>
        <v>1</v>
      </c>
      <c r="FD200" s="52">
        <f t="shared" ca="1" si="496"/>
        <v>1</v>
      </c>
      <c r="FE200" s="52">
        <f t="shared" ca="1" si="497"/>
        <v>1</v>
      </c>
      <c r="FF200" s="52">
        <f t="shared" ca="1" si="498"/>
        <v>1</v>
      </c>
      <c r="FG200" s="52">
        <f t="shared" ca="1" si="499"/>
        <v>1</v>
      </c>
      <c r="FH200" s="52">
        <f t="shared" ca="1" si="500"/>
        <v>1</v>
      </c>
      <c r="FI200" s="52">
        <f t="shared" ca="1" si="501"/>
        <v>1</v>
      </c>
      <c r="FK200" s="52">
        <f t="shared" si="502"/>
        <v>0</v>
      </c>
      <c r="FL200" s="59" t="e">
        <f t="shared" ca="1" si="503"/>
        <v>#N/A</v>
      </c>
      <c r="FM200" s="59" t="e">
        <f t="shared" ca="1" si="504"/>
        <v>#N/A</v>
      </c>
      <c r="FN200" s="52">
        <f t="shared" ca="1" si="505"/>
        <v>0</v>
      </c>
      <c r="FP200" s="52">
        <f t="shared" ca="1" si="506"/>
        <v>0.66666666666666663</v>
      </c>
      <c r="FQ200" s="52">
        <f t="shared" ca="1" si="507"/>
        <v>0.66666666666666663</v>
      </c>
      <c r="FR200" s="52">
        <f t="shared" ca="1" si="508"/>
        <v>0.65555555555555545</v>
      </c>
      <c r="FS200" s="52">
        <f t="shared" ca="1" si="509"/>
        <v>0.64444444444444438</v>
      </c>
      <c r="FT200" s="52">
        <f t="shared" ca="1" si="510"/>
        <v>0.6333333333333333</v>
      </c>
      <c r="FU200" s="52">
        <f t="shared" ca="1" si="511"/>
        <v>0.62222222222222223</v>
      </c>
      <c r="FV200" s="52">
        <f t="shared" ca="1" si="512"/>
        <v>0.61111111111111116</v>
      </c>
      <c r="FW200" s="52">
        <f t="shared" ca="1" si="513"/>
        <v>0.6</v>
      </c>
      <c r="FX200" s="52">
        <f t="shared" ca="1" si="514"/>
        <v>0.5888888888888888</v>
      </c>
      <c r="FY200" s="52">
        <f t="shared" ca="1" si="515"/>
        <v>0.57777777777777772</v>
      </c>
      <c r="FZ200" s="52">
        <f t="shared" ca="1" si="516"/>
        <v>0.56666666666666665</v>
      </c>
      <c r="GA200" s="52">
        <f t="shared" ca="1" si="517"/>
        <v>0.55555555555555558</v>
      </c>
      <c r="GB200" s="52">
        <f t="shared" ca="1" si="518"/>
        <v>0.5444444444444444</v>
      </c>
      <c r="GC200" s="52">
        <f t="shared" ca="1" si="519"/>
        <v>0.53333333333333333</v>
      </c>
      <c r="GD200" s="52">
        <f t="shared" ca="1" si="520"/>
        <v>0.52222222222222214</v>
      </c>
      <c r="GE200" s="52">
        <f t="shared" ca="1" si="521"/>
        <v>0.51111111111111107</v>
      </c>
      <c r="GF200" s="52">
        <f t="shared" ca="1" si="522"/>
        <v>0.5</v>
      </c>
      <c r="GG200" s="52">
        <f t="shared" ca="1" si="523"/>
        <v>0.48888888888888887</v>
      </c>
      <c r="GH200" s="52">
        <f t="shared" ca="1" si="524"/>
        <v>0.47777777777777775</v>
      </c>
      <c r="GI200" s="52">
        <f t="shared" ca="1" si="525"/>
        <v>0.46666666666666667</v>
      </c>
      <c r="GJ200" s="52">
        <f t="shared" ca="1" si="526"/>
        <v>0.45555555555555555</v>
      </c>
      <c r="GK200" s="52">
        <f t="shared" ca="1" si="527"/>
        <v>0.44444444444444442</v>
      </c>
      <c r="GL200" s="52">
        <f t="shared" ca="1" si="528"/>
        <v>0.43333333333333335</v>
      </c>
      <c r="GM200" s="52">
        <f t="shared" ca="1" si="529"/>
        <v>0.42222222222222222</v>
      </c>
      <c r="GN200" s="52">
        <f t="shared" ca="1" si="530"/>
        <v>0.41111111111111109</v>
      </c>
      <c r="GO200" s="52">
        <f t="shared" ca="1" si="531"/>
        <v>0.39999999999999997</v>
      </c>
      <c r="GP200" s="52">
        <f t="shared" ca="1" si="532"/>
        <v>0.38888888888888884</v>
      </c>
      <c r="GQ200" s="52">
        <f t="shared" ca="1" si="533"/>
        <v>0.37777777777777777</v>
      </c>
      <c r="GR200" s="52">
        <f t="shared" ca="1" si="534"/>
        <v>0.36666666666666664</v>
      </c>
      <c r="GS200" s="52">
        <f t="shared" ca="1" si="535"/>
        <v>0.35555555555555551</v>
      </c>
      <c r="GT200" s="52">
        <f t="shared" ca="1" si="536"/>
        <v>0.34444444444444444</v>
      </c>
      <c r="GU200" s="125">
        <f t="shared" si="537"/>
        <v>0</v>
      </c>
      <c r="GV200" s="52">
        <f t="shared" ca="1" si="538"/>
        <v>0.66666666666666663</v>
      </c>
      <c r="GW200" s="59">
        <f t="shared" ca="1" si="539"/>
        <v>0</v>
      </c>
      <c r="GX200" s="52">
        <f t="shared" ca="1" si="540"/>
        <v>0</v>
      </c>
      <c r="GY200" s="52" t="str">
        <f t="shared" ca="1" si="541"/>
        <v>Slope</v>
      </c>
      <c r="GZ200" s="52" t="str">
        <f t="shared" ca="1" si="542"/>
        <v>NaN</v>
      </c>
      <c r="HA200" s="120">
        <f t="shared" si="543"/>
        <v>0</v>
      </c>
      <c r="HB200" s="58">
        <f t="shared" si="544"/>
        <v>0</v>
      </c>
      <c r="HC200" s="58"/>
      <c r="HD200" s="121">
        <f t="shared" si="545"/>
        <v>1</v>
      </c>
      <c r="HE200" s="52">
        <f t="shared" si="546"/>
        <v>0</v>
      </c>
      <c r="HF200" s="52">
        <f t="shared" si="547"/>
        <v>0</v>
      </c>
      <c r="HG200" s="120">
        <f t="shared" si="548"/>
        <v>1</v>
      </c>
      <c r="HH200" s="120">
        <f t="shared" si="549"/>
        <v>0</v>
      </c>
      <c r="HI200" s="52">
        <f t="shared" ca="1" si="550"/>
        <v>0</v>
      </c>
      <c r="HJ200" s="52" t="str">
        <f t="shared" ca="1" si="551"/>
        <v>Slope</v>
      </c>
      <c r="HK200" s="59">
        <f t="shared" ca="1" si="552"/>
        <v>2</v>
      </c>
      <c r="HL200" s="52" t="str">
        <f t="shared" ca="1" si="553"/>
        <v>NaN</v>
      </c>
      <c r="HM200" s="52">
        <f t="shared" si="554"/>
        <v>0</v>
      </c>
      <c r="HN200" s="52">
        <f t="shared" si="555"/>
        <v>0</v>
      </c>
      <c r="HO200" s="52">
        <f t="shared" si="556"/>
        <v>0</v>
      </c>
      <c r="HP200" s="112"/>
      <c r="HQ200" s="52">
        <f t="shared" si="559"/>
        <v>0</v>
      </c>
      <c r="HR200" s="112"/>
      <c r="HS200" s="52">
        <f t="shared" si="557"/>
        <v>0</v>
      </c>
      <c r="HT200">
        <f t="shared" si="558"/>
        <v>0</v>
      </c>
    </row>
    <row r="201" spans="1:228" x14ac:dyDescent="0.25">
      <c r="A201" s="45">
        <v>163</v>
      </c>
      <c r="B201" s="35">
        <f t="shared" si="395"/>
        <v>1.8749999999999975E-2</v>
      </c>
      <c r="C201" s="28"/>
      <c r="D201" s="29"/>
      <c r="E201" s="29"/>
      <c r="F201" s="37"/>
      <c r="G201" s="38"/>
      <c r="H201" s="107"/>
      <c r="I201" s="31"/>
      <c r="J201" s="28"/>
      <c r="K201" s="37">
        <f t="shared" si="387"/>
        <v>0</v>
      </c>
      <c r="L201" s="30">
        <f t="shared" ref="L201:L264" si="560">D201 + K201</f>
        <v>0</v>
      </c>
      <c r="M201" s="101">
        <f t="shared" ref="M201:M264" si="561">C201 - G201</f>
        <v>0</v>
      </c>
      <c r="N201" s="103">
        <f t="shared" si="396"/>
        <v>0</v>
      </c>
      <c r="AD201" s="52" t="e">
        <f t="shared" ca="1" si="397"/>
        <v>#DIV/0!</v>
      </c>
      <c r="AE201" s="52" t="e">
        <f t="shared" ca="1" si="397"/>
        <v>#DIV/0!</v>
      </c>
      <c r="AF201" s="52" t="e">
        <f t="shared" ca="1" si="397"/>
        <v>#DIV/0!</v>
      </c>
      <c r="AG201" s="52" t="e">
        <f t="shared" ca="1" si="397"/>
        <v>#DIV/0!</v>
      </c>
      <c r="AH201" s="52" t="e">
        <f t="shared" ca="1" si="398"/>
        <v>#DIV/0!</v>
      </c>
      <c r="AI201" s="52" t="e">
        <f t="shared" ca="1" si="398"/>
        <v>#DIV/0!</v>
      </c>
      <c r="AJ201" s="52" t="e">
        <f t="shared" ca="1" si="398"/>
        <v>#DIV/0!</v>
      </c>
      <c r="AK201" s="52" t="e">
        <f t="shared" ca="1" si="398"/>
        <v>#DIV/0!</v>
      </c>
      <c r="AL201" s="52" t="e">
        <f t="shared" ca="1" si="399"/>
        <v>#DIV/0!</v>
      </c>
      <c r="AM201" s="52" t="e">
        <f t="shared" ca="1" si="399"/>
        <v>#DIV/0!</v>
      </c>
      <c r="AN201" s="52" t="e">
        <f t="shared" ca="1" si="399"/>
        <v>#DIV/0!</v>
      </c>
      <c r="AO201" s="52" t="e">
        <f t="shared" ca="1" si="399"/>
        <v>#DIV/0!</v>
      </c>
      <c r="AP201" s="52" t="e">
        <f t="shared" ca="1" si="400"/>
        <v>#DIV/0!</v>
      </c>
      <c r="AQ201" s="52" t="e">
        <f t="shared" ca="1" si="400"/>
        <v>#DIV/0!</v>
      </c>
      <c r="AR201" s="52" t="e">
        <f t="shared" ca="1" si="400"/>
        <v>#DIV/0!</v>
      </c>
      <c r="AS201" s="52" t="e">
        <f t="shared" ca="1" si="400"/>
        <v>#DIV/0!</v>
      </c>
      <c r="AT201" s="52" t="e">
        <f t="shared" ca="1" si="391"/>
        <v>#DIV/0!</v>
      </c>
      <c r="AU201" s="52" t="e">
        <f t="shared" ca="1" si="391"/>
        <v>#DIV/0!</v>
      </c>
      <c r="AV201" s="52" t="e">
        <f t="shared" ca="1" si="391"/>
        <v>#DIV/0!</v>
      </c>
      <c r="AW201" s="52" t="e">
        <f t="shared" ca="1" si="391"/>
        <v>#DIV/0!</v>
      </c>
      <c r="AX201" s="52" t="e">
        <f t="shared" ca="1" si="392"/>
        <v>#DIV/0!</v>
      </c>
      <c r="AY201" s="52" t="e">
        <f t="shared" ca="1" si="392"/>
        <v>#DIV/0!</v>
      </c>
      <c r="AZ201" s="52" t="e">
        <f t="shared" ca="1" si="392"/>
        <v>#DIV/0!</v>
      </c>
      <c r="BA201" s="52" t="e">
        <f t="shared" ca="1" si="392"/>
        <v>#DIV/0!</v>
      </c>
      <c r="BB201" s="52" t="e">
        <f t="shared" ca="1" si="393"/>
        <v>#DIV/0!</v>
      </c>
      <c r="BC201" s="52" t="e">
        <f t="shared" ca="1" si="393"/>
        <v>#DIV/0!</v>
      </c>
      <c r="BD201" s="52" t="e">
        <f t="shared" ca="1" si="393"/>
        <v>#DIV/0!</v>
      </c>
      <c r="BE201" s="52" t="e">
        <f t="shared" ca="1" si="393"/>
        <v>#DIV/0!</v>
      </c>
      <c r="BF201" s="52" t="e">
        <f t="shared" ca="1" si="394"/>
        <v>#DIV/0!</v>
      </c>
      <c r="BG201" s="52" t="e">
        <f t="shared" ca="1" si="394"/>
        <v>#DIV/0!</v>
      </c>
      <c r="BH201" s="52" t="e">
        <f t="shared" ca="1" si="394"/>
        <v>#DIV/0!</v>
      </c>
      <c r="BJ201" s="52">
        <f t="shared" si="401"/>
        <v>0</v>
      </c>
      <c r="BK201" s="52">
        <f t="shared" si="402"/>
        <v>0</v>
      </c>
      <c r="BL201" s="52">
        <f t="shared" si="403"/>
        <v>0</v>
      </c>
      <c r="BM201" s="52">
        <f t="shared" si="404"/>
        <v>0</v>
      </c>
      <c r="BN201" s="52">
        <f t="shared" si="405"/>
        <v>0</v>
      </c>
      <c r="BO201" s="52">
        <f t="shared" si="406"/>
        <v>0</v>
      </c>
      <c r="BP201" s="52">
        <f t="shared" si="407"/>
        <v>0</v>
      </c>
      <c r="BQ201" s="52">
        <f t="shared" si="408"/>
        <v>0.05</v>
      </c>
      <c r="BS201" s="52">
        <f t="shared" ca="1" si="409"/>
        <v>0</v>
      </c>
      <c r="BT201" s="52">
        <f t="shared" ca="1" si="410"/>
        <v>0</v>
      </c>
      <c r="BU201" s="52">
        <f t="shared" ca="1" si="411"/>
        <v>0</v>
      </c>
      <c r="BV201" s="52">
        <f t="shared" ca="1" si="412"/>
        <v>0</v>
      </c>
      <c r="BW201" s="52">
        <f t="shared" ca="1" si="413"/>
        <v>0</v>
      </c>
      <c r="BX201" s="52">
        <f t="shared" ca="1" si="414"/>
        <v>0</v>
      </c>
      <c r="BY201" s="52">
        <f t="shared" ca="1" si="415"/>
        <v>0</v>
      </c>
      <c r="BZ201" s="52">
        <f t="shared" ca="1" si="416"/>
        <v>0</v>
      </c>
      <c r="CA201" s="52">
        <f t="shared" ca="1" si="417"/>
        <v>0</v>
      </c>
      <c r="CB201" s="52">
        <f t="shared" ca="1" si="418"/>
        <v>0</v>
      </c>
      <c r="CC201" s="52">
        <f t="shared" ca="1" si="419"/>
        <v>0</v>
      </c>
      <c r="CD201" s="52">
        <f t="shared" ca="1" si="420"/>
        <v>0</v>
      </c>
      <c r="CE201" s="52">
        <f t="shared" ca="1" si="421"/>
        <v>0</v>
      </c>
      <c r="CF201" s="52">
        <f t="shared" ca="1" si="422"/>
        <v>0</v>
      </c>
      <c r="CG201" s="52">
        <f t="shared" ca="1" si="423"/>
        <v>0</v>
      </c>
      <c r="CH201" s="52">
        <f t="shared" ca="1" si="424"/>
        <v>0</v>
      </c>
      <c r="CI201" s="52">
        <f t="shared" ca="1" si="425"/>
        <v>0</v>
      </c>
      <c r="CJ201" s="52">
        <f t="shared" ca="1" si="426"/>
        <v>0</v>
      </c>
      <c r="CK201" s="52">
        <f t="shared" ca="1" si="427"/>
        <v>0</v>
      </c>
      <c r="CL201" s="52">
        <f t="shared" ca="1" si="428"/>
        <v>0</v>
      </c>
      <c r="CM201" s="52">
        <f t="shared" ca="1" si="429"/>
        <v>0</v>
      </c>
      <c r="CN201" s="52">
        <f t="shared" ca="1" si="430"/>
        <v>0</v>
      </c>
      <c r="CO201" s="52">
        <f t="shared" ca="1" si="431"/>
        <v>0</v>
      </c>
      <c r="CP201" s="52">
        <f t="shared" ca="1" si="432"/>
        <v>0</v>
      </c>
      <c r="CQ201" s="52">
        <f t="shared" ca="1" si="433"/>
        <v>0</v>
      </c>
      <c r="CR201" s="52">
        <f t="shared" ca="1" si="434"/>
        <v>0</v>
      </c>
      <c r="CS201" s="52">
        <f t="shared" ca="1" si="435"/>
        <v>0</v>
      </c>
      <c r="CT201" s="52">
        <f t="shared" ca="1" si="436"/>
        <v>0</v>
      </c>
      <c r="CU201" s="52">
        <f t="shared" ca="1" si="437"/>
        <v>0</v>
      </c>
      <c r="CV201" s="52">
        <f t="shared" ca="1" si="438"/>
        <v>0</v>
      </c>
      <c r="CW201" s="52">
        <f t="shared" ca="1" si="439"/>
        <v>0</v>
      </c>
      <c r="CY201" s="51" t="str">
        <f t="shared" ca="1" si="440"/>
        <v>Slope</v>
      </c>
      <c r="CZ201" s="51" t="str">
        <f t="shared" ca="1" si="441"/>
        <v>Slope</v>
      </c>
      <c r="DA201" s="51" t="str">
        <f t="shared" ca="1" si="442"/>
        <v>Slope</v>
      </c>
      <c r="DB201" s="51" t="str">
        <f t="shared" ca="1" si="443"/>
        <v>Slope</v>
      </c>
      <c r="DC201" s="51" t="str">
        <f t="shared" ca="1" si="444"/>
        <v>Slope</v>
      </c>
      <c r="DD201" s="51" t="str">
        <f t="shared" ca="1" si="445"/>
        <v>Slope</v>
      </c>
      <c r="DE201" s="51" t="str">
        <f t="shared" ca="1" si="446"/>
        <v>Slope</v>
      </c>
      <c r="DF201" s="51" t="str">
        <f t="shared" ca="1" si="447"/>
        <v>Slope</v>
      </c>
      <c r="DG201" s="51" t="str">
        <f t="shared" ca="1" si="448"/>
        <v>Slope</v>
      </c>
      <c r="DH201" s="51" t="str">
        <f t="shared" ca="1" si="449"/>
        <v>Slope</v>
      </c>
      <c r="DI201" s="51" t="str">
        <f t="shared" ca="1" si="450"/>
        <v>Slope</v>
      </c>
      <c r="DJ201" s="51" t="str">
        <f t="shared" ca="1" si="451"/>
        <v>Slope</v>
      </c>
      <c r="DK201" s="51" t="str">
        <f t="shared" ca="1" si="452"/>
        <v>Slope</v>
      </c>
      <c r="DL201" s="51" t="str">
        <f t="shared" ca="1" si="453"/>
        <v>Slope</v>
      </c>
      <c r="DM201" s="51" t="str">
        <f t="shared" ca="1" si="454"/>
        <v>Slope</v>
      </c>
      <c r="DN201" s="51" t="str">
        <f t="shared" ca="1" si="455"/>
        <v>Slope</v>
      </c>
      <c r="DO201" s="51" t="str">
        <f t="shared" ca="1" si="456"/>
        <v>Slope</v>
      </c>
      <c r="DP201" s="51" t="str">
        <f t="shared" ca="1" si="457"/>
        <v>Slope</v>
      </c>
      <c r="DQ201" s="51" t="str">
        <f t="shared" ca="1" si="458"/>
        <v>Slope</v>
      </c>
      <c r="DR201" s="51" t="str">
        <f t="shared" ca="1" si="459"/>
        <v>Slope</v>
      </c>
      <c r="DS201" s="51" t="str">
        <f t="shared" ca="1" si="460"/>
        <v>Slope</v>
      </c>
      <c r="DT201" s="51" t="str">
        <f t="shared" ca="1" si="461"/>
        <v>Slope</v>
      </c>
      <c r="DU201" s="51" t="str">
        <f t="shared" ca="1" si="462"/>
        <v>Slope</v>
      </c>
      <c r="DV201" s="51" t="str">
        <f t="shared" ca="1" si="463"/>
        <v>Slope</v>
      </c>
      <c r="DW201" s="51" t="str">
        <f t="shared" ca="1" si="464"/>
        <v>Slope</v>
      </c>
      <c r="DX201" s="51" t="str">
        <f t="shared" ca="1" si="465"/>
        <v>Slope</v>
      </c>
      <c r="DY201" s="51" t="str">
        <f t="shared" ca="1" si="466"/>
        <v>Slope</v>
      </c>
      <c r="DZ201" s="51" t="str">
        <f t="shared" ca="1" si="467"/>
        <v>Slope</v>
      </c>
      <c r="EA201" s="51" t="str">
        <f t="shared" ca="1" si="468"/>
        <v>Slope</v>
      </c>
      <c r="EB201" s="51" t="str">
        <f t="shared" ca="1" si="469"/>
        <v>Slope</v>
      </c>
      <c r="EC201" s="51" t="str">
        <f t="shared" ca="1" si="470"/>
        <v>Slope</v>
      </c>
      <c r="EE201" s="52">
        <f t="shared" ca="1" si="471"/>
        <v>1</v>
      </c>
      <c r="EF201" s="52">
        <f t="shared" ca="1" si="472"/>
        <v>1</v>
      </c>
      <c r="EG201" s="52">
        <f t="shared" ca="1" si="473"/>
        <v>1</v>
      </c>
      <c r="EH201" s="52">
        <f t="shared" ca="1" si="474"/>
        <v>1</v>
      </c>
      <c r="EI201" s="52">
        <f t="shared" ca="1" si="475"/>
        <v>1</v>
      </c>
      <c r="EJ201" s="52">
        <f t="shared" ca="1" si="476"/>
        <v>1</v>
      </c>
      <c r="EK201" s="52">
        <f t="shared" ca="1" si="477"/>
        <v>1</v>
      </c>
      <c r="EL201" s="52">
        <f t="shared" ca="1" si="478"/>
        <v>1</v>
      </c>
      <c r="EM201" s="52">
        <f t="shared" ca="1" si="479"/>
        <v>1</v>
      </c>
      <c r="EN201" s="52">
        <f t="shared" ca="1" si="480"/>
        <v>1</v>
      </c>
      <c r="EO201" s="52">
        <f t="shared" ca="1" si="481"/>
        <v>1</v>
      </c>
      <c r="EP201" s="52">
        <f t="shared" ca="1" si="482"/>
        <v>1</v>
      </c>
      <c r="EQ201" s="52">
        <f t="shared" ca="1" si="483"/>
        <v>1</v>
      </c>
      <c r="ER201" s="52">
        <f t="shared" ca="1" si="484"/>
        <v>1</v>
      </c>
      <c r="ES201" s="52">
        <f t="shared" ca="1" si="485"/>
        <v>1</v>
      </c>
      <c r="ET201" s="52">
        <f t="shared" ca="1" si="486"/>
        <v>1</v>
      </c>
      <c r="EU201" s="52">
        <f t="shared" ca="1" si="487"/>
        <v>1</v>
      </c>
      <c r="EV201" s="52">
        <f t="shared" ca="1" si="488"/>
        <v>1</v>
      </c>
      <c r="EW201" s="52">
        <f t="shared" ca="1" si="489"/>
        <v>1</v>
      </c>
      <c r="EX201" s="52">
        <f t="shared" ca="1" si="490"/>
        <v>1</v>
      </c>
      <c r="EY201" s="52">
        <f t="shared" ca="1" si="491"/>
        <v>1</v>
      </c>
      <c r="EZ201" s="52">
        <f t="shared" ca="1" si="492"/>
        <v>1</v>
      </c>
      <c r="FA201" s="52">
        <f t="shared" ca="1" si="493"/>
        <v>1</v>
      </c>
      <c r="FB201" s="52">
        <f t="shared" ca="1" si="494"/>
        <v>1</v>
      </c>
      <c r="FC201" s="52">
        <f t="shared" ca="1" si="495"/>
        <v>1</v>
      </c>
      <c r="FD201" s="52">
        <f t="shared" ca="1" si="496"/>
        <v>1</v>
      </c>
      <c r="FE201" s="52">
        <f t="shared" ca="1" si="497"/>
        <v>1</v>
      </c>
      <c r="FF201" s="52">
        <f t="shared" ca="1" si="498"/>
        <v>1</v>
      </c>
      <c r="FG201" s="52">
        <f t="shared" ca="1" si="499"/>
        <v>1</v>
      </c>
      <c r="FH201" s="52">
        <f t="shared" ca="1" si="500"/>
        <v>1</v>
      </c>
      <c r="FI201" s="52">
        <f t="shared" ca="1" si="501"/>
        <v>1</v>
      </c>
      <c r="FK201" s="52">
        <f t="shared" si="502"/>
        <v>0</v>
      </c>
      <c r="FL201" s="59" t="e">
        <f t="shared" ca="1" si="503"/>
        <v>#N/A</v>
      </c>
      <c r="FM201" s="59" t="e">
        <f t="shared" ca="1" si="504"/>
        <v>#N/A</v>
      </c>
      <c r="FN201" s="52">
        <f t="shared" ca="1" si="505"/>
        <v>0</v>
      </c>
      <c r="FP201" s="52">
        <f t="shared" ca="1" si="506"/>
        <v>0.66666666666666663</v>
      </c>
      <c r="FQ201" s="52">
        <f t="shared" ca="1" si="507"/>
        <v>0.66666666666666663</v>
      </c>
      <c r="FR201" s="52">
        <f t="shared" ca="1" si="508"/>
        <v>0.65555555555555545</v>
      </c>
      <c r="FS201" s="52">
        <f t="shared" ca="1" si="509"/>
        <v>0.64444444444444438</v>
      </c>
      <c r="FT201" s="52">
        <f t="shared" ca="1" si="510"/>
        <v>0.6333333333333333</v>
      </c>
      <c r="FU201" s="52">
        <f t="shared" ca="1" si="511"/>
        <v>0.62222222222222223</v>
      </c>
      <c r="FV201" s="52">
        <f t="shared" ca="1" si="512"/>
        <v>0.61111111111111116</v>
      </c>
      <c r="FW201" s="52">
        <f t="shared" ca="1" si="513"/>
        <v>0.6</v>
      </c>
      <c r="FX201" s="52">
        <f t="shared" ca="1" si="514"/>
        <v>0.5888888888888888</v>
      </c>
      <c r="FY201" s="52">
        <f t="shared" ca="1" si="515"/>
        <v>0.57777777777777772</v>
      </c>
      <c r="FZ201" s="52">
        <f t="shared" ca="1" si="516"/>
        <v>0.56666666666666665</v>
      </c>
      <c r="GA201" s="52">
        <f t="shared" ca="1" si="517"/>
        <v>0.55555555555555558</v>
      </c>
      <c r="GB201" s="52">
        <f t="shared" ca="1" si="518"/>
        <v>0.5444444444444444</v>
      </c>
      <c r="GC201" s="52">
        <f t="shared" ca="1" si="519"/>
        <v>0.53333333333333333</v>
      </c>
      <c r="GD201" s="52">
        <f t="shared" ca="1" si="520"/>
        <v>0.52222222222222214</v>
      </c>
      <c r="GE201" s="52">
        <f t="shared" ca="1" si="521"/>
        <v>0.51111111111111107</v>
      </c>
      <c r="GF201" s="52">
        <f t="shared" ca="1" si="522"/>
        <v>0.5</v>
      </c>
      <c r="GG201" s="52">
        <f t="shared" ca="1" si="523"/>
        <v>0.48888888888888887</v>
      </c>
      <c r="GH201" s="52">
        <f t="shared" ca="1" si="524"/>
        <v>0.47777777777777775</v>
      </c>
      <c r="GI201" s="52">
        <f t="shared" ca="1" si="525"/>
        <v>0.46666666666666667</v>
      </c>
      <c r="GJ201" s="52">
        <f t="shared" ca="1" si="526"/>
        <v>0.45555555555555555</v>
      </c>
      <c r="GK201" s="52">
        <f t="shared" ca="1" si="527"/>
        <v>0.44444444444444442</v>
      </c>
      <c r="GL201" s="52">
        <f t="shared" ca="1" si="528"/>
        <v>0.43333333333333335</v>
      </c>
      <c r="GM201" s="52">
        <f t="shared" ca="1" si="529"/>
        <v>0.42222222222222222</v>
      </c>
      <c r="GN201" s="52">
        <f t="shared" ca="1" si="530"/>
        <v>0.41111111111111109</v>
      </c>
      <c r="GO201" s="52">
        <f t="shared" ca="1" si="531"/>
        <v>0.39999999999999997</v>
      </c>
      <c r="GP201" s="52">
        <f t="shared" ca="1" si="532"/>
        <v>0.38888888888888884</v>
      </c>
      <c r="GQ201" s="52">
        <f t="shared" ca="1" si="533"/>
        <v>0.37777777777777777</v>
      </c>
      <c r="GR201" s="52">
        <f t="shared" ca="1" si="534"/>
        <v>0.36666666666666664</v>
      </c>
      <c r="GS201" s="52">
        <f t="shared" ca="1" si="535"/>
        <v>0.35555555555555551</v>
      </c>
      <c r="GT201" s="52">
        <f t="shared" ca="1" si="536"/>
        <v>0.34444444444444444</v>
      </c>
      <c r="GU201" s="125">
        <f t="shared" si="537"/>
        <v>0</v>
      </c>
      <c r="GV201" s="52">
        <f t="shared" ca="1" si="538"/>
        <v>0.66666666666666663</v>
      </c>
      <c r="GW201" s="59">
        <f t="shared" ca="1" si="539"/>
        <v>0</v>
      </c>
      <c r="GX201" s="52">
        <f t="shared" ca="1" si="540"/>
        <v>0</v>
      </c>
      <c r="GY201" s="52" t="str">
        <f t="shared" ca="1" si="541"/>
        <v>Slope</v>
      </c>
      <c r="GZ201" s="52" t="str">
        <f t="shared" ca="1" si="542"/>
        <v>NaN</v>
      </c>
      <c r="HA201" s="120">
        <f t="shared" si="543"/>
        <v>0</v>
      </c>
      <c r="HB201" s="58">
        <f t="shared" si="544"/>
        <v>0</v>
      </c>
      <c r="HC201" s="58"/>
      <c r="HD201" s="121">
        <f t="shared" si="545"/>
        <v>1</v>
      </c>
      <c r="HE201" s="52">
        <f t="shared" si="546"/>
        <v>0</v>
      </c>
      <c r="HF201" s="52">
        <f t="shared" si="547"/>
        <v>0</v>
      </c>
      <c r="HG201" s="120">
        <f t="shared" si="548"/>
        <v>1</v>
      </c>
      <c r="HH201" s="120">
        <f t="shared" si="549"/>
        <v>0</v>
      </c>
      <c r="HI201" s="52">
        <f t="shared" ca="1" si="550"/>
        <v>0</v>
      </c>
      <c r="HJ201" s="52" t="str">
        <f t="shared" ca="1" si="551"/>
        <v>Slope</v>
      </c>
      <c r="HK201" s="59">
        <f t="shared" ca="1" si="552"/>
        <v>2</v>
      </c>
      <c r="HL201" s="52" t="str">
        <f t="shared" ca="1" si="553"/>
        <v>NaN</v>
      </c>
      <c r="HM201" s="52">
        <f t="shared" si="554"/>
        <v>0</v>
      </c>
      <c r="HN201" s="52">
        <f t="shared" si="555"/>
        <v>0</v>
      </c>
      <c r="HO201" s="52">
        <f t="shared" si="556"/>
        <v>0</v>
      </c>
      <c r="HP201" s="112"/>
      <c r="HQ201" s="52">
        <f t="shared" si="559"/>
        <v>0</v>
      </c>
      <c r="HR201" s="112"/>
      <c r="HS201" s="52">
        <f t="shared" si="557"/>
        <v>0</v>
      </c>
      <c r="HT201">
        <f t="shared" si="558"/>
        <v>0</v>
      </c>
    </row>
    <row r="202" spans="1:228" x14ac:dyDescent="0.25">
      <c r="A202" s="45">
        <v>164</v>
      </c>
      <c r="B202" s="35">
        <f t="shared" si="395"/>
        <v>1.8865740740740714E-2</v>
      </c>
      <c r="C202" s="28"/>
      <c r="D202" s="29"/>
      <c r="E202" s="29"/>
      <c r="F202" s="37"/>
      <c r="G202" s="38"/>
      <c r="H202" s="107"/>
      <c r="I202" s="31"/>
      <c r="J202" s="28"/>
      <c r="K202" s="37">
        <f t="shared" ref="K202:K265" si="562">IF(I202 = 0, 0, H202 * J202 / I202)</f>
        <v>0</v>
      </c>
      <c r="L202" s="30">
        <f t="shared" si="560"/>
        <v>0</v>
      </c>
      <c r="M202" s="101">
        <f t="shared" si="561"/>
        <v>0</v>
      </c>
      <c r="N202" s="103">
        <f t="shared" si="396"/>
        <v>0</v>
      </c>
      <c r="AD202" s="52" t="e">
        <f t="shared" ca="1" si="397"/>
        <v>#DIV/0!</v>
      </c>
      <c r="AE202" s="52" t="e">
        <f t="shared" ca="1" si="397"/>
        <v>#DIV/0!</v>
      </c>
      <c r="AF202" s="52" t="e">
        <f t="shared" ca="1" si="397"/>
        <v>#DIV/0!</v>
      </c>
      <c r="AG202" s="52" t="e">
        <f t="shared" ca="1" si="397"/>
        <v>#DIV/0!</v>
      </c>
      <c r="AH202" s="52" t="e">
        <f t="shared" ca="1" si="398"/>
        <v>#DIV/0!</v>
      </c>
      <c r="AI202" s="52" t="e">
        <f t="shared" ca="1" si="398"/>
        <v>#DIV/0!</v>
      </c>
      <c r="AJ202" s="52" t="e">
        <f t="shared" ca="1" si="398"/>
        <v>#DIV/0!</v>
      </c>
      <c r="AK202" s="52" t="e">
        <f t="shared" ca="1" si="398"/>
        <v>#DIV/0!</v>
      </c>
      <c r="AL202" s="52" t="e">
        <f t="shared" ca="1" si="399"/>
        <v>#DIV/0!</v>
      </c>
      <c r="AM202" s="52" t="e">
        <f t="shared" ca="1" si="399"/>
        <v>#DIV/0!</v>
      </c>
      <c r="AN202" s="52" t="e">
        <f t="shared" ca="1" si="399"/>
        <v>#DIV/0!</v>
      </c>
      <c r="AO202" s="52" t="e">
        <f t="shared" ca="1" si="399"/>
        <v>#DIV/0!</v>
      </c>
      <c r="AP202" s="52" t="e">
        <f t="shared" ca="1" si="400"/>
        <v>#DIV/0!</v>
      </c>
      <c r="AQ202" s="52" t="e">
        <f t="shared" ca="1" si="400"/>
        <v>#DIV/0!</v>
      </c>
      <c r="AR202" s="52" t="e">
        <f t="shared" ca="1" si="400"/>
        <v>#DIV/0!</v>
      </c>
      <c r="AS202" s="52" t="e">
        <f t="shared" ca="1" si="400"/>
        <v>#DIV/0!</v>
      </c>
      <c r="AT202" s="52" t="e">
        <f t="shared" ca="1" si="391"/>
        <v>#DIV/0!</v>
      </c>
      <c r="AU202" s="52" t="e">
        <f t="shared" ca="1" si="391"/>
        <v>#DIV/0!</v>
      </c>
      <c r="AV202" s="52" t="e">
        <f t="shared" ca="1" si="391"/>
        <v>#DIV/0!</v>
      </c>
      <c r="AW202" s="52" t="e">
        <f t="shared" ca="1" si="391"/>
        <v>#DIV/0!</v>
      </c>
      <c r="AX202" s="52" t="e">
        <f t="shared" ca="1" si="392"/>
        <v>#DIV/0!</v>
      </c>
      <c r="AY202" s="52" t="e">
        <f t="shared" ca="1" si="392"/>
        <v>#DIV/0!</v>
      </c>
      <c r="AZ202" s="52" t="e">
        <f t="shared" ca="1" si="392"/>
        <v>#DIV/0!</v>
      </c>
      <c r="BA202" s="52" t="e">
        <f t="shared" ca="1" si="392"/>
        <v>#DIV/0!</v>
      </c>
      <c r="BB202" s="52" t="e">
        <f t="shared" ca="1" si="393"/>
        <v>#DIV/0!</v>
      </c>
      <c r="BC202" s="52" t="e">
        <f t="shared" ca="1" si="393"/>
        <v>#DIV/0!</v>
      </c>
      <c r="BD202" s="52" t="e">
        <f t="shared" ca="1" si="393"/>
        <v>#DIV/0!</v>
      </c>
      <c r="BE202" s="52" t="e">
        <f t="shared" ca="1" si="393"/>
        <v>#DIV/0!</v>
      </c>
      <c r="BF202" s="52" t="e">
        <f t="shared" ca="1" si="394"/>
        <v>#DIV/0!</v>
      </c>
      <c r="BG202" s="52" t="e">
        <f t="shared" ca="1" si="394"/>
        <v>#DIV/0!</v>
      </c>
      <c r="BH202" s="52" t="e">
        <f t="shared" ca="1" si="394"/>
        <v>#DIV/0!</v>
      </c>
      <c r="BJ202" s="52">
        <f t="shared" si="401"/>
        <v>0</v>
      </c>
      <c r="BK202" s="52">
        <f t="shared" si="402"/>
        <v>0</v>
      </c>
      <c r="BL202" s="52">
        <f t="shared" si="403"/>
        <v>0</v>
      </c>
      <c r="BM202" s="52">
        <f t="shared" si="404"/>
        <v>0</v>
      </c>
      <c r="BN202" s="52">
        <f t="shared" si="405"/>
        <v>0</v>
      </c>
      <c r="BO202" s="52">
        <f t="shared" si="406"/>
        <v>0</v>
      </c>
      <c r="BP202" s="52">
        <f t="shared" si="407"/>
        <v>0</v>
      </c>
      <c r="BQ202" s="52">
        <f t="shared" si="408"/>
        <v>0.05</v>
      </c>
      <c r="BS202" s="52">
        <f t="shared" ca="1" si="409"/>
        <v>0</v>
      </c>
      <c r="BT202" s="52">
        <f t="shared" ca="1" si="410"/>
        <v>0</v>
      </c>
      <c r="BU202" s="52">
        <f t="shared" ca="1" si="411"/>
        <v>0</v>
      </c>
      <c r="BV202" s="52">
        <f t="shared" ca="1" si="412"/>
        <v>0</v>
      </c>
      <c r="BW202" s="52">
        <f t="shared" ca="1" si="413"/>
        <v>0</v>
      </c>
      <c r="BX202" s="52">
        <f t="shared" ca="1" si="414"/>
        <v>0</v>
      </c>
      <c r="BY202" s="52">
        <f t="shared" ca="1" si="415"/>
        <v>0</v>
      </c>
      <c r="BZ202" s="52">
        <f t="shared" ca="1" si="416"/>
        <v>0</v>
      </c>
      <c r="CA202" s="52">
        <f t="shared" ca="1" si="417"/>
        <v>0</v>
      </c>
      <c r="CB202" s="52">
        <f t="shared" ca="1" si="418"/>
        <v>0</v>
      </c>
      <c r="CC202" s="52">
        <f t="shared" ca="1" si="419"/>
        <v>0</v>
      </c>
      <c r="CD202" s="52">
        <f t="shared" ca="1" si="420"/>
        <v>0</v>
      </c>
      <c r="CE202" s="52">
        <f t="shared" ca="1" si="421"/>
        <v>0</v>
      </c>
      <c r="CF202" s="52">
        <f t="shared" ca="1" si="422"/>
        <v>0</v>
      </c>
      <c r="CG202" s="52">
        <f t="shared" ca="1" si="423"/>
        <v>0</v>
      </c>
      <c r="CH202" s="52">
        <f t="shared" ca="1" si="424"/>
        <v>0</v>
      </c>
      <c r="CI202" s="52">
        <f t="shared" ca="1" si="425"/>
        <v>0</v>
      </c>
      <c r="CJ202" s="52">
        <f t="shared" ca="1" si="426"/>
        <v>0</v>
      </c>
      <c r="CK202" s="52">
        <f t="shared" ca="1" si="427"/>
        <v>0</v>
      </c>
      <c r="CL202" s="52">
        <f t="shared" ca="1" si="428"/>
        <v>0</v>
      </c>
      <c r="CM202" s="52">
        <f t="shared" ca="1" si="429"/>
        <v>0</v>
      </c>
      <c r="CN202" s="52">
        <f t="shared" ca="1" si="430"/>
        <v>0</v>
      </c>
      <c r="CO202" s="52">
        <f t="shared" ca="1" si="431"/>
        <v>0</v>
      </c>
      <c r="CP202" s="52">
        <f t="shared" ca="1" si="432"/>
        <v>0</v>
      </c>
      <c r="CQ202" s="52">
        <f t="shared" ca="1" si="433"/>
        <v>0</v>
      </c>
      <c r="CR202" s="52">
        <f t="shared" ca="1" si="434"/>
        <v>0</v>
      </c>
      <c r="CS202" s="52">
        <f t="shared" ca="1" si="435"/>
        <v>0</v>
      </c>
      <c r="CT202" s="52">
        <f t="shared" ca="1" si="436"/>
        <v>0</v>
      </c>
      <c r="CU202" s="52">
        <f t="shared" ca="1" si="437"/>
        <v>0</v>
      </c>
      <c r="CV202" s="52">
        <f t="shared" ca="1" si="438"/>
        <v>0</v>
      </c>
      <c r="CW202" s="52">
        <f t="shared" ca="1" si="439"/>
        <v>0</v>
      </c>
      <c r="CY202" s="51" t="str">
        <f t="shared" ca="1" si="440"/>
        <v>Slope</v>
      </c>
      <c r="CZ202" s="51" t="str">
        <f t="shared" ca="1" si="441"/>
        <v>Slope</v>
      </c>
      <c r="DA202" s="51" t="str">
        <f t="shared" ca="1" si="442"/>
        <v>Slope</v>
      </c>
      <c r="DB202" s="51" t="str">
        <f t="shared" ca="1" si="443"/>
        <v>Slope</v>
      </c>
      <c r="DC202" s="51" t="str">
        <f t="shared" ca="1" si="444"/>
        <v>Slope</v>
      </c>
      <c r="DD202" s="51" t="str">
        <f t="shared" ca="1" si="445"/>
        <v>Slope</v>
      </c>
      <c r="DE202" s="51" t="str">
        <f t="shared" ca="1" si="446"/>
        <v>Slope</v>
      </c>
      <c r="DF202" s="51" t="str">
        <f t="shared" ca="1" si="447"/>
        <v>Slope</v>
      </c>
      <c r="DG202" s="51" t="str">
        <f t="shared" ca="1" si="448"/>
        <v>Slope</v>
      </c>
      <c r="DH202" s="51" t="str">
        <f t="shared" ca="1" si="449"/>
        <v>Slope</v>
      </c>
      <c r="DI202" s="51" t="str">
        <f t="shared" ca="1" si="450"/>
        <v>Slope</v>
      </c>
      <c r="DJ202" s="51" t="str">
        <f t="shared" ca="1" si="451"/>
        <v>Slope</v>
      </c>
      <c r="DK202" s="51" t="str">
        <f t="shared" ca="1" si="452"/>
        <v>Slope</v>
      </c>
      <c r="DL202" s="51" t="str">
        <f t="shared" ca="1" si="453"/>
        <v>Slope</v>
      </c>
      <c r="DM202" s="51" t="str">
        <f t="shared" ca="1" si="454"/>
        <v>Slope</v>
      </c>
      <c r="DN202" s="51" t="str">
        <f t="shared" ca="1" si="455"/>
        <v>Slope</v>
      </c>
      <c r="DO202" s="51" t="str">
        <f t="shared" ca="1" si="456"/>
        <v>Slope</v>
      </c>
      <c r="DP202" s="51" t="str">
        <f t="shared" ca="1" si="457"/>
        <v>Slope</v>
      </c>
      <c r="DQ202" s="51" t="str">
        <f t="shared" ca="1" si="458"/>
        <v>Slope</v>
      </c>
      <c r="DR202" s="51" t="str">
        <f t="shared" ca="1" si="459"/>
        <v>Slope</v>
      </c>
      <c r="DS202" s="51" t="str">
        <f t="shared" ca="1" si="460"/>
        <v>Slope</v>
      </c>
      <c r="DT202" s="51" t="str">
        <f t="shared" ca="1" si="461"/>
        <v>Slope</v>
      </c>
      <c r="DU202" s="51" t="str">
        <f t="shared" ca="1" si="462"/>
        <v>Slope</v>
      </c>
      <c r="DV202" s="51" t="str">
        <f t="shared" ca="1" si="463"/>
        <v>Slope</v>
      </c>
      <c r="DW202" s="51" t="str">
        <f t="shared" ca="1" si="464"/>
        <v>Slope</v>
      </c>
      <c r="DX202" s="51" t="str">
        <f t="shared" ca="1" si="465"/>
        <v>Slope</v>
      </c>
      <c r="DY202" s="51" t="str">
        <f t="shared" ca="1" si="466"/>
        <v>Slope</v>
      </c>
      <c r="DZ202" s="51" t="str">
        <f t="shared" ca="1" si="467"/>
        <v>Slope</v>
      </c>
      <c r="EA202" s="51" t="str">
        <f t="shared" ca="1" si="468"/>
        <v>Slope</v>
      </c>
      <c r="EB202" s="51" t="str">
        <f t="shared" ca="1" si="469"/>
        <v>Slope</v>
      </c>
      <c r="EC202" s="51" t="str">
        <f t="shared" ca="1" si="470"/>
        <v>Slope</v>
      </c>
      <c r="EE202" s="52">
        <f t="shared" ca="1" si="471"/>
        <v>1</v>
      </c>
      <c r="EF202" s="52">
        <f t="shared" ca="1" si="472"/>
        <v>1</v>
      </c>
      <c r="EG202" s="52">
        <f t="shared" ca="1" si="473"/>
        <v>1</v>
      </c>
      <c r="EH202" s="52">
        <f t="shared" ca="1" si="474"/>
        <v>1</v>
      </c>
      <c r="EI202" s="52">
        <f t="shared" ca="1" si="475"/>
        <v>1</v>
      </c>
      <c r="EJ202" s="52">
        <f t="shared" ca="1" si="476"/>
        <v>1</v>
      </c>
      <c r="EK202" s="52">
        <f t="shared" ca="1" si="477"/>
        <v>1</v>
      </c>
      <c r="EL202" s="52">
        <f t="shared" ca="1" si="478"/>
        <v>1</v>
      </c>
      <c r="EM202" s="52">
        <f t="shared" ca="1" si="479"/>
        <v>1</v>
      </c>
      <c r="EN202" s="52">
        <f t="shared" ca="1" si="480"/>
        <v>1</v>
      </c>
      <c r="EO202" s="52">
        <f t="shared" ca="1" si="481"/>
        <v>1</v>
      </c>
      <c r="EP202" s="52">
        <f t="shared" ca="1" si="482"/>
        <v>1</v>
      </c>
      <c r="EQ202" s="52">
        <f t="shared" ca="1" si="483"/>
        <v>1</v>
      </c>
      <c r="ER202" s="52">
        <f t="shared" ca="1" si="484"/>
        <v>1</v>
      </c>
      <c r="ES202" s="52">
        <f t="shared" ca="1" si="485"/>
        <v>1</v>
      </c>
      <c r="ET202" s="52">
        <f t="shared" ca="1" si="486"/>
        <v>1</v>
      </c>
      <c r="EU202" s="52">
        <f t="shared" ca="1" si="487"/>
        <v>1</v>
      </c>
      <c r="EV202" s="52">
        <f t="shared" ca="1" si="488"/>
        <v>1</v>
      </c>
      <c r="EW202" s="52">
        <f t="shared" ca="1" si="489"/>
        <v>1</v>
      </c>
      <c r="EX202" s="52">
        <f t="shared" ca="1" si="490"/>
        <v>1</v>
      </c>
      <c r="EY202" s="52">
        <f t="shared" ca="1" si="491"/>
        <v>1</v>
      </c>
      <c r="EZ202" s="52">
        <f t="shared" ca="1" si="492"/>
        <v>1</v>
      </c>
      <c r="FA202" s="52">
        <f t="shared" ca="1" si="493"/>
        <v>1</v>
      </c>
      <c r="FB202" s="52">
        <f t="shared" ca="1" si="494"/>
        <v>1</v>
      </c>
      <c r="FC202" s="52">
        <f t="shared" ca="1" si="495"/>
        <v>1</v>
      </c>
      <c r="FD202" s="52">
        <f t="shared" ca="1" si="496"/>
        <v>1</v>
      </c>
      <c r="FE202" s="52">
        <f t="shared" ca="1" si="497"/>
        <v>1</v>
      </c>
      <c r="FF202" s="52">
        <f t="shared" ca="1" si="498"/>
        <v>1</v>
      </c>
      <c r="FG202" s="52">
        <f t="shared" ca="1" si="499"/>
        <v>1</v>
      </c>
      <c r="FH202" s="52">
        <f t="shared" ca="1" si="500"/>
        <v>1</v>
      </c>
      <c r="FI202" s="52">
        <f t="shared" ca="1" si="501"/>
        <v>1</v>
      </c>
      <c r="FK202" s="52">
        <f t="shared" si="502"/>
        <v>0</v>
      </c>
      <c r="FL202" s="59" t="e">
        <f t="shared" ca="1" si="503"/>
        <v>#N/A</v>
      </c>
      <c r="FM202" s="59" t="e">
        <f t="shared" ca="1" si="504"/>
        <v>#N/A</v>
      </c>
      <c r="FN202" s="52">
        <f t="shared" ca="1" si="505"/>
        <v>0</v>
      </c>
      <c r="FP202" s="52">
        <f t="shared" ca="1" si="506"/>
        <v>0.66666666666666663</v>
      </c>
      <c r="FQ202" s="52">
        <f t="shared" ca="1" si="507"/>
        <v>0.66666666666666663</v>
      </c>
      <c r="FR202" s="52">
        <f t="shared" ca="1" si="508"/>
        <v>0.65555555555555545</v>
      </c>
      <c r="FS202" s="52">
        <f t="shared" ca="1" si="509"/>
        <v>0.64444444444444438</v>
      </c>
      <c r="FT202" s="52">
        <f t="shared" ca="1" si="510"/>
        <v>0.6333333333333333</v>
      </c>
      <c r="FU202" s="52">
        <f t="shared" ca="1" si="511"/>
        <v>0.62222222222222223</v>
      </c>
      <c r="FV202" s="52">
        <f t="shared" ca="1" si="512"/>
        <v>0.61111111111111116</v>
      </c>
      <c r="FW202" s="52">
        <f t="shared" ca="1" si="513"/>
        <v>0.6</v>
      </c>
      <c r="FX202" s="52">
        <f t="shared" ca="1" si="514"/>
        <v>0.5888888888888888</v>
      </c>
      <c r="FY202" s="52">
        <f t="shared" ca="1" si="515"/>
        <v>0.57777777777777772</v>
      </c>
      <c r="FZ202" s="52">
        <f t="shared" ca="1" si="516"/>
        <v>0.56666666666666665</v>
      </c>
      <c r="GA202" s="52">
        <f t="shared" ca="1" si="517"/>
        <v>0.55555555555555558</v>
      </c>
      <c r="GB202" s="52">
        <f t="shared" ca="1" si="518"/>
        <v>0.5444444444444444</v>
      </c>
      <c r="GC202" s="52">
        <f t="shared" ca="1" si="519"/>
        <v>0.53333333333333333</v>
      </c>
      <c r="GD202" s="52">
        <f t="shared" ca="1" si="520"/>
        <v>0.52222222222222214</v>
      </c>
      <c r="GE202" s="52">
        <f t="shared" ca="1" si="521"/>
        <v>0.51111111111111107</v>
      </c>
      <c r="GF202" s="52">
        <f t="shared" ca="1" si="522"/>
        <v>0.5</v>
      </c>
      <c r="GG202" s="52">
        <f t="shared" ca="1" si="523"/>
        <v>0.48888888888888887</v>
      </c>
      <c r="GH202" s="52">
        <f t="shared" ca="1" si="524"/>
        <v>0.47777777777777775</v>
      </c>
      <c r="GI202" s="52">
        <f t="shared" ca="1" si="525"/>
        <v>0.46666666666666667</v>
      </c>
      <c r="GJ202" s="52">
        <f t="shared" ca="1" si="526"/>
        <v>0.45555555555555555</v>
      </c>
      <c r="GK202" s="52">
        <f t="shared" ca="1" si="527"/>
        <v>0.44444444444444442</v>
      </c>
      <c r="GL202" s="52">
        <f t="shared" ca="1" si="528"/>
        <v>0.43333333333333335</v>
      </c>
      <c r="GM202" s="52">
        <f t="shared" ca="1" si="529"/>
        <v>0.42222222222222222</v>
      </c>
      <c r="GN202" s="52">
        <f t="shared" ca="1" si="530"/>
        <v>0.41111111111111109</v>
      </c>
      <c r="GO202" s="52">
        <f t="shared" ca="1" si="531"/>
        <v>0.39999999999999997</v>
      </c>
      <c r="GP202" s="52">
        <f t="shared" ca="1" si="532"/>
        <v>0.38888888888888884</v>
      </c>
      <c r="GQ202" s="52">
        <f t="shared" ca="1" si="533"/>
        <v>0.37777777777777777</v>
      </c>
      <c r="GR202" s="52">
        <f t="shared" ca="1" si="534"/>
        <v>0.36666666666666664</v>
      </c>
      <c r="GS202" s="52">
        <f t="shared" ca="1" si="535"/>
        <v>0.35555555555555551</v>
      </c>
      <c r="GT202" s="52">
        <f t="shared" ca="1" si="536"/>
        <v>0.34444444444444444</v>
      </c>
      <c r="GU202" s="125">
        <f t="shared" si="537"/>
        <v>0</v>
      </c>
      <c r="GV202" s="52">
        <f t="shared" ca="1" si="538"/>
        <v>0.66666666666666663</v>
      </c>
      <c r="GW202" s="59">
        <f t="shared" ca="1" si="539"/>
        <v>0</v>
      </c>
      <c r="GX202" s="52">
        <f t="shared" ca="1" si="540"/>
        <v>0</v>
      </c>
      <c r="GY202" s="52" t="str">
        <f t="shared" ca="1" si="541"/>
        <v>Slope</v>
      </c>
      <c r="GZ202" s="52" t="str">
        <f t="shared" ca="1" si="542"/>
        <v>NaN</v>
      </c>
      <c r="HA202" s="120">
        <f t="shared" si="543"/>
        <v>0</v>
      </c>
      <c r="HB202" s="58">
        <f t="shared" si="544"/>
        <v>0</v>
      </c>
      <c r="HC202" s="58"/>
      <c r="HD202" s="121">
        <f t="shared" si="545"/>
        <v>1</v>
      </c>
      <c r="HE202" s="52">
        <f t="shared" si="546"/>
        <v>0</v>
      </c>
      <c r="HF202" s="52">
        <f t="shared" si="547"/>
        <v>0</v>
      </c>
      <c r="HG202" s="120">
        <f t="shared" si="548"/>
        <v>1</v>
      </c>
      <c r="HH202" s="120">
        <f t="shared" si="549"/>
        <v>0</v>
      </c>
      <c r="HI202" s="52">
        <f t="shared" ca="1" si="550"/>
        <v>0</v>
      </c>
      <c r="HJ202" s="52" t="str">
        <f t="shared" ca="1" si="551"/>
        <v>Slope</v>
      </c>
      <c r="HK202" s="59">
        <f t="shared" ca="1" si="552"/>
        <v>2</v>
      </c>
      <c r="HL202" s="52" t="str">
        <f t="shared" ca="1" si="553"/>
        <v>NaN</v>
      </c>
      <c r="HM202" s="52">
        <f t="shared" si="554"/>
        <v>0</v>
      </c>
      <c r="HN202" s="52">
        <f t="shared" si="555"/>
        <v>0</v>
      </c>
      <c r="HO202" s="52">
        <f t="shared" si="556"/>
        <v>0</v>
      </c>
      <c r="HP202" s="112"/>
      <c r="HQ202" s="52">
        <f t="shared" si="559"/>
        <v>0</v>
      </c>
      <c r="HR202" s="112"/>
      <c r="HS202" s="52">
        <f t="shared" si="557"/>
        <v>0</v>
      </c>
      <c r="HT202">
        <f t="shared" si="558"/>
        <v>0</v>
      </c>
    </row>
    <row r="203" spans="1:228" x14ac:dyDescent="0.25">
      <c r="A203" s="45">
        <v>165</v>
      </c>
      <c r="B203" s="35">
        <f t="shared" si="395"/>
        <v>1.8981481481481453E-2</v>
      </c>
      <c r="C203" s="28"/>
      <c r="D203" s="29"/>
      <c r="E203" s="29"/>
      <c r="F203" s="37"/>
      <c r="G203" s="38"/>
      <c r="H203" s="107"/>
      <c r="I203" s="31"/>
      <c r="J203" s="28"/>
      <c r="K203" s="37">
        <f t="shared" si="562"/>
        <v>0</v>
      </c>
      <c r="L203" s="30">
        <f t="shared" si="560"/>
        <v>0</v>
      </c>
      <c r="M203" s="101">
        <f t="shared" si="561"/>
        <v>0</v>
      </c>
      <c r="N203" s="103">
        <f t="shared" si="396"/>
        <v>0</v>
      </c>
      <c r="AD203" s="52" t="e">
        <f t="shared" ca="1" si="397"/>
        <v>#DIV/0!</v>
      </c>
      <c r="AE203" s="52" t="e">
        <f t="shared" ca="1" si="397"/>
        <v>#DIV/0!</v>
      </c>
      <c r="AF203" s="52" t="e">
        <f t="shared" ca="1" si="397"/>
        <v>#DIV/0!</v>
      </c>
      <c r="AG203" s="52" t="e">
        <f t="shared" ca="1" si="397"/>
        <v>#DIV/0!</v>
      </c>
      <c r="AH203" s="52" t="e">
        <f t="shared" ca="1" si="398"/>
        <v>#DIV/0!</v>
      </c>
      <c r="AI203" s="52" t="e">
        <f t="shared" ca="1" si="398"/>
        <v>#DIV/0!</v>
      </c>
      <c r="AJ203" s="52" t="e">
        <f t="shared" ca="1" si="398"/>
        <v>#DIV/0!</v>
      </c>
      <c r="AK203" s="52" t="e">
        <f t="shared" ca="1" si="398"/>
        <v>#DIV/0!</v>
      </c>
      <c r="AL203" s="52" t="e">
        <f t="shared" ca="1" si="399"/>
        <v>#DIV/0!</v>
      </c>
      <c r="AM203" s="52" t="e">
        <f t="shared" ca="1" si="399"/>
        <v>#DIV/0!</v>
      </c>
      <c r="AN203" s="52" t="e">
        <f t="shared" ca="1" si="399"/>
        <v>#DIV/0!</v>
      </c>
      <c r="AO203" s="52" t="e">
        <f t="shared" ca="1" si="399"/>
        <v>#DIV/0!</v>
      </c>
      <c r="AP203" s="52" t="e">
        <f t="shared" ca="1" si="400"/>
        <v>#DIV/0!</v>
      </c>
      <c r="AQ203" s="52" t="e">
        <f t="shared" ca="1" si="400"/>
        <v>#DIV/0!</v>
      </c>
      <c r="AR203" s="52" t="e">
        <f t="shared" ca="1" si="400"/>
        <v>#DIV/0!</v>
      </c>
      <c r="AS203" s="52" t="e">
        <f t="shared" ca="1" si="400"/>
        <v>#DIV/0!</v>
      </c>
      <c r="AT203" s="52" t="e">
        <f t="shared" ca="1" si="391"/>
        <v>#DIV/0!</v>
      </c>
      <c r="AU203" s="52" t="e">
        <f t="shared" ca="1" si="391"/>
        <v>#DIV/0!</v>
      </c>
      <c r="AV203" s="52" t="e">
        <f t="shared" ca="1" si="391"/>
        <v>#DIV/0!</v>
      </c>
      <c r="AW203" s="52" t="e">
        <f t="shared" ca="1" si="391"/>
        <v>#DIV/0!</v>
      </c>
      <c r="AX203" s="52" t="e">
        <f t="shared" ca="1" si="392"/>
        <v>#DIV/0!</v>
      </c>
      <c r="AY203" s="52" t="e">
        <f t="shared" ca="1" si="392"/>
        <v>#DIV/0!</v>
      </c>
      <c r="AZ203" s="52" t="e">
        <f t="shared" ca="1" si="392"/>
        <v>#DIV/0!</v>
      </c>
      <c r="BA203" s="52" t="e">
        <f t="shared" ca="1" si="392"/>
        <v>#DIV/0!</v>
      </c>
      <c r="BB203" s="52" t="e">
        <f t="shared" ca="1" si="393"/>
        <v>#DIV/0!</v>
      </c>
      <c r="BC203" s="52" t="e">
        <f t="shared" ca="1" si="393"/>
        <v>#DIV/0!</v>
      </c>
      <c r="BD203" s="52" t="e">
        <f t="shared" ca="1" si="393"/>
        <v>#DIV/0!</v>
      </c>
      <c r="BE203" s="52" t="e">
        <f t="shared" ca="1" si="393"/>
        <v>#DIV/0!</v>
      </c>
      <c r="BF203" s="52" t="e">
        <f t="shared" ca="1" si="394"/>
        <v>#DIV/0!</v>
      </c>
      <c r="BG203" s="52" t="e">
        <f t="shared" ca="1" si="394"/>
        <v>#DIV/0!</v>
      </c>
      <c r="BH203" s="52" t="e">
        <f t="shared" ca="1" si="394"/>
        <v>#DIV/0!</v>
      </c>
      <c r="BJ203" s="52">
        <f t="shared" si="401"/>
        <v>0</v>
      </c>
      <c r="BK203" s="52">
        <f t="shared" si="402"/>
        <v>0</v>
      </c>
      <c r="BL203" s="52">
        <f t="shared" si="403"/>
        <v>0</v>
      </c>
      <c r="BM203" s="52">
        <f t="shared" si="404"/>
        <v>0</v>
      </c>
      <c r="BN203" s="52">
        <f t="shared" si="405"/>
        <v>0</v>
      </c>
      <c r="BO203" s="52">
        <f t="shared" si="406"/>
        <v>0</v>
      </c>
      <c r="BP203" s="52">
        <f t="shared" si="407"/>
        <v>0</v>
      </c>
      <c r="BQ203" s="52">
        <f t="shared" si="408"/>
        <v>0.05</v>
      </c>
      <c r="BS203" s="52">
        <f t="shared" ca="1" si="409"/>
        <v>0</v>
      </c>
      <c r="BT203" s="52">
        <f t="shared" ca="1" si="410"/>
        <v>0</v>
      </c>
      <c r="BU203" s="52">
        <f t="shared" ca="1" si="411"/>
        <v>0</v>
      </c>
      <c r="BV203" s="52">
        <f t="shared" ca="1" si="412"/>
        <v>0</v>
      </c>
      <c r="BW203" s="52">
        <f t="shared" ca="1" si="413"/>
        <v>0</v>
      </c>
      <c r="BX203" s="52">
        <f t="shared" ca="1" si="414"/>
        <v>0</v>
      </c>
      <c r="BY203" s="52">
        <f t="shared" ca="1" si="415"/>
        <v>0</v>
      </c>
      <c r="BZ203" s="52">
        <f t="shared" ca="1" si="416"/>
        <v>0</v>
      </c>
      <c r="CA203" s="52">
        <f t="shared" ca="1" si="417"/>
        <v>0</v>
      </c>
      <c r="CB203" s="52">
        <f t="shared" ca="1" si="418"/>
        <v>0</v>
      </c>
      <c r="CC203" s="52">
        <f t="shared" ca="1" si="419"/>
        <v>0</v>
      </c>
      <c r="CD203" s="52">
        <f t="shared" ca="1" si="420"/>
        <v>0</v>
      </c>
      <c r="CE203" s="52">
        <f t="shared" ca="1" si="421"/>
        <v>0</v>
      </c>
      <c r="CF203" s="52">
        <f t="shared" ca="1" si="422"/>
        <v>0</v>
      </c>
      <c r="CG203" s="52">
        <f t="shared" ca="1" si="423"/>
        <v>0</v>
      </c>
      <c r="CH203" s="52">
        <f t="shared" ca="1" si="424"/>
        <v>0</v>
      </c>
      <c r="CI203" s="52">
        <f t="shared" ca="1" si="425"/>
        <v>0</v>
      </c>
      <c r="CJ203" s="52">
        <f t="shared" ca="1" si="426"/>
        <v>0</v>
      </c>
      <c r="CK203" s="52">
        <f t="shared" ca="1" si="427"/>
        <v>0</v>
      </c>
      <c r="CL203" s="52">
        <f t="shared" ca="1" si="428"/>
        <v>0</v>
      </c>
      <c r="CM203" s="52">
        <f t="shared" ca="1" si="429"/>
        <v>0</v>
      </c>
      <c r="CN203" s="52">
        <f t="shared" ca="1" si="430"/>
        <v>0</v>
      </c>
      <c r="CO203" s="52">
        <f t="shared" ca="1" si="431"/>
        <v>0</v>
      </c>
      <c r="CP203" s="52">
        <f t="shared" ca="1" si="432"/>
        <v>0</v>
      </c>
      <c r="CQ203" s="52">
        <f t="shared" ca="1" si="433"/>
        <v>0</v>
      </c>
      <c r="CR203" s="52">
        <f t="shared" ca="1" si="434"/>
        <v>0</v>
      </c>
      <c r="CS203" s="52">
        <f t="shared" ca="1" si="435"/>
        <v>0</v>
      </c>
      <c r="CT203" s="52">
        <f t="shared" ca="1" si="436"/>
        <v>0</v>
      </c>
      <c r="CU203" s="52">
        <f t="shared" ca="1" si="437"/>
        <v>0</v>
      </c>
      <c r="CV203" s="52">
        <f t="shared" ca="1" si="438"/>
        <v>0</v>
      </c>
      <c r="CW203" s="52">
        <f t="shared" ca="1" si="439"/>
        <v>0</v>
      </c>
      <c r="CY203" s="51" t="str">
        <f t="shared" ca="1" si="440"/>
        <v>Slope</v>
      </c>
      <c r="CZ203" s="51" t="str">
        <f t="shared" ca="1" si="441"/>
        <v>Slope</v>
      </c>
      <c r="DA203" s="51" t="str">
        <f t="shared" ca="1" si="442"/>
        <v>Slope</v>
      </c>
      <c r="DB203" s="51" t="str">
        <f t="shared" ca="1" si="443"/>
        <v>Slope</v>
      </c>
      <c r="DC203" s="51" t="str">
        <f t="shared" ca="1" si="444"/>
        <v>Slope</v>
      </c>
      <c r="DD203" s="51" t="str">
        <f t="shared" ca="1" si="445"/>
        <v>Slope</v>
      </c>
      <c r="DE203" s="51" t="str">
        <f t="shared" ca="1" si="446"/>
        <v>Slope</v>
      </c>
      <c r="DF203" s="51" t="str">
        <f t="shared" ca="1" si="447"/>
        <v>Slope</v>
      </c>
      <c r="DG203" s="51" t="str">
        <f t="shared" ca="1" si="448"/>
        <v>Slope</v>
      </c>
      <c r="DH203" s="51" t="str">
        <f t="shared" ca="1" si="449"/>
        <v>Slope</v>
      </c>
      <c r="DI203" s="51" t="str">
        <f t="shared" ca="1" si="450"/>
        <v>Slope</v>
      </c>
      <c r="DJ203" s="51" t="str">
        <f t="shared" ca="1" si="451"/>
        <v>Slope</v>
      </c>
      <c r="DK203" s="51" t="str">
        <f t="shared" ca="1" si="452"/>
        <v>Slope</v>
      </c>
      <c r="DL203" s="51" t="str">
        <f t="shared" ca="1" si="453"/>
        <v>Slope</v>
      </c>
      <c r="DM203" s="51" t="str">
        <f t="shared" ca="1" si="454"/>
        <v>Slope</v>
      </c>
      <c r="DN203" s="51" t="str">
        <f t="shared" ca="1" si="455"/>
        <v>Slope</v>
      </c>
      <c r="DO203" s="51" t="str">
        <f t="shared" ca="1" si="456"/>
        <v>Slope</v>
      </c>
      <c r="DP203" s="51" t="str">
        <f t="shared" ca="1" si="457"/>
        <v>Slope</v>
      </c>
      <c r="DQ203" s="51" t="str">
        <f t="shared" ca="1" si="458"/>
        <v>Slope</v>
      </c>
      <c r="DR203" s="51" t="str">
        <f t="shared" ca="1" si="459"/>
        <v>Slope</v>
      </c>
      <c r="DS203" s="51" t="str">
        <f t="shared" ca="1" si="460"/>
        <v>Slope</v>
      </c>
      <c r="DT203" s="51" t="str">
        <f t="shared" ca="1" si="461"/>
        <v>Slope</v>
      </c>
      <c r="DU203" s="51" t="str">
        <f t="shared" ca="1" si="462"/>
        <v>Slope</v>
      </c>
      <c r="DV203" s="51" t="str">
        <f t="shared" ca="1" si="463"/>
        <v>Slope</v>
      </c>
      <c r="DW203" s="51" t="str">
        <f t="shared" ca="1" si="464"/>
        <v>Slope</v>
      </c>
      <c r="DX203" s="51" t="str">
        <f t="shared" ca="1" si="465"/>
        <v>Slope</v>
      </c>
      <c r="DY203" s="51" t="str">
        <f t="shared" ca="1" si="466"/>
        <v>Slope</v>
      </c>
      <c r="DZ203" s="51" t="str">
        <f t="shared" ca="1" si="467"/>
        <v>Slope</v>
      </c>
      <c r="EA203" s="51" t="str">
        <f t="shared" ca="1" si="468"/>
        <v>Slope</v>
      </c>
      <c r="EB203" s="51" t="str">
        <f t="shared" ca="1" si="469"/>
        <v>Slope</v>
      </c>
      <c r="EC203" s="51" t="str">
        <f t="shared" ca="1" si="470"/>
        <v>Slope</v>
      </c>
      <c r="EE203" s="52">
        <f t="shared" ca="1" si="471"/>
        <v>1</v>
      </c>
      <c r="EF203" s="52">
        <f t="shared" ca="1" si="472"/>
        <v>1</v>
      </c>
      <c r="EG203" s="52">
        <f t="shared" ca="1" si="473"/>
        <v>1</v>
      </c>
      <c r="EH203" s="52">
        <f t="shared" ca="1" si="474"/>
        <v>1</v>
      </c>
      <c r="EI203" s="52">
        <f t="shared" ca="1" si="475"/>
        <v>1</v>
      </c>
      <c r="EJ203" s="52">
        <f t="shared" ca="1" si="476"/>
        <v>1</v>
      </c>
      <c r="EK203" s="52">
        <f t="shared" ca="1" si="477"/>
        <v>1</v>
      </c>
      <c r="EL203" s="52">
        <f t="shared" ca="1" si="478"/>
        <v>1</v>
      </c>
      <c r="EM203" s="52">
        <f t="shared" ca="1" si="479"/>
        <v>1</v>
      </c>
      <c r="EN203" s="52">
        <f t="shared" ca="1" si="480"/>
        <v>1</v>
      </c>
      <c r="EO203" s="52">
        <f t="shared" ca="1" si="481"/>
        <v>1</v>
      </c>
      <c r="EP203" s="52">
        <f t="shared" ca="1" si="482"/>
        <v>1</v>
      </c>
      <c r="EQ203" s="52">
        <f t="shared" ca="1" si="483"/>
        <v>1</v>
      </c>
      <c r="ER203" s="52">
        <f t="shared" ca="1" si="484"/>
        <v>1</v>
      </c>
      <c r="ES203" s="52">
        <f t="shared" ca="1" si="485"/>
        <v>1</v>
      </c>
      <c r="ET203" s="52">
        <f t="shared" ca="1" si="486"/>
        <v>1</v>
      </c>
      <c r="EU203" s="52">
        <f t="shared" ca="1" si="487"/>
        <v>1</v>
      </c>
      <c r="EV203" s="52">
        <f t="shared" ca="1" si="488"/>
        <v>1</v>
      </c>
      <c r="EW203" s="52">
        <f t="shared" ca="1" si="489"/>
        <v>1</v>
      </c>
      <c r="EX203" s="52">
        <f t="shared" ca="1" si="490"/>
        <v>1</v>
      </c>
      <c r="EY203" s="52">
        <f t="shared" ca="1" si="491"/>
        <v>1</v>
      </c>
      <c r="EZ203" s="52">
        <f t="shared" ca="1" si="492"/>
        <v>1</v>
      </c>
      <c r="FA203" s="52">
        <f t="shared" ca="1" si="493"/>
        <v>1</v>
      </c>
      <c r="FB203" s="52">
        <f t="shared" ca="1" si="494"/>
        <v>1</v>
      </c>
      <c r="FC203" s="52">
        <f t="shared" ca="1" si="495"/>
        <v>1</v>
      </c>
      <c r="FD203" s="52">
        <f t="shared" ca="1" si="496"/>
        <v>1</v>
      </c>
      <c r="FE203" s="52">
        <f t="shared" ca="1" si="497"/>
        <v>1</v>
      </c>
      <c r="FF203" s="52">
        <f t="shared" ca="1" si="498"/>
        <v>1</v>
      </c>
      <c r="FG203" s="52">
        <f t="shared" ca="1" si="499"/>
        <v>1</v>
      </c>
      <c r="FH203" s="52">
        <f t="shared" ca="1" si="500"/>
        <v>1</v>
      </c>
      <c r="FI203" s="52">
        <f t="shared" ca="1" si="501"/>
        <v>1</v>
      </c>
      <c r="FK203" s="52">
        <f t="shared" si="502"/>
        <v>0</v>
      </c>
      <c r="FL203" s="59" t="e">
        <f t="shared" ca="1" si="503"/>
        <v>#N/A</v>
      </c>
      <c r="FM203" s="59" t="e">
        <f t="shared" ca="1" si="504"/>
        <v>#N/A</v>
      </c>
      <c r="FN203" s="52">
        <f t="shared" ca="1" si="505"/>
        <v>0</v>
      </c>
      <c r="FP203" s="52">
        <f t="shared" ca="1" si="506"/>
        <v>0.66666666666666663</v>
      </c>
      <c r="FQ203" s="52">
        <f t="shared" ca="1" si="507"/>
        <v>0.66666666666666663</v>
      </c>
      <c r="FR203" s="52">
        <f t="shared" ca="1" si="508"/>
        <v>0.65555555555555545</v>
      </c>
      <c r="FS203" s="52">
        <f t="shared" ca="1" si="509"/>
        <v>0.64444444444444438</v>
      </c>
      <c r="FT203" s="52">
        <f t="shared" ca="1" si="510"/>
        <v>0.6333333333333333</v>
      </c>
      <c r="FU203" s="52">
        <f t="shared" ca="1" si="511"/>
        <v>0.62222222222222223</v>
      </c>
      <c r="FV203" s="52">
        <f t="shared" ca="1" si="512"/>
        <v>0.61111111111111116</v>
      </c>
      <c r="FW203" s="52">
        <f t="shared" ca="1" si="513"/>
        <v>0.6</v>
      </c>
      <c r="FX203" s="52">
        <f t="shared" ca="1" si="514"/>
        <v>0.5888888888888888</v>
      </c>
      <c r="FY203" s="52">
        <f t="shared" ca="1" si="515"/>
        <v>0.57777777777777772</v>
      </c>
      <c r="FZ203" s="52">
        <f t="shared" ca="1" si="516"/>
        <v>0.56666666666666665</v>
      </c>
      <c r="GA203" s="52">
        <f t="shared" ca="1" si="517"/>
        <v>0.55555555555555558</v>
      </c>
      <c r="GB203" s="52">
        <f t="shared" ca="1" si="518"/>
        <v>0.5444444444444444</v>
      </c>
      <c r="GC203" s="52">
        <f t="shared" ca="1" si="519"/>
        <v>0.53333333333333333</v>
      </c>
      <c r="GD203" s="52">
        <f t="shared" ca="1" si="520"/>
        <v>0.52222222222222214</v>
      </c>
      <c r="GE203" s="52">
        <f t="shared" ca="1" si="521"/>
        <v>0.51111111111111107</v>
      </c>
      <c r="GF203" s="52">
        <f t="shared" ca="1" si="522"/>
        <v>0.5</v>
      </c>
      <c r="GG203" s="52">
        <f t="shared" ca="1" si="523"/>
        <v>0.48888888888888887</v>
      </c>
      <c r="GH203" s="52">
        <f t="shared" ca="1" si="524"/>
        <v>0.47777777777777775</v>
      </c>
      <c r="GI203" s="52">
        <f t="shared" ca="1" si="525"/>
        <v>0.46666666666666667</v>
      </c>
      <c r="GJ203" s="52">
        <f t="shared" ca="1" si="526"/>
        <v>0.45555555555555555</v>
      </c>
      <c r="GK203" s="52">
        <f t="shared" ca="1" si="527"/>
        <v>0.44444444444444442</v>
      </c>
      <c r="GL203" s="52">
        <f t="shared" ca="1" si="528"/>
        <v>0.43333333333333335</v>
      </c>
      <c r="GM203" s="52">
        <f t="shared" ca="1" si="529"/>
        <v>0.42222222222222222</v>
      </c>
      <c r="GN203" s="52">
        <f t="shared" ca="1" si="530"/>
        <v>0.41111111111111109</v>
      </c>
      <c r="GO203" s="52">
        <f t="shared" ca="1" si="531"/>
        <v>0.39999999999999997</v>
      </c>
      <c r="GP203" s="52">
        <f t="shared" ca="1" si="532"/>
        <v>0.38888888888888884</v>
      </c>
      <c r="GQ203" s="52">
        <f t="shared" ca="1" si="533"/>
        <v>0.37777777777777777</v>
      </c>
      <c r="GR203" s="52">
        <f t="shared" ca="1" si="534"/>
        <v>0.36666666666666664</v>
      </c>
      <c r="GS203" s="52">
        <f t="shared" ca="1" si="535"/>
        <v>0.35555555555555551</v>
      </c>
      <c r="GT203" s="52">
        <f t="shared" ca="1" si="536"/>
        <v>0.34444444444444444</v>
      </c>
      <c r="GU203" s="125">
        <f t="shared" si="537"/>
        <v>0</v>
      </c>
      <c r="GV203" s="52">
        <f t="shared" ca="1" si="538"/>
        <v>0.66666666666666663</v>
      </c>
      <c r="GW203" s="59">
        <f t="shared" ca="1" si="539"/>
        <v>0</v>
      </c>
      <c r="GX203" s="52">
        <f t="shared" ca="1" si="540"/>
        <v>0</v>
      </c>
      <c r="GY203" s="52" t="str">
        <f t="shared" ca="1" si="541"/>
        <v>Slope</v>
      </c>
      <c r="GZ203" s="52" t="str">
        <f t="shared" ca="1" si="542"/>
        <v>NaN</v>
      </c>
      <c r="HA203" s="120">
        <f t="shared" si="543"/>
        <v>0</v>
      </c>
      <c r="HB203" s="58">
        <f t="shared" si="544"/>
        <v>0</v>
      </c>
      <c r="HC203" s="58"/>
      <c r="HD203" s="121">
        <f t="shared" si="545"/>
        <v>1</v>
      </c>
      <c r="HE203" s="52">
        <f t="shared" si="546"/>
        <v>0</v>
      </c>
      <c r="HF203" s="52">
        <f t="shared" si="547"/>
        <v>0</v>
      </c>
      <c r="HG203" s="120">
        <f t="shared" si="548"/>
        <v>1</v>
      </c>
      <c r="HH203" s="120">
        <f t="shared" si="549"/>
        <v>0</v>
      </c>
      <c r="HI203" s="52">
        <f t="shared" ca="1" si="550"/>
        <v>0</v>
      </c>
      <c r="HJ203" s="52" t="str">
        <f t="shared" ca="1" si="551"/>
        <v>Slope</v>
      </c>
      <c r="HK203" s="59">
        <f t="shared" ca="1" si="552"/>
        <v>2</v>
      </c>
      <c r="HL203" s="52" t="str">
        <f t="shared" ca="1" si="553"/>
        <v>NaN</v>
      </c>
      <c r="HM203" s="52">
        <f t="shared" si="554"/>
        <v>0</v>
      </c>
      <c r="HN203" s="52">
        <f t="shared" si="555"/>
        <v>0</v>
      </c>
      <c r="HO203" s="52">
        <f t="shared" si="556"/>
        <v>0</v>
      </c>
      <c r="HP203" s="112"/>
      <c r="HQ203" s="52">
        <f t="shared" si="559"/>
        <v>0</v>
      </c>
      <c r="HR203" s="112"/>
      <c r="HS203" s="52">
        <f t="shared" si="557"/>
        <v>0</v>
      </c>
      <c r="HT203">
        <f t="shared" si="558"/>
        <v>0</v>
      </c>
    </row>
    <row r="204" spans="1:228" x14ac:dyDescent="0.25">
      <c r="A204" s="45">
        <v>166</v>
      </c>
      <c r="B204" s="35">
        <f t="shared" si="395"/>
        <v>1.9097222222222193E-2</v>
      </c>
      <c r="C204" s="28"/>
      <c r="D204" s="29"/>
      <c r="E204" s="29"/>
      <c r="F204" s="37"/>
      <c r="G204" s="38"/>
      <c r="H204" s="107"/>
      <c r="I204" s="31"/>
      <c r="J204" s="28"/>
      <c r="K204" s="37">
        <f t="shared" si="562"/>
        <v>0</v>
      </c>
      <c r="L204" s="30">
        <f t="shared" si="560"/>
        <v>0</v>
      </c>
      <c r="M204" s="101">
        <f t="shared" si="561"/>
        <v>0</v>
      </c>
      <c r="N204" s="103">
        <f t="shared" si="396"/>
        <v>0</v>
      </c>
      <c r="AD204" s="52" t="e">
        <f t="shared" ca="1" si="397"/>
        <v>#DIV/0!</v>
      </c>
      <c r="AE204" s="52" t="e">
        <f t="shared" ca="1" si="397"/>
        <v>#DIV/0!</v>
      </c>
      <c r="AF204" s="52" t="e">
        <f t="shared" ca="1" si="397"/>
        <v>#DIV/0!</v>
      </c>
      <c r="AG204" s="52" t="e">
        <f t="shared" ca="1" si="397"/>
        <v>#DIV/0!</v>
      </c>
      <c r="AH204" s="52" t="e">
        <f t="shared" ca="1" si="398"/>
        <v>#DIV/0!</v>
      </c>
      <c r="AI204" s="52" t="e">
        <f t="shared" ca="1" si="398"/>
        <v>#DIV/0!</v>
      </c>
      <c r="AJ204" s="52" t="e">
        <f t="shared" ca="1" si="398"/>
        <v>#DIV/0!</v>
      </c>
      <c r="AK204" s="52" t="e">
        <f t="shared" ca="1" si="398"/>
        <v>#DIV/0!</v>
      </c>
      <c r="AL204" s="52" t="e">
        <f t="shared" ca="1" si="399"/>
        <v>#DIV/0!</v>
      </c>
      <c r="AM204" s="52" t="e">
        <f t="shared" ca="1" si="399"/>
        <v>#DIV/0!</v>
      </c>
      <c r="AN204" s="52" t="e">
        <f t="shared" ca="1" si="399"/>
        <v>#DIV/0!</v>
      </c>
      <c r="AO204" s="52" t="e">
        <f t="shared" ca="1" si="399"/>
        <v>#DIV/0!</v>
      </c>
      <c r="AP204" s="52" t="e">
        <f t="shared" ca="1" si="400"/>
        <v>#DIV/0!</v>
      </c>
      <c r="AQ204" s="52" t="e">
        <f t="shared" ca="1" si="400"/>
        <v>#DIV/0!</v>
      </c>
      <c r="AR204" s="52" t="e">
        <f t="shared" ca="1" si="400"/>
        <v>#DIV/0!</v>
      </c>
      <c r="AS204" s="52" t="e">
        <f t="shared" ca="1" si="400"/>
        <v>#DIV/0!</v>
      </c>
      <c r="AT204" s="52" t="e">
        <f t="shared" ca="1" si="391"/>
        <v>#DIV/0!</v>
      </c>
      <c r="AU204" s="52" t="e">
        <f t="shared" ca="1" si="391"/>
        <v>#DIV/0!</v>
      </c>
      <c r="AV204" s="52" t="e">
        <f t="shared" ca="1" si="391"/>
        <v>#DIV/0!</v>
      </c>
      <c r="AW204" s="52" t="e">
        <f t="shared" ca="1" si="391"/>
        <v>#DIV/0!</v>
      </c>
      <c r="AX204" s="52" t="e">
        <f t="shared" ca="1" si="392"/>
        <v>#DIV/0!</v>
      </c>
      <c r="AY204" s="52" t="e">
        <f t="shared" ca="1" si="392"/>
        <v>#DIV/0!</v>
      </c>
      <c r="AZ204" s="52" t="e">
        <f t="shared" ca="1" si="392"/>
        <v>#DIV/0!</v>
      </c>
      <c r="BA204" s="52" t="e">
        <f t="shared" ca="1" si="392"/>
        <v>#DIV/0!</v>
      </c>
      <c r="BB204" s="52" t="e">
        <f t="shared" ca="1" si="393"/>
        <v>#DIV/0!</v>
      </c>
      <c r="BC204" s="52" t="e">
        <f t="shared" ca="1" si="393"/>
        <v>#DIV/0!</v>
      </c>
      <c r="BD204" s="52" t="e">
        <f t="shared" ca="1" si="393"/>
        <v>#DIV/0!</v>
      </c>
      <c r="BE204" s="52" t="e">
        <f t="shared" ca="1" si="393"/>
        <v>#DIV/0!</v>
      </c>
      <c r="BF204" s="52" t="e">
        <f t="shared" ca="1" si="394"/>
        <v>#DIV/0!</v>
      </c>
      <c r="BG204" s="52" t="e">
        <f t="shared" ca="1" si="394"/>
        <v>#DIV/0!</v>
      </c>
      <c r="BH204" s="52" t="e">
        <f t="shared" ca="1" si="394"/>
        <v>#DIV/0!</v>
      </c>
      <c r="BJ204" s="52">
        <f t="shared" si="401"/>
        <v>0</v>
      </c>
      <c r="BK204" s="52">
        <f t="shared" si="402"/>
        <v>0</v>
      </c>
      <c r="BL204" s="52">
        <f t="shared" si="403"/>
        <v>0</v>
      </c>
      <c r="BM204" s="52">
        <f t="shared" si="404"/>
        <v>0</v>
      </c>
      <c r="BN204" s="52">
        <f t="shared" si="405"/>
        <v>0</v>
      </c>
      <c r="BO204" s="52">
        <f t="shared" si="406"/>
        <v>0</v>
      </c>
      <c r="BP204" s="52">
        <f t="shared" si="407"/>
        <v>0</v>
      </c>
      <c r="BQ204" s="52">
        <f t="shared" si="408"/>
        <v>0.05</v>
      </c>
      <c r="BS204" s="52">
        <f t="shared" ca="1" si="409"/>
        <v>0</v>
      </c>
      <c r="BT204" s="52">
        <f t="shared" ca="1" si="410"/>
        <v>0</v>
      </c>
      <c r="BU204" s="52">
        <f t="shared" ca="1" si="411"/>
        <v>0</v>
      </c>
      <c r="BV204" s="52">
        <f t="shared" ca="1" si="412"/>
        <v>0</v>
      </c>
      <c r="BW204" s="52">
        <f t="shared" ca="1" si="413"/>
        <v>0</v>
      </c>
      <c r="BX204" s="52">
        <f t="shared" ca="1" si="414"/>
        <v>0</v>
      </c>
      <c r="BY204" s="52">
        <f t="shared" ca="1" si="415"/>
        <v>0</v>
      </c>
      <c r="BZ204" s="52">
        <f t="shared" ca="1" si="416"/>
        <v>0</v>
      </c>
      <c r="CA204" s="52">
        <f t="shared" ca="1" si="417"/>
        <v>0</v>
      </c>
      <c r="CB204" s="52">
        <f t="shared" ca="1" si="418"/>
        <v>0</v>
      </c>
      <c r="CC204" s="52">
        <f t="shared" ca="1" si="419"/>
        <v>0</v>
      </c>
      <c r="CD204" s="52">
        <f t="shared" ca="1" si="420"/>
        <v>0</v>
      </c>
      <c r="CE204" s="52">
        <f t="shared" ca="1" si="421"/>
        <v>0</v>
      </c>
      <c r="CF204" s="52">
        <f t="shared" ca="1" si="422"/>
        <v>0</v>
      </c>
      <c r="CG204" s="52">
        <f t="shared" ca="1" si="423"/>
        <v>0</v>
      </c>
      <c r="CH204" s="52">
        <f t="shared" ca="1" si="424"/>
        <v>0</v>
      </c>
      <c r="CI204" s="52">
        <f t="shared" ca="1" si="425"/>
        <v>0</v>
      </c>
      <c r="CJ204" s="52">
        <f t="shared" ca="1" si="426"/>
        <v>0</v>
      </c>
      <c r="CK204" s="52">
        <f t="shared" ca="1" si="427"/>
        <v>0</v>
      </c>
      <c r="CL204" s="52">
        <f t="shared" ca="1" si="428"/>
        <v>0</v>
      </c>
      <c r="CM204" s="52">
        <f t="shared" ca="1" si="429"/>
        <v>0</v>
      </c>
      <c r="CN204" s="52">
        <f t="shared" ca="1" si="430"/>
        <v>0</v>
      </c>
      <c r="CO204" s="52">
        <f t="shared" ca="1" si="431"/>
        <v>0</v>
      </c>
      <c r="CP204" s="52">
        <f t="shared" ca="1" si="432"/>
        <v>0</v>
      </c>
      <c r="CQ204" s="52">
        <f t="shared" ca="1" si="433"/>
        <v>0</v>
      </c>
      <c r="CR204" s="52">
        <f t="shared" ca="1" si="434"/>
        <v>0</v>
      </c>
      <c r="CS204" s="52">
        <f t="shared" ca="1" si="435"/>
        <v>0</v>
      </c>
      <c r="CT204" s="52">
        <f t="shared" ca="1" si="436"/>
        <v>0</v>
      </c>
      <c r="CU204" s="52">
        <f t="shared" ca="1" si="437"/>
        <v>0</v>
      </c>
      <c r="CV204" s="52">
        <f t="shared" ca="1" si="438"/>
        <v>0</v>
      </c>
      <c r="CW204" s="52">
        <f t="shared" ca="1" si="439"/>
        <v>0</v>
      </c>
      <c r="CY204" s="51" t="str">
        <f t="shared" ca="1" si="440"/>
        <v>Slope</v>
      </c>
      <c r="CZ204" s="51" t="str">
        <f t="shared" ca="1" si="441"/>
        <v>Slope</v>
      </c>
      <c r="DA204" s="51" t="str">
        <f t="shared" ca="1" si="442"/>
        <v>Slope</v>
      </c>
      <c r="DB204" s="51" t="str">
        <f t="shared" ca="1" si="443"/>
        <v>Slope</v>
      </c>
      <c r="DC204" s="51" t="str">
        <f t="shared" ca="1" si="444"/>
        <v>Slope</v>
      </c>
      <c r="DD204" s="51" t="str">
        <f t="shared" ca="1" si="445"/>
        <v>Slope</v>
      </c>
      <c r="DE204" s="51" t="str">
        <f t="shared" ca="1" si="446"/>
        <v>Slope</v>
      </c>
      <c r="DF204" s="51" t="str">
        <f t="shared" ca="1" si="447"/>
        <v>Slope</v>
      </c>
      <c r="DG204" s="51" t="str">
        <f t="shared" ca="1" si="448"/>
        <v>Slope</v>
      </c>
      <c r="DH204" s="51" t="str">
        <f t="shared" ca="1" si="449"/>
        <v>Slope</v>
      </c>
      <c r="DI204" s="51" t="str">
        <f t="shared" ca="1" si="450"/>
        <v>Slope</v>
      </c>
      <c r="DJ204" s="51" t="str">
        <f t="shared" ca="1" si="451"/>
        <v>Slope</v>
      </c>
      <c r="DK204" s="51" t="str">
        <f t="shared" ca="1" si="452"/>
        <v>Slope</v>
      </c>
      <c r="DL204" s="51" t="str">
        <f t="shared" ca="1" si="453"/>
        <v>Slope</v>
      </c>
      <c r="DM204" s="51" t="str">
        <f t="shared" ca="1" si="454"/>
        <v>Slope</v>
      </c>
      <c r="DN204" s="51" t="str">
        <f t="shared" ca="1" si="455"/>
        <v>Slope</v>
      </c>
      <c r="DO204" s="51" t="str">
        <f t="shared" ca="1" si="456"/>
        <v>Slope</v>
      </c>
      <c r="DP204" s="51" t="str">
        <f t="shared" ca="1" si="457"/>
        <v>Slope</v>
      </c>
      <c r="DQ204" s="51" t="str">
        <f t="shared" ca="1" si="458"/>
        <v>Slope</v>
      </c>
      <c r="DR204" s="51" t="str">
        <f t="shared" ca="1" si="459"/>
        <v>Slope</v>
      </c>
      <c r="DS204" s="51" t="str">
        <f t="shared" ca="1" si="460"/>
        <v>Slope</v>
      </c>
      <c r="DT204" s="51" t="str">
        <f t="shared" ca="1" si="461"/>
        <v>Slope</v>
      </c>
      <c r="DU204" s="51" t="str">
        <f t="shared" ca="1" si="462"/>
        <v>Slope</v>
      </c>
      <c r="DV204" s="51" t="str">
        <f t="shared" ca="1" si="463"/>
        <v>Slope</v>
      </c>
      <c r="DW204" s="51" t="str">
        <f t="shared" ca="1" si="464"/>
        <v>Slope</v>
      </c>
      <c r="DX204" s="51" t="str">
        <f t="shared" ca="1" si="465"/>
        <v>Slope</v>
      </c>
      <c r="DY204" s="51" t="str">
        <f t="shared" ca="1" si="466"/>
        <v>Slope</v>
      </c>
      <c r="DZ204" s="51" t="str">
        <f t="shared" ca="1" si="467"/>
        <v>Slope</v>
      </c>
      <c r="EA204" s="51" t="str">
        <f t="shared" ca="1" si="468"/>
        <v>Slope</v>
      </c>
      <c r="EB204" s="51" t="str">
        <f t="shared" ca="1" si="469"/>
        <v>Slope</v>
      </c>
      <c r="EC204" s="51" t="str">
        <f t="shared" ca="1" si="470"/>
        <v>Slope</v>
      </c>
      <c r="EE204" s="52">
        <f t="shared" ca="1" si="471"/>
        <v>1</v>
      </c>
      <c r="EF204" s="52">
        <f t="shared" ca="1" si="472"/>
        <v>1</v>
      </c>
      <c r="EG204" s="52">
        <f t="shared" ca="1" si="473"/>
        <v>1</v>
      </c>
      <c r="EH204" s="52">
        <f t="shared" ca="1" si="474"/>
        <v>1</v>
      </c>
      <c r="EI204" s="52">
        <f t="shared" ca="1" si="475"/>
        <v>1</v>
      </c>
      <c r="EJ204" s="52">
        <f t="shared" ca="1" si="476"/>
        <v>1</v>
      </c>
      <c r="EK204" s="52">
        <f t="shared" ca="1" si="477"/>
        <v>1</v>
      </c>
      <c r="EL204" s="52">
        <f t="shared" ca="1" si="478"/>
        <v>1</v>
      </c>
      <c r="EM204" s="52">
        <f t="shared" ca="1" si="479"/>
        <v>1</v>
      </c>
      <c r="EN204" s="52">
        <f t="shared" ca="1" si="480"/>
        <v>1</v>
      </c>
      <c r="EO204" s="52">
        <f t="shared" ca="1" si="481"/>
        <v>1</v>
      </c>
      <c r="EP204" s="52">
        <f t="shared" ca="1" si="482"/>
        <v>1</v>
      </c>
      <c r="EQ204" s="52">
        <f t="shared" ca="1" si="483"/>
        <v>1</v>
      </c>
      <c r="ER204" s="52">
        <f t="shared" ca="1" si="484"/>
        <v>1</v>
      </c>
      <c r="ES204" s="52">
        <f t="shared" ca="1" si="485"/>
        <v>1</v>
      </c>
      <c r="ET204" s="52">
        <f t="shared" ca="1" si="486"/>
        <v>1</v>
      </c>
      <c r="EU204" s="52">
        <f t="shared" ca="1" si="487"/>
        <v>1</v>
      </c>
      <c r="EV204" s="52">
        <f t="shared" ca="1" si="488"/>
        <v>1</v>
      </c>
      <c r="EW204" s="52">
        <f t="shared" ca="1" si="489"/>
        <v>1</v>
      </c>
      <c r="EX204" s="52">
        <f t="shared" ca="1" si="490"/>
        <v>1</v>
      </c>
      <c r="EY204" s="52">
        <f t="shared" ca="1" si="491"/>
        <v>1</v>
      </c>
      <c r="EZ204" s="52">
        <f t="shared" ca="1" si="492"/>
        <v>1</v>
      </c>
      <c r="FA204" s="52">
        <f t="shared" ca="1" si="493"/>
        <v>1</v>
      </c>
      <c r="FB204" s="52">
        <f t="shared" ca="1" si="494"/>
        <v>1</v>
      </c>
      <c r="FC204" s="52">
        <f t="shared" ca="1" si="495"/>
        <v>1</v>
      </c>
      <c r="FD204" s="52">
        <f t="shared" ca="1" si="496"/>
        <v>1</v>
      </c>
      <c r="FE204" s="52">
        <f t="shared" ca="1" si="497"/>
        <v>1</v>
      </c>
      <c r="FF204" s="52">
        <f t="shared" ca="1" si="498"/>
        <v>1</v>
      </c>
      <c r="FG204" s="52">
        <f t="shared" ca="1" si="499"/>
        <v>1</v>
      </c>
      <c r="FH204" s="52">
        <f t="shared" ca="1" si="500"/>
        <v>1</v>
      </c>
      <c r="FI204" s="52">
        <f t="shared" ca="1" si="501"/>
        <v>1</v>
      </c>
      <c r="FK204" s="52">
        <f t="shared" si="502"/>
        <v>0</v>
      </c>
      <c r="FL204" s="59" t="e">
        <f t="shared" ca="1" si="503"/>
        <v>#N/A</v>
      </c>
      <c r="FM204" s="59" t="e">
        <f t="shared" ca="1" si="504"/>
        <v>#N/A</v>
      </c>
      <c r="FN204" s="52">
        <f t="shared" ca="1" si="505"/>
        <v>0</v>
      </c>
      <c r="FP204" s="52">
        <f t="shared" ca="1" si="506"/>
        <v>0.66666666666666663</v>
      </c>
      <c r="FQ204" s="52">
        <f t="shared" ca="1" si="507"/>
        <v>0.66666666666666663</v>
      </c>
      <c r="FR204" s="52">
        <f t="shared" ca="1" si="508"/>
        <v>0.65555555555555545</v>
      </c>
      <c r="FS204" s="52">
        <f t="shared" ca="1" si="509"/>
        <v>0.64444444444444438</v>
      </c>
      <c r="FT204" s="52">
        <f t="shared" ca="1" si="510"/>
        <v>0.6333333333333333</v>
      </c>
      <c r="FU204" s="52">
        <f t="shared" ca="1" si="511"/>
        <v>0.62222222222222223</v>
      </c>
      <c r="FV204" s="52">
        <f t="shared" ca="1" si="512"/>
        <v>0.61111111111111116</v>
      </c>
      <c r="FW204" s="52">
        <f t="shared" ca="1" si="513"/>
        <v>0.6</v>
      </c>
      <c r="FX204" s="52">
        <f t="shared" ca="1" si="514"/>
        <v>0.5888888888888888</v>
      </c>
      <c r="FY204" s="52">
        <f t="shared" ca="1" si="515"/>
        <v>0.57777777777777772</v>
      </c>
      <c r="FZ204" s="52">
        <f t="shared" ca="1" si="516"/>
        <v>0.56666666666666665</v>
      </c>
      <c r="GA204" s="52">
        <f t="shared" ca="1" si="517"/>
        <v>0.55555555555555558</v>
      </c>
      <c r="GB204" s="52">
        <f t="shared" ca="1" si="518"/>
        <v>0.5444444444444444</v>
      </c>
      <c r="GC204" s="52">
        <f t="shared" ca="1" si="519"/>
        <v>0.53333333333333333</v>
      </c>
      <c r="GD204" s="52">
        <f t="shared" ca="1" si="520"/>
        <v>0.52222222222222214</v>
      </c>
      <c r="GE204" s="52">
        <f t="shared" ca="1" si="521"/>
        <v>0.51111111111111107</v>
      </c>
      <c r="GF204" s="52">
        <f t="shared" ca="1" si="522"/>
        <v>0.5</v>
      </c>
      <c r="GG204" s="52">
        <f t="shared" ca="1" si="523"/>
        <v>0.48888888888888887</v>
      </c>
      <c r="GH204" s="52">
        <f t="shared" ca="1" si="524"/>
        <v>0.47777777777777775</v>
      </c>
      <c r="GI204" s="52">
        <f t="shared" ca="1" si="525"/>
        <v>0.46666666666666667</v>
      </c>
      <c r="GJ204" s="52">
        <f t="shared" ca="1" si="526"/>
        <v>0.45555555555555555</v>
      </c>
      <c r="GK204" s="52">
        <f t="shared" ca="1" si="527"/>
        <v>0.44444444444444442</v>
      </c>
      <c r="GL204" s="52">
        <f t="shared" ca="1" si="528"/>
        <v>0.43333333333333335</v>
      </c>
      <c r="GM204" s="52">
        <f t="shared" ca="1" si="529"/>
        <v>0.42222222222222222</v>
      </c>
      <c r="GN204" s="52">
        <f t="shared" ca="1" si="530"/>
        <v>0.41111111111111109</v>
      </c>
      <c r="GO204" s="52">
        <f t="shared" ca="1" si="531"/>
        <v>0.39999999999999997</v>
      </c>
      <c r="GP204" s="52">
        <f t="shared" ca="1" si="532"/>
        <v>0.38888888888888884</v>
      </c>
      <c r="GQ204" s="52">
        <f t="shared" ca="1" si="533"/>
        <v>0.37777777777777777</v>
      </c>
      <c r="GR204" s="52">
        <f t="shared" ca="1" si="534"/>
        <v>0.36666666666666664</v>
      </c>
      <c r="GS204" s="52">
        <f t="shared" ca="1" si="535"/>
        <v>0.35555555555555551</v>
      </c>
      <c r="GT204" s="52">
        <f t="shared" ca="1" si="536"/>
        <v>0.34444444444444444</v>
      </c>
      <c r="GU204" s="125">
        <f t="shared" si="537"/>
        <v>0</v>
      </c>
      <c r="GV204" s="52">
        <f t="shared" ca="1" si="538"/>
        <v>0.66666666666666663</v>
      </c>
      <c r="GW204" s="59">
        <f t="shared" ca="1" si="539"/>
        <v>0</v>
      </c>
      <c r="GX204" s="52">
        <f t="shared" ca="1" si="540"/>
        <v>0</v>
      </c>
      <c r="GY204" s="52" t="str">
        <f t="shared" ca="1" si="541"/>
        <v>Slope</v>
      </c>
      <c r="GZ204" s="52" t="str">
        <f t="shared" ca="1" si="542"/>
        <v>NaN</v>
      </c>
      <c r="HA204" s="120">
        <f t="shared" si="543"/>
        <v>0</v>
      </c>
      <c r="HB204" s="58">
        <f t="shared" si="544"/>
        <v>0</v>
      </c>
      <c r="HC204" s="58"/>
      <c r="HD204" s="121">
        <f t="shared" si="545"/>
        <v>1</v>
      </c>
      <c r="HE204" s="52">
        <f t="shared" si="546"/>
        <v>0</v>
      </c>
      <c r="HF204" s="52">
        <f t="shared" si="547"/>
        <v>0</v>
      </c>
      <c r="HG204" s="120">
        <f t="shared" si="548"/>
        <v>1</v>
      </c>
      <c r="HH204" s="120">
        <f t="shared" si="549"/>
        <v>0</v>
      </c>
      <c r="HI204" s="52">
        <f t="shared" ca="1" si="550"/>
        <v>0</v>
      </c>
      <c r="HJ204" s="52" t="str">
        <f t="shared" ca="1" si="551"/>
        <v>Slope</v>
      </c>
      <c r="HK204" s="59">
        <f t="shared" ca="1" si="552"/>
        <v>2</v>
      </c>
      <c r="HL204" s="52" t="str">
        <f t="shared" ca="1" si="553"/>
        <v>NaN</v>
      </c>
      <c r="HM204" s="52">
        <f t="shared" si="554"/>
        <v>0</v>
      </c>
      <c r="HN204" s="52">
        <f t="shared" si="555"/>
        <v>0</v>
      </c>
      <c r="HO204" s="52">
        <f t="shared" si="556"/>
        <v>0</v>
      </c>
      <c r="HP204" s="112"/>
      <c r="HQ204" s="52">
        <f t="shared" si="559"/>
        <v>0</v>
      </c>
      <c r="HR204" s="112"/>
      <c r="HS204" s="52">
        <f t="shared" si="557"/>
        <v>0</v>
      </c>
      <c r="HT204">
        <f t="shared" si="558"/>
        <v>0</v>
      </c>
    </row>
    <row r="205" spans="1:228" x14ac:dyDescent="0.25">
      <c r="A205" s="45">
        <v>167</v>
      </c>
      <c r="B205" s="35">
        <f t="shared" si="395"/>
        <v>1.9212962962962932E-2</v>
      </c>
      <c r="C205" s="28"/>
      <c r="D205" s="29"/>
      <c r="E205" s="29"/>
      <c r="F205" s="37"/>
      <c r="G205" s="38"/>
      <c r="H205" s="107"/>
      <c r="I205" s="31"/>
      <c r="J205" s="28"/>
      <c r="K205" s="37">
        <f t="shared" si="562"/>
        <v>0</v>
      </c>
      <c r="L205" s="30">
        <f t="shared" si="560"/>
        <v>0</v>
      </c>
      <c r="M205" s="101">
        <f t="shared" si="561"/>
        <v>0</v>
      </c>
      <c r="N205" s="103">
        <f t="shared" si="396"/>
        <v>0</v>
      </c>
      <c r="AD205" s="52" t="e">
        <f t="shared" ca="1" si="397"/>
        <v>#DIV/0!</v>
      </c>
      <c r="AE205" s="52" t="e">
        <f t="shared" ca="1" si="397"/>
        <v>#DIV/0!</v>
      </c>
      <c r="AF205" s="52" t="e">
        <f t="shared" ca="1" si="397"/>
        <v>#DIV/0!</v>
      </c>
      <c r="AG205" s="52" t="e">
        <f t="shared" ca="1" si="397"/>
        <v>#DIV/0!</v>
      </c>
      <c r="AH205" s="52" t="e">
        <f t="shared" ca="1" si="398"/>
        <v>#DIV/0!</v>
      </c>
      <c r="AI205" s="52" t="e">
        <f t="shared" ca="1" si="398"/>
        <v>#DIV/0!</v>
      </c>
      <c r="AJ205" s="52" t="e">
        <f t="shared" ca="1" si="398"/>
        <v>#DIV/0!</v>
      </c>
      <c r="AK205" s="52" t="e">
        <f t="shared" ca="1" si="398"/>
        <v>#DIV/0!</v>
      </c>
      <c r="AL205" s="52" t="e">
        <f t="shared" ca="1" si="399"/>
        <v>#DIV/0!</v>
      </c>
      <c r="AM205" s="52" t="e">
        <f t="shared" ca="1" si="399"/>
        <v>#DIV/0!</v>
      </c>
      <c r="AN205" s="52" t="e">
        <f t="shared" ca="1" si="399"/>
        <v>#DIV/0!</v>
      </c>
      <c r="AO205" s="52" t="e">
        <f t="shared" ca="1" si="399"/>
        <v>#DIV/0!</v>
      </c>
      <c r="AP205" s="52" t="e">
        <f t="shared" ca="1" si="400"/>
        <v>#DIV/0!</v>
      </c>
      <c r="AQ205" s="52" t="e">
        <f t="shared" ca="1" si="400"/>
        <v>#DIV/0!</v>
      </c>
      <c r="AR205" s="52" t="e">
        <f t="shared" ca="1" si="400"/>
        <v>#DIV/0!</v>
      </c>
      <c r="AS205" s="52" t="e">
        <f t="shared" ca="1" si="400"/>
        <v>#DIV/0!</v>
      </c>
      <c r="AT205" s="52" t="e">
        <f t="shared" ca="1" si="391"/>
        <v>#DIV/0!</v>
      </c>
      <c r="AU205" s="52" t="e">
        <f t="shared" ca="1" si="391"/>
        <v>#DIV/0!</v>
      </c>
      <c r="AV205" s="52" t="e">
        <f t="shared" ca="1" si="391"/>
        <v>#DIV/0!</v>
      </c>
      <c r="AW205" s="52" t="e">
        <f t="shared" ca="1" si="391"/>
        <v>#DIV/0!</v>
      </c>
      <c r="AX205" s="52" t="e">
        <f t="shared" ca="1" si="392"/>
        <v>#DIV/0!</v>
      </c>
      <c r="AY205" s="52" t="e">
        <f t="shared" ca="1" si="392"/>
        <v>#DIV/0!</v>
      </c>
      <c r="AZ205" s="52" t="e">
        <f t="shared" ca="1" si="392"/>
        <v>#DIV/0!</v>
      </c>
      <c r="BA205" s="52" t="e">
        <f t="shared" ca="1" si="392"/>
        <v>#DIV/0!</v>
      </c>
      <c r="BB205" s="52" t="e">
        <f t="shared" ca="1" si="393"/>
        <v>#DIV/0!</v>
      </c>
      <c r="BC205" s="52" t="e">
        <f t="shared" ca="1" si="393"/>
        <v>#DIV/0!</v>
      </c>
      <c r="BD205" s="52" t="e">
        <f t="shared" ca="1" si="393"/>
        <v>#DIV/0!</v>
      </c>
      <c r="BE205" s="52" t="e">
        <f t="shared" ca="1" si="393"/>
        <v>#DIV/0!</v>
      </c>
      <c r="BF205" s="52" t="e">
        <f t="shared" ca="1" si="394"/>
        <v>#DIV/0!</v>
      </c>
      <c r="BG205" s="52" t="e">
        <f t="shared" ca="1" si="394"/>
        <v>#DIV/0!</v>
      </c>
      <c r="BH205" s="52" t="e">
        <f t="shared" ca="1" si="394"/>
        <v>#DIV/0!</v>
      </c>
      <c r="BJ205" s="52">
        <f t="shared" si="401"/>
        <v>0</v>
      </c>
      <c r="BK205" s="52">
        <f t="shared" si="402"/>
        <v>0</v>
      </c>
      <c r="BL205" s="52">
        <f t="shared" si="403"/>
        <v>0</v>
      </c>
      <c r="BM205" s="52">
        <f t="shared" si="404"/>
        <v>0</v>
      </c>
      <c r="BN205" s="52">
        <f t="shared" si="405"/>
        <v>0</v>
      </c>
      <c r="BO205" s="52">
        <f t="shared" si="406"/>
        <v>0</v>
      </c>
      <c r="BP205" s="52">
        <f t="shared" si="407"/>
        <v>0</v>
      </c>
      <c r="BQ205" s="52">
        <f t="shared" si="408"/>
        <v>0.05</v>
      </c>
      <c r="BS205" s="52">
        <f t="shared" ca="1" si="409"/>
        <v>0</v>
      </c>
      <c r="BT205" s="52">
        <f t="shared" ca="1" si="410"/>
        <v>0</v>
      </c>
      <c r="BU205" s="52">
        <f t="shared" ca="1" si="411"/>
        <v>0</v>
      </c>
      <c r="BV205" s="52">
        <f t="shared" ca="1" si="412"/>
        <v>0</v>
      </c>
      <c r="BW205" s="52">
        <f t="shared" ca="1" si="413"/>
        <v>0</v>
      </c>
      <c r="BX205" s="52">
        <f t="shared" ca="1" si="414"/>
        <v>0</v>
      </c>
      <c r="BY205" s="52">
        <f t="shared" ca="1" si="415"/>
        <v>0</v>
      </c>
      <c r="BZ205" s="52">
        <f t="shared" ca="1" si="416"/>
        <v>0</v>
      </c>
      <c r="CA205" s="52">
        <f t="shared" ca="1" si="417"/>
        <v>0</v>
      </c>
      <c r="CB205" s="52">
        <f t="shared" ca="1" si="418"/>
        <v>0</v>
      </c>
      <c r="CC205" s="52">
        <f t="shared" ca="1" si="419"/>
        <v>0</v>
      </c>
      <c r="CD205" s="52">
        <f t="shared" ca="1" si="420"/>
        <v>0</v>
      </c>
      <c r="CE205" s="52">
        <f t="shared" ca="1" si="421"/>
        <v>0</v>
      </c>
      <c r="CF205" s="52">
        <f t="shared" ca="1" si="422"/>
        <v>0</v>
      </c>
      <c r="CG205" s="52">
        <f t="shared" ca="1" si="423"/>
        <v>0</v>
      </c>
      <c r="CH205" s="52">
        <f t="shared" ca="1" si="424"/>
        <v>0</v>
      </c>
      <c r="CI205" s="52">
        <f t="shared" ca="1" si="425"/>
        <v>0</v>
      </c>
      <c r="CJ205" s="52">
        <f t="shared" ca="1" si="426"/>
        <v>0</v>
      </c>
      <c r="CK205" s="52">
        <f t="shared" ca="1" si="427"/>
        <v>0</v>
      </c>
      <c r="CL205" s="52">
        <f t="shared" ca="1" si="428"/>
        <v>0</v>
      </c>
      <c r="CM205" s="52">
        <f t="shared" ca="1" si="429"/>
        <v>0</v>
      </c>
      <c r="CN205" s="52">
        <f t="shared" ca="1" si="430"/>
        <v>0</v>
      </c>
      <c r="CO205" s="52">
        <f t="shared" ca="1" si="431"/>
        <v>0</v>
      </c>
      <c r="CP205" s="52">
        <f t="shared" ca="1" si="432"/>
        <v>0</v>
      </c>
      <c r="CQ205" s="52">
        <f t="shared" ca="1" si="433"/>
        <v>0</v>
      </c>
      <c r="CR205" s="52">
        <f t="shared" ca="1" si="434"/>
        <v>0</v>
      </c>
      <c r="CS205" s="52">
        <f t="shared" ca="1" si="435"/>
        <v>0</v>
      </c>
      <c r="CT205" s="52">
        <f t="shared" ca="1" si="436"/>
        <v>0</v>
      </c>
      <c r="CU205" s="52">
        <f t="shared" ca="1" si="437"/>
        <v>0</v>
      </c>
      <c r="CV205" s="52">
        <f t="shared" ca="1" si="438"/>
        <v>0</v>
      </c>
      <c r="CW205" s="52">
        <f t="shared" ca="1" si="439"/>
        <v>0</v>
      </c>
      <c r="CY205" s="51" t="str">
        <f t="shared" ca="1" si="440"/>
        <v>Slope</v>
      </c>
      <c r="CZ205" s="51" t="str">
        <f t="shared" ca="1" si="441"/>
        <v>Slope</v>
      </c>
      <c r="DA205" s="51" t="str">
        <f t="shared" ca="1" si="442"/>
        <v>Slope</v>
      </c>
      <c r="DB205" s="51" t="str">
        <f t="shared" ca="1" si="443"/>
        <v>Slope</v>
      </c>
      <c r="DC205" s="51" t="str">
        <f t="shared" ca="1" si="444"/>
        <v>Slope</v>
      </c>
      <c r="DD205" s="51" t="str">
        <f t="shared" ca="1" si="445"/>
        <v>Slope</v>
      </c>
      <c r="DE205" s="51" t="str">
        <f t="shared" ca="1" si="446"/>
        <v>Slope</v>
      </c>
      <c r="DF205" s="51" t="str">
        <f t="shared" ca="1" si="447"/>
        <v>Slope</v>
      </c>
      <c r="DG205" s="51" t="str">
        <f t="shared" ca="1" si="448"/>
        <v>Slope</v>
      </c>
      <c r="DH205" s="51" t="str">
        <f t="shared" ca="1" si="449"/>
        <v>Slope</v>
      </c>
      <c r="DI205" s="51" t="str">
        <f t="shared" ca="1" si="450"/>
        <v>Slope</v>
      </c>
      <c r="DJ205" s="51" t="str">
        <f t="shared" ca="1" si="451"/>
        <v>Slope</v>
      </c>
      <c r="DK205" s="51" t="str">
        <f t="shared" ca="1" si="452"/>
        <v>Slope</v>
      </c>
      <c r="DL205" s="51" t="str">
        <f t="shared" ca="1" si="453"/>
        <v>Slope</v>
      </c>
      <c r="DM205" s="51" t="str">
        <f t="shared" ca="1" si="454"/>
        <v>Slope</v>
      </c>
      <c r="DN205" s="51" t="str">
        <f t="shared" ca="1" si="455"/>
        <v>Slope</v>
      </c>
      <c r="DO205" s="51" t="str">
        <f t="shared" ca="1" si="456"/>
        <v>Slope</v>
      </c>
      <c r="DP205" s="51" t="str">
        <f t="shared" ca="1" si="457"/>
        <v>Slope</v>
      </c>
      <c r="DQ205" s="51" t="str">
        <f t="shared" ca="1" si="458"/>
        <v>Slope</v>
      </c>
      <c r="DR205" s="51" t="str">
        <f t="shared" ca="1" si="459"/>
        <v>Slope</v>
      </c>
      <c r="DS205" s="51" t="str">
        <f t="shared" ca="1" si="460"/>
        <v>Slope</v>
      </c>
      <c r="DT205" s="51" t="str">
        <f t="shared" ca="1" si="461"/>
        <v>Slope</v>
      </c>
      <c r="DU205" s="51" t="str">
        <f t="shared" ca="1" si="462"/>
        <v>Slope</v>
      </c>
      <c r="DV205" s="51" t="str">
        <f t="shared" ca="1" si="463"/>
        <v>Slope</v>
      </c>
      <c r="DW205" s="51" t="str">
        <f t="shared" ca="1" si="464"/>
        <v>Slope</v>
      </c>
      <c r="DX205" s="51" t="str">
        <f t="shared" ca="1" si="465"/>
        <v>Slope</v>
      </c>
      <c r="DY205" s="51" t="str">
        <f t="shared" ca="1" si="466"/>
        <v>Slope</v>
      </c>
      <c r="DZ205" s="51" t="str">
        <f t="shared" ca="1" si="467"/>
        <v>Slope</v>
      </c>
      <c r="EA205" s="51" t="str">
        <f t="shared" ca="1" si="468"/>
        <v>Slope</v>
      </c>
      <c r="EB205" s="51" t="str">
        <f t="shared" ca="1" si="469"/>
        <v>Slope</v>
      </c>
      <c r="EC205" s="51" t="str">
        <f t="shared" ca="1" si="470"/>
        <v>Slope</v>
      </c>
      <c r="EE205" s="52">
        <f t="shared" ca="1" si="471"/>
        <v>1</v>
      </c>
      <c r="EF205" s="52">
        <f t="shared" ca="1" si="472"/>
        <v>1</v>
      </c>
      <c r="EG205" s="52">
        <f t="shared" ca="1" si="473"/>
        <v>1</v>
      </c>
      <c r="EH205" s="52">
        <f t="shared" ca="1" si="474"/>
        <v>1</v>
      </c>
      <c r="EI205" s="52">
        <f t="shared" ca="1" si="475"/>
        <v>1</v>
      </c>
      <c r="EJ205" s="52">
        <f t="shared" ca="1" si="476"/>
        <v>1</v>
      </c>
      <c r="EK205" s="52">
        <f t="shared" ca="1" si="477"/>
        <v>1</v>
      </c>
      <c r="EL205" s="52">
        <f t="shared" ca="1" si="478"/>
        <v>1</v>
      </c>
      <c r="EM205" s="52">
        <f t="shared" ca="1" si="479"/>
        <v>1</v>
      </c>
      <c r="EN205" s="52">
        <f t="shared" ca="1" si="480"/>
        <v>1</v>
      </c>
      <c r="EO205" s="52">
        <f t="shared" ca="1" si="481"/>
        <v>1</v>
      </c>
      <c r="EP205" s="52">
        <f t="shared" ca="1" si="482"/>
        <v>1</v>
      </c>
      <c r="EQ205" s="52">
        <f t="shared" ca="1" si="483"/>
        <v>1</v>
      </c>
      <c r="ER205" s="52">
        <f t="shared" ca="1" si="484"/>
        <v>1</v>
      </c>
      <c r="ES205" s="52">
        <f t="shared" ca="1" si="485"/>
        <v>1</v>
      </c>
      <c r="ET205" s="52">
        <f t="shared" ca="1" si="486"/>
        <v>1</v>
      </c>
      <c r="EU205" s="52">
        <f t="shared" ca="1" si="487"/>
        <v>1</v>
      </c>
      <c r="EV205" s="52">
        <f t="shared" ca="1" si="488"/>
        <v>1</v>
      </c>
      <c r="EW205" s="52">
        <f t="shared" ca="1" si="489"/>
        <v>1</v>
      </c>
      <c r="EX205" s="52">
        <f t="shared" ca="1" si="490"/>
        <v>1</v>
      </c>
      <c r="EY205" s="52">
        <f t="shared" ca="1" si="491"/>
        <v>1</v>
      </c>
      <c r="EZ205" s="52">
        <f t="shared" ca="1" si="492"/>
        <v>1</v>
      </c>
      <c r="FA205" s="52">
        <f t="shared" ca="1" si="493"/>
        <v>1</v>
      </c>
      <c r="FB205" s="52">
        <f t="shared" ca="1" si="494"/>
        <v>1</v>
      </c>
      <c r="FC205" s="52">
        <f t="shared" ca="1" si="495"/>
        <v>1</v>
      </c>
      <c r="FD205" s="52">
        <f t="shared" ca="1" si="496"/>
        <v>1</v>
      </c>
      <c r="FE205" s="52">
        <f t="shared" ca="1" si="497"/>
        <v>1</v>
      </c>
      <c r="FF205" s="52">
        <f t="shared" ca="1" si="498"/>
        <v>1</v>
      </c>
      <c r="FG205" s="52">
        <f t="shared" ca="1" si="499"/>
        <v>1</v>
      </c>
      <c r="FH205" s="52">
        <f t="shared" ca="1" si="500"/>
        <v>1</v>
      </c>
      <c r="FI205" s="52">
        <f t="shared" ca="1" si="501"/>
        <v>1</v>
      </c>
      <c r="FK205" s="52">
        <f t="shared" si="502"/>
        <v>0</v>
      </c>
      <c r="FL205" s="59" t="e">
        <f t="shared" ca="1" si="503"/>
        <v>#N/A</v>
      </c>
      <c r="FM205" s="59" t="e">
        <f t="shared" ca="1" si="504"/>
        <v>#N/A</v>
      </c>
      <c r="FN205" s="52">
        <f t="shared" ca="1" si="505"/>
        <v>0</v>
      </c>
      <c r="FP205" s="52">
        <f t="shared" ca="1" si="506"/>
        <v>0.66666666666666663</v>
      </c>
      <c r="FQ205" s="52">
        <f t="shared" ca="1" si="507"/>
        <v>0.66666666666666663</v>
      </c>
      <c r="FR205" s="52">
        <f t="shared" ca="1" si="508"/>
        <v>0.65555555555555545</v>
      </c>
      <c r="FS205" s="52">
        <f t="shared" ca="1" si="509"/>
        <v>0.64444444444444438</v>
      </c>
      <c r="FT205" s="52">
        <f t="shared" ca="1" si="510"/>
        <v>0.6333333333333333</v>
      </c>
      <c r="FU205" s="52">
        <f t="shared" ca="1" si="511"/>
        <v>0.62222222222222223</v>
      </c>
      <c r="FV205" s="52">
        <f t="shared" ca="1" si="512"/>
        <v>0.61111111111111116</v>
      </c>
      <c r="FW205" s="52">
        <f t="shared" ca="1" si="513"/>
        <v>0.6</v>
      </c>
      <c r="FX205" s="52">
        <f t="shared" ca="1" si="514"/>
        <v>0.5888888888888888</v>
      </c>
      <c r="FY205" s="52">
        <f t="shared" ca="1" si="515"/>
        <v>0.57777777777777772</v>
      </c>
      <c r="FZ205" s="52">
        <f t="shared" ca="1" si="516"/>
        <v>0.56666666666666665</v>
      </c>
      <c r="GA205" s="52">
        <f t="shared" ca="1" si="517"/>
        <v>0.55555555555555558</v>
      </c>
      <c r="GB205" s="52">
        <f t="shared" ca="1" si="518"/>
        <v>0.5444444444444444</v>
      </c>
      <c r="GC205" s="52">
        <f t="shared" ca="1" si="519"/>
        <v>0.53333333333333333</v>
      </c>
      <c r="GD205" s="52">
        <f t="shared" ca="1" si="520"/>
        <v>0.52222222222222214</v>
      </c>
      <c r="GE205" s="52">
        <f t="shared" ca="1" si="521"/>
        <v>0.51111111111111107</v>
      </c>
      <c r="GF205" s="52">
        <f t="shared" ca="1" si="522"/>
        <v>0.5</v>
      </c>
      <c r="GG205" s="52">
        <f t="shared" ca="1" si="523"/>
        <v>0.48888888888888887</v>
      </c>
      <c r="GH205" s="52">
        <f t="shared" ca="1" si="524"/>
        <v>0.47777777777777775</v>
      </c>
      <c r="GI205" s="52">
        <f t="shared" ca="1" si="525"/>
        <v>0.46666666666666667</v>
      </c>
      <c r="GJ205" s="52">
        <f t="shared" ca="1" si="526"/>
        <v>0.45555555555555555</v>
      </c>
      <c r="GK205" s="52">
        <f t="shared" ca="1" si="527"/>
        <v>0.44444444444444442</v>
      </c>
      <c r="GL205" s="52">
        <f t="shared" ca="1" si="528"/>
        <v>0.43333333333333335</v>
      </c>
      <c r="GM205" s="52">
        <f t="shared" ca="1" si="529"/>
        <v>0.42222222222222222</v>
      </c>
      <c r="GN205" s="52">
        <f t="shared" ca="1" si="530"/>
        <v>0.41111111111111109</v>
      </c>
      <c r="GO205" s="52">
        <f t="shared" ca="1" si="531"/>
        <v>0.39999999999999997</v>
      </c>
      <c r="GP205" s="52">
        <f t="shared" ca="1" si="532"/>
        <v>0.38888888888888884</v>
      </c>
      <c r="GQ205" s="52">
        <f t="shared" ca="1" si="533"/>
        <v>0.37777777777777777</v>
      </c>
      <c r="GR205" s="52">
        <f t="shared" ca="1" si="534"/>
        <v>0.36666666666666664</v>
      </c>
      <c r="GS205" s="52">
        <f t="shared" ca="1" si="535"/>
        <v>0.35555555555555551</v>
      </c>
      <c r="GT205" s="52">
        <f t="shared" ca="1" si="536"/>
        <v>0.34444444444444444</v>
      </c>
      <c r="GU205" s="125">
        <f t="shared" si="537"/>
        <v>0</v>
      </c>
      <c r="GV205" s="52">
        <f t="shared" ca="1" si="538"/>
        <v>0.66666666666666663</v>
      </c>
      <c r="GW205" s="59">
        <f t="shared" ca="1" si="539"/>
        <v>0</v>
      </c>
      <c r="GX205" s="52">
        <f t="shared" ca="1" si="540"/>
        <v>0</v>
      </c>
      <c r="GY205" s="52" t="str">
        <f t="shared" ca="1" si="541"/>
        <v>Slope</v>
      </c>
      <c r="GZ205" s="52" t="str">
        <f t="shared" ca="1" si="542"/>
        <v>NaN</v>
      </c>
      <c r="HA205" s="120">
        <f t="shared" si="543"/>
        <v>0</v>
      </c>
      <c r="HB205" s="58">
        <f t="shared" si="544"/>
        <v>0</v>
      </c>
      <c r="HC205" s="58"/>
      <c r="HD205" s="121">
        <f t="shared" si="545"/>
        <v>1</v>
      </c>
      <c r="HE205" s="52">
        <f t="shared" si="546"/>
        <v>0</v>
      </c>
      <c r="HF205" s="52">
        <f t="shared" si="547"/>
        <v>0</v>
      </c>
      <c r="HG205" s="120">
        <f t="shared" si="548"/>
        <v>1</v>
      </c>
      <c r="HH205" s="120">
        <f t="shared" si="549"/>
        <v>0</v>
      </c>
      <c r="HI205" s="52">
        <f t="shared" ca="1" si="550"/>
        <v>0</v>
      </c>
      <c r="HJ205" s="52" t="str">
        <f t="shared" ca="1" si="551"/>
        <v>Slope</v>
      </c>
      <c r="HK205" s="59">
        <f t="shared" ca="1" si="552"/>
        <v>2</v>
      </c>
      <c r="HL205" s="52" t="str">
        <f t="shared" ca="1" si="553"/>
        <v>NaN</v>
      </c>
      <c r="HM205" s="52">
        <f t="shared" si="554"/>
        <v>0</v>
      </c>
      <c r="HN205" s="52">
        <f t="shared" si="555"/>
        <v>0</v>
      </c>
      <c r="HO205" s="52">
        <f t="shared" si="556"/>
        <v>0</v>
      </c>
      <c r="HP205" s="112"/>
      <c r="HQ205" s="52">
        <f t="shared" si="559"/>
        <v>0</v>
      </c>
      <c r="HR205" s="112"/>
      <c r="HS205" s="52">
        <f t="shared" si="557"/>
        <v>0</v>
      </c>
      <c r="HT205">
        <f t="shared" si="558"/>
        <v>0</v>
      </c>
    </row>
    <row r="206" spans="1:228" x14ac:dyDescent="0.25">
      <c r="A206" s="45">
        <v>168</v>
      </c>
      <c r="B206" s="35">
        <f t="shared" si="395"/>
        <v>1.9328703703703671E-2</v>
      </c>
      <c r="C206" s="28"/>
      <c r="D206" s="29"/>
      <c r="E206" s="29"/>
      <c r="F206" s="37"/>
      <c r="G206" s="38"/>
      <c r="H206" s="107"/>
      <c r="I206" s="31"/>
      <c r="J206" s="28"/>
      <c r="K206" s="37">
        <f t="shared" si="562"/>
        <v>0</v>
      </c>
      <c r="L206" s="30">
        <f t="shared" si="560"/>
        <v>0</v>
      </c>
      <c r="M206" s="101">
        <f t="shared" si="561"/>
        <v>0</v>
      </c>
      <c r="N206" s="103">
        <f t="shared" si="396"/>
        <v>0</v>
      </c>
      <c r="AD206" s="52" t="e">
        <f t="shared" ca="1" si="397"/>
        <v>#DIV/0!</v>
      </c>
      <c r="AE206" s="52" t="e">
        <f t="shared" ca="1" si="397"/>
        <v>#DIV/0!</v>
      </c>
      <c r="AF206" s="52" t="e">
        <f t="shared" ca="1" si="397"/>
        <v>#DIV/0!</v>
      </c>
      <c r="AG206" s="52" t="e">
        <f t="shared" ca="1" si="397"/>
        <v>#DIV/0!</v>
      </c>
      <c r="AH206" s="52" t="e">
        <f t="shared" ca="1" si="398"/>
        <v>#DIV/0!</v>
      </c>
      <c r="AI206" s="52" t="e">
        <f t="shared" ca="1" si="398"/>
        <v>#DIV/0!</v>
      </c>
      <c r="AJ206" s="52" t="e">
        <f t="shared" ca="1" si="398"/>
        <v>#DIV/0!</v>
      </c>
      <c r="AK206" s="52" t="e">
        <f t="shared" ca="1" si="398"/>
        <v>#DIV/0!</v>
      </c>
      <c r="AL206" s="52" t="e">
        <f t="shared" ca="1" si="399"/>
        <v>#DIV/0!</v>
      </c>
      <c r="AM206" s="52" t="e">
        <f t="shared" ca="1" si="399"/>
        <v>#DIV/0!</v>
      </c>
      <c r="AN206" s="52" t="e">
        <f t="shared" ca="1" si="399"/>
        <v>#DIV/0!</v>
      </c>
      <c r="AO206" s="52" t="e">
        <f t="shared" ca="1" si="399"/>
        <v>#DIV/0!</v>
      </c>
      <c r="AP206" s="52" t="e">
        <f t="shared" ca="1" si="400"/>
        <v>#DIV/0!</v>
      </c>
      <c r="AQ206" s="52" t="e">
        <f t="shared" ca="1" si="400"/>
        <v>#DIV/0!</v>
      </c>
      <c r="AR206" s="52" t="e">
        <f t="shared" ca="1" si="400"/>
        <v>#DIV/0!</v>
      </c>
      <c r="AS206" s="52" t="e">
        <f t="shared" ca="1" si="400"/>
        <v>#DIV/0!</v>
      </c>
      <c r="AT206" s="52" t="e">
        <f t="shared" ca="1" si="391"/>
        <v>#DIV/0!</v>
      </c>
      <c r="AU206" s="52" t="e">
        <f t="shared" ca="1" si="391"/>
        <v>#DIV/0!</v>
      </c>
      <c r="AV206" s="52" t="e">
        <f t="shared" ca="1" si="391"/>
        <v>#DIV/0!</v>
      </c>
      <c r="AW206" s="52" t="e">
        <f t="shared" ca="1" si="391"/>
        <v>#DIV/0!</v>
      </c>
      <c r="AX206" s="52" t="e">
        <f t="shared" ca="1" si="392"/>
        <v>#DIV/0!</v>
      </c>
      <c r="AY206" s="52" t="e">
        <f t="shared" ca="1" si="392"/>
        <v>#DIV/0!</v>
      </c>
      <c r="AZ206" s="52" t="e">
        <f t="shared" ca="1" si="392"/>
        <v>#DIV/0!</v>
      </c>
      <c r="BA206" s="52" t="e">
        <f t="shared" ca="1" si="392"/>
        <v>#DIV/0!</v>
      </c>
      <c r="BB206" s="52" t="e">
        <f t="shared" ca="1" si="393"/>
        <v>#DIV/0!</v>
      </c>
      <c r="BC206" s="52" t="e">
        <f t="shared" ca="1" si="393"/>
        <v>#DIV/0!</v>
      </c>
      <c r="BD206" s="52" t="e">
        <f t="shared" ca="1" si="393"/>
        <v>#DIV/0!</v>
      </c>
      <c r="BE206" s="52" t="e">
        <f t="shared" ca="1" si="393"/>
        <v>#DIV/0!</v>
      </c>
      <c r="BF206" s="52" t="e">
        <f t="shared" ca="1" si="394"/>
        <v>#DIV/0!</v>
      </c>
      <c r="BG206" s="52" t="e">
        <f t="shared" ca="1" si="394"/>
        <v>#DIV/0!</v>
      </c>
      <c r="BH206" s="52" t="e">
        <f t="shared" ca="1" si="394"/>
        <v>#DIV/0!</v>
      </c>
      <c r="BJ206" s="52">
        <f t="shared" si="401"/>
        <v>0</v>
      </c>
      <c r="BK206" s="52">
        <f t="shared" si="402"/>
        <v>0</v>
      </c>
      <c r="BL206" s="52">
        <f t="shared" si="403"/>
        <v>0</v>
      </c>
      <c r="BM206" s="52">
        <f t="shared" si="404"/>
        <v>0</v>
      </c>
      <c r="BN206" s="52">
        <f t="shared" si="405"/>
        <v>0</v>
      </c>
      <c r="BO206" s="52">
        <f t="shared" si="406"/>
        <v>0</v>
      </c>
      <c r="BP206" s="52">
        <f t="shared" si="407"/>
        <v>0</v>
      </c>
      <c r="BQ206" s="52">
        <f t="shared" si="408"/>
        <v>0.05</v>
      </c>
      <c r="BS206" s="52">
        <f t="shared" ca="1" si="409"/>
        <v>0</v>
      </c>
      <c r="BT206" s="52">
        <f t="shared" ca="1" si="410"/>
        <v>0</v>
      </c>
      <c r="BU206" s="52">
        <f t="shared" ca="1" si="411"/>
        <v>0</v>
      </c>
      <c r="BV206" s="52">
        <f t="shared" ca="1" si="412"/>
        <v>0</v>
      </c>
      <c r="BW206" s="52">
        <f t="shared" ca="1" si="413"/>
        <v>0</v>
      </c>
      <c r="BX206" s="52">
        <f t="shared" ca="1" si="414"/>
        <v>0</v>
      </c>
      <c r="BY206" s="52">
        <f t="shared" ca="1" si="415"/>
        <v>0</v>
      </c>
      <c r="BZ206" s="52">
        <f t="shared" ca="1" si="416"/>
        <v>0</v>
      </c>
      <c r="CA206" s="52">
        <f t="shared" ca="1" si="417"/>
        <v>0</v>
      </c>
      <c r="CB206" s="52">
        <f t="shared" ca="1" si="418"/>
        <v>0</v>
      </c>
      <c r="CC206" s="52">
        <f t="shared" ca="1" si="419"/>
        <v>0</v>
      </c>
      <c r="CD206" s="52">
        <f t="shared" ca="1" si="420"/>
        <v>0</v>
      </c>
      <c r="CE206" s="52">
        <f t="shared" ca="1" si="421"/>
        <v>0</v>
      </c>
      <c r="CF206" s="52">
        <f t="shared" ca="1" si="422"/>
        <v>0</v>
      </c>
      <c r="CG206" s="52">
        <f t="shared" ca="1" si="423"/>
        <v>0</v>
      </c>
      <c r="CH206" s="52">
        <f t="shared" ca="1" si="424"/>
        <v>0</v>
      </c>
      <c r="CI206" s="52">
        <f t="shared" ca="1" si="425"/>
        <v>0</v>
      </c>
      <c r="CJ206" s="52">
        <f t="shared" ca="1" si="426"/>
        <v>0</v>
      </c>
      <c r="CK206" s="52">
        <f t="shared" ca="1" si="427"/>
        <v>0</v>
      </c>
      <c r="CL206" s="52">
        <f t="shared" ca="1" si="428"/>
        <v>0</v>
      </c>
      <c r="CM206" s="52">
        <f t="shared" ca="1" si="429"/>
        <v>0</v>
      </c>
      <c r="CN206" s="52">
        <f t="shared" ca="1" si="430"/>
        <v>0</v>
      </c>
      <c r="CO206" s="52">
        <f t="shared" ca="1" si="431"/>
        <v>0</v>
      </c>
      <c r="CP206" s="52">
        <f t="shared" ca="1" si="432"/>
        <v>0</v>
      </c>
      <c r="CQ206" s="52">
        <f t="shared" ca="1" si="433"/>
        <v>0</v>
      </c>
      <c r="CR206" s="52">
        <f t="shared" ca="1" si="434"/>
        <v>0</v>
      </c>
      <c r="CS206" s="52">
        <f t="shared" ca="1" si="435"/>
        <v>0</v>
      </c>
      <c r="CT206" s="52">
        <f t="shared" ca="1" si="436"/>
        <v>0</v>
      </c>
      <c r="CU206" s="52">
        <f t="shared" ca="1" si="437"/>
        <v>0</v>
      </c>
      <c r="CV206" s="52">
        <f t="shared" ca="1" si="438"/>
        <v>0</v>
      </c>
      <c r="CW206" s="52">
        <f t="shared" ca="1" si="439"/>
        <v>0</v>
      </c>
      <c r="CY206" s="51" t="str">
        <f t="shared" ca="1" si="440"/>
        <v>Slope</v>
      </c>
      <c r="CZ206" s="51" t="str">
        <f t="shared" ca="1" si="441"/>
        <v>Slope</v>
      </c>
      <c r="DA206" s="51" t="str">
        <f t="shared" ca="1" si="442"/>
        <v>Slope</v>
      </c>
      <c r="DB206" s="51" t="str">
        <f t="shared" ca="1" si="443"/>
        <v>Slope</v>
      </c>
      <c r="DC206" s="51" t="str">
        <f t="shared" ca="1" si="444"/>
        <v>Slope</v>
      </c>
      <c r="DD206" s="51" t="str">
        <f t="shared" ca="1" si="445"/>
        <v>Slope</v>
      </c>
      <c r="DE206" s="51" t="str">
        <f t="shared" ca="1" si="446"/>
        <v>Slope</v>
      </c>
      <c r="DF206" s="51" t="str">
        <f t="shared" ca="1" si="447"/>
        <v>Slope</v>
      </c>
      <c r="DG206" s="51" t="str">
        <f t="shared" ca="1" si="448"/>
        <v>Slope</v>
      </c>
      <c r="DH206" s="51" t="str">
        <f t="shared" ca="1" si="449"/>
        <v>Slope</v>
      </c>
      <c r="DI206" s="51" t="str">
        <f t="shared" ca="1" si="450"/>
        <v>Slope</v>
      </c>
      <c r="DJ206" s="51" t="str">
        <f t="shared" ca="1" si="451"/>
        <v>Slope</v>
      </c>
      <c r="DK206" s="51" t="str">
        <f t="shared" ca="1" si="452"/>
        <v>Slope</v>
      </c>
      <c r="DL206" s="51" t="str">
        <f t="shared" ca="1" si="453"/>
        <v>Slope</v>
      </c>
      <c r="DM206" s="51" t="str">
        <f t="shared" ca="1" si="454"/>
        <v>Slope</v>
      </c>
      <c r="DN206" s="51" t="str">
        <f t="shared" ca="1" si="455"/>
        <v>Slope</v>
      </c>
      <c r="DO206" s="51" t="str">
        <f t="shared" ca="1" si="456"/>
        <v>Slope</v>
      </c>
      <c r="DP206" s="51" t="str">
        <f t="shared" ca="1" si="457"/>
        <v>Slope</v>
      </c>
      <c r="DQ206" s="51" t="str">
        <f t="shared" ca="1" si="458"/>
        <v>Slope</v>
      </c>
      <c r="DR206" s="51" t="str">
        <f t="shared" ca="1" si="459"/>
        <v>Slope</v>
      </c>
      <c r="DS206" s="51" t="str">
        <f t="shared" ca="1" si="460"/>
        <v>Slope</v>
      </c>
      <c r="DT206" s="51" t="str">
        <f t="shared" ca="1" si="461"/>
        <v>Slope</v>
      </c>
      <c r="DU206" s="51" t="str">
        <f t="shared" ca="1" si="462"/>
        <v>Slope</v>
      </c>
      <c r="DV206" s="51" t="str">
        <f t="shared" ca="1" si="463"/>
        <v>Slope</v>
      </c>
      <c r="DW206" s="51" t="str">
        <f t="shared" ca="1" si="464"/>
        <v>Slope</v>
      </c>
      <c r="DX206" s="51" t="str">
        <f t="shared" ca="1" si="465"/>
        <v>Slope</v>
      </c>
      <c r="DY206" s="51" t="str">
        <f t="shared" ca="1" si="466"/>
        <v>Slope</v>
      </c>
      <c r="DZ206" s="51" t="str">
        <f t="shared" ca="1" si="467"/>
        <v>Slope</v>
      </c>
      <c r="EA206" s="51" t="str">
        <f t="shared" ca="1" si="468"/>
        <v>Slope</v>
      </c>
      <c r="EB206" s="51" t="str">
        <f t="shared" ca="1" si="469"/>
        <v>Slope</v>
      </c>
      <c r="EC206" s="51" t="str">
        <f t="shared" ca="1" si="470"/>
        <v>Slope</v>
      </c>
      <c r="EE206" s="52">
        <f t="shared" ca="1" si="471"/>
        <v>1</v>
      </c>
      <c r="EF206" s="52">
        <f t="shared" ca="1" si="472"/>
        <v>1</v>
      </c>
      <c r="EG206" s="52">
        <f t="shared" ca="1" si="473"/>
        <v>1</v>
      </c>
      <c r="EH206" s="52">
        <f t="shared" ca="1" si="474"/>
        <v>1</v>
      </c>
      <c r="EI206" s="52">
        <f t="shared" ca="1" si="475"/>
        <v>1</v>
      </c>
      <c r="EJ206" s="52">
        <f t="shared" ca="1" si="476"/>
        <v>1</v>
      </c>
      <c r="EK206" s="52">
        <f t="shared" ca="1" si="477"/>
        <v>1</v>
      </c>
      <c r="EL206" s="52">
        <f t="shared" ca="1" si="478"/>
        <v>1</v>
      </c>
      <c r="EM206" s="52">
        <f t="shared" ca="1" si="479"/>
        <v>1</v>
      </c>
      <c r="EN206" s="52">
        <f t="shared" ca="1" si="480"/>
        <v>1</v>
      </c>
      <c r="EO206" s="52">
        <f t="shared" ca="1" si="481"/>
        <v>1</v>
      </c>
      <c r="EP206" s="52">
        <f t="shared" ca="1" si="482"/>
        <v>1</v>
      </c>
      <c r="EQ206" s="52">
        <f t="shared" ca="1" si="483"/>
        <v>1</v>
      </c>
      <c r="ER206" s="52">
        <f t="shared" ca="1" si="484"/>
        <v>1</v>
      </c>
      <c r="ES206" s="52">
        <f t="shared" ca="1" si="485"/>
        <v>1</v>
      </c>
      <c r="ET206" s="52">
        <f t="shared" ca="1" si="486"/>
        <v>1</v>
      </c>
      <c r="EU206" s="52">
        <f t="shared" ca="1" si="487"/>
        <v>1</v>
      </c>
      <c r="EV206" s="52">
        <f t="shared" ca="1" si="488"/>
        <v>1</v>
      </c>
      <c r="EW206" s="52">
        <f t="shared" ca="1" si="489"/>
        <v>1</v>
      </c>
      <c r="EX206" s="52">
        <f t="shared" ca="1" si="490"/>
        <v>1</v>
      </c>
      <c r="EY206" s="52">
        <f t="shared" ca="1" si="491"/>
        <v>1</v>
      </c>
      <c r="EZ206" s="52">
        <f t="shared" ca="1" si="492"/>
        <v>1</v>
      </c>
      <c r="FA206" s="52">
        <f t="shared" ca="1" si="493"/>
        <v>1</v>
      </c>
      <c r="FB206" s="52">
        <f t="shared" ca="1" si="494"/>
        <v>1</v>
      </c>
      <c r="FC206" s="52">
        <f t="shared" ca="1" si="495"/>
        <v>1</v>
      </c>
      <c r="FD206" s="52">
        <f t="shared" ca="1" si="496"/>
        <v>1</v>
      </c>
      <c r="FE206" s="52">
        <f t="shared" ca="1" si="497"/>
        <v>1</v>
      </c>
      <c r="FF206" s="52">
        <f t="shared" ca="1" si="498"/>
        <v>1</v>
      </c>
      <c r="FG206" s="52">
        <f t="shared" ca="1" si="499"/>
        <v>1</v>
      </c>
      <c r="FH206" s="52">
        <f t="shared" ca="1" si="500"/>
        <v>1</v>
      </c>
      <c r="FI206" s="52">
        <f t="shared" ca="1" si="501"/>
        <v>1</v>
      </c>
      <c r="FK206" s="52">
        <f t="shared" si="502"/>
        <v>0</v>
      </c>
      <c r="FL206" s="59" t="e">
        <f t="shared" ca="1" si="503"/>
        <v>#N/A</v>
      </c>
      <c r="FM206" s="59" t="e">
        <f t="shared" ca="1" si="504"/>
        <v>#N/A</v>
      </c>
      <c r="FN206" s="52">
        <f t="shared" ca="1" si="505"/>
        <v>0</v>
      </c>
      <c r="FP206" s="52">
        <f t="shared" ca="1" si="506"/>
        <v>0.66666666666666663</v>
      </c>
      <c r="FQ206" s="52">
        <f t="shared" ca="1" si="507"/>
        <v>0.66666666666666663</v>
      </c>
      <c r="FR206" s="52">
        <f t="shared" ca="1" si="508"/>
        <v>0.65555555555555545</v>
      </c>
      <c r="FS206" s="52">
        <f t="shared" ca="1" si="509"/>
        <v>0.64444444444444438</v>
      </c>
      <c r="FT206" s="52">
        <f t="shared" ca="1" si="510"/>
        <v>0.6333333333333333</v>
      </c>
      <c r="FU206" s="52">
        <f t="shared" ca="1" si="511"/>
        <v>0.62222222222222223</v>
      </c>
      <c r="FV206" s="52">
        <f t="shared" ca="1" si="512"/>
        <v>0.61111111111111116</v>
      </c>
      <c r="FW206" s="52">
        <f t="shared" ca="1" si="513"/>
        <v>0.6</v>
      </c>
      <c r="FX206" s="52">
        <f t="shared" ca="1" si="514"/>
        <v>0.5888888888888888</v>
      </c>
      <c r="FY206" s="52">
        <f t="shared" ca="1" si="515"/>
        <v>0.57777777777777772</v>
      </c>
      <c r="FZ206" s="52">
        <f t="shared" ca="1" si="516"/>
        <v>0.56666666666666665</v>
      </c>
      <c r="GA206" s="52">
        <f t="shared" ca="1" si="517"/>
        <v>0.55555555555555558</v>
      </c>
      <c r="GB206" s="52">
        <f t="shared" ca="1" si="518"/>
        <v>0.5444444444444444</v>
      </c>
      <c r="GC206" s="52">
        <f t="shared" ca="1" si="519"/>
        <v>0.53333333333333333</v>
      </c>
      <c r="GD206" s="52">
        <f t="shared" ca="1" si="520"/>
        <v>0.52222222222222214</v>
      </c>
      <c r="GE206" s="52">
        <f t="shared" ca="1" si="521"/>
        <v>0.51111111111111107</v>
      </c>
      <c r="GF206" s="52">
        <f t="shared" ca="1" si="522"/>
        <v>0.5</v>
      </c>
      <c r="GG206" s="52">
        <f t="shared" ca="1" si="523"/>
        <v>0.48888888888888887</v>
      </c>
      <c r="GH206" s="52">
        <f t="shared" ca="1" si="524"/>
        <v>0.47777777777777775</v>
      </c>
      <c r="GI206" s="52">
        <f t="shared" ca="1" si="525"/>
        <v>0.46666666666666667</v>
      </c>
      <c r="GJ206" s="52">
        <f t="shared" ca="1" si="526"/>
        <v>0.45555555555555555</v>
      </c>
      <c r="GK206" s="52">
        <f t="shared" ca="1" si="527"/>
        <v>0.44444444444444442</v>
      </c>
      <c r="GL206" s="52">
        <f t="shared" ca="1" si="528"/>
        <v>0.43333333333333335</v>
      </c>
      <c r="GM206" s="52">
        <f t="shared" ca="1" si="529"/>
        <v>0.42222222222222222</v>
      </c>
      <c r="GN206" s="52">
        <f t="shared" ca="1" si="530"/>
        <v>0.41111111111111109</v>
      </c>
      <c r="GO206" s="52">
        <f t="shared" ca="1" si="531"/>
        <v>0.39999999999999997</v>
      </c>
      <c r="GP206" s="52">
        <f t="shared" ca="1" si="532"/>
        <v>0.38888888888888884</v>
      </c>
      <c r="GQ206" s="52">
        <f t="shared" ca="1" si="533"/>
        <v>0.37777777777777777</v>
      </c>
      <c r="GR206" s="52">
        <f t="shared" ca="1" si="534"/>
        <v>0.36666666666666664</v>
      </c>
      <c r="GS206" s="52">
        <f t="shared" ca="1" si="535"/>
        <v>0.35555555555555551</v>
      </c>
      <c r="GT206" s="52">
        <f t="shared" ca="1" si="536"/>
        <v>0.34444444444444444</v>
      </c>
      <c r="GU206" s="125">
        <f t="shared" si="537"/>
        <v>0</v>
      </c>
      <c r="GV206" s="52">
        <f t="shared" ca="1" si="538"/>
        <v>0.66666666666666663</v>
      </c>
      <c r="GW206" s="59">
        <f t="shared" ca="1" si="539"/>
        <v>0</v>
      </c>
      <c r="GX206" s="52">
        <f t="shared" ca="1" si="540"/>
        <v>0</v>
      </c>
      <c r="GY206" s="52" t="str">
        <f t="shared" ca="1" si="541"/>
        <v>Slope</v>
      </c>
      <c r="GZ206" s="52" t="str">
        <f t="shared" ca="1" si="542"/>
        <v>NaN</v>
      </c>
      <c r="HA206" s="120">
        <f t="shared" si="543"/>
        <v>0</v>
      </c>
      <c r="HB206" s="58">
        <f t="shared" si="544"/>
        <v>0</v>
      </c>
      <c r="HC206" s="58"/>
      <c r="HD206" s="121">
        <f t="shared" si="545"/>
        <v>1</v>
      </c>
      <c r="HE206" s="52">
        <f t="shared" si="546"/>
        <v>0</v>
      </c>
      <c r="HF206" s="52">
        <f t="shared" si="547"/>
        <v>0</v>
      </c>
      <c r="HG206" s="120">
        <f t="shared" si="548"/>
        <v>1</v>
      </c>
      <c r="HH206" s="120">
        <f t="shared" si="549"/>
        <v>0</v>
      </c>
      <c r="HI206" s="52">
        <f t="shared" ca="1" si="550"/>
        <v>0</v>
      </c>
      <c r="HJ206" s="52" t="str">
        <f t="shared" ca="1" si="551"/>
        <v>Slope</v>
      </c>
      <c r="HK206" s="59">
        <f t="shared" ca="1" si="552"/>
        <v>2</v>
      </c>
      <c r="HL206" s="52" t="str">
        <f t="shared" ca="1" si="553"/>
        <v>NaN</v>
      </c>
      <c r="HM206" s="52">
        <f t="shared" si="554"/>
        <v>0</v>
      </c>
      <c r="HN206" s="52">
        <f t="shared" si="555"/>
        <v>0</v>
      </c>
      <c r="HO206" s="52">
        <f t="shared" si="556"/>
        <v>0</v>
      </c>
      <c r="HP206" s="112"/>
      <c r="HQ206" s="52">
        <f t="shared" si="559"/>
        <v>0</v>
      </c>
      <c r="HR206" s="112"/>
      <c r="HS206" s="52">
        <f t="shared" si="557"/>
        <v>0</v>
      </c>
      <c r="HT206">
        <f t="shared" si="558"/>
        <v>0</v>
      </c>
    </row>
    <row r="207" spans="1:228" x14ac:dyDescent="0.25">
      <c r="A207" s="45">
        <v>169</v>
      </c>
      <c r="B207" s="35">
        <f t="shared" si="395"/>
        <v>1.944444444444441E-2</v>
      </c>
      <c r="C207" s="28"/>
      <c r="D207" s="29"/>
      <c r="E207" s="29"/>
      <c r="F207" s="37"/>
      <c r="G207" s="38"/>
      <c r="H207" s="107"/>
      <c r="I207" s="31"/>
      <c r="J207" s="28"/>
      <c r="K207" s="37">
        <f t="shared" si="562"/>
        <v>0</v>
      </c>
      <c r="L207" s="30">
        <f t="shared" si="560"/>
        <v>0</v>
      </c>
      <c r="M207" s="101">
        <f t="shared" si="561"/>
        <v>0</v>
      </c>
      <c r="N207" s="103">
        <f t="shared" si="396"/>
        <v>0</v>
      </c>
      <c r="AD207" s="52" t="e">
        <f t="shared" ca="1" si="397"/>
        <v>#DIV/0!</v>
      </c>
      <c r="AE207" s="52" t="e">
        <f t="shared" ca="1" si="397"/>
        <v>#DIV/0!</v>
      </c>
      <c r="AF207" s="52" t="e">
        <f t="shared" ca="1" si="397"/>
        <v>#DIV/0!</v>
      </c>
      <c r="AG207" s="52" t="e">
        <f t="shared" ca="1" si="397"/>
        <v>#DIV/0!</v>
      </c>
      <c r="AH207" s="52" t="e">
        <f t="shared" ca="1" si="398"/>
        <v>#DIV/0!</v>
      </c>
      <c r="AI207" s="52" t="e">
        <f t="shared" ca="1" si="398"/>
        <v>#DIV/0!</v>
      </c>
      <c r="AJ207" s="52" t="e">
        <f t="shared" ca="1" si="398"/>
        <v>#DIV/0!</v>
      </c>
      <c r="AK207" s="52" t="e">
        <f t="shared" ca="1" si="398"/>
        <v>#DIV/0!</v>
      </c>
      <c r="AL207" s="52" t="e">
        <f t="shared" ca="1" si="399"/>
        <v>#DIV/0!</v>
      </c>
      <c r="AM207" s="52" t="e">
        <f t="shared" ca="1" si="399"/>
        <v>#DIV/0!</v>
      </c>
      <c r="AN207" s="52" t="e">
        <f t="shared" ca="1" si="399"/>
        <v>#DIV/0!</v>
      </c>
      <c r="AO207" s="52" t="e">
        <f t="shared" ca="1" si="399"/>
        <v>#DIV/0!</v>
      </c>
      <c r="AP207" s="52" t="e">
        <f t="shared" ca="1" si="400"/>
        <v>#DIV/0!</v>
      </c>
      <c r="AQ207" s="52" t="e">
        <f t="shared" ca="1" si="400"/>
        <v>#DIV/0!</v>
      </c>
      <c r="AR207" s="52" t="e">
        <f t="shared" ca="1" si="400"/>
        <v>#DIV/0!</v>
      </c>
      <c r="AS207" s="52" t="e">
        <f t="shared" ca="1" si="400"/>
        <v>#DIV/0!</v>
      </c>
      <c r="AT207" s="52" t="e">
        <f t="shared" ca="1" si="391"/>
        <v>#DIV/0!</v>
      </c>
      <c r="AU207" s="52" t="e">
        <f t="shared" ca="1" si="391"/>
        <v>#DIV/0!</v>
      </c>
      <c r="AV207" s="52" t="e">
        <f t="shared" ca="1" si="391"/>
        <v>#DIV/0!</v>
      </c>
      <c r="AW207" s="52" t="e">
        <f t="shared" ca="1" si="391"/>
        <v>#DIV/0!</v>
      </c>
      <c r="AX207" s="52" t="e">
        <f t="shared" ca="1" si="392"/>
        <v>#DIV/0!</v>
      </c>
      <c r="AY207" s="52" t="e">
        <f t="shared" ca="1" si="392"/>
        <v>#DIV/0!</v>
      </c>
      <c r="AZ207" s="52" t="e">
        <f t="shared" ca="1" si="392"/>
        <v>#DIV/0!</v>
      </c>
      <c r="BA207" s="52" t="e">
        <f t="shared" ca="1" si="392"/>
        <v>#DIV/0!</v>
      </c>
      <c r="BB207" s="52" t="e">
        <f t="shared" ca="1" si="393"/>
        <v>#DIV/0!</v>
      </c>
      <c r="BC207" s="52" t="e">
        <f t="shared" ca="1" si="393"/>
        <v>#DIV/0!</v>
      </c>
      <c r="BD207" s="52" t="e">
        <f t="shared" ca="1" si="393"/>
        <v>#DIV/0!</v>
      </c>
      <c r="BE207" s="52" t="e">
        <f t="shared" ca="1" si="393"/>
        <v>#DIV/0!</v>
      </c>
      <c r="BF207" s="52" t="e">
        <f t="shared" ca="1" si="394"/>
        <v>#DIV/0!</v>
      </c>
      <c r="BG207" s="52" t="e">
        <f t="shared" ca="1" si="394"/>
        <v>#DIV/0!</v>
      </c>
      <c r="BH207" s="52" t="e">
        <f t="shared" ca="1" si="394"/>
        <v>#DIV/0!</v>
      </c>
      <c r="BJ207" s="52">
        <f t="shared" si="401"/>
        <v>0</v>
      </c>
      <c r="BK207" s="52">
        <f t="shared" si="402"/>
        <v>0</v>
      </c>
      <c r="BL207" s="52">
        <f t="shared" si="403"/>
        <v>0</v>
      </c>
      <c r="BM207" s="52">
        <f t="shared" si="404"/>
        <v>0</v>
      </c>
      <c r="BN207" s="52">
        <f t="shared" si="405"/>
        <v>0</v>
      </c>
      <c r="BO207" s="52">
        <f t="shared" si="406"/>
        <v>0</v>
      </c>
      <c r="BP207" s="52">
        <f t="shared" si="407"/>
        <v>0</v>
      </c>
      <c r="BQ207" s="52">
        <f t="shared" si="408"/>
        <v>0.05</v>
      </c>
      <c r="BS207" s="52">
        <f t="shared" ca="1" si="409"/>
        <v>0</v>
      </c>
      <c r="BT207" s="52">
        <f t="shared" ca="1" si="410"/>
        <v>0</v>
      </c>
      <c r="BU207" s="52">
        <f t="shared" ca="1" si="411"/>
        <v>0</v>
      </c>
      <c r="BV207" s="52">
        <f t="shared" ca="1" si="412"/>
        <v>0</v>
      </c>
      <c r="BW207" s="52">
        <f t="shared" ca="1" si="413"/>
        <v>0</v>
      </c>
      <c r="BX207" s="52">
        <f t="shared" ca="1" si="414"/>
        <v>0</v>
      </c>
      <c r="BY207" s="52">
        <f t="shared" ca="1" si="415"/>
        <v>0</v>
      </c>
      <c r="BZ207" s="52">
        <f t="shared" ca="1" si="416"/>
        <v>0</v>
      </c>
      <c r="CA207" s="52">
        <f t="shared" ca="1" si="417"/>
        <v>0</v>
      </c>
      <c r="CB207" s="52">
        <f t="shared" ca="1" si="418"/>
        <v>0</v>
      </c>
      <c r="CC207" s="52">
        <f t="shared" ca="1" si="419"/>
        <v>0</v>
      </c>
      <c r="CD207" s="52">
        <f t="shared" ca="1" si="420"/>
        <v>0</v>
      </c>
      <c r="CE207" s="52">
        <f t="shared" ca="1" si="421"/>
        <v>0</v>
      </c>
      <c r="CF207" s="52">
        <f t="shared" ca="1" si="422"/>
        <v>0</v>
      </c>
      <c r="CG207" s="52">
        <f t="shared" ca="1" si="423"/>
        <v>0</v>
      </c>
      <c r="CH207" s="52">
        <f t="shared" ca="1" si="424"/>
        <v>0</v>
      </c>
      <c r="CI207" s="52">
        <f t="shared" ca="1" si="425"/>
        <v>0</v>
      </c>
      <c r="CJ207" s="52">
        <f t="shared" ca="1" si="426"/>
        <v>0</v>
      </c>
      <c r="CK207" s="52">
        <f t="shared" ca="1" si="427"/>
        <v>0</v>
      </c>
      <c r="CL207" s="52">
        <f t="shared" ca="1" si="428"/>
        <v>0</v>
      </c>
      <c r="CM207" s="52">
        <f t="shared" ca="1" si="429"/>
        <v>0</v>
      </c>
      <c r="CN207" s="52">
        <f t="shared" ca="1" si="430"/>
        <v>0</v>
      </c>
      <c r="CO207" s="52">
        <f t="shared" ca="1" si="431"/>
        <v>0</v>
      </c>
      <c r="CP207" s="52">
        <f t="shared" ca="1" si="432"/>
        <v>0</v>
      </c>
      <c r="CQ207" s="52">
        <f t="shared" ca="1" si="433"/>
        <v>0</v>
      </c>
      <c r="CR207" s="52">
        <f t="shared" ca="1" si="434"/>
        <v>0</v>
      </c>
      <c r="CS207" s="52">
        <f t="shared" ca="1" si="435"/>
        <v>0</v>
      </c>
      <c r="CT207" s="52">
        <f t="shared" ca="1" si="436"/>
        <v>0</v>
      </c>
      <c r="CU207" s="52">
        <f t="shared" ca="1" si="437"/>
        <v>0</v>
      </c>
      <c r="CV207" s="52">
        <f t="shared" ca="1" si="438"/>
        <v>0</v>
      </c>
      <c r="CW207" s="52">
        <f t="shared" ca="1" si="439"/>
        <v>0</v>
      </c>
      <c r="CY207" s="51" t="str">
        <f t="shared" ca="1" si="440"/>
        <v>Slope</v>
      </c>
      <c r="CZ207" s="51" t="str">
        <f t="shared" ca="1" si="441"/>
        <v>Slope</v>
      </c>
      <c r="DA207" s="51" t="str">
        <f t="shared" ca="1" si="442"/>
        <v>Slope</v>
      </c>
      <c r="DB207" s="51" t="str">
        <f t="shared" ca="1" si="443"/>
        <v>Slope</v>
      </c>
      <c r="DC207" s="51" t="str">
        <f t="shared" ca="1" si="444"/>
        <v>Slope</v>
      </c>
      <c r="DD207" s="51" t="str">
        <f t="shared" ca="1" si="445"/>
        <v>Slope</v>
      </c>
      <c r="DE207" s="51" t="str">
        <f t="shared" ca="1" si="446"/>
        <v>Slope</v>
      </c>
      <c r="DF207" s="51" t="str">
        <f t="shared" ca="1" si="447"/>
        <v>Slope</v>
      </c>
      <c r="DG207" s="51" t="str">
        <f t="shared" ca="1" si="448"/>
        <v>Slope</v>
      </c>
      <c r="DH207" s="51" t="str">
        <f t="shared" ca="1" si="449"/>
        <v>Slope</v>
      </c>
      <c r="DI207" s="51" t="str">
        <f t="shared" ca="1" si="450"/>
        <v>Slope</v>
      </c>
      <c r="DJ207" s="51" t="str">
        <f t="shared" ca="1" si="451"/>
        <v>Slope</v>
      </c>
      <c r="DK207" s="51" t="str">
        <f t="shared" ca="1" si="452"/>
        <v>Slope</v>
      </c>
      <c r="DL207" s="51" t="str">
        <f t="shared" ca="1" si="453"/>
        <v>Slope</v>
      </c>
      <c r="DM207" s="51" t="str">
        <f t="shared" ca="1" si="454"/>
        <v>Slope</v>
      </c>
      <c r="DN207" s="51" t="str">
        <f t="shared" ca="1" si="455"/>
        <v>Slope</v>
      </c>
      <c r="DO207" s="51" t="str">
        <f t="shared" ca="1" si="456"/>
        <v>Slope</v>
      </c>
      <c r="DP207" s="51" t="str">
        <f t="shared" ca="1" si="457"/>
        <v>Slope</v>
      </c>
      <c r="DQ207" s="51" t="str">
        <f t="shared" ca="1" si="458"/>
        <v>Slope</v>
      </c>
      <c r="DR207" s="51" t="str">
        <f t="shared" ca="1" si="459"/>
        <v>Slope</v>
      </c>
      <c r="DS207" s="51" t="str">
        <f t="shared" ca="1" si="460"/>
        <v>Slope</v>
      </c>
      <c r="DT207" s="51" t="str">
        <f t="shared" ca="1" si="461"/>
        <v>Slope</v>
      </c>
      <c r="DU207" s="51" t="str">
        <f t="shared" ca="1" si="462"/>
        <v>Slope</v>
      </c>
      <c r="DV207" s="51" t="str">
        <f t="shared" ca="1" si="463"/>
        <v>Slope</v>
      </c>
      <c r="DW207" s="51" t="str">
        <f t="shared" ca="1" si="464"/>
        <v>Slope</v>
      </c>
      <c r="DX207" s="51" t="str">
        <f t="shared" ca="1" si="465"/>
        <v>Slope</v>
      </c>
      <c r="DY207" s="51" t="str">
        <f t="shared" ca="1" si="466"/>
        <v>Slope</v>
      </c>
      <c r="DZ207" s="51" t="str">
        <f t="shared" ca="1" si="467"/>
        <v>Slope</v>
      </c>
      <c r="EA207" s="51" t="str">
        <f t="shared" ca="1" si="468"/>
        <v>Slope</v>
      </c>
      <c r="EB207" s="51" t="str">
        <f t="shared" ca="1" si="469"/>
        <v>Slope</v>
      </c>
      <c r="EC207" s="51" t="str">
        <f t="shared" ca="1" si="470"/>
        <v>Slope</v>
      </c>
      <c r="EE207" s="52">
        <f t="shared" ca="1" si="471"/>
        <v>1</v>
      </c>
      <c r="EF207" s="52">
        <f t="shared" ca="1" si="472"/>
        <v>1</v>
      </c>
      <c r="EG207" s="52">
        <f t="shared" ca="1" si="473"/>
        <v>1</v>
      </c>
      <c r="EH207" s="52">
        <f t="shared" ca="1" si="474"/>
        <v>1</v>
      </c>
      <c r="EI207" s="52">
        <f t="shared" ca="1" si="475"/>
        <v>1</v>
      </c>
      <c r="EJ207" s="52">
        <f t="shared" ca="1" si="476"/>
        <v>1</v>
      </c>
      <c r="EK207" s="52">
        <f t="shared" ca="1" si="477"/>
        <v>1</v>
      </c>
      <c r="EL207" s="52">
        <f t="shared" ca="1" si="478"/>
        <v>1</v>
      </c>
      <c r="EM207" s="52">
        <f t="shared" ca="1" si="479"/>
        <v>1</v>
      </c>
      <c r="EN207" s="52">
        <f t="shared" ca="1" si="480"/>
        <v>1</v>
      </c>
      <c r="EO207" s="52">
        <f t="shared" ca="1" si="481"/>
        <v>1</v>
      </c>
      <c r="EP207" s="52">
        <f t="shared" ca="1" si="482"/>
        <v>1</v>
      </c>
      <c r="EQ207" s="52">
        <f t="shared" ca="1" si="483"/>
        <v>1</v>
      </c>
      <c r="ER207" s="52">
        <f t="shared" ca="1" si="484"/>
        <v>1</v>
      </c>
      <c r="ES207" s="52">
        <f t="shared" ca="1" si="485"/>
        <v>1</v>
      </c>
      <c r="ET207" s="52">
        <f t="shared" ca="1" si="486"/>
        <v>1</v>
      </c>
      <c r="EU207" s="52">
        <f t="shared" ca="1" si="487"/>
        <v>1</v>
      </c>
      <c r="EV207" s="52">
        <f t="shared" ca="1" si="488"/>
        <v>1</v>
      </c>
      <c r="EW207" s="52">
        <f t="shared" ca="1" si="489"/>
        <v>1</v>
      </c>
      <c r="EX207" s="52">
        <f t="shared" ca="1" si="490"/>
        <v>1</v>
      </c>
      <c r="EY207" s="52">
        <f t="shared" ca="1" si="491"/>
        <v>1</v>
      </c>
      <c r="EZ207" s="52">
        <f t="shared" ca="1" si="492"/>
        <v>1</v>
      </c>
      <c r="FA207" s="52">
        <f t="shared" ca="1" si="493"/>
        <v>1</v>
      </c>
      <c r="FB207" s="52">
        <f t="shared" ca="1" si="494"/>
        <v>1</v>
      </c>
      <c r="FC207" s="52">
        <f t="shared" ca="1" si="495"/>
        <v>1</v>
      </c>
      <c r="FD207" s="52">
        <f t="shared" ca="1" si="496"/>
        <v>1</v>
      </c>
      <c r="FE207" s="52">
        <f t="shared" ca="1" si="497"/>
        <v>1</v>
      </c>
      <c r="FF207" s="52">
        <f t="shared" ca="1" si="498"/>
        <v>1</v>
      </c>
      <c r="FG207" s="52">
        <f t="shared" ca="1" si="499"/>
        <v>1</v>
      </c>
      <c r="FH207" s="52">
        <f t="shared" ca="1" si="500"/>
        <v>1</v>
      </c>
      <c r="FI207" s="52">
        <f t="shared" ca="1" si="501"/>
        <v>1</v>
      </c>
      <c r="FK207" s="52">
        <f t="shared" si="502"/>
        <v>0</v>
      </c>
      <c r="FL207" s="59" t="e">
        <f t="shared" ca="1" si="503"/>
        <v>#N/A</v>
      </c>
      <c r="FM207" s="59" t="e">
        <f t="shared" ca="1" si="504"/>
        <v>#N/A</v>
      </c>
      <c r="FN207" s="52">
        <f t="shared" ca="1" si="505"/>
        <v>0</v>
      </c>
      <c r="FP207" s="52">
        <f t="shared" ca="1" si="506"/>
        <v>0.66666666666666663</v>
      </c>
      <c r="FQ207" s="52">
        <f t="shared" ca="1" si="507"/>
        <v>0.66666666666666663</v>
      </c>
      <c r="FR207" s="52">
        <f t="shared" ca="1" si="508"/>
        <v>0.65555555555555545</v>
      </c>
      <c r="FS207" s="52">
        <f t="shared" ca="1" si="509"/>
        <v>0.64444444444444438</v>
      </c>
      <c r="FT207" s="52">
        <f t="shared" ca="1" si="510"/>
        <v>0.6333333333333333</v>
      </c>
      <c r="FU207" s="52">
        <f t="shared" ca="1" si="511"/>
        <v>0.62222222222222223</v>
      </c>
      <c r="FV207" s="52">
        <f t="shared" ca="1" si="512"/>
        <v>0.61111111111111116</v>
      </c>
      <c r="FW207" s="52">
        <f t="shared" ca="1" si="513"/>
        <v>0.6</v>
      </c>
      <c r="FX207" s="52">
        <f t="shared" ca="1" si="514"/>
        <v>0.5888888888888888</v>
      </c>
      <c r="FY207" s="52">
        <f t="shared" ca="1" si="515"/>
        <v>0.57777777777777772</v>
      </c>
      <c r="FZ207" s="52">
        <f t="shared" ca="1" si="516"/>
        <v>0.56666666666666665</v>
      </c>
      <c r="GA207" s="52">
        <f t="shared" ca="1" si="517"/>
        <v>0.55555555555555558</v>
      </c>
      <c r="GB207" s="52">
        <f t="shared" ca="1" si="518"/>
        <v>0.5444444444444444</v>
      </c>
      <c r="GC207" s="52">
        <f t="shared" ca="1" si="519"/>
        <v>0.53333333333333333</v>
      </c>
      <c r="GD207" s="52">
        <f t="shared" ca="1" si="520"/>
        <v>0.52222222222222214</v>
      </c>
      <c r="GE207" s="52">
        <f t="shared" ca="1" si="521"/>
        <v>0.51111111111111107</v>
      </c>
      <c r="GF207" s="52">
        <f t="shared" ca="1" si="522"/>
        <v>0.5</v>
      </c>
      <c r="GG207" s="52">
        <f t="shared" ca="1" si="523"/>
        <v>0.48888888888888887</v>
      </c>
      <c r="GH207" s="52">
        <f t="shared" ca="1" si="524"/>
        <v>0.47777777777777775</v>
      </c>
      <c r="GI207" s="52">
        <f t="shared" ca="1" si="525"/>
        <v>0.46666666666666667</v>
      </c>
      <c r="GJ207" s="52">
        <f t="shared" ca="1" si="526"/>
        <v>0.45555555555555555</v>
      </c>
      <c r="GK207" s="52">
        <f t="shared" ca="1" si="527"/>
        <v>0.44444444444444442</v>
      </c>
      <c r="GL207" s="52">
        <f t="shared" ca="1" si="528"/>
        <v>0.43333333333333335</v>
      </c>
      <c r="GM207" s="52">
        <f t="shared" ca="1" si="529"/>
        <v>0.42222222222222222</v>
      </c>
      <c r="GN207" s="52">
        <f t="shared" ca="1" si="530"/>
        <v>0.41111111111111109</v>
      </c>
      <c r="GO207" s="52">
        <f t="shared" ca="1" si="531"/>
        <v>0.39999999999999997</v>
      </c>
      <c r="GP207" s="52">
        <f t="shared" ca="1" si="532"/>
        <v>0.38888888888888884</v>
      </c>
      <c r="GQ207" s="52">
        <f t="shared" ca="1" si="533"/>
        <v>0.37777777777777777</v>
      </c>
      <c r="GR207" s="52">
        <f t="shared" ca="1" si="534"/>
        <v>0.36666666666666664</v>
      </c>
      <c r="GS207" s="52">
        <f t="shared" ca="1" si="535"/>
        <v>0.35555555555555551</v>
      </c>
      <c r="GT207" s="52">
        <f t="shared" ca="1" si="536"/>
        <v>0.34444444444444444</v>
      </c>
      <c r="GU207" s="125">
        <f t="shared" si="537"/>
        <v>0</v>
      </c>
      <c r="GV207" s="52">
        <f t="shared" ca="1" si="538"/>
        <v>0.66666666666666663</v>
      </c>
      <c r="GW207" s="59">
        <f t="shared" ca="1" si="539"/>
        <v>0</v>
      </c>
      <c r="GX207" s="52">
        <f t="shared" ca="1" si="540"/>
        <v>0</v>
      </c>
      <c r="GY207" s="52" t="str">
        <f t="shared" ca="1" si="541"/>
        <v>Slope</v>
      </c>
      <c r="GZ207" s="52" t="str">
        <f t="shared" ca="1" si="542"/>
        <v>NaN</v>
      </c>
      <c r="HA207" s="120">
        <f t="shared" si="543"/>
        <v>0</v>
      </c>
      <c r="HB207" s="58">
        <f t="shared" si="544"/>
        <v>0</v>
      </c>
      <c r="HC207" s="58"/>
      <c r="HD207" s="121">
        <f t="shared" si="545"/>
        <v>1</v>
      </c>
      <c r="HE207" s="52">
        <f t="shared" si="546"/>
        <v>0</v>
      </c>
      <c r="HF207" s="52">
        <f t="shared" si="547"/>
        <v>0</v>
      </c>
      <c r="HG207" s="120">
        <f t="shared" si="548"/>
        <v>1</v>
      </c>
      <c r="HH207" s="120">
        <f t="shared" si="549"/>
        <v>0</v>
      </c>
      <c r="HI207" s="52">
        <f t="shared" ca="1" si="550"/>
        <v>0</v>
      </c>
      <c r="HJ207" s="52" t="str">
        <f t="shared" ca="1" si="551"/>
        <v>Slope</v>
      </c>
      <c r="HK207" s="59">
        <f t="shared" ca="1" si="552"/>
        <v>2</v>
      </c>
      <c r="HL207" s="52" t="str">
        <f t="shared" ca="1" si="553"/>
        <v>NaN</v>
      </c>
      <c r="HM207" s="52">
        <f t="shared" si="554"/>
        <v>0</v>
      </c>
      <c r="HN207" s="52">
        <f t="shared" si="555"/>
        <v>0</v>
      </c>
      <c r="HO207" s="52">
        <f t="shared" si="556"/>
        <v>0</v>
      </c>
      <c r="HP207" s="112"/>
      <c r="HQ207" s="52">
        <f t="shared" si="559"/>
        <v>0</v>
      </c>
      <c r="HR207" s="112"/>
      <c r="HS207" s="52">
        <f t="shared" si="557"/>
        <v>0</v>
      </c>
      <c r="HT207">
        <f t="shared" si="558"/>
        <v>0</v>
      </c>
    </row>
    <row r="208" spans="1:228" x14ac:dyDescent="0.25">
      <c r="A208" s="45">
        <v>170</v>
      </c>
      <c r="B208" s="35">
        <f t="shared" si="395"/>
        <v>1.9560185185185149E-2</v>
      </c>
      <c r="C208" s="28"/>
      <c r="D208" s="29"/>
      <c r="E208" s="29"/>
      <c r="F208" s="37"/>
      <c r="G208" s="38"/>
      <c r="H208" s="107"/>
      <c r="I208" s="31"/>
      <c r="J208" s="28"/>
      <c r="K208" s="37">
        <f t="shared" si="562"/>
        <v>0</v>
      </c>
      <c r="L208" s="30">
        <f t="shared" si="560"/>
        <v>0</v>
      </c>
      <c r="M208" s="101">
        <f t="shared" si="561"/>
        <v>0</v>
      </c>
      <c r="N208" s="103">
        <f t="shared" si="396"/>
        <v>0</v>
      </c>
      <c r="AD208" s="52" t="e">
        <f t="shared" ca="1" si="397"/>
        <v>#DIV/0!</v>
      </c>
      <c r="AE208" s="52" t="e">
        <f t="shared" ca="1" si="397"/>
        <v>#DIV/0!</v>
      </c>
      <c r="AF208" s="52" t="e">
        <f t="shared" ca="1" si="397"/>
        <v>#DIV/0!</v>
      </c>
      <c r="AG208" s="52" t="e">
        <f t="shared" ca="1" si="397"/>
        <v>#DIV/0!</v>
      </c>
      <c r="AH208" s="52" t="e">
        <f t="shared" ca="1" si="398"/>
        <v>#DIV/0!</v>
      </c>
      <c r="AI208" s="52" t="e">
        <f t="shared" ca="1" si="398"/>
        <v>#DIV/0!</v>
      </c>
      <c r="AJ208" s="52" t="e">
        <f t="shared" ca="1" si="398"/>
        <v>#DIV/0!</v>
      </c>
      <c r="AK208" s="52" t="e">
        <f t="shared" ca="1" si="398"/>
        <v>#DIV/0!</v>
      </c>
      <c r="AL208" s="52" t="e">
        <f t="shared" ca="1" si="399"/>
        <v>#DIV/0!</v>
      </c>
      <c r="AM208" s="52" t="e">
        <f t="shared" ca="1" si="399"/>
        <v>#DIV/0!</v>
      </c>
      <c r="AN208" s="52" t="e">
        <f t="shared" ca="1" si="399"/>
        <v>#DIV/0!</v>
      </c>
      <c r="AO208" s="52" t="e">
        <f t="shared" ca="1" si="399"/>
        <v>#DIV/0!</v>
      </c>
      <c r="AP208" s="52" t="e">
        <f t="shared" ca="1" si="400"/>
        <v>#DIV/0!</v>
      </c>
      <c r="AQ208" s="52" t="e">
        <f t="shared" ca="1" si="400"/>
        <v>#DIV/0!</v>
      </c>
      <c r="AR208" s="52" t="e">
        <f t="shared" ca="1" si="400"/>
        <v>#DIV/0!</v>
      </c>
      <c r="AS208" s="52" t="e">
        <f t="shared" ca="1" si="400"/>
        <v>#DIV/0!</v>
      </c>
      <c r="AT208" s="52" t="e">
        <f t="shared" ca="1" si="391"/>
        <v>#DIV/0!</v>
      </c>
      <c r="AU208" s="52" t="e">
        <f t="shared" ca="1" si="391"/>
        <v>#DIV/0!</v>
      </c>
      <c r="AV208" s="52" t="e">
        <f t="shared" ca="1" si="391"/>
        <v>#DIV/0!</v>
      </c>
      <c r="AW208" s="52" t="e">
        <f t="shared" ca="1" si="391"/>
        <v>#DIV/0!</v>
      </c>
      <c r="AX208" s="52" t="e">
        <f t="shared" ca="1" si="392"/>
        <v>#DIV/0!</v>
      </c>
      <c r="AY208" s="52" t="e">
        <f t="shared" ca="1" si="392"/>
        <v>#DIV/0!</v>
      </c>
      <c r="AZ208" s="52" t="e">
        <f t="shared" ca="1" si="392"/>
        <v>#DIV/0!</v>
      </c>
      <c r="BA208" s="52" t="e">
        <f t="shared" ca="1" si="392"/>
        <v>#DIV/0!</v>
      </c>
      <c r="BB208" s="52" t="e">
        <f t="shared" ca="1" si="393"/>
        <v>#DIV/0!</v>
      </c>
      <c r="BC208" s="52" t="e">
        <f t="shared" ca="1" si="393"/>
        <v>#DIV/0!</v>
      </c>
      <c r="BD208" s="52" t="e">
        <f t="shared" ca="1" si="393"/>
        <v>#DIV/0!</v>
      </c>
      <c r="BE208" s="52" t="e">
        <f t="shared" ca="1" si="393"/>
        <v>#DIV/0!</v>
      </c>
      <c r="BF208" s="52" t="e">
        <f t="shared" ca="1" si="394"/>
        <v>#DIV/0!</v>
      </c>
      <c r="BG208" s="52" t="e">
        <f t="shared" ca="1" si="394"/>
        <v>#DIV/0!</v>
      </c>
      <c r="BH208" s="52" t="e">
        <f t="shared" ca="1" si="394"/>
        <v>#DIV/0!</v>
      </c>
      <c r="BJ208" s="52">
        <f t="shared" si="401"/>
        <v>0</v>
      </c>
      <c r="BK208" s="52">
        <f t="shared" si="402"/>
        <v>0</v>
      </c>
      <c r="BL208" s="52">
        <f t="shared" si="403"/>
        <v>0</v>
      </c>
      <c r="BM208" s="52">
        <f t="shared" si="404"/>
        <v>0</v>
      </c>
      <c r="BN208" s="52">
        <f t="shared" si="405"/>
        <v>0</v>
      </c>
      <c r="BO208" s="52">
        <f t="shared" si="406"/>
        <v>0</v>
      </c>
      <c r="BP208" s="52">
        <f t="shared" si="407"/>
        <v>0</v>
      </c>
      <c r="BQ208" s="52">
        <f t="shared" si="408"/>
        <v>0.05</v>
      </c>
      <c r="BS208" s="52">
        <f t="shared" ca="1" si="409"/>
        <v>0</v>
      </c>
      <c r="BT208" s="52">
        <f t="shared" ca="1" si="410"/>
        <v>0</v>
      </c>
      <c r="BU208" s="52">
        <f t="shared" ca="1" si="411"/>
        <v>0</v>
      </c>
      <c r="BV208" s="52">
        <f t="shared" ca="1" si="412"/>
        <v>0</v>
      </c>
      <c r="BW208" s="52">
        <f t="shared" ca="1" si="413"/>
        <v>0</v>
      </c>
      <c r="BX208" s="52">
        <f t="shared" ca="1" si="414"/>
        <v>0</v>
      </c>
      <c r="BY208" s="52">
        <f t="shared" ca="1" si="415"/>
        <v>0</v>
      </c>
      <c r="BZ208" s="52">
        <f t="shared" ca="1" si="416"/>
        <v>0</v>
      </c>
      <c r="CA208" s="52">
        <f t="shared" ca="1" si="417"/>
        <v>0</v>
      </c>
      <c r="CB208" s="52">
        <f t="shared" ca="1" si="418"/>
        <v>0</v>
      </c>
      <c r="CC208" s="52">
        <f t="shared" ca="1" si="419"/>
        <v>0</v>
      </c>
      <c r="CD208" s="52">
        <f t="shared" ca="1" si="420"/>
        <v>0</v>
      </c>
      <c r="CE208" s="52">
        <f t="shared" ca="1" si="421"/>
        <v>0</v>
      </c>
      <c r="CF208" s="52">
        <f t="shared" ca="1" si="422"/>
        <v>0</v>
      </c>
      <c r="CG208" s="52">
        <f t="shared" ca="1" si="423"/>
        <v>0</v>
      </c>
      <c r="CH208" s="52">
        <f t="shared" ca="1" si="424"/>
        <v>0</v>
      </c>
      <c r="CI208" s="52">
        <f t="shared" ca="1" si="425"/>
        <v>0</v>
      </c>
      <c r="CJ208" s="52">
        <f t="shared" ca="1" si="426"/>
        <v>0</v>
      </c>
      <c r="CK208" s="52">
        <f t="shared" ca="1" si="427"/>
        <v>0</v>
      </c>
      <c r="CL208" s="52">
        <f t="shared" ca="1" si="428"/>
        <v>0</v>
      </c>
      <c r="CM208" s="52">
        <f t="shared" ca="1" si="429"/>
        <v>0</v>
      </c>
      <c r="CN208" s="52">
        <f t="shared" ca="1" si="430"/>
        <v>0</v>
      </c>
      <c r="CO208" s="52">
        <f t="shared" ca="1" si="431"/>
        <v>0</v>
      </c>
      <c r="CP208" s="52">
        <f t="shared" ca="1" si="432"/>
        <v>0</v>
      </c>
      <c r="CQ208" s="52">
        <f t="shared" ca="1" si="433"/>
        <v>0</v>
      </c>
      <c r="CR208" s="52">
        <f t="shared" ca="1" si="434"/>
        <v>0</v>
      </c>
      <c r="CS208" s="52">
        <f t="shared" ca="1" si="435"/>
        <v>0</v>
      </c>
      <c r="CT208" s="52">
        <f t="shared" ca="1" si="436"/>
        <v>0</v>
      </c>
      <c r="CU208" s="52">
        <f t="shared" ca="1" si="437"/>
        <v>0</v>
      </c>
      <c r="CV208" s="52">
        <f t="shared" ca="1" si="438"/>
        <v>0</v>
      </c>
      <c r="CW208" s="52">
        <f t="shared" ca="1" si="439"/>
        <v>0</v>
      </c>
      <c r="CY208" s="51" t="str">
        <f t="shared" ca="1" si="440"/>
        <v>Slope</v>
      </c>
      <c r="CZ208" s="51" t="str">
        <f t="shared" ca="1" si="441"/>
        <v>Slope</v>
      </c>
      <c r="DA208" s="51" t="str">
        <f t="shared" ca="1" si="442"/>
        <v>Slope</v>
      </c>
      <c r="DB208" s="51" t="str">
        <f t="shared" ca="1" si="443"/>
        <v>Slope</v>
      </c>
      <c r="DC208" s="51" t="str">
        <f t="shared" ca="1" si="444"/>
        <v>Slope</v>
      </c>
      <c r="DD208" s="51" t="str">
        <f t="shared" ca="1" si="445"/>
        <v>Slope</v>
      </c>
      <c r="DE208" s="51" t="str">
        <f t="shared" ca="1" si="446"/>
        <v>Slope</v>
      </c>
      <c r="DF208" s="51" t="str">
        <f t="shared" ca="1" si="447"/>
        <v>Slope</v>
      </c>
      <c r="DG208" s="51" t="str">
        <f t="shared" ca="1" si="448"/>
        <v>Slope</v>
      </c>
      <c r="DH208" s="51" t="str">
        <f t="shared" ca="1" si="449"/>
        <v>Slope</v>
      </c>
      <c r="DI208" s="51" t="str">
        <f t="shared" ca="1" si="450"/>
        <v>Slope</v>
      </c>
      <c r="DJ208" s="51" t="str">
        <f t="shared" ca="1" si="451"/>
        <v>Slope</v>
      </c>
      <c r="DK208" s="51" t="str">
        <f t="shared" ca="1" si="452"/>
        <v>Slope</v>
      </c>
      <c r="DL208" s="51" t="str">
        <f t="shared" ca="1" si="453"/>
        <v>Slope</v>
      </c>
      <c r="DM208" s="51" t="str">
        <f t="shared" ca="1" si="454"/>
        <v>Slope</v>
      </c>
      <c r="DN208" s="51" t="str">
        <f t="shared" ca="1" si="455"/>
        <v>Slope</v>
      </c>
      <c r="DO208" s="51" t="str">
        <f t="shared" ca="1" si="456"/>
        <v>Slope</v>
      </c>
      <c r="DP208" s="51" t="str">
        <f t="shared" ca="1" si="457"/>
        <v>Slope</v>
      </c>
      <c r="DQ208" s="51" t="str">
        <f t="shared" ca="1" si="458"/>
        <v>Slope</v>
      </c>
      <c r="DR208" s="51" t="str">
        <f t="shared" ca="1" si="459"/>
        <v>Slope</v>
      </c>
      <c r="DS208" s="51" t="str">
        <f t="shared" ca="1" si="460"/>
        <v>Slope</v>
      </c>
      <c r="DT208" s="51" t="str">
        <f t="shared" ca="1" si="461"/>
        <v>Slope</v>
      </c>
      <c r="DU208" s="51" t="str">
        <f t="shared" ca="1" si="462"/>
        <v>Slope</v>
      </c>
      <c r="DV208" s="51" t="str">
        <f t="shared" ca="1" si="463"/>
        <v>Slope</v>
      </c>
      <c r="DW208" s="51" t="str">
        <f t="shared" ca="1" si="464"/>
        <v>Slope</v>
      </c>
      <c r="DX208" s="51" t="str">
        <f t="shared" ca="1" si="465"/>
        <v>Slope</v>
      </c>
      <c r="DY208" s="51" t="str">
        <f t="shared" ca="1" si="466"/>
        <v>Slope</v>
      </c>
      <c r="DZ208" s="51" t="str">
        <f t="shared" ca="1" si="467"/>
        <v>Slope</v>
      </c>
      <c r="EA208" s="51" t="str">
        <f t="shared" ca="1" si="468"/>
        <v>Slope</v>
      </c>
      <c r="EB208" s="51" t="str">
        <f t="shared" ca="1" si="469"/>
        <v>Slope</v>
      </c>
      <c r="EC208" s="51" t="str">
        <f t="shared" ca="1" si="470"/>
        <v>Slope</v>
      </c>
      <c r="EE208" s="52">
        <f t="shared" ca="1" si="471"/>
        <v>1</v>
      </c>
      <c r="EF208" s="52">
        <f t="shared" ca="1" si="472"/>
        <v>1</v>
      </c>
      <c r="EG208" s="52">
        <f t="shared" ca="1" si="473"/>
        <v>1</v>
      </c>
      <c r="EH208" s="52">
        <f t="shared" ca="1" si="474"/>
        <v>1</v>
      </c>
      <c r="EI208" s="52">
        <f t="shared" ca="1" si="475"/>
        <v>1</v>
      </c>
      <c r="EJ208" s="52">
        <f t="shared" ca="1" si="476"/>
        <v>1</v>
      </c>
      <c r="EK208" s="52">
        <f t="shared" ca="1" si="477"/>
        <v>1</v>
      </c>
      <c r="EL208" s="52">
        <f t="shared" ca="1" si="478"/>
        <v>1</v>
      </c>
      <c r="EM208" s="52">
        <f t="shared" ca="1" si="479"/>
        <v>1</v>
      </c>
      <c r="EN208" s="52">
        <f t="shared" ca="1" si="480"/>
        <v>1</v>
      </c>
      <c r="EO208" s="52">
        <f t="shared" ca="1" si="481"/>
        <v>1</v>
      </c>
      <c r="EP208" s="52">
        <f t="shared" ca="1" si="482"/>
        <v>1</v>
      </c>
      <c r="EQ208" s="52">
        <f t="shared" ca="1" si="483"/>
        <v>1</v>
      </c>
      <c r="ER208" s="52">
        <f t="shared" ca="1" si="484"/>
        <v>1</v>
      </c>
      <c r="ES208" s="52">
        <f t="shared" ca="1" si="485"/>
        <v>1</v>
      </c>
      <c r="ET208" s="52">
        <f t="shared" ca="1" si="486"/>
        <v>1</v>
      </c>
      <c r="EU208" s="52">
        <f t="shared" ca="1" si="487"/>
        <v>1</v>
      </c>
      <c r="EV208" s="52">
        <f t="shared" ca="1" si="488"/>
        <v>1</v>
      </c>
      <c r="EW208" s="52">
        <f t="shared" ca="1" si="489"/>
        <v>1</v>
      </c>
      <c r="EX208" s="52">
        <f t="shared" ca="1" si="490"/>
        <v>1</v>
      </c>
      <c r="EY208" s="52">
        <f t="shared" ca="1" si="491"/>
        <v>1</v>
      </c>
      <c r="EZ208" s="52">
        <f t="shared" ca="1" si="492"/>
        <v>1</v>
      </c>
      <c r="FA208" s="52">
        <f t="shared" ca="1" si="493"/>
        <v>1</v>
      </c>
      <c r="FB208" s="52">
        <f t="shared" ca="1" si="494"/>
        <v>1</v>
      </c>
      <c r="FC208" s="52">
        <f t="shared" ca="1" si="495"/>
        <v>1</v>
      </c>
      <c r="FD208" s="52">
        <f t="shared" ca="1" si="496"/>
        <v>1</v>
      </c>
      <c r="FE208" s="52">
        <f t="shared" ca="1" si="497"/>
        <v>1</v>
      </c>
      <c r="FF208" s="52">
        <f t="shared" ca="1" si="498"/>
        <v>1</v>
      </c>
      <c r="FG208" s="52">
        <f t="shared" ca="1" si="499"/>
        <v>1</v>
      </c>
      <c r="FH208" s="52">
        <f t="shared" ca="1" si="500"/>
        <v>1</v>
      </c>
      <c r="FI208" s="52">
        <f t="shared" ca="1" si="501"/>
        <v>1</v>
      </c>
      <c r="FK208" s="52">
        <f t="shared" si="502"/>
        <v>0</v>
      </c>
      <c r="FL208" s="59" t="e">
        <f t="shared" ca="1" si="503"/>
        <v>#N/A</v>
      </c>
      <c r="FM208" s="59" t="e">
        <f t="shared" ca="1" si="504"/>
        <v>#N/A</v>
      </c>
      <c r="FN208" s="52">
        <f t="shared" ca="1" si="505"/>
        <v>0</v>
      </c>
      <c r="FP208" s="52">
        <f t="shared" ca="1" si="506"/>
        <v>0.66666666666666663</v>
      </c>
      <c r="FQ208" s="52">
        <f t="shared" ca="1" si="507"/>
        <v>0.66666666666666663</v>
      </c>
      <c r="FR208" s="52">
        <f t="shared" ca="1" si="508"/>
        <v>0.65555555555555545</v>
      </c>
      <c r="FS208" s="52">
        <f t="shared" ca="1" si="509"/>
        <v>0.64444444444444438</v>
      </c>
      <c r="FT208" s="52">
        <f t="shared" ca="1" si="510"/>
        <v>0.6333333333333333</v>
      </c>
      <c r="FU208" s="52">
        <f t="shared" ca="1" si="511"/>
        <v>0.62222222222222223</v>
      </c>
      <c r="FV208" s="52">
        <f t="shared" ca="1" si="512"/>
        <v>0.61111111111111116</v>
      </c>
      <c r="FW208" s="52">
        <f t="shared" ca="1" si="513"/>
        <v>0.6</v>
      </c>
      <c r="FX208" s="52">
        <f t="shared" ca="1" si="514"/>
        <v>0.5888888888888888</v>
      </c>
      <c r="FY208" s="52">
        <f t="shared" ca="1" si="515"/>
        <v>0.57777777777777772</v>
      </c>
      <c r="FZ208" s="52">
        <f t="shared" ca="1" si="516"/>
        <v>0.56666666666666665</v>
      </c>
      <c r="GA208" s="52">
        <f t="shared" ca="1" si="517"/>
        <v>0.55555555555555558</v>
      </c>
      <c r="GB208" s="52">
        <f t="shared" ca="1" si="518"/>
        <v>0.5444444444444444</v>
      </c>
      <c r="GC208" s="52">
        <f t="shared" ca="1" si="519"/>
        <v>0.53333333333333333</v>
      </c>
      <c r="GD208" s="52">
        <f t="shared" ca="1" si="520"/>
        <v>0.52222222222222214</v>
      </c>
      <c r="GE208" s="52">
        <f t="shared" ca="1" si="521"/>
        <v>0.51111111111111107</v>
      </c>
      <c r="GF208" s="52">
        <f t="shared" ca="1" si="522"/>
        <v>0.5</v>
      </c>
      <c r="GG208" s="52">
        <f t="shared" ca="1" si="523"/>
        <v>0.48888888888888887</v>
      </c>
      <c r="GH208" s="52">
        <f t="shared" ca="1" si="524"/>
        <v>0.47777777777777775</v>
      </c>
      <c r="GI208" s="52">
        <f t="shared" ca="1" si="525"/>
        <v>0.46666666666666667</v>
      </c>
      <c r="GJ208" s="52">
        <f t="shared" ca="1" si="526"/>
        <v>0.45555555555555555</v>
      </c>
      <c r="GK208" s="52">
        <f t="shared" ca="1" si="527"/>
        <v>0.44444444444444442</v>
      </c>
      <c r="GL208" s="52">
        <f t="shared" ca="1" si="528"/>
        <v>0.43333333333333335</v>
      </c>
      <c r="GM208" s="52">
        <f t="shared" ca="1" si="529"/>
        <v>0.42222222222222222</v>
      </c>
      <c r="GN208" s="52">
        <f t="shared" ca="1" si="530"/>
        <v>0.41111111111111109</v>
      </c>
      <c r="GO208" s="52">
        <f t="shared" ca="1" si="531"/>
        <v>0.39999999999999997</v>
      </c>
      <c r="GP208" s="52">
        <f t="shared" ca="1" si="532"/>
        <v>0.38888888888888884</v>
      </c>
      <c r="GQ208" s="52">
        <f t="shared" ca="1" si="533"/>
        <v>0.37777777777777777</v>
      </c>
      <c r="GR208" s="52">
        <f t="shared" ca="1" si="534"/>
        <v>0.36666666666666664</v>
      </c>
      <c r="GS208" s="52">
        <f t="shared" ca="1" si="535"/>
        <v>0.35555555555555551</v>
      </c>
      <c r="GT208" s="52">
        <f t="shared" ca="1" si="536"/>
        <v>0.34444444444444444</v>
      </c>
      <c r="GU208" s="125">
        <f t="shared" si="537"/>
        <v>0</v>
      </c>
      <c r="GV208" s="52">
        <f t="shared" ca="1" si="538"/>
        <v>0.66666666666666663</v>
      </c>
      <c r="GW208" s="59">
        <f t="shared" ca="1" si="539"/>
        <v>0</v>
      </c>
      <c r="GX208" s="52">
        <f t="shared" ca="1" si="540"/>
        <v>0</v>
      </c>
      <c r="GY208" s="52" t="str">
        <f t="shared" ca="1" si="541"/>
        <v>Slope</v>
      </c>
      <c r="GZ208" s="52" t="str">
        <f t="shared" ca="1" si="542"/>
        <v>NaN</v>
      </c>
      <c r="HA208" s="120">
        <f t="shared" si="543"/>
        <v>0</v>
      </c>
      <c r="HB208" s="58">
        <f t="shared" si="544"/>
        <v>0</v>
      </c>
      <c r="HC208" s="58"/>
      <c r="HD208" s="121">
        <f t="shared" si="545"/>
        <v>1</v>
      </c>
      <c r="HE208" s="52">
        <f t="shared" si="546"/>
        <v>0</v>
      </c>
      <c r="HF208" s="52">
        <f t="shared" si="547"/>
        <v>0</v>
      </c>
      <c r="HG208" s="120">
        <f t="shared" si="548"/>
        <v>1</v>
      </c>
      <c r="HH208" s="120">
        <f t="shared" si="549"/>
        <v>0</v>
      </c>
      <c r="HI208" s="52">
        <f t="shared" ca="1" si="550"/>
        <v>0</v>
      </c>
      <c r="HJ208" s="52" t="str">
        <f t="shared" ca="1" si="551"/>
        <v>Slope</v>
      </c>
      <c r="HK208" s="59">
        <f t="shared" ca="1" si="552"/>
        <v>2</v>
      </c>
      <c r="HL208" s="52" t="str">
        <f t="shared" ca="1" si="553"/>
        <v>NaN</v>
      </c>
      <c r="HM208" s="52">
        <f t="shared" si="554"/>
        <v>0</v>
      </c>
      <c r="HN208" s="52">
        <f t="shared" si="555"/>
        <v>0</v>
      </c>
      <c r="HO208" s="52">
        <f t="shared" si="556"/>
        <v>0</v>
      </c>
      <c r="HP208" s="112"/>
      <c r="HQ208" s="52">
        <f t="shared" si="559"/>
        <v>0</v>
      </c>
      <c r="HR208" s="112"/>
      <c r="HS208" s="52">
        <f t="shared" si="557"/>
        <v>0</v>
      </c>
      <c r="HT208">
        <f t="shared" si="558"/>
        <v>0</v>
      </c>
    </row>
    <row r="209" spans="1:228" x14ac:dyDescent="0.25">
      <c r="A209" s="45">
        <v>171</v>
      </c>
      <c r="B209" s="35">
        <f t="shared" si="395"/>
        <v>1.9675925925925888E-2</v>
      </c>
      <c r="C209" s="28"/>
      <c r="D209" s="29"/>
      <c r="E209" s="29"/>
      <c r="F209" s="37"/>
      <c r="G209" s="38"/>
      <c r="H209" s="107"/>
      <c r="I209" s="31"/>
      <c r="J209" s="28"/>
      <c r="K209" s="37">
        <f t="shared" si="562"/>
        <v>0</v>
      </c>
      <c r="L209" s="30">
        <f t="shared" si="560"/>
        <v>0</v>
      </c>
      <c r="M209" s="101">
        <f t="shared" si="561"/>
        <v>0</v>
      </c>
      <c r="N209" s="103">
        <f t="shared" si="396"/>
        <v>0</v>
      </c>
      <c r="AD209" s="52" t="e">
        <f t="shared" ca="1" si="397"/>
        <v>#DIV/0!</v>
      </c>
      <c r="AE209" s="52" t="e">
        <f t="shared" ca="1" si="397"/>
        <v>#DIV/0!</v>
      </c>
      <c r="AF209" s="52" t="e">
        <f t="shared" ca="1" si="397"/>
        <v>#DIV/0!</v>
      </c>
      <c r="AG209" s="52" t="e">
        <f t="shared" ca="1" si="397"/>
        <v>#DIV/0!</v>
      </c>
      <c r="AH209" s="52" t="e">
        <f t="shared" ca="1" si="398"/>
        <v>#DIV/0!</v>
      </c>
      <c r="AI209" s="52" t="e">
        <f t="shared" ca="1" si="398"/>
        <v>#DIV/0!</v>
      </c>
      <c r="AJ209" s="52" t="e">
        <f t="shared" ca="1" si="398"/>
        <v>#DIV/0!</v>
      </c>
      <c r="AK209" s="52" t="e">
        <f t="shared" ca="1" si="398"/>
        <v>#DIV/0!</v>
      </c>
      <c r="AL209" s="52" t="e">
        <f t="shared" ca="1" si="399"/>
        <v>#DIV/0!</v>
      </c>
      <c r="AM209" s="52" t="e">
        <f t="shared" ca="1" si="399"/>
        <v>#DIV/0!</v>
      </c>
      <c r="AN209" s="52" t="e">
        <f t="shared" ca="1" si="399"/>
        <v>#DIV/0!</v>
      </c>
      <c r="AO209" s="52" t="e">
        <f t="shared" ca="1" si="399"/>
        <v>#DIV/0!</v>
      </c>
      <c r="AP209" s="52" t="e">
        <f t="shared" ca="1" si="400"/>
        <v>#DIV/0!</v>
      </c>
      <c r="AQ209" s="52" t="e">
        <f t="shared" ca="1" si="400"/>
        <v>#DIV/0!</v>
      </c>
      <c r="AR209" s="52" t="e">
        <f t="shared" ca="1" si="400"/>
        <v>#DIV/0!</v>
      </c>
      <c r="AS209" s="52" t="e">
        <f t="shared" ca="1" si="400"/>
        <v>#DIV/0!</v>
      </c>
      <c r="AT209" s="52" t="e">
        <f t="shared" ca="1" si="391"/>
        <v>#DIV/0!</v>
      </c>
      <c r="AU209" s="52" t="e">
        <f t="shared" ca="1" si="391"/>
        <v>#DIV/0!</v>
      </c>
      <c r="AV209" s="52" t="e">
        <f t="shared" ca="1" si="391"/>
        <v>#DIV/0!</v>
      </c>
      <c r="AW209" s="52" t="e">
        <f t="shared" ca="1" si="391"/>
        <v>#DIV/0!</v>
      </c>
      <c r="AX209" s="52" t="e">
        <f t="shared" ca="1" si="392"/>
        <v>#DIV/0!</v>
      </c>
      <c r="AY209" s="52" t="e">
        <f t="shared" ca="1" si="392"/>
        <v>#DIV/0!</v>
      </c>
      <c r="AZ209" s="52" t="e">
        <f t="shared" ca="1" si="392"/>
        <v>#DIV/0!</v>
      </c>
      <c r="BA209" s="52" t="e">
        <f t="shared" ca="1" si="392"/>
        <v>#DIV/0!</v>
      </c>
      <c r="BB209" s="52" t="e">
        <f t="shared" ca="1" si="393"/>
        <v>#DIV/0!</v>
      </c>
      <c r="BC209" s="52" t="e">
        <f t="shared" ca="1" si="393"/>
        <v>#DIV/0!</v>
      </c>
      <c r="BD209" s="52" t="e">
        <f t="shared" ca="1" si="393"/>
        <v>#DIV/0!</v>
      </c>
      <c r="BE209" s="52" t="e">
        <f t="shared" ca="1" si="393"/>
        <v>#DIV/0!</v>
      </c>
      <c r="BF209" s="52" t="e">
        <f t="shared" ca="1" si="394"/>
        <v>#DIV/0!</v>
      </c>
      <c r="BG209" s="52" t="e">
        <f t="shared" ca="1" si="394"/>
        <v>#DIV/0!</v>
      </c>
      <c r="BH209" s="52" t="e">
        <f t="shared" ca="1" si="394"/>
        <v>#DIV/0!</v>
      </c>
      <c r="BJ209" s="52">
        <f t="shared" si="401"/>
        <v>0</v>
      </c>
      <c r="BK209" s="52">
        <f t="shared" si="402"/>
        <v>0</v>
      </c>
      <c r="BL209" s="52">
        <f t="shared" si="403"/>
        <v>0</v>
      </c>
      <c r="BM209" s="52">
        <f t="shared" si="404"/>
        <v>0</v>
      </c>
      <c r="BN209" s="52">
        <f t="shared" si="405"/>
        <v>0</v>
      </c>
      <c r="BO209" s="52">
        <f t="shared" si="406"/>
        <v>0</v>
      </c>
      <c r="BP209" s="52">
        <f t="shared" si="407"/>
        <v>0</v>
      </c>
      <c r="BQ209" s="52">
        <f t="shared" si="408"/>
        <v>0.05</v>
      </c>
      <c r="BS209" s="52">
        <f t="shared" ca="1" si="409"/>
        <v>0</v>
      </c>
      <c r="BT209" s="52">
        <f t="shared" ca="1" si="410"/>
        <v>0</v>
      </c>
      <c r="BU209" s="52">
        <f t="shared" ca="1" si="411"/>
        <v>0</v>
      </c>
      <c r="BV209" s="52">
        <f t="shared" ca="1" si="412"/>
        <v>0</v>
      </c>
      <c r="BW209" s="52">
        <f t="shared" ca="1" si="413"/>
        <v>0</v>
      </c>
      <c r="BX209" s="52">
        <f t="shared" ca="1" si="414"/>
        <v>0</v>
      </c>
      <c r="BY209" s="52">
        <f t="shared" ca="1" si="415"/>
        <v>0</v>
      </c>
      <c r="BZ209" s="52">
        <f t="shared" ca="1" si="416"/>
        <v>0</v>
      </c>
      <c r="CA209" s="52">
        <f t="shared" ca="1" si="417"/>
        <v>0</v>
      </c>
      <c r="CB209" s="52">
        <f t="shared" ca="1" si="418"/>
        <v>0</v>
      </c>
      <c r="CC209" s="52">
        <f t="shared" ca="1" si="419"/>
        <v>0</v>
      </c>
      <c r="CD209" s="52">
        <f t="shared" ca="1" si="420"/>
        <v>0</v>
      </c>
      <c r="CE209" s="52">
        <f t="shared" ca="1" si="421"/>
        <v>0</v>
      </c>
      <c r="CF209" s="52">
        <f t="shared" ca="1" si="422"/>
        <v>0</v>
      </c>
      <c r="CG209" s="52">
        <f t="shared" ca="1" si="423"/>
        <v>0</v>
      </c>
      <c r="CH209" s="52">
        <f t="shared" ca="1" si="424"/>
        <v>0</v>
      </c>
      <c r="CI209" s="52">
        <f t="shared" ca="1" si="425"/>
        <v>0</v>
      </c>
      <c r="CJ209" s="52">
        <f t="shared" ca="1" si="426"/>
        <v>0</v>
      </c>
      <c r="CK209" s="52">
        <f t="shared" ca="1" si="427"/>
        <v>0</v>
      </c>
      <c r="CL209" s="52">
        <f t="shared" ca="1" si="428"/>
        <v>0</v>
      </c>
      <c r="CM209" s="52">
        <f t="shared" ca="1" si="429"/>
        <v>0</v>
      </c>
      <c r="CN209" s="52">
        <f t="shared" ca="1" si="430"/>
        <v>0</v>
      </c>
      <c r="CO209" s="52">
        <f t="shared" ca="1" si="431"/>
        <v>0</v>
      </c>
      <c r="CP209" s="52">
        <f t="shared" ca="1" si="432"/>
        <v>0</v>
      </c>
      <c r="CQ209" s="52">
        <f t="shared" ca="1" si="433"/>
        <v>0</v>
      </c>
      <c r="CR209" s="52">
        <f t="shared" ca="1" si="434"/>
        <v>0</v>
      </c>
      <c r="CS209" s="52">
        <f t="shared" ca="1" si="435"/>
        <v>0</v>
      </c>
      <c r="CT209" s="52">
        <f t="shared" ca="1" si="436"/>
        <v>0</v>
      </c>
      <c r="CU209" s="52">
        <f t="shared" ca="1" si="437"/>
        <v>0</v>
      </c>
      <c r="CV209" s="52">
        <f t="shared" ca="1" si="438"/>
        <v>0</v>
      </c>
      <c r="CW209" s="52">
        <f t="shared" ca="1" si="439"/>
        <v>0</v>
      </c>
      <c r="CY209" s="51" t="str">
        <f t="shared" ca="1" si="440"/>
        <v>Slope</v>
      </c>
      <c r="CZ209" s="51" t="str">
        <f t="shared" ca="1" si="441"/>
        <v>Slope</v>
      </c>
      <c r="DA209" s="51" t="str">
        <f t="shared" ca="1" si="442"/>
        <v>Slope</v>
      </c>
      <c r="DB209" s="51" t="str">
        <f t="shared" ca="1" si="443"/>
        <v>Slope</v>
      </c>
      <c r="DC209" s="51" t="str">
        <f t="shared" ca="1" si="444"/>
        <v>Slope</v>
      </c>
      <c r="DD209" s="51" t="str">
        <f t="shared" ca="1" si="445"/>
        <v>Slope</v>
      </c>
      <c r="DE209" s="51" t="str">
        <f t="shared" ca="1" si="446"/>
        <v>Slope</v>
      </c>
      <c r="DF209" s="51" t="str">
        <f t="shared" ca="1" si="447"/>
        <v>Slope</v>
      </c>
      <c r="DG209" s="51" t="str">
        <f t="shared" ca="1" si="448"/>
        <v>Slope</v>
      </c>
      <c r="DH209" s="51" t="str">
        <f t="shared" ca="1" si="449"/>
        <v>Slope</v>
      </c>
      <c r="DI209" s="51" t="str">
        <f t="shared" ca="1" si="450"/>
        <v>Slope</v>
      </c>
      <c r="DJ209" s="51" t="str">
        <f t="shared" ca="1" si="451"/>
        <v>Slope</v>
      </c>
      <c r="DK209" s="51" t="str">
        <f t="shared" ca="1" si="452"/>
        <v>Slope</v>
      </c>
      <c r="DL209" s="51" t="str">
        <f t="shared" ca="1" si="453"/>
        <v>Slope</v>
      </c>
      <c r="DM209" s="51" t="str">
        <f t="shared" ca="1" si="454"/>
        <v>Slope</v>
      </c>
      <c r="DN209" s="51" t="str">
        <f t="shared" ca="1" si="455"/>
        <v>Slope</v>
      </c>
      <c r="DO209" s="51" t="str">
        <f t="shared" ca="1" si="456"/>
        <v>Slope</v>
      </c>
      <c r="DP209" s="51" t="str">
        <f t="shared" ca="1" si="457"/>
        <v>Slope</v>
      </c>
      <c r="DQ209" s="51" t="str">
        <f t="shared" ca="1" si="458"/>
        <v>Slope</v>
      </c>
      <c r="DR209" s="51" t="str">
        <f t="shared" ca="1" si="459"/>
        <v>Slope</v>
      </c>
      <c r="DS209" s="51" t="str">
        <f t="shared" ca="1" si="460"/>
        <v>Slope</v>
      </c>
      <c r="DT209" s="51" t="str">
        <f t="shared" ca="1" si="461"/>
        <v>Slope</v>
      </c>
      <c r="DU209" s="51" t="str">
        <f t="shared" ca="1" si="462"/>
        <v>Slope</v>
      </c>
      <c r="DV209" s="51" t="str">
        <f t="shared" ca="1" si="463"/>
        <v>Slope</v>
      </c>
      <c r="DW209" s="51" t="str">
        <f t="shared" ca="1" si="464"/>
        <v>Slope</v>
      </c>
      <c r="DX209" s="51" t="str">
        <f t="shared" ca="1" si="465"/>
        <v>Slope</v>
      </c>
      <c r="DY209" s="51" t="str">
        <f t="shared" ca="1" si="466"/>
        <v>Slope</v>
      </c>
      <c r="DZ209" s="51" t="str">
        <f t="shared" ca="1" si="467"/>
        <v>Slope</v>
      </c>
      <c r="EA209" s="51" t="str">
        <f t="shared" ca="1" si="468"/>
        <v>Slope</v>
      </c>
      <c r="EB209" s="51" t="str">
        <f t="shared" ca="1" si="469"/>
        <v>Slope</v>
      </c>
      <c r="EC209" s="51" t="str">
        <f t="shared" ca="1" si="470"/>
        <v>Slope</v>
      </c>
      <c r="EE209" s="52">
        <f t="shared" ca="1" si="471"/>
        <v>1</v>
      </c>
      <c r="EF209" s="52">
        <f t="shared" ca="1" si="472"/>
        <v>1</v>
      </c>
      <c r="EG209" s="52">
        <f t="shared" ca="1" si="473"/>
        <v>1</v>
      </c>
      <c r="EH209" s="52">
        <f t="shared" ca="1" si="474"/>
        <v>1</v>
      </c>
      <c r="EI209" s="52">
        <f t="shared" ca="1" si="475"/>
        <v>1</v>
      </c>
      <c r="EJ209" s="52">
        <f t="shared" ca="1" si="476"/>
        <v>1</v>
      </c>
      <c r="EK209" s="52">
        <f t="shared" ca="1" si="477"/>
        <v>1</v>
      </c>
      <c r="EL209" s="52">
        <f t="shared" ca="1" si="478"/>
        <v>1</v>
      </c>
      <c r="EM209" s="52">
        <f t="shared" ca="1" si="479"/>
        <v>1</v>
      </c>
      <c r="EN209" s="52">
        <f t="shared" ca="1" si="480"/>
        <v>1</v>
      </c>
      <c r="EO209" s="52">
        <f t="shared" ca="1" si="481"/>
        <v>1</v>
      </c>
      <c r="EP209" s="52">
        <f t="shared" ca="1" si="482"/>
        <v>1</v>
      </c>
      <c r="EQ209" s="52">
        <f t="shared" ca="1" si="483"/>
        <v>1</v>
      </c>
      <c r="ER209" s="52">
        <f t="shared" ca="1" si="484"/>
        <v>1</v>
      </c>
      <c r="ES209" s="52">
        <f t="shared" ca="1" si="485"/>
        <v>1</v>
      </c>
      <c r="ET209" s="52">
        <f t="shared" ca="1" si="486"/>
        <v>1</v>
      </c>
      <c r="EU209" s="52">
        <f t="shared" ca="1" si="487"/>
        <v>1</v>
      </c>
      <c r="EV209" s="52">
        <f t="shared" ca="1" si="488"/>
        <v>1</v>
      </c>
      <c r="EW209" s="52">
        <f t="shared" ca="1" si="489"/>
        <v>1</v>
      </c>
      <c r="EX209" s="52">
        <f t="shared" ca="1" si="490"/>
        <v>1</v>
      </c>
      <c r="EY209" s="52">
        <f t="shared" ca="1" si="491"/>
        <v>1</v>
      </c>
      <c r="EZ209" s="52">
        <f t="shared" ca="1" si="492"/>
        <v>1</v>
      </c>
      <c r="FA209" s="52">
        <f t="shared" ca="1" si="493"/>
        <v>1</v>
      </c>
      <c r="FB209" s="52">
        <f t="shared" ca="1" si="494"/>
        <v>1</v>
      </c>
      <c r="FC209" s="52">
        <f t="shared" ca="1" si="495"/>
        <v>1</v>
      </c>
      <c r="FD209" s="52">
        <f t="shared" ca="1" si="496"/>
        <v>1</v>
      </c>
      <c r="FE209" s="52">
        <f t="shared" ca="1" si="497"/>
        <v>1</v>
      </c>
      <c r="FF209" s="52">
        <f t="shared" ca="1" si="498"/>
        <v>1</v>
      </c>
      <c r="FG209" s="52">
        <f t="shared" ca="1" si="499"/>
        <v>1</v>
      </c>
      <c r="FH209" s="52">
        <f t="shared" ca="1" si="500"/>
        <v>1</v>
      </c>
      <c r="FI209" s="52">
        <f t="shared" ca="1" si="501"/>
        <v>1</v>
      </c>
      <c r="FK209" s="52">
        <f t="shared" si="502"/>
        <v>0</v>
      </c>
      <c r="FL209" s="59" t="e">
        <f t="shared" ca="1" si="503"/>
        <v>#N/A</v>
      </c>
      <c r="FM209" s="59" t="e">
        <f t="shared" ca="1" si="504"/>
        <v>#N/A</v>
      </c>
      <c r="FN209" s="52">
        <f t="shared" ca="1" si="505"/>
        <v>0</v>
      </c>
      <c r="FP209" s="52">
        <f t="shared" ca="1" si="506"/>
        <v>0.66666666666666663</v>
      </c>
      <c r="FQ209" s="52">
        <f t="shared" ca="1" si="507"/>
        <v>0.66666666666666663</v>
      </c>
      <c r="FR209" s="52">
        <f t="shared" ca="1" si="508"/>
        <v>0.65555555555555545</v>
      </c>
      <c r="FS209" s="52">
        <f t="shared" ca="1" si="509"/>
        <v>0.64444444444444438</v>
      </c>
      <c r="FT209" s="52">
        <f t="shared" ca="1" si="510"/>
        <v>0.6333333333333333</v>
      </c>
      <c r="FU209" s="52">
        <f t="shared" ca="1" si="511"/>
        <v>0.62222222222222223</v>
      </c>
      <c r="FV209" s="52">
        <f t="shared" ca="1" si="512"/>
        <v>0.61111111111111116</v>
      </c>
      <c r="FW209" s="52">
        <f t="shared" ca="1" si="513"/>
        <v>0.6</v>
      </c>
      <c r="FX209" s="52">
        <f t="shared" ca="1" si="514"/>
        <v>0.5888888888888888</v>
      </c>
      <c r="FY209" s="52">
        <f t="shared" ca="1" si="515"/>
        <v>0.57777777777777772</v>
      </c>
      <c r="FZ209" s="52">
        <f t="shared" ca="1" si="516"/>
        <v>0.56666666666666665</v>
      </c>
      <c r="GA209" s="52">
        <f t="shared" ca="1" si="517"/>
        <v>0.55555555555555558</v>
      </c>
      <c r="GB209" s="52">
        <f t="shared" ca="1" si="518"/>
        <v>0.5444444444444444</v>
      </c>
      <c r="GC209" s="52">
        <f t="shared" ca="1" si="519"/>
        <v>0.53333333333333333</v>
      </c>
      <c r="GD209" s="52">
        <f t="shared" ca="1" si="520"/>
        <v>0.52222222222222214</v>
      </c>
      <c r="GE209" s="52">
        <f t="shared" ca="1" si="521"/>
        <v>0.51111111111111107</v>
      </c>
      <c r="GF209" s="52">
        <f t="shared" ca="1" si="522"/>
        <v>0.5</v>
      </c>
      <c r="GG209" s="52">
        <f t="shared" ca="1" si="523"/>
        <v>0.48888888888888887</v>
      </c>
      <c r="GH209" s="52">
        <f t="shared" ca="1" si="524"/>
        <v>0.47777777777777775</v>
      </c>
      <c r="GI209" s="52">
        <f t="shared" ca="1" si="525"/>
        <v>0.46666666666666667</v>
      </c>
      <c r="GJ209" s="52">
        <f t="shared" ca="1" si="526"/>
        <v>0.45555555555555555</v>
      </c>
      <c r="GK209" s="52">
        <f t="shared" ca="1" si="527"/>
        <v>0.44444444444444442</v>
      </c>
      <c r="GL209" s="52">
        <f t="shared" ca="1" si="528"/>
        <v>0.43333333333333335</v>
      </c>
      <c r="GM209" s="52">
        <f t="shared" ca="1" si="529"/>
        <v>0.42222222222222222</v>
      </c>
      <c r="GN209" s="52">
        <f t="shared" ca="1" si="530"/>
        <v>0.41111111111111109</v>
      </c>
      <c r="GO209" s="52">
        <f t="shared" ca="1" si="531"/>
        <v>0.39999999999999997</v>
      </c>
      <c r="GP209" s="52">
        <f t="shared" ca="1" si="532"/>
        <v>0.38888888888888884</v>
      </c>
      <c r="GQ209" s="52">
        <f t="shared" ca="1" si="533"/>
        <v>0.37777777777777777</v>
      </c>
      <c r="GR209" s="52">
        <f t="shared" ca="1" si="534"/>
        <v>0.36666666666666664</v>
      </c>
      <c r="GS209" s="52">
        <f t="shared" ca="1" si="535"/>
        <v>0.35555555555555551</v>
      </c>
      <c r="GT209" s="52">
        <f t="shared" ca="1" si="536"/>
        <v>0.34444444444444444</v>
      </c>
      <c r="GU209" s="125">
        <f t="shared" si="537"/>
        <v>0</v>
      </c>
      <c r="GV209" s="52">
        <f t="shared" ca="1" si="538"/>
        <v>0.66666666666666663</v>
      </c>
      <c r="GW209" s="59">
        <f t="shared" ca="1" si="539"/>
        <v>0</v>
      </c>
      <c r="GX209" s="52">
        <f t="shared" ca="1" si="540"/>
        <v>0</v>
      </c>
      <c r="GY209" s="52" t="str">
        <f t="shared" ca="1" si="541"/>
        <v>Slope</v>
      </c>
      <c r="GZ209" s="52" t="str">
        <f t="shared" ca="1" si="542"/>
        <v>NaN</v>
      </c>
      <c r="HA209" s="120">
        <f t="shared" si="543"/>
        <v>0</v>
      </c>
      <c r="HB209" s="58">
        <f t="shared" si="544"/>
        <v>0</v>
      </c>
      <c r="HC209" s="58"/>
      <c r="HD209" s="121">
        <f t="shared" si="545"/>
        <v>1</v>
      </c>
      <c r="HE209" s="52">
        <f t="shared" si="546"/>
        <v>0</v>
      </c>
      <c r="HF209" s="52">
        <f t="shared" si="547"/>
        <v>0</v>
      </c>
      <c r="HG209" s="120">
        <f t="shared" si="548"/>
        <v>1</v>
      </c>
      <c r="HH209" s="120">
        <f t="shared" si="549"/>
        <v>0</v>
      </c>
      <c r="HI209" s="52">
        <f t="shared" ca="1" si="550"/>
        <v>0</v>
      </c>
      <c r="HJ209" s="52" t="str">
        <f t="shared" ca="1" si="551"/>
        <v>Slope</v>
      </c>
      <c r="HK209" s="59">
        <f t="shared" ca="1" si="552"/>
        <v>2</v>
      </c>
      <c r="HL209" s="52" t="str">
        <f t="shared" ca="1" si="553"/>
        <v>NaN</v>
      </c>
      <c r="HM209" s="52">
        <f t="shared" si="554"/>
        <v>0</v>
      </c>
      <c r="HN209" s="52">
        <f t="shared" si="555"/>
        <v>0</v>
      </c>
      <c r="HO209" s="52">
        <f t="shared" si="556"/>
        <v>0</v>
      </c>
      <c r="HP209" s="112"/>
      <c r="HQ209" s="52">
        <f t="shared" si="559"/>
        <v>0</v>
      </c>
      <c r="HR209" s="112"/>
      <c r="HS209" s="52">
        <f t="shared" si="557"/>
        <v>0</v>
      </c>
      <c r="HT209">
        <f t="shared" si="558"/>
        <v>0</v>
      </c>
    </row>
    <row r="210" spans="1:228" x14ac:dyDescent="0.25">
      <c r="A210" s="45">
        <v>172</v>
      </c>
      <c r="B210" s="35">
        <f t="shared" si="395"/>
        <v>1.9791666666666628E-2</v>
      </c>
      <c r="C210" s="28"/>
      <c r="D210" s="29"/>
      <c r="E210" s="29"/>
      <c r="F210" s="37"/>
      <c r="G210" s="38"/>
      <c r="H210" s="107"/>
      <c r="I210" s="31"/>
      <c r="J210" s="28"/>
      <c r="K210" s="37">
        <f t="shared" si="562"/>
        <v>0</v>
      </c>
      <c r="L210" s="30">
        <f t="shared" si="560"/>
        <v>0</v>
      </c>
      <c r="M210" s="101">
        <f t="shared" si="561"/>
        <v>0</v>
      </c>
      <c r="N210" s="103">
        <f t="shared" si="396"/>
        <v>0</v>
      </c>
      <c r="AD210" s="52" t="e">
        <f t="shared" ca="1" si="397"/>
        <v>#DIV/0!</v>
      </c>
      <c r="AE210" s="52" t="e">
        <f t="shared" ca="1" si="397"/>
        <v>#DIV/0!</v>
      </c>
      <c r="AF210" s="52" t="e">
        <f t="shared" ca="1" si="397"/>
        <v>#DIV/0!</v>
      </c>
      <c r="AG210" s="52" t="e">
        <f t="shared" ca="1" si="397"/>
        <v>#DIV/0!</v>
      </c>
      <c r="AH210" s="52" t="e">
        <f t="shared" ca="1" si="398"/>
        <v>#DIV/0!</v>
      </c>
      <c r="AI210" s="52" t="e">
        <f t="shared" ca="1" si="398"/>
        <v>#DIV/0!</v>
      </c>
      <c r="AJ210" s="52" t="e">
        <f t="shared" ca="1" si="398"/>
        <v>#DIV/0!</v>
      </c>
      <c r="AK210" s="52" t="e">
        <f t="shared" ca="1" si="398"/>
        <v>#DIV/0!</v>
      </c>
      <c r="AL210" s="52" t="e">
        <f t="shared" ca="1" si="399"/>
        <v>#DIV/0!</v>
      </c>
      <c r="AM210" s="52" t="e">
        <f t="shared" ca="1" si="399"/>
        <v>#DIV/0!</v>
      </c>
      <c r="AN210" s="52" t="e">
        <f t="shared" ca="1" si="399"/>
        <v>#DIV/0!</v>
      </c>
      <c r="AO210" s="52" t="e">
        <f t="shared" ca="1" si="399"/>
        <v>#DIV/0!</v>
      </c>
      <c r="AP210" s="52" t="e">
        <f t="shared" ca="1" si="400"/>
        <v>#DIV/0!</v>
      </c>
      <c r="AQ210" s="52" t="e">
        <f t="shared" ca="1" si="400"/>
        <v>#DIV/0!</v>
      </c>
      <c r="AR210" s="52" t="e">
        <f t="shared" ca="1" si="400"/>
        <v>#DIV/0!</v>
      </c>
      <c r="AS210" s="52" t="e">
        <f t="shared" ca="1" si="400"/>
        <v>#DIV/0!</v>
      </c>
      <c r="AT210" s="52" t="e">
        <f t="shared" ca="1" si="391"/>
        <v>#DIV/0!</v>
      </c>
      <c r="AU210" s="52" t="e">
        <f t="shared" ca="1" si="391"/>
        <v>#DIV/0!</v>
      </c>
      <c r="AV210" s="52" t="e">
        <f t="shared" ca="1" si="391"/>
        <v>#DIV/0!</v>
      </c>
      <c r="AW210" s="52" t="e">
        <f t="shared" ca="1" si="391"/>
        <v>#DIV/0!</v>
      </c>
      <c r="AX210" s="52" t="e">
        <f t="shared" ca="1" si="392"/>
        <v>#DIV/0!</v>
      </c>
      <c r="AY210" s="52" t="e">
        <f t="shared" ca="1" si="392"/>
        <v>#DIV/0!</v>
      </c>
      <c r="AZ210" s="52" t="e">
        <f t="shared" ca="1" si="392"/>
        <v>#DIV/0!</v>
      </c>
      <c r="BA210" s="52" t="e">
        <f t="shared" ca="1" si="392"/>
        <v>#DIV/0!</v>
      </c>
      <c r="BB210" s="52" t="e">
        <f t="shared" ca="1" si="393"/>
        <v>#DIV/0!</v>
      </c>
      <c r="BC210" s="52" t="e">
        <f t="shared" ca="1" si="393"/>
        <v>#DIV/0!</v>
      </c>
      <c r="BD210" s="52" t="e">
        <f t="shared" ca="1" si="393"/>
        <v>#DIV/0!</v>
      </c>
      <c r="BE210" s="52" t="e">
        <f t="shared" ca="1" si="393"/>
        <v>#DIV/0!</v>
      </c>
      <c r="BF210" s="52" t="e">
        <f t="shared" ca="1" si="394"/>
        <v>#DIV/0!</v>
      </c>
      <c r="BG210" s="52" t="e">
        <f t="shared" ca="1" si="394"/>
        <v>#DIV/0!</v>
      </c>
      <c r="BH210" s="52" t="e">
        <f t="shared" ca="1" si="394"/>
        <v>#DIV/0!</v>
      </c>
      <c r="BJ210" s="52">
        <f t="shared" si="401"/>
        <v>0</v>
      </c>
      <c r="BK210" s="52">
        <f t="shared" si="402"/>
        <v>0</v>
      </c>
      <c r="BL210" s="52">
        <f t="shared" si="403"/>
        <v>0</v>
      </c>
      <c r="BM210" s="52">
        <f t="shared" si="404"/>
        <v>0</v>
      </c>
      <c r="BN210" s="52">
        <f t="shared" si="405"/>
        <v>0</v>
      </c>
      <c r="BO210" s="52">
        <f t="shared" si="406"/>
        <v>0</v>
      </c>
      <c r="BP210" s="52">
        <f t="shared" si="407"/>
        <v>0</v>
      </c>
      <c r="BQ210" s="52">
        <f t="shared" si="408"/>
        <v>0.05</v>
      </c>
      <c r="BS210" s="52">
        <f t="shared" ca="1" si="409"/>
        <v>0</v>
      </c>
      <c r="BT210" s="52">
        <f t="shared" ca="1" si="410"/>
        <v>0</v>
      </c>
      <c r="BU210" s="52">
        <f t="shared" ca="1" si="411"/>
        <v>0</v>
      </c>
      <c r="BV210" s="52">
        <f t="shared" ca="1" si="412"/>
        <v>0</v>
      </c>
      <c r="BW210" s="52">
        <f t="shared" ca="1" si="413"/>
        <v>0</v>
      </c>
      <c r="BX210" s="52">
        <f t="shared" ca="1" si="414"/>
        <v>0</v>
      </c>
      <c r="BY210" s="52">
        <f t="shared" ca="1" si="415"/>
        <v>0</v>
      </c>
      <c r="BZ210" s="52">
        <f t="shared" ca="1" si="416"/>
        <v>0</v>
      </c>
      <c r="CA210" s="52">
        <f t="shared" ca="1" si="417"/>
        <v>0</v>
      </c>
      <c r="CB210" s="52">
        <f t="shared" ca="1" si="418"/>
        <v>0</v>
      </c>
      <c r="CC210" s="52">
        <f t="shared" ca="1" si="419"/>
        <v>0</v>
      </c>
      <c r="CD210" s="52">
        <f t="shared" ca="1" si="420"/>
        <v>0</v>
      </c>
      <c r="CE210" s="52">
        <f t="shared" ca="1" si="421"/>
        <v>0</v>
      </c>
      <c r="CF210" s="52">
        <f t="shared" ca="1" si="422"/>
        <v>0</v>
      </c>
      <c r="CG210" s="52">
        <f t="shared" ca="1" si="423"/>
        <v>0</v>
      </c>
      <c r="CH210" s="52">
        <f t="shared" ca="1" si="424"/>
        <v>0</v>
      </c>
      <c r="CI210" s="52">
        <f t="shared" ca="1" si="425"/>
        <v>0</v>
      </c>
      <c r="CJ210" s="52">
        <f t="shared" ca="1" si="426"/>
        <v>0</v>
      </c>
      <c r="CK210" s="52">
        <f t="shared" ca="1" si="427"/>
        <v>0</v>
      </c>
      <c r="CL210" s="52">
        <f t="shared" ca="1" si="428"/>
        <v>0</v>
      </c>
      <c r="CM210" s="52">
        <f t="shared" ca="1" si="429"/>
        <v>0</v>
      </c>
      <c r="CN210" s="52">
        <f t="shared" ca="1" si="430"/>
        <v>0</v>
      </c>
      <c r="CO210" s="52">
        <f t="shared" ca="1" si="431"/>
        <v>0</v>
      </c>
      <c r="CP210" s="52">
        <f t="shared" ca="1" si="432"/>
        <v>0</v>
      </c>
      <c r="CQ210" s="52">
        <f t="shared" ca="1" si="433"/>
        <v>0</v>
      </c>
      <c r="CR210" s="52">
        <f t="shared" ca="1" si="434"/>
        <v>0</v>
      </c>
      <c r="CS210" s="52">
        <f t="shared" ca="1" si="435"/>
        <v>0</v>
      </c>
      <c r="CT210" s="52">
        <f t="shared" ca="1" si="436"/>
        <v>0</v>
      </c>
      <c r="CU210" s="52">
        <f t="shared" ca="1" si="437"/>
        <v>0</v>
      </c>
      <c r="CV210" s="52">
        <f t="shared" ca="1" si="438"/>
        <v>0</v>
      </c>
      <c r="CW210" s="52">
        <f t="shared" ca="1" si="439"/>
        <v>0</v>
      </c>
      <c r="CY210" s="51" t="str">
        <f t="shared" ca="1" si="440"/>
        <v>Slope</v>
      </c>
      <c r="CZ210" s="51" t="str">
        <f t="shared" ca="1" si="441"/>
        <v>Slope</v>
      </c>
      <c r="DA210" s="51" t="str">
        <f t="shared" ca="1" si="442"/>
        <v>Slope</v>
      </c>
      <c r="DB210" s="51" t="str">
        <f t="shared" ca="1" si="443"/>
        <v>Slope</v>
      </c>
      <c r="DC210" s="51" t="str">
        <f t="shared" ca="1" si="444"/>
        <v>Slope</v>
      </c>
      <c r="DD210" s="51" t="str">
        <f t="shared" ca="1" si="445"/>
        <v>Slope</v>
      </c>
      <c r="DE210" s="51" t="str">
        <f t="shared" ca="1" si="446"/>
        <v>Slope</v>
      </c>
      <c r="DF210" s="51" t="str">
        <f t="shared" ca="1" si="447"/>
        <v>Slope</v>
      </c>
      <c r="DG210" s="51" t="str">
        <f t="shared" ca="1" si="448"/>
        <v>Slope</v>
      </c>
      <c r="DH210" s="51" t="str">
        <f t="shared" ca="1" si="449"/>
        <v>Slope</v>
      </c>
      <c r="DI210" s="51" t="str">
        <f t="shared" ca="1" si="450"/>
        <v>Slope</v>
      </c>
      <c r="DJ210" s="51" t="str">
        <f t="shared" ca="1" si="451"/>
        <v>Slope</v>
      </c>
      <c r="DK210" s="51" t="str">
        <f t="shared" ca="1" si="452"/>
        <v>Slope</v>
      </c>
      <c r="DL210" s="51" t="str">
        <f t="shared" ca="1" si="453"/>
        <v>Slope</v>
      </c>
      <c r="DM210" s="51" t="str">
        <f t="shared" ca="1" si="454"/>
        <v>Slope</v>
      </c>
      <c r="DN210" s="51" t="str">
        <f t="shared" ca="1" si="455"/>
        <v>Slope</v>
      </c>
      <c r="DO210" s="51" t="str">
        <f t="shared" ca="1" si="456"/>
        <v>Slope</v>
      </c>
      <c r="DP210" s="51" t="str">
        <f t="shared" ca="1" si="457"/>
        <v>Slope</v>
      </c>
      <c r="DQ210" s="51" t="str">
        <f t="shared" ca="1" si="458"/>
        <v>Slope</v>
      </c>
      <c r="DR210" s="51" t="str">
        <f t="shared" ca="1" si="459"/>
        <v>Slope</v>
      </c>
      <c r="DS210" s="51" t="str">
        <f t="shared" ca="1" si="460"/>
        <v>Slope</v>
      </c>
      <c r="DT210" s="51" t="str">
        <f t="shared" ca="1" si="461"/>
        <v>Slope</v>
      </c>
      <c r="DU210" s="51" t="str">
        <f t="shared" ca="1" si="462"/>
        <v>Slope</v>
      </c>
      <c r="DV210" s="51" t="str">
        <f t="shared" ca="1" si="463"/>
        <v>Slope</v>
      </c>
      <c r="DW210" s="51" t="str">
        <f t="shared" ca="1" si="464"/>
        <v>Slope</v>
      </c>
      <c r="DX210" s="51" t="str">
        <f t="shared" ca="1" si="465"/>
        <v>Slope</v>
      </c>
      <c r="DY210" s="51" t="str">
        <f t="shared" ca="1" si="466"/>
        <v>Slope</v>
      </c>
      <c r="DZ210" s="51" t="str">
        <f t="shared" ca="1" si="467"/>
        <v>Slope</v>
      </c>
      <c r="EA210" s="51" t="str">
        <f t="shared" ca="1" si="468"/>
        <v>Slope</v>
      </c>
      <c r="EB210" s="51" t="str">
        <f t="shared" ca="1" si="469"/>
        <v>Slope</v>
      </c>
      <c r="EC210" s="51" t="str">
        <f t="shared" ca="1" si="470"/>
        <v>Slope</v>
      </c>
      <c r="EE210" s="52">
        <f t="shared" ca="1" si="471"/>
        <v>1</v>
      </c>
      <c r="EF210" s="52">
        <f t="shared" ca="1" si="472"/>
        <v>1</v>
      </c>
      <c r="EG210" s="52">
        <f t="shared" ca="1" si="473"/>
        <v>1</v>
      </c>
      <c r="EH210" s="52">
        <f t="shared" ca="1" si="474"/>
        <v>1</v>
      </c>
      <c r="EI210" s="52">
        <f t="shared" ca="1" si="475"/>
        <v>1</v>
      </c>
      <c r="EJ210" s="52">
        <f t="shared" ca="1" si="476"/>
        <v>1</v>
      </c>
      <c r="EK210" s="52">
        <f t="shared" ca="1" si="477"/>
        <v>1</v>
      </c>
      <c r="EL210" s="52">
        <f t="shared" ca="1" si="478"/>
        <v>1</v>
      </c>
      <c r="EM210" s="52">
        <f t="shared" ca="1" si="479"/>
        <v>1</v>
      </c>
      <c r="EN210" s="52">
        <f t="shared" ca="1" si="480"/>
        <v>1</v>
      </c>
      <c r="EO210" s="52">
        <f t="shared" ca="1" si="481"/>
        <v>1</v>
      </c>
      <c r="EP210" s="52">
        <f t="shared" ca="1" si="482"/>
        <v>1</v>
      </c>
      <c r="EQ210" s="52">
        <f t="shared" ca="1" si="483"/>
        <v>1</v>
      </c>
      <c r="ER210" s="52">
        <f t="shared" ca="1" si="484"/>
        <v>1</v>
      </c>
      <c r="ES210" s="52">
        <f t="shared" ca="1" si="485"/>
        <v>1</v>
      </c>
      <c r="ET210" s="52">
        <f t="shared" ca="1" si="486"/>
        <v>1</v>
      </c>
      <c r="EU210" s="52">
        <f t="shared" ca="1" si="487"/>
        <v>1</v>
      </c>
      <c r="EV210" s="52">
        <f t="shared" ca="1" si="488"/>
        <v>1</v>
      </c>
      <c r="EW210" s="52">
        <f t="shared" ca="1" si="489"/>
        <v>1</v>
      </c>
      <c r="EX210" s="52">
        <f t="shared" ca="1" si="490"/>
        <v>1</v>
      </c>
      <c r="EY210" s="52">
        <f t="shared" ca="1" si="491"/>
        <v>1</v>
      </c>
      <c r="EZ210" s="52">
        <f t="shared" ca="1" si="492"/>
        <v>1</v>
      </c>
      <c r="FA210" s="52">
        <f t="shared" ca="1" si="493"/>
        <v>1</v>
      </c>
      <c r="FB210" s="52">
        <f t="shared" ca="1" si="494"/>
        <v>1</v>
      </c>
      <c r="FC210" s="52">
        <f t="shared" ca="1" si="495"/>
        <v>1</v>
      </c>
      <c r="FD210" s="52">
        <f t="shared" ca="1" si="496"/>
        <v>1</v>
      </c>
      <c r="FE210" s="52">
        <f t="shared" ca="1" si="497"/>
        <v>1</v>
      </c>
      <c r="FF210" s="52">
        <f t="shared" ca="1" si="498"/>
        <v>1</v>
      </c>
      <c r="FG210" s="52">
        <f t="shared" ca="1" si="499"/>
        <v>1</v>
      </c>
      <c r="FH210" s="52">
        <f t="shared" ca="1" si="500"/>
        <v>1</v>
      </c>
      <c r="FI210" s="52">
        <f t="shared" ca="1" si="501"/>
        <v>1</v>
      </c>
      <c r="FK210" s="52">
        <f t="shared" si="502"/>
        <v>0</v>
      </c>
      <c r="FL210" s="59" t="e">
        <f t="shared" ca="1" si="503"/>
        <v>#N/A</v>
      </c>
      <c r="FM210" s="59" t="e">
        <f t="shared" ca="1" si="504"/>
        <v>#N/A</v>
      </c>
      <c r="FN210" s="52">
        <f t="shared" ca="1" si="505"/>
        <v>0</v>
      </c>
      <c r="FP210" s="52">
        <f t="shared" ca="1" si="506"/>
        <v>0.66666666666666663</v>
      </c>
      <c r="FQ210" s="52">
        <f t="shared" ca="1" si="507"/>
        <v>0.66666666666666663</v>
      </c>
      <c r="FR210" s="52">
        <f t="shared" ca="1" si="508"/>
        <v>0.65555555555555545</v>
      </c>
      <c r="FS210" s="52">
        <f t="shared" ca="1" si="509"/>
        <v>0.64444444444444438</v>
      </c>
      <c r="FT210" s="52">
        <f t="shared" ca="1" si="510"/>
        <v>0.6333333333333333</v>
      </c>
      <c r="FU210" s="52">
        <f t="shared" ca="1" si="511"/>
        <v>0.62222222222222223</v>
      </c>
      <c r="FV210" s="52">
        <f t="shared" ca="1" si="512"/>
        <v>0.61111111111111116</v>
      </c>
      <c r="FW210" s="52">
        <f t="shared" ca="1" si="513"/>
        <v>0.6</v>
      </c>
      <c r="FX210" s="52">
        <f t="shared" ca="1" si="514"/>
        <v>0.5888888888888888</v>
      </c>
      <c r="FY210" s="52">
        <f t="shared" ca="1" si="515"/>
        <v>0.57777777777777772</v>
      </c>
      <c r="FZ210" s="52">
        <f t="shared" ca="1" si="516"/>
        <v>0.56666666666666665</v>
      </c>
      <c r="GA210" s="52">
        <f t="shared" ca="1" si="517"/>
        <v>0.55555555555555558</v>
      </c>
      <c r="GB210" s="52">
        <f t="shared" ca="1" si="518"/>
        <v>0.5444444444444444</v>
      </c>
      <c r="GC210" s="52">
        <f t="shared" ca="1" si="519"/>
        <v>0.53333333333333333</v>
      </c>
      <c r="GD210" s="52">
        <f t="shared" ca="1" si="520"/>
        <v>0.52222222222222214</v>
      </c>
      <c r="GE210" s="52">
        <f t="shared" ca="1" si="521"/>
        <v>0.51111111111111107</v>
      </c>
      <c r="GF210" s="52">
        <f t="shared" ca="1" si="522"/>
        <v>0.5</v>
      </c>
      <c r="GG210" s="52">
        <f t="shared" ca="1" si="523"/>
        <v>0.48888888888888887</v>
      </c>
      <c r="GH210" s="52">
        <f t="shared" ca="1" si="524"/>
        <v>0.47777777777777775</v>
      </c>
      <c r="GI210" s="52">
        <f t="shared" ca="1" si="525"/>
        <v>0.46666666666666667</v>
      </c>
      <c r="GJ210" s="52">
        <f t="shared" ca="1" si="526"/>
        <v>0.45555555555555555</v>
      </c>
      <c r="GK210" s="52">
        <f t="shared" ca="1" si="527"/>
        <v>0.44444444444444442</v>
      </c>
      <c r="GL210" s="52">
        <f t="shared" ca="1" si="528"/>
        <v>0.43333333333333335</v>
      </c>
      <c r="GM210" s="52">
        <f t="shared" ca="1" si="529"/>
        <v>0.42222222222222222</v>
      </c>
      <c r="GN210" s="52">
        <f t="shared" ca="1" si="530"/>
        <v>0.41111111111111109</v>
      </c>
      <c r="GO210" s="52">
        <f t="shared" ca="1" si="531"/>
        <v>0.39999999999999997</v>
      </c>
      <c r="GP210" s="52">
        <f t="shared" ca="1" si="532"/>
        <v>0.38888888888888884</v>
      </c>
      <c r="GQ210" s="52">
        <f t="shared" ca="1" si="533"/>
        <v>0.37777777777777777</v>
      </c>
      <c r="GR210" s="52">
        <f t="shared" ca="1" si="534"/>
        <v>0.36666666666666664</v>
      </c>
      <c r="GS210" s="52">
        <f t="shared" ca="1" si="535"/>
        <v>0.35555555555555551</v>
      </c>
      <c r="GT210" s="52">
        <f t="shared" ca="1" si="536"/>
        <v>0.34444444444444444</v>
      </c>
      <c r="GU210" s="125">
        <f t="shared" si="537"/>
        <v>0</v>
      </c>
      <c r="GV210" s="52">
        <f t="shared" ca="1" si="538"/>
        <v>0.66666666666666663</v>
      </c>
      <c r="GW210" s="59">
        <f t="shared" ca="1" si="539"/>
        <v>0</v>
      </c>
      <c r="GX210" s="52">
        <f t="shared" ca="1" si="540"/>
        <v>0</v>
      </c>
      <c r="GY210" s="52" t="str">
        <f t="shared" ca="1" si="541"/>
        <v>Slope</v>
      </c>
      <c r="GZ210" s="52" t="str">
        <f t="shared" ca="1" si="542"/>
        <v>NaN</v>
      </c>
      <c r="HA210" s="120">
        <f t="shared" si="543"/>
        <v>0</v>
      </c>
      <c r="HB210" s="58">
        <f t="shared" si="544"/>
        <v>0</v>
      </c>
      <c r="HC210" s="58"/>
      <c r="HD210" s="121">
        <f t="shared" si="545"/>
        <v>1</v>
      </c>
      <c r="HE210" s="52">
        <f t="shared" si="546"/>
        <v>0</v>
      </c>
      <c r="HF210" s="52">
        <f t="shared" si="547"/>
        <v>0</v>
      </c>
      <c r="HG210" s="120">
        <f t="shared" si="548"/>
        <v>1</v>
      </c>
      <c r="HH210" s="120">
        <f t="shared" si="549"/>
        <v>0</v>
      </c>
      <c r="HI210" s="52">
        <f t="shared" ca="1" si="550"/>
        <v>0</v>
      </c>
      <c r="HJ210" s="52" t="str">
        <f t="shared" ca="1" si="551"/>
        <v>Slope</v>
      </c>
      <c r="HK210" s="59">
        <f t="shared" ca="1" si="552"/>
        <v>2</v>
      </c>
      <c r="HL210" s="52" t="str">
        <f t="shared" ca="1" si="553"/>
        <v>NaN</v>
      </c>
      <c r="HM210" s="52">
        <f t="shared" si="554"/>
        <v>0</v>
      </c>
      <c r="HN210" s="52">
        <f t="shared" si="555"/>
        <v>0</v>
      </c>
      <c r="HO210" s="52">
        <f t="shared" si="556"/>
        <v>0</v>
      </c>
      <c r="HP210" s="112"/>
      <c r="HQ210" s="52">
        <f t="shared" si="559"/>
        <v>0</v>
      </c>
      <c r="HR210" s="112"/>
      <c r="HS210" s="52">
        <f t="shared" si="557"/>
        <v>0</v>
      </c>
      <c r="HT210">
        <f t="shared" si="558"/>
        <v>0</v>
      </c>
    </row>
    <row r="211" spans="1:228" x14ac:dyDescent="0.25">
      <c r="A211" s="45">
        <v>173</v>
      </c>
      <c r="B211" s="35">
        <f t="shared" si="395"/>
        <v>1.9907407407407367E-2</v>
      </c>
      <c r="C211" s="28"/>
      <c r="D211" s="29"/>
      <c r="E211" s="29"/>
      <c r="F211" s="37"/>
      <c r="G211" s="38"/>
      <c r="H211" s="107"/>
      <c r="I211" s="31"/>
      <c r="J211" s="28"/>
      <c r="K211" s="37">
        <f t="shared" si="562"/>
        <v>0</v>
      </c>
      <c r="L211" s="30">
        <f t="shared" si="560"/>
        <v>0</v>
      </c>
      <c r="M211" s="101">
        <f t="shared" si="561"/>
        <v>0</v>
      </c>
      <c r="N211" s="103">
        <f t="shared" si="396"/>
        <v>0</v>
      </c>
      <c r="AD211" s="52" t="e">
        <f t="shared" ca="1" si="397"/>
        <v>#DIV/0!</v>
      </c>
      <c r="AE211" s="52" t="e">
        <f t="shared" ca="1" si="397"/>
        <v>#DIV/0!</v>
      </c>
      <c r="AF211" s="52" t="e">
        <f t="shared" ca="1" si="397"/>
        <v>#DIV/0!</v>
      </c>
      <c r="AG211" s="52" t="e">
        <f t="shared" ca="1" si="397"/>
        <v>#DIV/0!</v>
      </c>
      <c r="AH211" s="52" t="e">
        <f t="shared" ca="1" si="398"/>
        <v>#DIV/0!</v>
      </c>
      <c r="AI211" s="52" t="e">
        <f t="shared" ca="1" si="398"/>
        <v>#DIV/0!</v>
      </c>
      <c r="AJ211" s="52" t="e">
        <f t="shared" ca="1" si="398"/>
        <v>#DIV/0!</v>
      </c>
      <c r="AK211" s="52" t="e">
        <f t="shared" ca="1" si="398"/>
        <v>#DIV/0!</v>
      </c>
      <c r="AL211" s="52" t="e">
        <f t="shared" ca="1" si="399"/>
        <v>#DIV/0!</v>
      </c>
      <c r="AM211" s="52" t="e">
        <f t="shared" ca="1" si="399"/>
        <v>#DIV/0!</v>
      </c>
      <c r="AN211" s="52" t="e">
        <f t="shared" ca="1" si="399"/>
        <v>#DIV/0!</v>
      </c>
      <c r="AO211" s="52" t="e">
        <f t="shared" ca="1" si="399"/>
        <v>#DIV/0!</v>
      </c>
      <c r="AP211" s="52" t="e">
        <f t="shared" ca="1" si="400"/>
        <v>#DIV/0!</v>
      </c>
      <c r="AQ211" s="52" t="e">
        <f t="shared" ca="1" si="400"/>
        <v>#DIV/0!</v>
      </c>
      <c r="AR211" s="52" t="e">
        <f t="shared" ca="1" si="400"/>
        <v>#DIV/0!</v>
      </c>
      <c r="AS211" s="52" t="e">
        <f t="shared" ca="1" si="400"/>
        <v>#DIV/0!</v>
      </c>
      <c r="AT211" s="52" t="e">
        <f t="shared" ca="1" si="391"/>
        <v>#DIV/0!</v>
      </c>
      <c r="AU211" s="52" t="e">
        <f t="shared" ca="1" si="391"/>
        <v>#DIV/0!</v>
      </c>
      <c r="AV211" s="52" t="e">
        <f t="shared" ca="1" si="391"/>
        <v>#DIV/0!</v>
      </c>
      <c r="AW211" s="52" t="e">
        <f t="shared" ca="1" si="391"/>
        <v>#DIV/0!</v>
      </c>
      <c r="AX211" s="52" t="e">
        <f t="shared" ca="1" si="392"/>
        <v>#DIV/0!</v>
      </c>
      <c r="AY211" s="52" t="e">
        <f t="shared" ca="1" si="392"/>
        <v>#DIV/0!</v>
      </c>
      <c r="AZ211" s="52" t="e">
        <f t="shared" ca="1" si="392"/>
        <v>#DIV/0!</v>
      </c>
      <c r="BA211" s="52" t="e">
        <f t="shared" ca="1" si="392"/>
        <v>#DIV/0!</v>
      </c>
      <c r="BB211" s="52" t="e">
        <f t="shared" ca="1" si="393"/>
        <v>#DIV/0!</v>
      </c>
      <c r="BC211" s="52" t="e">
        <f t="shared" ca="1" si="393"/>
        <v>#DIV/0!</v>
      </c>
      <c r="BD211" s="52" t="e">
        <f t="shared" ca="1" si="393"/>
        <v>#DIV/0!</v>
      </c>
      <c r="BE211" s="52" t="e">
        <f t="shared" ca="1" si="393"/>
        <v>#DIV/0!</v>
      </c>
      <c r="BF211" s="52" t="e">
        <f t="shared" ca="1" si="394"/>
        <v>#DIV/0!</v>
      </c>
      <c r="BG211" s="52" t="e">
        <f t="shared" ca="1" si="394"/>
        <v>#DIV/0!</v>
      </c>
      <c r="BH211" s="52" t="e">
        <f t="shared" ca="1" si="394"/>
        <v>#DIV/0!</v>
      </c>
      <c r="BJ211" s="52">
        <f t="shared" si="401"/>
        <v>0</v>
      </c>
      <c r="BK211" s="52">
        <f t="shared" si="402"/>
        <v>0</v>
      </c>
      <c r="BL211" s="52">
        <f t="shared" si="403"/>
        <v>0</v>
      </c>
      <c r="BM211" s="52">
        <f t="shared" si="404"/>
        <v>0</v>
      </c>
      <c r="BN211" s="52">
        <f t="shared" si="405"/>
        <v>0</v>
      </c>
      <c r="BO211" s="52">
        <f t="shared" si="406"/>
        <v>0</v>
      </c>
      <c r="BP211" s="52">
        <f t="shared" si="407"/>
        <v>0</v>
      </c>
      <c r="BQ211" s="52">
        <f t="shared" si="408"/>
        <v>0.05</v>
      </c>
      <c r="BS211" s="52">
        <f t="shared" ca="1" si="409"/>
        <v>0</v>
      </c>
      <c r="BT211" s="52">
        <f t="shared" ca="1" si="410"/>
        <v>0</v>
      </c>
      <c r="BU211" s="52">
        <f t="shared" ca="1" si="411"/>
        <v>0</v>
      </c>
      <c r="BV211" s="52">
        <f t="shared" ca="1" si="412"/>
        <v>0</v>
      </c>
      <c r="BW211" s="52">
        <f t="shared" ca="1" si="413"/>
        <v>0</v>
      </c>
      <c r="BX211" s="52">
        <f t="shared" ca="1" si="414"/>
        <v>0</v>
      </c>
      <c r="BY211" s="52">
        <f t="shared" ca="1" si="415"/>
        <v>0</v>
      </c>
      <c r="BZ211" s="52">
        <f t="shared" ca="1" si="416"/>
        <v>0</v>
      </c>
      <c r="CA211" s="52">
        <f t="shared" ca="1" si="417"/>
        <v>0</v>
      </c>
      <c r="CB211" s="52">
        <f t="shared" ca="1" si="418"/>
        <v>0</v>
      </c>
      <c r="CC211" s="52">
        <f t="shared" ca="1" si="419"/>
        <v>0</v>
      </c>
      <c r="CD211" s="52">
        <f t="shared" ca="1" si="420"/>
        <v>0</v>
      </c>
      <c r="CE211" s="52">
        <f t="shared" ca="1" si="421"/>
        <v>0</v>
      </c>
      <c r="CF211" s="52">
        <f t="shared" ca="1" si="422"/>
        <v>0</v>
      </c>
      <c r="CG211" s="52">
        <f t="shared" ca="1" si="423"/>
        <v>0</v>
      </c>
      <c r="CH211" s="52">
        <f t="shared" ca="1" si="424"/>
        <v>0</v>
      </c>
      <c r="CI211" s="52">
        <f t="shared" ca="1" si="425"/>
        <v>0</v>
      </c>
      <c r="CJ211" s="52">
        <f t="shared" ca="1" si="426"/>
        <v>0</v>
      </c>
      <c r="CK211" s="52">
        <f t="shared" ca="1" si="427"/>
        <v>0</v>
      </c>
      <c r="CL211" s="52">
        <f t="shared" ca="1" si="428"/>
        <v>0</v>
      </c>
      <c r="CM211" s="52">
        <f t="shared" ca="1" si="429"/>
        <v>0</v>
      </c>
      <c r="CN211" s="52">
        <f t="shared" ca="1" si="430"/>
        <v>0</v>
      </c>
      <c r="CO211" s="52">
        <f t="shared" ca="1" si="431"/>
        <v>0</v>
      </c>
      <c r="CP211" s="52">
        <f t="shared" ca="1" si="432"/>
        <v>0</v>
      </c>
      <c r="CQ211" s="52">
        <f t="shared" ca="1" si="433"/>
        <v>0</v>
      </c>
      <c r="CR211" s="52">
        <f t="shared" ca="1" si="434"/>
        <v>0</v>
      </c>
      <c r="CS211" s="52">
        <f t="shared" ca="1" si="435"/>
        <v>0</v>
      </c>
      <c r="CT211" s="52">
        <f t="shared" ca="1" si="436"/>
        <v>0</v>
      </c>
      <c r="CU211" s="52">
        <f t="shared" ca="1" si="437"/>
        <v>0</v>
      </c>
      <c r="CV211" s="52">
        <f t="shared" ca="1" si="438"/>
        <v>0</v>
      </c>
      <c r="CW211" s="52">
        <f t="shared" ca="1" si="439"/>
        <v>0</v>
      </c>
      <c r="CY211" s="51" t="str">
        <f t="shared" ca="1" si="440"/>
        <v>Slope</v>
      </c>
      <c r="CZ211" s="51" t="str">
        <f t="shared" ca="1" si="441"/>
        <v>Slope</v>
      </c>
      <c r="DA211" s="51" t="str">
        <f t="shared" ca="1" si="442"/>
        <v>Slope</v>
      </c>
      <c r="DB211" s="51" t="str">
        <f t="shared" ca="1" si="443"/>
        <v>Slope</v>
      </c>
      <c r="DC211" s="51" t="str">
        <f t="shared" ca="1" si="444"/>
        <v>Slope</v>
      </c>
      <c r="DD211" s="51" t="str">
        <f t="shared" ca="1" si="445"/>
        <v>Slope</v>
      </c>
      <c r="DE211" s="51" t="str">
        <f t="shared" ca="1" si="446"/>
        <v>Slope</v>
      </c>
      <c r="DF211" s="51" t="str">
        <f t="shared" ca="1" si="447"/>
        <v>Slope</v>
      </c>
      <c r="DG211" s="51" t="str">
        <f t="shared" ca="1" si="448"/>
        <v>Slope</v>
      </c>
      <c r="DH211" s="51" t="str">
        <f t="shared" ca="1" si="449"/>
        <v>Slope</v>
      </c>
      <c r="DI211" s="51" t="str">
        <f t="shared" ca="1" si="450"/>
        <v>Slope</v>
      </c>
      <c r="DJ211" s="51" t="str">
        <f t="shared" ca="1" si="451"/>
        <v>Slope</v>
      </c>
      <c r="DK211" s="51" t="str">
        <f t="shared" ca="1" si="452"/>
        <v>Slope</v>
      </c>
      <c r="DL211" s="51" t="str">
        <f t="shared" ca="1" si="453"/>
        <v>Slope</v>
      </c>
      <c r="DM211" s="51" t="str">
        <f t="shared" ca="1" si="454"/>
        <v>Slope</v>
      </c>
      <c r="DN211" s="51" t="str">
        <f t="shared" ca="1" si="455"/>
        <v>Slope</v>
      </c>
      <c r="DO211" s="51" t="str">
        <f t="shared" ca="1" si="456"/>
        <v>Slope</v>
      </c>
      <c r="DP211" s="51" t="str">
        <f t="shared" ca="1" si="457"/>
        <v>Slope</v>
      </c>
      <c r="DQ211" s="51" t="str">
        <f t="shared" ca="1" si="458"/>
        <v>Slope</v>
      </c>
      <c r="DR211" s="51" t="str">
        <f t="shared" ca="1" si="459"/>
        <v>Slope</v>
      </c>
      <c r="DS211" s="51" t="str">
        <f t="shared" ca="1" si="460"/>
        <v>Slope</v>
      </c>
      <c r="DT211" s="51" t="str">
        <f t="shared" ca="1" si="461"/>
        <v>Slope</v>
      </c>
      <c r="DU211" s="51" t="str">
        <f t="shared" ca="1" si="462"/>
        <v>Slope</v>
      </c>
      <c r="DV211" s="51" t="str">
        <f t="shared" ca="1" si="463"/>
        <v>Slope</v>
      </c>
      <c r="DW211" s="51" t="str">
        <f t="shared" ca="1" si="464"/>
        <v>Slope</v>
      </c>
      <c r="DX211" s="51" t="str">
        <f t="shared" ca="1" si="465"/>
        <v>Slope</v>
      </c>
      <c r="DY211" s="51" t="str">
        <f t="shared" ca="1" si="466"/>
        <v>Slope</v>
      </c>
      <c r="DZ211" s="51" t="str">
        <f t="shared" ca="1" si="467"/>
        <v>Slope</v>
      </c>
      <c r="EA211" s="51" t="str">
        <f t="shared" ca="1" si="468"/>
        <v>Slope</v>
      </c>
      <c r="EB211" s="51" t="str">
        <f t="shared" ca="1" si="469"/>
        <v>Slope</v>
      </c>
      <c r="EC211" s="51" t="str">
        <f t="shared" ca="1" si="470"/>
        <v>Slope</v>
      </c>
      <c r="EE211" s="52">
        <f t="shared" ca="1" si="471"/>
        <v>1</v>
      </c>
      <c r="EF211" s="52">
        <f t="shared" ca="1" si="472"/>
        <v>1</v>
      </c>
      <c r="EG211" s="52">
        <f t="shared" ca="1" si="473"/>
        <v>1</v>
      </c>
      <c r="EH211" s="52">
        <f t="shared" ca="1" si="474"/>
        <v>1</v>
      </c>
      <c r="EI211" s="52">
        <f t="shared" ca="1" si="475"/>
        <v>1</v>
      </c>
      <c r="EJ211" s="52">
        <f t="shared" ca="1" si="476"/>
        <v>1</v>
      </c>
      <c r="EK211" s="52">
        <f t="shared" ca="1" si="477"/>
        <v>1</v>
      </c>
      <c r="EL211" s="52">
        <f t="shared" ca="1" si="478"/>
        <v>1</v>
      </c>
      <c r="EM211" s="52">
        <f t="shared" ca="1" si="479"/>
        <v>1</v>
      </c>
      <c r="EN211" s="52">
        <f t="shared" ca="1" si="480"/>
        <v>1</v>
      </c>
      <c r="EO211" s="52">
        <f t="shared" ca="1" si="481"/>
        <v>1</v>
      </c>
      <c r="EP211" s="52">
        <f t="shared" ca="1" si="482"/>
        <v>1</v>
      </c>
      <c r="EQ211" s="52">
        <f t="shared" ca="1" si="483"/>
        <v>1</v>
      </c>
      <c r="ER211" s="52">
        <f t="shared" ca="1" si="484"/>
        <v>1</v>
      </c>
      <c r="ES211" s="52">
        <f t="shared" ca="1" si="485"/>
        <v>1</v>
      </c>
      <c r="ET211" s="52">
        <f t="shared" ca="1" si="486"/>
        <v>1</v>
      </c>
      <c r="EU211" s="52">
        <f t="shared" ca="1" si="487"/>
        <v>1</v>
      </c>
      <c r="EV211" s="52">
        <f t="shared" ca="1" si="488"/>
        <v>1</v>
      </c>
      <c r="EW211" s="52">
        <f t="shared" ca="1" si="489"/>
        <v>1</v>
      </c>
      <c r="EX211" s="52">
        <f t="shared" ca="1" si="490"/>
        <v>1</v>
      </c>
      <c r="EY211" s="52">
        <f t="shared" ca="1" si="491"/>
        <v>1</v>
      </c>
      <c r="EZ211" s="52">
        <f t="shared" ca="1" si="492"/>
        <v>1</v>
      </c>
      <c r="FA211" s="52">
        <f t="shared" ca="1" si="493"/>
        <v>1</v>
      </c>
      <c r="FB211" s="52">
        <f t="shared" ca="1" si="494"/>
        <v>1</v>
      </c>
      <c r="FC211" s="52">
        <f t="shared" ca="1" si="495"/>
        <v>1</v>
      </c>
      <c r="FD211" s="52">
        <f t="shared" ca="1" si="496"/>
        <v>1</v>
      </c>
      <c r="FE211" s="52">
        <f t="shared" ca="1" si="497"/>
        <v>1</v>
      </c>
      <c r="FF211" s="52">
        <f t="shared" ca="1" si="498"/>
        <v>1</v>
      </c>
      <c r="FG211" s="52">
        <f t="shared" ca="1" si="499"/>
        <v>1</v>
      </c>
      <c r="FH211" s="52">
        <f t="shared" ca="1" si="500"/>
        <v>1</v>
      </c>
      <c r="FI211" s="52">
        <f t="shared" ca="1" si="501"/>
        <v>1</v>
      </c>
      <c r="FK211" s="52">
        <f t="shared" si="502"/>
        <v>0</v>
      </c>
      <c r="FL211" s="59" t="e">
        <f t="shared" ca="1" si="503"/>
        <v>#N/A</v>
      </c>
      <c r="FM211" s="59" t="e">
        <f t="shared" ca="1" si="504"/>
        <v>#N/A</v>
      </c>
      <c r="FN211" s="52">
        <f t="shared" ca="1" si="505"/>
        <v>0</v>
      </c>
      <c r="FP211" s="52">
        <f t="shared" ca="1" si="506"/>
        <v>0.66666666666666663</v>
      </c>
      <c r="FQ211" s="52">
        <f t="shared" ca="1" si="507"/>
        <v>0.66666666666666663</v>
      </c>
      <c r="FR211" s="52">
        <f t="shared" ca="1" si="508"/>
        <v>0.65555555555555545</v>
      </c>
      <c r="FS211" s="52">
        <f t="shared" ca="1" si="509"/>
        <v>0.64444444444444438</v>
      </c>
      <c r="FT211" s="52">
        <f t="shared" ca="1" si="510"/>
        <v>0.6333333333333333</v>
      </c>
      <c r="FU211" s="52">
        <f t="shared" ca="1" si="511"/>
        <v>0.62222222222222223</v>
      </c>
      <c r="FV211" s="52">
        <f t="shared" ca="1" si="512"/>
        <v>0.61111111111111116</v>
      </c>
      <c r="FW211" s="52">
        <f t="shared" ca="1" si="513"/>
        <v>0.6</v>
      </c>
      <c r="FX211" s="52">
        <f t="shared" ca="1" si="514"/>
        <v>0.5888888888888888</v>
      </c>
      <c r="FY211" s="52">
        <f t="shared" ca="1" si="515"/>
        <v>0.57777777777777772</v>
      </c>
      <c r="FZ211" s="52">
        <f t="shared" ca="1" si="516"/>
        <v>0.56666666666666665</v>
      </c>
      <c r="GA211" s="52">
        <f t="shared" ca="1" si="517"/>
        <v>0.55555555555555558</v>
      </c>
      <c r="GB211" s="52">
        <f t="shared" ca="1" si="518"/>
        <v>0.5444444444444444</v>
      </c>
      <c r="GC211" s="52">
        <f t="shared" ca="1" si="519"/>
        <v>0.53333333333333333</v>
      </c>
      <c r="GD211" s="52">
        <f t="shared" ca="1" si="520"/>
        <v>0.52222222222222214</v>
      </c>
      <c r="GE211" s="52">
        <f t="shared" ca="1" si="521"/>
        <v>0.51111111111111107</v>
      </c>
      <c r="GF211" s="52">
        <f t="shared" ca="1" si="522"/>
        <v>0.5</v>
      </c>
      <c r="GG211" s="52">
        <f t="shared" ca="1" si="523"/>
        <v>0.48888888888888887</v>
      </c>
      <c r="GH211" s="52">
        <f t="shared" ca="1" si="524"/>
        <v>0.47777777777777775</v>
      </c>
      <c r="GI211" s="52">
        <f t="shared" ca="1" si="525"/>
        <v>0.46666666666666667</v>
      </c>
      <c r="GJ211" s="52">
        <f t="shared" ca="1" si="526"/>
        <v>0.45555555555555555</v>
      </c>
      <c r="GK211" s="52">
        <f t="shared" ca="1" si="527"/>
        <v>0.44444444444444442</v>
      </c>
      <c r="GL211" s="52">
        <f t="shared" ca="1" si="528"/>
        <v>0.43333333333333335</v>
      </c>
      <c r="GM211" s="52">
        <f t="shared" ca="1" si="529"/>
        <v>0.42222222222222222</v>
      </c>
      <c r="GN211" s="52">
        <f t="shared" ca="1" si="530"/>
        <v>0.41111111111111109</v>
      </c>
      <c r="GO211" s="52">
        <f t="shared" ca="1" si="531"/>
        <v>0.39999999999999997</v>
      </c>
      <c r="GP211" s="52">
        <f t="shared" ca="1" si="532"/>
        <v>0.38888888888888884</v>
      </c>
      <c r="GQ211" s="52">
        <f t="shared" ca="1" si="533"/>
        <v>0.37777777777777777</v>
      </c>
      <c r="GR211" s="52">
        <f t="shared" ca="1" si="534"/>
        <v>0.36666666666666664</v>
      </c>
      <c r="GS211" s="52">
        <f t="shared" ca="1" si="535"/>
        <v>0.35555555555555551</v>
      </c>
      <c r="GT211" s="52">
        <f t="shared" ca="1" si="536"/>
        <v>0.34444444444444444</v>
      </c>
      <c r="GU211" s="125">
        <f t="shared" si="537"/>
        <v>0</v>
      </c>
      <c r="GV211" s="52">
        <f t="shared" ca="1" si="538"/>
        <v>0.66666666666666663</v>
      </c>
      <c r="GW211" s="59">
        <f t="shared" ca="1" si="539"/>
        <v>0</v>
      </c>
      <c r="GX211" s="52">
        <f t="shared" ca="1" si="540"/>
        <v>0</v>
      </c>
      <c r="GY211" s="52" t="str">
        <f t="shared" ca="1" si="541"/>
        <v>Slope</v>
      </c>
      <c r="GZ211" s="52" t="str">
        <f t="shared" ca="1" si="542"/>
        <v>NaN</v>
      </c>
      <c r="HA211" s="120">
        <f t="shared" si="543"/>
        <v>0</v>
      </c>
      <c r="HB211" s="58">
        <f t="shared" si="544"/>
        <v>0</v>
      </c>
      <c r="HC211" s="58"/>
      <c r="HD211" s="121">
        <f t="shared" si="545"/>
        <v>1</v>
      </c>
      <c r="HE211" s="52">
        <f t="shared" si="546"/>
        <v>0</v>
      </c>
      <c r="HF211" s="52">
        <f t="shared" si="547"/>
        <v>0</v>
      </c>
      <c r="HG211" s="120">
        <f t="shared" si="548"/>
        <v>1</v>
      </c>
      <c r="HH211" s="120">
        <f t="shared" si="549"/>
        <v>0</v>
      </c>
      <c r="HI211" s="52">
        <f t="shared" ca="1" si="550"/>
        <v>0</v>
      </c>
      <c r="HJ211" s="52" t="str">
        <f t="shared" ca="1" si="551"/>
        <v>Slope</v>
      </c>
      <c r="HK211" s="59">
        <f t="shared" ca="1" si="552"/>
        <v>2</v>
      </c>
      <c r="HL211" s="52" t="str">
        <f t="shared" ca="1" si="553"/>
        <v>NaN</v>
      </c>
      <c r="HM211" s="52">
        <f t="shared" si="554"/>
        <v>0</v>
      </c>
      <c r="HN211" s="52">
        <f t="shared" si="555"/>
        <v>0</v>
      </c>
      <c r="HO211" s="52">
        <f t="shared" si="556"/>
        <v>0</v>
      </c>
      <c r="HP211" s="112"/>
      <c r="HQ211" s="52">
        <f t="shared" si="559"/>
        <v>0</v>
      </c>
      <c r="HR211" s="112"/>
      <c r="HS211" s="52">
        <f t="shared" si="557"/>
        <v>0</v>
      </c>
      <c r="HT211">
        <f t="shared" si="558"/>
        <v>0</v>
      </c>
    </row>
    <row r="212" spans="1:228" x14ac:dyDescent="0.25">
      <c r="A212" s="45">
        <v>174</v>
      </c>
      <c r="B212" s="35">
        <f t="shared" si="395"/>
        <v>2.0023148148148106E-2</v>
      </c>
      <c r="C212" s="28"/>
      <c r="D212" s="29"/>
      <c r="E212" s="29"/>
      <c r="F212" s="37"/>
      <c r="G212" s="38"/>
      <c r="H212" s="107"/>
      <c r="I212" s="31"/>
      <c r="J212" s="28"/>
      <c r="K212" s="37">
        <f t="shared" si="562"/>
        <v>0</v>
      </c>
      <c r="L212" s="30">
        <f t="shared" si="560"/>
        <v>0</v>
      </c>
      <c r="M212" s="101">
        <f t="shared" si="561"/>
        <v>0</v>
      </c>
      <c r="N212" s="103">
        <f t="shared" si="396"/>
        <v>0</v>
      </c>
      <c r="AD212" s="52" t="e">
        <f t="shared" ca="1" si="397"/>
        <v>#DIV/0!</v>
      </c>
      <c r="AE212" s="52" t="e">
        <f t="shared" ca="1" si="397"/>
        <v>#DIV/0!</v>
      </c>
      <c r="AF212" s="52" t="e">
        <f t="shared" ca="1" si="397"/>
        <v>#DIV/0!</v>
      </c>
      <c r="AG212" s="52" t="e">
        <f t="shared" ca="1" si="397"/>
        <v>#DIV/0!</v>
      </c>
      <c r="AH212" s="52" t="e">
        <f t="shared" ca="1" si="398"/>
        <v>#DIV/0!</v>
      </c>
      <c r="AI212" s="52" t="e">
        <f t="shared" ca="1" si="398"/>
        <v>#DIV/0!</v>
      </c>
      <c r="AJ212" s="52" t="e">
        <f t="shared" ca="1" si="398"/>
        <v>#DIV/0!</v>
      </c>
      <c r="AK212" s="52" t="e">
        <f t="shared" ca="1" si="398"/>
        <v>#DIV/0!</v>
      </c>
      <c r="AL212" s="52" t="e">
        <f t="shared" ca="1" si="399"/>
        <v>#DIV/0!</v>
      </c>
      <c r="AM212" s="52" t="e">
        <f t="shared" ca="1" si="399"/>
        <v>#DIV/0!</v>
      </c>
      <c r="AN212" s="52" t="e">
        <f t="shared" ca="1" si="399"/>
        <v>#DIV/0!</v>
      </c>
      <c r="AO212" s="52" t="e">
        <f t="shared" ca="1" si="399"/>
        <v>#DIV/0!</v>
      </c>
      <c r="AP212" s="52" t="e">
        <f t="shared" ca="1" si="400"/>
        <v>#DIV/0!</v>
      </c>
      <c r="AQ212" s="52" t="e">
        <f t="shared" ca="1" si="400"/>
        <v>#DIV/0!</v>
      </c>
      <c r="AR212" s="52" t="e">
        <f t="shared" ca="1" si="400"/>
        <v>#DIV/0!</v>
      </c>
      <c r="AS212" s="52" t="e">
        <f t="shared" ca="1" si="400"/>
        <v>#DIV/0!</v>
      </c>
      <c r="AT212" s="52" t="e">
        <f t="shared" ca="1" si="391"/>
        <v>#DIV/0!</v>
      </c>
      <c r="AU212" s="52" t="e">
        <f t="shared" ca="1" si="391"/>
        <v>#DIV/0!</v>
      </c>
      <c r="AV212" s="52" t="e">
        <f t="shared" ca="1" si="391"/>
        <v>#DIV/0!</v>
      </c>
      <c r="AW212" s="52" t="e">
        <f t="shared" ca="1" si="391"/>
        <v>#DIV/0!</v>
      </c>
      <c r="AX212" s="52" t="e">
        <f t="shared" ca="1" si="392"/>
        <v>#DIV/0!</v>
      </c>
      <c r="AY212" s="52" t="e">
        <f t="shared" ca="1" si="392"/>
        <v>#DIV/0!</v>
      </c>
      <c r="AZ212" s="52" t="e">
        <f t="shared" ca="1" si="392"/>
        <v>#DIV/0!</v>
      </c>
      <c r="BA212" s="52" t="e">
        <f t="shared" ca="1" si="392"/>
        <v>#DIV/0!</v>
      </c>
      <c r="BB212" s="52" t="e">
        <f t="shared" ca="1" si="393"/>
        <v>#DIV/0!</v>
      </c>
      <c r="BC212" s="52" t="e">
        <f t="shared" ca="1" si="393"/>
        <v>#DIV/0!</v>
      </c>
      <c r="BD212" s="52" t="e">
        <f t="shared" ca="1" si="393"/>
        <v>#DIV/0!</v>
      </c>
      <c r="BE212" s="52" t="e">
        <f t="shared" ca="1" si="393"/>
        <v>#DIV/0!</v>
      </c>
      <c r="BF212" s="52" t="e">
        <f t="shared" ca="1" si="394"/>
        <v>#DIV/0!</v>
      </c>
      <c r="BG212" s="52" t="e">
        <f t="shared" ca="1" si="394"/>
        <v>#DIV/0!</v>
      </c>
      <c r="BH212" s="52" t="e">
        <f t="shared" ca="1" si="394"/>
        <v>#DIV/0!</v>
      </c>
      <c r="BJ212" s="52">
        <f t="shared" si="401"/>
        <v>0</v>
      </c>
      <c r="BK212" s="52">
        <f t="shared" si="402"/>
        <v>0</v>
      </c>
      <c r="BL212" s="52">
        <f t="shared" si="403"/>
        <v>0</v>
      </c>
      <c r="BM212" s="52">
        <f t="shared" si="404"/>
        <v>0</v>
      </c>
      <c r="BN212" s="52">
        <f t="shared" si="405"/>
        <v>0</v>
      </c>
      <c r="BO212" s="52">
        <f t="shared" si="406"/>
        <v>0</v>
      </c>
      <c r="BP212" s="52">
        <f t="shared" si="407"/>
        <v>0</v>
      </c>
      <c r="BQ212" s="52">
        <f t="shared" si="408"/>
        <v>0.05</v>
      </c>
      <c r="BS212" s="52">
        <f t="shared" ca="1" si="409"/>
        <v>0</v>
      </c>
      <c r="BT212" s="52">
        <f t="shared" ca="1" si="410"/>
        <v>0</v>
      </c>
      <c r="BU212" s="52">
        <f t="shared" ca="1" si="411"/>
        <v>0</v>
      </c>
      <c r="BV212" s="52">
        <f t="shared" ca="1" si="412"/>
        <v>0</v>
      </c>
      <c r="BW212" s="52">
        <f t="shared" ca="1" si="413"/>
        <v>0</v>
      </c>
      <c r="BX212" s="52">
        <f t="shared" ca="1" si="414"/>
        <v>0</v>
      </c>
      <c r="BY212" s="52">
        <f t="shared" ca="1" si="415"/>
        <v>0</v>
      </c>
      <c r="BZ212" s="52">
        <f t="shared" ca="1" si="416"/>
        <v>0</v>
      </c>
      <c r="CA212" s="52">
        <f t="shared" ca="1" si="417"/>
        <v>0</v>
      </c>
      <c r="CB212" s="52">
        <f t="shared" ca="1" si="418"/>
        <v>0</v>
      </c>
      <c r="CC212" s="52">
        <f t="shared" ca="1" si="419"/>
        <v>0</v>
      </c>
      <c r="CD212" s="52">
        <f t="shared" ca="1" si="420"/>
        <v>0</v>
      </c>
      <c r="CE212" s="52">
        <f t="shared" ca="1" si="421"/>
        <v>0</v>
      </c>
      <c r="CF212" s="52">
        <f t="shared" ca="1" si="422"/>
        <v>0</v>
      </c>
      <c r="CG212" s="52">
        <f t="shared" ca="1" si="423"/>
        <v>0</v>
      </c>
      <c r="CH212" s="52">
        <f t="shared" ca="1" si="424"/>
        <v>0</v>
      </c>
      <c r="CI212" s="52">
        <f t="shared" ca="1" si="425"/>
        <v>0</v>
      </c>
      <c r="CJ212" s="52">
        <f t="shared" ca="1" si="426"/>
        <v>0</v>
      </c>
      <c r="CK212" s="52">
        <f t="shared" ca="1" si="427"/>
        <v>0</v>
      </c>
      <c r="CL212" s="52">
        <f t="shared" ca="1" si="428"/>
        <v>0</v>
      </c>
      <c r="CM212" s="52">
        <f t="shared" ca="1" si="429"/>
        <v>0</v>
      </c>
      <c r="CN212" s="52">
        <f t="shared" ca="1" si="430"/>
        <v>0</v>
      </c>
      <c r="CO212" s="52">
        <f t="shared" ca="1" si="431"/>
        <v>0</v>
      </c>
      <c r="CP212" s="52">
        <f t="shared" ca="1" si="432"/>
        <v>0</v>
      </c>
      <c r="CQ212" s="52">
        <f t="shared" ca="1" si="433"/>
        <v>0</v>
      </c>
      <c r="CR212" s="52">
        <f t="shared" ca="1" si="434"/>
        <v>0</v>
      </c>
      <c r="CS212" s="52">
        <f t="shared" ca="1" si="435"/>
        <v>0</v>
      </c>
      <c r="CT212" s="52">
        <f t="shared" ca="1" si="436"/>
        <v>0</v>
      </c>
      <c r="CU212" s="52">
        <f t="shared" ca="1" si="437"/>
        <v>0</v>
      </c>
      <c r="CV212" s="52">
        <f t="shared" ca="1" si="438"/>
        <v>0</v>
      </c>
      <c r="CW212" s="52">
        <f t="shared" ca="1" si="439"/>
        <v>0</v>
      </c>
      <c r="CY212" s="51" t="str">
        <f t="shared" ca="1" si="440"/>
        <v>Slope</v>
      </c>
      <c r="CZ212" s="51" t="str">
        <f t="shared" ca="1" si="441"/>
        <v>Slope</v>
      </c>
      <c r="DA212" s="51" t="str">
        <f t="shared" ca="1" si="442"/>
        <v>Slope</v>
      </c>
      <c r="DB212" s="51" t="str">
        <f t="shared" ca="1" si="443"/>
        <v>Slope</v>
      </c>
      <c r="DC212" s="51" t="str">
        <f t="shared" ca="1" si="444"/>
        <v>Slope</v>
      </c>
      <c r="DD212" s="51" t="str">
        <f t="shared" ca="1" si="445"/>
        <v>Slope</v>
      </c>
      <c r="DE212" s="51" t="str">
        <f t="shared" ca="1" si="446"/>
        <v>Slope</v>
      </c>
      <c r="DF212" s="51" t="str">
        <f t="shared" ca="1" si="447"/>
        <v>Slope</v>
      </c>
      <c r="DG212" s="51" t="str">
        <f t="shared" ca="1" si="448"/>
        <v>Slope</v>
      </c>
      <c r="DH212" s="51" t="str">
        <f t="shared" ca="1" si="449"/>
        <v>Slope</v>
      </c>
      <c r="DI212" s="51" t="str">
        <f t="shared" ca="1" si="450"/>
        <v>Slope</v>
      </c>
      <c r="DJ212" s="51" t="str">
        <f t="shared" ca="1" si="451"/>
        <v>Slope</v>
      </c>
      <c r="DK212" s="51" t="str">
        <f t="shared" ca="1" si="452"/>
        <v>Slope</v>
      </c>
      <c r="DL212" s="51" t="str">
        <f t="shared" ca="1" si="453"/>
        <v>Slope</v>
      </c>
      <c r="DM212" s="51" t="str">
        <f t="shared" ca="1" si="454"/>
        <v>Slope</v>
      </c>
      <c r="DN212" s="51" t="str">
        <f t="shared" ca="1" si="455"/>
        <v>Slope</v>
      </c>
      <c r="DO212" s="51" t="str">
        <f t="shared" ca="1" si="456"/>
        <v>Slope</v>
      </c>
      <c r="DP212" s="51" t="str">
        <f t="shared" ca="1" si="457"/>
        <v>Slope</v>
      </c>
      <c r="DQ212" s="51" t="str">
        <f t="shared" ca="1" si="458"/>
        <v>Slope</v>
      </c>
      <c r="DR212" s="51" t="str">
        <f t="shared" ca="1" si="459"/>
        <v>Slope</v>
      </c>
      <c r="DS212" s="51" t="str">
        <f t="shared" ca="1" si="460"/>
        <v>Slope</v>
      </c>
      <c r="DT212" s="51" t="str">
        <f t="shared" ca="1" si="461"/>
        <v>Slope</v>
      </c>
      <c r="DU212" s="51" t="str">
        <f t="shared" ca="1" si="462"/>
        <v>Slope</v>
      </c>
      <c r="DV212" s="51" t="str">
        <f t="shared" ca="1" si="463"/>
        <v>Slope</v>
      </c>
      <c r="DW212" s="51" t="str">
        <f t="shared" ca="1" si="464"/>
        <v>Slope</v>
      </c>
      <c r="DX212" s="51" t="str">
        <f t="shared" ca="1" si="465"/>
        <v>Slope</v>
      </c>
      <c r="DY212" s="51" t="str">
        <f t="shared" ca="1" si="466"/>
        <v>Slope</v>
      </c>
      <c r="DZ212" s="51" t="str">
        <f t="shared" ca="1" si="467"/>
        <v>Slope</v>
      </c>
      <c r="EA212" s="51" t="str">
        <f t="shared" ca="1" si="468"/>
        <v>Slope</v>
      </c>
      <c r="EB212" s="51" t="str">
        <f t="shared" ca="1" si="469"/>
        <v>Slope</v>
      </c>
      <c r="EC212" s="51" t="str">
        <f t="shared" ca="1" si="470"/>
        <v>Slope</v>
      </c>
      <c r="EE212" s="52">
        <f t="shared" ca="1" si="471"/>
        <v>1</v>
      </c>
      <c r="EF212" s="52">
        <f t="shared" ca="1" si="472"/>
        <v>1</v>
      </c>
      <c r="EG212" s="52">
        <f t="shared" ca="1" si="473"/>
        <v>1</v>
      </c>
      <c r="EH212" s="52">
        <f t="shared" ca="1" si="474"/>
        <v>1</v>
      </c>
      <c r="EI212" s="52">
        <f t="shared" ca="1" si="475"/>
        <v>1</v>
      </c>
      <c r="EJ212" s="52">
        <f t="shared" ca="1" si="476"/>
        <v>1</v>
      </c>
      <c r="EK212" s="52">
        <f t="shared" ca="1" si="477"/>
        <v>1</v>
      </c>
      <c r="EL212" s="52">
        <f t="shared" ca="1" si="478"/>
        <v>1</v>
      </c>
      <c r="EM212" s="52">
        <f t="shared" ca="1" si="479"/>
        <v>1</v>
      </c>
      <c r="EN212" s="52">
        <f t="shared" ca="1" si="480"/>
        <v>1</v>
      </c>
      <c r="EO212" s="52">
        <f t="shared" ca="1" si="481"/>
        <v>1</v>
      </c>
      <c r="EP212" s="52">
        <f t="shared" ca="1" si="482"/>
        <v>1</v>
      </c>
      <c r="EQ212" s="52">
        <f t="shared" ca="1" si="483"/>
        <v>1</v>
      </c>
      <c r="ER212" s="52">
        <f t="shared" ca="1" si="484"/>
        <v>1</v>
      </c>
      <c r="ES212" s="52">
        <f t="shared" ca="1" si="485"/>
        <v>1</v>
      </c>
      <c r="ET212" s="52">
        <f t="shared" ca="1" si="486"/>
        <v>1</v>
      </c>
      <c r="EU212" s="52">
        <f t="shared" ca="1" si="487"/>
        <v>1</v>
      </c>
      <c r="EV212" s="52">
        <f t="shared" ca="1" si="488"/>
        <v>1</v>
      </c>
      <c r="EW212" s="52">
        <f t="shared" ca="1" si="489"/>
        <v>1</v>
      </c>
      <c r="EX212" s="52">
        <f t="shared" ca="1" si="490"/>
        <v>1</v>
      </c>
      <c r="EY212" s="52">
        <f t="shared" ca="1" si="491"/>
        <v>1</v>
      </c>
      <c r="EZ212" s="52">
        <f t="shared" ca="1" si="492"/>
        <v>1</v>
      </c>
      <c r="FA212" s="52">
        <f t="shared" ca="1" si="493"/>
        <v>1</v>
      </c>
      <c r="FB212" s="52">
        <f t="shared" ca="1" si="494"/>
        <v>1</v>
      </c>
      <c r="FC212" s="52">
        <f t="shared" ca="1" si="495"/>
        <v>1</v>
      </c>
      <c r="FD212" s="52">
        <f t="shared" ca="1" si="496"/>
        <v>1</v>
      </c>
      <c r="FE212" s="52">
        <f t="shared" ca="1" si="497"/>
        <v>1</v>
      </c>
      <c r="FF212" s="52">
        <f t="shared" ca="1" si="498"/>
        <v>1</v>
      </c>
      <c r="FG212" s="52">
        <f t="shared" ca="1" si="499"/>
        <v>1</v>
      </c>
      <c r="FH212" s="52">
        <f t="shared" ca="1" si="500"/>
        <v>1</v>
      </c>
      <c r="FI212" s="52">
        <f t="shared" ca="1" si="501"/>
        <v>1</v>
      </c>
      <c r="FK212" s="52">
        <f t="shared" si="502"/>
        <v>0</v>
      </c>
      <c r="FL212" s="59" t="e">
        <f t="shared" ca="1" si="503"/>
        <v>#N/A</v>
      </c>
      <c r="FM212" s="59" t="e">
        <f t="shared" ca="1" si="504"/>
        <v>#N/A</v>
      </c>
      <c r="FN212" s="52">
        <f t="shared" ca="1" si="505"/>
        <v>0</v>
      </c>
      <c r="FP212" s="52">
        <f t="shared" ca="1" si="506"/>
        <v>0.66666666666666663</v>
      </c>
      <c r="FQ212" s="52">
        <f t="shared" ca="1" si="507"/>
        <v>0.66666666666666663</v>
      </c>
      <c r="FR212" s="52">
        <f t="shared" ca="1" si="508"/>
        <v>0.65555555555555545</v>
      </c>
      <c r="FS212" s="52">
        <f t="shared" ca="1" si="509"/>
        <v>0.64444444444444438</v>
      </c>
      <c r="FT212" s="52">
        <f t="shared" ca="1" si="510"/>
        <v>0.6333333333333333</v>
      </c>
      <c r="FU212" s="52">
        <f t="shared" ca="1" si="511"/>
        <v>0.62222222222222223</v>
      </c>
      <c r="FV212" s="52">
        <f t="shared" ca="1" si="512"/>
        <v>0.61111111111111116</v>
      </c>
      <c r="FW212" s="52">
        <f t="shared" ca="1" si="513"/>
        <v>0.6</v>
      </c>
      <c r="FX212" s="52">
        <f t="shared" ca="1" si="514"/>
        <v>0.5888888888888888</v>
      </c>
      <c r="FY212" s="52">
        <f t="shared" ca="1" si="515"/>
        <v>0.57777777777777772</v>
      </c>
      <c r="FZ212" s="52">
        <f t="shared" ca="1" si="516"/>
        <v>0.56666666666666665</v>
      </c>
      <c r="GA212" s="52">
        <f t="shared" ca="1" si="517"/>
        <v>0.55555555555555558</v>
      </c>
      <c r="GB212" s="52">
        <f t="shared" ca="1" si="518"/>
        <v>0.5444444444444444</v>
      </c>
      <c r="GC212" s="52">
        <f t="shared" ca="1" si="519"/>
        <v>0.53333333333333333</v>
      </c>
      <c r="GD212" s="52">
        <f t="shared" ca="1" si="520"/>
        <v>0.52222222222222214</v>
      </c>
      <c r="GE212" s="52">
        <f t="shared" ca="1" si="521"/>
        <v>0.51111111111111107</v>
      </c>
      <c r="GF212" s="52">
        <f t="shared" ca="1" si="522"/>
        <v>0.5</v>
      </c>
      <c r="GG212" s="52">
        <f t="shared" ca="1" si="523"/>
        <v>0.48888888888888887</v>
      </c>
      <c r="GH212" s="52">
        <f t="shared" ca="1" si="524"/>
        <v>0.47777777777777775</v>
      </c>
      <c r="GI212" s="52">
        <f t="shared" ca="1" si="525"/>
        <v>0.46666666666666667</v>
      </c>
      <c r="GJ212" s="52">
        <f t="shared" ca="1" si="526"/>
        <v>0.45555555555555555</v>
      </c>
      <c r="GK212" s="52">
        <f t="shared" ca="1" si="527"/>
        <v>0.44444444444444442</v>
      </c>
      <c r="GL212" s="52">
        <f t="shared" ca="1" si="528"/>
        <v>0.43333333333333335</v>
      </c>
      <c r="GM212" s="52">
        <f t="shared" ca="1" si="529"/>
        <v>0.42222222222222222</v>
      </c>
      <c r="GN212" s="52">
        <f t="shared" ca="1" si="530"/>
        <v>0.41111111111111109</v>
      </c>
      <c r="GO212" s="52">
        <f t="shared" ca="1" si="531"/>
        <v>0.39999999999999997</v>
      </c>
      <c r="GP212" s="52">
        <f t="shared" ca="1" si="532"/>
        <v>0.38888888888888884</v>
      </c>
      <c r="GQ212" s="52">
        <f t="shared" ca="1" si="533"/>
        <v>0.37777777777777777</v>
      </c>
      <c r="GR212" s="52">
        <f t="shared" ca="1" si="534"/>
        <v>0.36666666666666664</v>
      </c>
      <c r="GS212" s="52">
        <f t="shared" ca="1" si="535"/>
        <v>0.35555555555555551</v>
      </c>
      <c r="GT212" s="52">
        <f t="shared" ca="1" si="536"/>
        <v>0.34444444444444444</v>
      </c>
      <c r="GU212" s="125">
        <f t="shared" si="537"/>
        <v>0</v>
      </c>
      <c r="GV212" s="52">
        <f t="shared" ca="1" si="538"/>
        <v>0.66666666666666663</v>
      </c>
      <c r="GW212" s="59">
        <f t="shared" ca="1" si="539"/>
        <v>0</v>
      </c>
      <c r="GX212" s="52">
        <f t="shared" ca="1" si="540"/>
        <v>0</v>
      </c>
      <c r="GY212" s="52" t="str">
        <f t="shared" ca="1" si="541"/>
        <v>Slope</v>
      </c>
      <c r="GZ212" s="52" t="str">
        <f t="shared" ca="1" si="542"/>
        <v>NaN</v>
      </c>
      <c r="HA212" s="120">
        <f t="shared" si="543"/>
        <v>0</v>
      </c>
      <c r="HB212" s="58">
        <f t="shared" si="544"/>
        <v>0</v>
      </c>
      <c r="HC212" s="58"/>
      <c r="HD212" s="121">
        <f t="shared" si="545"/>
        <v>1</v>
      </c>
      <c r="HE212" s="52">
        <f t="shared" si="546"/>
        <v>0</v>
      </c>
      <c r="HF212" s="52">
        <f t="shared" si="547"/>
        <v>0</v>
      </c>
      <c r="HG212" s="120">
        <f t="shared" si="548"/>
        <v>1</v>
      </c>
      <c r="HH212" s="120">
        <f t="shared" si="549"/>
        <v>0</v>
      </c>
      <c r="HI212" s="52">
        <f t="shared" ca="1" si="550"/>
        <v>0</v>
      </c>
      <c r="HJ212" s="52" t="str">
        <f t="shared" ca="1" si="551"/>
        <v>Slope</v>
      </c>
      <c r="HK212" s="59">
        <f t="shared" ca="1" si="552"/>
        <v>2</v>
      </c>
      <c r="HL212" s="52" t="str">
        <f t="shared" ca="1" si="553"/>
        <v>NaN</v>
      </c>
      <c r="HM212" s="52">
        <f t="shared" si="554"/>
        <v>0</v>
      </c>
      <c r="HN212" s="52">
        <f t="shared" si="555"/>
        <v>0</v>
      </c>
      <c r="HO212" s="52">
        <f t="shared" si="556"/>
        <v>0</v>
      </c>
      <c r="HP212" s="112"/>
      <c r="HQ212" s="52">
        <f t="shared" si="559"/>
        <v>0</v>
      </c>
      <c r="HR212" s="112"/>
      <c r="HS212" s="52">
        <f t="shared" si="557"/>
        <v>0</v>
      </c>
      <c r="HT212">
        <f t="shared" si="558"/>
        <v>0</v>
      </c>
    </row>
    <row r="213" spans="1:228" x14ac:dyDescent="0.25">
      <c r="A213" s="45">
        <v>175</v>
      </c>
      <c r="B213" s="35">
        <f t="shared" si="395"/>
        <v>2.0138888888888845E-2</v>
      </c>
      <c r="C213" s="28"/>
      <c r="D213" s="29"/>
      <c r="E213" s="29"/>
      <c r="F213" s="37"/>
      <c r="G213" s="38"/>
      <c r="H213" s="107"/>
      <c r="I213" s="31"/>
      <c r="J213" s="28"/>
      <c r="K213" s="37">
        <f t="shared" si="562"/>
        <v>0</v>
      </c>
      <c r="L213" s="30">
        <f t="shared" si="560"/>
        <v>0</v>
      </c>
      <c r="M213" s="101">
        <f t="shared" si="561"/>
        <v>0</v>
      </c>
      <c r="N213" s="103">
        <f t="shared" si="396"/>
        <v>0</v>
      </c>
      <c r="AD213" s="52" t="e">
        <f t="shared" ca="1" si="397"/>
        <v>#DIV/0!</v>
      </c>
      <c r="AE213" s="52" t="e">
        <f t="shared" ca="1" si="397"/>
        <v>#DIV/0!</v>
      </c>
      <c r="AF213" s="52" t="e">
        <f t="shared" ca="1" si="397"/>
        <v>#DIV/0!</v>
      </c>
      <c r="AG213" s="52" t="e">
        <f t="shared" ca="1" si="397"/>
        <v>#DIV/0!</v>
      </c>
      <c r="AH213" s="52" t="e">
        <f t="shared" ca="1" si="398"/>
        <v>#DIV/0!</v>
      </c>
      <c r="AI213" s="52" t="e">
        <f t="shared" ca="1" si="398"/>
        <v>#DIV/0!</v>
      </c>
      <c r="AJ213" s="52" t="e">
        <f t="shared" ca="1" si="398"/>
        <v>#DIV/0!</v>
      </c>
      <c r="AK213" s="52" t="e">
        <f t="shared" ca="1" si="398"/>
        <v>#DIV/0!</v>
      </c>
      <c r="AL213" s="52" t="e">
        <f t="shared" ca="1" si="399"/>
        <v>#DIV/0!</v>
      </c>
      <c r="AM213" s="52" t="e">
        <f t="shared" ca="1" si="399"/>
        <v>#DIV/0!</v>
      </c>
      <c r="AN213" s="52" t="e">
        <f t="shared" ca="1" si="399"/>
        <v>#DIV/0!</v>
      </c>
      <c r="AO213" s="52" t="e">
        <f t="shared" ca="1" si="399"/>
        <v>#DIV/0!</v>
      </c>
      <c r="AP213" s="52" t="e">
        <f t="shared" ca="1" si="400"/>
        <v>#DIV/0!</v>
      </c>
      <c r="AQ213" s="52" t="e">
        <f t="shared" ca="1" si="400"/>
        <v>#DIV/0!</v>
      </c>
      <c r="AR213" s="52" t="e">
        <f t="shared" ca="1" si="400"/>
        <v>#DIV/0!</v>
      </c>
      <c r="AS213" s="52" t="e">
        <f t="shared" ca="1" si="400"/>
        <v>#DIV/0!</v>
      </c>
      <c r="AT213" s="52" t="e">
        <f t="shared" ca="1" si="391"/>
        <v>#DIV/0!</v>
      </c>
      <c r="AU213" s="52" t="e">
        <f t="shared" ca="1" si="391"/>
        <v>#DIV/0!</v>
      </c>
      <c r="AV213" s="52" t="e">
        <f t="shared" ca="1" si="391"/>
        <v>#DIV/0!</v>
      </c>
      <c r="AW213" s="52" t="e">
        <f t="shared" ca="1" si="391"/>
        <v>#DIV/0!</v>
      </c>
      <c r="AX213" s="52" t="e">
        <f t="shared" ca="1" si="392"/>
        <v>#DIV/0!</v>
      </c>
      <c r="AY213" s="52" t="e">
        <f t="shared" ca="1" si="392"/>
        <v>#DIV/0!</v>
      </c>
      <c r="AZ213" s="52" t="e">
        <f t="shared" ca="1" si="392"/>
        <v>#DIV/0!</v>
      </c>
      <c r="BA213" s="52" t="e">
        <f t="shared" ca="1" si="392"/>
        <v>#DIV/0!</v>
      </c>
      <c r="BB213" s="52" t="e">
        <f t="shared" ca="1" si="393"/>
        <v>#DIV/0!</v>
      </c>
      <c r="BC213" s="52" t="e">
        <f t="shared" ca="1" si="393"/>
        <v>#DIV/0!</v>
      </c>
      <c r="BD213" s="52" t="e">
        <f t="shared" ca="1" si="393"/>
        <v>#DIV/0!</v>
      </c>
      <c r="BE213" s="52" t="e">
        <f t="shared" ca="1" si="393"/>
        <v>#DIV/0!</v>
      </c>
      <c r="BF213" s="52" t="e">
        <f t="shared" ca="1" si="394"/>
        <v>#DIV/0!</v>
      </c>
      <c r="BG213" s="52" t="e">
        <f t="shared" ca="1" si="394"/>
        <v>#DIV/0!</v>
      </c>
      <c r="BH213" s="52" t="e">
        <f t="shared" ca="1" si="394"/>
        <v>#DIV/0!</v>
      </c>
      <c r="BJ213" s="52">
        <f t="shared" si="401"/>
        <v>0</v>
      </c>
      <c r="BK213" s="52">
        <f t="shared" si="402"/>
        <v>0</v>
      </c>
      <c r="BL213" s="52">
        <f t="shared" si="403"/>
        <v>0</v>
      </c>
      <c r="BM213" s="52">
        <f t="shared" si="404"/>
        <v>0</v>
      </c>
      <c r="BN213" s="52">
        <f t="shared" si="405"/>
        <v>0</v>
      </c>
      <c r="BO213" s="52">
        <f t="shared" si="406"/>
        <v>0</v>
      </c>
      <c r="BP213" s="52">
        <f t="shared" si="407"/>
        <v>0</v>
      </c>
      <c r="BQ213" s="52">
        <f t="shared" si="408"/>
        <v>0.05</v>
      </c>
      <c r="BS213" s="52">
        <f t="shared" ca="1" si="409"/>
        <v>0</v>
      </c>
      <c r="BT213" s="52">
        <f t="shared" ca="1" si="410"/>
        <v>0</v>
      </c>
      <c r="BU213" s="52">
        <f t="shared" ca="1" si="411"/>
        <v>0</v>
      </c>
      <c r="BV213" s="52">
        <f t="shared" ca="1" si="412"/>
        <v>0</v>
      </c>
      <c r="BW213" s="52">
        <f t="shared" ca="1" si="413"/>
        <v>0</v>
      </c>
      <c r="BX213" s="52">
        <f t="shared" ca="1" si="414"/>
        <v>0</v>
      </c>
      <c r="BY213" s="52">
        <f t="shared" ca="1" si="415"/>
        <v>0</v>
      </c>
      <c r="BZ213" s="52">
        <f t="shared" ca="1" si="416"/>
        <v>0</v>
      </c>
      <c r="CA213" s="52">
        <f t="shared" ca="1" si="417"/>
        <v>0</v>
      </c>
      <c r="CB213" s="52">
        <f t="shared" ca="1" si="418"/>
        <v>0</v>
      </c>
      <c r="CC213" s="52">
        <f t="shared" ca="1" si="419"/>
        <v>0</v>
      </c>
      <c r="CD213" s="52">
        <f t="shared" ca="1" si="420"/>
        <v>0</v>
      </c>
      <c r="CE213" s="52">
        <f t="shared" ca="1" si="421"/>
        <v>0</v>
      </c>
      <c r="CF213" s="52">
        <f t="shared" ca="1" si="422"/>
        <v>0</v>
      </c>
      <c r="CG213" s="52">
        <f t="shared" ca="1" si="423"/>
        <v>0</v>
      </c>
      <c r="CH213" s="52">
        <f t="shared" ca="1" si="424"/>
        <v>0</v>
      </c>
      <c r="CI213" s="52">
        <f t="shared" ca="1" si="425"/>
        <v>0</v>
      </c>
      <c r="CJ213" s="52">
        <f t="shared" ca="1" si="426"/>
        <v>0</v>
      </c>
      <c r="CK213" s="52">
        <f t="shared" ca="1" si="427"/>
        <v>0</v>
      </c>
      <c r="CL213" s="52">
        <f t="shared" ca="1" si="428"/>
        <v>0</v>
      </c>
      <c r="CM213" s="52">
        <f t="shared" ca="1" si="429"/>
        <v>0</v>
      </c>
      <c r="CN213" s="52">
        <f t="shared" ca="1" si="430"/>
        <v>0</v>
      </c>
      <c r="CO213" s="52">
        <f t="shared" ca="1" si="431"/>
        <v>0</v>
      </c>
      <c r="CP213" s="52">
        <f t="shared" ca="1" si="432"/>
        <v>0</v>
      </c>
      <c r="CQ213" s="52">
        <f t="shared" ca="1" si="433"/>
        <v>0</v>
      </c>
      <c r="CR213" s="52">
        <f t="shared" ca="1" si="434"/>
        <v>0</v>
      </c>
      <c r="CS213" s="52">
        <f t="shared" ca="1" si="435"/>
        <v>0</v>
      </c>
      <c r="CT213" s="52">
        <f t="shared" ca="1" si="436"/>
        <v>0</v>
      </c>
      <c r="CU213" s="52">
        <f t="shared" ca="1" si="437"/>
        <v>0</v>
      </c>
      <c r="CV213" s="52">
        <f t="shared" ca="1" si="438"/>
        <v>0</v>
      </c>
      <c r="CW213" s="52">
        <f t="shared" ca="1" si="439"/>
        <v>0</v>
      </c>
      <c r="CY213" s="51" t="str">
        <f t="shared" ca="1" si="440"/>
        <v>Slope</v>
      </c>
      <c r="CZ213" s="51" t="str">
        <f t="shared" ca="1" si="441"/>
        <v>Slope</v>
      </c>
      <c r="DA213" s="51" t="str">
        <f t="shared" ca="1" si="442"/>
        <v>Slope</v>
      </c>
      <c r="DB213" s="51" t="str">
        <f t="shared" ca="1" si="443"/>
        <v>Slope</v>
      </c>
      <c r="DC213" s="51" t="str">
        <f t="shared" ca="1" si="444"/>
        <v>Slope</v>
      </c>
      <c r="DD213" s="51" t="str">
        <f t="shared" ca="1" si="445"/>
        <v>Slope</v>
      </c>
      <c r="DE213" s="51" t="str">
        <f t="shared" ca="1" si="446"/>
        <v>Slope</v>
      </c>
      <c r="DF213" s="51" t="str">
        <f t="shared" ca="1" si="447"/>
        <v>Slope</v>
      </c>
      <c r="DG213" s="51" t="str">
        <f t="shared" ca="1" si="448"/>
        <v>Slope</v>
      </c>
      <c r="DH213" s="51" t="str">
        <f t="shared" ca="1" si="449"/>
        <v>Slope</v>
      </c>
      <c r="DI213" s="51" t="str">
        <f t="shared" ca="1" si="450"/>
        <v>Slope</v>
      </c>
      <c r="DJ213" s="51" t="str">
        <f t="shared" ca="1" si="451"/>
        <v>Slope</v>
      </c>
      <c r="DK213" s="51" t="str">
        <f t="shared" ca="1" si="452"/>
        <v>Slope</v>
      </c>
      <c r="DL213" s="51" t="str">
        <f t="shared" ca="1" si="453"/>
        <v>Slope</v>
      </c>
      <c r="DM213" s="51" t="str">
        <f t="shared" ca="1" si="454"/>
        <v>Slope</v>
      </c>
      <c r="DN213" s="51" t="str">
        <f t="shared" ca="1" si="455"/>
        <v>Slope</v>
      </c>
      <c r="DO213" s="51" t="str">
        <f t="shared" ca="1" si="456"/>
        <v>Slope</v>
      </c>
      <c r="DP213" s="51" t="str">
        <f t="shared" ca="1" si="457"/>
        <v>Slope</v>
      </c>
      <c r="DQ213" s="51" t="str">
        <f t="shared" ca="1" si="458"/>
        <v>Slope</v>
      </c>
      <c r="DR213" s="51" t="str">
        <f t="shared" ca="1" si="459"/>
        <v>Slope</v>
      </c>
      <c r="DS213" s="51" t="str">
        <f t="shared" ca="1" si="460"/>
        <v>Slope</v>
      </c>
      <c r="DT213" s="51" t="str">
        <f t="shared" ca="1" si="461"/>
        <v>Slope</v>
      </c>
      <c r="DU213" s="51" t="str">
        <f t="shared" ca="1" si="462"/>
        <v>Slope</v>
      </c>
      <c r="DV213" s="51" t="str">
        <f t="shared" ca="1" si="463"/>
        <v>Slope</v>
      </c>
      <c r="DW213" s="51" t="str">
        <f t="shared" ca="1" si="464"/>
        <v>Slope</v>
      </c>
      <c r="DX213" s="51" t="str">
        <f t="shared" ca="1" si="465"/>
        <v>Slope</v>
      </c>
      <c r="DY213" s="51" t="str">
        <f t="shared" ca="1" si="466"/>
        <v>Slope</v>
      </c>
      <c r="DZ213" s="51" t="str">
        <f t="shared" ca="1" si="467"/>
        <v>Slope</v>
      </c>
      <c r="EA213" s="51" t="str">
        <f t="shared" ca="1" si="468"/>
        <v>Slope</v>
      </c>
      <c r="EB213" s="51" t="str">
        <f t="shared" ca="1" si="469"/>
        <v>Slope</v>
      </c>
      <c r="EC213" s="51" t="str">
        <f t="shared" ca="1" si="470"/>
        <v>Slope</v>
      </c>
      <c r="EE213" s="52">
        <f t="shared" ca="1" si="471"/>
        <v>1</v>
      </c>
      <c r="EF213" s="52">
        <f t="shared" ca="1" si="472"/>
        <v>1</v>
      </c>
      <c r="EG213" s="52">
        <f t="shared" ca="1" si="473"/>
        <v>1</v>
      </c>
      <c r="EH213" s="52">
        <f t="shared" ca="1" si="474"/>
        <v>1</v>
      </c>
      <c r="EI213" s="52">
        <f t="shared" ca="1" si="475"/>
        <v>1</v>
      </c>
      <c r="EJ213" s="52">
        <f t="shared" ca="1" si="476"/>
        <v>1</v>
      </c>
      <c r="EK213" s="52">
        <f t="shared" ca="1" si="477"/>
        <v>1</v>
      </c>
      <c r="EL213" s="52">
        <f t="shared" ca="1" si="478"/>
        <v>1</v>
      </c>
      <c r="EM213" s="52">
        <f t="shared" ca="1" si="479"/>
        <v>1</v>
      </c>
      <c r="EN213" s="52">
        <f t="shared" ca="1" si="480"/>
        <v>1</v>
      </c>
      <c r="EO213" s="52">
        <f t="shared" ca="1" si="481"/>
        <v>1</v>
      </c>
      <c r="EP213" s="52">
        <f t="shared" ca="1" si="482"/>
        <v>1</v>
      </c>
      <c r="EQ213" s="52">
        <f t="shared" ca="1" si="483"/>
        <v>1</v>
      </c>
      <c r="ER213" s="52">
        <f t="shared" ca="1" si="484"/>
        <v>1</v>
      </c>
      <c r="ES213" s="52">
        <f t="shared" ca="1" si="485"/>
        <v>1</v>
      </c>
      <c r="ET213" s="52">
        <f t="shared" ca="1" si="486"/>
        <v>1</v>
      </c>
      <c r="EU213" s="52">
        <f t="shared" ca="1" si="487"/>
        <v>1</v>
      </c>
      <c r="EV213" s="52">
        <f t="shared" ca="1" si="488"/>
        <v>1</v>
      </c>
      <c r="EW213" s="52">
        <f t="shared" ca="1" si="489"/>
        <v>1</v>
      </c>
      <c r="EX213" s="52">
        <f t="shared" ca="1" si="490"/>
        <v>1</v>
      </c>
      <c r="EY213" s="52">
        <f t="shared" ca="1" si="491"/>
        <v>1</v>
      </c>
      <c r="EZ213" s="52">
        <f t="shared" ca="1" si="492"/>
        <v>1</v>
      </c>
      <c r="FA213" s="52">
        <f t="shared" ca="1" si="493"/>
        <v>1</v>
      </c>
      <c r="FB213" s="52">
        <f t="shared" ca="1" si="494"/>
        <v>1</v>
      </c>
      <c r="FC213" s="52">
        <f t="shared" ca="1" si="495"/>
        <v>1</v>
      </c>
      <c r="FD213" s="52">
        <f t="shared" ca="1" si="496"/>
        <v>1</v>
      </c>
      <c r="FE213" s="52">
        <f t="shared" ca="1" si="497"/>
        <v>1</v>
      </c>
      <c r="FF213" s="52">
        <f t="shared" ca="1" si="498"/>
        <v>1</v>
      </c>
      <c r="FG213" s="52">
        <f t="shared" ca="1" si="499"/>
        <v>1</v>
      </c>
      <c r="FH213" s="52">
        <f t="shared" ca="1" si="500"/>
        <v>1</v>
      </c>
      <c r="FI213" s="52">
        <f t="shared" ca="1" si="501"/>
        <v>1</v>
      </c>
      <c r="FK213" s="52">
        <f t="shared" si="502"/>
        <v>0</v>
      </c>
      <c r="FL213" s="59" t="e">
        <f t="shared" ca="1" si="503"/>
        <v>#N/A</v>
      </c>
      <c r="FM213" s="59" t="e">
        <f t="shared" ca="1" si="504"/>
        <v>#N/A</v>
      </c>
      <c r="FN213" s="52">
        <f t="shared" ca="1" si="505"/>
        <v>0</v>
      </c>
      <c r="FP213" s="52">
        <f t="shared" ca="1" si="506"/>
        <v>0.66666666666666663</v>
      </c>
      <c r="FQ213" s="52">
        <f t="shared" ca="1" si="507"/>
        <v>0.66666666666666663</v>
      </c>
      <c r="FR213" s="52">
        <f t="shared" ca="1" si="508"/>
        <v>0.65555555555555545</v>
      </c>
      <c r="FS213" s="52">
        <f t="shared" ca="1" si="509"/>
        <v>0.64444444444444438</v>
      </c>
      <c r="FT213" s="52">
        <f t="shared" ca="1" si="510"/>
        <v>0.6333333333333333</v>
      </c>
      <c r="FU213" s="52">
        <f t="shared" ca="1" si="511"/>
        <v>0.62222222222222223</v>
      </c>
      <c r="FV213" s="52">
        <f t="shared" ca="1" si="512"/>
        <v>0.61111111111111116</v>
      </c>
      <c r="FW213" s="52">
        <f t="shared" ca="1" si="513"/>
        <v>0.6</v>
      </c>
      <c r="FX213" s="52">
        <f t="shared" ca="1" si="514"/>
        <v>0.5888888888888888</v>
      </c>
      <c r="FY213" s="52">
        <f t="shared" ca="1" si="515"/>
        <v>0.57777777777777772</v>
      </c>
      <c r="FZ213" s="52">
        <f t="shared" ca="1" si="516"/>
        <v>0.56666666666666665</v>
      </c>
      <c r="GA213" s="52">
        <f t="shared" ca="1" si="517"/>
        <v>0.55555555555555558</v>
      </c>
      <c r="GB213" s="52">
        <f t="shared" ca="1" si="518"/>
        <v>0.5444444444444444</v>
      </c>
      <c r="GC213" s="52">
        <f t="shared" ca="1" si="519"/>
        <v>0.53333333333333333</v>
      </c>
      <c r="GD213" s="52">
        <f t="shared" ca="1" si="520"/>
        <v>0.52222222222222214</v>
      </c>
      <c r="GE213" s="52">
        <f t="shared" ca="1" si="521"/>
        <v>0.51111111111111107</v>
      </c>
      <c r="GF213" s="52">
        <f t="shared" ca="1" si="522"/>
        <v>0.5</v>
      </c>
      <c r="GG213" s="52">
        <f t="shared" ca="1" si="523"/>
        <v>0.48888888888888887</v>
      </c>
      <c r="GH213" s="52">
        <f t="shared" ca="1" si="524"/>
        <v>0.47777777777777775</v>
      </c>
      <c r="GI213" s="52">
        <f t="shared" ca="1" si="525"/>
        <v>0.46666666666666667</v>
      </c>
      <c r="GJ213" s="52">
        <f t="shared" ca="1" si="526"/>
        <v>0.45555555555555555</v>
      </c>
      <c r="GK213" s="52">
        <f t="shared" ca="1" si="527"/>
        <v>0.44444444444444442</v>
      </c>
      <c r="GL213" s="52">
        <f t="shared" ca="1" si="528"/>
        <v>0.43333333333333335</v>
      </c>
      <c r="GM213" s="52">
        <f t="shared" ca="1" si="529"/>
        <v>0.42222222222222222</v>
      </c>
      <c r="GN213" s="52">
        <f t="shared" ca="1" si="530"/>
        <v>0.41111111111111109</v>
      </c>
      <c r="GO213" s="52">
        <f t="shared" ca="1" si="531"/>
        <v>0.39999999999999997</v>
      </c>
      <c r="GP213" s="52">
        <f t="shared" ca="1" si="532"/>
        <v>0.38888888888888884</v>
      </c>
      <c r="GQ213" s="52">
        <f t="shared" ca="1" si="533"/>
        <v>0.37777777777777777</v>
      </c>
      <c r="GR213" s="52">
        <f t="shared" ca="1" si="534"/>
        <v>0.36666666666666664</v>
      </c>
      <c r="GS213" s="52">
        <f t="shared" ca="1" si="535"/>
        <v>0.35555555555555551</v>
      </c>
      <c r="GT213" s="52">
        <f t="shared" ca="1" si="536"/>
        <v>0.34444444444444444</v>
      </c>
      <c r="GU213" s="125">
        <f t="shared" si="537"/>
        <v>0</v>
      </c>
      <c r="GV213" s="52">
        <f t="shared" ca="1" si="538"/>
        <v>0.66666666666666663</v>
      </c>
      <c r="GW213" s="59">
        <f t="shared" ca="1" si="539"/>
        <v>0</v>
      </c>
      <c r="GX213" s="52">
        <f t="shared" ca="1" si="540"/>
        <v>0</v>
      </c>
      <c r="GY213" s="52" t="str">
        <f t="shared" ca="1" si="541"/>
        <v>Slope</v>
      </c>
      <c r="GZ213" s="52" t="str">
        <f t="shared" ca="1" si="542"/>
        <v>NaN</v>
      </c>
      <c r="HA213" s="120">
        <f t="shared" si="543"/>
        <v>0</v>
      </c>
      <c r="HB213" s="58">
        <f t="shared" si="544"/>
        <v>0</v>
      </c>
      <c r="HC213" s="58"/>
      <c r="HD213" s="121">
        <f t="shared" si="545"/>
        <v>1</v>
      </c>
      <c r="HE213" s="52">
        <f t="shared" si="546"/>
        <v>0</v>
      </c>
      <c r="HF213" s="52">
        <f t="shared" si="547"/>
        <v>0</v>
      </c>
      <c r="HG213" s="120">
        <f t="shared" si="548"/>
        <v>1</v>
      </c>
      <c r="HH213" s="120">
        <f t="shared" si="549"/>
        <v>0</v>
      </c>
      <c r="HI213" s="52">
        <f t="shared" ca="1" si="550"/>
        <v>0</v>
      </c>
      <c r="HJ213" s="52" t="str">
        <f t="shared" ca="1" si="551"/>
        <v>Slope</v>
      </c>
      <c r="HK213" s="59">
        <f t="shared" ca="1" si="552"/>
        <v>2</v>
      </c>
      <c r="HL213" s="52" t="str">
        <f t="shared" ca="1" si="553"/>
        <v>NaN</v>
      </c>
      <c r="HM213" s="52">
        <f t="shared" si="554"/>
        <v>0</v>
      </c>
      <c r="HN213" s="52">
        <f t="shared" si="555"/>
        <v>0</v>
      </c>
      <c r="HO213" s="52">
        <f t="shared" si="556"/>
        <v>0</v>
      </c>
      <c r="HP213" s="112"/>
      <c r="HQ213" s="52">
        <f t="shared" si="559"/>
        <v>0</v>
      </c>
      <c r="HR213" s="112"/>
      <c r="HS213" s="52">
        <f t="shared" si="557"/>
        <v>0</v>
      </c>
      <c r="HT213">
        <f t="shared" si="558"/>
        <v>0</v>
      </c>
    </row>
    <row r="214" spans="1:228" x14ac:dyDescent="0.25">
      <c r="A214" s="45">
        <v>176</v>
      </c>
      <c r="B214" s="35">
        <f t="shared" si="395"/>
        <v>2.0254629629629584E-2</v>
      </c>
      <c r="C214" s="28"/>
      <c r="D214" s="29"/>
      <c r="E214" s="29"/>
      <c r="F214" s="37"/>
      <c r="G214" s="38"/>
      <c r="H214" s="107"/>
      <c r="I214" s="31"/>
      <c r="J214" s="28"/>
      <c r="K214" s="37">
        <f t="shared" si="562"/>
        <v>0</v>
      </c>
      <c r="L214" s="30">
        <f t="shared" si="560"/>
        <v>0</v>
      </c>
      <c r="M214" s="101">
        <f t="shared" si="561"/>
        <v>0</v>
      </c>
      <c r="N214" s="103">
        <f t="shared" si="396"/>
        <v>0</v>
      </c>
      <c r="AD214" s="52" t="e">
        <f t="shared" ca="1" si="397"/>
        <v>#DIV/0!</v>
      </c>
      <c r="AE214" s="52" t="e">
        <f t="shared" ca="1" si="397"/>
        <v>#DIV/0!</v>
      </c>
      <c r="AF214" s="52" t="e">
        <f t="shared" ca="1" si="397"/>
        <v>#DIV/0!</v>
      </c>
      <c r="AG214" s="52" t="e">
        <f t="shared" ca="1" si="397"/>
        <v>#DIV/0!</v>
      </c>
      <c r="AH214" s="52" t="e">
        <f t="shared" ca="1" si="398"/>
        <v>#DIV/0!</v>
      </c>
      <c r="AI214" s="52" t="e">
        <f t="shared" ca="1" si="398"/>
        <v>#DIV/0!</v>
      </c>
      <c r="AJ214" s="52" t="e">
        <f t="shared" ca="1" si="398"/>
        <v>#DIV/0!</v>
      </c>
      <c r="AK214" s="52" t="e">
        <f t="shared" ca="1" si="398"/>
        <v>#DIV/0!</v>
      </c>
      <c r="AL214" s="52" t="e">
        <f t="shared" ca="1" si="399"/>
        <v>#DIV/0!</v>
      </c>
      <c r="AM214" s="52" t="e">
        <f t="shared" ca="1" si="399"/>
        <v>#DIV/0!</v>
      </c>
      <c r="AN214" s="52" t="e">
        <f t="shared" ca="1" si="399"/>
        <v>#DIV/0!</v>
      </c>
      <c r="AO214" s="52" t="e">
        <f t="shared" ca="1" si="399"/>
        <v>#DIV/0!</v>
      </c>
      <c r="AP214" s="52" t="e">
        <f t="shared" ca="1" si="400"/>
        <v>#DIV/0!</v>
      </c>
      <c r="AQ214" s="52" t="e">
        <f t="shared" ca="1" si="400"/>
        <v>#DIV/0!</v>
      </c>
      <c r="AR214" s="52" t="e">
        <f t="shared" ca="1" si="400"/>
        <v>#DIV/0!</v>
      </c>
      <c r="AS214" s="52" t="e">
        <f t="shared" ca="1" si="400"/>
        <v>#DIV/0!</v>
      </c>
      <c r="AT214" s="52" t="e">
        <f t="shared" ca="1" si="391"/>
        <v>#DIV/0!</v>
      </c>
      <c r="AU214" s="52" t="e">
        <f t="shared" ca="1" si="391"/>
        <v>#DIV/0!</v>
      </c>
      <c r="AV214" s="52" t="e">
        <f t="shared" ca="1" si="391"/>
        <v>#DIV/0!</v>
      </c>
      <c r="AW214" s="52" t="e">
        <f t="shared" ca="1" si="391"/>
        <v>#DIV/0!</v>
      </c>
      <c r="AX214" s="52" t="e">
        <f t="shared" ca="1" si="392"/>
        <v>#DIV/0!</v>
      </c>
      <c r="AY214" s="52" t="e">
        <f t="shared" ca="1" si="392"/>
        <v>#DIV/0!</v>
      </c>
      <c r="AZ214" s="52" t="e">
        <f t="shared" ca="1" si="392"/>
        <v>#DIV/0!</v>
      </c>
      <c r="BA214" s="52" t="e">
        <f t="shared" ca="1" si="392"/>
        <v>#DIV/0!</v>
      </c>
      <c r="BB214" s="52" t="e">
        <f t="shared" ca="1" si="393"/>
        <v>#DIV/0!</v>
      </c>
      <c r="BC214" s="52" t="e">
        <f t="shared" ca="1" si="393"/>
        <v>#DIV/0!</v>
      </c>
      <c r="BD214" s="52" t="e">
        <f t="shared" ca="1" si="393"/>
        <v>#DIV/0!</v>
      </c>
      <c r="BE214" s="52" t="e">
        <f t="shared" ca="1" si="393"/>
        <v>#DIV/0!</v>
      </c>
      <c r="BF214" s="52" t="e">
        <f t="shared" ca="1" si="394"/>
        <v>#DIV/0!</v>
      </c>
      <c r="BG214" s="52" t="e">
        <f t="shared" ca="1" si="394"/>
        <v>#DIV/0!</v>
      </c>
      <c r="BH214" s="52" t="e">
        <f t="shared" ca="1" si="394"/>
        <v>#DIV/0!</v>
      </c>
      <c r="BJ214" s="52">
        <f t="shared" si="401"/>
        <v>0</v>
      </c>
      <c r="BK214" s="52">
        <f t="shared" si="402"/>
        <v>0</v>
      </c>
      <c r="BL214" s="52">
        <f t="shared" si="403"/>
        <v>0</v>
      </c>
      <c r="BM214" s="52">
        <f t="shared" si="404"/>
        <v>0</v>
      </c>
      <c r="BN214" s="52">
        <f t="shared" si="405"/>
        <v>0</v>
      </c>
      <c r="BO214" s="52">
        <f t="shared" si="406"/>
        <v>0</v>
      </c>
      <c r="BP214" s="52">
        <f t="shared" si="407"/>
        <v>0</v>
      </c>
      <c r="BQ214" s="52">
        <f t="shared" si="408"/>
        <v>0.05</v>
      </c>
      <c r="BS214" s="52">
        <f t="shared" ca="1" si="409"/>
        <v>0</v>
      </c>
      <c r="BT214" s="52">
        <f t="shared" ca="1" si="410"/>
        <v>0</v>
      </c>
      <c r="BU214" s="52">
        <f t="shared" ca="1" si="411"/>
        <v>0</v>
      </c>
      <c r="BV214" s="52">
        <f t="shared" ca="1" si="412"/>
        <v>0</v>
      </c>
      <c r="BW214" s="52">
        <f t="shared" ca="1" si="413"/>
        <v>0</v>
      </c>
      <c r="BX214" s="52">
        <f t="shared" ca="1" si="414"/>
        <v>0</v>
      </c>
      <c r="BY214" s="52">
        <f t="shared" ca="1" si="415"/>
        <v>0</v>
      </c>
      <c r="BZ214" s="52">
        <f t="shared" ca="1" si="416"/>
        <v>0</v>
      </c>
      <c r="CA214" s="52">
        <f t="shared" ca="1" si="417"/>
        <v>0</v>
      </c>
      <c r="CB214" s="52">
        <f t="shared" ca="1" si="418"/>
        <v>0</v>
      </c>
      <c r="CC214" s="52">
        <f t="shared" ca="1" si="419"/>
        <v>0</v>
      </c>
      <c r="CD214" s="52">
        <f t="shared" ca="1" si="420"/>
        <v>0</v>
      </c>
      <c r="CE214" s="52">
        <f t="shared" ca="1" si="421"/>
        <v>0</v>
      </c>
      <c r="CF214" s="52">
        <f t="shared" ca="1" si="422"/>
        <v>0</v>
      </c>
      <c r="CG214" s="52">
        <f t="shared" ca="1" si="423"/>
        <v>0</v>
      </c>
      <c r="CH214" s="52">
        <f t="shared" ca="1" si="424"/>
        <v>0</v>
      </c>
      <c r="CI214" s="52">
        <f t="shared" ca="1" si="425"/>
        <v>0</v>
      </c>
      <c r="CJ214" s="52">
        <f t="shared" ca="1" si="426"/>
        <v>0</v>
      </c>
      <c r="CK214" s="52">
        <f t="shared" ca="1" si="427"/>
        <v>0</v>
      </c>
      <c r="CL214" s="52">
        <f t="shared" ca="1" si="428"/>
        <v>0</v>
      </c>
      <c r="CM214" s="52">
        <f t="shared" ca="1" si="429"/>
        <v>0</v>
      </c>
      <c r="CN214" s="52">
        <f t="shared" ca="1" si="430"/>
        <v>0</v>
      </c>
      <c r="CO214" s="52">
        <f t="shared" ca="1" si="431"/>
        <v>0</v>
      </c>
      <c r="CP214" s="52">
        <f t="shared" ca="1" si="432"/>
        <v>0</v>
      </c>
      <c r="CQ214" s="52">
        <f t="shared" ca="1" si="433"/>
        <v>0</v>
      </c>
      <c r="CR214" s="52">
        <f t="shared" ca="1" si="434"/>
        <v>0</v>
      </c>
      <c r="CS214" s="52">
        <f t="shared" ca="1" si="435"/>
        <v>0</v>
      </c>
      <c r="CT214" s="52">
        <f t="shared" ca="1" si="436"/>
        <v>0</v>
      </c>
      <c r="CU214" s="52">
        <f t="shared" ca="1" si="437"/>
        <v>0</v>
      </c>
      <c r="CV214" s="52">
        <f t="shared" ca="1" si="438"/>
        <v>0</v>
      </c>
      <c r="CW214" s="52">
        <f t="shared" ca="1" si="439"/>
        <v>0</v>
      </c>
      <c r="CY214" s="51" t="str">
        <f t="shared" ca="1" si="440"/>
        <v>Slope</v>
      </c>
      <c r="CZ214" s="51" t="str">
        <f t="shared" ca="1" si="441"/>
        <v>Slope</v>
      </c>
      <c r="DA214" s="51" t="str">
        <f t="shared" ca="1" si="442"/>
        <v>Slope</v>
      </c>
      <c r="DB214" s="51" t="str">
        <f t="shared" ca="1" si="443"/>
        <v>Slope</v>
      </c>
      <c r="DC214" s="51" t="str">
        <f t="shared" ca="1" si="444"/>
        <v>Slope</v>
      </c>
      <c r="DD214" s="51" t="str">
        <f t="shared" ca="1" si="445"/>
        <v>Slope</v>
      </c>
      <c r="DE214" s="51" t="str">
        <f t="shared" ca="1" si="446"/>
        <v>Slope</v>
      </c>
      <c r="DF214" s="51" t="str">
        <f t="shared" ca="1" si="447"/>
        <v>Slope</v>
      </c>
      <c r="DG214" s="51" t="str">
        <f t="shared" ca="1" si="448"/>
        <v>Slope</v>
      </c>
      <c r="DH214" s="51" t="str">
        <f t="shared" ca="1" si="449"/>
        <v>Slope</v>
      </c>
      <c r="DI214" s="51" t="str">
        <f t="shared" ca="1" si="450"/>
        <v>Slope</v>
      </c>
      <c r="DJ214" s="51" t="str">
        <f t="shared" ca="1" si="451"/>
        <v>Slope</v>
      </c>
      <c r="DK214" s="51" t="str">
        <f t="shared" ca="1" si="452"/>
        <v>Slope</v>
      </c>
      <c r="DL214" s="51" t="str">
        <f t="shared" ca="1" si="453"/>
        <v>Slope</v>
      </c>
      <c r="DM214" s="51" t="str">
        <f t="shared" ca="1" si="454"/>
        <v>Slope</v>
      </c>
      <c r="DN214" s="51" t="str">
        <f t="shared" ca="1" si="455"/>
        <v>Slope</v>
      </c>
      <c r="DO214" s="51" t="str">
        <f t="shared" ca="1" si="456"/>
        <v>Slope</v>
      </c>
      <c r="DP214" s="51" t="str">
        <f t="shared" ca="1" si="457"/>
        <v>Slope</v>
      </c>
      <c r="DQ214" s="51" t="str">
        <f t="shared" ca="1" si="458"/>
        <v>Slope</v>
      </c>
      <c r="DR214" s="51" t="str">
        <f t="shared" ca="1" si="459"/>
        <v>Slope</v>
      </c>
      <c r="DS214" s="51" t="str">
        <f t="shared" ca="1" si="460"/>
        <v>Slope</v>
      </c>
      <c r="DT214" s="51" t="str">
        <f t="shared" ca="1" si="461"/>
        <v>Slope</v>
      </c>
      <c r="DU214" s="51" t="str">
        <f t="shared" ca="1" si="462"/>
        <v>Slope</v>
      </c>
      <c r="DV214" s="51" t="str">
        <f t="shared" ca="1" si="463"/>
        <v>Slope</v>
      </c>
      <c r="DW214" s="51" t="str">
        <f t="shared" ca="1" si="464"/>
        <v>Slope</v>
      </c>
      <c r="DX214" s="51" t="str">
        <f t="shared" ca="1" si="465"/>
        <v>Slope</v>
      </c>
      <c r="DY214" s="51" t="str">
        <f t="shared" ca="1" si="466"/>
        <v>Slope</v>
      </c>
      <c r="DZ214" s="51" t="str">
        <f t="shared" ca="1" si="467"/>
        <v>Slope</v>
      </c>
      <c r="EA214" s="51" t="str">
        <f t="shared" ca="1" si="468"/>
        <v>Slope</v>
      </c>
      <c r="EB214" s="51" t="str">
        <f t="shared" ca="1" si="469"/>
        <v>Slope</v>
      </c>
      <c r="EC214" s="51" t="str">
        <f t="shared" ca="1" si="470"/>
        <v>Slope</v>
      </c>
      <c r="EE214" s="52">
        <f t="shared" ca="1" si="471"/>
        <v>1</v>
      </c>
      <c r="EF214" s="52">
        <f t="shared" ca="1" si="472"/>
        <v>1</v>
      </c>
      <c r="EG214" s="52">
        <f t="shared" ca="1" si="473"/>
        <v>1</v>
      </c>
      <c r="EH214" s="52">
        <f t="shared" ca="1" si="474"/>
        <v>1</v>
      </c>
      <c r="EI214" s="52">
        <f t="shared" ca="1" si="475"/>
        <v>1</v>
      </c>
      <c r="EJ214" s="52">
        <f t="shared" ca="1" si="476"/>
        <v>1</v>
      </c>
      <c r="EK214" s="52">
        <f t="shared" ca="1" si="477"/>
        <v>1</v>
      </c>
      <c r="EL214" s="52">
        <f t="shared" ca="1" si="478"/>
        <v>1</v>
      </c>
      <c r="EM214" s="52">
        <f t="shared" ca="1" si="479"/>
        <v>1</v>
      </c>
      <c r="EN214" s="52">
        <f t="shared" ca="1" si="480"/>
        <v>1</v>
      </c>
      <c r="EO214" s="52">
        <f t="shared" ca="1" si="481"/>
        <v>1</v>
      </c>
      <c r="EP214" s="52">
        <f t="shared" ca="1" si="482"/>
        <v>1</v>
      </c>
      <c r="EQ214" s="52">
        <f t="shared" ca="1" si="483"/>
        <v>1</v>
      </c>
      <c r="ER214" s="52">
        <f t="shared" ca="1" si="484"/>
        <v>1</v>
      </c>
      <c r="ES214" s="52">
        <f t="shared" ca="1" si="485"/>
        <v>1</v>
      </c>
      <c r="ET214" s="52">
        <f t="shared" ca="1" si="486"/>
        <v>1</v>
      </c>
      <c r="EU214" s="52">
        <f t="shared" ca="1" si="487"/>
        <v>1</v>
      </c>
      <c r="EV214" s="52">
        <f t="shared" ca="1" si="488"/>
        <v>1</v>
      </c>
      <c r="EW214" s="52">
        <f t="shared" ca="1" si="489"/>
        <v>1</v>
      </c>
      <c r="EX214" s="52">
        <f t="shared" ca="1" si="490"/>
        <v>1</v>
      </c>
      <c r="EY214" s="52">
        <f t="shared" ca="1" si="491"/>
        <v>1</v>
      </c>
      <c r="EZ214" s="52">
        <f t="shared" ca="1" si="492"/>
        <v>1</v>
      </c>
      <c r="FA214" s="52">
        <f t="shared" ca="1" si="493"/>
        <v>1</v>
      </c>
      <c r="FB214" s="52">
        <f t="shared" ca="1" si="494"/>
        <v>1</v>
      </c>
      <c r="FC214" s="52">
        <f t="shared" ca="1" si="495"/>
        <v>1</v>
      </c>
      <c r="FD214" s="52">
        <f t="shared" ca="1" si="496"/>
        <v>1</v>
      </c>
      <c r="FE214" s="52">
        <f t="shared" ca="1" si="497"/>
        <v>1</v>
      </c>
      <c r="FF214" s="52">
        <f t="shared" ca="1" si="498"/>
        <v>1</v>
      </c>
      <c r="FG214" s="52">
        <f t="shared" ca="1" si="499"/>
        <v>1</v>
      </c>
      <c r="FH214" s="52">
        <f t="shared" ca="1" si="500"/>
        <v>1</v>
      </c>
      <c r="FI214" s="52">
        <f t="shared" ca="1" si="501"/>
        <v>1</v>
      </c>
      <c r="FK214" s="52">
        <f t="shared" si="502"/>
        <v>0</v>
      </c>
      <c r="FL214" s="59" t="e">
        <f t="shared" ca="1" si="503"/>
        <v>#N/A</v>
      </c>
      <c r="FM214" s="59" t="e">
        <f t="shared" ca="1" si="504"/>
        <v>#N/A</v>
      </c>
      <c r="FN214" s="52">
        <f t="shared" ca="1" si="505"/>
        <v>0</v>
      </c>
      <c r="FP214" s="52">
        <f t="shared" ca="1" si="506"/>
        <v>0.66666666666666663</v>
      </c>
      <c r="FQ214" s="52">
        <f t="shared" ca="1" si="507"/>
        <v>0.66666666666666663</v>
      </c>
      <c r="FR214" s="52">
        <f t="shared" ca="1" si="508"/>
        <v>0.65555555555555545</v>
      </c>
      <c r="FS214" s="52">
        <f t="shared" ca="1" si="509"/>
        <v>0.64444444444444438</v>
      </c>
      <c r="FT214" s="52">
        <f t="shared" ca="1" si="510"/>
        <v>0.6333333333333333</v>
      </c>
      <c r="FU214" s="52">
        <f t="shared" ca="1" si="511"/>
        <v>0.62222222222222223</v>
      </c>
      <c r="FV214" s="52">
        <f t="shared" ca="1" si="512"/>
        <v>0.61111111111111116</v>
      </c>
      <c r="FW214" s="52">
        <f t="shared" ca="1" si="513"/>
        <v>0.6</v>
      </c>
      <c r="FX214" s="52">
        <f t="shared" ca="1" si="514"/>
        <v>0.5888888888888888</v>
      </c>
      <c r="FY214" s="52">
        <f t="shared" ca="1" si="515"/>
        <v>0.57777777777777772</v>
      </c>
      <c r="FZ214" s="52">
        <f t="shared" ca="1" si="516"/>
        <v>0.56666666666666665</v>
      </c>
      <c r="GA214" s="52">
        <f t="shared" ca="1" si="517"/>
        <v>0.55555555555555558</v>
      </c>
      <c r="GB214" s="52">
        <f t="shared" ca="1" si="518"/>
        <v>0.5444444444444444</v>
      </c>
      <c r="GC214" s="52">
        <f t="shared" ca="1" si="519"/>
        <v>0.53333333333333333</v>
      </c>
      <c r="GD214" s="52">
        <f t="shared" ca="1" si="520"/>
        <v>0.52222222222222214</v>
      </c>
      <c r="GE214" s="52">
        <f t="shared" ca="1" si="521"/>
        <v>0.51111111111111107</v>
      </c>
      <c r="GF214" s="52">
        <f t="shared" ca="1" si="522"/>
        <v>0.5</v>
      </c>
      <c r="GG214" s="52">
        <f t="shared" ca="1" si="523"/>
        <v>0.48888888888888887</v>
      </c>
      <c r="GH214" s="52">
        <f t="shared" ca="1" si="524"/>
        <v>0.47777777777777775</v>
      </c>
      <c r="GI214" s="52">
        <f t="shared" ca="1" si="525"/>
        <v>0.46666666666666667</v>
      </c>
      <c r="GJ214" s="52">
        <f t="shared" ca="1" si="526"/>
        <v>0.45555555555555555</v>
      </c>
      <c r="GK214" s="52">
        <f t="shared" ca="1" si="527"/>
        <v>0.44444444444444442</v>
      </c>
      <c r="GL214" s="52">
        <f t="shared" ca="1" si="528"/>
        <v>0.43333333333333335</v>
      </c>
      <c r="GM214" s="52">
        <f t="shared" ca="1" si="529"/>
        <v>0.42222222222222222</v>
      </c>
      <c r="GN214" s="52">
        <f t="shared" ca="1" si="530"/>
        <v>0.41111111111111109</v>
      </c>
      <c r="GO214" s="52">
        <f t="shared" ca="1" si="531"/>
        <v>0.39999999999999997</v>
      </c>
      <c r="GP214" s="52">
        <f t="shared" ca="1" si="532"/>
        <v>0.38888888888888884</v>
      </c>
      <c r="GQ214" s="52">
        <f t="shared" ca="1" si="533"/>
        <v>0.37777777777777777</v>
      </c>
      <c r="GR214" s="52">
        <f t="shared" ca="1" si="534"/>
        <v>0.36666666666666664</v>
      </c>
      <c r="GS214" s="52">
        <f t="shared" ca="1" si="535"/>
        <v>0.35555555555555551</v>
      </c>
      <c r="GT214" s="52">
        <f t="shared" ca="1" si="536"/>
        <v>0.34444444444444444</v>
      </c>
      <c r="GU214" s="125">
        <f t="shared" si="537"/>
        <v>0</v>
      </c>
      <c r="GV214" s="52">
        <f t="shared" ca="1" si="538"/>
        <v>0.66666666666666663</v>
      </c>
      <c r="GW214" s="59">
        <f t="shared" ca="1" si="539"/>
        <v>0</v>
      </c>
      <c r="GX214" s="52">
        <f t="shared" ca="1" si="540"/>
        <v>0</v>
      </c>
      <c r="GY214" s="52" t="str">
        <f t="shared" ca="1" si="541"/>
        <v>Slope</v>
      </c>
      <c r="GZ214" s="52" t="str">
        <f t="shared" ca="1" si="542"/>
        <v>NaN</v>
      </c>
      <c r="HA214" s="120">
        <f t="shared" si="543"/>
        <v>0</v>
      </c>
      <c r="HB214" s="58">
        <f t="shared" si="544"/>
        <v>0</v>
      </c>
      <c r="HC214" s="58"/>
      <c r="HD214" s="121">
        <f t="shared" si="545"/>
        <v>1</v>
      </c>
      <c r="HE214" s="52">
        <f t="shared" si="546"/>
        <v>0</v>
      </c>
      <c r="HF214" s="52">
        <f t="shared" si="547"/>
        <v>0</v>
      </c>
      <c r="HG214" s="120">
        <f t="shared" si="548"/>
        <v>1</v>
      </c>
      <c r="HH214" s="120">
        <f t="shared" si="549"/>
        <v>0</v>
      </c>
      <c r="HI214" s="52">
        <f t="shared" ca="1" si="550"/>
        <v>0</v>
      </c>
      <c r="HJ214" s="52" t="str">
        <f t="shared" ca="1" si="551"/>
        <v>Slope</v>
      </c>
      <c r="HK214" s="59">
        <f t="shared" ca="1" si="552"/>
        <v>2</v>
      </c>
      <c r="HL214" s="52" t="str">
        <f t="shared" ca="1" si="553"/>
        <v>NaN</v>
      </c>
      <c r="HM214" s="52">
        <f t="shared" si="554"/>
        <v>0</v>
      </c>
      <c r="HN214" s="52">
        <f t="shared" si="555"/>
        <v>0</v>
      </c>
      <c r="HO214" s="52">
        <f t="shared" si="556"/>
        <v>0</v>
      </c>
      <c r="HP214" s="112"/>
      <c r="HQ214" s="52">
        <f t="shared" si="559"/>
        <v>0</v>
      </c>
      <c r="HR214" s="112"/>
      <c r="HS214" s="52">
        <f t="shared" si="557"/>
        <v>0</v>
      </c>
      <c r="HT214">
        <f t="shared" si="558"/>
        <v>0</v>
      </c>
    </row>
    <row r="215" spans="1:228" x14ac:dyDescent="0.25">
      <c r="A215" s="45">
        <v>177</v>
      </c>
      <c r="B215" s="35">
        <f t="shared" si="395"/>
        <v>2.0370370370370323E-2</v>
      </c>
      <c r="C215" s="28"/>
      <c r="D215" s="29"/>
      <c r="E215" s="29"/>
      <c r="F215" s="37"/>
      <c r="G215" s="38"/>
      <c r="H215" s="107"/>
      <c r="I215" s="31"/>
      <c r="J215" s="28"/>
      <c r="K215" s="37">
        <f t="shared" si="562"/>
        <v>0</v>
      </c>
      <c r="L215" s="30">
        <f t="shared" si="560"/>
        <v>0</v>
      </c>
      <c r="M215" s="101">
        <f t="shared" si="561"/>
        <v>0</v>
      </c>
      <c r="N215" s="103">
        <f t="shared" si="396"/>
        <v>0</v>
      </c>
      <c r="AD215" s="52" t="e">
        <f t="shared" ca="1" si="397"/>
        <v>#DIV/0!</v>
      </c>
      <c r="AE215" s="52" t="e">
        <f t="shared" ca="1" si="397"/>
        <v>#DIV/0!</v>
      </c>
      <c r="AF215" s="52" t="e">
        <f t="shared" ca="1" si="397"/>
        <v>#DIV/0!</v>
      </c>
      <c r="AG215" s="52" t="e">
        <f t="shared" ca="1" si="397"/>
        <v>#DIV/0!</v>
      </c>
      <c r="AH215" s="52" t="e">
        <f t="shared" ca="1" si="398"/>
        <v>#DIV/0!</v>
      </c>
      <c r="AI215" s="52" t="e">
        <f t="shared" ca="1" si="398"/>
        <v>#DIV/0!</v>
      </c>
      <c r="AJ215" s="52" t="e">
        <f t="shared" ca="1" si="398"/>
        <v>#DIV/0!</v>
      </c>
      <c r="AK215" s="52" t="e">
        <f t="shared" ca="1" si="398"/>
        <v>#DIV/0!</v>
      </c>
      <c r="AL215" s="52" t="e">
        <f t="shared" ca="1" si="399"/>
        <v>#DIV/0!</v>
      </c>
      <c r="AM215" s="52" t="e">
        <f t="shared" ca="1" si="399"/>
        <v>#DIV/0!</v>
      </c>
      <c r="AN215" s="52" t="e">
        <f t="shared" ca="1" si="399"/>
        <v>#DIV/0!</v>
      </c>
      <c r="AO215" s="52" t="e">
        <f t="shared" ca="1" si="399"/>
        <v>#DIV/0!</v>
      </c>
      <c r="AP215" s="52" t="e">
        <f t="shared" ca="1" si="400"/>
        <v>#DIV/0!</v>
      </c>
      <c r="AQ215" s="52" t="e">
        <f t="shared" ca="1" si="400"/>
        <v>#DIV/0!</v>
      </c>
      <c r="AR215" s="52" t="e">
        <f t="shared" ca="1" si="400"/>
        <v>#DIV/0!</v>
      </c>
      <c r="AS215" s="52" t="e">
        <f t="shared" ca="1" si="400"/>
        <v>#DIV/0!</v>
      </c>
      <c r="AT215" s="52" t="e">
        <f t="shared" ca="1" si="391"/>
        <v>#DIV/0!</v>
      </c>
      <c r="AU215" s="52" t="e">
        <f t="shared" ca="1" si="391"/>
        <v>#DIV/0!</v>
      </c>
      <c r="AV215" s="52" t="e">
        <f t="shared" ca="1" si="391"/>
        <v>#DIV/0!</v>
      </c>
      <c r="AW215" s="52" t="e">
        <f t="shared" ca="1" si="391"/>
        <v>#DIV/0!</v>
      </c>
      <c r="AX215" s="52" t="e">
        <f t="shared" ca="1" si="392"/>
        <v>#DIV/0!</v>
      </c>
      <c r="AY215" s="52" t="e">
        <f t="shared" ca="1" si="392"/>
        <v>#DIV/0!</v>
      </c>
      <c r="AZ215" s="52" t="e">
        <f t="shared" ca="1" si="392"/>
        <v>#DIV/0!</v>
      </c>
      <c r="BA215" s="52" t="e">
        <f t="shared" ca="1" si="392"/>
        <v>#DIV/0!</v>
      </c>
      <c r="BB215" s="52" t="e">
        <f t="shared" ca="1" si="393"/>
        <v>#DIV/0!</v>
      </c>
      <c r="BC215" s="52" t="e">
        <f t="shared" ca="1" si="393"/>
        <v>#DIV/0!</v>
      </c>
      <c r="BD215" s="52" t="e">
        <f t="shared" ca="1" si="393"/>
        <v>#DIV/0!</v>
      </c>
      <c r="BE215" s="52" t="e">
        <f t="shared" ca="1" si="393"/>
        <v>#DIV/0!</v>
      </c>
      <c r="BF215" s="52" t="e">
        <f t="shared" ca="1" si="394"/>
        <v>#DIV/0!</v>
      </c>
      <c r="BG215" s="52" t="e">
        <f t="shared" ca="1" si="394"/>
        <v>#DIV/0!</v>
      </c>
      <c r="BH215" s="52" t="e">
        <f t="shared" ca="1" si="394"/>
        <v>#DIV/0!</v>
      </c>
      <c r="BJ215" s="52">
        <f t="shared" si="401"/>
        <v>0</v>
      </c>
      <c r="BK215" s="52">
        <f t="shared" si="402"/>
        <v>0</v>
      </c>
      <c r="BL215" s="52">
        <f t="shared" si="403"/>
        <v>0</v>
      </c>
      <c r="BM215" s="52">
        <f t="shared" si="404"/>
        <v>0</v>
      </c>
      <c r="BN215" s="52">
        <f t="shared" si="405"/>
        <v>0</v>
      </c>
      <c r="BO215" s="52">
        <f t="shared" si="406"/>
        <v>0</v>
      </c>
      <c r="BP215" s="52">
        <f t="shared" si="407"/>
        <v>0</v>
      </c>
      <c r="BQ215" s="52">
        <f t="shared" si="408"/>
        <v>0.05</v>
      </c>
      <c r="BS215" s="52">
        <f t="shared" ca="1" si="409"/>
        <v>0</v>
      </c>
      <c r="BT215" s="52">
        <f t="shared" ca="1" si="410"/>
        <v>0</v>
      </c>
      <c r="BU215" s="52">
        <f t="shared" ca="1" si="411"/>
        <v>0</v>
      </c>
      <c r="BV215" s="52">
        <f t="shared" ca="1" si="412"/>
        <v>0</v>
      </c>
      <c r="BW215" s="52">
        <f t="shared" ca="1" si="413"/>
        <v>0</v>
      </c>
      <c r="BX215" s="52">
        <f t="shared" ca="1" si="414"/>
        <v>0</v>
      </c>
      <c r="BY215" s="52">
        <f t="shared" ca="1" si="415"/>
        <v>0</v>
      </c>
      <c r="BZ215" s="52">
        <f t="shared" ca="1" si="416"/>
        <v>0</v>
      </c>
      <c r="CA215" s="52">
        <f t="shared" ca="1" si="417"/>
        <v>0</v>
      </c>
      <c r="CB215" s="52">
        <f t="shared" ca="1" si="418"/>
        <v>0</v>
      </c>
      <c r="CC215" s="52">
        <f t="shared" ca="1" si="419"/>
        <v>0</v>
      </c>
      <c r="CD215" s="52">
        <f t="shared" ca="1" si="420"/>
        <v>0</v>
      </c>
      <c r="CE215" s="52">
        <f t="shared" ca="1" si="421"/>
        <v>0</v>
      </c>
      <c r="CF215" s="52">
        <f t="shared" ca="1" si="422"/>
        <v>0</v>
      </c>
      <c r="CG215" s="52">
        <f t="shared" ca="1" si="423"/>
        <v>0</v>
      </c>
      <c r="CH215" s="52">
        <f t="shared" ca="1" si="424"/>
        <v>0</v>
      </c>
      <c r="CI215" s="52">
        <f t="shared" ca="1" si="425"/>
        <v>0</v>
      </c>
      <c r="CJ215" s="52">
        <f t="shared" ca="1" si="426"/>
        <v>0</v>
      </c>
      <c r="CK215" s="52">
        <f t="shared" ca="1" si="427"/>
        <v>0</v>
      </c>
      <c r="CL215" s="52">
        <f t="shared" ca="1" si="428"/>
        <v>0</v>
      </c>
      <c r="CM215" s="52">
        <f t="shared" ca="1" si="429"/>
        <v>0</v>
      </c>
      <c r="CN215" s="52">
        <f t="shared" ca="1" si="430"/>
        <v>0</v>
      </c>
      <c r="CO215" s="52">
        <f t="shared" ca="1" si="431"/>
        <v>0</v>
      </c>
      <c r="CP215" s="52">
        <f t="shared" ca="1" si="432"/>
        <v>0</v>
      </c>
      <c r="CQ215" s="52">
        <f t="shared" ca="1" si="433"/>
        <v>0</v>
      </c>
      <c r="CR215" s="52">
        <f t="shared" ca="1" si="434"/>
        <v>0</v>
      </c>
      <c r="CS215" s="52">
        <f t="shared" ca="1" si="435"/>
        <v>0</v>
      </c>
      <c r="CT215" s="52">
        <f t="shared" ca="1" si="436"/>
        <v>0</v>
      </c>
      <c r="CU215" s="52">
        <f t="shared" ca="1" si="437"/>
        <v>0</v>
      </c>
      <c r="CV215" s="52">
        <f t="shared" ca="1" si="438"/>
        <v>0</v>
      </c>
      <c r="CW215" s="52">
        <f t="shared" ca="1" si="439"/>
        <v>0</v>
      </c>
      <c r="CY215" s="51" t="str">
        <f t="shared" ca="1" si="440"/>
        <v>Slope</v>
      </c>
      <c r="CZ215" s="51" t="str">
        <f t="shared" ca="1" si="441"/>
        <v>Slope</v>
      </c>
      <c r="DA215" s="51" t="str">
        <f t="shared" ca="1" si="442"/>
        <v>Slope</v>
      </c>
      <c r="DB215" s="51" t="str">
        <f t="shared" ca="1" si="443"/>
        <v>Slope</v>
      </c>
      <c r="DC215" s="51" t="str">
        <f t="shared" ca="1" si="444"/>
        <v>Slope</v>
      </c>
      <c r="DD215" s="51" t="str">
        <f t="shared" ca="1" si="445"/>
        <v>Slope</v>
      </c>
      <c r="DE215" s="51" t="str">
        <f t="shared" ca="1" si="446"/>
        <v>Slope</v>
      </c>
      <c r="DF215" s="51" t="str">
        <f t="shared" ca="1" si="447"/>
        <v>Slope</v>
      </c>
      <c r="DG215" s="51" t="str">
        <f t="shared" ca="1" si="448"/>
        <v>Slope</v>
      </c>
      <c r="DH215" s="51" t="str">
        <f t="shared" ca="1" si="449"/>
        <v>Slope</v>
      </c>
      <c r="DI215" s="51" t="str">
        <f t="shared" ca="1" si="450"/>
        <v>Slope</v>
      </c>
      <c r="DJ215" s="51" t="str">
        <f t="shared" ca="1" si="451"/>
        <v>Slope</v>
      </c>
      <c r="DK215" s="51" t="str">
        <f t="shared" ca="1" si="452"/>
        <v>Slope</v>
      </c>
      <c r="DL215" s="51" t="str">
        <f t="shared" ca="1" si="453"/>
        <v>Slope</v>
      </c>
      <c r="DM215" s="51" t="str">
        <f t="shared" ca="1" si="454"/>
        <v>Slope</v>
      </c>
      <c r="DN215" s="51" t="str">
        <f t="shared" ca="1" si="455"/>
        <v>Slope</v>
      </c>
      <c r="DO215" s="51" t="str">
        <f t="shared" ca="1" si="456"/>
        <v>Slope</v>
      </c>
      <c r="DP215" s="51" t="str">
        <f t="shared" ca="1" si="457"/>
        <v>Slope</v>
      </c>
      <c r="DQ215" s="51" t="str">
        <f t="shared" ca="1" si="458"/>
        <v>Slope</v>
      </c>
      <c r="DR215" s="51" t="str">
        <f t="shared" ca="1" si="459"/>
        <v>Slope</v>
      </c>
      <c r="DS215" s="51" t="str">
        <f t="shared" ca="1" si="460"/>
        <v>Slope</v>
      </c>
      <c r="DT215" s="51" t="str">
        <f t="shared" ca="1" si="461"/>
        <v>Slope</v>
      </c>
      <c r="DU215" s="51" t="str">
        <f t="shared" ca="1" si="462"/>
        <v>Slope</v>
      </c>
      <c r="DV215" s="51" t="str">
        <f t="shared" ca="1" si="463"/>
        <v>Slope</v>
      </c>
      <c r="DW215" s="51" t="str">
        <f t="shared" ca="1" si="464"/>
        <v>Slope</v>
      </c>
      <c r="DX215" s="51" t="str">
        <f t="shared" ca="1" si="465"/>
        <v>Slope</v>
      </c>
      <c r="DY215" s="51" t="str">
        <f t="shared" ca="1" si="466"/>
        <v>Slope</v>
      </c>
      <c r="DZ215" s="51" t="str">
        <f t="shared" ca="1" si="467"/>
        <v>Slope</v>
      </c>
      <c r="EA215" s="51" t="str">
        <f t="shared" ca="1" si="468"/>
        <v>Slope</v>
      </c>
      <c r="EB215" s="51" t="str">
        <f t="shared" ca="1" si="469"/>
        <v>Slope</v>
      </c>
      <c r="EC215" s="51" t="str">
        <f t="shared" ca="1" si="470"/>
        <v>Slope</v>
      </c>
      <c r="EE215" s="52">
        <f t="shared" ca="1" si="471"/>
        <v>1</v>
      </c>
      <c r="EF215" s="52">
        <f t="shared" ca="1" si="472"/>
        <v>1</v>
      </c>
      <c r="EG215" s="52">
        <f t="shared" ca="1" si="473"/>
        <v>1</v>
      </c>
      <c r="EH215" s="52">
        <f t="shared" ca="1" si="474"/>
        <v>1</v>
      </c>
      <c r="EI215" s="52">
        <f t="shared" ca="1" si="475"/>
        <v>1</v>
      </c>
      <c r="EJ215" s="52">
        <f t="shared" ca="1" si="476"/>
        <v>1</v>
      </c>
      <c r="EK215" s="52">
        <f t="shared" ca="1" si="477"/>
        <v>1</v>
      </c>
      <c r="EL215" s="52">
        <f t="shared" ca="1" si="478"/>
        <v>1</v>
      </c>
      <c r="EM215" s="52">
        <f t="shared" ca="1" si="479"/>
        <v>1</v>
      </c>
      <c r="EN215" s="52">
        <f t="shared" ca="1" si="480"/>
        <v>1</v>
      </c>
      <c r="EO215" s="52">
        <f t="shared" ca="1" si="481"/>
        <v>1</v>
      </c>
      <c r="EP215" s="52">
        <f t="shared" ca="1" si="482"/>
        <v>1</v>
      </c>
      <c r="EQ215" s="52">
        <f t="shared" ca="1" si="483"/>
        <v>1</v>
      </c>
      <c r="ER215" s="52">
        <f t="shared" ca="1" si="484"/>
        <v>1</v>
      </c>
      <c r="ES215" s="52">
        <f t="shared" ca="1" si="485"/>
        <v>1</v>
      </c>
      <c r="ET215" s="52">
        <f t="shared" ca="1" si="486"/>
        <v>1</v>
      </c>
      <c r="EU215" s="52">
        <f t="shared" ca="1" si="487"/>
        <v>1</v>
      </c>
      <c r="EV215" s="52">
        <f t="shared" ca="1" si="488"/>
        <v>1</v>
      </c>
      <c r="EW215" s="52">
        <f t="shared" ca="1" si="489"/>
        <v>1</v>
      </c>
      <c r="EX215" s="52">
        <f t="shared" ca="1" si="490"/>
        <v>1</v>
      </c>
      <c r="EY215" s="52">
        <f t="shared" ca="1" si="491"/>
        <v>1</v>
      </c>
      <c r="EZ215" s="52">
        <f t="shared" ca="1" si="492"/>
        <v>1</v>
      </c>
      <c r="FA215" s="52">
        <f t="shared" ca="1" si="493"/>
        <v>1</v>
      </c>
      <c r="FB215" s="52">
        <f t="shared" ca="1" si="494"/>
        <v>1</v>
      </c>
      <c r="FC215" s="52">
        <f t="shared" ca="1" si="495"/>
        <v>1</v>
      </c>
      <c r="FD215" s="52">
        <f t="shared" ca="1" si="496"/>
        <v>1</v>
      </c>
      <c r="FE215" s="52">
        <f t="shared" ca="1" si="497"/>
        <v>1</v>
      </c>
      <c r="FF215" s="52">
        <f t="shared" ca="1" si="498"/>
        <v>1</v>
      </c>
      <c r="FG215" s="52">
        <f t="shared" ca="1" si="499"/>
        <v>1</v>
      </c>
      <c r="FH215" s="52">
        <f t="shared" ca="1" si="500"/>
        <v>1</v>
      </c>
      <c r="FI215" s="52">
        <f t="shared" ca="1" si="501"/>
        <v>1</v>
      </c>
      <c r="FK215" s="52">
        <f t="shared" si="502"/>
        <v>0</v>
      </c>
      <c r="FL215" s="59" t="e">
        <f t="shared" ca="1" si="503"/>
        <v>#N/A</v>
      </c>
      <c r="FM215" s="59" t="e">
        <f t="shared" ca="1" si="504"/>
        <v>#N/A</v>
      </c>
      <c r="FN215" s="52">
        <f t="shared" ca="1" si="505"/>
        <v>0</v>
      </c>
      <c r="FP215" s="52">
        <f t="shared" ca="1" si="506"/>
        <v>0.66666666666666663</v>
      </c>
      <c r="FQ215" s="52">
        <f t="shared" ca="1" si="507"/>
        <v>0.66666666666666663</v>
      </c>
      <c r="FR215" s="52">
        <f t="shared" ca="1" si="508"/>
        <v>0.65555555555555545</v>
      </c>
      <c r="FS215" s="52">
        <f t="shared" ca="1" si="509"/>
        <v>0.64444444444444438</v>
      </c>
      <c r="FT215" s="52">
        <f t="shared" ca="1" si="510"/>
        <v>0.6333333333333333</v>
      </c>
      <c r="FU215" s="52">
        <f t="shared" ca="1" si="511"/>
        <v>0.62222222222222223</v>
      </c>
      <c r="FV215" s="52">
        <f t="shared" ca="1" si="512"/>
        <v>0.61111111111111116</v>
      </c>
      <c r="FW215" s="52">
        <f t="shared" ca="1" si="513"/>
        <v>0.6</v>
      </c>
      <c r="FX215" s="52">
        <f t="shared" ca="1" si="514"/>
        <v>0.5888888888888888</v>
      </c>
      <c r="FY215" s="52">
        <f t="shared" ca="1" si="515"/>
        <v>0.57777777777777772</v>
      </c>
      <c r="FZ215" s="52">
        <f t="shared" ca="1" si="516"/>
        <v>0.56666666666666665</v>
      </c>
      <c r="GA215" s="52">
        <f t="shared" ca="1" si="517"/>
        <v>0.55555555555555558</v>
      </c>
      <c r="GB215" s="52">
        <f t="shared" ca="1" si="518"/>
        <v>0.5444444444444444</v>
      </c>
      <c r="GC215" s="52">
        <f t="shared" ca="1" si="519"/>
        <v>0.53333333333333333</v>
      </c>
      <c r="GD215" s="52">
        <f t="shared" ca="1" si="520"/>
        <v>0.52222222222222214</v>
      </c>
      <c r="GE215" s="52">
        <f t="shared" ca="1" si="521"/>
        <v>0.51111111111111107</v>
      </c>
      <c r="GF215" s="52">
        <f t="shared" ca="1" si="522"/>
        <v>0.5</v>
      </c>
      <c r="GG215" s="52">
        <f t="shared" ca="1" si="523"/>
        <v>0.48888888888888887</v>
      </c>
      <c r="GH215" s="52">
        <f t="shared" ca="1" si="524"/>
        <v>0.47777777777777775</v>
      </c>
      <c r="GI215" s="52">
        <f t="shared" ca="1" si="525"/>
        <v>0.46666666666666667</v>
      </c>
      <c r="GJ215" s="52">
        <f t="shared" ca="1" si="526"/>
        <v>0.45555555555555555</v>
      </c>
      <c r="GK215" s="52">
        <f t="shared" ca="1" si="527"/>
        <v>0.44444444444444442</v>
      </c>
      <c r="GL215" s="52">
        <f t="shared" ca="1" si="528"/>
        <v>0.43333333333333335</v>
      </c>
      <c r="GM215" s="52">
        <f t="shared" ca="1" si="529"/>
        <v>0.42222222222222222</v>
      </c>
      <c r="GN215" s="52">
        <f t="shared" ca="1" si="530"/>
        <v>0.41111111111111109</v>
      </c>
      <c r="GO215" s="52">
        <f t="shared" ca="1" si="531"/>
        <v>0.39999999999999997</v>
      </c>
      <c r="GP215" s="52">
        <f t="shared" ca="1" si="532"/>
        <v>0.38888888888888884</v>
      </c>
      <c r="GQ215" s="52">
        <f t="shared" ca="1" si="533"/>
        <v>0.37777777777777777</v>
      </c>
      <c r="GR215" s="52">
        <f t="shared" ca="1" si="534"/>
        <v>0.36666666666666664</v>
      </c>
      <c r="GS215" s="52">
        <f t="shared" ca="1" si="535"/>
        <v>0.35555555555555551</v>
      </c>
      <c r="GT215" s="52">
        <f t="shared" ca="1" si="536"/>
        <v>0.34444444444444444</v>
      </c>
      <c r="GU215" s="125">
        <f t="shared" si="537"/>
        <v>0</v>
      </c>
      <c r="GV215" s="52">
        <f t="shared" ca="1" si="538"/>
        <v>0.66666666666666663</v>
      </c>
      <c r="GW215" s="59">
        <f t="shared" ca="1" si="539"/>
        <v>0</v>
      </c>
      <c r="GX215" s="52">
        <f t="shared" ca="1" si="540"/>
        <v>0</v>
      </c>
      <c r="GY215" s="52" t="str">
        <f t="shared" ca="1" si="541"/>
        <v>Slope</v>
      </c>
      <c r="GZ215" s="52" t="str">
        <f t="shared" ca="1" si="542"/>
        <v>NaN</v>
      </c>
      <c r="HA215" s="120">
        <f t="shared" si="543"/>
        <v>0</v>
      </c>
      <c r="HB215" s="58">
        <f t="shared" si="544"/>
        <v>0</v>
      </c>
      <c r="HC215" s="58"/>
      <c r="HD215" s="121">
        <f t="shared" si="545"/>
        <v>1</v>
      </c>
      <c r="HE215" s="52">
        <f t="shared" si="546"/>
        <v>0</v>
      </c>
      <c r="HF215" s="52">
        <f t="shared" si="547"/>
        <v>0</v>
      </c>
      <c r="HG215" s="120">
        <f t="shared" si="548"/>
        <v>1</v>
      </c>
      <c r="HH215" s="120">
        <f t="shared" si="549"/>
        <v>0</v>
      </c>
      <c r="HI215" s="52">
        <f t="shared" ca="1" si="550"/>
        <v>0</v>
      </c>
      <c r="HJ215" s="52" t="str">
        <f t="shared" ca="1" si="551"/>
        <v>Slope</v>
      </c>
      <c r="HK215" s="59">
        <f t="shared" ca="1" si="552"/>
        <v>2</v>
      </c>
      <c r="HL215" s="52" t="str">
        <f t="shared" ca="1" si="553"/>
        <v>NaN</v>
      </c>
      <c r="HM215" s="52">
        <f t="shared" si="554"/>
        <v>0</v>
      </c>
      <c r="HN215" s="52">
        <f t="shared" si="555"/>
        <v>0</v>
      </c>
      <c r="HO215" s="52">
        <f t="shared" si="556"/>
        <v>0</v>
      </c>
      <c r="HP215" s="112"/>
      <c r="HQ215" s="52">
        <f t="shared" si="559"/>
        <v>0</v>
      </c>
      <c r="HR215" s="112"/>
      <c r="HS215" s="52">
        <f t="shared" si="557"/>
        <v>0</v>
      </c>
      <c r="HT215">
        <f t="shared" si="558"/>
        <v>0</v>
      </c>
    </row>
    <row r="216" spans="1:228" x14ac:dyDescent="0.25">
      <c r="A216" s="45">
        <v>178</v>
      </c>
      <c r="B216" s="35">
        <f t="shared" si="395"/>
        <v>2.0486111111111063E-2</v>
      </c>
      <c r="C216" s="28"/>
      <c r="D216" s="29"/>
      <c r="E216" s="29"/>
      <c r="F216" s="37"/>
      <c r="G216" s="38"/>
      <c r="H216" s="107"/>
      <c r="I216" s="31"/>
      <c r="J216" s="28"/>
      <c r="K216" s="37">
        <f t="shared" si="562"/>
        <v>0</v>
      </c>
      <c r="L216" s="30">
        <f t="shared" si="560"/>
        <v>0</v>
      </c>
      <c r="M216" s="101">
        <f t="shared" si="561"/>
        <v>0</v>
      </c>
      <c r="N216" s="103">
        <f t="shared" si="396"/>
        <v>0</v>
      </c>
      <c r="AD216" s="52" t="e">
        <f t="shared" ca="1" si="397"/>
        <v>#DIV/0!</v>
      </c>
      <c r="AE216" s="52" t="e">
        <f t="shared" ca="1" si="397"/>
        <v>#DIV/0!</v>
      </c>
      <c r="AF216" s="52" t="e">
        <f t="shared" ca="1" si="397"/>
        <v>#DIV/0!</v>
      </c>
      <c r="AG216" s="52" t="e">
        <f t="shared" ca="1" si="397"/>
        <v>#DIV/0!</v>
      </c>
      <c r="AH216" s="52" t="e">
        <f t="shared" ca="1" si="398"/>
        <v>#DIV/0!</v>
      </c>
      <c r="AI216" s="52" t="e">
        <f t="shared" ca="1" si="398"/>
        <v>#DIV/0!</v>
      </c>
      <c r="AJ216" s="52" t="e">
        <f t="shared" ca="1" si="398"/>
        <v>#DIV/0!</v>
      </c>
      <c r="AK216" s="52" t="e">
        <f t="shared" ca="1" si="398"/>
        <v>#DIV/0!</v>
      </c>
      <c r="AL216" s="52" t="e">
        <f t="shared" ca="1" si="399"/>
        <v>#DIV/0!</v>
      </c>
      <c r="AM216" s="52" t="e">
        <f t="shared" ca="1" si="399"/>
        <v>#DIV/0!</v>
      </c>
      <c r="AN216" s="52" t="e">
        <f t="shared" ca="1" si="399"/>
        <v>#DIV/0!</v>
      </c>
      <c r="AO216" s="52" t="e">
        <f t="shared" ca="1" si="399"/>
        <v>#DIV/0!</v>
      </c>
      <c r="AP216" s="52" t="e">
        <f t="shared" ca="1" si="400"/>
        <v>#DIV/0!</v>
      </c>
      <c r="AQ216" s="52" t="e">
        <f t="shared" ca="1" si="400"/>
        <v>#DIV/0!</v>
      </c>
      <c r="AR216" s="52" t="e">
        <f t="shared" ca="1" si="400"/>
        <v>#DIV/0!</v>
      </c>
      <c r="AS216" s="52" t="e">
        <f t="shared" ca="1" si="400"/>
        <v>#DIV/0!</v>
      </c>
      <c r="AT216" s="52" t="e">
        <f t="shared" ca="1" si="391"/>
        <v>#DIV/0!</v>
      </c>
      <c r="AU216" s="52" t="e">
        <f t="shared" ca="1" si="391"/>
        <v>#DIV/0!</v>
      </c>
      <c r="AV216" s="52" t="e">
        <f t="shared" ca="1" si="391"/>
        <v>#DIV/0!</v>
      </c>
      <c r="AW216" s="52" t="e">
        <f t="shared" ca="1" si="391"/>
        <v>#DIV/0!</v>
      </c>
      <c r="AX216" s="52" t="e">
        <f t="shared" ca="1" si="392"/>
        <v>#DIV/0!</v>
      </c>
      <c r="AY216" s="52" t="e">
        <f t="shared" ca="1" si="392"/>
        <v>#DIV/0!</v>
      </c>
      <c r="AZ216" s="52" t="e">
        <f t="shared" ca="1" si="392"/>
        <v>#DIV/0!</v>
      </c>
      <c r="BA216" s="52" t="e">
        <f t="shared" ca="1" si="392"/>
        <v>#DIV/0!</v>
      </c>
      <c r="BB216" s="52" t="e">
        <f t="shared" ca="1" si="393"/>
        <v>#DIV/0!</v>
      </c>
      <c r="BC216" s="52" t="e">
        <f t="shared" ca="1" si="393"/>
        <v>#DIV/0!</v>
      </c>
      <c r="BD216" s="52" t="e">
        <f t="shared" ca="1" si="393"/>
        <v>#DIV/0!</v>
      </c>
      <c r="BE216" s="52" t="e">
        <f t="shared" ca="1" si="393"/>
        <v>#DIV/0!</v>
      </c>
      <c r="BF216" s="52" t="e">
        <f t="shared" ca="1" si="394"/>
        <v>#DIV/0!</v>
      </c>
      <c r="BG216" s="52" t="e">
        <f t="shared" ca="1" si="394"/>
        <v>#DIV/0!</v>
      </c>
      <c r="BH216" s="52" t="e">
        <f t="shared" ca="1" si="394"/>
        <v>#DIV/0!</v>
      </c>
      <c r="BJ216" s="52">
        <f t="shared" si="401"/>
        <v>0</v>
      </c>
      <c r="BK216" s="52">
        <f t="shared" si="402"/>
        <v>0</v>
      </c>
      <c r="BL216" s="52">
        <f t="shared" si="403"/>
        <v>0</v>
      </c>
      <c r="BM216" s="52">
        <f t="shared" si="404"/>
        <v>0</v>
      </c>
      <c r="BN216" s="52">
        <f t="shared" si="405"/>
        <v>0</v>
      </c>
      <c r="BO216" s="52">
        <f t="shared" si="406"/>
        <v>0</v>
      </c>
      <c r="BP216" s="52">
        <f t="shared" si="407"/>
        <v>0</v>
      </c>
      <c r="BQ216" s="52">
        <f t="shared" si="408"/>
        <v>0.05</v>
      </c>
      <c r="BS216" s="52">
        <f t="shared" ca="1" si="409"/>
        <v>0</v>
      </c>
      <c r="BT216" s="52">
        <f t="shared" ca="1" si="410"/>
        <v>0</v>
      </c>
      <c r="BU216" s="52">
        <f t="shared" ca="1" si="411"/>
        <v>0</v>
      </c>
      <c r="BV216" s="52">
        <f t="shared" ca="1" si="412"/>
        <v>0</v>
      </c>
      <c r="BW216" s="52">
        <f t="shared" ca="1" si="413"/>
        <v>0</v>
      </c>
      <c r="BX216" s="52">
        <f t="shared" ca="1" si="414"/>
        <v>0</v>
      </c>
      <c r="BY216" s="52">
        <f t="shared" ca="1" si="415"/>
        <v>0</v>
      </c>
      <c r="BZ216" s="52">
        <f t="shared" ca="1" si="416"/>
        <v>0</v>
      </c>
      <c r="CA216" s="52">
        <f t="shared" ca="1" si="417"/>
        <v>0</v>
      </c>
      <c r="CB216" s="52">
        <f t="shared" ca="1" si="418"/>
        <v>0</v>
      </c>
      <c r="CC216" s="52">
        <f t="shared" ca="1" si="419"/>
        <v>0</v>
      </c>
      <c r="CD216" s="52">
        <f t="shared" ca="1" si="420"/>
        <v>0</v>
      </c>
      <c r="CE216" s="52">
        <f t="shared" ca="1" si="421"/>
        <v>0</v>
      </c>
      <c r="CF216" s="52">
        <f t="shared" ca="1" si="422"/>
        <v>0</v>
      </c>
      <c r="CG216" s="52">
        <f t="shared" ca="1" si="423"/>
        <v>0</v>
      </c>
      <c r="CH216" s="52">
        <f t="shared" ca="1" si="424"/>
        <v>0</v>
      </c>
      <c r="CI216" s="52">
        <f t="shared" ca="1" si="425"/>
        <v>0</v>
      </c>
      <c r="CJ216" s="52">
        <f t="shared" ca="1" si="426"/>
        <v>0</v>
      </c>
      <c r="CK216" s="52">
        <f t="shared" ca="1" si="427"/>
        <v>0</v>
      </c>
      <c r="CL216" s="52">
        <f t="shared" ca="1" si="428"/>
        <v>0</v>
      </c>
      <c r="CM216" s="52">
        <f t="shared" ca="1" si="429"/>
        <v>0</v>
      </c>
      <c r="CN216" s="52">
        <f t="shared" ca="1" si="430"/>
        <v>0</v>
      </c>
      <c r="CO216" s="52">
        <f t="shared" ca="1" si="431"/>
        <v>0</v>
      </c>
      <c r="CP216" s="52">
        <f t="shared" ca="1" si="432"/>
        <v>0</v>
      </c>
      <c r="CQ216" s="52">
        <f t="shared" ca="1" si="433"/>
        <v>0</v>
      </c>
      <c r="CR216" s="52">
        <f t="shared" ca="1" si="434"/>
        <v>0</v>
      </c>
      <c r="CS216" s="52">
        <f t="shared" ca="1" si="435"/>
        <v>0</v>
      </c>
      <c r="CT216" s="52">
        <f t="shared" ca="1" si="436"/>
        <v>0</v>
      </c>
      <c r="CU216" s="52">
        <f t="shared" ca="1" si="437"/>
        <v>0</v>
      </c>
      <c r="CV216" s="52">
        <f t="shared" ca="1" si="438"/>
        <v>0</v>
      </c>
      <c r="CW216" s="52">
        <f t="shared" ca="1" si="439"/>
        <v>0</v>
      </c>
      <c r="CY216" s="51" t="str">
        <f t="shared" ca="1" si="440"/>
        <v>Slope</v>
      </c>
      <c r="CZ216" s="51" t="str">
        <f t="shared" ca="1" si="441"/>
        <v>Slope</v>
      </c>
      <c r="DA216" s="51" t="str">
        <f t="shared" ca="1" si="442"/>
        <v>Slope</v>
      </c>
      <c r="DB216" s="51" t="str">
        <f t="shared" ca="1" si="443"/>
        <v>Slope</v>
      </c>
      <c r="DC216" s="51" t="str">
        <f t="shared" ca="1" si="444"/>
        <v>Slope</v>
      </c>
      <c r="DD216" s="51" t="str">
        <f t="shared" ca="1" si="445"/>
        <v>Slope</v>
      </c>
      <c r="DE216" s="51" t="str">
        <f t="shared" ca="1" si="446"/>
        <v>Slope</v>
      </c>
      <c r="DF216" s="51" t="str">
        <f t="shared" ca="1" si="447"/>
        <v>Slope</v>
      </c>
      <c r="DG216" s="51" t="str">
        <f t="shared" ca="1" si="448"/>
        <v>Slope</v>
      </c>
      <c r="DH216" s="51" t="str">
        <f t="shared" ca="1" si="449"/>
        <v>Slope</v>
      </c>
      <c r="DI216" s="51" t="str">
        <f t="shared" ca="1" si="450"/>
        <v>Slope</v>
      </c>
      <c r="DJ216" s="51" t="str">
        <f t="shared" ca="1" si="451"/>
        <v>Slope</v>
      </c>
      <c r="DK216" s="51" t="str">
        <f t="shared" ca="1" si="452"/>
        <v>Slope</v>
      </c>
      <c r="DL216" s="51" t="str">
        <f t="shared" ca="1" si="453"/>
        <v>Slope</v>
      </c>
      <c r="DM216" s="51" t="str">
        <f t="shared" ca="1" si="454"/>
        <v>Slope</v>
      </c>
      <c r="DN216" s="51" t="str">
        <f t="shared" ca="1" si="455"/>
        <v>Slope</v>
      </c>
      <c r="DO216" s="51" t="str">
        <f t="shared" ca="1" si="456"/>
        <v>Slope</v>
      </c>
      <c r="DP216" s="51" t="str">
        <f t="shared" ca="1" si="457"/>
        <v>Slope</v>
      </c>
      <c r="DQ216" s="51" t="str">
        <f t="shared" ca="1" si="458"/>
        <v>Slope</v>
      </c>
      <c r="DR216" s="51" t="str">
        <f t="shared" ca="1" si="459"/>
        <v>Slope</v>
      </c>
      <c r="DS216" s="51" t="str">
        <f t="shared" ca="1" si="460"/>
        <v>Slope</v>
      </c>
      <c r="DT216" s="51" t="str">
        <f t="shared" ca="1" si="461"/>
        <v>Slope</v>
      </c>
      <c r="DU216" s="51" t="str">
        <f t="shared" ca="1" si="462"/>
        <v>Slope</v>
      </c>
      <c r="DV216" s="51" t="str">
        <f t="shared" ca="1" si="463"/>
        <v>Slope</v>
      </c>
      <c r="DW216" s="51" t="str">
        <f t="shared" ca="1" si="464"/>
        <v>Slope</v>
      </c>
      <c r="DX216" s="51" t="str">
        <f t="shared" ca="1" si="465"/>
        <v>Slope</v>
      </c>
      <c r="DY216" s="51" t="str">
        <f t="shared" ca="1" si="466"/>
        <v>Slope</v>
      </c>
      <c r="DZ216" s="51" t="str">
        <f t="shared" ca="1" si="467"/>
        <v>Slope</v>
      </c>
      <c r="EA216" s="51" t="str">
        <f t="shared" ca="1" si="468"/>
        <v>Slope</v>
      </c>
      <c r="EB216" s="51" t="str">
        <f t="shared" ca="1" si="469"/>
        <v>Slope</v>
      </c>
      <c r="EC216" s="51" t="str">
        <f t="shared" ca="1" si="470"/>
        <v>Slope</v>
      </c>
      <c r="EE216" s="52">
        <f t="shared" ca="1" si="471"/>
        <v>1</v>
      </c>
      <c r="EF216" s="52">
        <f t="shared" ca="1" si="472"/>
        <v>1</v>
      </c>
      <c r="EG216" s="52">
        <f t="shared" ca="1" si="473"/>
        <v>1</v>
      </c>
      <c r="EH216" s="52">
        <f t="shared" ca="1" si="474"/>
        <v>1</v>
      </c>
      <c r="EI216" s="52">
        <f t="shared" ca="1" si="475"/>
        <v>1</v>
      </c>
      <c r="EJ216" s="52">
        <f t="shared" ca="1" si="476"/>
        <v>1</v>
      </c>
      <c r="EK216" s="52">
        <f t="shared" ca="1" si="477"/>
        <v>1</v>
      </c>
      <c r="EL216" s="52">
        <f t="shared" ca="1" si="478"/>
        <v>1</v>
      </c>
      <c r="EM216" s="52">
        <f t="shared" ca="1" si="479"/>
        <v>1</v>
      </c>
      <c r="EN216" s="52">
        <f t="shared" ca="1" si="480"/>
        <v>1</v>
      </c>
      <c r="EO216" s="52">
        <f t="shared" ca="1" si="481"/>
        <v>1</v>
      </c>
      <c r="EP216" s="52">
        <f t="shared" ca="1" si="482"/>
        <v>1</v>
      </c>
      <c r="EQ216" s="52">
        <f t="shared" ca="1" si="483"/>
        <v>1</v>
      </c>
      <c r="ER216" s="52">
        <f t="shared" ca="1" si="484"/>
        <v>1</v>
      </c>
      <c r="ES216" s="52">
        <f t="shared" ca="1" si="485"/>
        <v>1</v>
      </c>
      <c r="ET216" s="52">
        <f t="shared" ca="1" si="486"/>
        <v>1</v>
      </c>
      <c r="EU216" s="52">
        <f t="shared" ca="1" si="487"/>
        <v>1</v>
      </c>
      <c r="EV216" s="52">
        <f t="shared" ca="1" si="488"/>
        <v>1</v>
      </c>
      <c r="EW216" s="52">
        <f t="shared" ca="1" si="489"/>
        <v>1</v>
      </c>
      <c r="EX216" s="52">
        <f t="shared" ca="1" si="490"/>
        <v>1</v>
      </c>
      <c r="EY216" s="52">
        <f t="shared" ca="1" si="491"/>
        <v>1</v>
      </c>
      <c r="EZ216" s="52">
        <f t="shared" ca="1" si="492"/>
        <v>1</v>
      </c>
      <c r="FA216" s="52">
        <f t="shared" ca="1" si="493"/>
        <v>1</v>
      </c>
      <c r="FB216" s="52">
        <f t="shared" ca="1" si="494"/>
        <v>1</v>
      </c>
      <c r="FC216" s="52">
        <f t="shared" ca="1" si="495"/>
        <v>1</v>
      </c>
      <c r="FD216" s="52">
        <f t="shared" ca="1" si="496"/>
        <v>1</v>
      </c>
      <c r="FE216" s="52">
        <f t="shared" ca="1" si="497"/>
        <v>1</v>
      </c>
      <c r="FF216" s="52">
        <f t="shared" ca="1" si="498"/>
        <v>1</v>
      </c>
      <c r="FG216" s="52">
        <f t="shared" ca="1" si="499"/>
        <v>1</v>
      </c>
      <c r="FH216" s="52">
        <f t="shared" ca="1" si="500"/>
        <v>1</v>
      </c>
      <c r="FI216" s="52">
        <f t="shared" ca="1" si="501"/>
        <v>1</v>
      </c>
      <c r="FK216" s="52">
        <f t="shared" si="502"/>
        <v>0</v>
      </c>
      <c r="FL216" s="59" t="e">
        <f t="shared" ca="1" si="503"/>
        <v>#N/A</v>
      </c>
      <c r="FM216" s="59" t="e">
        <f t="shared" ca="1" si="504"/>
        <v>#N/A</v>
      </c>
      <c r="FN216" s="52">
        <f t="shared" ca="1" si="505"/>
        <v>0</v>
      </c>
      <c r="FP216" s="52">
        <f t="shared" ca="1" si="506"/>
        <v>0.66666666666666663</v>
      </c>
      <c r="FQ216" s="52">
        <f t="shared" ca="1" si="507"/>
        <v>0.66666666666666663</v>
      </c>
      <c r="FR216" s="52">
        <f t="shared" ca="1" si="508"/>
        <v>0.65555555555555545</v>
      </c>
      <c r="FS216" s="52">
        <f t="shared" ca="1" si="509"/>
        <v>0.64444444444444438</v>
      </c>
      <c r="FT216" s="52">
        <f t="shared" ca="1" si="510"/>
        <v>0.6333333333333333</v>
      </c>
      <c r="FU216" s="52">
        <f t="shared" ca="1" si="511"/>
        <v>0.62222222222222223</v>
      </c>
      <c r="FV216" s="52">
        <f t="shared" ca="1" si="512"/>
        <v>0.61111111111111116</v>
      </c>
      <c r="FW216" s="52">
        <f t="shared" ca="1" si="513"/>
        <v>0.6</v>
      </c>
      <c r="FX216" s="52">
        <f t="shared" ca="1" si="514"/>
        <v>0.5888888888888888</v>
      </c>
      <c r="FY216" s="52">
        <f t="shared" ca="1" si="515"/>
        <v>0.57777777777777772</v>
      </c>
      <c r="FZ216" s="52">
        <f t="shared" ca="1" si="516"/>
        <v>0.56666666666666665</v>
      </c>
      <c r="GA216" s="52">
        <f t="shared" ca="1" si="517"/>
        <v>0.55555555555555558</v>
      </c>
      <c r="GB216" s="52">
        <f t="shared" ca="1" si="518"/>
        <v>0.5444444444444444</v>
      </c>
      <c r="GC216" s="52">
        <f t="shared" ca="1" si="519"/>
        <v>0.53333333333333333</v>
      </c>
      <c r="GD216" s="52">
        <f t="shared" ca="1" si="520"/>
        <v>0.52222222222222214</v>
      </c>
      <c r="GE216" s="52">
        <f t="shared" ca="1" si="521"/>
        <v>0.51111111111111107</v>
      </c>
      <c r="GF216" s="52">
        <f t="shared" ca="1" si="522"/>
        <v>0.5</v>
      </c>
      <c r="GG216" s="52">
        <f t="shared" ca="1" si="523"/>
        <v>0.48888888888888887</v>
      </c>
      <c r="GH216" s="52">
        <f t="shared" ca="1" si="524"/>
        <v>0.47777777777777775</v>
      </c>
      <c r="GI216" s="52">
        <f t="shared" ca="1" si="525"/>
        <v>0.46666666666666667</v>
      </c>
      <c r="GJ216" s="52">
        <f t="shared" ca="1" si="526"/>
        <v>0.45555555555555555</v>
      </c>
      <c r="GK216" s="52">
        <f t="shared" ca="1" si="527"/>
        <v>0.44444444444444442</v>
      </c>
      <c r="GL216" s="52">
        <f t="shared" ca="1" si="528"/>
        <v>0.43333333333333335</v>
      </c>
      <c r="GM216" s="52">
        <f t="shared" ca="1" si="529"/>
        <v>0.42222222222222222</v>
      </c>
      <c r="GN216" s="52">
        <f t="shared" ca="1" si="530"/>
        <v>0.41111111111111109</v>
      </c>
      <c r="GO216" s="52">
        <f t="shared" ca="1" si="531"/>
        <v>0.39999999999999997</v>
      </c>
      <c r="GP216" s="52">
        <f t="shared" ca="1" si="532"/>
        <v>0.38888888888888884</v>
      </c>
      <c r="GQ216" s="52">
        <f t="shared" ca="1" si="533"/>
        <v>0.37777777777777777</v>
      </c>
      <c r="GR216" s="52">
        <f t="shared" ca="1" si="534"/>
        <v>0.36666666666666664</v>
      </c>
      <c r="GS216" s="52">
        <f t="shared" ca="1" si="535"/>
        <v>0.35555555555555551</v>
      </c>
      <c r="GT216" s="52">
        <f t="shared" ca="1" si="536"/>
        <v>0.34444444444444444</v>
      </c>
      <c r="GU216" s="125">
        <f t="shared" si="537"/>
        <v>0</v>
      </c>
      <c r="GV216" s="52">
        <f t="shared" ca="1" si="538"/>
        <v>0.66666666666666663</v>
      </c>
      <c r="GW216" s="59">
        <f t="shared" ca="1" si="539"/>
        <v>0</v>
      </c>
      <c r="GX216" s="52">
        <f t="shared" ca="1" si="540"/>
        <v>0</v>
      </c>
      <c r="GY216" s="52" t="str">
        <f t="shared" ca="1" si="541"/>
        <v>Slope</v>
      </c>
      <c r="GZ216" s="52" t="str">
        <f t="shared" ca="1" si="542"/>
        <v>NaN</v>
      </c>
      <c r="HA216" s="120">
        <f t="shared" si="543"/>
        <v>0</v>
      </c>
      <c r="HB216" s="58">
        <f t="shared" si="544"/>
        <v>0</v>
      </c>
      <c r="HC216" s="58"/>
      <c r="HD216" s="121">
        <f t="shared" si="545"/>
        <v>1</v>
      </c>
      <c r="HE216" s="52">
        <f t="shared" si="546"/>
        <v>0</v>
      </c>
      <c r="HF216" s="52">
        <f t="shared" si="547"/>
        <v>0</v>
      </c>
      <c r="HG216" s="120">
        <f t="shared" si="548"/>
        <v>1</v>
      </c>
      <c r="HH216" s="120">
        <f t="shared" si="549"/>
        <v>0</v>
      </c>
      <c r="HI216" s="52">
        <f t="shared" ca="1" si="550"/>
        <v>0</v>
      </c>
      <c r="HJ216" s="52" t="str">
        <f t="shared" ca="1" si="551"/>
        <v>Slope</v>
      </c>
      <c r="HK216" s="59">
        <f t="shared" ca="1" si="552"/>
        <v>2</v>
      </c>
      <c r="HL216" s="52" t="str">
        <f t="shared" ca="1" si="553"/>
        <v>NaN</v>
      </c>
      <c r="HM216" s="52">
        <f t="shared" si="554"/>
        <v>0</v>
      </c>
      <c r="HN216" s="52">
        <f t="shared" si="555"/>
        <v>0</v>
      </c>
      <c r="HO216" s="52">
        <f t="shared" si="556"/>
        <v>0</v>
      </c>
      <c r="HP216" s="112"/>
      <c r="HQ216" s="52">
        <f t="shared" si="559"/>
        <v>0</v>
      </c>
      <c r="HR216" s="112"/>
      <c r="HS216" s="52">
        <f t="shared" si="557"/>
        <v>0</v>
      </c>
      <c r="HT216">
        <f t="shared" si="558"/>
        <v>0</v>
      </c>
    </row>
    <row r="217" spans="1:228" x14ac:dyDescent="0.25">
      <c r="A217" s="45">
        <v>179</v>
      </c>
      <c r="B217" s="35">
        <f t="shared" si="395"/>
        <v>2.0601851851851802E-2</v>
      </c>
      <c r="C217" s="28"/>
      <c r="D217" s="29"/>
      <c r="E217" s="29"/>
      <c r="F217" s="37"/>
      <c r="G217" s="38"/>
      <c r="H217" s="107"/>
      <c r="I217" s="31"/>
      <c r="J217" s="28"/>
      <c r="K217" s="37">
        <f t="shared" si="562"/>
        <v>0</v>
      </c>
      <c r="L217" s="30">
        <f t="shared" si="560"/>
        <v>0</v>
      </c>
      <c r="M217" s="101">
        <f t="shared" si="561"/>
        <v>0</v>
      </c>
      <c r="N217" s="103">
        <f t="shared" si="396"/>
        <v>0</v>
      </c>
      <c r="AD217" s="52" t="e">
        <f t="shared" ca="1" si="397"/>
        <v>#DIV/0!</v>
      </c>
      <c r="AE217" s="52" t="e">
        <f t="shared" ca="1" si="397"/>
        <v>#DIV/0!</v>
      </c>
      <c r="AF217" s="52" t="e">
        <f t="shared" ca="1" si="397"/>
        <v>#DIV/0!</v>
      </c>
      <c r="AG217" s="52" t="e">
        <f t="shared" ca="1" si="397"/>
        <v>#DIV/0!</v>
      </c>
      <c r="AH217" s="52" t="e">
        <f t="shared" ca="1" si="398"/>
        <v>#DIV/0!</v>
      </c>
      <c r="AI217" s="52" t="e">
        <f t="shared" ca="1" si="398"/>
        <v>#DIV/0!</v>
      </c>
      <c r="AJ217" s="52" t="e">
        <f t="shared" ca="1" si="398"/>
        <v>#DIV/0!</v>
      </c>
      <c r="AK217" s="52" t="e">
        <f t="shared" ca="1" si="398"/>
        <v>#DIV/0!</v>
      </c>
      <c r="AL217" s="52" t="e">
        <f t="shared" ca="1" si="399"/>
        <v>#DIV/0!</v>
      </c>
      <c r="AM217" s="52" t="e">
        <f t="shared" ca="1" si="399"/>
        <v>#DIV/0!</v>
      </c>
      <c r="AN217" s="52" t="e">
        <f t="shared" ca="1" si="399"/>
        <v>#DIV/0!</v>
      </c>
      <c r="AO217" s="52" t="e">
        <f t="shared" ca="1" si="399"/>
        <v>#DIV/0!</v>
      </c>
      <c r="AP217" s="52" t="e">
        <f t="shared" ca="1" si="400"/>
        <v>#DIV/0!</v>
      </c>
      <c r="AQ217" s="52" t="e">
        <f t="shared" ca="1" si="400"/>
        <v>#DIV/0!</v>
      </c>
      <c r="AR217" s="52" t="e">
        <f t="shared" ca="1" si="400"/>
        <v>#DIV/0!</v>
      </c>
      <c r="AS217" s="52" t="e">
        <f t="shared" ca="1" si="400"/>
        <v>#DIV/0!</v>
      </c>
      <c r="AT217" s="52" t="e">
        <f t="shared" ca="1" si="391"/>
        <v>#DIV/0!</v>
      </c>
      <c r="AU217" s="52" t="e">
        <f t="shared" ca="1" si="391"/>
        <v>#DIV/0!</v>
      </c>
      <c r="AV217" s="52" t="e">
        <f t="shared" ca="1" si="391"/>
        <v>#DIV/0!</v>
      </c>
      <c r="AW217" s="52" t="e">
        <f t="shared" ca="1" si="391"/>
        <v>#DIV/0!</v>
      </c>
      <c r="AX217" s="52" t="e">
        <f t="shared" ca="1" si="392"/>
        <v>#DIV/0!</v>
      </c>
      <c r="AY217" s="52" t="e">
        <f t="shared" ca="1" si="392"/>
        <v>#DIV/0!</v>
      </c>
      <c r="AZ217" s="52" t="e">
        <f t="shared" ca="1" si="392"/>
        <v>#DIV/0!</v>
      </c>
      <c r="BA217" s="52" t="e">
        <f t="shared" ca="1" si="392"/>
        <v>#DIV/0!</v>
      </c>
      <c r="BB217" s="52" t="e">
        <f t="shared" ca="1" si="393"/>
        <v>#DIV/0!</v>
      </c>
      <c r="BC217" s="52" t="e">
        <f t="shared" ca="1" si="393"/>
        <v>#DIV/0!</v>
      </c>
      <c r="BD217" s="52" t="e">
        <f t="shared" ca="1" si="393"/>
        <v>#DIV/0!</v>
      </c>
      <c r="BE217" s="52" t="e">
        <f t="shared" ca="1" si="393"/>
        <v>#DIV/0!</v>
      </c>
      <c r="BF217" s="52" t="e">
        <f t="shared" ca="1" si="394"/>
        <v>#DIV/0!</v>
      </c>
      <c r="BG217" s="52" t="e">
        <f t="shared" ca="1" si="394"/>
        <v>#DIV/0!</v>
      </c>
      <c r="BH217" s="52" t="e">
        <f t="shared" ca="1" si="394"/>
        <v>#DIV/0!</v>
      </c>
      <c r="BJ217" s="52">
        <f t="shared" si="401"/>
        <v>0</v>
      </c>
      <c r="BK217" s="52">
        <f t="shared" si="402"/>
        <v>0</v>
      </c>
      <c r="BL217" s="52">
        <f t="shared" si="403"/>
        <v>0</v>
      </c>
      <c r="BM217" s="52">
        <f t="shared" si="404"/>
        <v>0</v>
      </c>
      <c r="BN217" s="52">
        <f t="shared" si="405"/>
        <v>0</v>
      </c>
      <c r="BO217" s="52">
        <f t="shared" si="406"/>
        <v>0</v>
      </c>
      <c r="BP217" s="52">
        <f t="shared" si="407"/>
        <v>0</v>
      </c>
      <c r="BQ217" s="52">
        <f t="shared" si="408"/>
        <v>0.05</v>
      </c>
      <c r="BS217" s="52">
        <f t="shared" ca="1" si="409"/>
        <v>0</v>
      </c>
      <c r="BT217" s="52">
        <f t="shared" ca="1" si="410"/>
        <v>0</v>
      </c>
      <c r="BU217" s="52">
        <f t="shared" ca="1" si="411"/>
        <v>0</v>
      </c>
      <c r="BV217" s="52">
        <f t="shared" ca="1" si="412"/>
        <v>0</v>
      </c>
      <c r="BW217" s="52">
        <f t="shared" ca="1" si="413"/>
        <v>0</v>
      </c>
      <c r="BX217" s="52">
        <f t="shared" ca="1" si="414"/>
        <v>0</v>
      </c>
      <c r="BY217" s="52">
        <f t="shared" ca="1" si="415"/>
        <v>0</v>
      </c>
      <c r="BZ217" s="52">
        <f t="shared" ca="1" si="416"/>
        <v>0</v>
      </c>
      <c r="CA217" s="52">
        <f t="shared" ca="1" si="417"/>
        <v>0</v>
      </c>
      <c r="CB217" s="52">
        <f t="shared" ca="1" si="418"/>
        <v>0</v>
      </c>
      <c r="CC217" s="52">
        <f t="shared" ca="1" si="419"/>
        <v>0</v>
      </c>
      <c r="CD217" s="52">
        <f t="shared" ca="1" si="420"/>
        <v>0</v>
      </c>
      <c r="CE217" s="52">
        <f t="shared" ca="1" si="421"/>
        <v>0</v>
      </c>
      <c r="CF217" s="52">
        <f t="shared" ca="1" si="422"/>
        <v>0</v>
      </c>
      <c r="CG217" s="52">
        <f t="shared" ca="1" si="423"/>
        <v>0</v>
      </c>
      <c r="CH217" s="52">
        <f t="shared" ca="1" si="424"/>
        <v>0</v>
      </c>
      <c r="CI217" s="52">
        <f t="shared" ca="1" si="425"/>
        <v>0</v>
      </c>
      <c r="CJ217" s="52">
        <f t="shared" ca="1" si="426"/>
        <v>0</v>
      </c>
      <c r="CK217" s="52">
        <f t="shared" ca="1" si="427"/>
        <v>0</v>
      </c>
      <c r="CL217" s="52">
        <f t="shared" ca="1" si="428"/>
        <v>0</v>
      </c>
      <c r="CM217" s="52">
        <f t="shared" ca="1" si="429"/>
        <v>0</v>
      </c>
      <c r="CN217" s="52">
        <f t="shared" ca="1" si="430"/>
        <v>0</v>
      </c>
      <c r="CO217" s="52">
        <f t="shared" ca="1" si="431"/>
        <v>0</v>
      </c>
      <c r="CP217" s="52">
        <f t="shared" ca="1" si="432"/>
        <v>0</v>
      </c>
      <c r="CQ217" s="52">
        <f t="shared" ca="1" si="433"/>
        <v>0</v>
      </c>
      <c r="CR217" s="52">
        <f t="shared" ca="1" si="434"/>
        <v>0</v>
      </c>
      <c r="CS217" s="52">
        <f t="shared" ca="1" si="435"/>
        <v>0</v>
      </c>
      <c r="CT217" s="52">
        <f t="shared" ca="1" si="436"/>
        <v>0</v>
      </c>
      <c r="CU217" s="52">
        <f t="shared" ca="1" si="437"/>
        <v>0</v>
      </c>
      <c r="CV217" s="52">
        <f t="shared" ca="1" si="438"/>
        <v>0</v>
      </c>
      <c r="CW217" s="52">
        <f t="shared" ca="1" si="439"/>
        <v>0</v>
      </c>
      <c r="CY217" s="51" t="str">
        <f t="shared" ca="1" si="440"/>
        <v>Slope</v>
      </c>
      <c r="CZ217" s="51" t="str">
        <f t="shared" ca="1" si="441"/>
        <v>Slope</v>
      </c>
      <c r="DA217" s="51" t="str">
        <f t="shared" ca="1" si="442"/>
        <v>Slope</v>
      </c>
      <c r="DB217" s="51" t="str">
        <f t="shared" ca="1" si="443"/>
        <v>Slope</v>
      </c>
      <c r="DC217" s="51" t="str">
        <f t="shared" ca="1" si="444"/>
        <v>Slope</v>
      </c>
      <c r="DD217" s="51" t="str">
        <f t="shared" ca="1" si="445"/>
        <v>Slope</v>
      </c>
      <c r="DE217" s="51" t="str">
        <f t="shared" ca="1" si="446"/>
        <v>Slope</v>
      </c>
      <c r="DF217" s="51" t="str">
        <f t="shared" ca="1" si="447"/>
        <v>Slope</v>
      </c>
      <c r="DG217" s="51" t="str">
        <f t="shared" ca="1" si="448"/>
        <v>Slope</v>
      </c>
      <c r="DH217" s="51" t="str">
        <f t="shared" ca="1" si="449"/>
        <v>Slope</v>
      </c>
      <c r="DI217" s="51" t="str">
        <f t="shared" ca="1" si="450"/>
        <v>Slope</v>
      </c>
      <c r="DJ217" s="51" t="str">
        <f t="shared" ca="1" si="451"/>
        <v>Slope</v>
      </c>
      <c r="DK217" s="51" t="str">
        <f t="shared" ca="1" si="452"/>
        <v>Slope</v>
      </c>
      <c r="DL217" s="51" t="str">
        <f t="shared" ca="1" si="453"/>
        <v>Slope</v>
      </c>
      <c r="DM217" s="51" t="str">
        <f t="shared" ca="1" si="454"/>
        <v>Slope</v>
      </c>
      <c r="DN217" s="51" t="str">
        <f t="shared" ca="1" si="455"/>
        <v>Slope</v>
      </c>
      <c r="DO217" s="51" t="str">
        <f t="shared" ca="1" si="456"/>
        <v>Slope</v>
      </c>
      <c r="DP217" s="51" t="str">
        <f t="shared" ca="1" si="457"/>
        <v>Slope</v>
      </c>
      <c r="DQ217" s="51" t="str">
        <f t="shared" ca="1" si="458"/>
        <v>Slope</v>
      </c>
      <c r="DR217" s="51" t="str">
        <f t="shared" ca="1" si="459"/>
        <v>Slope</v>
      </c>
      <c r="DS217" s="51" t="str">
        <f t="shared" ca="1" si="460"/>
        <v>Slope</v>
      </c>
      <c r="DT217" s="51" t="str">
        <f t="shared" ca="1" si="461"/>
        <v>Slope</v>
      </c>
      <c r="DU217" s="51" t="str">
        <f t="shared" ca="1" si="462"/>
        <v>Slope</v>
      </c>
      <c r="DV217" s="51" t="str">
        <f t="shared" ca="1" si="463"/>
        <v>Slope</v>
      </c>
      <c r="DW217" s="51" t="str">
        <f t="shared" ca="1" si="464"/>
        <v>Slope</v>
      </c>
      <c r="DX217" s="51" t="str">
        <f t="shared" ca="1" si="465"/>
        <v>Slope</v>
      </c>
      <c r="DY217" s="51" t="str">
        <f t="shared" ca="1" si="466"/>
        <v>Slope</v>
      </c>
      <c r="DZ217" s="51" t="str">
        <f t="shared" ca="1" si="467"/>
        <v>Slope</v>
      </c>
      <c r="EA217" s="51" t="str">
        <f t="shared" ca="1" si="468"/>
        <v>Slope</v>
      </c>
      <c r="EB217" s="51" t="str">
        <f t="shared" ca="1" si="469"/>
        <v>Slope</v>
      </c>
      <c r="EC217" s="51" t="str">
        <f t="shared" ca="1" si="470"/>
        <v>Slope</v>
      </c>
      <c r="EE217" s="52">
        <f t="shared" ca="1" si="471"/>
        <v>1</v>
      </c>
      <c r="EF217" s="52">
        <f t="shared" ca="1" si="472"/>
        <v>1</v>
      </c>
      <c r="EG217" s="52">
        <f t="shared" ca="1" si="473"/>
        <v>1</v>
      </c>
      <c r="EH217" s="52">
        <f t="shared" ca="1" si="474"/>
        <v>1</v>
      </c>
      <c r="EI217" s="52">
        <f t="shared" ca="1" si="475"/>
        <v>1</v>
      </c>
      <c r="EJ217" s="52">
        <f t="shared" ca="1" si="476"/>
        <v>1</v>
      </c>
      <c r="EK217" s="52">
        <f t="shared" ca="1" si="477"/>
        <v>1</v>
      </c>
      <c r="EL217" s="52">
        <f t="shared" ca="1" si="478"/>
        <v>1</v>
      </c>
      <c r="EM217" s="52">
        <f t="shared" ca="1" si="479"/>
        <v>1</v>
      </c>
      <c r="EN217" s="52">
        <f t="shared" ca="1" si="480"/>
        <v>1</v>
      </c>
      <c r="EO217" s="52">
        <f t="shared" ca="1" si="481"/>
        <v>1</v>
      </c>
      <c r="EP217" s="52">
        <f t="shared" ca="1" si="482"/>
        <v>1</v>
      </c>
      <c r="EQ217" s="52">
        <f t="shared" ca="1" si="483"/>
        <v>1</v>
      </c>
      <c r="ER217" s="52">
        <f t="shared" ca="1" si="484"/>
        <v>1</v>
      </c>
      <c r="ES217" s="52">
        <f t="shared" ca="1" si="485"/>
        <v>1</v>
      </c>
      <c r="ET217" s="52">
        <f t="shared" ca="1" si="486"/>
        <v>1</v>
      </c>
      <c r="EU217" s="52">
        <f t="shared" ca="1" si="487"/>
        <v>1</v>
      </c>
      <c r="EV217" s="52">
        <f t="shared" ca="1" si="488"/>
        <v>1</v>
      </c>
      <c r="EW217" s="52">
        <f t="shared" ca="1" si="489"/>
        <v>1</v>
      </c>
      <c r="EX217" s="52">
        <f t="shared" ca="1" si="490"/>
        <v>1</v>
      </c>
      <c r="EY217" s="52">
        <f t="shared" ca="1" si="491"/>
        <v>1</v>
      </c>
      <c r="EZ217" s="52">
        <f t="shared" ca="1" si="492"/>
        <v>1</v>
      </c>
      <c r="FA217" s="52">
        <f t="shared" ca="1" si="493"/>
        <v>1</v>
      </c>
      <c r="FB217" s="52">
        <f t="shared" ca="1" si="494"/>
        <v>1</v>
      </c>
      <c r="FC217" s="52">
        <f t="shared" ca="1" si="495"/>
        <v>1</v>
      </c>
      <c r="FD217" s="52">
        <f t="shared" ca="1" si="496"/>
        <v>1</v>
      </c>
      <c r="FE217" s="52">
        <f t="shared" ca="1" si="497"/>
        <v>1</v>
      </c>
      <c r="FF217" s="52">
        <f t="shared" ca="1" si="498"/>
        <v>1</v>
      </c>
      <c r="FG217" s="52">
        <f t="shared" ca="1" si="499"/>
        <v>1</v>
      </c>
      <c r="FH217" s="52">
        <f t="shared" ca="1" si="500"/>
        <v>1</v>
      </c>
      <c r="FI217" s="52">
        <f t="shared" ca="1" si="501"/>
        <v>1</v>
      </c>
      <c r="FK217" s="52">
        <f t="shared" si="502"/>
        <v>0</v>
      </c>
      <c r="FL217" s="59" t="e">
        <f t="shared" ca="1" si="503"/>
        <v>#N/A</v>
      </c>
      <c r="FM217" s="59" t="e">
        <f t="shared" ca="1" si="504"/>
        <v>#N/A</v>
      </c>
      <c r="FN217" s="52">
        <f t="shared" ca="1" si="505"/>
        <v>0</v>
      </c>
      <c r="FP217" s="52">
        <f t="shared" ca="1" si="506"/>
        <v>0.66666666666666663</v>
      </c>
      <c r="FQ217" s="52">
        <f t="shared" ca="1" si="507"/>
        <v>0.66666666666666663</v>
      </c>
      <c r="FR217" s="52">
        <f t="shared" ca="1" si="508"/>
        <v>0.65555555555555545</v>
      </c>
      <c r="FS217" s="52">
        <f t="shared" ca="1" si="509"/>
        <v>0.64444444444444438</v>
      </c>
      <c r="FT217" s="52">
        <f t="shared" ca="1" si="510"/>
        <v>0.6333333333333333</v>
      </c>
      <c r="FU217" s="52">
        <f t="shared" ca="1" si="511"/>
        <v>0.62222222222222223</v>
      </c>
      <c r="FV217" s="52">
        <f t="shared" ca="1" si="512"/>
        <v>0.61111111111111116</v>
      </c>
      <c r="FW217" s="52">
        <f t="shared" ca="1" si="513"/>
        <v>0.6</v>
      </c>
      <c r="FX217" s="52">
        <f t="shared" ca="1" si="514"/>
        <v>0.5888888888888888</v>
      </c>
      <c r="FY217" s="52">
        <f t="shared" ca="1" si="515"/>
        <v>0.57777777777777772</v>
      </c>
      <c r="FZ217" s="52">
        <f t="shared" ca="1" si="516"/>
        <v>0.56666666666666665</v>
      </c>
      <c r="GA217" s="52">
        <f t="shared" ca="1" si="517"/>
        <v>0.55555555555555558</v>
      </c>
      <c r="GB217" s="52">
        <f t="shared" ca="1" si="518"/>
        <v>0.5444444444444444</v>
      </c>
      <c r="GC217" s="52">
        <f t="shared" ca="1" si="519"/>
        <v>0.53333333333333333</v>
      </c>
      <c r="GD217" s="52">
        <f t="shared" ca="1" si="520"/>
        <v>0.52222222222222214</v>
      </c>
      <c r="GE217" s="52">
        <f t="shared" ca="1" si="521"/>
        <v>0.51111111111111107</v>
      </c>
      <c r="GF217" s="52">
        <f t="shared" ca="1" si="522"/>
        <v>0.5</v>
      </c>
      <c r="GG217" s="52">
        <f t="shared" ca="1" si="523"/>
        <v>0.48888888888888887</v>
      </c>
      <c r="GH217" s="52">
        <f t="shared" ca="1" si="524"/>
        <v>0.47777777777777775</v>
      </c>
      <c r="GI217" s="52">
        <f t="shared" ca="1" si="525"/>
        <v>0.46666666666666667</v>
      </c>
      <c r="GJ217" s="52">
        <f t="shared" ca="1" si="526"/>
        <v>0.45555555555555555</v>
      </c>
      <c r="GK217" s="52">
        <f t="shared" ca="1" si="527"/>
        <v>0.44444444444444442</v>
      </c>
      <c r="GL217" s="52">
        <f t="shared" ca="1" si="528"/>
        <v>0.43333333333333335</v>
      </c>
      <c r="GM217" s="52">
        <f t="shared" ca="1" si="529"/>
        <v>0.42222222222222222</v>
      </c>
      <c r="GN217" s="52">
        <f t="shared" ca="1" si="530"/>
        <v>0.41111111111111109</v>
      </c>
      <c r="GO217" s="52">
        <f t="shared" ca="1" si="531"/>
        <v>0.39999999999999997</v>
      </c>
      <c r="GP217" s="52">
        <f t="shared" ca="1" si="532"/>
        <v>0.38888888888888884</v>
      </c>
      <c r="GQ217" s="52">
        <f t="shared" ca="1" si="533"/>
        <v>0.37777777777777777</v>
      </c>
      <c r="GR217" s="52">
        <f t="shared" ca="1" si="534"/>
        <v>0.36666666666666664</v>
      </c>
      <c r="GS217" s="52">
        <f t="shared" ca="1" si="535"/>
        <v>0.35555555555555551</v>
      </c>
      <c r="GT217" s="52">
        <f t="shared" ca="1" si="536"/>
        <v>0.34444444444444444</v>
      </c>
      <c r="GU217" s="125">
        <f t="shared" si="537"/>
        <v>0</v>
      </c>
      <c r="GV217" s="52">
        <f t="shared" ca="1" si="538"/>
        <v>0.66666666666666663</v>
      </c>
      <c r="GW217" s="59">
        <f t="shared" ca="1" si="539"/>
        <v>0</v>
      </c>
      <c r="GX217" s="52">
        <f t="shared" ca="1" si="540"/>
        <v>0</v>
      </c>
      <c r="GY217" s="52" t="str">
        <f t="shared" ca="1" si="541"/>
        <v>Slope</v>
      </c>
      <c r="GZ217" s="52" t="str">
        <f t="shared" ca="1" si="542"/>
        <v>NaN</v>
      </c>
      <c r="HA217" s="120">
        <f t="shared" si="543"/>
        <v>0</v>
      </c>
      <c r="HB217" s="58">
        <f t="shared" si="544"/>
        <v>0</v>
      </c>
      <c r="HC217" s="58"/>
      <c r="HD217" s="121">
        <f t="shared" si="545"/>
        <v>1</v>
      </c>
      <c r="HE217" s="52">
        <f t="shared" si="546"/>
        <v>0</v>
      </c>
      <c r="HF217" s="52">
        <f t="shared" si="547"/>
        <v>0</v>
      </c>
      <c r="HG217" s="120">
        <f t="shared" si="548"/>
        <v>1</v>
      </c>
      <c r="HH217" s="120">
        <f t="shared" si="549"/>
        <v>0</v>
      </c>
      <c r="HI217" s="52">
        <f t="shared" ca="1" si="550"/>
        <v>0</v>
      </c>
      <c r="HJ217" s="52" t="str">
        <f t="shared" ca="1" si="551"/>
        <v>Slope</v>
      </c>
      <c r="HK217" s="59">
        <f t="shared" ca="1" si="552"/>
        <v>2</v>
      </c>
      <c r="HL217" s="52" t="str">
        <f t="shared" ca="1" si="553"/>
        <v>NaN</v>
      </c>
      <c r="HM217" s="52">
        <f t="shared" si="554"/>
        <v>0</v>
      </c>
      <c r="HN217" s="52">
        <f t="shared" si="555"/>
        <v>0</v>
      </c>
      <c r="HO217" s="52">
        <f t="shared" si="556"/>
        <v>0</v>
      </c>
      <c r="HP217" s="112"/>
      <c r="HQ217" s="52">
        <f t="shared" si="559"/>
        <v>0</v>
      </c>
      <c r="HR217" s="112"/>
      <c r="HS217" s="52">
        <f t="shared" si="557"/>
        <v>0</v>
      </c>
      <c r="HT217">
        <f t="shared" si="558"/>
        <v>0</v>
      </c>
    </row>
    <row r="218" spans="1:228" x14ac:dyDescent="0.25">
      <c r="A218" s="45">
        <v>180</v>
      </c>
      <c r="B218" s="35">
        <f t="shared" si="395"/>
        <v>2.0717592592592541E-2</v>
      </c>
      <c r="C218" s="28"/>
      <c r="D218" s="29"/>
      <c r="E218" s="29"/>
      <c r="F218" s="37"/>
      <c r="G218" s="38"/>
      <c r="H218" s="107"/>
      <c r="I218" s="31"/>
      <c r="J218" s="28"/>
      <c r="K218" s="37">
        <f t="shared" si="562"/>
        <v>0</v>
      </c>
      <c r="L218" s="30">
        <f t="shared" si="560"/>
        <v>0</v>
      </c>
      <c r="M218" s="101">
        <f t="shared" si="561"/>
        <v>0</v>
      </c>
      <c r="N218" s="103">
        <f t="shared" si="396"/>
        <v>0</v>
      </c>
      <c r="AD218" s="52" t="e">
        <f t="shared" ca="1" si="397"/>
        <v>#DIV/0!</v>
      </c>
      <c r="AE218" s="52" t="e">
        <f t="shared" ca="1" si="397"/>
        <v>#DIV/0!</v>
      </c>
      <c r="AF218" s="52" t="e">
        <f t="shared" ca="1" si="397"/>
        <v>#DIV/0!</v>
      </c>
      <c r="AG218" s="52" t="e">
        <f t="shared" ca="1" si="397"/>
        <v>#DIV/0!</v>
      </c>
      <c r="AH218" s="52" t="e">
        <f t="shared" ca="1" si="398"/>
        <v>#DIV/0!</v>
      </c>
      <c r="AI218" s="52" t="e">
        <f t="shared" ca="1" si="398"/>
        <v>#DIV/0!</v>
      </c>
      <c r="AJ218" s="52" t="e">
        <f t="shared" ca="1" si="398"/>
        <v>#DIV/0!</v>
      </c>
      <c r="AK218" s="52" t="e">
        <f t="shared" ca="1" si="398"/>
        <v>#DIV/0!</v>
      </c>
      <c r="AL218" s="52" t="e">
        <f t="shared" ca="1" si="399"/>
        <v>#DIV/0!</v>
      </c>
      <c r="AM218" s="52" t="e">
        <f t="shared" ca="1" si="399"/>
        <v>#DIV/0!</v>
      </c>
      <c r="AN218" s="52" t="e">
        <f t="shared" ca="1" si="399"/>
        <v>#DIV/0!</v>
      </c>
      <c r="AO218" s="52" t="e">
        <f t="shared" ca="1" si="399"/>
        <v>#DIV/0!</v>
      </c>
      <c r="AP218" s="52" t="e">
        <f t="shared" ca="1" si="400"/>
        <v>#DIV/0!</v>
      </c>
      <c r="AQ218" s="52" t="e">
        <f t="shared" ca="1" si="400"/>
        <v>#DIV/0!</v>
      </c>
      <c r="AR218" s="52" t="e">
        <f t="shared" ca="1" si="400"/>
        <v>#DIV/0!</v>
      </c>
      <c r="AS218" s="52" t="e">
        <f t="shared" ca="1" si="400"/>
        <v>#DIV/0!</v>
      </c>
      <c r="AT218" s="52" t="e">
        <f t="shared" ca="1" si="391"/>
        <v>#DIV/0!</v>
      </c>
      <c r="AU218" s="52" t="e">
        <f t="shared" ca="1" si="391"/>
        <v>#DIV/0!</v>
      </c>
      <c r="AV218" s="52" t="e">
        <f t="shared" ca="1" si="391"/>
        <v>#DIV/0!</v>
      </c>
      <c r="AW218" s="52" t="e">
        <f t="shared" ca="1" si="391"/>
        <v>#DIV/0!</v>
      </c>
      <c r="AX218" s="52" t="e">
        <f t="shared" ca="1" si="392"/>
        <v>#DIV/0!</v>
      </c>
      <c r="AY218" s="52" t="e">
        <f t="shared" ca="1" si="392"/>
        <v>#DIV/0!</v>
      </c>
      <c r="AZ218" s="52" t="e">
        <f t="shared" ca="1" si="392"/>
        <v>#DIV/0!</v>
      </c>
      <c r="BA218" s="52" t="e">
        <f t="shared" ca="1" si="392"/>
        <v>#DIV/0!</v>
      </c>
      <c r="BB218" s="52" t="e">
        <f t="shared" ca="1" si="393"/>
        <v>#DIV/0!</v>
      </c>
      <c r="BC218" s="52" t="e">
        <f t="shared" ca="1" si="393"/>
        <v>#DIV/0!</v>
      </c>
      <c r="BD218" s="52" t="e">
        <f t="shared" ca="1" si="393"/>
        <v>#DIV/0!</v>
      </c>
      <c r="BE218" s="52" t="e">
        <f t="shared" ca="1" si="393"/>
        <v>#DIV/0!</v>
      </c>
      <c r="BF218" s="52" t="e">
        <f t="shared" ca="1" si="394"/>
        <v>#DIV/0!</v>
      </c>
      <c r="BG218" s="52" t="e">
        <f t="shared" ca="1" si="394"/>
        <v>#DIV/0!</v>
      </c>
      <c r="BH218" s="52" t="e">
        <f t="shared" ca="1" si="394"/>
        <v>#DIV/0!</v>
      </c>
      <c r="BJ218" s="52">
        <f t="shared" si="401"/>
        <v>0</v>
      </c>
      <c r="BK218" s="52">
        <f t="shared" si="402"/>
        <v>0</v>
      </c>
      <c r="BL218" s="52">
        <f t="shared" si="403"/>
        <v>0</v>
      </c>
      <c r="BM218" s="52">
        <f t="shared" si="404"/>
        <v>0</v>
      </c>
      <c r="BN218" s="52">
        <f t="shared" si="405"/>
        <v>0</v>
      </c>
      <c r="BO218" s="52">
        <f t="shared" si="406"/>
        <v>0</v>
      </c>
      <c r="BP218" s="52">
        <f t="shared" si="407"/>
        <v>0</v>
      </c>
      <c r="BQ218" s="52">
        <f t="shared" si="408"/>
        <v>0.05</v>
      </c>
      <c r="BS218" s="52">
        <f t="shared" ca="1" si="409"/>
        <v>0</v>
      </c>
      <c r="BT218" s="52">
        <f t="shared" ca="1" si="410"/>
        <v>0</v>
      </c>
      <c r="BU218" s="52">
        <f t="shared" ca="1" si="411"/>
        <v>0</v>
      </c>
      <c r="BV218" s="52">
        <f t="shared" ca="1" si="412"/>
        <v>0</v>
      </c>
      <c r="BW218" s="52">
        <f t="shared" ca="1" si="413"/>
        <v>0</v>
      </c>
      <c r="BX218" s="52">
        <f t="shared" ca="1" si="414"/>
        <v>0</v>
      </c>
      <c r="BY218" s="52">
        <f t="shared" ca="1" si="415"/>
        <v>0</v>
      </c>
      <c r="BZ218" s="52">
        <f t="shared" ca="1" si="416"/>
        <v>0</v>
      </c>
      <c r="CA218" s="52">
        <f t="shared" ca="1" si="417"/>
        <v>0</v>
      </c>
      <c r="CB218" s="52">
        <f t="shared" ca="1" si="418"/>
        <v>0</v>
      </c>
      <c r="CC218" s="52">
        <f t="shared" ca="1" si="419"/>
        <v>0</v>
      </c>
      <c r="CD218" s="52">
        <f t="shared" ca="1" si="420"/>
        <v>0</v>
      </c>
      <c r="CE218" s="52">
        <f t="shared" ca="1" si="421"/>
        <v>0</v>
      </c>
      <c r="CF218" s="52">
        <f t="shared" ca="1" si="422"/>
        <v>0</v>
      </c>
      <c r="CG218" s="52">
        <f t="shared" ca="1" si="423"/>
        <v>0</v>
      </c>
      <c r="CH218" s="52">
        <f t="shared" ca="1" si="424"/>
        <v>0</v>
      </c>
      <c r="CI218" s="52">
        <f t="shared" ca="1" si="425"/>
        <v>0</v>
      </c>
      <c r="CJ218" s="52">
        <f t="shared" ca="1" si="426"/>
        <v>0</v>
      </c>
      <c r="CK218" s="52">
        <f t="shared" ca="1" si="427"/>
        <v>0</v>
      </c>
      <c r="CL218" s="52">
        <f t="shared" ca="1" si="428"/>
        <v>0</v>
      </c>
      <c r="CM218" s="52">
        <f t="shared" ca="1" si="429"/>
        <v>0</v>
      </c>
      <c r="CN218" s="52">
        <f t="shared" ca="1" si="430"/>
        <v>0</v>
      </c>
      <c r="CO218" s="52">
        <f t="shared" ca="1" si="431"/>
        <v>0</v>
      </c>
      <c r="CP218" s="52">
        <f t="shared" ca="1" si="432"/>
        <v>0</v>
      </c>
      <c r="CQ218" s="52">
        <f t="shared" ca="1" si="433"/>
        <v>0</v>
      </c>
      <c r="CR218" s="52">
        <f t="shared" ca="1" si="434"/>
        <v>0</v>
      </c>
      <c r="CS218" s="52">
        <f t="shared" ca="1" si="435"/>
        <v>0</v>
      </c>
      <c r="CT218" s="52">
        <f t="shared" ca="1" si="436"/>
        <v>0</v>
      </c>
      <c r="CU218" s="52">
        <f t="shared" ca="1" si="437"/>
        <v>0</v>
      </c>
      <c r="CV218" s="52">
        <f t="shared" ca="1" si="438"/>
        <v>0</v>
      </c>
      <c r="CW218" s="52">
        <f t="shared" ca="1" si="439"/>
        <v>0</v>
      </c>
      <c r="CY218" s="51" t="str">
        <f t="shared" ca="1" si="440"/>
        <v>Slope</v>
      </c>
      <c r="CZ218" s="51" t="str">
        <f t="shared" ca="1" si="441"/>
        <v>Slope</v>
      </c>
      <c r="DA218" s="51" t="str">
        <f t="shared" ca="1" si="442"/>
        <v>Slope</v>
      </c>
      <c r="DB218" s="51" t="str">
        <f t="shared" ca="1" si="443"/>
        <v>Slope</v>
      </c>
      <c r="DC218" s="51" t="str">
        <f t="shared" ca="1" si="444"/>
        <v>Slope</v>
      </c>
      <c r="DD218" s="51" t="str">
        <f t="shared" ca="1" si="445"/>
        <v>Slope</v>
      </c>
      <c r="DE218" s="51" t="str">
        <f t="shared" ca="1" si="446"/>
        <v>Slope</v>
      </c>
      <c r="DF218" s="51" t="str">
        <f t="shared" ca="1" si="447"/>
        <v>Slope</v>
      </c>
      <c r="DG218" s="51" t="str">
        <f t="shared" ca="1" si="448"/>
        <v>Slope</v>
      </c>
      <c r="DH218" s="51" t="str">
        <f t="shared" ca="1" si="449"/>
        <v>Slope</v>
      </c>
      <c r="DI218" s="51" t="str">
        <f t="shared" ca="1" si="450"/>
        <v>Slope</v>
      </c>
      <c r="DJ218" s="51" t="str">
        <f t="shared" ca="1" si="451"/>
        <v>Slope</v>
      </c>
      <c r="DK218" s="51" t="str">
        <f t="shared" ca="1" si="452"/>
        <v>Slope</v>
      </c>
      <c r="DL218" s="51" t="str">
        <f t="shared" ca="1" si="453"/>
        <v>Slope</v>
      </c>
      <c r="DM218" s="51" t="str">
        <f t="shared" ca="1" si="454"/>
        <v>Slope</v>
      </c>
      <c r="DN218" s="51" t="str">
        <f t="shared" ca="1" si="455"/>
        <v>Slope</v>
      </c>
      <c r="DO218" s="51" t="str">
        <f t="shared" ca="1" si="456"/>
        <v>Slope</v>
      </c>
      <c r="DP218" s="51" t="str">
        <f t="shared" ca="1" si="457"/>
        <v>Slope</v>
      </c>
      <c r="DQ218" s="51" t="str">
        <f t="shared" ca="1" si="458"/>
        <v>Slope</v>
      </c>
      <c r="DR218" s="51" t="str">
        <f t="shared" ca="1" si="459"/>
        <v>Slope</v>
      </c>
      <c r="DS218" s="51" t="str">
        <f t="shared" ca="1" si="460"/>
        <v>Slope</v>
      </c>
      <c r="DT218" s="51" t="str">
        <f t="shared" ca="1" si="461"/>
        <v>Slope</v>
      </c>
      <c r="DU218" s="51" t="str">
        <f t="shared" ca="1" si="462"/>
        <v>Slope</v>
      </c>
      <c r="DV218" s="51" t="str">
        <f t="shared" ca="1" si="463"/>
        <v>Slope</v>
      </c>
      <c r="DW218" s="51" t="str">
        <f t="shared" ca="1" si="464"/>
        <v>Slope</v>
      </c>
      <c r="DX218" s="51" t="str">
        <f t="shared" ca="1" si="465"/>
        <v>Slope</v>
      </c>
      <c r="DY218" s="51" t="str">
        <f t="shared" ca="1" si="466"/>
        <v>Slope</v>
      </c>
      <c r="DZ218" s="51" t="str">
        <f t="shared" ca="1" si="467"/>
        <v>Slope</v>
      </c>
      <c r="EA218" s="51" t="str">
        <f t="shared" ca="1" si="468"/>
        <v>Slope</v>
      </c>
      <c r="EB218" s="51" t="str">
        <f t="shared" ca="1" si="469"/>
        <v>Slope</v>
      </c>
      <c r="EC218" s="51" t="str">
        <f t="shared" ca="1" si="470"/>
        <v>Slope</v>
      </c>
      <c r="EE218" s="52">
        <f t="shared" ca="1" si="471"/>
        <v>1</v>
      </c>
      <c r="EF218" s="52">
        <f t="shared" ca="1" si="472"/>
        <v>1</v>
      </c>
      <c r="EG218" s="52">
        <f t="shared" ca="1" si="473"/>
        <v>1</v>
      </c>
      <c r="EH218" s="52">
        <f t="shared" ca="1" si="474"/>
        <v>1</v>
      </c>
      <c r="EI218" s="52">
        <f t="shared" ca="1" si="475"/>
        <v>1</v>
      </c>
      <c r="EJ218" s="52">
        <f t="shared" ca="1" si="476"/>
        <v>1</v>
      </c>
      <c r="EK218" s="52">
        <f t="shared" ca="1" si="477"/>
        <v>1</v>
      </c>
      <c r="EL218" s="52">
        <f t="shared" ca="1" si="478"/>
        <v>1</v>
      </c>
      <c r="EM218" s="52">
        <f t="shared" ca="1" si="479"/>
        <v>1</v>
      </c>
      <c r="EN218" s="52">
        <f t="shared" ca="1" si="480"/>
        <v>1</v>
      </c>
      <c r="EO218" s="52">
        <f t="shared" ca="1" si="481"/>
        <v>1</v>
      </c>
      <c r="EP218" s="52">
        <f t="shared" ca="1" si="482"/>
        <v>1</v>
      </c>
      <c r="EQ218" s="52">
        <f t="shared" ca="1" si="483"/>
        <v>1</v>
      </c>
      <c r="ER218" s="52">
        <f t="shared" ca="1" si="484"/>
        <v>1</v>
      </c>
      <c r="ES218" s="52">
        <f t="shared" ca="1" si="485"/>
        <v>1</v>
      </c>
      <c r="ET218" s="52">
        <f t="shared" ca="1" si="486"/>
        <v>1</v>
      </c>
      <c r="EU218" s="52">
        <f t="shared" ca="1" si="487"/>
        <v>1</v>
      </c>
      <c r="EV218" s="52">
        <f t="shared" ca="1" si="488"/>
        <v>1</v>
      </c>
      <c r="EW218" s="52">
        <f t="shared" ca="1" si="489"/>
        <v>1</v>
      </c>
      <c r="EX218" s="52">
        <f t="shared" ca="1" si="490"/>
        <v>1</v>
      </c>
      <c r="EY218" s="52">
        <f t="shared" ca="1" si="491"/>
        <v>1</v>
      </c>
      <c r="EZ218" s="52">
        <f t="shared" ca="1" si="492"/>
        <v>1</v>
      </c>
      <c r="FA218" s="52">
        <f t="shared" ca="1" si="493"/>
        <v>1</v>
      </c>
      <c r="FB218" s="52">
        <f t="shared" ca="1" si="494"/>
        <v>1</v>
      </c>
      <c r="FC218" s="52">
        <f t="shared" ca="1" si="495"/>
        <v>1</v>
      </c>
      <c r="FD218" s="52">
        <f t="shared" ca="1" si="496"/>
        <v>1</v>
      </c>
      <c r="FE218" s="52">
        <f t="shared" ca="1" si="497"/>
        <v>1</v>
      </c>
      <c r="FF218" s="52">
        <f t="shared" ca="1" si="498"/>
        <v>1</v>
      </c>
      <c r="FG218" s="52">
        <f t="shared" ca="1" si="499"/>
        <v>1</v>
      </c>
      <c r="FH218" s="52">
        <f t="shared" ca="1" si="500"/>
        <v>1</v>
      </c>
      <c r="FI218" s="52">
        <f t="shared" ca="1" si="501"/>
        <v>1</v>
      </c>
      <c r="FK218" s="52">
        <f t="shared" si="502"/>
        <v>0</v>
      </c>
      <c r="FL218" s="59" t="e">
        <f t="shared" ca="1" si="503"/>
        <v>#N/A</v>
      </c>
      <c r="FM218" s="59" t="e">
        <f t="shared" ca="1" si="504"/>
        <v>#N/A</v>
      </c>
      <c r="FN218" s="52">
        <f t="shared" ca="1" si="505"/>
        <v>0</v>
      </c>
      <c r="FP218" s="52">
        <f t="shared" ca="1" si="506"/>
        <v>0.66666666666666663</v>
      </c>
      <c r="FQ218" s="52">
        <f t="shared" ca="1" si="507"/>
        <v>0.66666666666666663</v>
      </c>
      <c r="FR218" s="52">
        <f t="shared" ca="1" si="508"/>
        <v>0.65555555555555545</v>
      </c>
      <c r="FS218" s="52">
        <f t="shared" ca="1" si="509"/>
        <v>0.64444444444444438</v>
      </c>
      <c r="FT218" s="52">
        <f t="shared" ca="1" si="510"/>
        <v>0.6333333333333333</v>
      </c>
      <c r="FU218" s="52">
        <f t="shared" ca="1" si="511"/>
        <v>0.62222222222222223</v>
      </c>
      <c r="FV218" s="52">
        <f t="shared" ca="1" si="512"/>
        <v>0.61111111111111116</v>
      </c>
      <c r="FW218" s="52">
        <f t="shared" ca="1" si="513"/>
        <v>0.6</v>
      </c>
      <c r="FX218" s="52">
        <f t="shared" ca="1" si="514"/>
        <v>0.5888888888888888</v>
      </c>
      <c r="FY218" s="52">
        <f t="shared" ca="1" si="515"/>
        <v>0.57777777777777772</v>
      </c>
      <c r="FZ218" s="52">
        <f t="shared" ca="1" si="516"/>
        <v>0.56666666666666665</v>
      </c>
      <c r="GA218" s="52">
        <f t="shared" ca="1" si="517"/>
        <v>0.55555555555555558</v>
      </c>
      <c r="GB218" s="52">
        <f t="shared" ca="1" si="518"/>
        <v>0.5444444444444444</v>
      </c>
      <c r="GC218" s="52">
        <f t="shared" ca="1" si="519"/>
        <v>0.53333333333333333</v>
      </c>
      <c r="GD218" s="52">
        <f t="shared" ca="1" si="520"/>
        <v>0.52222222222222214</v>
      </c>
      <c r="GE218" s="52">
        <f t="shared" ca="1" si="521"/>
        <v>0.51111111111111107</v>
      </c>
      <c r="GF218" s="52">
        <f t="shared" ca="1" si="522"/>
        <v>0.5</v>
      </c>
      <c r="GG218" s="52">
        <f t="shared" ca="1" si="523"/>
        <v>0.48888888888888887</v>
      </c>
      <c r="GH218" s="52">
        <f t="shared" ca="1" si="524"/>
        <v>0.47777777777777775</v>
      </c>
      <c r="GI218" s="52">
        <f t="shared" ca="1" si="525"/>
        <v>0.46666666666666667</v>
      </c>
      <c r="GJ218" s="52">
        <f t="shared" ca="1" si="526"/>
        <v>0.45555555555555555</v>
      </c>
      <c r="GK218" s="52">
        <f t="shared" ca="1" si="527"/>
        <v>0.44444444444444442</v>
      </c>
      <c r="GL218" s="52">
        <f t="shared" ca="1" si="528"/>
        <v>0.43333333333333335</v>
      </c>
      <c r="GM218" s="52">
        <f t="shared" ca="1" si="529"/>
        <v>0.42222222222222222</v>
      </c>
      <c r="GN218" s="52">
        <f t="shared" ca="1" si="530"/>
        <v>0.41111111111111109</v>
      </c>
      <c r="GO218" s="52">
        <f t="shared" ca="1" si="531"/>
        <v>0.39999999999999997</v>
      </c>
      <c r="GP218" s="52">
        <f t="shared" ca="1" si="532"/>
        <v>0.38888888888888884</v>
      </c>
      <c r="GQ218" s="52">
        <f t="shared" ca="1" si="533"/>
        <v>0.37777777777777777</v>
      </c>
      <c r="GR218" s="52">
        <f t="shared" ca="1" si="534"/>
        <v>0.36666666666666664</v>
      </c>
      <c r="GS218" s="52">
        <f t="shared" ca="1" si="535"/>
        <v>0.35555555555555551</v>
      </c>
      <c r="GT218" s="52">
        <f t="shared" ca="1" si="536"/>
        <v>0.34444444444444444</v>
      </c>
      <c r="GU218" s="125">
        <f t="shared" si="537"/>
        <v>0</v>
      </c>
      <c r="GV218" s="52">
        <f t="shared" ca="1" si="538"/>
        <v>0.66666666666666663</v>
      </c>
      <c r="GW218" s="59">
        <f t="shared" ca="1" si="539"/>
        <v>0</v>
      </c>
      <c r="GX218" s="52">
        <f t="shared" ca="1" si="540"/>
        <v>0</v>
      </c>
      <c r="GY218" s="52" t="str">
        <f t="shared" ca="1" si="541"/>
        <v>Slope</v>
      </c>
      <c r="GZ218" s="52" t="str">
        <f t="shared" ca="1" si="542"/>
        <v>NaN</v>
      </c>
      <c r="HA218" s="120">
        <f t="shared" si="543"/>
        <v>0</v>
      </c>
      <c r="HB218" s="58">
        <f t="shared" si="544"/>
        <v>0</v>
      </c>
      <c r="HC218" s="58"/>
      <c r="HD218" s="121">
        <f t="shared" si="545"/>
        <v>1</v>
      </c>
      <c r="HE218" s="52">
        <f t="shared" si="546"/>
        <v>0</v>
      </c>
      <c r="HF218" s="52">
        <f t="shared" si="547"/>
        <v>0</v>
      </c>
      <c r="HG218" s="120">
        <f t="shared" si="548"/>
        <v>1</v>
      </c>
      <c r="HH218" s="120">
        <f t="shared" si="549"/>
        <v>0</v>
      </c>
      <c r="HI218" s="52">
        <f t="shared" ca="1" si="550"/>
        <v>0</v>
      </c>
      <c r="HJ218" s="52" t="str">
        <f t="shared" ca="1" si="551"/>
        <v>Slope</v>
      </c>
      <c r="HK218" s="59">
        <f t="shared" ca="1" si="552"/>
        <v>2</v>
      </c>
      <c r="HL218" s="52" t="str">
        <f t="shared" ca="1" si="553"/>
        <v>NaN</v>
      </c>
      <c r="HM218" s="52">
        <f t="shared" si="554"/>
        <v>0</v>
      </c>
      <c r="HN218" s="52">
        <f t="shared" si="555"/>
        <v>0</v>
      </c>
      <c r="HO218" s="52">
        <f t="shared" si="556"/>
        <v>0</v>
      </c>
      <c r="HP218" s="112"/>
      <c r="HQ218" s="52">
        <f t="shared" si="559"/>
        <v>0</v>
      </c>
      <c r="HR218" s="112"/>
      <c r="HS218" s="52">
        <f t="shared" si="557"/>
        <v>0</v>
      </c>
      <c r="HT218">
        <f t="shared" si="558"/>
        <v>0</v>
      </c>
    </row>
    <row r="219" spans="1:228" x14ac:dyDescent="0.25">
      <c r="A219" s="45">
        <v>181</v>
      </c>
      <c r="B219" s="35">
        <f t="shared" si="395"/>
        <v>2.083333333333328E-2</v>
      </c>
      <c r="C219" s="28"/>
      <c r="D219" s="29"/>
      <c r="E219" s="29"/>
      <c r="F219" s="37"/>
      <c r="G219" s="38"/>
      <c r="H219" s="107"/>
      <c r="I219" s="31"/>
      <c r="J219" s="28"/>
      <c r="K219" s="37">
        <f t="shared" si="562"/>
        <v>0</v>
      </c>
      <c r="L219" s="30">
        <f t="shared" si="560"/>
        <v>0</v>
      </c>
      <c r="M219" s="101">
        <f t="shared" si="561"/>
        <v>0</v>
      </c>
      <c r="N219" s="103">
        <f t="shared" si="396"/>
        <v>0</v>
      </c>
      <c r="AD219" s="52" t="e">
        <f t="shared" ca="1" si="397"/>
        <v>#DIV/0!</v>
      </c>
      <c r="AE219" s="52" t="e">
        <f t="shared" ca="1" si="397"/>
        <v>#DIV/0!</v>
      </c>
      <c r="AF219" s="52" t="e">
        <f t="shared" ca="1" si="397"/>
        <v>#DIV/0!</v>
      </c>
      <c r="AG219" s="52" t="e">
        <f t="shared" ca="1" si="397"/>
        <v>#DIV/0!</v>
      </c>
      <c r="AH219" s="52" t="e">
        <f t="shared" ca="1" si="398"/>
        <v>#DIV/0!</v>
      </c>
      <c r="AI219" s="52" t="e">
        <f t="shared" ca="1" si="398"/>
        <v>#DIV/0!</v>
      </c>
      <c r="AJ219" s="52" t="e">
        <f t="shared" ca="1" si="398"/>
        <v>#DIV/0!</v>
      </c>
      <c r="AK219" s="52" t="e">
        <f t="shared" ca="1" si="398"/>
        <v>#DIV/0!</v>
      </c>
      <c r="AL219" s="52" t="e">
        <f t="shared" ca="1" si="399"/>
        <v>#DIV/0!</v>
      </c>
      <c r="AM219" s="52" t="e">
        <f t="shared" ca="1" si="399"/>
        <v>#DIV/0!</v>
      </c>
      <c r="AN219" s="52" t="e">
        <f t="shared" ca="1" si="399"/>
        <v>#DIV/0!</v>
      </c>
      <c r="AO219" s="52" t="e">
        <f t="shared" ca="1" si="399"/>
        <v>#DIV/0!</v>
      </c>
      <c r="AP219" s="52" t="e">
        <f t="shared" ca="1" si="400"/>
        <v>#DIV/0!</v>
      </c>
      <c r="AQ219" s="52" t="e">
        <f t="shared" ca="1" si="400"/>
        <v>#DIV/0!</v>
      </c>
      <c r="AR219" s="52" t="e">
        <f t="shared" ca="1" si="400"/>
        <v>#DIV/0!</v>
      </c>
      <c r="AS219" s="52" t="e">
        <f t="shared" ca="1" si="400"/>
        <v>#DIV/0!</v>
      </c>
      <c r="AT219" s="52" t="e">
        <f t="shared" ca="1" si="391"/>
        <v>#DIV/0!</v>
      </c>
      <c r="AU219" s="52" t="e">
        <f t="shared" ca="1" si="391"/>
        <v>#DIV/0!</v>
      </c>
      <c r="AV219" s="52" t="e">
        <f t="shared" ca="1" si="391"/>
        <v>#DIV/0!</v>
      </c>
      <c r="AW219" s="52" t="e">
        <f t="shared" ca="1" si="391"/>
        <v>#DIV/0!</v>
      </c>
      <c r="AX219" s="52" t="e">
        <f t="shared" ca="1" si="392"/>
        <v>#DIV/0!</v>
      </c>
      <c r="AY219" s="52" t="e">
        <f t="shared" ca="1" si="392"/>
        <v>#DIV/0!</v>
      </c>
      <c r="AZ219" s="52" t="e">
        <f t="shared" ca="1" si="392"/>
        <v>#DIV/0!</v>
      </c>
      <c r="BA219" s="52" t="e">
        <f t="shared" ca="1" si="392"/>
        <v>#DIV/0!</v>
      </c>
      <c r="BB219" s="52" t="e">
        <f t="shared" ca="1" si="393"/>
        <v>#DIV/0!</v>
      </c>
      <c r="BC219" s="52" t="e">
        <f t="shared" ca="1" si="393"/>
        <v>#DIV/0!</v>
      </c>
      <c r="BD219" s="52" t="e">
        <f t="shared" ca="1" si="393"/>
        <v>#DIV/0!</v>
      </c>
      <c r="BE219" s="52" t="e">
        <f t="shared" ca="1" si="393"/>
        <v>#DIV/0!</v>
      </c>
      <c r="BF219" s="52" t="e">
        <f t="shared" ca="1" si="394"/>
        <v>#DIV/0!</v>
      </c>
      <c r="BG219" s="52" t="e">
        <f t="shared" ca="1" si="394"/>
        <v>#DIV/0!</v>
      </c>
      <c r="BH219" s="52" t="e">
        <f t="shared" ca="1" si="394"/>
        <v>#DIV/0!</v>
      </c>
      <c r="BJ219" s="52">
        <f t="shared" si="401"/>
        <v>0</v>
      </c>
      <c r="BK219" s="52">
        <f t="shared" si="402"/>
        <v>0</v>
      </c>
      <c r="BL219" s="52">
        <f t="shared" si="403"/>
        <v>0</v>
      </c>
      <c r="BM219" s="52">
        <f t="shared" si="404"/>
        <v>0</v>
      </c>
      <c r="BN219" s="52">
        <f t="shared" si="405"/>
        <v>0</v>
      </c>
      <c r="BO219" s="52">
        <f t="shared" si="406"/>
        <v>0</v>
      </c>
      <c r="BP219" s="52">
        <f t="shared" si="407"/>
        <v>0</v>
      </c>
      <c r="BQ219" s="52">
        <f t="shared" si="408"/>
        <v>0.05</v>
      </c>
      <c r="BS219" s="52">
        <f t="shared" ca="1" si="409"/>
        <v>0</v>
      </c>
      <c r="BT219" s="52">
        <f t="shared" ca="1" si="410"/>
        <v>0</v>
      </c>
      <c r="BU219" s="52">
        <f t="shared" ca="1" si="411"/>
        <v>0</v>
      </c>
      <c r="BV219" s="52">
        <f t="shared" ca="1" si="412"/>
        <v>0</v>
      </c>
      <c r="BW219" s="52">
        <f t="shared" ca="1" si="413"/>
        <v>0</v>
      </c>
      <c r="BX219" s="52">
        <f t="shared" ca="1" si="414"/>
        <v>0</v>
      </c>
      <c r="BY219" s="52">
        <f t="shared" ca="1" si="415"/>
        <v>0</v>
      </c>
      <c r="BZ219" s="52">
        <f t="shared" ca="1" si="416"/>
        <v>0</v>
      </c>
      <c r="CA219" s="52">
        <f t="shared" ca="1" si="417"/>
        <v>0</v>
      </c>
      <c r="CB219" s="52">
        <f t="shared" ca="1" si="418"/>
        <v>0</v>
      </c>
      <c r="CC219" s="52">
        <f t="shared" ca="1" si="419"/>
        <v>0</v>
      </c>
      <c r="CD219" s="52">
        <f t="shared" ca="1" si="420"/>
        <v>0</v>
      </c>
      <c r="CE219" s="52">
        <f t="shared" ca="1" si="421"/>
        <v>0</v>
      </c>
      <c r="CF219" s="52">
        <f t="shared" ca="1" si="422"/>
        <v>0</v>
      </c>
      <c r="CG219" s="52">
        <f t="shared" ca="1" si="423"/>
        <v>0</v>
      </c>
      <c r="CH219" s="52">
        <f t="shared" ca="1" si="424"/>
        <v>0</v>
      </c>
      <c r="CI219" s="52">
        <f t="shared" ca="1" si="425"/>
        <v>0</v>
      </c>
      <c r="CJ219" s="52">
        <f t="shared" ca="1" si="426"/>
        <v>0</v>
      </c>
      <c r="CK219" s="52">
        <f t="shared" ca="1" si="427"/>
        <v>0</v>
      </c>
      <c r="CL219" s="52">
        <f t="shared" ca="1" si="428"/>
        <v>0</v>
      </c>
      <c r="CM219" s="52">
        <f t="shared" ca="1" si="429"/>
        <v>0</v>
      </c>
      <c r="CN219" s="52">
        <f t="shared" ca="1" si="430"/>
        <v>0</v>
      </c>
      <c r="CO219" s="52">
        <f t="shared" ca="1" si="431"/>
        <v>0</v>
      </c>
      <c r="CP219" s="52">
        <f t="shared" ca="1" si="432"/>
        <v>0</v>
      </c>
      <c r="CQ219" s="52">
        <f t="shared" ca="1" si="433"/>
        <v>0</v>
      </c>
      <c r="CR219" s="52">
        <f t="shared" ca="1" si="434"/>
        <v>0</v>
      </c>
      <c r="CS219" s="52">
        <f t="shared" ca="1" si="435"/>
        <v>0</v>
      </c>
      <c r="CT219" s="52">
        <f t="shared" ca="1" si="436"/>
        <v>0</v>
      </c>
      <c r="CU219" s="52">
        <f t="shared" ca="1" si="437"/>
        <v>0</v>
      </c>
      <c r="CV219" s="52">
        <f t="shared" ca="1" si="438"/>
        <v>0</v>
      </c>
      <c r="CW219" s="52">
        <f t="shared" ca="1" si="439"/>
        <v>0</v>
      </c>
      <c r="CY219" s="51" t="str">
        <f t="shared" ca="1" si="440"/>
        <v>Slope</v>
      </c>
      <c r="CZ219" s="51" t="str">
        <f t="shared" ca="1" si="441"/>
        <v>Slope</v>
      </c>
      <c r="DA219" s="51" t="str">
        <f t="shared" ca="1" si="442"/>
        <v>Slope</v>
      </c>
      <c r="DB219" s="51" t="str">
        <f t="shared" ca="1" si="443"/>
        <v>Slope</v>
      </c>
      <c r="DC219" s="51" t="str">
        <f t="shared" ca="1" si="444"/>
        <v>Slope</v>
      </c>
      <c r="DD219" s="51" t="str">
        <f t="shared" ca="1" si="445"/>
        <v>Slope</v>
      </c>
      <c r="DE219" s="51" t="str">
        <f t="shared" ca="1" si="446"/>
        <v>Slope</v>
      </c>
      <c r="DF219" s="51" t="str">
        <f t="shared" ca="1" si="447"/>
        <v>Slope</v>
      </c>
      <c r="DG219" s="51" t="str">
        <f t="shared" ca="1" si="448"/>
        <v>Slope</v>
      </c>
      <c r="DH219" s="51" t="str">
        <f t="shared" ca="1" si="449"/>
        <v>Slope</v>
      </c>
      <c r="DI219" s="51" t="str">
        <f t="shared" ca="1" si="450"/>
        <v>Slope</v>
      </c>
      <c r="DJ219" s="51" t="str">
        <f t="shared" ca="1" si="451"/>
        <v>Slope</v>
      </c>
      <c r="DK219" s="51" t="str">
        <f t="shared" ca="1" si="452"/>
        <v>Slope</v>
      </c>
      <c r="DL219" s="51" t="str">
        <f t="shared" ca="1" si="453"/>
        <v>Slope</v>
      </c>
      <c r="DM219" s="51" t="str">
        <f t="shared" ca="1" si="454"/>
        <v>Slope</v>
      </c>
      <c r="DN219" s="51" t="str">
        <f t="shared" ca="1" si="455"/>
        <v>Slope</v>
      </c>
      <c r="DO219" s="51" t="str">
        <f t="shared" ca="1" si="456"/>
        <v>Slope</v>
      </c>
      <c r="DP219" s="51" t="str">
        <f t="shared" ca="1" si="457"/>
        <v>Slope</v>
      </c>
      <c r="DQ219" s="51" t="str">
        <f t="shared" ca="1" si="458"/>
        <v>Slope</v>
      </c>
      <c r="DR219" s="51" t="str">
        <f t="shared" ca="1" si="459"/>
        <v>Slope</v>
      </c>
      <c r="DS219" s="51" t="str">
        <f t="shared" ca="1" si="460"/>
        <v>Slope</v>
      </c>
      <c r="DT219" s="51" t="str">
        <f t="shared" ca="1" si="461"/>
        <v>Slope</v>
      </c>
      <c r="DU219" s="51" t="str">
        <f t="shared" ca="1" si="462"/>
        <v>Slope</v>
      </c>
      <c r="DV219" s="51" t="str">
        <f t="shared" ca="1" si="463"/>
        <v>Slope</v>
      </c>
      <c r="DW219" s="51" t="str">
        <f t="shared" ca="1" si="464"/>
        <v>Slope</v>
      </c>
      <c r="DX219" s="51" t="str">
        <f t="shared" ca="1" si="465"/>
        <v>Slope</v>
      </c>
      <c r="DY219" s="51" t="str">
        <f t="shared" ca="1" si="466"/>
        <v>Slope</v>
      </c>
      <c r="DZ219" s="51" t="str">
        <f t="shared" ca="1" si="467"/>
        <v>Slope</v>
      </c>
      <c r="EA219" s="51" t="str">
        <f t="shared" ca="1" si="468"/>
        <v>Slope</v>
      </c>
      <c r="EB219" s="51" t="str">
        <f t="shared" ca="1" si="469"/>
        <v>Slope</v>
      </c>
      <c r="EC219" s="51" t="str">
        <f t="shared" ca="1" si="470"/>
        <v>Slope</v>
      </c>
      <c r="EE219" s="52">
        <f t="shared" ca="1" si="471"/>
        <v>1</v>
      </c>
      <c r="EF219" s="52">
        <f t="shared" ca="1" si="472"/>
        <v>1</v>
      </c>
      <c r="EG219" s="52">
        <f t="shared" ca="1" si="473"/>
        <v>1</v>
      </c>
      <c r="EH219" s="52">
        <f t="shared" ca="1" si="474"/>
        <v>1</v>
      </c>
      <c r="EI219" s="52">
        <f t="shared" ca="1" si="475"/>
        <v>1</v>
      </c>
      <c r="EJ219" s="52">
        <f t="shared" ca="1" si="476"/>
        <v>1</v>
      </c>
      <c r="EK219" s="52">
        <f t="shared" ca="1" si="477"/>
        <v>1</v>
      </c>
      <c r="EL219" s="52">
        <f t="shared" ca="1" si="478"/>
        <v>1</v>
      </c>
      <c r="EM219" s="52">
        <f t="shared" ca="1" si="479"/>
        <v>1</v>
      </c>
      <c r="EN219" s="52">
        <f t="shared" ca="1" si="480"/>
        <v>1</v>
      </c>
      <c r="EO219" s="52">
        <f t="shared" ca="1" si="481"/>
        <v>1</v>
      </c>
      <c r="EP219" s="52">
        <f t="shared" ca="1" si="482"/>
        <v>1</v>
      </c>
      <c r="EQ219" s="52">
        <f t="shared" ca="1" si="483"/>
        <v>1</v>
      </c>
      <c r="ER219" s="52">
        <f t="shared" ca="1" si="484"/>
        <v>1</v>
      </c>
      <c r="ES219" s="52">
        <f t="shared" ca="1" si="485"/>
        <v>1</v>
      </c>
      <c r="ET219" s="52">
        <f t="shared" ca="1" si="486"/>
        <v>1</v>
      </c>
      <c r="EU219" s="52">
        <f t="shared" ca="1" si="487"/>
        <v>1</v>
      </c>
      <c r="EV219" s="52">
        <f t="shared" ca="1" si="488"/>
        <v>1</v>
      </c>
      <c r="EW219" s="52">
        <f t="shared" ca="1" si="489"/>
        <v>1</v>
      </c>
      <c r="EX219" s="52">
        <f t="shared" ca="1" si="490"/>
        <v>1</v>
      </c>
      <c r="EY219" s="52">
        <f t="shared" ca="1" si="491"/>
        <v>1</v>
      </c>
      <c r="EZ219" s="52">
        <f t="shared" ca="1" si="492"/>
        <v>1</v>
      </c>
      <c r="FA219" s="52">
        <f t="shared" ca="1" si="493"/>
        <v>1</v>
      </c>
      <c r="FB219" s="52">
        <f t="shared" ca="1" si="494"/>
        <v>1</v>
      </c>
      <c r="FC219" s="52">
        <f t="shared" ca="1" si="495"/>
        <v>1</v>
      </c>
      <c r="FD219" s="52">
        <f t="shared" ca="1" si="496"/>
        <v>1</v>
      </c>
      <c r="FE219" s="52">
        <f t="shared" ca="1" si="497"/>
        <v>1</v>
      </c>
      <c r="FF219" s="52">
        <f t="shared" ca="1" si="498"/>
        <v>1</v>
      </c>
      <c r="FG219" s="52">
        <f t="shared" ca="1" si="499"/>
        <v>1</v>
      </c>
      <c r="FH219" s="52">
        <f t="shared" ca="1" si="500"/>
        <v>1</v>
      </c>
      <c r="FI219" s="52">
        <f t="shared" ca="1" si="501"/>
        <v>1</v>
      </c>
      <c r="FK219" s="52">
        <f t="shared" si="502"/>
        <v>0</v>
      </c>
      <c r="FL219" s="59" t="e">
        <f t="shared" ca="1" si="503"/>
        <v>#N/A</v>
      </c>
      <c r="FM219" s="59" t="e">
        <f t="shared" ca="1" si="504"/>
        <v>#N/A</v>
      </c>
      <c r="FN219" s="52">
        <f t="shared" ca="1" si="505"/>
        <v>0</v>
      </c>
      <c r="FP219" s="52">
        <f t="shared" ca="1" si="506"/>
        <v>0.66666666666666663</v>
      </c>
      <c r="FQ219" s="52">
        <f t="shared" ca="1" si="507"/>
        <v>0.66666666666666663</v>
      </c>
      <c r="FR219" s="52">
        <f t="shared" ca="1" si="508"/>
        <v>0.65555555555555545</v>
      </c>
      <c r="FS219" s="52">
        <f t="shared" ca="1" si="509"/>
        <v>0.64444444444444438</v>
      </c>
      <c r="FT219" s="52">
        <f t="shared" ca="1" si="510"/>
        <v>0.6333333333333333</v>
      </c>
      <c r="FU219" s="52">
        <f t="shared" ca="1" si="511"/>
        <v>0.62222222222222223</v>
      </c>
      <c r="FV219" s="52">
        <f t="shared" ca="1" si="512"/>
        <v>0.61111111111111116</v>
      </c>
      <c r="FW219" s="52">
        <f t="shared" ca="1" si="513"/>
        <v>0.6</v>
      </c>
      <c r="FX219" s="52">
        <f t="shared" ca="1" si="514"/>
        <v>0.5888888888888888</v>
      </c>
      <c r="FY219" s="52">
        <f t="shared" ca="1" si="515"/>
        <v>0.57777777777777772</v>
      </c>
      <c r="FZ219" s="52">
        <f t="shared" ca="1" si="516"/>
        <v>0.56666666666666665</v>
      </c>
      <c r="GA219" s="52">
        <f t="shared" ca="1" si="517"/>
        <v>0.55555555555555558</v>
      </c>
      <c r="GB219" s="52">
        <f t="shared" ca="1" si="518"/>
        <v>0.5444444444444444</v>
      </c>
      <c r="GC219" s="52">
        <f t="shared" ca="1" si="519"/>
        <v>0.53333333333333333</v>
      </c>
      <c r="GD219" s="52">
        <f t="shared" ca="1" si="520"/>
        <v>0.52222222222222214</v>
      </c>
      <c r="GE219" s="52">
        <f t="shared" ca="1" si="521"/>
        <v>0.51111111111111107</v>
      </c>
      <c r="GF219" s="52">
        <f t="shared" ca="1" si="522"/>
        <v>0.5</v>
      </c>
      <c r="GG219" s="52">
        <f t="shared" ca="1" si="523"/>
        <v>0.48888888888888887</v>
      </c>
      <c r="GH219" s="52">
        <f t="shared" ca="1" si="524"/>
        <v>0.47777777777777775</v>
      </c>
      <c r="GI219" s="52">
        <f t="shared" ca="1" si="525"/>
        <v>0.46666666666666667</v>
      </c>
      <c r="GJ219" s="52">
        <f t="shared" ca="1" si="526"/>
        <v>0.45555555555555555</v>
      </c>
      <c r="GK219" s="52">
        <f t="shared" ca="1" si="527"/>
        <v>0.44444444444444442</v>
      </c>
      <c r="GL219" s="52">
        <f t="shared" ca="1" si="528"/>
        <v>0.43333333333333335</v>
      </c>
      <c r="GM219" s="52">
        <f t="shared" ca="1" si="529"/>
        <v>0.42222222222222222</v>
      </c>
      <c r="GN219" s="52">
        <f t="shared" ca="1" si="530"/>
        <v>0.41111111111111109</v>
      </c>
      <c r="GO219" s="52">
        <f t="shared" ca="1" si="531"/>
        <v>0.39999999999999997</v>
      </c>
      <c r="GP219" s="52">
        <f t="shared" ca="1" si="532"/>
        <v>0.38888888888888884</v>
      </c>
      <c r="GQ219" s="52">
        <f t="shared" ca="1" si="533"/>
        <v>0.37777777777777777</v>
      </c>
      <c r="GR219" s="52">
        <f t="shared" ca="1" si="534"/>
        <v>0.36666666666666664</v>
      </c>
      <c r="GS219" s="52">
        <f t="shared" ca="1" si="535"/>
        <v>0.35555555555555551</v>
      </c>
      <c r="GT219" s="52">
        <f t="shared" ca="1" si="536"/>
        <v>0.34444444444444444</v>
      </c>
      <c r="GU219" s="125">
        <f t="shared" si="537"/>
        <v>0</v>
      </c>
      <c r="GV219" s="52">
        <f t="shared" ca="1" si="538"/>
        <v>0.66666666666666663</v>
      </c>
      <c r="GW219" s="59">
        <f t="shared" ca="1" si="539"/>
        <v>0</v>
      </c>
      <c r="GX219" s="52">
        <f t="shared" ca="1" si="540"/>
        <v>0</v>
      </c>
      <c r="GY219" s="52" t="str">
        <f t="shared" ca="1" si="541"/>
        <v>Slope</v>
      </c>
      <c r="GZ219" s="52" t="str">
        <f t="shared" ca="1" si="542"/>
        <v>NaN</v>
      </c>
      <c r="HA219" s="120">
        <f t="shared" si="543"/>
        <v>0</v>
      </c>
      <c r="HB219" s="58">
        <f t="shared" si="544"/>
        <v>0</v>
      </c>
      <c r="HC219" s="58"/>
      <c r="HD219" s="121">
        <f t="shared" si="545"/>
        <v>1</v>
      </c>
      <c r="HE219" s="52">
        <f t="shared" si="546"/>
        <v>0</v>
      </c>
      <c r="HF219" s="52">
        <f t="shared" si="547"/>
        <v>0</v>
      </c>
      <c r="HG219" s="120">
        <f t="shared" si="548"/>
        <v>1</v>
      </c>
      <c r="HH219" s="120">
        <f t="shared" si="549"/>
        <v>0</v>
      </c>
      <c r="HI219" s="52">
        <f t="shared" ca="1" si="550"/>
        <v>0</v>
      </c>
      <c r="HJ219" s="52" t="str">
        <f t="shared" ca="1" si="551"/>
        <v>Slope</v>
      </c>
      <c r="HK219" s="59">
        <f t="shared" ca="1" si="552"/>
        <v>2</v>
      </c>
      <c r="HL219" s="52" t="str">
        <f t="shared" ca="1" si="553"/>
        <v>NaN</v>
      </c>
      <c r="HM219" s="52">
        <f t="shared" si="554"/>
        <v>0</v>
      </c>
      <c r="HN219" s="52">
        <f t="shared" si="555"/>
        <v>0</v>
      </c>
      <c r="HO219" s="52">
        <f t="shared" si="556"/>
        <v>0</v>
      </c>
      <c r="HP219" s="112"/>
      <c r="HQ219" s="52">
        <f t="shared" si="559"/>
        <v>0</v>
      </c>
      <c r="HR219" s="112"/>
      <c r="HS219" s="52">
        <f t="shared" si="557"/>
        <v>0</v>
      </c>
      <c r="HT219">
        <f t="shared" si="558"/>
        <v>0</v>
      </c>
    </row>
    <row r="220" spans="1:228" x14ac:dyDescent="0.25">
      <c r="A220" s="45">
        <v>182</v>
      </c>
      <c r="B220" s="35">
        <f t="shared" si="395"/>
        <v>2.0949074074074019E-2</v>
      </c>
      <c r="C220" s="28"/>
      <c r="D220" s="29"/>
      <c r="E220" s="29"/>
      <c r="F220" s="37"/>
      <c r="G220" s="38"/>
      <c r="H220" s="107"/>
      <c r="I220" s="31"/>
      <c r="J220" s="28"/>
      <c r="K220" s="37">
        <f t="shared" si="562"/>
        <v>0</v>
      </c>
      <c r="L220" s="30">
        <f t="shared" si="560"/>
        <v>0</v>
      </c>
      <c r="M220" s="101">
        <f t="shared" si="561"/>
        <v>0</v>
      </c>
      <c r="N220" s="103">
        <f t="shared" si="396"/>
        <v>0</v>
      </c>
      <c r="AD220" s="52" t="e">
        <f t="shared" ca="1" si="397"/>
        <v>#DIV/0!</v>
      </c>
      <c r="AE220" s="52" t="e">
        <f t="shared" ca="1" si="397"/>
        <v>#DIV/0!</v>
      </c>
      <c r="AF220" s="52" t="e">
        <f t="shared" ca="1" si="397"/>
        <v>#DIV/0!</v>
      </c>
      <c r="AG220" s="52" t="e">
        <f t="shared" ca="1" si="397"/>
        <v>#DIV/0!</v>
      </c>
      <c r="AH220" s="52" t="e">
        <f t="shared" ca="1" si="398"/>
        <v>#DIV/0!</v>
      </c>
      <c r="AI220" s="52" t="e">
        <f t="shared" ca="1" si="398"/>
        <v>#DIV/0!</v>
      </c>
      <c r="AJ220" s="52" t="e">
        <f t="shared" ca="1" si="398"/>
        <v>#DIV/0!</v>
      </c>
      <c r="AK220" s="52" t="e">
        <f t="shared" ca="1" si="398"/>
        <v>#DIV/0!</v>
      </c>
      <c r="AL220" s="52" t="e">
        <f t="shared" ca="1" si="399"/>
        <v>#DIV/0!</v>
      </c>
      <c r="AM220" s="52" t="e">
        <f t="shared" ca="1" si="399"/>
        <v>#DIV/0!</v>
      </c>
      <c r="AN220" s="52" t="e">
        <f t="shared" ca="1" si="399"/>
        <v>#DIV/0!</v>
      </c>
      <c r="AO220" s="52" t="e">
        <f t="shared" ca="1" si="399"/>
        <v>#DIV/0!</v>
      </c>
      <c r="AP220" s="52" t="e">
        <f t="shared" ca="1" si="400"/>
        <v>#DIV/0!</v>
      </c>
      <c r="AQ220" s="52" t="e">
        <f t="shared" ca="1" si="400"/>
        <v>#DIV/0!</v>
      </c>
      <c r="AR220" s="52" t="e">
        <f t="shared" ca="1" si="400"/>
        <v>#DIV/0!</v>
      </c>
      <c r="AS220" s="52" t="e">
        <f t="shared" ca="1" si="400"/>
        <v>#DIV/0!</v>
      </c>
      <c r="AT220" s="52" t="e">
        <f t="shared" ca="1" si="391"/>
        <v>#DIV/0!</v>
      </c>
      <c r="AU220" s="52" t="e">
        <f t="shared" ca="1" si="391"/>
        <v>#DIV/0!</v>
      </c>
      <c r="AV220" s="52" t="e">
        <f t="shared" ca="1" si="391"/>
        <v>#DIV/0!</v>
      </c>
      <c r="AW220" s="52" t="e">
        <f t="shared" ca="1" si="391"/>
        <v>#DIV/0!</v>
      </c>
      <c r="AX220" s="52" t="e">
        <f t="shared" ca="1" si="392"/>
        <v>#DIV/0!</v>
      </c>
      <c r="AY220" s="52" t="e">
        <f t="shared" ca="1" si="392"/>
        <v>#DIV/0!</v>
      </c>
      <c r="AZ220" s="52" t="e">
        <f t="shared" ca="1" si="392"/>
        <v>#DIV/0!</v>
      </c>
      <c r="BA220" s="52" t="e">
        <f t="shared" ca="1" si="392"/>
        <v>#DIV/0!</v>
      </c>
      <c r="BB220" s="52" t="e">
        <f t="shared" ca="1" si="393"/>
        <v>#DIV/0!</v>
      </c>
      <c r="BC220" s="52" t="e">
        <f t="shared" ca="1" si="393"/>
        <v>#DIV/0!</v>
      </c>
      <c r="BD220" s="52" t="e">
        <f t="shared" ca="1" si="393"/>
        <v>#DIV/0!</v>
      </c>
      <c r="BE220" s="52" t="e">
        <f t="shared" ca="1" si="393"/>
        <v>#DIV/0!</v>
      </c>
      <c r="BF220" s="52" t="e">
        <f t="shared" ca="1" si="394"/>
        <v>#DIV/0!</v>
      </c>
      <c r="BG220" s="52" t="e">
        <f t="shared" ca="1" si="394"/>
        <v>#DIV/0!</v>
      </c>
      <c r="BH220" s="52" t="e">
        <f t="shared" ca="1" si="394"/>
        <v>#DIV/0!</v>
      </c>
      <c r="BJ220" s="52">
        <f t="shared" si="401"/>
        <v>0</v>
      </c>
      <c r="BK220" s="52">
        <f t="shared" si="402"/>
        <v>0</v>
      </c>
      <c r="BL220" s="52">
        <f t="shared" si="403"/>
        <v>0</v>
      </c>
      <c r="BM220" s="52">
        <f t="shared" si="404"/>
        <v>0</v>
      </c>
      <c r="BN220" s="52">
        <f t="shared" si="405"/>
        <v>0</v>
      </c>
      <c r="BO220" s="52">
        <f t="shared" si="406"/>
        <v>0</v>
      </c>
      <c r="BP220" s="52">
        <f t="shared" si="407"/>
        <v>0</v>
      </c>
      <c r="BQ220" s="52">
        <f t="shared" si="408"/>
        <v>0.05</v>
      </c>
      <c r="BS220" s="52">
        <f t="shared" ca="1" si="409"/>
        <v>0</v>
      </c>
      <c r="BT220" s="52">
        <f t="shared" ca="1" si="410"/>
        <v>0</v>
      </c>
      <c r="BU220" s="52">
        <f t="shared" ca="1" si="411"/>
        <v>0</v>
      </c>
      <c r="BV220" s="52">
        <f t="shared" ca="1" si="412"/>
        <v>0</v>
      </c>
      <c r="BW220" s="52">
        <f t="shared" ca="1" si="413"/>
        <v>0</v>
      </c>
      <c r="BX220" s="52">
        <f t="shared" ca="1" si="414"/>
        <v>0</v>
      </c>
      <c r="BY220" s="52">
        <f t="shared" ca="1" si="415"/>
        <v>0</v>
      </c>
      <c r="BZ220" s="52">
        <f t="shared" ca="1" si="416"/>
        <v>0</v>
      </c>
      <c r="CA220" s="52">
        <f t="shared" ca="1" si="417"/>
        <v>0</v>
      </c>
      <c r="CB220" s="52">
        <f t="shared" ca="1" si="418"/>
        <v>0</v>
      </c>
      <c r="CC220" s="52">
        <f t="shared" ca="1" si="419"/>
        <v>0</v>
      </c>
      <c r="CD220" s="52">
        <f t="shared" ca="1" si="420"/>
        <v>0</v>
      </c>
      <c r="CE220" s="52">
        <f t="shared" ca="1" si="421"/>
        <v>0</v>
      </c>
      <c r="CF220" s="52">
        <f t="shared" ca="1" si="422"/>
        <v>0</v>
      </c>
      <c r="CG220" s="52">
        <f t="shared" ca="1" si="423"/>
        <v>0</v>
      </c>
      <c r="CH220" s="52">
        <f t="shared" ca="1" si="424"/>
        <v>0</v>
      </c>
      <c r="CI220" s="52">
        <f t="shared" ca="1" si="425"/>
        <v>0</v>
      </c>
      <c r="CJ220" s="52">
        <f t="shared" ca="1" si="426"/>
        <v>0</v>
      </c>
      <c r="CK220" s="52">
        <f t="shared" ca="1" si="427"/>
        <v>0</v>
      </c>
      <c r="CL220" s="52">
        <f t="shared" ca="1" si="428"/>
        <v>0</v>
      </c>
      <c r="CM220" s="52">
        <f t="shared" ca="1" si="429"/>
        <v>0</v>
      </c>
      <c r="CN220" s="52">
        <f t="shared" ca="1" si="430"/>
        <v>0</v>
      </c>
      <c r="CO220" s="52">
        <f t="shared" ca="1" si="431"/>
        <v>0</v>
      </c>
      <c r="CP220" s="52">
        <f t="shared" ca="1" si="432"/>
        <v>0</v>
      </c>
      <c r="CQ220" s="52">
        <f t="shared" ca="1" si="433"/>
        <v>0</v>
      </c>
      <c r="CR220" s="52">
        <f t="shared" ca="1" si="434"/>
        <v>0</v>
      </c>
      <c r="CS220" s="52">
        <f t="shared" ca="1" si="435"/>
        <v>0</v>
      </c>
      <c r="CT220" s="52">
        <f t="shared" ca="1" si="436"/>
        <v>0</v>
      </c>
      <c r="CU220" s="52">
        <f t="shared" ca="1" si="437"/>
        <v>0</v>
      </c>
      <c r="CV220" s="52">
        <f t="shared" ca="1" si="438"/>
        <v>0</v>
      </c>
      <c r="CW220" s="52">
        <f t="shared" ca="1" si="439"/>
        <v>0</v>
      </c>
      <c r="CY220" s="51" t="str">
        <f t="shared" ca="1" si="440"/>
        <v>Slope</v>
      </c>
      <c r="CZ220" s="51" t="str">
        <f t="shared" ca="1" si="441"/>
        <v>Slope</v>
      </c>
      <c r="DA220" s="51" t="str">
        <f t="shared" ca="1" si="442"/>
        <v>Slope</v>
      </c>
      <c r="DB220" s="51" t="str">
        <f t="shared" ca="1" si="443"/>
        <v>Slope</v>
      </c>
      <c r="DC220" s="51" t="str">
        <f t="shared" ca="1" si="444"/>
        <v>Slope</v>
      </c>
      <c r="DD220" s="51" t="str">
        <f t="shared" ca="1" si="445"/>
        <v>Slope</v>
      </c>
      <c r="DE220" s="51" t="str">
        <f t="shared" ca="1" si="446"/>
        <v>Slope</v>
      </c>
      <c r="DF220" s="51" t="str">
        <f t="shared" ca="1" si="447"/>
        <v>Slope</v>
      </c>
      <c r="DG220" s="51" t="str">
        <f t="shared" ca="1" si="448"/>
        <v>Slope</v>
      </c>
      <c r="DH220" s="51" t="str">
        <f t="shared" ca="1" si="449"/>
        <v>Slope</v>
      </c>
      <c r="DI220" s="51" t="str">
        <f t="shared" ca="1" si="450"/>
        <v>Slope</v>
      </c>
      <c r="DJ220" s="51" t="str">
        <f t="shared" ca="1" si="451"/>
        <v>Slope</v>
      </c>
      <c r="DK220" s="51" t="str">
        <f t="shared" ca="1" si="452"/>
        <v>Slope</v>
      </c>
      <c r="DL220" s="51" t="str">
        <f t="shared" ca="1" si="453"/>
        <v>Slope</v>
      </c>
      <c r="DM220" s="51" t="str">
        <f t="shared" ca="1" si="454"/>
        <v>Slope</v>
      </c>
      <c r="DN220" s="51" t="str">
        <f t="shared" ca="1" si="455"/>
        <v>Slope</v>
      </c>
      <c r="DO220" s="51" t="str">
        <f t="shared" ca="1" si="456"/>
        <v>Slope</v>
      </c>
      <c r="DP220" s="51" t="str">
        <f t="shared" ca="1" si="457"/>
        <v>Slope</v>
      </c>
      <c r="DQ220" s="51" t="str">
        <f t="shared" ca="1" si="458"/>
        <v>Slope</v>
      </c>
      <c r="DR220" s="51" t="str">
        <f t="shared" ca="1" si="459"/>
        <v>Slope</v>
      </c>
      <c r="DS220" s="51" t="str">
        <f t="shared" ca="1" si="460"/>
        <v>Slope</v>
      </c>
      <c r="DT220" s="51" t="str">
        <f t="shared" ca="1" si="461"/>
        <v>Slope</v>
      </c>
      <c r="DU220" s="51" t="str">
        <f t="shared" ca="1" si="462"/>
        <v>Slope</v>
      </c>
      <c r="DV220" s="51" t="str">
        <f t="shared" ca="1" si="463"/>
        <v>Slope</v>
      </c>
      <c r="DW220" s="51" t="str">
        <f t="shared" ca="1" si="464"/>
        <v>Slope</v>
      </c>
      <c r="DX220" s="51" t="str">
        <f t="shared" ca="1" si="465"/>
        <v>Slope</v>
      </c>
      <c r="DY220" s="51" t="str">
        <f t="shared" ca="1" si="466"/>
        <v>Slope</v>
      </c>
      <c r="DZ220" s="51" t="str">
        <f t="shared" ca="1" si="467"/>
        <v>Slope</v>
      </c>
      <c r="EA220" s="51" t="str">
        <f t="shared" ca="1" si="468"/>
        <v>Slope</v>
      </c>
      <c r="EB220" s="51" t="str">
        <f t="shared" ca="1" si="469"/>
        <v>Slope</v>
      </c>
      <c r="EC220" s="51" t="str">
        <f t="shared" ca="1" si="470"/>
        <v>Slope</v>
      </c>
      <c r="EE220" s="52">
        <f t="shared" ca="1" si="471"/>
        <v>1</v>
      </c>
      <c r="EF220" s="52">
        <f t="shared" ca="1" si="472"/>
        <v>1</v>
      </c>
      <c r="EG220" s="52">
        <f t="shared" ca="1" si="473"/>
        <v>1</v>
      </c>
      <c r="EH220" s="52">
        <f t="shared" ca="1" si="474"/>
        <v>1</v>
      </c>
      <c r="EI220" s="52">
        <f t="shared" ca="1" si="475"/>
        <v>1</v>
      </c>
      <c r="EJ220" s="52">
        <f t="shared" ca="1" si="476"/>
        <v>1</v>
      </c>
      <c r="EK220" s="52">
        <f t="shared" ca="1" si="477"/>
        <v>1</v>
      </c>
      <c r="EL220" s="52">
        <f t="shared" ca="1" si="478"/>
        <v>1</v>
      </c>
      <c r="EM220" s="52">
        <f t="shared" ca="1" si="479"/>
        <v>1</v>
      </c>
      <c r="EN220" s="52">
        <f t="shared" ca="1" si="480"/>
        <v>1</v>
      </c>
      <c r="EO220" s="52">
        <f t="shared" ca="1" si="481"/>
        <v>1</v>
      </c>
      <c r="EP220" s="52">
        <f t="shared" ca="1" si="482"/>
        <v>1</v>
      </c>
      <c r="EQ220" s="52">
        <f t="shared" ca="1" si="483"/>
        <v>1</v>
      </c>
      <c r="ER220" s="52">
        <f t="shared" ca="1" si="484"/>
        <v>1</v>
      </c>
      <c r="ES220" s="52">
        <f t="shared" ca="1" si="485"/>
        <v>1</v>
      </c>
      <c r="ET220" s="52">
        <f t="shared" ca="1" si="486"/>
        <v>1</v>
      </c>
      <c r="EU220" s="52">
        <f t="shared" ca="1" si="487"/>
        <v>1</v>
      </c>
      <c r="EV220" s="52">
        <f t="shared" ca="1" si="488"/>
        <v>1</v>
      </c>
      <c r="EW220" s="52">
        <f t="shared" ca="1" si="489"/>
        <v>1</v>
      </c>
      <c r="EX220" s="52">
        <f t="shared" ca="1" si="490"/>
        <v>1</v>
      </c>
      <c r="EY220" s="52">
        <f t="shared" ca="1" si="491"/>
        <v>1</v>
      </c>
      <c r="EZ220" s="52">
        <f t="shared" ca="1" si="492"/>
        <v>1</v>
      </c>
      <c r="FA220" s="52">
        <f t="shared" ca="1" si="493"/>
        <v>1</v>
      </c>
      <c r="FB220" s="52">
        <f t="shared" ca="1" si="494"/>
        <v>1</v>
      </c>
      <c r="FC220" s="52">
        <f t="shared" ca="1" si="495"/>
        <v>1</v>
      </c>
      <c r="FD220" s="52">
        <f t="shared" ca="1" si="496"/>
        <v>1</v>
      </c>
      <c r="FE220" s="52">
        <f t="shared" ca="1" si="497"/>
        <v>1</v>
      </c>
      <c r="FF220" s="52">
        <f t="shared" ca="1" si="498"/>
        <v>1</v>
      </c>
      <c r="FG220" s="52">
        <f t="shared" ca="1" si="499"/>
        <v>1</v>
      </c>
      <c r="FH220" s="52">
        <f t="shared" ca="1" si="500"/>
        <v>1</v>
      </c>
      <c r="FI220" s="52">
        <f t="shared" ca="1" si="501"/>
        <v>1</v>
      </c>
      <c r="FK220" s="52">
        <f t="shared" si="502"/>
        <v>0</v>
      </c>
      <c r="FL220" s="59" t="e">
        <f t="shared" ca="1" si="503"/>
        <v>#N/A</v>
      </c>
      <c r="FM220" s="59" t="e">
        <f t="shared" ca="1" si="504"/>
        <v>#N/A</v>
      </c>
      <c r="FN220" s="52">
        <f t="shared" ca="1" si="505"/>
        <v>0</v>
      </c>
      <c r="FP220" s="52">
        <f t="shared" ca="1" si="506"/>
        <v>0.66666666666666663</v>
      </c>
      <c r="FQ220" s="52">
        <f t="shared" ca="1" si="507"/>
        <v>0.66666666666666663</v>
      </c>
      <c r="FR220" s="52">
        <f t="shared" ca="1" si="508"/>
        <v>0.65555555555555545</v>
      </c>
      <c r="FS220" s="52">
        <f t="shared" ca="1" si="509"/>
        <v>0.64444444444444438</v>
      </c>
      <c r="FT220" s="52">
        <f t="shared" ca="1" si="510"/>
        <v>0.6333333333333333</v>
      </c>
      <c r="FU220" s="52">
        <f t="shared" ca="1" si="511"/>
        <v>0.62222222222222223</v>
      </c>
      <c r="FV220" s="52">
        <f t="shared" ca="1" si="512"/>
        <v>0.61111111111111116</v>
      </c>
      <c r="FW220" s="52">
        <f t="shared" ca="1" si="513"/>
        <v>0.6</v>
      </c>
      <c r="FX220" s="52">
        <f t="shared" ca="1" si="514"/>
        <v>0.5888888888888888</v>
      </c>
      <c r="FY220" s="52">
        <f t="shared" ca="1" si="515"/>
        <v>0.57777777777777772</v>
      </c>
      <c r="FZ220" s="52">
        <f t="shared" ca="1" si="516"/>
        <v>0.56666666666666665</v>
      </c>
      <c r="GA220" s="52">
        <f t="shared" ca="1" si="517"/>
        <v>0.55555555555555558</v>
      </c>
      <c r="GB220" s="52">
        <f t="shared" ca="1" si="518"/>
        <v>0.5444444444444444</v>
      </c>
      <c r="GC220" s="52">
        <f t="shared" ca="1" si="519"/>
        <v>0.53333333333333333</v>
      </c>
      <c r="GD220" s="52">
        <f t="shared" ca="1" si="520"/>
        <v>0.52222222222222214</v>
      </c>
      <c r="GE220" s="52">
        <f t="shared" ca="1" si="521"/>
        <v>0.51111111111111107</v>
      </c>
      <c r="GF220" s="52">
        <f t="shared" ca="1" si="522"/>
        <v>0.5</v>
      </c>
      <c r="GG220" s="52">
        <f t="shared" ca="1" si="523"/>
        <v>0.48888888888888887</v>
      </c>
      <c r="GH220" s="52">
        <f t="shared" ca="1" si="524"/>
        <v>0.47777777777777775</v>
      </c>
      <c r="GI220" s="52">
        <f t="shared" ca="1" si="525"/>
        <v>0.46666666666666667</v>
      </c>
      <c r="GJ220" s="52">
        <f t="shared" ca="1" si="526"/>
        <v>0.45555555555555555</v>
      </c>
      <c r="GK220" s="52">
        <f t="shared" ca="1" si="527"/>
        <v>0.44444444444444442</v>
      </c>
      <c r="GL220" s="52">
        <f t="shared" ca="1" si="528"/>
        <v>0.43333333333333335</v>
      </c>
      <c r="GM220" s="52">
        <f t="shared" ca="1" si="529"/>
        <v>0.42222222222222222</v>
      </c>
      <c r="GN220" s="52">
        <f t="shared" ca="1" si="530"/>
        <v>0.41111111111111109</v>
      </c>
      <c r="GO220" s="52">
        <f t="shared" ca="1" si="531"/>
        <v>0.39999999999999997</v>
      </c>
      <c r="GP220" s="52">
        <f t="shared" ca="1" si="532"/>
        <v>0.38888888888888884</v>
      </c>
      <c r="GQ220" s="52">
        <f t="shared" ca="1" si="533"/>
        <v>0.37777777777777777</v>
      </c>
      <c r="GR220" s="52">
        <f t="shared" ca="1" si="534"/>
        <v>0.36666666666666664</v>
      </c>
      <c r="GS220" s="52">
        <f t="shared" ca="1" si="535"/>
        <v>0.35555555555555551</v>
      </c>
      <c r="GT220" s="52">
        <f t="shared" ca="1" si="536"/>
        <v>0.34444444444444444</v>
      </c>
      <c r="GU220" s="125">
        <f t="shared" si="537"/>
        <v>0</v>
      </c>
      <c r="GV220" s="52">
        <f t="shared" ca="1" si="538"/>
        <v>0.66666666666666663</v>
      </c>
      <c r="GW220" s="59">
        <f t="shared" ca="1" si="539"/>
        <v>0</v>
      </c>
      <c r="GX220" s="52">
        <f t="shared" ca="1" si="540"/>
        <v>0</v>
      </c>
      <c r="GY220" s="52" t="str">
        <f t="shared" ca="1" si="541"/>
        <v>Slope</v>
      </c>
      <c r="GZ220" s="52" t="str">
        <f t="shared" ca="1" si="542"/>
        <v>NaN</v>
      </c>
      <c r="HA220" s="120">
        <f t="shared" si="543"/>
        <v>0</v>
      </c>
      <c r="HB220" s="58">
        <f t="shared" si="544"/>
        <v>0</v>
      </c>
      <c r="HC220" s="58"/>
      <c r="HD220" s="121">
        <f t="shared" si="545"/>
        <v>1</v>
      </c>
      <c r="HE220" s="52">
        <f t="shared" si="546"/>
        <v>0</v>
      </c>
      <c r="HF220" s="52">
        <f t="shared" si="547"/>
        <v>0</v>
      </c>
      <c r="HG220" s="120">
        <f t="shared" si="548"/>
        <v>1</v>
      </c>
      <c r="HH220" s="120">
        <f t="shared" si="549"/>
        <v>0</v>
      </c>
      <c r="HI220" s="52">
        <f t="shared" ca="1" si="550"/>
        <v>0</v>
      </c>
      <c r="HJ220" s="52" t="str">
        <f t="shared" ca="1" si="551"/>
        <v>Slope</v>
      </c>
      <c r="HK220" s="59">
        <f t="shared" ca="1" si="552"/>
        <v>2</v>
      </c>
      <c r="HL220" s="52" t="str">
        <f t="shared" ca="1" si="553"/>
        <v>NaN</v>
      </c>
      <c r="HM220" s="52">
        <f t="shared" si="554"/>
        <v>0</v>
      </c>
      <c r="HN220" s="52">
        <f t="shared" si="555"/>
        <v>0</v>
      </c>
      <c r="HO220" s="52">
        <f t="shared" si="556"/>
        <v>0</v>
      </c>
      <c r="HP220" s="112"/>
      <c r="HQ220" s="52">
        <f t="shared" si="559"/>
        <v>0</v>
      </c>
      <c r="HR220" s="112"/>
      <c r="HS220" s="52">
        <f t="shared" si="557"/>
        <v>0</v>
      </c>
      <c r="HT220">
        <f t="shared" si="558"/>
        <v>0</v>
      </c>
    </row>
    <row r="221" spans="1:228" x14ac:dyDescent="0.25">
      <c r="A221" s="45">
        <v>183</v>
      </c>
      <c r="B221" s="35">
        <f t="shared" si="395"/>
        <v>2.1064814814814758E-2</v>
      </c>
      <c r="C221" s="28"/>
      <c r="D221" s="29"/>
      <c r="E221" s="29"/>
      <c r="F221" s="37"/>
      <c r="G221" s="38"/>
      <c r="H221" s="107"/>
      <c r="I221" s="31"/>
      <c r="J221" s="28"/>
      <c r="K221" s="37">
        <f t="shared" si="562"/>
        <v>0</v>
      </c>
      <c r="L221" s="30">
        <f t="shared" si="560"/>
        <v>0</v>
      </c>
      <c r="M221" s="101">
        <f t="shared" si="561"/>
        <v>0</v>
      </c>
      <c r="N221" s="103">
        <f t="shared" si="396"/>
        <v>0</v>
      </c>
      <c r="AD221" s="52" t="e">
        <f t="shared" ca="1" si="397"/>
        <v>#DIV/0!</v>
      </c>
      <c r="AE221" s="52" t="e">
        <f t="shared" ca="1" si="397"/>
        <v>#DIV/0!</v>
      </c>
      <c r="AF221" s="52" t="e">
        <f t="shared" ca="1" si="397"/>
        <v>#DIV/0!</v>
      </c>
      <c r="AG221" s="52" t="e">
        <f t="shared" ca="1" si="397"/>
        <v>#DIV/0!</v>
      </c>
      <c r="AH221" s="52" t="e">
        <f t="shared" ca="1" si="398"/>
        <v>#DIV/0!</v>
      </c>
      <c r="AI221" s="52" t="e">
        <f t="shared" ca="1" si="398"/>
        <v>#DIV/0!</v>
      </c>
      <c r="AJ221" s="52" t="e">
        <f t="shared" ca="1" si="398"/>
        <v>#DIV/0!</v>
      </c>
      <c r="AK221" s="52" t="e">
        <f t="shared" ca="1" si="398"/>
        <v>#DIV/0!</v>
      </c>
      <c r="AL221" s="52" t="e">
        <f t="shared" ca="1" si="399"/>
        <v>#DIV/0!</v>
      </c>
      <c r="AM221" s="52" t="e">
        <f t="shared" ca="1" si="399"/>
        <v>#DIV/0!</v>
      </c>
      <c r="AN221" s="52" t="e">
        <f t="shared" ca="1" si="399"/>
        <v>#DIV/0!</v>
      </c>
      <c r="AO221" s="52" t="e">
        <f t="shared" ca="1" si="399"/>
        <v>#DIV/0!</v>
      </c>
      <c r="AP221" s="52" t="e">
        <f t="shared" ca="1" si="400"/>
        <v>#DIV/0!</v>
      </c>
      <c r="AQ221" s="52" t="e">
        <f t="shared" ca="1" si="400"/>
        <v>#DIV/0!</v>
      </c>
      <c r="AR221" s="52" t="e">
        <f t="shared" ca="1" si="400"/>
        <v>#DIV/0!</v>
      </c>
      <c r="AS221" s="52" t="e">
        <f t="shared" ca="1" si="400"/>
        <v>#DIV/0!</v>
      </c>
      <c r="AT221" s="52" t="e">
        <f t="shared" ca="1" si="391"/>
        <v>#DIV/0!</v>
      </c>
      <c r="AU221" s="52" t="e">
        <f t="shared" ca="1" si="391"/>
        <v>#DIV/0!</v>
      </c>
      <c r="AV221" s="52" t="e">
        <f t="shared" ca="1" si="391"/>
        <v>#DIV/0!</v>
      </c>
      <c r="AW221" s="52" t="e">
        <f t="shared" ca="1" si="391"/>
        <v>#DIV/0!</v>
      </c>
      <c r="AX221" s="52" t="e">
        <f t="shared" ca="1" si="392"/>
        <v>#DIV/0!</v>
      </c>
      <c r="AY221" s="52" t="e">
        <f t="shared" ca="1" si="392"/>
        <v>#DIV/0!</v>
      </c>
      <c r="AZ221" s="52" t="e">
        <f t="shared" ca="1" si="392"/>
        <v>#DIV/0!</v>
      </c>
      <c r="BA221" s="52" t="e">
        <f t="shared" ca="1" si="392"/>
        <v>#DIV/0!</v>
      </c>
      <c r="BB221" s="52" t="e">
        <f t="shared" ca="1" si="393"/>
        <v>#DIV/0!</v>
      </c>
      <c r="BC221" s="52" t="e">
        <f t="shared" ca="1" si="393"/>
        <v>#DIV/0!</v>
      </c>
      <c r="BD221" s="52" t="e">
        <f t="shared" ca="1" si="393"/>
        <v>#DIV/0!</v>
      </c>
      <c r="BE221" s="52" t="e">
        <f t="shared" ca="1" si="393"/>
        <v>#DIV/0!</v>
      </c>
      <c r="BF221" s="52" t="e">
        <f t="shared" ca="1" si="394"/>
        <v>#DIV/0!</v>
      </c>
      <c r="BG221" s="52" t="e">
        <f t="shared" ca="1" si="394"/>
        <v>#DIV/0!</v>
      </c>
      <c r="BH221" s="52" t="e">
        <f t="shared" ca="1" si="394"/>
        <v>#DIV/0!</v>
      </c>
      <c r="BJ221" s="52">
        <f t="shared" si="401"/>
        <v>0</v>
      </c>
      <c r="BK221" s="52">
        <f t="shared" si="402"/>
        <v>0</v>
      </c>
      <c r="BL221" s="52">
        <f t="shared" si="403"/>
        <v>0</v>
      </c>
      <c r="BM221" s="52">
        <f t="shared" si="404"/>
        <v>0</v>
      </c>
      <c r="BN221" s="52">
        <f t="shared" si="405"/>
        <v>0</v>
      </c>
      <c r="BO221" s="52">
        <f t="shared" si="406"/>
        <v>0</v>
      </c>
      <c r="BP221" s="52">
        <f t="shared" si="407"/>
        <v>0</v>
      </c>
      <c r="BQ221" s="52">
        <f t="shared" si="408"/>
        <v>0.05</v>
      </c>
      <c r="BS221" s="52">
        <f t="shared" ca="1" si="409"/>
        <v>0</v>
      </c>
      <c r="BT221" s="52">
        <f t="shared" ca="1" si="410"/>
        <v>0</v>
      </c>
      <c r="BU221" s="52">
        <f t="shared" ca="1" si="411"/>
        <v>0</v>
      </c>
      <c r="BV221" s="52">
        <f t="shared" ca="1" si="412"/>
        <v>0</v>
      </c>
      <c r="BW221" s="52">
        <f t="shared" ca="1" si="413"/>
        <v>0</v>
      </c>
      <c r="BX221" s="52">
        <f t="shared" ca="1" si="414"/>
        <v>0</v>
      </c>
      <c r="BY221" s="52">
        <f t="shared" ca="1" si="415"/>
        <v>0</v>
      </c>
      <c r="BZ221" s="52">
        <f t="shared" ca="1" si="416"/>
        <v>0</v>
      </c>
      <c r="CA221" s="52">
        <f t="shared" ca="1" si="417"/>
        <v>0</v>
      </c>
      <c r="CB221" s="52">
        <f t="shared" ca="1" si="418"/>
        <v>0</v>
      </c>
      <c r="CC221" s="52">
        <f t="shared" ca="1" si="419"/>
        <v>0</v>
      </c>
      <c r="CD221" s="52">
        <f t="shared" ca="1" si="420"/>
        <v>0</v>
      </c>
      <c r="CE221" s="52">
        <f t="shared" ca="1" si="421"/>
        <v>0</v>
      </c>
      <c r="CF221" s="52">
        <f t="shared" ca="1" si="422"/>
        <v>0</v>
      </c>
      <c r="CG221" s="52">
        <f t="shared" ca="1" si="423"/>
        <v>0</v>
      </c>
      <c r="CH221" s="52">
        <f t="shared" ca="1" si="424"/>
        <v>0</v>
      </c>
      <c r="CI221" s="52">
        <f t="shared" ca="1" si="425"/>
        <v>0</v>
      </c>
      <c r="CJ221" s="52">
        <f t="shared" ca="1" si="426"/>
        <v>0</v>
      </c>
      <c r="CK221" s="52">
        <f t="shared" ca="1" si="427"/>
        <v>0</v>
      </c>
      <c r="CL221" s="52">
        <f t="shared" ca="1" si="428"/>
        <v>0</v>
      </c>
      <c r="CM221" s="52">
        <f t="shared" ca="1" si="429"/>
        <v>0</v>
      </c>
      <c r="CN221" s="52">
        <f t="shared" ca="1" si="430"/>
        <v>0</v>
      </c>
      <c r="CO221" s="52">
        <f t="shared" ca="1" si="431"/>
        <v>0</v>
      </c>
      <c r="CP221" s="52">
        <f t="shared" ca="1" si="432"/>
        <v>0</v>
      </c>
      <c r="CQ221" s="52">
        <f t="shared" ca="1" si="433"/>
        <v>0</v>
      </c>
      <c r="CR221" s="52">
        <f t="shared" ca="1" si="434"/>
        <v>0</v>
      </c>
      <c r="CS221" s="52">
        <f t="shared" ca="1" si="435"/>
        <v>0</v>
      </c>
      <c r="CT221" s="52">
        <f t="shared" ca="1" si="436"/>
        <v>0</v>
      </c>
      <c r="CU221" s="52">
        <f t="shared" ca="1" si="437"/>
        <v>0</v>
      </c>
      <c r="CV221" s="52">
        <f t="shared" ca="1" si="438"/>
        <v>0</v>
      </c>
      <c r="CW221" s="52">
        <f t="shared" ca="1" si="439"/>
        <v>0</v>
      </c>
      <c r="CY221" s="51" t="str">
        <f t="shared" ca="1" si="440"/>
        <v>Slope</v>
      </c>
      <c r="CZ221" s="51" t="str">
        <f t="shared" ca="1" si="441"/>
        <v>Slope</v>
      </c>
      <c r="DA221" s="51" t="str">
        <f t="shared" ca="1" si="442"/>
        <v>Slope</v>
      </c>
      <c r="DB221" s="51" t="str">
        <f t="shared" ca="1" si="443"/>
        <v>Slope</v>
      </c>
      <c r="DC221" s="51" t="str">
        <f t="shared" ca="1" si="444"/>
        <v>Slope</v>
      </c>
      <c r="DD221" s="51" t="str">
        <f t="shared" ca="1" si="445"/>
        <v>Slope</v>
      </c>
      <c r="DE221" s="51" t="str">
        <f t="shared" ca="1" si="446"/>
        <v>Slope</v>
      </c>
      <c r="DF221" s="51" t="str">
        <f t="shared" ca="1" si="447"/>
        <v>Slope</v>
      </c>
      <c r="DG221" s="51" t="str">
        <f t="shared" ca="1" si="448"/>
        <v>Slope</v>
      </c>
      <c r="DH221" s="51" t="str">
        <f t="shared" ca="1" si="449"/>
        <v>Slope</v>
      </c>
      <c r="DI221" s="51" t="str">
        <f t="shared" ca="1" si="450"/>
        <v>Slope</v>
      </c>
      <c r="DJ221" s="51" t="str">
        <f t="shared" ca="1" si="451"/>
        <v>Slope</v>
      </c>
      <c r="DK221" s="51" t="str">
        <f t="shared" ca="1" si="452"/>
        <v>Slope</v>
      </c>
      <c r="DL221" s="51" t="str">
        <f t="shared" ca="1" si="453"/>
        <v>Slope</v>
      </c>
      <c r="DM221" s="51" t="str">
        <f t="shared" ca="1" si="454"/>
        <v>Slope</v>
      </c>
      <c r="DN221" s="51" t="str">
        <f t="shared" ca="1" si="455"/>
        <v>Slope</v>
      </c>
      <c r="DO221" s="51" t="str">
        <f t="shared" ca="1" si="456"/>
        <v>Slope</v>
      </c>
      <c r="DP221" s="51" t="str">
        <f t="shared" ca="1" si="457"/>
        <v>Slope</v>
      </c>
      <c r="DQ221" s="51" t="str">
        <f t="shared" ca="1" si="458"/>
        <v>Slope</v>
      </c>
      <c r="DR221" s="51" t="str">
        <f t="shared" ca="1" si="459"/>
        <v>Slope</v>
      </c>
      <c r="DS221" s="51" t="str">
        <f t="shared" ca="1" si="460"/>
        <v>Slope</v>
      </c>
      <c r="DT221" s="51" t="str">
        <f t="shared" ca="1" si="461"/>
        <v>Slope</v>
      </c>
      <c r="DU221" s="51" t="str">
        <f t="shared" ca="1" si="462"/>
        <v>Slope</v>
      </c>
      <c r="DV221" s="51" t="str">
        <f t="shared" ca="1" si="463"/>
        <v>Slope</v>
      </c>
      <c r="DW221" s="51" t="str">
        <f t="shared" ca="1" si="464"/>
        <v>Slope</v>
      </c>
      <c r="DX221" s="51" t="str">
        <f t="shared" ca="1" si="465"/>
        <v>Slope</v>
      </c>
      <c r="DY221" s="51" t="str">
        <f t="shared" ca="1" si="466"/>
        <v>Slope</v>
      </c>
      <c r="DZ221" s="51" t="str">
        <f t="shared" ca="1" si="467"/>
        <v>Slope</v>
      </c>
      <c r="EA221" s="51" t="str">
        <f t="shared" ca="1" si="468"/>
        <v>Slope</v>
      </c>
      <c r="EB221" s="51" t="str">
        <f t="shared" ca="1" si="469"/>
        <v>Slope</v>
      </c>
      <c r="EC221" s="51" t="str">
        <f t="shared" ca="1" si="470"/>
        <v>Slope</v>
      </c>
      <c r="EE221" s="52">
        <f t="shared" ca="1" si="471"/>
        <v>1</v>
      </c>
      <c r="EF221" s="52">
        <f t="shared" ca="1" si="472"/>
        <v>1</v>
      </c>
      <c r="EG221" s="52">
        <f t="shared" ca="1" si="473"/>
        <v>1</v>
      </c>
      <c r="EH221" s="52">
        <f t="shared" ca="1" si="474"/>
        <v>1</v>
      </c>
      <c r="EI221" s="52">
        <f t="shared" ca="1" si="475"/>
        <v>1</v>
      </c>
      <c r="EJ221" s="52">
        <f t="shared" ca="1" si="476"/>
        <v>1</v>
      </c>
      <c r="EK221" s="52">
        <f t="shared" ca="1" si="477"/>
        <v>1</v>
      </c>
      <c r="EL221" s="52">
        <f t="shared" ca="1" si="478"/>
        <v>1</v>
      </c>
      <c r="EM221" s="52">
        <f t="shared" ca="1" si="479"/>
        <v>1</v>
      </c>
      <c r="EN221" s="52">
        <f t="shared" ca="1" si="480"/>
        <v>1</v>
      </c>
      <c r="EO221" s="52">
        <f t="shared" ca="1" si="481"/>
        <v>1</v>
      </c>
      <c r="EP221" s="52">
        <f t="shared" ca="1" si="482"/>
        <v>1</v>
      </c>
      <c r="EQ221" s="52">
        <f t="shared" ca="1" si="483"/>
        <v>1</v>
      </c>
      <c r="ER221" s="52">
        <f t="shared" ca="1" si="484"/>
        <v>1</v>
      </c>
      <c r="ES221" s="52">
        <f t="shared" ca="1" si="485"/>
        <v>1</v>
      </c>
      <c r="ET221" s="52">
        <f t="shared" ca="1" si="486"/>
        <v>1</v>
      </c>
      <c r="EU221" s="52">
        <f t="shared" ca="1" si="487"/>
        <v>1</v>
      </c>
      <c r="EV221" s="52">
        <f t="shared" ca="1" si="488"/>
        <v>1</v>
      </c>
      <c r="EW221" s="52">
        <f t="shared" ca="1" si="489"/>
        <v>1</v>
      </c>
      <c r="EX221" s="52">
        <f t="shared" ca="1" si="490"/>
        <v>1</v>
      </c>
      <c r="EY221" s="52">
        <f t="shared" ca="1" si="491"/>
        <v>1</v>
      </c>
      <c r="EZ221" s="52">
        <f t="shared" ca="1" si="492"/>
        <v>1</v>
      </c>
      <c r="FA221" s="52">
        <f t="shared" ca="1" si="493"/>
        <v>1</v>
      </c>
      <c r="FB221" s="52">
        <f t="shared" ca="1" si="494"/>
        <v>1</v>
      </c>
      <c r="FC221" s="52">
        <f t="shared" ca="1" si="495"/>
        <v>1</v>
      </c>
      <c r="FD221" s="52">
        <f t="shared" ca="1" si="496"/>
        <v>1</v>
      </c>
      <c r="FE221" s="52">
        <f t="shared" ca="1" si="497"/>
        <v>1</v>
      </c>
      <c r="FF221" s="52">
        <f t="shared" ca="1" si="498"/>
        <v>1</v>
      </c>
      <c r="FG221" s="52">
        <f t="shared" ca="1" si="499"/>
        <v>1</v>
      </c>
      <c r="FH221" s="52">
        <f t="shared" ca="1" si="500"/>
        <v>1</v>
      </c>
      <c r="FI221" s="52">
        <f t="shared" ca="1" si="501"/>
        <v>1</v>
      </c>
      <c r="FK221" s="52">
        <f t="shared" si="502"/>
        <v>0</v>
      </c>
      <c r="FL221" s="59" t="e">
        <f t="shared" ca="1" si="503"/>
        <v>#N/A</v>
      </c>
      <c r="FM221" s="59" t="e">
        <f t="shared" ca="1" si="504"/>
        <v>#N/A</v>
      </c>
      <c r="FN221" s="52">
        <f t="shared" ca="1" si="505"/>
        <v>0</v>
      </c>
      <c r="FP221" s="52">
        <f t="shared" ca="1" si="506"/>
        <v>0.66666666666666663</v>
      </c>
      <c r="FQ221" s="52">
        <f t="shared" ca="1" si="507"/>
        <v>0.66666666666666663</v>
      </c>
      <c r="FR221" s="52">
        <f t="shared" ca="1" si="508"/>
        <v>0.65555555555555545</v>
      </c>
      <c r="FS221" s="52">
        <f t="shared" ca="1" si="509"/>
        <v>0.64444444444444438</v>
      </c>
      <c r="FT221" s="52">
        <f t="shared" ca="1" si="510"/>
        <v>0.6333333333333333</v>
      </c>
      <c r="FU221" s="52">
        <f t="shared" ca="1" si="511"/>
        <v>0.62222222222222223</v>
      </c>
      <c r="FV221" s="52">
        <f t="shared" ca="1" si="512"/>
        <v>0.61111111111111116</v>
      </c>
      <c r="FW221" s="52">
        <f t="shared" ca="1" si="513"/>
        <v>0.6</v>
      </c>
      <c r="FX221" s="52">
        <f t="shared" ca="1" si="514"/>
        <v>0.5888888888888888</v>
      </c>
      <c r="FY221" s="52">
        <f t="shared" ca="1" si="515"/>
        <v>0.57777777777777772</v>
      </c>
      <c r="FZ221" s="52">
        <f t="shared" ca="1" si="516"/>
        <v>0.56666666666666665</v>
      </c>
      <c r="GA221" s="52">
        <f t="shared" ca="1" si="517"/>
        <v>0.55555555555555558</v>
      </c>
      <c r="GB221" s="52">
        <f t="shared" ca="1" si="518"/>
        <v>0.5444444444444444</v>
      </c>
      <c r="GC221" s="52">
        <f t="shared" ca="1" si="519"/>
        <v>0.53333333333333333</v>
      </c>
      <c r="GD221" s="52">
        <f t="shared" ca="1" si="520"/>
        <v>0.52222222222222214</v>
      </c>
      <c r="GE221" s="52">
        <f t="shared" ca="1" si="521"/>
        <v>0.51111111111111107</v>
      </c>
      <c r="GF221" s="52">
        <f t="shared" ca="1" si="522"/>
        <v>0.5</v>
      </c>
      <c r="GG221" s="52">
        <f t="shared" ca="1" si="523"/>
        <v>0.48888888888888887</v>
      </c>
      <c r="GH221" s="52">
        <f t="shared" ca="1" si="524"/>
        <v>0.47777777777777775</v>
      </c>
      <c r="GI221" s="52">
        <f t="shared" ca="1" si="525"/>
        <v>0.46666666666666667</v>
      </c>
      <c r="GJ221" s="52">
        <f t="shared" ca="1" si="526"/>
        <v>0.45555555555555555</v>
      </c>
      <c r="GK221" s="52">
        <f t="shared" ca="1" si="527"/>
        <v>0.44444444444444442</v>
      </c>
      <c r="GL221" s="52">
        <f t="shared" ca="1" si="528"/>
        <v>0.43333333333333335</v>
      </c>
      <c r="GM221" s="52">
        <f t="shared" ca="1" si="529"/>
        <v>0.42222222222222222</v>
      </c>
      <c r="GN221" s="52">
        <f t="shared" ca="1" si="530"/>
        <v>0.41111111111111109</v>
      </c>
      <c r="GO221" s="52">
        <f t="shared" ca="1" si="531"/>
        <v>0.39999999999999997</v>
      </c>
      <c r="GP221" s="52">
        <f t="shared" ca="1" si="532"/>
        <v>0.38888888888888884</v>
      </c>
      <c r="GQ221" s="52">
        <f t="shared" ca="1" si="533"/>
        <v>0.37777777777777777</v>
      </c>
      <c r="GR221" s="52">
        <f t="shared" ca="1" si="534"/>
        <v>0.36666666666666664</v>
      </c>
      <c r="GS221" s="52">
        <f t="shared" ca="1" si="535"/>
        <v>0.35555555555555551</v>
      </c>
      <c r="GT221" s="52">
        <f t="shared" ca="1" si="536"/>
        <v>0.34444444444444444</v>
      </c>
      <c r="GU221" s="125">
        <f t="shared" si="537"/>
        <v>0</v>
      </c>
      <c r="GV221" s="52">
        <f t="shared" ca="1" si="538"/>
        <v>0.66666666666666663</v>
      </c>
      <c r="GW221" s="59">
        <f t="shared" ca="1" si="539"/>
        <v>0</v>
      </c>
      <c r="GX221" s="52">
        <f t="shared" ca="1" si="540"/>
        <v>0</v>
      </c>
      <c r="GY221" s="52" t="str">
        <f t="shared" ca="1" si="541"/>
        <v>Slope</v>
      </c>
      <c r="GZ221" s="52" t="str">
        <f t="shared" ca="1" si="542"/>
        <v>NaN</v>
      </c>
      <c r="HA221" s="120">
        <f t="shared" si="543"/>
        <v>0</v>
      </c>
      <c r="HB221" s="58">
        <f t="shared" si="544"/>
        <v>0</v>
      </c>
      <c r="HC221" s="58"/>
      <c r="HD221" s="121">
        <f t="shared" si="545"/>
        <v>1</v>
      </c>
      <c r="HE221" s="52">
        <f t="shared" si="546"/>
        <v>0</v>
      </c>
      <c r="HF221" s="52">
        <f t="shared" si="547"/>
        <v>0</v>
      </c>
      <c r="HG221" s="120">
        <f t="shared" si="548"/>
        <v>1</v>
      </c>
      <c r="HH221" s="120">
        <f t="shared" si="549"/>
        <v>0</v>
      </c>
      <c r="HI221" s="52">
        <f t="shared" ca="1" si="550"/>
        <v>0</v>
      </c>
      <c r="HJ221" s="52" t="str">
        <f t="shared" ca="1" si="551"/>
        <v>Slope</v>
      </c>
      <c r="HK221" s="59">
        <f t="shared" ca="1" si="552"/>
        <v>2</v>
      </c>
      <c r="HL221" s="52" t="str">
        <f t="shared" ca="1" si="553"/>
        <v>NaN</v>
      </c>
      <c r="HM221" s="52">
        <f t="shared" si="554"/>
        <v>0</v>
      </c>
      <c r="HN221" s="52">
        <f t="shared" si="555"/>
        <v>0</v>
      </c>
      <c r="HO221" s="52">
        <f t="shared" si="556"/>
        <v>0</v>
      </c>
      <c r="HP221" s="112"/>
      <c r="HQ221" s="52">
        <f t="shared" si="559"/>
        <v>0</v>
      </c>
      <c r="HR221" s="112"/>
      <c r="HS221" s="52">
        <f t="shared" si="557"/>
        <v>0</v>
      </c>
      <c r="HT221">
        <f t="shared" si="558"/>
        <v>0</v>
      </c>
    </row>
    <row r="222" spans="1:228" x14ac:dyDescent="0.25">
      <c r="A222" s="45">
        <v>184</v>
      </c>
      <c r="B222" s="35">
        <f t="shared" si="395"/>
        <v>2.1180555555555498E-2</v>
      </c>
      <c r="C222" s="28"/>
      <c r="D222" s="29"/>
      <c r="E222" s="29"/>
      <c r="F222" s="37"/>
      <c r="G222" s="38"/>
      <c r="H222" s="107"/>
      <c r="I222" s="31"/>
      <c r="J222" s="28"/>
      <c r="K222" s="37">
        <f t="shared" si="562"/>
        <v>0</v>
      </c>
      <c r="L222" s="30">
        <f t="shared" si="560"/>
        <v>0</v>
      </c>
      <c r="M222" s="101">
        <f t="shared" si="561"/>
        <v>0</v>
      </c>
      <c r="N222" s="103">
        <f t="shared" si="396"/>
        <v>0</v>
      </c>
      <c r="AD222" s="52" t="e">
        <f t="shared" ca="1" si="397"/>
        <v>#DIV/0!</v>
      </c>
      <c r="AE222" s="52" t="e">
        <f t="shared" ca="1" si="397"/>
        <v>#DIV/0!</v>
      </c>
      <c r="AF222" s="52" t="e">
        <f t="shared" ca="1" si="397"/>
        <v>#DIV/0!</v>
      </c>
      <c r="AG222" s="52" t="e">
        <f t="shared" ca="1" si="397"/>
        <v>#DIV/0!</v>
      </c>
      <c r="AH222" s="52" t="e">
        <f t="shared" ca="1" si="398"/>
        <v>#DIV/0!</v>
      </c>
      <c r="AI222" s="52" t="e">
        <f t="shared" ca="1" si="398"/>
        <v>#DIV/0!</v>
      </c>
      <c r="AJ222" s="52" t="e">
        <f t="shared" ca="1" si="398"/>
        <v>#DIV/0!</v>
      </c>
      <c r="AK222" s="52" t="e">
        <f t="shared" ca="1" si="398"/>
        <v>#DIV/0!</v>
      </c>
      <c r="AL222" s="52" t="e">
        <f t="shared" ca="1" si="399"/>
        <v>#DIV/0!</v>
      </c>
      <c r="AM222" s="52" t="e">
        <f t="shared" ca="1" si="399"/>
        <v>#DIV/0!</v>
      </c>
      <c r="AN222" s="52" t="e">
        <f t="shared" ca="1" si="399"/>
        <v>#DIV/0!</v>
      </c>
      <c r="AO222" s="52" t="e">
        <f t="shared" ca="1" si="399"/>
        <v>#DIV/0!</v>
      </c>
      <c r="AP222" s="52" t="e">
        <f t="shared" ca="1" si="400"/>
        <v>#DIV/0!</v>
      </c>
      <c r="AQ222" s="52" t="e">
        <f t="shared" ca="1" si="400"/>
        <v>#DIV/0!</v>
      </c>
      <c r="AR222" s="52" t="e">
        <f t="shared" ca="1" si="400"/>
        <v>#DIV/0!</v>
      </c>
      <c r="AS222" s="52" t="e">
        <f t="shared" ca="1" si="400"/>
        <v>#DIV/0!</v>
      </c>
      <c r="AT222" s="52" t="e">
        <f t="shared" ca="1" si="391"/>
        <v>#DIV/0!</v>
      </c>
      <c r="AU222" s="52" t="e">
        <f t="shared" ca="1" si="391"/>
        <v>#DIV/0!</v>
      </c>
      <c r="AV222" s="52" t="e">
        <f t="shared" ca="1" si="391"/>
        <v>#DIV/0!</v>
      </c>
      <c r="AW222" s="52" t="e">
        <f t="shared" ca="1" si="391"/>
        <v>#DIV/0!</v>
      </c>
      <c r="AX222" s="52" t="e">
        <f t="shared" ca="1" si="392"/>
        <v>#DIV/0!</v>
      </c>
      <c r="AY222" s="52" t="e">
        <f t="shared" ca="1" si="392"/>
        <v>#DIV/0!</v>
      </c>
      <c r="AZ222" s="52" t="e">
        <f t="shared" ca="1" si="392"/>
        <v>#DIV/0!</v>
      </c>
      <c r="BA222" s="52" t="e">
        <f t="shared" ca="1" si="392"/>
        <v>#DIV/0!</v>
      </c>
      <c r="BB222" s="52" t="e">
        <f t="shared" ca="1" si="393"/>
        <v>#DIV/0!</v>
      </c>
      <c r="BC222" s="52" t="e">
        <f t="shared" ca="1" si="393"/>
        <v>#DIV/0!</v>
      </c>
      <c r="BD222" s="52" t="e">
        <f t="shared" ca="1" si="393"/>
        <v>#DIV/0!</v>
      </c>
      <c r="BE222" s="52" t="e">
        <f t="shared" ca="1" si="393"/>
        <v>#DIV/0!</v>
      </c>
      <c r="BF222" s="52" t="e">
        <f t="shared" ca="1" si="394"/>
        <v>#DIV/0!</v>
      </c>
      <c r="BG222" s="52" t="e">
        <f t="shared" ca="1" si="394"/>
        <v>#DIV/0!</v>
      </c>
      <c r="BH222" s="52" t="e">
        <f t="shared" ca="1" si="394"/>
        <v>#DIV/0!</v>
      </c>
      <c r="BJ222" s="52">
        <f t="shared" si="401"/>
        <v>0</v>
      </c>
      <c r="BK222" s="52">
        <f t="shared" si="402"/>
        <v>0</v>
      </c>
      <c r="BL222" s="52">
        <f t="shared" si="403"/>
        <v>0</v>
      </c>
      <c r="BM222" s="52">
        <f t="shared" si="404"/>
        <v>0</v>
      </c>
      <c r="BN222" s="52">
        <f t="shared" si="405"/>
        <v>0</v>
      </c>
      <c r="BO222" s="52">
        <f t="shared" si="406"/>
        <v>0</v>
      </c>
      <c r="BP222" s="52">
        <f t="shared" si="407"/>
        <v>0</v>
      </c>
      <c r="BQ222" s="52">
        <f t="shared" si="408"/>
        <v>0.05</v>
      </c>
      <c r="BS222" s="52">
        <f t="shared" ca="1" si="409"/>
        <v>0</v>
      </c>
      <c r="BT222" s="52">
        <f t="shared" ca="1" si="410"/>
        <v>0</v>
      </c>
      <c r="BU222" s="52">
        <f t="shared" ca="1" si="411"/>
        <v>0</v>
      </c>
      <c r="BV222" s="52">
        <f t="shared" ca="1" si="412"/>
        <v>0</v>
      </c>
      <c r="BW222" s="52">
        <f t="shared" ca="1" si="413"/>
        <v>0</v>
      </c>
      <c r="BX222" s="52">
        <f t="shared" ca="1" si="414"/>
        <v>0</v>
      </c>
      <c r="BY222" s="52">
        <f t="shared" ca="1" si="415"/>
        <v>0</v>
      </c>
      <c r="BZ222" s="52">
        <f t="shared" ca="1" si="416"/>
        <v>0</v>
      </c>
      <c r="CA222" s="52">
        <f t="shared" ca="1" si="417"/>
        <v>0</v>
      </c>
      <c r="CB222" s="52">
        <f t="shared" ca="1" si="418"/>
        <v>0</v>
      </c>
      <c r="CC222" s="52">
        <f t="shared" ca="1" si="419"/>
        <v>0</v>
      </c>
      <c r="CD222" s="52">
        <f t="shared" ca="1" si="420"/>
        <v>0</v>
      </c>
      <c r="CE222" s="52">
        <f t="shared" ca="1" si="421"/>
        <v>0</v>
      </c>
      <c r="CF222" s="52">
        <f t="shared" ca="1" si="422"/>
        <v>0</v>
      </c>
      <c r="CG222" s="52">
        <f t="shared" ca="1" si="423"/>
        <v>0</v>
      </c>
      <c r="CH222" s="52">
        <f t="shared" ca="1" si="424"/>
        <v>0</v>
      </c>
      <c r="CI222" s="52">
        <f t="shared" ca="1" si="425"/>
        <v>0</v>
      </c>
      <c r="CJ222" s="52">
        <f t="shared" ca="1" si="426"/>
        <v>0</v>
      </c>
      <c r="CK222" s="52">
        <f t="shared" ca="1" si="427"/>
        <v>0</v>
      </c>
      <c r="CL222" s="52">
        <f t="shared" ca="1" si="428"/>
        <v>0</v>
      </c>
      <c r="CM222" s="52">
        <f t="shared" ca="1" si="429"/>
        <v>0</v>
      </c>
      <c r="CN222" s="52">
        <f t="shared" ca="1" si="430"/>
        <v>0</v>
      </c>
      <c r="CO222" s="52">
        <f t="shared" ca="1" si="431"/>
        <v>0</v>
      </c>
      <c r="CP222" s="52">
        <f t="shared" ca="1" si="432"/>
        <v>0</v>
      </c>
      <c r="CQ222" s="52">
        <f t="shared" ca="1" si="433"/>
        <v>0</v>
      </c>
      <c r="CR222" s="52">
        <f t="shared" ca="1" si="434"/>
        <v>0</v>
      </c>
      <c r="CS222" s="52">
        <f t="shared" ca="1" si="435"/>
        <v>0</v>
      </c>
      <c r="CT222" s="52">
        <f t="shared" ca="1" si="436"/>
        <v>0</v>
      </c>
      <c r="CU222" s="52">
        <f t="shared" ca="1" si="437"/>
        <v>0</v>
      </c>
      <c r="CV222" s="52">
        <f t="shared" ca="1" si="438"/>
        <v>0</v>
      </c>
      <c r="CW222" s="52">
        <f t="shared" ca="1" si="439"/>
        <v>0</v>
      </c>
      <c r="CY222" s="51" t="str">
        <f t="shared" ca="1" si="440"/>
        <v>Slope</v>
      </c>
      <c r="CZ222" s="51" t="str">
        <f t="shared" ca="1" si="441"/>
        <v>Slope</v>
      </c>
      <c r="DA222" s="51" t="str">
        <f t="shared" ca="1" si="442"/>
        <v>Slope</v>
      </c>
      <c r="DB222" s="51" t="str">
        <f t="shared" ca="1" si="443"/>
        <v>Slope</v>
      </c>
      <c r="DC222" s="51" t="str">
        <f t="shared" ca="1" si="444"/>
        <v>Slope</v>
      </c>
      <c r="DD222" s="51" t="str">
        <f t="shared" ca="1" si="445"/>
        <v>Slope</v>
      </c>
      <c r="DE222" s="51" t="str">
        <f t="shared" ca="1" si="446"/>
        <v>Slope</v>
      </c>
      <c r="DF222" s="51" t="str">
        <f t="shared" ca="1" si="447"/>
        <v>Slope</v>
      </c>
      <c r="DG222" s="51" t="str">
        <f t="shared" ca="1" si="448"/>
        <v>Slope</v>
      </c>
      <c r="DH222" s="51" t="str">
        <f t="shared" ca="1" si="449"/>
        <v>Slope</v>
      </c>
      <c r="DI222" s="51" t="str">
        <f t="shared" ca="1" si="450"/>
        <v>Slope</v>
      </c>
      <c r="DJ222" s="51" t="str">
        <f t="shared" ca="1" si="451"/>
        <v>Slope</v>
      </c>
      <c r="DK222" s="51" t="str">
        <f t="shared" ca="1" si="452"/>
        <v>Slope</v>
      </c>
      <c r="DL222" s="51" t="str">
        <f t="shared" ca="1" si="453"/>
        <v>Slope</v>
      </c>
      <c r="DM222" s="51" t="str">
        <f t="shared" ca="1" si="454"/>
        <v>Slope</v>
      </c>
      <c r="DN222" s="51" t="str">
        <f t="shared" ca="1" si="455"/>
        <v>Slope</v>
      </c>
      <c r="DO222" s="51" t="str">
        <f t="shared" ca="1" si="456"/>
        <v>Slope</v>
      </c>
      <c r="DP222" s="51" t="str">
        <f t="shared" ca="1" si="457"/>
        <v>Slope</v>
      </c>
      <c r="DQ222" s="51" t="str">
        <f t="shared" ca="1" si="458"/>
        <v>Slope</v>
      </c>
      <c r="DR222" s="51" t="str">
        <f t="shared" ca="1" si="459"/>
        <v>Slope</v>
      </c>
      <c r="DS222" s="51" t="str">
        <f t="shared" ca="1" si="460"/>
        <v>Slope</v>
      </c>
      <c r="DT222" s="51" t="str">
        <f t="shared" ca="1" si="461"/>
        <v>Slope</v>
      </c>
      <c r="DU222" s="51" t="str">
        <f t="shared" ca="1" si="462"/>
        <v>Slope</v>
      </c>
      <c r="DV222" s="51" t="str">
        <f t="shared" ca="1" si="463"/>
        <v>Slope</v>
      </c>
      <c r="DW222" s="51" t="str">
        <f t="shared" ca="1" si="464"/>
        <v>Slope</v>
      </c>
      <c r="DX222" s="51" t="str">
        <f t="shared" ca="1" si="465"/>
        <v>Slope</v>
      </c>
      <c r="DY222" s="51" t="str">
        <f t="shared" ca="1" si="466"/>
        <v>Slope</v>
      </c>
      <c r="DZ222" s="51" t="str">
        <f t="shared" ca="1" si="467"/>
        <v>Slope</v>
      </c>
      <c r="EA222" s="51" t="str">
        <f t="shared" ca="1" si="468"/>
        <v>Slope</v>
      </c>
      <c r="EB222" s="51" t="str">
        <f t="shared" ca="1" si="469"/>
        <v>Slope</v>
      </c>
      <c r="EC222" s="51" t="str">
        <f t="shared" ca="1" si="470"/>
        <v>Slope</v>
      </c>
      <c r="EE222" s="52">
        <f t="shared" ca="1" si="471"/>
        <v>1</v>
      </c>
      <c r="EF222" s="52">
        <f t="shared" ca="1" si="472"/>
        <v>1</v>
      </c>
      <c r="EG222" s="52">
        <f t="shared" ca="1" si="473"/>
        <v>1</v>
      </c>
      <c r="EH222" s="52">
        <f t="shared" ca="1" si="474"/>
        <v>1</v>
      </c>
      <c r="EI222" s="52">
        <f t="shared" ca="1" si="475"/>
        <v>1</v>
      </c>
      <c r="EJ222" s="52">
        <f t="shared" ca="1" si="476"/>
        <v>1</v>
      </c>
      <c r="EK222" s="52">
        <f t="shared" ca="1" si="477"/>
        <v>1</v>
      </c>
      <c r="EL222" s="52">
        <f t="shared" ca="1" si="478"/>
        <v>1</v>
      </c>
      <c r="EM222" s="52">
        <f t="shared" ca="1" si="479"/>
        <v>1</v>
      </c>
      <c r="EN222" s="52">
        <f t="shared" ca="1" si="480"/>
        <v>1</v>
      </c>
      <c r="EO222" s="52">
        <f t="shared" ca="1" si="481"/>
        <v>1</v>
      </c>
      <c r="EP222" s="52">
        <f t="shared" ca="1" si="482"/>
        <v>1</v>
      </c>
      <c r="EQ222" s="52">
        <f t="shared" ca="1" si="483"/>
        <v>1</v>
      </c>
      <c r="ER222" s="52">
        <f t="shared" ca="1" si="484"/>
        <v>1</v>
      </c>
      <c r="ES222" s="52">
        <f t="shared" ca="1" si="485"/>
        <v>1</v>
      </c>
      <c r="ET222" s="52">
        <f t="shared" ca="1" si="486"/>
        <v>1</v>
      </c>
      <c r="EU222" s="52">
        <f t="shared" ca="1" si="487"/>
        <v>1</v>
      </c>
      <c r="EV222" s="52">
        <f t="shared" ca="1" si="488"/>
        <v>1</v>
      </c>
      <c r="EW222" s="52">
        <f t="shared" ca="1" si="489"/>
        <v>1</v>
      </c>
      <c r="EX222" s="52">
        <f t="shared" ca="1" si="490"/>
        <v>1</v>
      </c>
      <c r="EY222" s="52">
        <f t="shared" ca="1" si="491"/>
        <v>1</v>
      </c>
      <c r="EZ222" s="52">
        <f t="shared" ca="1" si="492"/>
        <v>1</v>
      </c>
      <c r="FA222" s="52">
        <f t="shared" ca="1" si="493"/>
        <v>1</v>
      </c>
      <c r="FB222" s="52">
        <f t="shared" ca="1" si="494"/>
        <v>1</v>
      </c>
      <c r="FC222" s="52">
        <f t="shared" ca="1" si="495"/>
        <v>1</v>
      </c>
      <c r="FD222" s="52">
        <f t="shared" ca="1" si="496"/>
        <v>1</v>
      </c>
      <c r="FE222" s="52">
        <f t="shared" ca="1" si="497"/>
        <v>1</v>
      </c>
      <c r="FF222" s="52">
        <f t="shared" ca="1" si="498"/>
        <v>1</v>
      </c>
      <c r="FG222" s="52">
        <f t="shared" ca="1" si="499"/>
        <v>1</v>
      </c>
      <c r="FH222" s="52">
        <f t="shared" ca="1" si="500"/>
        <v>1</v>
      </c>
      <c r="FI222" s="52">
        <f t="shared" ca="1" si="501"/>
        <v>1</v>
      </c>
      <c r="FK222" s="52">
        <f t="shared" si="502"/>
        <v>0</v>
      </c>
      <c r="FL222" s="59" t="e">
        <f t="shared" ca="1" si="503"/>
        <v>#N/A</v>
      </c>
      <c r="FM222" s="59" t="e">
        <f t="shared" ca="1" si="504"/>
        <v>#N/A</v>
      </c>
      <c r="FN222" s="52">
        <f t="shared" ca="1" si="505"/>
        <v>0</v>
      </c>
      <c r="FP222" s="52">
        <f t="shared" ca="1" si="506"/>
        <v>0.66666666666666663</v>
      </c>
      <c r="FQ222" s="52">
        <f t="shared" ca="1" si="507"/>
        <v>0.66666666666666663</v>
      </c>
      <c r="FR222" s="52">
        <f t="shared" ca="1" si="508"/>
        <v>0.65555555555555545</v>
      </c>
      <c r="FS222" s="52">
        <f t="shared" ca="1" si="509"/>
        <v>0.64444444444444438</v>
      </c>
      <c r="FT222" s="52">
        <f t="shared" ca="1" si="510"/>
        <v>0.6333333333333333</v>
      </c>
      <c r="FU222" s="52">
        <f t="shared" ca="1" si="511"/>
        <v>0.62222222222222223</v>
      </c>
      <c r="FV222" s="52">
        <f t="shared" ca="1" si="512"/>
        <v>0.61111111111111116</v>
      </c>
      <c r="FW222" s="52">
        <f t="shared" ca="1" si="513"/>
        <v>0.6</v>
      </c>
      <c r="FX222" s="52">
        <f t="shared" ca="1" si="514"/>
        <v>0.5888888888888888</v>
      </c>
      <c r="FY222" s="52">
        <f t="shared" ca="1" si="515"/>
        <v>0.57777777777777772</v>
      </c>
      <c r="FZ222" s="52">
        <f t="shared" ca="1" si="516"/>
        <v>0.56666666666666665</v>
      </c>
      <c r="GA222" s="52">
        <f t="shared" ca="1" si="517"/>
        <v>0.55555555555555558</v>
      </c>
      <c r="GB222" s="52">
        <f t="shared" ca="1" si="518"/>
        <v>0.5444444444444444</v>
      </c>
      <c r="GC222" s="52">
        <f t="shared" ca="1" si="519"/>
        <v>0.53333333333333333</v>
      </c>
      <c r="GD222" s="52">
        <f t="shared" ca="1" si="520"/>
        <v>0.52222222222222214</v>
      </c>
      <c r="GE222" s="52">
        <f t="shared" ca="1" si="521"/>
        <v>0.51111111111111107</v>
      </c>
      <c r="GF222" s="52">
        <f t="shared" ca="1" si="522"/>
        <v>0.5</v>
      </c>
      <c r="GG222" s="52">
        <f t="shared" ca="1" si="523"/>
        <v>0.48888888888888887</v>
      </c>
      <c r="GH222" s="52">
        <f t="shared" ca="1" si="524"/>
        <v>0.47777777777777775</v>
      </c>
      <c r="GI222" s="52">
        <f t="shared" ca="1" si="525"/>
        <v>0.46666666666666667</v>
      </c>
      <c r="GJ222" s="52">
        <f t="shared" ca="1" si="526"/>
        <v>0.45555555555555555</v>
      </c>
      <c r="GK222" s="52">
        <f t="shared" ca="1" si="527"/>
        <v>0.44444444444444442</v>
      </c>
      <c r="GL222" s="52">
        <f t="shared" ca="1" si="528"/>
        <v>0.43333333333333335</v>
      </c>
      <c r="GM222" s="52">
        <f t="shared" ca="1" si="529"/>
        <v>0.42222222222222222</v>
      </c>
      <c r="GN222" s="52">
        <f t="shared" ca="1" si="530"/>
        <v>0.41111111111111109</v>
      </c>
      <c r="GO222" s="52">
        <f t="shared" ca="1" si="531"/>
        <v>0.39999999999999997</v>
      </c>
      <c r="GP222" s="52">
        <f t="shared" ca="1" si="532"/>
        <v>0.38888888888888884</v>
      </c>
      <c r="GQ222" s="52">
        <f t="shared" ca="1" si="533"/>
        <v>0.37777777777777777</v>
      </c>
      <c r="GR222" s="52">
        <f t="shared" ca="1" si="534"/>
        <v>0.36666666666666664</v>
      </c>
      <c r="GS222" s="52">
        <f t="shared" ca="1" si="535"/>
        <v>0.35555555555555551</v>
      </c>
      <c r="GT222" s="52">
        <f t="shared" ca="1" si="536"/>
        <v>0.34444444444444444</v>
      </c>
      <c r="GU222" s="125">
        <f t="shared" si="537"/>
        <v>0</v>
      </c>
      <c r="GV222" s="52">
        <f t="shared" ca="1" si="538"/>
        <v>0.66666666666666663</v>
      </c>
      <c r="GW222" s="59">
        <f t="shared" ca="1" si="539"/>
        <v>0</v>
      </c>
      <c r="GX222" s="52">
        <f t="shared" ca="1" si="540"/>
        <v>0</v>
      </c>
      <c r="GY222" s="52" t="str">
        <f t="shared" ca="1" si="541"/>
        <v>Slope</v>
      </c>
      <c r="GZ222" s="52" t="str">
        <f t="shared" ca="1" si="542"/>
        <v>NaN</v>
      </c>
      <c r="HA222" s="120">
        <f t="shared" si="543"/>
        <v>0</v>
      </c>
      <c r="HB222" s="58">
        <f t="shared" si="544"/>
        <v>0</v>
      </c>
      <c r="HC222" s="58"/>
      <c r="HD222" s="121">
        <f t="shared" si="545"/>
        <v>1</v>
      </c>
      <c r="HE222" s="52">
        <f t="shared" si="546"/>
        <v>0</v>
      </c>
      <c r="HF222" s="52">
        <f t="shared" si="547"/>
        <v>0</v>
      </c>
      <c r="HG222" s="120">
        <f t="shared" si="548"/>
        <v>1</v>
      </c>
      <c r="HH222" s="120">
        <f t="shared" si="549"/>
        <v>0</v>
      </c>
      <c r="HI222" s="52">
        <f t="shared" ca="1" si="550"/>
        <v>0</v>
      </c>
      <c r="HJ222" s="52" t="str">
        <f t="shared" ca="1" si="551"/>
        <v>Slope</v>
      </c>
      <c r="HK222" s="59">
        <f t="shared" ca="1" si="552"/>
        <v>2</v>
      </c>
      <c r="HL222" s="52" t="str">
        <f t="shared" ca="1" si="553"/>
        <v>NaN</v>
      </c>
      <c r="HM222" s="52">
        <f t="shared" si="554"/>
        <v>0</v>
      </c>
      <c r="HN222" s="52">
        <f t="shared" si="555"/>
        <v>0</v>
      </c>
      <c r="HO222" s="52">
        <f t="shared" si="556"/>
        <v>0</v>
      </c>
      <c r="HP222" s="112"/>
      <c r="HQ222" s="52">
        <f t="shared" si="559"/>
        <v>0</v>
      </c>
      <c r="HR222" s="112"/>
      <c r="HS222" s="52">
        <f t="shared" si="557"/>
        <v>0</v>
      </c>
      <c r="HT222">
        <f t="shared" si="558"/>
        <v>0</v>
      </c>
    </row>
    <row r="223" spans="1:228" x14ac:dyDescent="0.25">
      <c r="A223" s="45">
        <v>185</v>
      </c>
      <c r="B223" s="35">
        <f t="shared" si="395"/>
        <v>2.1296296296296237E-2</v>
      </c>
      <c r="C223" s="28"/>
      <c r="D223" s="29"/>
      <c r="E223" s="29"/>
      <c r="F223" s="37"/>
      <c r="G223" s="38"/>
      <c r="H223" s="107"/>
      <c r="I223" s="31"/>
      <c r="J223" s="28"/>
      <c r="K223" s="37">
        <f t="shared" si="562"/>
        <v>0</v>
      </c>
      <c r="L223" s="30">
        <f t="shared" si="560"/>
        <v>0</v>
      </c>
      <c r="M223" s="101">
        <f t="shared" si="561"/>
        <v>0</v>
      </c>
      <c r="N223" s="103">
        <f t="shared" si="396"/>
        <v>0</v>
      </c>
      <c r="AD223" s="52" t="e">
        <f t="shared" ca="1" si="397"/>
        <v>#DIV/0!</v>
      </c>
      <c r="AE223" s="52" t="e">
        <f t="shared" ca="1" si="397"/>
        <v>#DIV/0!</v>
      </c>
      <c r="AF223" s="52" t="e">
        <f t="shared" ca="1" si="397"/>
        <v>#DIV/0!</v>
      </c>
      <c r="AG223" s="52" t="e">
        <f t="shared" ca="1" si="397"/>
        <v>#DIV/0!</v>
      </c>
      <c r="AH223" s="52" t="e">
        <f t="shared" ca="1" si="398"/>
        <v>#DIV/0!</v>
      </c>
      <c r="AI223" s="52" t="e">
        <f t="shared" ca="1" si="398"/>
        <v>#DIV/0!</v>
      </c>
      <c r="AJ223" s="52" t="e">
        <f t="shared" ca="1" si="398"/>
        <v>#DIV/0!</v>
      </c>
      <c r="AK223" s="52" t="e">
        <f t="shared" ca="1" si="398"/>
        <v>#DIV/0!</v>
      </c>
      <c r="AL223" s="52" t="e">
        <f t="shared" ca="1" si="399"/>
        <v>#DIV/0!</v>
      </c>
      <c r="AM223" s="52" t="e">
        <f t="shared" ca="1" si="399"/>
        <v>#DIV/0!</v>
      </c>
      <c r="AN223" s="52" t="e">
        <f t="shared" ca="1" si="399"/>
        <v>#DIV/0!</v>
      </c>
      <c r="AO223" s="52" t="e">
        <f t="shared" ca="1" si="399"/>
        <v>#DIV/0!</v>
      </c>
      <c r="AP223" s="52" t="e">
        <f t="shared" ca="1" si="400"/>
        <v>#DIV/0!</v>
      </c>
      <c r="AQ223" s="52" t="e">
        <f t="shared" ca="1" si="400"/>
        <v>#DIV/0!</v>
      </c>
      <c r="AR223" s="52" t="e">
        <f t="shared" ca="1" si="400"/>
        <v>#DIV/0!</v>
      </c>
      <c r="AS223" s="52" t="e">
        <f t="shared" ca="1" si="400"/>
        <v>#DIV/0!</v>
      </c>
      <c r="AT223" s="52" t="e">
        <f t="shared" ca="1" si="391"/>
        <v>#DIV/0!</v>
      </c>
      <c r="AU223" s="52" t="e">
        <f t="shared" ca="1" si="391"/>
        <v>#DIV/0!</v>
      </c>
      <c r="AV223" s="52" t="e">
        <f t="shared" ca="1" si="391"/>
        <v>#DIV/0!</v>
      </c>
      <c r="AW223" s="52" t="e">
        <f t="shared" ca="1" si="391"/>
        <v>#DIV/0!</v>
      </c>
      <c r="AX223" s="52" t="e">
        <f t="shared" ca="1" si="392"/>
        <v>#DIV/0!</v>
      </c>
      <c r="AY223" s="52" t="e">
        <f t="shared" ca="1" si="392"/>
        <v>#DIV/0!</v>
      </c>
      <c r="AZ223" s="52" t="e">
        <f t="shared" ca="1" si="392"/>
        <v>#DIV/0!</v>
      </c>
      <c r="BA223" s="52" t="e">
        <f t="shared" ca="1" si="392"/>
        <v>#DIV/0!</v>
      </c>
      <c r="BB223" s="52" t="e">
        <f t="shared" ca="1" si="393"/>
        <v>#DIV/0!</v>
      </c>
      <c r="BC223" s="52" t="e">
        <f t="shared" ca="1" si="393"/>
        <v>#DIV/0!</v>
      </c>
      <c r="BD223" s="52" t="e">
        <f t="shared" ca="1" si="393"/>
        <v>#DIV/0!</v>
      </c>
      <c r="BE223" s="52" t="e">
        <f t="shared" ca="1" si="393"/>
        <v>#DIV/0!</v>
      </c>
      <c r="BF223" s="52" t="e">
        <f t="shared" ca="1" si="394"/>
        <v>#DIV/0!</v>
      </c>
      <c r="BG223" s="52" t="e">
        <f t="shared" ca="1" si="394"/>
        <v>#DIV/0!</v>
      </c>
      <c r="BH223" s="52" t="e">
        <f t="shared" ca="1" si="394"/>
        <v>#DIV/0!</v>
      </c>
      <c r="BJ223" s="52">
        <f t="shared" si="401"/>
        <v>0</v>
      </c>
      <c r="BK223" s="52">
        <f t="shared" si="402"/>
        <v>0</v>
      </c>
      <c r="BL223" s="52">
        <f t="shared" si="403"/>
        <v>0</v>
      </c>
      <c r="BM223" s="52">
        <f t="shared" si="404"/>
        <v>0</v>
      </c>
      <c r="BN223" s="52">
        <f t="shared" si="405"/>
        <v>0</v>
      </c>
      <c r="BO223" s="52">
        <f t="shared" si="406"/>
        <v>0</v>
      </c>
      <c r="BP223" s="52">
        <f t="shared" si="407"/>
        <v>0</v>
      </c>
      <c r="BQ223" s="52">
        <f t="shared" si="408"/>
        <v>0.05</v>
      </c>
      <c r="BS223" s="52">
        <f t="shared" ca="1" si="409"/>
        <v>0</v>
      </c>
      <c r="BT223" s="52">
        <f t="shared" ca="1" si="410"/>
        <v>0</v>
      </c>
      <c r="BU223" s="52">
        <f t="shared" ca="1" si="411"/>
        <v>0</v>
      </c>
      <c r="BV223" s="52">
        <f t="shared" ca="1" si="412"/>
        <v>0</v>
      </c>
      <c r="BW223" s="52">
        <f t="shared" ca="1" si="413"/>
        <v>0</v>
      </c>
      <c r="BX223" s="52">
        <f t="shared" ca="1" si="414"/>
        <v>0</v>
      </c>
      <c r="BY223" s="52">
        <f t="shared" ca="1" si="415"/>
        <v>0</v>
      </c>
      <c r="BZ223" s="52">
        <f t="shared" ca="1" si="416"/>
        <v>0</v>
      </c>
      <c r="CA223" s="52">
        <f t="shared" ca="1" si="417"/>
        <v>0</v>
      </c>
      <c r="CB223" s="52">
        <f t="shared" ca="1" si="418"/>
        <v>0</v>
      </c>
      <c r="CC223" s="52">
        <f t="shared" ca="1" si="419"/>
        <v>0</v>
      </c>
      <c r="CD223" s="52">
        <f t="shared" ca="1" si="420"/>
        <v>0</v>
      </c>
      <c r="CE223" s="52">
        <f t="shared" ca="1" si="421"/>
        <v>0</v>
      </c>
      <c r="CF223" s="52">
        <f t="shared" ca="1" si="422"/>
        <v>0</v>
      </c>
      <c r="CG223" s="52">
        <f t="shared" ca="1" si="423"/>
        <v>0</v>
      </c>
      <c r="CH223" s="52">
        <f t="shared" ca="1" si="424"/>
        <v>0</v>
      </c>
      <c r="CI223" s="52">
        <f t="shared" ca="1" si="425"/>
        <v>0</v>
      </c>
      <c r="CJ223" s="52">
        <f t="shared" ca="1" si="426"/>
        <v>0</v>
      </c>
      <c r="CK223" s="52">
        <f t="shared" ca="1" si="427"/>
        <v>0</v>
      </c>
      <c r="CL223" s="52">
        <f t="shared" ca="1" si="428"/>
        <v>0</v>
      </c>
      <c r="CM223" s="52">
        <f t="shared" ca="1" si="429"/>
        <v>0</v>
      </c>
      <c r="CN223" s="52">
        <f t="shared" ca="1" si="430"/>
        <v>0</v>
      </c>
      <c r="CO223" s="52">
        <f t="shared" ca="1" si="431"/>
        <v>0</v>
      </c>
      <c r="CP223" s="52">
        <f t="shared" ca="1" si="432"/>
        <v>0</v>
      </c>
      <c r="CQ223" s="52">
        <f t="shared" ca="1" si="433"/>
        <v>0</v>
      </c>
      <c r="CR223" s="52">
        <f t="shared" ca="1" si="434"/>
        <v>0</v>
      </c>
      <c r="CS223" s="52">
        <f t="shared" ca="1" si="435"/>
        <v>0</v>
      </c>
      <c r="CT223" s="52">
        <f t="shared" ca="1" si="436"/>
        <v>0</v>
      </c>
      <c r="CU223" s="52">
        <f t="shared" ca="1" si="437"/>
        <v>0</v>
      </c>
      <c r="CV223" s="52">
        <f t="shared" ca="1" si="438"/>
        <v>0</v>
      </c>
      <c r="CW223" s="52">
        <f t="shared" ca="1" si="439"/>
        <v>0</v>
      </c>
      <c r="CY223" s="51" t="str">
        <f t="shared" ca="1" si="440"/>
        <v>Slope</v>
      </c>
      <c r="CZ223" s="51" t="str">
        <f t="shared" ca="1" si="441"/>
        <v>Slope</v>
      </c>
      <c r="DA223" s="51" t="str">
        <f t="shared" ca="1" si="442"/>
        <v>Slope</v>
      </c>
      <c r="DB223" s="51" t="str">
        <f t="shared" ca="1" si="443"/>
        <v>Slope</v>
      </c>
      <c r="DC223" s="51" t="str">
        <f t="shared" ca="1" si="444"/>
        <v>Slope</v>
      </c>
      <c r="DD223" s="51" t="str">
        <f t="shared" ca="1" si="445"/>
        <v>Slope</v>
      </c>
      <c r="DE223" s="51" t="str">
        <f t="shared" ca="1" si="446"/>
        <v>Slope</v>
      </c>
      <c r="DF223" s="51" t="str">
        <f t="shared" ca="1" si="447"/>
        <v>Slope</v>
      </c>
      <c r="DG223" s="51" t="str">
        <f t="shared" ca="1" si="448"/>
        <v>Slope</v>
      </c>
      <c r="DH223" s="51" t="str">
        <f t="shared" ca="1" si="449"/>
        <v>Slope</v>
      </c>
      <c r="DI223" s="51" t="str">
        <f t="shared" ca="1" si="450"/>
        <v>Slope</v>
      </c>
      <c r="DJ223" s="51" t="str">
        <f t="shared" ca="1" si="451"/>
        <v>Slope</v>
      </c>
      <c r="DK223" s="51" t="str">
        <f t="shared" ca="1" si="452"/>
        <v>Slope</v>
      </c>
      <c r="DL223" s="51" t="str">
        <f t="shared" ca="1" si="453"/>
        <v>Slope</v>
      </c>
      <c r="DM223" s="51" t="str">
        <f t="shared" ca="1" si="454"/>
        <v>Slope</v>
      </c>
      <c r="DN223" s="51" t="str">
        <f t="shared" ca="1" si="455"/>
        <v>Slope</v>
      </c>
      <c r="DO223" s="51" t="str">
        <f t="shared" ca="1" si="456"/>
        <v>Slope</v>
      </c>
      <c r="DP223" s="51" t="str">
        <f t="shared" ca="1" si="457"/>
        <v>Slope</v>
      </c>
      <c r="DQ223" s="51" t="str">
        <f t="shared" ca="1" si="458"/>
        <v>Slope</v>
      </c>
      <c r="DR223" s="51" t="str">
        <f t="shared" ca="1" si="459"/>
        <v>Slope</v>
      </c>
      <c r="DS223" s="51" t="str">
        <f t="shared" ca="1" si="460"/>
        <v>Slope</v>
      </c>
      <c r="DT223" s="51" t="str">
        <f t="shared" ca="1" si="461"/>
        <v>Slope</v>
      </c>
      <c r="DU223" s="51" t="str">
        <f t="shared" ca="1" si="462"/>
        <v>Slope</v>
      </c>
      <c r="DV223" s="51" t="str">
        <f t="shared" ca="1" si="463"/>
        <v>Slope</v>
      </c>
      <c r="DW223" s="51" t="str">
        <f t="shared" ca="1" si="464"/>
        <v>Slope</v>
      </c>
      <c r="DX223" s="51" t="str">
        <f t="shared" ca="1" si="465"/>
        <v>Slope</v>
      </c>
      <c r="DY223" s="51" t="str">
        <f t="shared" ca="1" si="466"/>
        <v>Slope</v>
      </c>
      <c r="DZ223" s="51" t="str">
        <f t="shared" ca="1" si="467"/>
        <v>Slope</v>
      </c>
      <c r="EA223" s="51" t="str">
        <f t="shared" ca="1" si="468"/>
        <v>Slope</v>
      </c>
      <c r="EB223" s="51" t="str">
        <f t="shared" ca="1" si="469"/>
        <v>Slope</v>
      </c>
      <c r="EC223" s="51" t="str">
        <f t="shared" ca="1" si="470"/>
        <v>Slope</v>
      </c>
      <c r="EE223" s="52">
        <f t="shared" ca="1" si="471"/>
        <v>1</v>
      </c>
      <c r="EF223" s="52">
        <f t="shared" ca="1" si="472"/>
        <v>1</v>
      </c>
      <c r="EG223" s="52">
        <f t="shared" ca="1" si="473"/>
        <v>1</v>
      </c>
      <c r="EH223" s="52">
        <f t="shared" ca="1" si="474"/>
        <v>1</v>
      </c>
      <c r="EI223" s="52">
        <f t="shared" ca="1" si="475"/>
        <v>1</v>
      </c>
      <c r="EJ223" s="52">
        <f t="shared" ca="1" si="476"/>
        <v>1</v>
      </c>
      <c r="EK223" s="52">
        <f t="shared" ca="1" si="477"/>
        <v>1</v>
      </c>
      <c r="EL223" s="52">
        <f t="shared" ca="1" si="478"/>
        <v>1</v>
      </c>
      <c r="EM223" s="52">
        <f t="shared" ca="1" si="479"/>
        <v>1</v>
      </c>
      <c r="EN223" s="52">
        <f t="shared" ca="1" si="480"/>
        <v>1</v>
      </c>
      <c r="EO223" s="52">
        <f t="shared" ca="1" si="481"/>
        <v>1</v>
      </c>
      <c r="EP223" s="52">
        <f t="shared" ca="1" si="482"/>
        <v>1</v>
      </c>
      <c r="EQ223" s="52">
        <f t="shared" ca="1" si="483"/>
        <v>1</v>
      </c>
      <c r="ER223" s="52">
        <f t="shared" ca="1" si="484"/>
        <v>1</v>
      </c>
      <c r="ES223" s="52">
        <f t="shared" ca="1" si="485"/>
        <v>1</v>
      </c>
      <c r="ET223" s="52">
        <f t="shared" ca="1" si="486"/>
        <v>1</v>
      </c>
      <c r="EU223" s="52">
        <f t="shared" ca="1" si="487"/>
        <v>1</v>
      </c>
      <c r="EV223" s="52">
        <f t="shared" ca="1" si="488"/>
        <v>1</v>
      </c>
      <c r="EW223" s="52">
        <f t="shared" ca="1" si="489"/>
        <v>1</v>
      </c>
      <c r="EX223" s="52">
        <f t="shared" ca="1" si="490"/>
        <v>1</v>
      </c>
      <c r="EY223" s="52">
        <f t="shared" ca="1" si="491"/>
        <v>1</v>
      </c>
      <c r="EZ223" s="52">
        <f t="shared" ca="1" si="492"/>
        <v>1</v>
      </c>
      <c r="FA223" s="52">
        <f t="shared" ca="1" si="493"/>
        <v>1</v>
      </c>
      <c r="FB223" s="52">
        <f t="shared" ca="1" si="494"/>
        <v>1</v>
      </c>
      <c r="FC223" s="52">
        <f t="shared" ca="1" si="495"/>
        <v>1</v>
      </c>
      <c r="FD223" s="52">
        <f t="shared" ca="1" si="496"/>
        <v>1</v>
      </c>
      <c r="FE223" s="52">
        <f t="shared" ca="1" si="497"/>
        <v>1</v>
      </c>
      <c r="FF223" s="52">
        <f t="shared" ca="1" si="498"/>
        <v>1</v>
      </c>
      <c r="FG223" s="52">
        <f t="shared" ca="1" si="499"/>
        <v>1</v>
      </c>
      <c r="FH223" s="52">
        <f t="shared" ca="1" si="500"/>
        <v>1</v>
      </c>
      <c r="FI223" s="52">
        <f t="shared" ca="1" si="501"/>
        <v>1</v>
      </c>
      <c r="FK223" s="52">
        <f t="shared" si="502"/>
        <v>0</v>
      </c>
      <c r="FL223" s="59" t="e">
        <f t="shared" ca="1" si="503"/>
        <v>#N/A</v>
      </c>
      <c r="FM223" s="59" t="e">
        <f t="shared" ca="1" si="504"/>
        <v>#N/A</v>
      </c>
      <c r="FN223" s="52">
        <f t="shared" ca="1" si="505"/>
        <v>0</v>
      </c>
      <c r="FP223" s="52">
        <f t="shared" ca="1" si="506"/>
        <v>0.66666666666666663</v>
      </c>
      <c r="FQ223" s="52">
        <f t="shared" ca="1" si="507"/>
        <v>0.66666666666666663</v>
      </c>
      <c r="FR223" s="52">
        <f t="shared" ca="1" si="508"/>
        <v>0.65555555555555545</v>
      </c>
      <c r="FS223" s="52">
        <f t="shared" ca="1" si="509"/>
        <v>0.64444444444444438</v>
      </c>
      <c r="FT223" s="52">
        <f t="shared" ca="1" si="510"/>
        <v>0.6333333333333333</v>
      </c>
      <c r="FU223" s="52">
        <f t="shared" ca="1" si="511"/>
        <v>0.62222222222222223</v>
      </c>
      <c r="FV223" s="52">
        <f t="shared" ca="1" si="512"/>
        <v>0.61111111111111116</v>
      </c>
      <c r="FW223" s="52">
        <f t="shared" ca="1" si="513"/>
        <v>0.6</v>
      </c>
      <c r="FX223" s="52">
        <f t="shared" ca="1" si="514"/>
        <v>0.5888888888888888</v>
      </c>
      <c r="FY223" s="52">
        <f t="shared" ca="1" si="515"/>
        <v>0.57777777777777772</v>
      </c>
      <c r="FZ223" s="52">
        <f t="shared" ca="1" si="516"/>
        <v>0.56666666666666665</v>
      </c>
      <c r="GA223" s="52">
        <f t="shared" ca="1" si="517"/>
        <v>0.55555555555555558</v>
      </c>
      <c r="GB223" s="52">
        <f t="shared" ca="1" si="518"/>
        <v>0.5444444444444444</v>
      </c>
      <c r="GC223" s="52">
        <f t="shared" ca="1" si="519"/>
        <v>0.53333333333333333</v>
      </c>
      <c r="GD223" s="52">
        <f t="shared" ca="1" si="520"/>
        <v>0.52222222222222214</v>
      </c>
      <c r="GE223" s="52">
        <f t="shared" ca="1" si="521"/>
        <v>0.51111111111111107</v>
      </c>
      <c r="GF223" s="52">
        <f t="shared" ca="1" si="522"/>
        <v>0.5</v>
      </c>
      <c r="GG223" s="52">
        <f t="shared" ca="1" si="523"/>
        <v>0.48888888888888887</v>
      </c>
      <c r="GH223" s="52">
        <f t="shared" ca="1" si="524"/>
        <v>0.47777777777777775</v>
      </c>
      <c r="GI223" s="52">
        <f t="shared" ca="1" si="525"/>
        <v>0.46666666666666667</v>
      </c>
      <c r="GJ223" s="52">
        <f t="shared" ca="1" si="526"/>
        <v>0.45555555555555555</v>
      </c>
      <c r="GK223" s="52">
        <f t="shared" ca="1" si="527"/>
        <v>0.44444444444444442</v>
      </c>
      <c r="GL223" s="52">
        <f t="shared" ca="1" si="528"/>
        <v>0.43333333333333335</v>
      </c>
      <c r="GM223" s="52">
        <f t="shared" ca="1" si="529"/>
        <v>0.42222222222222222</v>
      </c>
      <c r="GN223" s="52">
        <f t="shared" ca="1" si="530"/>
        <v>0.41111111111111109</v>
      </c>
      <c r="GO223" s="52">
        <f t="shared" ca="1" si="531"/>
        <v>0.39999999999999997</v>
      </c>
      <c r="GP223" s="52">
        <f t="shared" ca="1" si="532"/>
        <v>0.38888888888888884</v>
      </c>
      <c r="GQ223" s="52">
        <f t="shared" ca="1" si="533"/>
        <v>0.37777777777777777</v>
      </c>
      <c r="GR223" s="52">
        <f t="shared" ca="1" si="534"/>
        <v>0.36666666666666664</v>
      </c>
      <c r="GS223" s="52">
        <f t="shared" ca="1" si="535"/>
        <v>0.35555555555555551</v>
      </c>
      <c r="GT223" s="52">
        <f t="shared" ca="1" si="536"/>
        <v>0.34444444444444444</v>
      </c>
      <c r="GU223" s="125">
        <f t="shared" si="537"/>
        <v>0</v>
      </c>
      <c r="GV223" s="52">
        <f t="shared" ca="1" si="538"/>
        <v>0.66666666666666663</v>
      </c>
      <c r="GW223" s="59">
        <f t="shared" ca="1" si="539"/>
        <v>0</v>
      </c>
      <c r="GX223" s="52">
        <f t="shared" ca="1" si="540"/>
        <v>0</v>
      </c>
      <c r="GY223" s="52" t="str">
        <f t="shared" ca="1" si="541"/>
        <v>Slope</v>
      </c>
      <c r="GZ223" s="52" t="str">
        <f t="shared" ca="1" si="542"/>
        <v>NaN</v>
      </c>
      <c r="HA223" s="120">
        <f t="shared" si="543"/>
        <v>0</v>
      </c>
      <c r="HB223" s="58">
        <f t="shared" si="544"/>
        <v>0</v>
      </c>
      <c r="HC223" s="58"/>
      <c r="HD223" s="121">
        <f t="shared" si="545"/>
        <v>1</v>
      </c>
      <c r="HE223" s="52">
        <f t="shared" si="546"/>
        <v>0</v>
      </c>
      <c r="HF223" s="52">
        <f t="shared" si="547"/>
        <v>0</v>
      </c>
      <c r="HG223" s="120">
        <f t="shared" si="548"/>
        <v>1</v>
      </c>
      <c r="HH223" s="120">
        <f t="shared" si="549"/>
        <v>0</v>
      </c>
      <c r="HI223" s="52">
        <f t="shared" ca="1" si="550"/>
        <v>0</v>
      </c>
      <c r="HJ223" s="52" t="str">
        <f t="shared" ca="1" si="551"/>
        <v>Slope</v>
      </c>
      <c r="HK223" s="59">
        <f t="shared" ca="1" si="552"/>
        <v>2</v>
      </c>
      <c r="HL223" s="52" t="str">
        <f t="shared" ca="1" si="553"/>
        <v>NaN</v>
      </c>
      <c r="HM223" s="52">
        <f t="shared" si="554"/>
        <v>0</v>
      </c>
      <c r="HN223" s="52">
        <f t="shared" si="555"/>
        <v>0</v>
      </c>
      <c r="HO223" s="52">
        <f t="shared" si="556"/>
        <v>0</v>
      </c>
      <c r="HP223" s="112"/>
      <c r="HQ223" s="52">
        <f t="shared" si="559"/>
        <v>0</v>
      </c>
      <c r="HR223" s="112"/>
      <c r="HS223" s="52">
        <f t="shared" si="557"/>
        <v>0</v>
      </c>
      <c r="HT223">
        <f t="shared" si="558"/>
        <v>0</v>
      </c>
    </row>
    <row r="224" spans="1:228" x14ac:dyDescent="0.25">
      <c r="A224" s="45">
        <v>186</v>
      </c>
      <c r="B224" s="35">
        <f t="shared" si="395"/>
        <v>2.1412037037036976E-2</v>
      </c>
      <c r="C224" s="28"/>
      <c r="D224" s="29"/>
      <c r="E224" s="29"/>
      <c r="F224" s="37"/>
      <c r="G224" s="38"/>
      <c r="H224" s="107"/>
      <c r="I224" s="31"/>
      <c r="J224" s="28"/>
      <c r="K224" s="37">
        <f t="shared" si="562"/>
        <v>0</v>
      </c>
      <c r="L224" s="30">
        <f t="shared" si="560"/>
        <v>0</v>
      </c>
      <c r="M224" s="101">
        <f t="shared" si="561"/>
        <v>0</v>
      </c>
      <c r="N224" s="103">
        <f t="shared" si="396"/>
        <v>0</v>
      </c>
      <c r="AD224" s="52" t="e">
        <f t="shared" ca="1" si="397"/>
        <v>#DIV/0!</v>
      </c>
      <c r="AE224" s="52" t="e">
        <f t="shared" ca="1" si="397"/>
        <v>#DIV/0!</v>
      </c>
      <c r="AF224" s="52" t="e">
        <f t="shared" ca="1" si="397"/>
        <v>#DIV/0!</v>
      </c>
      <c r="AG224" s="52" t="e">
        <f t="shared" ca="1" si="397"/>
        <v>#DIV/0!</v>
      </c>
      <c r="AH224" s="52" t="e">
        <f t="shared" ca="1" si="398"/>
        <v>#DIV/0!</v>
      </c>
      <c r="AI224" s="52" t="e">
        <f t="shared" ca="1" si="398"/>
        <v>#DIV/0!</v>
      </c>
      <c r="AJ224" s="52" t="e">
        <f t="shared" ca="1" si="398"/>
        <v>#DIV/0!</v>
      </c>
      <c r="AK224" s="52" t="e">
        <f t="shared" ca="1" si="398"/>
        <v>#DIV/0!</v>
      </c>
      <c r="AL224" s="52" t="e">
        <f t="shared" ca="1" si="399"/>
        <v>#DIV/0!</v>
      </c>
      <c r="AM224" s="52" t="e">
        <f t="shared" ca="1" si="399"/>
        <v>#DIV/0!</v>
      </c>
      <c r="AN224" s="52" t="e">
        <f t="shared" ca="1" si="399"/>
        <v>#DIV/0!</v>
      </c>
      <c r="AO224" s="52" t="e">
        <f t="shared" ca="1" si="399"/>
        <v>#DIV/0!</v>
      </c>
      <c r="AP224" s="52" t="e">
        <f t="shared" ca="1" si="400"/>
        <v>#DIV/0!</v>
      </c>
      <c r="AQ224" s="52" t="e">
        <f t="shared" ca="1" si="400"/>
        <v>#DIV/0!</v>
      </c>
      <c r="AR224" s="52" t="e">
        <f t="shared" ca="1" si="400"/>
        <v>#DIV/0!</v>
      </c>
      <c r="AS224" s="52" t="e">
        <f t="shared" ca="1" si="400"/>
        <v>#DIV/0!</v>
      </c>
      <c r="AT224" s="52" t="e">
        <f t="shared" ca="1" si="391"/>
        <v>#DIV/0!</v>
      </c>
      <c r="AU224" s="52" t="e">
        <f t="shared" ca="1" si="391"/>
        <v>#DIV/0!</v>
      </c>
      <c r="AV224" s="52" t="e">
        <f t="shared" ca="1" si="391"/>
        <v>#DIV/0!</v>
      </c>
      <c r="AW224" s="52" t="e">
        <f t="shared" ca="1" si="391"/>
        <v>#DIV/0!</v>
      </c>
      <c r="AX224" s="52" t="e">
        <f t="shared" ca="1" si="392"/>
        <v>#DIV/0!</v>
      </c>
      <c r="AY224" s="52" t="e">
        <f t="shared" ca="1" si="392"/>
        <v>#DIV/0!</v>
      </c>
      <c r="AZ224" s="52" t="e">
        <f t="shared" ca="1" si="392"/>
        <v>#DIV/0!</v>
      </c>
      <c r="BA224" s="52" t="e">
        <f t="shared" ca="1" si="392"/>
        <v>#DIV/0!</v>
      </c>
      <c r="BB224" s="52" t="e">
        <f t="shared" ca="1" si="393"/>
        <v>#DIV/0!</v>
      </c>
      <c r="BC224" s="52" t="e">
        <f t="shared" ca="1" si="393"/>
        <v>#DIV/0!</v>
      </c>
      <c r="BD224" s="52" t="e">
        <f t="shared" ca="1" si="393"/>
        <v>#DIV/0!</v>
      </c>
      <c r="BE224" s="52" t="e">
        <f t="shared" ca="1" si="393"/>
        <v>#DIV/0!</v>
      </c>
      <c r="BF224" s="52" t="e">
        <f t="shared" ca="1" si="394"/>
        <v>#DIV/0!</v>
      </c>
      <c r="BG224" s="52" t="e">
        <f t="shared" ca="1" si="394"/>
        <v>#DIV/0!</v>
      </c>
      <c r="BH224" s="52" t="e">
        <f t="shared" ca="1" si="394"/>
        <v>#DIV/0!</v>
      </c>
      <c r="BJ224" s="52">
        <f t="shared" si="401"/>
        <v>0</v>
      </c>
      <c r="BK224" s="52">
        <f t="shared" si="402"/>
        <v>0</v>
      </c>
      <c r="BL224" s="52">
        <f t="shared" si="403"/>
        <v>0</v>
      </c>
      <c r="BM224" s="52">
        <f t="shared" si="404"/>
        <v>0</v>
      </c>
      <c r="BN224" s="52">
        <f t="shared" si="405"/>
        <v>0</v>
      </c>
      <c r="BO224" s="52">
        <f t="shared" si="406"/>
        <v>0</v>
      </c>
      <c r="BP224" s="52">
        <f t="shared" si="407"/>
        <v>0</v>
      </c>
      <c r="BQ224" s="52">
        <f t="shared" si="408"/>
        <v>0.05</v>
      </c>
      <c r="BS224" s="52">
        <f t="shared" ca="1" si="409"/>
        <v>0</v>
      </c>
      <c r="BT224" s="52">
        <f t="shared" ca="1" si="410"/>
        <v>0</v>
      </c>
      <c r="BU224" s="52">
        <f t="shared" ca="1" si="411"/>
        <v>0</v>
      </c>
      <c r="BV224" s="52">
        <f t="shared" ca="1" si="412"/>
        <v>0</v>
      </c>
      <c r="BW224" s="52">
        <f t="shared" ca="1" si="413"/>
        <v>0</v>
      </c>
      <c r="BX224" s="52">
        <f t="shared" ca="1" si="414"/>
        <v>0</v>
      </c>
      <c r="BY224" s="52">
        <f t="shared" ca="1" si="415"/>
        <v>0</v>
      </c>
      <c r="BZ224" s="52">
        <f t="shared" ca="1" si="416"/>
        <v>0</v>
      </c>
      <c r="CA224" s="52">
        <f t="shared" ca="1" si="417"/>
        <v>0</v>
      </c>
      <c r="CB224" s="52">
        <f t="shared" ca="1" si="418"/>
        <v>0</v>
      </c>
      <c r="CC224" s="52">
        <f t="shared" ca="1" si="419"/>
        <v>0</v>
      </c>
      <c r="CD224" s="52">
        <f t="shared" ca="1" si="420"/>
        <v>0</v>
      </c>
      <c r="CE224" s="52">
        <f t="shared" ca="1" si="421"/>
        <v>0</v>
      </c>
      <c r="CF224" s="52">
        <f t="shared" ca="1" si="422"/>
        <v>0</v>
      </c>
      <c r="CG224" s="52">
        <f t="shared" ca="1" si="423"/>
        <v>0</v>
      </c>
      <c r="CH224" s="52">
        <f t="shared" ca="1" si="424"/>
        <v>0</v>
      </c>
      <c r="CI224" s="52">
        <f t="shared" ca="1" si="425"/>
        <v>0</v>
      </c>
      <c r="CJ224" s="52">
        <f t="shared" ca="1" si="426"/>
        <v>0</v>
      </c>
      <c r="CK224" s="52">
        <f t="shared" ca="1" si="427"/>
        <v>0</v>
      </c>
      <c r="CL224" s="52">
        <f t="shared" ca="1" si="428"/>
        <v>0</v>
      </c>
      <c r="CM224" s="52">
        <f t="shared" ca="1" si="429"/>
        <v>0</v>
      </c>
      <c r="CN224" s="52">
        <f t="shared" ca="1" si="430"/>
        <v>0</v>
      </c>
      <c r="CO224" s="52">
        <f t="shared" ca="1" si="431"/>
        <v>0</v>
      </c>
      <c r="CP224" s="52">
        <f t="shared" ca="1" si="432"/>
        <v>0</v>
      </c>
      <c r="CQ224" s="52">
        <f t="shared" ca="1" si="433"/>
        <v>0</v>
      </c>
      <c r="CR224" s="52">
        <f t="shared" ca="1" si="434"/>
        <v>0</v>
      </c>
      <c r="CS224" s="52">
        <f t="shared" ca="1" si="435"/>
        <v>0</v>
      </c>
      <c r="CT224" s="52">
        <f t="shared" ca="1" si="436"/>
        <v>0</v>
      </c>
      <c r="CU224" s="52">
        <f t="shared" ca="1" si="437"/>
        <v>0</v>
      </c>
      <c r="CV224" s="52">
        <f t="shared" ca="1" si="438"/>
        <v>0</v>
      </c>
      <c r="CW224" s="52">
        <f t="shared" ca="1" si="439"/>
        <v>0</v>
      </c>
      <c r="CY224" s="51" t="str">
        <f t="shared" ca="1" si="440"/>
        <v>Slope</v>
      </c>
      <c r="CZ224" s="51" t="str">
        <f t="shared" ca="1" si="441"/>
        <v>Slope</v>
      </c>
      <c r="DA224" s="51" t="str">
        <f t="shared" ca="1" si="442"/>
        <v>Slope</v>
      </c>
      <c r="DB224" s="51" t="str">
        <f t="shared" ca="1" si="443"/>
        <v>Slope</v>
      </c>
      <c r="DC224" s="51" t="str">
        <f t="shared" ca="1" si="444"/>
        <v>Slope</v>
      </c>
      <c r="DD224" s="51" t="str">
        <f t="shared" ca="1" si="445"/>
        <v>Slope</v>
      </c>
      <c r="DE224" s="51" t="str">
        <f t="shared" ca="1" si="446"/>
        <v>Slope</v>
      </c>
      <c r="DF224" s="51" t="str">
        <f t="shared" ca="1" si="447"/>
        <v>Slope</v>
      </c>
      <c r="DG224" s="51" t="str">
        <f t="shared" ca="1" si="448"/>
        <v>Slope</v>
      </c>
      <c r="DH224" s="51" t="str">
        <f t="shared" ca="1" si="449"/>
        <v>Slope</v>
      </c>
      <c r="DI224" s="51" t="str">
        <f t="shared" ca="1" si="450"/>
        <v>Slope</v>
      </c>
      <c r="DJ224" s="51" t="str">
        <f t="shared" ca="1" si="451"/>
        <v>Slope</v>
      </c>
      <c r="DK224" s="51" t="str">
        <f t="shared" ca="1" si="452"/>
        <v>Slope</v>
      </c>
      <c r="DL224" s="51" t="str">
        <f t="shared" ca="1" si="453"/>
        <v>Slope</v>
      </c>
      <c r="DM224" s="51" t="str">
        <f t="shared" ca="1" si="454"/>
        <v>Slope</v>
      </c>
      <c r="DN224" s="51" t="str">
        <f t="shared" ca="1" si="455"/>
        <v>Slope</v>
      </c>
      <c r="DO224" s="51" t="str">
        <f t="shared" ca="1" si="456"/>
        <v>Slope</v>
      </c>
      <c r="DP224" s="51" t="str">
        <f t="shared" ca="1" si="457"/>
        <v>Slope</v>
      </c>
      <c r="DQ224" s="51" t="str">
        <f t="shared" ca="1" si="458"/>
        <v>Slope</v>
      </c>
      <c r="DR224" s="51" t="str">
        <f t="shared" ca="1" si="459"/>
        <v>Slope</v>
      </c>
      <c r="DS224" s="51" t="str">
        <f t="shared" ca="1" si="460"/>
        <v>Slope</v>
      </c>
      <c r="DT224" s="51" t="str">
        <f t="shared" ca="1" si="461"/>
        <v>Slope</v>
      </c>
      <c r="DU224" s="51" t="str">
        <f t="shared" ca="1" si="462"/>
        <v>Slope</v>
      </c>
      <c r="DV224" s="51" t="str">
        <f t="shared" ca="1" si="463"/>
        <v>Slope</v>
      </c>
      <c r="DW224" s="51" t="str">
        <f t="shared" ca="1" si="464"/>
        <v>Slope</v>
      </c>
      <c r="DX224" s="51" t="str">
        <f t="shared" ca="1" si="465"/>
        <v>Slope</v>
      </c>
      <c r="DY224" s="51" t="str">
        <f t="shared" ca="1" si="466"/>
        <v>Slope</v>
      </c>
      <c r="DZ224" s="51" t="str">
        <f t="shared" ca="1" si="467"/>
        <v>Slope</v>
      </c>
      <c r="EA224" s="51" t="str">
        <f t="shared" ca="1" si="468"/>
        <v>Slope</v>
      </c>
      <c r="EB224" s="51" t="str">
        <f t="shared" ca="1" si="469"/>
        <v>Slope</v>
      </c>
      <c r="EC224" s="51" t="str">
        <f t="shared" ca="1" si="470"/>
        <v>Slope</v>
      </c>
      <c r="EE224" s="52">
        <f t="shared" ca="1" si="471"/>
        <v>1</v>
      </c>
      <c r="EF224" s="52">
        <f t="shared" ca="1" si="472"/>
        <v>1</v>
      </c>
      <c r="EG224" s="52">
        <f t="shared" ca="1" si="473"/>
        <v>1</v>
      </c>
      <c r="EH224" s="52">
        <f t="shared" ca="1" si="474"/>
        <v>1</v>
      </c>
      <c r="EI224" s="52">
        <f t="shared" ca="1" si="475"/>
        <v>1</v>
      </c>
      <c r="EJ224" s="52">
        <f t="shared" ca="1" si="476"/>
        <v>1</v>
      </c>
      <c r="EK224" s="52">
        <f t="shared" ca="1" si="477"/>
        <v>1</v>
      </c>
      <c r="EL224" s="52">
        <f t="shared" ca="1" si="478"/>
        <v>1</v>
      </c>
      <c r="EM224" s="52">
        <f t="shared" ca="1" si="479"/>
        <v>1</v>
      </c>
      <c r="EN224" s="52">
        <f t="shared" ca="1" si="480"/>
        <v>1</v>
      </c>
      <c r="EO224" s="52">
        <f t="shared" ca="1" si="481"/>
        <v>1</v>
      </c>
      <c r="EP224" s="52">
        <f t="shared" ca="1" si="482"/>
        <v>1</v>
      </c>
      <c r="EQ224" s="52">
        <f t="shared" ca="1" si="483"/>
        <v>1</v>
      </c>
      <c r="ER224" s="52">
        <f t="shared" ca="1" si="484"/>
        <v>1</v>
      </c>
      <c r="ES224" s="52">
        <f t="shared" ca="1" si="485"/>
        <v>1</v>
      </c>
      <c r="ET224" s="52">
        <f t="shared" ca="1" si="486"/>
        <v>1</v>
      </c>
      <c r="EU224" s="52">
        <f t="shared" ca="1" si="487"/>
        <v>1</v>
      </c>
      <c r="EV224" s="52">
        <f t="shared" ca="1" si="488"/>
        <v>1</v>
      </c>
      <c r="EW224" s="52">
        <f t="shared" ca="1" si="489"/>
        <v>1</v>
      </c>
      <c r="EX224" s="52">
        <f t="shared" ca="1" si="490"/>
        <v>1</v>
      </c>
      <c r="EY224" s="52">
        <f t="shared" ca="1" si="491"/>
        <v>1</v>
      </c>
      <c r="EZ224" s="52">
        <f t="shared" ca="1" si="492"/>
        <v>1</v>
      </c>
      <c r="FA224" s="52">
        <f t="shared" ca="1" si="493"/>
        <v>1</v>
      </c>
      <c r="FB224" s="52">
        <f t="shared" ca="1" si="494"/>
        <v>1</v>
      </c>
      <c r="FC224" s="52">
        <f t="shared" ca="1" si="495"/>
        <v>1</v>
      </c>
      <c r="FD224" s="52">
        <f t="shared" ca="1" si="496"/>
        <v>1</v>
      </c>
      <c r="FE224" s="52">
        <f t="shared" ca="1" si="497"/>
        <v>1</v>
      </c>
      <c r="FF224" s="52">
        <f t="shared" ca="1" si="498"/>
        <v>1</v>
      </c>
      <c r="FG224" s="52">
        <f t="shared" ca="1" si="499"/>
        <v>1</v>
      </c>
      <c r="FH224" s="52">
        <f t="shared" ca="1" si="500"/>
        <v>1</v>
      </c>
      <c r="FI224" s="52">
        <f t="shared" ca="1" si="501"/>
        <v>1</v>
      </c>
      <c r="FK224" s="52">
        <f t="shared" si="502"/>
        <v>0</v>
      </c>
      <c r="FL224" s="59" t="e">
        <f t="shared" ca="1" si="503"/>
        <v>#N/A</v>
      </c>
      <c r="FM224" s="59" t="e">
        <f t="shared" ca="1" si="504"/>
        <v>#N/A</v>
      </c>
      <c r="FN224" s="52">
        <f t="shared" ca="1" si="505"/>
        <v>0</v>
      </c>
      <c r="FP224" s="52">
        <f t="shared" ca="1" si="506"/>
        <v>0.66666666666666663</v>
      </c>
      <c r="FQ224" s="52">
        <f t="shared" ca="1" si="507"/>
        <v>0.66666666666666663</v>
      </c>
      <c r="FR224" s="52">
        <f t="shared" ca="1" si="508"/>
        <v>0.65555555555555545</v>
      </c>
      <c r="FS224" s="52">
        <f t="shared" ca="1" si="509"/>
        <v>0.64444444444444438</v>
      </c>
      <c r="FT224" s="52">
        <f t="shared" ca="1" si="510"/>
        <v>0.6333333333333333</v>
      </c>
      <c r="FU224" s="52">
        <f t="shared" ca="1" si="511"/>
        <v>0.62222222222222223</v>
      </c>
      <c r="FV224" s="52">
        <f t="shared" ca="1" si="512"/>
        <v>0.61111111111111116</v>
      </c>
      <c r="FW224" s="52">
        <f t="shared" ca="1" si="513"/>
        <v>0.6</v>
      </c>
      <c r="FX224" s="52">
        <f t="shared" ca="1" si="514"/>
        <v>0.5888888888888888</v>
      </c>
      <c r="FY224" s="52">
        <f t="shared" ca="1" si="515"/>
        <v>0.57777777777777772</v>
      </c>
      <c r="FZ224" s="52">
        <f t="shared" ca="1" si="516"/>
        <v>0.56666666666666665</v>
      </c>
      <c r="GA224" s="52">
        <f t="shared" ca="1" si="517"/>
        <v>0.55555555555555558</v>
      </c>
      <c r="GB224" s="52">
        <f t="shared" ca="1" si="518"/>
        <v>0.5444444444444444</v>
      </c>
      <c r="GC224" s="52">
        <f t="shared" ca="1" si="519"/>
        <v>0.53333333333333333</v>
      </c>
      <c r="GD224" s="52">
        <f t="shared" ca="1" si="520"/>
        <v>0.52222222222222214</v>
      </c>
      <c r="GE224" s="52">
        <f t="shared" ca="1" si="521"/>
        <v>0.51111111111111107</v>
      </c>
      <c r="GF224" s="52">
        <f t="shared" ca="1" si="522"/>
        <v>0.5</v>
      </c>
      <c r="GG224" s="52">
        <f t="shared" ca="1" si="523"/>
        <v>0.48888888888888887</v>
      </c>
      <c r="GH224" s="52">
        <f t="shared" ca="1" si="524"/>
        <v>0.47777777777777775</v>
      </c>
      <c r="GI224" s="52">
        <f t="shared" ca="1" si="525"/>
        <v>0.46666666666666667</v>
      </c>
      <c r="GJ224" s="52">
        <f t="shared" ca="1" si="526"/>
        <v>0.45555555555555555</v>
      </c>
      <c r="GK224" s="52">
        <f t="shared" ca="1" si="527"/>
        <v>0.44444444444444442</v>
      </c>
      <c r="GL224" s="52">
        <f t="shared" ca="1" si="528"/>
        <v>0.43333333333333335</v>
      </c>
      <c r="GM224" s="52">
        <f t="shared" ca="1" si="529"/>
        <v>0.42222222222222222</v>
      </c>
      <c r="GN224" s="52">
        <f t="shared" ca="1" si="530"/>
        <v>0.41111111111111109</v>
      </c>
      <c r="GO224" s="52">
        <f t="shared" ca="1" si="531"/>
        <v>0.39999999999999997</v>
      </c>
      <c r="GP224" s="52">
        <f t="shared" ca="1" si="532"/>
        <v>0.38888888888888884</v>
      </c>
      <c r="GQ224" s="52">
        <f t="shared" ca="1" si="533"/>
        <v>0.37777777777777777</v>
      </c>
      <c r="GR224" s="52">
        <f t="shared" ca="1" si="534"/>
        <v>0.36666666666666664</v>
      </c>
      <c r="GS224" s="52">
        <f t="shared" ca="1" si="535"/>
        <v>0.35555555555555551</v>
      </c>
      <c r="GT224" s="52">
        <f t="shared" ca="1" si="536"/>
        <v>0.34444444444444444</v>
      </c>
      <c r="GU224" s="125">
        <f t="shared" si="537"/>
        <v>0</v>
      </c>
      <c r="GV224" s="52">
        <f t="shared" ca="1" si="538"/>
        <v>0.66666666666666663</v>
      </c>
      <c r="GW224" s="59">
        <f t="shared" ca="1" si="539"/>
        <v>0</v>
      </c>
      <c r="GX224" s="52">
        <f t="shared" ca="1" si="540"/>
        <v>0</v>
      </c>
      <c r="GY224" s="52" t="str">
        <f t="shared" ca="1" si="541"/>
        <v>Slope</v>
      </c>
      <c r="GZ224" s="52" t="str">
        <f t="shared" ca="1" si="542"/>
        <v>NaN</v>
      </c>
      <c r="HA224" s="120">
        <f t="shared" si="543"/>
        <v>0</v>
      </c>
      <c r="HB224" s="58">
        <f t="shared" si="544"/>
        <v>0</v>
      </c>
      <c r="HC224" s="58"/>
      <c r="HD224" s="121">
        <f t="shared" si="545"/>
        <v>1</v>
      </c>
      <c r="HE224" s="52">
        <f t="shared" si="546"/>
        <v>0</v>
      </c>
      <c r="HF224" s="52">
        <f t="shared" si="547"/>
        <v>0</v>
      </c>
      <c r="HG224" s="120">
        <f t="shared" si="548"/>
        <v>1</v>
      </c>
      <c r="HH224" s="120">
        <f t="shared" si="549"/>
        <v>0</v>
      </c>
      <c r="HI224" s="52">
        <f t="shared" ca="1" si="550"/>
        <v>0</v>
      </c>
      <c r="HJ224" s="52" t="str">
        <f t="shared" ca="1" si="551"/>
        <v>Slope</v>
      </c>
      <c r="HK224" s="59">
        <f t="shared" ca="1" si="552"/>
        <v>2</v>
      </c>
      <c r="HL224" s="52" t="str">
        <f t="shared" ca="1" si="553"/>
        <v>NaN</v>
      </c>
      <c r="HM224" s="52">
        <f t="shared" si="554"/>
        <v>0</v>
      </c>
      <c r="HN224" s="52">
        <f t="shared" si="555"/>
        <v>0</v>
      </c>
      <c r="HO224" s="52">
        <f t="shared" si="556"/>
        <v>0</v>
      </c>
      <c r="HP224" s="112"/>
      <c r="HQ224" s="52">
        <f t="shared" si="559"/>
        <v>0</v>
      </c>
      <c r="HR224" s="112"/>
      <c r="HS224" s="52">
        <f t="shared" si="557"/>
        <v>0</v>
      </c>
      <c r="HT224">
        <f t="shared" si="558"/>
        <v>0</v>
      </c>
    </row>
    <row r="225" spans="1:228" x14ac:dyDescent="0.25">
      <c r="A225" s="45">
        <v>187</v>
      </c>
      <c r="B225" s="35">
        <f t="shared" si="395"/>
        <v>2.1527777777777715E-2</v>
      </c>
      <c r="C225" s="28"/>
      <c r="D225" s="29"/>
      <c r="E225" s="29"/>
      <c r="F225" s="37"/>
      <c r="G225" s="38"/>
      <c r="H225" s="107"/>
      <c r="I225" s="31"/>
      <c r="J225" s="28"/>
      <c r="K225" s="37">
        <f t="shared" si="562"/>
        <v>0</v>
      </c>
      <c r="L225" s="30">
        <f t="shared" si="560"/>
        <v>0</v>
      </c>
      <c r="M225" s="101">
        <f t="shared" si="561"/>
        <v>0</v>
      </c>
      <c r="N225" s="103">
        <f t="shared" si="396"/>
        <v>0</v>
      </c>
      <c r="AD225" s="52" t="e">
        <f t="shared" ca="1" si="397"/>
        <v>#DIV/0!</v>
      </c>
      <c r="AE225" s="52" t="e">
        <f t="shared" ca="1" si="397"/>
        <v>#DIV/0!</v>
      </c>
      <c r="AF225" s="52" t="e">
        <f t="shared" ca="1" si="397"/>
        <v>#DIV/0!</v>
      </c>
      <c r="AG225" s="52" t="e">
        <f t="shared" ca="1" si="397"/>
        <v>#DIV/0!</v>
      </c>
      <c r="AH225" s="52" t="e">
        <f t="shared" ca="1" si="398"/>
        <v>#DIV/0!</v>
      </c>
      <c r="AI225" s="52" t="e">
        <f t="shared" ca="1" si="398"/>
        <v>#DIV/0!</v>
      </c>
      <c r="AJ225" s="52" t="e">
        <f t="shared" ca="1" si="398"/>
        <v>#DIV/0!</v>
      </c>
      <c r="AK225" s="52" t="e">
        <f t="shared" ca="1" si="398"/>
        <v>#DIV/0!</v>
      </c>
      <c r="AL225" s="52" t="e">
        <f t="shared" ca="1" si="399"/>
        <v>#DIV/0!</v>
      </c>
      <c r="AM225" s="52" t="e">
        <f t="shared" ca="1" si="399"/>
        <v>#DIV/0!</v>
      </c>
      <c r="AN225" s="52" t="e">
        <f t="shared" ca="1" si="399"/>
        <v>#DIV/0!</v>
      </c>
      <c r="AO225" s="52" t="e">
        <f t="shared" ca="1" si="399"/>
        <v>#DIV/0!</v>
      </c>
      <c r="AP225" s="52" t="e">
        <f t="shared" ca="1" si="400"/>
        <v>#DIV/0!</v>
      </c>
      <c r="AQ225" s="52" t="e">
        <f t="shared" ca="1" si="400"/>
        <v>#DIV/0!</v>
      </c>
      <c r="AR225" s="52" t="e">
        <f t="shared" ca="1" si="400"/>
        <v>#DIV/0!</v>
      </c>
      <c r="AS225" s="52" t="e">
        <f t="shared" ca="1" si="400"/>
        <v>#DIV/0!</v>
      </c>
      <c r="AT225" s="52" t="e">
        <f t="shared" ca="1" si="391"/>
        <v>#DIV/0!</v>
      </c>
      <c r="AU225" s="52" t="e">
        <f t="shared" ca="1" si="391"/>
        <v>#DIV/0!</v>
      </c>
      <c r="AV225" s="52" t="e">
        <f t="shared" ca="1" si="391"/>
        <v>#DIV/0!</v>
      </c>
      <c r="AW225" s="52" t="e">
        <f t="shared" ca="1" si="391"/>
        <v>#DIV/0!</v>
      </c>
      <c r="AX225" s="52" t="e">
        <f t="shared" ca="1" si="392"/>
        <v>#DIV/0!</v>
      </c>
      <c r="AY225" s="52" t="e">
        <f t="shared" ca="1" si="392"/>
        <v>#DIV/0!</v>
      </c>
      <c r="AZ225" s="52" t="e">
        <f t="shared" ca="1" si="392"/>
        <v>#DIV/0!</v>
      </c>
      <c r="BA225" s="52" t="e">
        <f t="shared" ca="1" si="392"/>
        <v>#DIV/0!</v>
      </c>
      <c r="BB225" s="52" t="e">
        <f t="shared" ca="1" si="393"/>
        <v>#DIV/0!</v>
      </c>
      <c r="BC225" s="52" t="e">
        <f t="shared" ca="1" si="393"/>
        <v>#DIV/0!</v>
      </c>
      <c r="BD225" s="52" t="e">
        <f t="shared" ca="1" si="393"/>
        <v>#DIV/0!</v>
      </c>
      <c r="BE225" s="52" t="e">
        <f t="shared" ca="1" si="393"/>
        <v>#DIV/0!</v>
      </c>
      <c r="BF225" s="52" t="e">
        <f t="shared" ca="1" si="394"/>
        <v>#DIV/0!</v>
      </c>
      <c r="BG225" s="52" t="e">
        <f t="shared" ca="1" si="394"/>
        <v>#DIV/0!</v>
      </c>
      <c r="BH225" s="52" t="e">
        <f t="shared" ca="1" si="394"/>
        <v>#DIV/0!</v>
      </c>
      <c r="BJ225" s="52">
        <f t="shared" si="401"/>
        <v>0</v>
      </c>
      <c r="BK225" s="52">
        <f t="shared" si="402"/>
        <v>0</v>
      </c>
      <c r="BL225" s="52">
        <f t="shared" si="403"/>
        <v>0</v>
      </c>
      <c r="BM225" s="52">
        <f t="shared" si="404"/>
        <v>0</v>
      </c>
      <c r="BN225" s="52">
        <f t="shared" si="405"/>
        <v>0</v>
      </c>
      <c r="BO225" s="52">
        <f t="shared" si="406"/>
        <v>0</v>
      </c>
      <c r="BP225" s="52">
        <f t="shared" si="407"/>
        <v>0</v>
      </c>
      <c r="BQ225" s="52">
        <f t="shared" si="408"/>
        <v>0.05</v>
      </c>
      <c r="BS225" s="52">
        <f t="shared" ca="1" si="409"/>
        <v>0</v>
      </c>
      <c r="BT225" s="52">
        <f t="shared" ca="1" si="410"/>
        <v>0</v>
      </c>
      <c r="BU225" s="52">
        <f t="shared" ca="1" si="411"/>
        <v>0</v>
      </c>
      <c r="BV225" s="52">
        <f t="shared" ca="1" si="412"/>
        <v>0</v>
      </c>
      <c r="BW225" s="52">
        <f t="shared" ca="1" si="413"/>
        <v>0</v>
      </c>
      <c r="BX225" s="52">
        <f t="shared" ca="1" si="414"/>
        <v>0</v>
      </c>
      <c r="BY225" s="52">
        <f t="shared" ca="1" si="415"/>
        <v>0</v>
      </c>
      <c r="BZ225" s="52">
        <f t="shared" ca="1" si="416"/>
        <v>0</v>
      </c>
      <c r="CA225" s="52">
        <f t="shared" ca="1" si="417"/>
        <v>0</v>
      </c>
      <c r="CB225" s="52">
        <f t="shared" ca="1" si="418"/>
        <v>0</v>
      </c>
      <c r="CC225" s="52">
        <f t="shared" ca="1" si="419"/>
        <v>0</v>
      </c>
      <c r="CD225" s="52">
        <f t="shared" ca="1" si="420"/>
        <v>0</v>
      </c>
      <c r="CE225" s="52">
        <f t="shared" ca="1" si="421"/>
        <v>0</v>
      </c>
      <c r="CF225" s="52">
        <f t="shared" ca="1" si="422"/>
        <v>0</v>
      </c>
      <c r="CG225" s="52">
        <f t="shared" ca="1" si="423"/>
        <v>0</v>
      </c>
      <c r="CH225" s="52">
        <f t="shared" ca="1" si="424"/>
        <v>0</v>
      </c>
      <c r="CI225" s="52">
        <f t="shared" ca="1" si="425"/>
        <v>0</v>
      </c>
      <c r="CJ225" s="52">
        <f t="shared" ca="1" si="426"/>
        <v>0</v>
      </c>
      <c r="CK225" s="52">
        <f t="shared" ca="1" si="427"/>
        <v>0</v>
      </c>
      <c r="CL225" s="52">
        <f t="shared" ca="1" si="428"/>
        <v>0</v>
      </c>
      <c r="CM225" s="52">
        <f t="shared" ca="1" si="429"/>
        <v>0</v>
      </c>
      <c r="CN225" s="52">
        <f t="shared" ca="1" si="430"/>
        <v>0</v>
      </c>
      <c r="CO225" s="52">
        <f t="shared" ca="1" si="431"/>
        <v>0</v>
      </c>
      <c r="CP225" s="52">
        <f t="shared" ca="1" si="432"/>
        <v>0</v>
      </c>
      <c r="CQ225" s="52">
        <f t="shared" ca="1" si="433"/>
        <v>0</v>
      </c>
      <c r="CR225" s="52">
        <f t="shared" ca="1" si="434"/>
        <v>0</v>
      </c>
      <c r="CS225" s="52">
        <f t="shared" ca="1" si="435"/>
        <v>0</v>
      </c>
      <c r="CT225" s="52">
        <f t="shared" ca="1" si="436"/>
        <v>0</v>
      </c>
      <c r="CU225" s="52">
        <f t="shared" ca="1" si="437"/>
        <v>0</v>
      </c>
      <c r="CV225" s="52">
        <f t="shared" ca="1" si="438"/>
        <v>0</v>
      </c>
      <c r="CW225" s="52">
        <f t="shared" ca="1" si="439"/>
        <v>0</v>
      </c>
      <c r="CY225" s="51" t="str">
        <f t="shared" ca="1" si="440"/>
        <v>Slope</v>
      </c>
      <c r="CZ225" s="51" t="str">
        <f t="shared" ca="1" si="441"/>
        <v>Slope</v>
      </c>
      <c r="DA225" s="51" t="str">
        <f t="shared" ca="1" si="442"/>
        <v>Slope</v>
      </c>
      <c r="DB225" s="51" t="str">
        <f t="shared" ca="1" si="443"/>
        <v>Slope</v>
      </c>
      <c r="DC225" s="51" t="str">
        <f t="shared" ca="1" si="444"/>
        <v>Slope</v>
      </c>
      <c r="DD225" s="51" t="str">
        <f t="shared" ca="1" si="445"/>
        <v>Slope</v>
      </c>
      <c r="DE225" s="51" t="str">
        <f t="shared" ca="1" si="446"/>
        <v>Slope</v>
      </c>
      <c r="DF225" s="51" t="str">
        <f t="shared" ca="1" si="447"/>
        <v>Slope</v>
      </c>
      <c r="DG225" s="51" t="str">
        <f t="shared" ca="1" si="448"/>
        <v>Slope</v>
      </c>
      <c r="DH225" s="51" t="str">
        <f t="shared" ca="1" si="449"/>
        <v>Slope</v>
      </c>
      <c r="DI225" s="51" t="str">
        <f t="shared" ca="1" si="450"/>
        <v>Slope</v>
      </c>
      <c r="DJ225" s="51" t="str">
        <f t="shared" ca="1" si="451"/>
        <v>Slope</v>
      </c>
      <c r="DK225" s="51" t="str">
        <f t="shared" ca="1" si="452"/>
        <v>Slope</v>
      </c>
      <c r="DL225" s="51" t="str">
        <f t="shared" ca="1" si="453"/>
        <v>Slope</v>
      </c>
      <c r="DM225" s="51" t="str">
        <f t="shared" ca="1" si="454"/>
        <v>Slope</v>
      </c>
      <c r="DN225" s="51" t="str">
        <f t="shared" ca="1" si="455"/>
        <v>Slope</v>
      </c>
      <c r="DO225" s="51" t="str">
        <f t="shared" ca="1" si="456"/>
        <v>Slope</v>
      </c>
      <c r="DP225" s="51" t="str">
        <f t="shared" ca="1" si="457"/>
        <v>Slope</v>
      </c>
      <c r="DQ225" s="51" t="str">
        <f t="shared" ca="1" si="458"/>
        <v>Slope</v>
      </c>
      <c r="DR225" s="51" t="str">
        <f t="shared" ca="1" si="459"/>
        <v>Slope</v>
      </c>
      <c r="DS225" s="51" t="str">
        <f t="shared" ca="1" si="460"/>
        <v>Slope</v>
      </c>
      <c r="DT225" s="51" t="str">
        <f t="shared" ca="1" si="461"/>
        <v>Slope</v>
      </c>
      <c r="DU225" s="51" t="str">
        <f t="shared" ca="1" si="462"/>
        <v>Slope</v>
      </c>
      <c r="DV225" s="51" t="str">
        <f t="shared" ca="1" si="463"/>
        <v>Slope</v>
      </c>
      <c r="DW225" s="51" t="str">
        <f t="shared" ca="1" si="464"/>
        <v>Slope</v>
      </c>
      <c r="DX225" s="51" t="str">
        <f t="shared" ca="1" si="465"/>
        <v>Slope</v>
      </c>
      <c r="DY225" s="51" t="str">
        <f t="shared" ca="1" si="466"/>
        <v>Slope</v>
      </c>
      <c r="DZ225" s="51" t="str">
        <f t="shared" ca="1" si="467"/>
        <v>Slope</v>
      </c>
      <c r="EA225" s="51" t="str">
        <f t="shared" ca="1" si="468"/>
        <v>Slope</v>
      </c>
      <c r="EB225" s="51" t="str">
        <f t="shared" ca="1" si="469"/>
        <v>Slope</v>
      </c>
      <c r="EC225" s="51" t="str">
        <f t="shared" ca="1" si="470"/>
        <v>Slope</v>
      </c>
      <c r="EE225" s="52">
        <f t="shared" ca="1" si="471"/>
        <v>1</v>
      </c>
      <c r="EF225" s="52">
        <f t="shared" ca="1" si="472"/>
        <v>1</v>
      </c>
      <c r="EG225" s="52">
        <f t="shared" ca="1" si="473"/>
        <v>1</v>
      </c>
      <c r="EH225" s="52">
        <f t="shared" ca="1" si="474"/>
        <v>1</v>
      </c>
      <c r="EI225" s="52">
        <f t="shared" ca="1" si="475"/>
        <v>1</v>
      </c>
      <c r="EJ225" s="52">
        <f t="shared" ca="1" si="476"/>
        <v>1</v>
      </c>
      <c r="EK225" s="52">
        <f t="shared" ca="1" si="477"/>
        <v>1</v>
      </c>
      <c r="EL225" s="52">
        <f t="shared" ca="1" si="478"/>
        <v>1</v>
      </c>
      <c r="EM225" s="52">
        <f t="shared" ca="1" si="479"/>
        <v>1</v>
      </c>
      <c r="EN225" s="52">
        <f t="shared" ca="1" si="480"/>
        <v>1</v>
      </c>
      <c r="EO225" s="52">
        <f t="shared" ca="1" si="481"/>
        <v>1</v>
      </c>
      <c r="EP225" s="52">
        <f t="shared" ca="1" si="482"/>
        <v>1</v>
      </c>
      <c r="EQ225" s="52">
        <f t="shared" ca="1" si="483"/>
        <v>1</v>
      </c>
      <c r="ER225" s="52">
        <f t="shared" ca="1" si="484"/>
        <v>1</v>
      </c>
      <c r="ES225" s="52">
        <f t="shared" ca="1" si="485"/>
        <v>1</v>
      </c>
      <c r="ET225" s="52">
        <f t="shared" ca="1" si="486"/>
        <v>1</v>
      </c>
      <c r="EU225" s="52">
        <f t="shared" ca="1" si="487"/>
        <v>1</v>
      </c>
      <c r="EV225" s="52">
        <f t="shared" ca="1" si="488"/>
        <v>1</v>
      </c>
      <c r="EW225" s="52">
        <f t="shared" ca="1" si="489"/>
        <v>1</v>
      </c>
      <c r="EX225" s="52">
        <f t="shared" ca="1" si="490"/>
        <v>1</v>
      </c>
      <c r="EY225" s="52">
        <f t="shared" ca="1" si="491"/>
        <v>1</v>
      </c>
      <c r="EZ225" s="52">
        <f t="shared" ca="1" si="492"/>
        <v>1</v>
      </c>
      <c r="FA225" s="52">
        <f t="shared" ca="1" si="493"/>
        <v>1</v>
      </c>
      <c r="FB225" s="52">
        <f t="shared" ca="1" si="494"/>
        <v>1</v>
      </c>
      <c r="FC225" s="52">
        <f t="shared" ca="1" si="495"/>
        <v>1</v>
      </c>
      <c r="FD225" s="52">
        <f t="shared" ca="1" si="496"/>
        <v>1</v>
      </c>
      <c r="FE225" s="52">
        <f t="shared" ca="1" si="497"/>
        <v>1</v>
      </c>
      <c r="FF225" s="52">
        <f t="shared" ca="1" si="498"/>
        <v>1</v>
      </c>
      <c r="FG225" s="52">
        <f t="shared" ca="1" si="499"/>
        <v>1</v>
      </c>
      <c r="FH225" s="52">
        <f t="shared" ca="1" si="500"/>
        <v>1</v>
      </c>
      <c r="FI225" s="52">
        <f t="shared" ca="1" si="501"/>
        <v>1</v>
      </c>
      <c r="FK225" s="52">
        <f t="shared" si="502"/>
        <v>0</v>
      </c>
      <c r="FL225" s="59" t="e">
        <f t="shared" ca="1" si="503"/>
        <v>#N/A</v>
      </c>
      <c r="FM225" s="59" t="e">
        <f t="shared" ca="1" si="504"/>
        <v>#N/A</v>
      </c>
      <c r="FN225" s="52">
        <f t="shared" ca="1" si="505"/>
        <v>0</v>
      </c>
      <c r="FP225" s="52">
        <f t="shared" ca="1" si="506"/>
        <v>0.66666666666666663</v>
      </c>
      <c r="FQ225" s="52">
        <f t="shared" ca="1" si="507"/>
        <v>0.66666666666666663</v>
      </c>
      <c r="FR225" s="52">
        <f t="shared" ca="1" si="508"/>
        <v>0.65555555555555545</v>
      </c>
      <c r="FS225" s="52">
        <f t="shared" ca="1" si="509"/>
        <v>0.64444444444444438</v>
      </c>
      <c r="FT225" s="52">
        <f t="shared" ca="1" si="510"/>
        <v>0.6333333333333333</v>
      </c>
      <c r="FU225" s="52">
        <f t="shared" ca="1" si="511"/>
        <v>0.62222222222222223</v>
      </c>
      <c r="FV225" s="52">
        <f t="shared" ca="1" si="512"/>
        <v>0.61111111111111116</v>
      </c>
      <c r="FW225" s="52">
        <f t="shared" ca="1" si="513"/>
        <v>0.6</v>
      </c>
      <c r="FX225" s="52">
        <f t="shared" ca="1" si="514"/>
        <v>0.5888888888888888</v>
      </c>
      <c r="FY225" s="52">
        <f t="shared" ca="1" si="515"/>
        <v>0.57777777777777772</v>
      </c>
      <c r="FZ225" s="52">
        <f t="shared" ca="1" si="516"/>
        <v>0.56666666666666665</v>
      </c>
      <c r="GA225" s="52">
        <f t="shared" ca="1" si="517"/>
        <v>0.55555555555555558</v>
      </c>
      <c r="GB225" s="52">
        <f t="shared" ca="1" si="518"/>
        <v>0.5444444444444444</v>
      </c>
      <c r="GC225" s="52">
        <f t="shared" ca="1" si="519"/>
        <v>0.53333333333333333</v>
      </c>
      <c r="GD225" s="52">
        <f t="shared" ca="1" si="520"/>
        <v>0.52222222222222214</v>
      </c>
      <c r="GE225" s="52">
        <f t="shared" ca="1" si="521"/>
        <v>0.51111111111111107</v>
      </c>
      <c r="GF225" s="52">
        <f t="shared" ca="1" si="522"/>
        <v>0.5</v>
      </c>
      <c r="GG225" s="52">
        <f t="shared" ca="1" si="523"/>
        <v>0.48888888888888887</v>
      </c>
      <c r="GH225" s="52">
        <f t="shared" ca="1" si="524"/>
        <v>0.47777777777777775</v>
      </c>
      <c r="GI225" s="52">
        <f t="shared" ca="1" si="525"/>
        <v>0.46666666666666667</v>
      </c>
      <c r="GJ225" s="52">
        <f t="shared" ca="1" si="526"/>
        <v>0.45555555555555555</v>
      </c>
      <c r="GK225" s="52">
        <f t="shared" ca="1" si="527"/>
        <v>0.44444444444444442</v>
      </c>
      <c r="GL225" s="52">
        <f t="shared" ca="1" si="528"/>
        <v>0.43333333333333335</v>
      </c>
      <c r="GM225" s="52">
        <f t="shared" ca="1" si="529"/>
        <v>0.42222222222222222</v>
      </c>
      <c r="GN225" s="52">
        <f t="shared" ca="1" si="530"/>
        <v>0.41111111111111109</v>
      </c>
      <c r="GO225" s="52">
        <f t="shared" ca="1" si="531"/>
        <v>0.39999999999999997</v>
      </c>
      <c r="GP225" s="52">
        <f t="shared" ca="1" si="532"/>
        <v>0.38888888888888884</v>
      </c>
      <c r="GQ225" s="52">
        <f t="shared" ca="1" si="533"/>
        <v>0.37777777777777777</v>
      </c>
      <c r="GR225" s="52">
        <f t="shared" ca="1" si="534"/>
        <v>0.36666666666666664</v>
      </c>
      <c r="GS225" s="52">
        <f t="shared" ca="1" si="535"/>
        <v>0.35555555555555551</v>
      </c>
      <c r="GT225" s="52">
        <f t="shared" ca="1" si="536"/>
        <v>0.34444444444444444</v>
      </c>
      <c r="GU225" s="125">
        <f t="shared" si="537"/>
        <v>0</v>
      </c>
      <c r="GV225" s="52">
        <f t="shared" ca="1" si="538"/>
        <v>0.66666666666666663</v>
      </c>
      <c r="GW225" s="59">
        <f t="shared" ca="1" si="539"/>
        <v>0</v>
      </c>
      <c r="GX225" s="52">
        <f t="shared" ca="1" si="540"/>
        <v>0</v>
      </c>
      <c r="GY225" s="52" t="str">
        <f t="shared" ca="1" si="541"/>
        <v>Slope</v>
      </c>
      <c r="GZ225" s="52" t="str">
        <f t="shared" ca="1" si="542"/>
        <v>NaN</v>
      </c>
      <c r="HA225" s="120">
        <f t="shared" si="543"/>
        <v>0</v>
      </c>
      <c r="HB225" s="58">
        <f t="shared" si="544"/>
        <v>0</v>
      </c>
      <c r="HC225" s="58"/>
      <c r="HD225" s="121">
        <f t="shared" si="545"/>
        <v>1</v>
      </c>
      <c r="HE225" s="52">
        <f t="shared" si="546"/>
        <v>0</v>
      </c>
      <c r="HF225" s="52">
        <f t="shared" si="547"/>
        <v>0</v>
      </c>
      <c r="HG225" s="120">
        <f t="shared" si="548"/>
        <v>1</v>
      </c>
      <c r="HH225" s="120">
        <f t="shared" si="549"/>
        <v>0</v>
      </c>
      <c r="HI225" s="52">
        <f t="shared" ca="1" si="550"/>
        <v>0</v>
      </c>
      <c r="HJ225" s="52" t="str">
        <f t="shared" ca="1" si="551"/>
        <v>Slope</v>
      </c>
      <c r="HK225" s="59">
        <f t="shared" ca="1" si="552"/>
        <v>2</v>
      </c>
      <c r="HL225" s="52" t="str">
        <f t="shared" ca="1" si="553"/>
        <v>NaN</v>
      </c>
      <c r="HM225" s="52">
        <f t="shared" si="554"/>
        <v>0</v>
      </c>
      <c r="HN225" s="52">
        <f t="shared" si="555"/>
        <v>0</v>
      </c>
      <c r="HO225" s="52">
        <f t="shared" si="556"/>
        <v>0</v>
      </c>
      <c r="HP225" s="112"/>
      <c r="HQ225" s="52">
        <f t="shared" si="559"/>
        <v>0</v>
      </c>
      <c r="HR225" s="112"/>
      <c r="HS225" s="52">
        <f t="shared" si="557"/>
        <v>0</v>
      </c>
      <c r="HT225">
        <f t="shared" si="558"/>
        <v>0</v>
      </c>
    </row>
    <row r="226" spans="1:228" x14ac:dyDescent="0.25">
      <c r="A226" s="45">
        <v>188</v>
      </c>
      <c r="B226" s="35">
        <f t="shared" si="395"/>
        <v>2.1643518518518454E-2</v>
      </c>
      <c r="C226" s="28"/>
      <c r="D226" s="29"/>
      <c r="E226" s="29"/>
      <c r="F226" s="37"/>
      <c r="G226" s="38"/>
      <c r="H226" s="107"/>
      <c r="I226" s="31"/>
      <c r="J226" s="28"/>
      <c r="K226" s="37">
        <f t="shared" si="562"/>
        <v>0</v>
      </c>
      <c r="L226" s="30">
        <f t="shared" si="560"/>
        <v>0</v>
      </c>
      <c r="M226" s="101">
        <f t="shared" si="561"/>
        <v>0</v>
      </c>
      <c r="N226" s="103">
        <f t="shared" si="396"/>
        <v>0</v>
      </c>
      <c r="AD226" s="52" t="e">
        <f t="shared" ca="1" si="397"/>
        <v>#DIV/0!</v>
      </c>
      <c r="AE226" s="52" t="e">
        <f t="shared" ca="1" si="397"/>
        <v>#DIV/0!</v>
      </c>
      <c r="AF226" s="52" t="e">
        <f t="shared" ca="1" si="397"/>
        <v>#DIV/0!</v>
      </c>
      <c r="AG226" s="52" t="e">
        <f t="shared" ca="1" si="397"/>
        <v>#DIV/0!</v>
      </c>
      <c r="AH226" s="52" t="e">
        <f t="shared" ca="1" si="398"/>
        <v>#DIV/0!</v>
      </c>
      <c r="AI226" s="52" t="e">
        <f t="shared" ca="1" si="398"/>
        <v>#DIV/0!</v>
      </c>
      <c r="AJ226" s="52" t="e">
        <f t="shared" ca="1" si="398"/>
        <v>#DIV/0!</v>
      </c>
      <c r="AK226" s="52" t="e">
        <f t="shared" ca="1" si="398"/>
        <v>#DIV/0!</v>
      </c>
      <c r="AL226" s="52" t="e">
        <f t="shared" ca="1" si="399"/>
        <v>#DIV/0!</v>
      </c>
      <c r="AM226" s="52" t="e">
        <f t="shared" ca="1" si="399"/>
        <v>#DIV/0!</v>
      </c>
      <c r="AN226" s="52" t="e">
        <f t="shared" ca="1" si="399"/>
        <v>#DIV/0!</v>
      </c>
      <c r="AO226" s="52" t="e">
        <f t="shared" ca="1" si="399"/>
        <v>#DIV/0!</v>
      </c>
      <c r="AP226" s="52" t="e">
        <f t="shared" ca="1" si="400"/>
        <v>#DIV/0!</v>
      </c>
      <c r="AQ226" s="52" t="e">
        <f t="shared" ca="1" si="400"/>
        <v>#DIV/0!</v>
      </c>
      <c r="AR226" s="52" t="e">
        <f t="shared" ca="1" si="400"/>
        <v>#DIV/0!</v>
      </c>
      <c r="AS226" s="52" t="e">
        <f t="shared" ca="1" si="400"/>
        <v>#DIV/0!</v>
      </c>
      <c r="AT226" s="52" t="e">
        <f t="shared" ca="1" si="391"/>
        <v>#DIV/0!</v>
      </c>
      <c r="AU226" s="52" t="e">
        <f t="shared" ca="1" si="391"/>
        <v>#DIV/0!</v>
      </c>
      <c r="AV226" s="52" t="e">
        <f t="shared" ca="1" si="391"/>
        <v>#DIV/0!</v>
      </c>
      <c r="AW226" s="52" t="e">
        <f t="shared" ca="1" si="391"/>
        <v>#DIV/0!</v>
      </c>
      <c r="AX226" s="52" t="e">
        <f t="shared" ca="1" si="392"/>
        <v>#DIV/0!</v>
      </c>
      <c r="AY226" s="52" t="e">
        <f t="shared" ca="1" si="392"/>
        <v>#DIV/0!</v>
      </c>
      <c r="AZ226" s="52" t="e">
        <f t="shared" ca="1" si="392"/>
        <v>#DIV/0!</v>
      </c>
      <c r="BA226" s="52" t="e">
        <f t="shared" ca="1" si="392"/>
        <v>#DIV/0!</v>
      </c>
      <c r="BB226" s="52" t="e">
        <f t="shared" ca="1" si="393"/>
        <v>#DIV/0!</v>
      </c>
      <c r="BC226" s="52" t="e">
        <f t="shared" ca="1" si="393"/>
        <v>#DIV/0!</v>
      </c>
      <c r="BD226" s="52" t="e">
        <f t="shared" ca="1" si="393"/>
        <v>#DIV/0!</v>
      </c>
      <c r="BE226" s="52" t="e">
        <f t="shared" ca="1" si="393"/>
        <v>#DIV/0!</v>
      </c>
      <c r="BF226" s="52" t="e">
        <f t="shared" ca="1" si="394"/>
        <v>#DIV/0!</v>
      </c>
      <c r="BG226" s="52" t="e">
        <f t="shared" ca="1" si="394"/>
        <v>#DIV/0!</v>
      </c>
      <c r="BH226" s="52" t="e">
        <f t="shared" ca="1" si="394"/>
        <v>#DIV/0!</v>
      </c>
      <c r="BJ226" s="52">
        <f t="shared" si="401"/>
        <v>0</v>
      </c>
      <c r="BK226" s="52">
        <f t="shared" si="402"/>
        <v>0</v>
      </c>
      <c r="BL226" s="52">
        <f t="shared" si="403"/>
        <v>0</v>
      </c>
      <c r="BM226" s="52">
        <f t="shared" si="404"/>
        <v>0</v>
      </c>
      <c r="BN226" s="52">
        <f t="shared" si="405"/>
        <v>0</v>
      </c>
      <c r="BO226" s="52">
        <f t="shared" si="406"/>
        <v>0</v>
      </c>
      <c r="BP226" s="52">
        <f t="shared" si="407"/>
        <v>0</v>
      </c>
      <c r="BQ226" s="52">
        <f t="shared" si="408"/>
        <v>0.05</v>
      </c>
      <c r="BS226" s="52">
        <f t="shared" ca="1" si="409"/>
        <v>0</v>
      </c>
      <c r="BT226" s="52">
        <f t="shared" ca="1" si="410"/>
        <v>0</v>
      </c>
      <c r="BU226" s="52">
        <f t="shared" ca="1" si="411"/>
        <v>0</v>
      </c>
      <c r="BV226" s="52">
        <f t="shared" ca="1" si="412"/>
        <v>0</v>
      </c>
      <c r="BW226" s="52">
        <f t="shared" ca="1" si="413"/>
        <v>0</v>
      </c>
      <c r="BX226" s="52">
        <f t="shared" ca="1" si="414"/>
        <v>0</v>
      </c>
      <c r="BY226" s="52">
        <f t="shared" ca="1" si="415"/>
        <v>0</v>
      </c>
      <c r="BZ226" s="52">
        <f t="shared" ca="1" si="416"/>
        <v>0</v>
      </c>
      <c r="CA226" s="52">
        <f t="shared" ca="1" si="417"/>
        <v>0</v>
      </c>
      <c r="CB226" s="52">
        <f t="shared" ca="1" si="418"/>
        <v>0</v>
      </c>
      <c r="CC226" s="52">
        <f t="shared" ca="1" si="419"/>
        <v>0</v>
      </c>
      <c r="CD226" s="52">
        <f t="shared" ca="1" si="420"/>
        <v>0</v>
      </c>
      <c r="CE226" s="52">
        <f t="shared" ca="1" si="421"/>
        <v>0</v>
      </c>
      <c r="CF226" s="52">
        <f t="shared" ca="1" si="422"/>
        <v>0</v>
      </c>
      <c r="CG226" s="52">
        <f t="shared" ca="1" si="423"/>
        <v>0</v>
      </c>
      <c r="CH226" s="52">
        <f t="shared" ca="1" si="424"/>
        <v>0</v>
      </c>
      <c r="CI226" s="52">
        <f t="shared" ca="1" si="425"/>
        <v>0</v>
      </c>
      <c r="CJ226" s="52">
        <f t="shared" ca="1" si="426"/>
        <v>0</v>
      </c>
      <c r="CK226" s="52">
        <f t="shared" ca="1" si="427"/>
        <v>0</v>
      </c>
      <c r="CL226" s="52">
        <f t="shared" ca="1" si="428"/>
        <v>0</v>
      </c>
      <c r="CM226" s="52">
        <f t="shared" ca="1" si="429"/>
        <v>0</v>
      </c>
      <c r="CN226" s="52">
        <f t="shared" ca="1" si="430"/>
        <v>0</v>
      </c>
      <c r="CO226" s="52">
        <f t="shared" ca="1" si="431"/>
        <v>0</v>
      </c>
      <c r="CP226" s="52">
        <f t="shared" ca="1" si="432"/>
        <v>0</v>
      </c>
      <c r="CQ226" s="52">
        <f t="shared" ca="1" si="433"/>
        <v>0</v>
      </c>
      <c r="CR226" s="52">
        <f t="shared" ca="1" si="434"/>
        <v>0</v>
      </c>
      <c r="CS226" s="52">
        <f t="shared" ca="1" si="435"/>
        <v>0</v>
      </c>
      <c r="CT226" s="52">
        <f t="shared" ca="1" si="436"/>
        <v>0</v>
      </c>
      <c r="CU226" s="52">
        <f t="shared" ca="1" si="437"/>
        <v>0</v>
      </c>
      <c r="CV226" s="52">
        <f t="shared" ca="1" si="438"/>
        <v>0</v>
      </c>
      <c r="CW226" s="52">
        <f t="shared" ca="1" si="439"/>
        <v>0</v>
      </c>
      <c r="CY226" s="51" t="str">
        <f t="shared" ca="1" si="440"/>
        <v>Slope</v>
      </c>
      <c r="CZ226" s="51" t="str">
        <f t="shared" ca="1" si="441"/>
        <v>Slope</v>
      </c>
      <c r="DA226" s="51" t="str">
        <f t="shared" ca="1" si="442"/>
        <v>Slope</v>
      </c>
      <c r="DB226" s="51" t="str">
        <f t="shared" ca="1" si="443"/>
        <v>Slope</v>
      </c>
      <c r="DC226" s="51" t="str">
        <f t="shared" ca="1" si="444"/>
        <v>Slope</v>
      </c>
      <c r="DD226" s="51" t="str">
        <f t="shared" ca="1" si="445"/>
        <v>Slope</v>
      </c>
      <c r="DE226" s="51" t="str">
        <f t="shared" ca="1" si="446"/>
        <v>Slope</v>
      </c>
      <c r="DF226" s="51" t="str">
        <f t="shared" ca="1" si="447"/>
        <v>Slope</v>
      </c>
      <c r="DG226" s="51" t="str">
        <f t="shared" ca="1" si="448"/>
        <v>Slope</v>
      </c>
      <c r="DH226" s="51" t="str">
        <f t="shared" ca="1" si="449"/>
        <v>Slope</v>
      </c>
      <c r="DI226" s="51" t="str">
        <f t="shared" ca="1" si="450"/>
        <v>Slope</v>
      </c>
      <c r="DJ226" s="51" t="str">
        <f t="shared" ca="1" si="451"/>
        <v>Slope</v>
      </c>
      <c r="DK226" s="51" t="str">
        <f t="shared" ca="1" si="452"/>
        <v>Slope</v>
      </c>
      <c r="DL226" s="51" t="str">
        <f t="shared" ca="1" si="453"/>
        <v>Slope</v>
      </c>
      <c r="DM226" s="51" t="str">
        <f t="shared" ca="1" si="454"/>
        <v>Slope</v>
      </c>
      <c r="DN226" s="51" t="str">
        <f t="shared" ca="1" si="455"/>
        <v>Slope</v>
      </c>
      <c r="DO226" s="51" t="str">
        <f t="shared" ca="1" si="456"/>
        <v>Slope</v>
      </c>
      <c r="DP226" s="51" t="str">
        <f t="shared" ca="1" si="457"/>
        <v>Slope</v>
      </c>
      <c r="DQ226" s="51" t="str">
        <f t="shared" ca="1" si="458"/>
        <v>Slope</v>
      </c>
      <c r="DR226" s="51" t="str">
        <f t="shared" ca="1" si="459"/>
        <v>Slope</v>
      </c>
      <c r="DS226" s="51" t="str">
        <f t="shared" ca="1" si="460"/>
        <v>Slope</v>
      </c>
      <c r="DT226" s="51" t="str">
        <f t="shared" ca="1" si="461"/>
        <v>Slope</v>
      </c>
      <c r="DU226" s="51" t="str">
        <f t="shared" ca="1" si="462"/>
        <v>Slope</v>
      </c>
      <c r="DV226" s="51" t="str">
        <f t="shared" ca="1" si="463"/>
        <v>Slope</v>
      </c>
      <c r="DW226" s="51" t="str">
        <f t="shared" ca="1" si="464"/>
        <v>Slope</v>
      </c>
      <c r="DX226" s="51" t="str">
        <f t="shared" ca="1" si="465"/>
        <v>Slope</v>
      </c>
      <c r="DY226" s="51" t="str">
        <f t="shared" ca="1" si="466"/>
        <v>Slope</v>
      </c>
      <c r="DZ226" s="51" t="str">
        <f t="shared" ca="1" si="467"/>
        <v>Slope</v>
      </c>
      <c r="EA226" s="51" t="str">
        <f t="shared" ca="1" si="468"/>
        <v>Slope</v>
      </c>
      <c r="EB226" s="51" t="str">
        <f t="shared" ca="1" si="469"/>
        <v>Slope</v>
      </c>
      <c r="EC226" s="51" t="str">
        <f t="shared" ca="1" si="470"/>
        <v>Slope</v>
      </c>
      <c r="EE226" s="52">
        <f t="shared" ca="1" si="471"/>
        <v>1</v>
      </c>
      <c r="EF226" s="52">
        <f t="shared" ca="1" si="472"/>
        <v>1</v>
      </c>
      <c r="EG226" s="52">
        <f t="shared" ca="1" si="473"/>
        <v>1</v>
      </c>
      <c r="EH226" s="52">
        <f t="shared" ca="1" si="474"/>
        <v>1</v>
      </c>
      <c r="EI226" s="52">
        <f t="shared" ca="1" si="475"/>
        <v>1</v>
      </c>
      <c r="EJ226" s="52">
        <f t="shared" ca="1" si="476"/>
        <v>1</v>
      </c>
      <c r="EK226" s="52">
        <f t="shared" ca="1" si="477"/>
        <v>1</v>
      </c>
      <c r="EL226" s="52">
        <f t="shared" ca="1" si="478"/>
        <v>1</v>
      </c>
      <c r="EM226" s="52">
        <f t="shared" ca="1" si="479"/>
        <v>1</v>
      </c>
      <c r="EN226" s="52">
        <f t="shared" ca="1" si="480"/>
        <v>1</v>
      </c>
      <c r="EO226" s="52">
        <f t="shared" ca="1" si="481"/>
        <v>1</v>
      </c>
      <c r="EP226" s="52">
        <f t="shared" ca="1" si="482"/>
        <v>1</v>
      </c>
      <c r="EQ226" s="52">
        <f t="shared" ca="1" si="483"/>
        <v>1</v>
      </c>
      <c r="ER226" s="52">
        <f t="shared" ca="1" si="484"/>
        <v>1</v>
      </c>
      <c r="ES226" s="52">
        <f t="shared" ca="1" si="485"/>
        <v>1</v>
      </c>
      <c r="ET226" s="52">
        <f t="shared" ca="1" si="486"/>
        <v>1</v>
      </c>
      <c r="EU226" s="52">
        <f t="shared" ca="1" si="487"/>
        <v>1</v>
      </c>
      <c r="EV226" s="52">
        <f t="shared" ca="1" si="488"/>
        <v>1</v>
      </c>
      <c r="EW226" s="52">
        <f t="shared" ca="1" si="489"/>
        <v>1</v>
      </c>
      <c r="EX226" s="52">
        <f t="shared" ca="1" si="490"/>
        <v>1</v>
      </c>
      <c r="EY226" s="52">
        <f t="shared" ca="1" si="491"/>
        <v>1</v>
      </c>
      <c r="EZ226" s="52">
        <f t="shared" ca="1" si="492"/>
        <v>1</v>
      </c>
      <c r="FA226" s="52">
        <f t="shared" ca="1" si="493"/>
        <v>1</v>
      </c>
      <c r="FB226" s="52">
        <f t="shared" ca="1" si="494"/>
        <v>1</v>
      </c>
      <c r="FC226" s="52">
        <f t="shared" ca="1" si="495"/>
        <v>1</v>
      </c>
      <c r="FD226" s="52">
        <f t="shared" ca="1" si="496"/>
        <v>1</v>
      </c>
      <c r="FE226" s="52">
        <f t="shared" ca="1" si="497"/>
        <v>1</v>
      </c>
      <c r="FF226" s="52">
        <f t="shared" ca="1" si="498"/>
        <v>1</v>
      </c>
      <c r="FG226" s="52">
        <f t="shared" ca="1" si="499"/>
        <v>1</v>
      </c>
      <c r="FH226" s="52">
        <f t="shared" ca="1" si="500"/>
        <v>1</v>
      </c>
      <c r="FI226" s="52">
        <f t="shared" ca="1" si="501"/>
        <v>1</v>
      </c>
      <c r="FK226" s="52">
        <f t="shared" si="502"/>
        <v>0</v>
      </c>
      <c r="FL226" s="59" t="e">
        <f t="shared" ca="1" si="503"/>
        <v>#N/A</v>
      </c>
      <c r="FM226" s="59" t="e">
        <f t="shared" ca="1" si="504"/>
        <v>#N/A</v>
      </c>
      <c r="FN226" s="52">
        <f t="shared" ca="1" si="505"/>
        <v>0</v>
      </c>
      <c r="FP226" s="52">
        <f t="shared" ca="1" si="506"/>
        <v>0.66666666666666663</v>
      </c>
      <c r="FQ226" s="52">
        <f t="shared" ca="1" si="507"/>
        <v>0.66666666666666663</v>
      </c>
      <c r="FR226" s="52">
        <f t="shared" ca="1" si="508"/>
        <v>0.65555555555555545</v>
      </c>
      <c r="FS226" s="52">
        <f t="shared" ca="1" si="509"/>
        <v>0.64444444444444438</v>
      </c>
      <c r="FT226" s="52">
        <f t="shared" ca="1" si="510"/>
        <v>0.6333333333333333</v>
      </c>
      <c r="FU226" s="52">
        <f t="shared" ca="1" si="511"/>
        <v>0.62222222222222223</v>
      </c>
      <c r="FV226" s="52">
        <f t="shared" ca="1" si="512"/>
        <v>0.61111111111111116</v>
      </c>
      <c r="FW226" s="52">
        <f t="shared" ca="1" si="513"/>
        <v>0.6</v>
      </c>
      <c r="FX226" s="52">
        <f t="shared" ca="1" si="514"/>
        <v>0.5888888888888888</v>
      </c>
      <c r="FY226" s="52">
        <f t="shared" ca="1" si="515"/>
        <v>0.57777777777777772</v>
      </c>
      <c r="FZ226" s="52">
        <f t="shared" ca="1" si="516"/>
        <v>0.56666666666666665</v>
      </c>
      <c r="GA226" s="52">
        <f t="shared" ca="1" si="517"/>
        <v>0.55555555555555558</v>
      </c>
      <c r="GB226" s="52">
        <f t="shared" ca="1" si="518"/>
        <v>0.5444444444444444</v>
      </c>
      <c r="GC226" s="52">
        <f t="shared" ca="1" si="519"/>
        <v>0.53333333333333333</v>
      </c>
      <c r="GD226" s="52">
        <f t="shared" ca="1" si="520"/>
        <v>0.52222222222222214</v>
      </c>
      <c r="GE226" s="52">
        <f t="shared" ca="1" si="521"/>
        <v>0.51111111111111107</v>
      </c>
      <c r="GF226" s="52">
        <f t="shared" ca="1" si="522"/>
        <v>0.5</v>
      </c>
      <c r="GG226" s="52">
        <f t="shared" ca="1" si="523"/>
        <v>0.48888888888888887</v>
      </c>
      <c r="GH226" s="52">
        <f t="shared" ca="1" si="524"/>
        <v>0.47777777777777775</v>
      </c>
      <c r="GI226" s="52">
        <f t="shared" ca="1" si="525"/>
        <v>0.46666666666666667</v>
      </c>
      <c r="GJ226" s="52">
        <f t="shared" ca="1" si="526"/>
        <v>0.45555555555555555</v>
      </c>
      <c r="GK226" s="52">
        <f t="shared" ca="1" si="527"/>
        <v>0.44444444444444442</v>
      </c>
      <c r="GL226" s="52">
        <f t="shared" ca="1" si="528"/>
        <v>0.43333333333333335</v>
      </c>
      <c r="GM226" s="52">
        <f t="shared" ca="1" si="529"/>
        <v>0.42222222222222222</v>
      </c>
      <c r="GN226" s="52">
        <f t="shared" ca="1" si="530"/>
        <v>0.41111111111111109</v>
      </c>
      <c r="GO226" s="52">
        <f t="shared" ca="1" si="531"/>
        <v>0.39999999999999997</v>
      </c>
      <c r="GP226" s="52">
        <f t="shared" ca="1" si="532"/>
        <v>0.38888888888888884</v>
      </c>
      <c r="GQ226" s="52">
        <f t="shared" ca="1" si="533"/>
        <v>0.37777777777777777</v>
      </c>
      <c r="GR226" s="52">
        <f t="shared" ca="1" si="534"/>
        <v>0.36666666666666664</v>
      </c>
      <c r="GS226" s="52">
        <f t="shared" ca="1" si="535"/>
        <v>0.35555555555555551</v>
      </c>
      <c r="GT226" s="52">
        <f t="shared" ca="1" si="536"/>
        <v>0.34444444444444444</v>
      </c>
      <c r="GU226" s="125">
        <f t="shared" si="537"/>
        <v>0</v>
      </c>
      <c r="GV226" s="52">
        <f t="shared" ca="1" si="538"/>
        <v>0.66666666666666663</v>
      </c>
      <c r="GW226" s="59">
        <f t="shared" ca="1" si="539"/>
        <v>0</v>
      </c>
      <c r="GX226" s="52">
        <f t="shared" ca="1" si="540"/>
        <v>0</v>
      </c>
      <c r="GY226" s="52" t="str">
        <f t="shared" ca="1" si="541"/>
        <v>Slope</v>
      </c>
      <c r="GZ226" s="52" t="str">
        <f t="shared" ca="1" si="542"/>
        <v>NaN</v>
      </c>
      <c r="HA226" s="120">
        <f t="shared" si="543"/>
        <v>0</v>
      </c>
      <c r="HB226" s="58">
        <f t="shared" si="544"/>
        <v>0</v>
      </c>
      <c r="HC226" s="58"/>
      <c r="HD226" s="121">
        <f t="shared" si="545"/>
        <v>1</v>
      </c>
      <c r="HE226" s="52">
        <f t="shared" si="546"/>
        <v>0</v>
      </c>
      <c r="HF226" s="52">
        <f t="shared" si="547"/>
        <v>0</v>
      </c>
      <c r="HG226" s="120">
        <f t="shared" si="548"/>
        <v>1</v>
      </c>
      <c r="HH226" s="120">
        <f t="shared" si="549"/>
        <v>0</v>
      </c>
      <c r="HI226" s="52">
        <f t="shared" ca="1" si="550"/>
        <v>0</v>
      </c>
      <c r="HJ226" s="52" t="str">
        <f t="shared" ca="1" si="551"/>
        <v>Slope</v>
      </c>
      <c r="HK226" s="59">
        <f t="shared" ca="1" si="552"/>
        <v>2</v>
      </c>
      <c r="HL226" s="52" t="str">
        <f t="shared" ca="1" si="553"/>
        <v>NaN</v>
      </c>
      <c r="HM226" s="52">
        <f t="shared" si="554"/>
        <v>0</v>
      </c>
      <c r="HN226" s="52">
        <f t="shared" si="555"/>
        <v>0</v>
      </c>
      <c r="HO226" s="52">
        <f t="shared" si="556"/>
        <v>0</v>
      </c>
      <c r="HP226" s="112"/>
      <c r="HQ226" s="52">
        <f t="shared" si="559"/>
        <v>0</v>
      </c>
      <c r="HR226" s="112"/>
      <c r="HS226" s="52">
        <f t="shared" si="557"/>
        <v>0</v>
      </c>
      <c r="HT226">
        <f t="shared" si="558"/>
        <v>0</v>
      </c>
    </row>
    <row r="227" spans="1:228" x14ac:dyDescent="0.25">
      <c r="A227" s="45">
        <v>189</v>
      </c>
      <c r="B227" s="35">
        <f t="shared" si="395"/>
        <v>2.1759259259259194E-2</v>
      </c>
      <c r="C227" s="28"/>
      <c r="D227" s="29"/>
      <c r="E227" s="29"/>
      <c r="F227" s="37"/>
      <c r="G227" s="38"/>
      <c r="H227" s="107"/>
      <c r="I227" s="31"/>
      <c r="J227" s="28"/>
      <c r="K227" s="37">
        <f t="shared" si="562"/>
        <v>0</v>
      </c>
      <c r="L227" s="30">
        <f t="shared" si="560"/>
        <v>0</v>
      </c>
      <c r="M227" s="101">
        <f t="shared" si="561"/>
        <v>0</v>
      </c>
      <c r="N227" s="103">
        <f t="shared" si="396"/>
        <v>0</v>
      </c>
      <c r="AD227" s="52" t="e">
        <f t="shared" ca="1" si="397"/>
        <v>#DIV/0!</v>
      </c>
      <c r="AE227" s="52" t="e">
        <f t="shared" ca="1" si="397"/>
        <v>#DIV/0!</v>
      </c>
      <c r="AF227" s="52" t="e">
        <f t="shared" ca="1" si="397"/>
        <v>#DIV/0!</v>
      </c>
      <c r="AG227" s="52" t="e">
        <f t="shared" ca="1" si="397"/>
        <v>#DIV/0!</v>
      </c>
      <c r="AH227" s="52" t="e">
        <f t="shared" ca="1" si="398"/>
        <v>#DIV/0!</v>
      </c>
      <c r="AI227" s="52" t="e">
        <f t="shared" ca="1" si="398"/>
        <v>#DIV/0!</v>
      </c>
      <c r="AJ227" s="52" t="e">
        <f t="shared" ca="1" si="398"/>
        <v>#DIV/0!</v>
      </c>
      <c r="AK227" s="52" t="e">
        <f t="shared" ca="1" si="398"/>
        <v>#DIV/0!</v>
      </c>
      <c r="AL227" s="52" t="e">
        <f t="shared" ca="1" si="399"/>
        <v>#DIV/0!</v>
      </c>
      <c r="AM227" s="52" t="e">
        <f t="shared" ca="1" si="399"/>
        <v>#DIV/0!</v>
      </c>
      <c r="AN227" s="52" t="e">
        <f t="shared" ca="1" si="399"/>
        <v>#DIV/0!</v>
      </c>
      <c r="AO227" s="52" t="e">
        <f t="shared" ca="1" si="399"/>
        <v>#DIV/0!</v>
      </c>
      <c r="AP227" s="52" t="e">
        <f t="shared" ca="1" si="400"/>
        <v>#DIV/0!</v>
      </c>
      <c r="AQ227" s="52" t="e">
        <f t="shared" ca="1" si="400"/>
        <v>#DIV/0!</v>
      </c>
      <c r="AR227" s="52" t="e">
        <f t="shared" ca="1" si="400"/>
        <v>#DIV/0!</v>
      </c>
      <c r="AS227" s="52" t="e">
        <f t="shared" ca="1" si="400"/>
        <v>#DIV/0!</v>
      </c>
      <c r="AT227" s="52" t="e">
        <f t="shared" ca="1" si="391"/>
        <v>#DIV/0!</v>
      </c>
      <c r="AU227" s="52" t="e">
        <f t="shared" ca="1" si="391"/>
        <v>#DIV/0!</v>
      </c>
      <c r="AV227" s="52" t="e">
        <f t="shared" ca="1" si="391"/>
        <v>#DIV/0!</v>
      </c>
      <c r="AW227" s="52" t="e">
        <f t="shared" ca="1" si="391"/>
        <v>#DIV/0!</v>
      </c>
      <c r="AX227" s="52" t="e">
        <f t="shared" ca="1" si="392"/>
        <v>#DIV/0!</v>
      </c>
      <c r="AY227" s="52" t="e">
        <f t="shared" ca="1" si="392"/>
        <v>#DIV/0!</v>
      </c>
      <c r="AZ227" s="52" t="e">
        <f t="shared" ca="1" si="392"/>
        <v>#DIV/0!</v>
      </c>
      <c r="BA227" s="52" t="e">
        <f t="shared" ca="1" si="392"/>
        <v>#DIV/0!</v>
      </c>
      <c r="BB227" s="52" t="e">
        <f t="shared" ca="1" si="393"/>
        <v>#DIV/0!</v>
      </c>
      <c r="BC227" s="52" t="e">
        <f t="shared" ca="1" si="393"/>
        <v>#DIV/0!</v>
      </c>
      <c r="BD227" s="52" t="e">
        <f t="shared" ca="1" si="393"/>
        <v>#DIV/0!</v>
      </c>
      <c r="BE227" s="52" t="e">
        <f t="shared" ca="1" si="393"/>
        <v>#DIV/0!</v>
      </c>
      <c r="BF227" s="52" t="e">
        <f t="shared" ca="1" si="394"/>
        <v>#DIV/0!</v>
      </c>
      <c r="BG227" s="52" t="e">
        <f t="shared" ca="1" si="394"/>
        <v>#DIV/0!</v>
      </c>
      <c r="BH227" s="52" t="e">
        <f t="shared" ca="1" si="394"/>
        <v>#DIV/0!</v>
      </c>
      <c r="BJ227" s="52">
        <f t="shared" si="401"/>
        <v>0</v>
      </c>
      <c r="BK227" s="52">
        <f t="shared" si="402"/>
        <v>0</v>
      </c>
      <c r="BL227" s="52">
        <f t="shared" si="403"/>
        <v>0</v>
      </c>
      <c r="BM227" s="52">
        <f t="shared" si="404"/>
        <v>0</v>
      </c>
      <c r="BN227" s="52">
        <f t="shared" si="405"/>
        <v>0</v>
      </c>
      <c r="BO227" s="52">
        <f t="shared" si="406"/>
        <v>0</v>
      </c>
      <c r="BP227" s="52">
        <f t="shared" si="407"/>
        <v>0</v>
      </c>
      <c r="BQ227" s="52">
        <f t="shared" si="408"/>
        <v>0.05</v>
      </c>
      <c r="BS227" s="52">
        <f t="shared" ca="1" si="409"/>
        <v>0</v>
      </c>
      <c r="BT227" s="52">
        <f t="shared" ca="1" si="410"/>
        <v>0</v>
      </c>
      <c r="BU227" s="52">
        <f t="shared" ca="1" si="411"/>
        <v>0</v>
      </c>
      <c r="BV227" s="52">
        <f t="shared" ca="1" si="412"/>
        <v>0</v>
      </c>
      <c r="BW227" s="52">
        <f t="shared" ca="1" si="413"/>
        <v>0</v>
      </c>
      <c r="BX227" s="52">
        <f t="shared" ca="1" si="414"/>
        <v>0</v>
      </c>
      <c r="BY227" s="52">
        <f t="shared" ca="1" si="415"/>
        <v>0</v>
      </c>
      <c r="BZ227" s="52">
        <f t="shared" ca="1" si="416"/>
        <v>0</v>
      </c>
      <c r="CA227" s="52">
        <f t="shared" ca="1" si="417"/>
        <v>0</v>
      </c>
      <c r="CB227" s="52">
        <f t="shared" ca="1" si="418"/>
        <v>0</v>
      </c>
      <c r="CC227" s="52">
        <f t="shared" ca="1" si="419"/>
        <v>0</v>
      </c>
      <c r="CD227" s="52">
        <f t="shared" ca="1" si="420"/>
        <v>0</v>
      </c>
      <c r="CE227" s="52">
        <f t="shared" ca="1" si="421"/>
        <v>0</v>
      </c>
      <c r="CF227" s="52">
        <f t="shared" ca="1" si="422"/>
        <v>0</v>
      </c>
      <c r="CG227" s="52">
        <f t="shared" ca="1" si="423"/>
        <v>0</v>
      </c>
      <c r="CH227" s="52">
        <f t="shared" ca="1" si="424"/>
        <v>0</v>
      </c>
      <c r="CI227" s="52">
        <f t="shared" ca="1" si="425"/>
        <v>0</v>
      </c>
      <c r="CJ227" s="52">
        <f t="shared" ca="1" si="426"/>
        <v>0</v>
      </c>
      <c r="CK227" s="52">
        <f t="shared" ca="1" si="427"/>
        <v>0</v>
      </c>
      <c r="CL227" s="52">
        <f t="shared" ca="1" si="428"/>
        <v>0</v>
      </c>
      <c r="CM227" s="52">
        <f t="shared" ca="1" si="429"/>
        <v>0</v>
      </c>
      <c r="CN227" s="52">
        <f t="shared" ca="1" si="430"/>
        <v>0</v>
      </c>
      <c r="CO227" s="52">
        <f t="shared" ca="1" si="431"/>
        <v>0</v>
      </c>
      <c r="CP227" s="52">
        <f t="shared" ca="1" si="432"/>
        <v>0</v>
      </c>
      <c r="CQ227" s="52">
        <f t="shared" ca="1" si="433"/>
        <v>0</v>
      </c>
      <c r="CR227" s="52">
        <f t="shared" ca="1" si="434"/>
        <v>0</v>
      </c>
      <c r="CS227" s="52">
        <f t="shared" ca="1" si="435"/>
        <v>0</v>
      </c>
      <c r="CT227" s="52">
        <f t="shared" ca="1" si="436"/>
        <v>0</v>
      </c>
      <c r="CU227" s="52">
        <f t="shared" ca="1" si="437"/>
        <v>0</v>
      </c>
      <c r="CV227" s="52">
        <f t="shared" ca="1" si="438"/>
        <v>0</v>
      </c>
      <c r="CW227" s="52">
        <f t="shared" ca="1" si="439"/>
        <v>0</v>
      </c>
      <c r="CY227" s="51" t="str">
        <f t="shared" ca="1" si="440"/>
        <v>Slope</v>
      </c>
      <c r="CZ227" s="51" t="str">
        <f t="shared" ca="1" si="441"/>
        <v>Slope</v>
      </c>
      <c r="DA227" s="51" t="str">
        <f t="shared" ca="1" si="442"/>
        <v>Slope</v>
      </c>
      <c r="DB227" s="51" t="str">
        <f t="shared" ca="1" si="443"/>
        <v>Slope</v>
      </c>
      <c r="DC227" s="51" t="str">
        <f t="shared" ca="1" si="444"/>
        <v>Slope</v>
      </c>
      <c r="DD227" s="51" t="str">
        <f t="shared" ca="1" si="445"/>
        <v>Slope</v>
      </c>
      <c r="DE227" s="51" t="str">
        <f t="shared" ca="1" si="446"/>
        <v>Slope</v>
      </c>
      <c r="DF227" s="51" t="str">
        <f t="shared" ca="1" si="447"/>
        <v>Slope</v>
      </c>
      <c r="DG227" s="51" t="str">
        <f t="shared" ca="1" si="448"/>
        <v>Slope</v>
      </c>
      <c r="DH227" s="51" t="str">
        <f t="shared" ca="1" si="449"/>
        <v>Slope</v>
      </c>
      <c r="DI227" s="51" t="str">
        <f t="shared" ca="1" si="450"/>
        <v>Slope</v>
      </c>
      <c r="DJ227" s="51" t="str">
        <f t="shared" ca="1" si="451"/>
        <v>Slope</v>
      </c>
      <c r="DK227" s="51" t="str">
        <f t="shared" ca="1" si="452"/>
        <v>Slope</v>
      </c>
      <c r="DL227" s="51" t="str">
        <f t="shared" ca="1" si="453"/>
        <v>Slope</v>
      </c>
      <c r="DM227" s="51" t="str">
        <f t="shared" ca="1" si="454"/>
        <v>Slope</v>
      </c>
      <c r="DN227" s="51" t="str">
        <f t="shared" ca="1" si="455"/>
        <v>Slope</v>
      </c>
      <c r="DO227" s="51" t="str">
        <f t="shared" ca="1" si="456"/>
        <v>Slope</v>
      </c>
      <c r="DP227" s="51" t="str">
        <f t="shared" ca="1" si="457"/>
        <v>Slope</v>
      </c>
      <c r="DQ227" s="51" t="str">
        <f t="shared" ca="1" si="458"/>
        <v>Slope</v>
      </c>
      <c r="DR227" s="51" t="str">
        <f t="shared" ca="1" si="459"/>
        <v>Slope</v>
      </c>
      <c r="DS227" s="51" t="str">
        <f t="shared" ca="1" si="460"/>
        <v>Slope</v>
      </c>
      <c r="DT227" s="51" t="str">
        <f t="shared" ca="1" si="461"/>
        <v>Slope</v>
      </c>
      <c r="DU227" s="51" t="str">
        <f t="shared" ca="1" si="462"/>
        <v>Slope</v>
      </c>
      <c r="DV227" s="51" t="str">
        <f t="shared" ca="1" si="463"/>
        <v>Slope</v>
      </c>
      <c r="DW227" s="51" t="str">
        <f t="shared" ca="1" si="464"/>
        <v>Slope</v>
      </c>
      <c r="DX227" s="51" t="str">
        <f t="shared" ca="1" si="465"/>
        <v>Slope</v>
      </c>
      <c r="DY227" s="51" t="str">
        <f t="shared" ca="1" si="466"/>
        <v>Slope</v>
      </c>
      <c r="DZ227" s="51" t="str">
        <f t="shared" ca="1" si="467"/>
        <v>Slope</v>
      </c>
      <c r="EA227" s="51" t="str">
        <f t="shared" ca="1" si="468"/>
        <v>Slope</v>
      </c>
      <c r="EB227" s="51" t="str">
        <f t="shared" ca="1" si="469"/>
        <v>Slope</v>
      </c>
      <c r="EC227" s="51" t="str">
        <f t="shared" ca="1" si="470"/>
        <v>Slope</v>
      </c>
      <c r="EE227" s="52">
        <f t="shared" ca="1" si="471"/>
        <v>1</v>
      </c>
      <c r="EF227" s="52">
        <f t="shared" ca="1" si="472"/>
        <v>1</v>
      </c>
      <c r="EG227" s="52">
        <f t="shared" ca="1" si="473"/>
        <v>1</v>
      </c>
      <c r="EH227" s="52">
        <f t="shared" ca="1" si="474"/>
        <v>1</v>
      </c>
      <c r="EI227" s="52">
        <f t="shared" ca="1" si="475"/>
        <v>1</v>
      </c>
      <c r="EJ227" s="52">
        <f t="shared" ca="1" si="476"/>
        <v>1</v>
      </c>
      <c r="EK227" s="52">
        <f t="shared" ca="1" si="477"/>
        <v>1</v>
      </c>
      <c r="EL227" s="52">
        <f t="shared" ca="1" si="478"/>
        <v>1</v>
      </c>
      <c r="EM227" s="52">
        <f t="shared" ca="1" si="479"/>
        <v>1</v>
      </c>
      <c r="EN227" s="52">
        <f t="shared" ca="1" si="480"/>
        <v>1</v>
      </c>
      <c r="EO227" s="52">
        <f t="shared" ca="1" si="481"/>
        <v>1</v>
      </c>
      <c r="EP227" s="52">
        <f t="shared" ca="1" si="482"/>
        <v>1</v>
      </c>
      <c r="EQ227" s="52">
        <f t="shared" ca="1" si="483"/>
        <v>1</v>
      </c>
      <c r="ER227" s="52">
        <f t="shared" ca="1" si="484"/>
        <v>1</v>
      </c>
      <c r="ES227" s="52">
        <f t="shared" ca="1" si="485"/>
        <v>1</v>
      </c>
      <c r="ET227" s="52">
        <f t="shared" ca="1" si="486"/>
        <v>1</v>
      </c>
      <c r="EU227" s="52">
        <f t="shared" ca="1" si="487"/>
        <v>1</v>
      </c>
      <c r="EV227" s="52">
        <f t="shared" ca="1" si="488"/>
        <v>1</v>
      </c>
      <c r="EW227" s="52">
        <f t="shared" ca="1" si="489"/>
        <v>1</v>
      </c>
      <c r="EX227" s="52">
        <f t="shared" ca="1" si="490"/>
        <v>1</v>
      </c>
      <c r="EY227" s="52">
        <f t="shared" ca="1" si="491"/>
        <v>1</v>
      </c>
      <c r="EZ227" s="52">
        <f t="shared" ca="1" si="492"/>
        <v>1</v>
      </c>
      <c r="FA227" s="52">
        <f t="shared" ca="1" si="493"/>
        <v>1</v>
      </c>
      <c r="FB227" s="52">
        <f t="shared" ca="1" si="494"/>
        <v>1</v>
      </c>
      <c r="FC227" s="52">
        <f t="shared" ca="1" si="495"/>
        <v>1</v>
      </c>
      <c r="FD227" s="52">
        <f t="shared" ca="1" si="496"/>
        <v>1</v>
      </c>
      <c r="FE227" s="52">
        <f t="shared" ca="1" si="497"/>
        <v>1</v>
      </c>
      <c r="FF227" s="52">
        <f t="shared" ca="1" si="498"/>
        <v>1</v>
      </c>
      <c r="FG227" s="52">
        <f t="shared" ca="1" si="499"/>
        <v>1</v>
      </c>
      <c r="FH227" s="52">
        <f t="shared" ca="1" si="500"/>
        <v>1</v>
      </c>
      <c r="FI227" s="52">
        <f t="shared" ca="1" si="501"/>
        <v>1</v>
      </c>
      <c r="FK227" s="52">
        <f t="shared" si="502"/>
        <v>0</v>
      </c>
      <c r="FL227" s="59" t="e">
        <f t="shared" ca="1" si="503"/>
        <v>#N/A</v>
      </c>
      <c r="FM227" s="59" t="e">
        <f t="shared" ca="1" si="504"/>
        <v>#N/A</v>
      </c>
      <c r="FN227" s="52">
        <f t="shared" ca="1" si="505"/>
        <v>0</v>
      </c>
      <c r="FP227" s="52">
        <f t="shared" ca="1" si="506"/>
        <v>0.66666666666666663</v>
      </c>
      <c r="FQ227" s="52">
        <f t="shared" ca="1" si="507"/>
        <v>0.66666666666666663</v>
      </c>
      <c r="FR227" s="52">
        <f t="shared" ca="1" si="508"/>
        <v>0.65555555555555545</v>
      </c>
      <c r="FS227" s="52">
        <f t="shared" ca="1" si="509"/>
        <v>0.64444444444444438</v>
      </c>
      <c r="FT227" s="52">
        <f t="shared" ca="1" si="510"/>
        <v>0.6333333333333333</v>
      </c>
      <c r="FU227" s="52">
        <f t="shared" ca="1" si="511"/>
        <v>0.62222222222222223</v>
      </c>
      <c r="FV227" s="52">
        <f t="shared" ca="1" si="512"/>
        <v>0.61111111111111116</v>
      </c>
      <c r="FW227" s="52">
        <f t="shared" ca="1" si="513"/>
        <v>0.6</v>
      </c>
      <c r="FX227" s="52">
        <f t="shared" ca="1" si="514"/>
        <v>0.5888888888888888</v>
      </c>
      <c r="FY227" s="52">
        <f t="shared" ca="1" si="515"/>
        <v>0.57777777777777772</v>
      </c>
      <c r="FZ227" s="52">
        <f t="shared" ca="1" si="516"/>
        <v>0.56666666666666665</v>
      </c>
      <c r="GA227" s="52">
        <f t="shared" ca="1" si="517"/>
        <v>0.55555555555555558</v>
      </c>
      <c r="GB227" s="52">
        <f t="shared" ca="1" si="518"/>
        <v>0.5444444444444444</v>
      </c>
      <c r="GC227" s="52">
        <f t="shared" ca="1" si="519"/>
        <v>0.53333333333333333</v>
      </c>
      <c r="GD227" s="52">
        <f t="shared" ca="1" si="520"/>
        <v>0.52222222222222214</v>
      </c>
      <c r="GE227" s="52">
        <f t="shared" ca="1" si="521"/>
        <v>0.51111111111111107</v>
      </c>
      <c r="GF227" s="52">
        <f t="shared" ca="1" si="522"/>
        <v>0.5</v>
      </c>
      <c r="GG227" s="52">
        <f t="shared" ca="1" si="523"/>
        <v>0.48888888888888887</v>
      </c>
      <c r="GH227" s="52">
        <f t="shared" ca="1" si="524"/>
        <v>0.47777777777777775</v>
      </c>
      <c r="GI227" s="52">
        <f t="shared" ca="1" si="525"/>
        <v>0.46666666666666667</v>
      </c>
      <c r="GJ227" s="52">
        <f t="shared" ca="1" si="526"/>
        <v>0.45555555555555555</v>
      </c>
      <c r="GK227" s="52">
        <f t="shared" ca="1" si="527"/>
        <v>0.44444444444444442</v>
      </c>
      <c r="GL227" s="52">
        <f t="shared" ca="1" si="528"/>
        <v>0.43333333333333335</v>
      </c>
      <c r="GM227" s="52">
        <f t="shared" ca="1" si="529"/>
        <v>0.42222222222222222</v>
      </c>
      <c r="GN227" s="52">
        <f t="shared" ca="1" si="530"/>
        <v>0.41111111111111109</v>
      </c>
      <c r="GO227" s="52">
        <f t="shared" ca="1" si="531"/>
        <v>0.39999999999999997</v>
      </c>
      <c r="GP227" s="52">
        <f t="shared" ca="1" si="532"/>
        <v>0.38888888888888884</v>
      </c>
      <c r="GQ227" s="52">
        <f t="shared" ca="1" si="533"/>
        <v>0.37777777777777777</v>
      </c>
      <c r="GR227" s="52">
        <f t="shared" ca="1" si="534"/>
        <v>0.36666666666666664</v>
      </c>
      <c r="GS227" s="52">
        <f t="shared" ca="1" si="535"/>
        <v>0.35555555555555551</v>
      </c>
      <c r="GT227" s="52">
        <f t="shared" ca="1" si="536"/>
        <v>0.34444444444444444</v>
      </c>
      <c r="GU227" s="125">
        <f t="shared" si="537"/>
        <v>0</v>
      </c>
      <c r="GV227" s="52">
        <f t="shared" ca="1" si="538"/>
        <v>0.66666666666666663</v>
      </c>
      <c r="GW227" s="59">
        <f t="shared" ca="1" si="539"/>
        <v>0</v>
      </c>
      <c r="GX227" s="52">
        <f t="shared" ca="1" si="540"/>
        <v>0</v>
      </c>
      <c r="GY227" s="52" t="str">
        <f t="shared" ca="1" si="541"/>
        <v>Slope</v>
      </c>
      <c r="GZ227" s="52" t="str">
        <f t="shared" ca="1" si="542"/>
        <v>NaN</v>
      </c>
      <c r="HA227" s="120">
        <f t="shared" si="543"/>
        <v>0</v>
      </c>
      <c r="HB227" s="58">
        <f t="shared" si="544"/>
        <v>0</v>
      </c>
      <c r="HC227" s="58"/>
      <c r="HD227" s="121">
        <f t="shared" si="545"/>
        <v>1</v>
      </c>
      <c r="HE227" s="52">
        <f t="shared" si="546"/>
        <v>0</v>
      </c>
      <c r="HF227" s="52">
        <f t="shared" si="547"/>
        <v>0</v>
      </c>
      <c r="HG227" s="120">
        <f t="shared" si="548"/>
        <v>1</v>
      </c>
      <c r="HH227" s="120">
        <f t="shared" si="549"/>
        <v>0</v>
      </c>
      <c r="HI227" s="52">
        <f t="shared" ca="1" si="550"/>
        <v>0</v>
      </c>
      <c r="HJ227" s="52" t="str">
        <f t="shared" ca="1" si="551"/>
        <v>Slope</v>
      </c>
      <c r="HK227" s="59">
        <f t="shared" ca="1" si="552"/>
        <v>2</v>
      </c>
      <c r="HL227" s="52" t="str">
        <f t="shared" ca="1" si="553"/>
        <v>NaN</v>
      </c>
      <c r="HM227" s="52">
        <f t="shared" si="554"/>
        <v>0</v>
      </c>
      <c r="HN227" s="52">
        <f t="shared" si="555"/>
        <v>0</v>
      </c>
      <c r="HO227" s="52">
        <f t="shared" si="556"/>
        <v>0</v>
      </c>
      <c r="HP227" s="112"/>
      <c r="HQ227" s="52">
        <f t="shared" si="559"/>
        <v>0</v>
      </c>
      <c r="HR227" s="112"/>
      <c r="HS227" s="52">
        <f t="shared" si="557"/>
        <v>0</v>
      </c>
      <c r="HT227">
        <f t="shared" si="558"/>
        <v>0</v>
      </c>
    </row>
    <row r="228" spans="1:228" x14ac:dyDescent="0.25">
      <c r="A228" s="45">
        <v>190</v>
      </c>
      <c r="B228" s="35">
        <f t="shared" si="395"/>
        <v>2.1874999999999933E-2</v>
      </c>
      <c r="C228" s="28"/>
      <c r="D228" s="29"/>
      <c r="E228" s="29"/>
      <c r="F228" s="37"/>
      <c r="G228" s="38"/>
      <c r="H228" s="107"/>
      <c r="I228" s="31"/>
      <c r="J228" s="28"/>
      <c r="K228" s="37">
        <f t="shared" si="562"/>
        <v>0</v>
      </c>
      <c r="L228" s="30">
        <f t="shared" si="560"/>
        <v>0</v>
      </c>
      <c r="M228" s="101">
        <f t="shared" si="561"/>
        <v>0</v>
      </c>
      <c r="N228" s="103">
        <f t="shared" si="396"/>
        <v>0</v>
      </c>
      <c r="AD228" s="52" t="e">
        <f t="shared" ca="1" si="397"/>
        <v>#DIV/0!</v>
      </c>
      <c r="AE228" s="52" t="e">
        <f t="shared" ca="1" si="397"/>
        <v>#DIV/0!</v>
      </c>
      <c r="AF228" s="52" t="e">
        <f t="shared" ca="1" si="397"/>
        <v>#DIV/0!</v>
      </c>
      <c r="AG228" s="52" t="e">
        <f t="shared" ca="1" si="397"/>
        <v>#DIV/0!</v>
      </c>
      <c r="AH228" s="52" t="e">
        <f t="shared" ca="1" si="398"/>
        <v>#DIV/0!</v>
      </c>
      <c r="AI228" s="52" t="e">
        <f t="shared" ca="1" si="398"/>
        <v>#DIV/0!</v>
      </c>
      <c r="AJ228" s="52" t="e">
        <f t="shared" ca="1" si="398"/>
        <v>#DIV/0!</v>
      </c>
      <c r="AK228" s="52" t="e">
        <f t="shared" ca="1" si="398"/>
        <v>#DIV/0!</v>
      </c>
      <c r="AL228" s="52" t="e">
        <f t="shared" ca="1" si="399"/>
        <v>#DIV/0!</v>
      </c>
      <c r="AM228" s="52" t="e">
        <f t="shared" ca="1" si="399"/>
        <v>#DIV/0!</v>
      </c>
      <c r="AN228" s="52" t="e">
        <f t="shared" ca="1" si="399"/>
        <v>#DIV/0!</v>
      </c>
      <c r="AO228" s="52" t="e">
        <f t="shared" ca="1" si="399"/>
        <v>#DIV/0!</v>
      </c>
      <c r="AP228" s="52" t="e">
        <f t="shared" ca="1" si="400"/>
        <v>#DIV/0!</v>
      </c>
      <c r="AQ228" s="52" t="e">
        <f t="shared" ca="1" si="400"/>
        <v>#DIV/0!</v>
      </c>
      <c r="AR228" s="52" t="e">
        <f t="shared" ca="1" si="400"/>
        <v>#DIV/0!</v>
      </c>
      <c r="AS228" s="52" t="e">
        <f t="shared" ca="1" si="400"/>
        <v>#DIV/0!</v>
      </c>
      <c r="AT228" s="52" t="e">
        <f t="shared" ca="1" si="391"/>
        <v>#DIV/0!</v>
      </c>
      <c r="AU228" s="52" t="e">
        <f t="shared" ca="1" si="391"/>
        <v>#DIV/0!</v>
      </c>
      <c r="AV228" s="52" t="e">
        <f t="shared" ca="1" si="391"/>
        <v>#DIV/0!</v>
      </c>
      <c r="AW228" s="52" t="e">
        <f t="shared" ca="1" si="391"/>
        <v>#DIV/0!</v>
      </c>
      <c r="AX228" s="52" t="e">
        <f t="shared" ca="1" si="392"/>
        <v>#DIV/0!</v>
      </c>
      <c r="AY228" s="52" t="e">
        <f t="shared" ca="1" si="392"/>
        <v>#DIV/0!</v>
      </c>
      <c r="AZ228" s="52" t="e">
        <f t="shared" ca="1" si="392"/>
        <v>#DIV/0!</v>
      </c>
      <c r="BA228" s="52" t="e">
        <f t="shared" ca="1" si="392"/>
        <v>#DIV/0!</v>
      </c>
      <c r="BB228" s="52" t="e">
        <f t="shared" ca="1" si="393"/>
        <v>#DIV/0!</v>
      </c>
      <c r="BC228" s="52" t="e">
        <f t="shared" ca="1" si="393"/>
        <v>#DIV/0!</v>
      </c>
      <c r="BD228" s="52" t="e">
        <f t="shared" ca="1" si="393"/>
        <v>#DIV/0!</v>
      </c>
      <c r="BE228" s="52" t="e">
        <f t="shared" ca="1" si="393"/>
        <v>#DIV/0!</v>
      </c>
      <c r="BF228" s="52" t="e">
        <f t="shared" ca="1" si="394"/>
        <v>#DIV/0!</v>
      </c>
      <c r="BG228" s="52" t="e">
        <f t="shared" ca="1" si="394"/>
        <v>#DIV/0!</v>
      </c>
      <c r="BH228" s="52" t="e">
        <f t="shared" ca="1" si="394"/>
        <v>#DIV/0!</v>
      </c>
      <c r="BJ228" s="52">
        <f t="shared" si="401"/>
        <v>0</v>
      </c>
      <c r="BK228" s="52">
        <f t="shared" si="402"/>
        <v>0</v>
      </c>
      <c r="BL228" s="52">
        <f t="shared" si="403"/>
        <v>0</v>
      </c>
      <c r="BM228" s="52">
        <f t="shared" si="404"/>
        <v>0</v>
      </c>
      <c r="BN228" s="52">
        <f t="shared" si="405"/>
        <v>0</v>
      </c>
      <c r="BO228" s="52">
        <f t="shared" si="406"/>
        <v>0</v>
      </c>
      <c r="BP228" s="52">
        <f t="shared" si="407"/>
        <v>0</v>
      </c>
      <c r="BQ228" s="52">
        <f t="shared" si="408"/>
        <v>0.05</v>
      </c>
      <c r="BS228" s="52">
        <f t="shared" ca="1" si="409"/>
        <v>0</v>
      </c>
      <c r="BT228" s="52">
        <f t="shared" ca="1" si="410"/>
        <v>0</v>
      </c>
      <c r="BU228" s="52">
        <f t="shared" ca="1" si="411"/>
        <v>0</v>
      </c>
      <c r="BV228" s="52">
        <f t="shared" ca="1" si="412"/>
        <v>0</v>
      </c>
      <c r="BW228" s="52">
        <f t="shared" ca="1" si="413"/>
        <v>0</v>
      </c>
      <c r="BX228" s="52">
        <f t="shared" ca="1" si="414"/>
        <v>0</v>
      </c>
      <c r="BY228" s="52">
        <f t="shared" ca="1" si="415"/>
        <v>0</v>
      </c>
      <c r="BZ228" s="52">
        <f t="shared" ca="1" si="416"/>
        <v>0</v>
      </c>
      <c r="CA228" s="52">
        <f t="shared" ca="1" si="417"/>
        <v>0</v>
      </c>
      <c r="CB228" s="52">
        <f t="shared" ca="1" si="418"/>
        <v>0</v>
      </c>
      <c r="CC228" s="52">
        <f t="shared" ca="1" si="419"/>
        <v>0</v>
      </c>
      <c r="CD228" s="52">
        <f t="shared" ca="1" si="420"/>
        <v>0</v>
      </c>
      <c r="CE228" s="52">
        <f t="shared" ca="1" si="421"/>
        <v>0</v>
      </c>
      <c r="CF228" s="52">
        <f t="shared" ca="1" si="422"/>
        <v>0</v>
      </c>
      <c r="CG228" s="52">
        <f t="shared" ca="1" si="423"/>
        <v>0</v>
      </c>
      <c r="CH228" s="52">
        <f t="shared" ca="1" si="424"/>
        <v>0</v>
      </c>
      <c r="CI228" s="52">
        <f t="shared" ca="1" si="425"/>
        <v>0</v>
      </c>
      <c r="CJ228" s="52">
        <f t="shared" ca="1" si="426"/>
        <v>0</v>
      </c>
      <c r="CK228" s="52">
        <f t="shared" ca="1" si="427"/>
        <v>0</v>
      </c>
      <c r="CL228" s="52">
        <f t="shared" ca="1" si="428"/>
        <v>0</v>
      </c>
      <c r="CM228" s="52">
        <f t="shared" ca="1" si="429"/>
        <v>0</v>
      </c>
      <c r="CN228" s="52">
        <f t="shared" ca="1" si="430"/>
        <v>0</v>
      </c>
      <c r="CO228" s="52">
        <f t="shared" ca="1" si="431"/>
        <v>0</v>
      </c>
      <c r="CP228" s="52">
        <f t="shared" ca="1" si="432"/>
        <v>0</v>
      </c>
      <c r="CQ228" s="52">
        <f t="shared" ca="1" si="433"/>
        <v>0</v>
      </c>
      <c r="CR228" s="52">
        <f t="shared" ca="1" si="434"/>
        <v>0</v>
      </c>
      <c r="CS228" s="52">
        <f t="shared" ca="1" si="435"/>
        <v>0</v>
      </c>
      <c r="CT228" s="52">
        <f t="shared" ca="1" si="436"/>
        <v>0</v>
      </c>
      <c r="CU228" s="52">
        <f t="shared" ca="1" si="437"/>
        <v>0</v>
      </c>
      <c r="CV228" s="52">
        <f t="shared" ca="1" si="438"/>
        <v>0</v>
      </c>
      <c r="CW228" s="52">
        <f t="shared" ca="1" si="439"/>
        <v>0</v>
      </c>
      <c r="CY228" s="51" t="str">
        <f t="shared" ca="1" si="440"/>
        <v>Slope</v>
      </c>
      <c r="CZ228" s="51" t="str">
        <f t="shared" ca="1" si="441"/>
        <v>Slope</v>
      </c>
      <c r="DA228" s="51" t="str">
        <f t="shared" ca="1" si="442"/>
        <v>Slope</v>
      </c>
      <c r="DB228" s="51" t="str">
        <f t="shared" ca="1" si="443"/>
        <v>Slope</v>
      </c>
      <c r="DC228" s="51" t="str">
        <f t="shared" ca="1" si="444"/>
        <v>Slope</v>
      </c>
      <c r="DD228" s="51" t="str">
        <f t="shared" ca="1" si="445"/>
        <v>Slope</v>
      </c>
      <c r="DE228" s="51" t="str">
        <f t="shared" ca="1" si="446"/>
        <v>Slope</v>
      </c>
      <c r="DF228" s="51" t="str">
        <f t="shared" ca="1" si="447"/>
        <v>Slope</v>
      </c>
      <c r="DG228" s="51" t="str">
        <f t="shared" ca="1" si="448"/>
        <v>Slope</v>
      </c>
      <c r="DH228" s="51" t="str">
        <f t="shared" ca="1" si="449"/>
        <v>Slope</v>
      </c>
      <c r="DI228" s="51" t="str">
        <f t="shared" ca="1" si="450"/>
        <v>Slope</v>
      </c>
      <c r="DJ228" s="51" t="str">
        <f t="shared" ca="1" si="451"/>
        <v>Slope</v>
      </c>
      <c r="DK228" s="51" t="str">
        <f t="shared" ca="1" si="452"/>
        <v>Slope</v>
      </c>
      <c r="DL228" s="51" t="str">
        <f t="shared" ca="1" si="453"/>
        <v>Slope</v>
      </c>
      <c r="DM228" s="51" t="str">
        <f t="shared" ca="1" si="454"/>
        <v>Slope</v>
      </c>
      <c r="DN228" s="51" t="str">
        <f t="shared" ca="1" si="455"/>
        <v>Slope</v>
      </c>
      <c r="DO228" s="51" t="str">
        <f t="shared" ca="1" si="456"/>
        <v>Slope</v>
      </c>
      <c r="DP228" s="51" t="str">
        <f t="shared" ca="1" si="457"/>
        <v>Slope</v>
      </c>
      <c r="DQ228" s="51" t="str">
        <f t="shared" ca="1" si="458"/>
        <v>Slope</v>
      </c>
      <c r="DR228" s="51" t="str">
        <f t="shared" ca="1" si="459"/>
        <v>Slope</v>
      </c>
      <c r="DS228" s="51" t="str">
        <f t="shared" ca="1" si="460"/>
        <v>Slope</v>
      </c>
      <c r="DT228" s="51" t="str">
        <f t="shared" ca="1" si="461"/>
        <v>Slope</v>
      </c>
      <c r="DU228" s="51" t="str">
        <f t="shared" ca="1" si="462"/>
        <v>Slope</v>
      </c>
      <c r="DV228" s="51" t="str">
        <f t="shared" ca="1" si="463"/>
        <v>Slope</v>
      </c>
      <c r="DW228" s="51" t="str">
        <f t="shared" ca="1" si="464"/>
        <v>Slope</v>
      </c>
      <c r="DX228" s="51" t="str">
        <f t="shared" ca="1" si="465"/>
        <v>Slope</v>
      </c>
      <c r="DY228" s="51" t="str">
        <f t="shared" ca="1" si="466"/>
        <v>Slope</v>
      </c>
      <c r="DZ228" s="51" t="str">
        <f t="shared" ca="1" si="467"/>
        <v>Slope</v>
      </c>
      <c r="EA228" s="51" t="str">
        <f t="shared" ca="1" si="468"/>
        <v>Slope</v>
      </c>
      <c r="EB228" s="51" t="str">
        <f t="shared" ca="1" si="469"/>
        <v>Slope</v>
      </c>
      <c r="EC228" s="51" t="str">
        <f t="shared" ca="1" si="470"/>
        <v>Slope</v>
      </c>
      <c r="EE228" s="52">
        <f t="shared" ca="1" si="471"/>
        <v>1</v>
      </c>
      <c r="EF228" s="52">
        <f t="shared" ca="1" si="472"/>
        <v>1</v>
      </c>
      <c r="EG228" s="52">
        <f t="shared" ca="1" si="473"/>
        <v>1</v>
      </c>
      <c r="EH228" s="52">
        <f t="shared" ca="1" si="474"/>
        <v>1</v>
      </c>
      <c r="EI228" s="52">
        <f t="shared" ca="1" si="475"/>
        <v>1</v>
      </c>
      <c r="EJ228" s="52">
        <f t="shared" ca="1" si="476"/>
        <v>1</v>
      </c>
      <c r="EK228" s="52">
        <f t="shared" ca="1" si="477"/>
        <v>1</v>
      </c>
      <c r="EL228" s="52">
        <f t="shared" ca="1" si="478"/>
        <v>1</v>
      </c>
      <c r="EM228" s="52">
        <f t="shared" ca="1" si="479"/>
        <v>1</v>
      </c>
      <c r="EN228" s="52">
        <f t="shared" ca="1" si="480"/>
        <v>1</v>
      </c>
      <c r="EO228" s="52">
        <f t="shared" ca="1" si="481"/>
        <v>1</v>
      </c>
      <c r="EP228" s="52">
        <f t="shared" ca="1" si="482"/>
        <v>1</v>
      </c>
      <c r="EQ228" s="52">
        <f t="shared" ca="1" si="483"/>
        <v>1</v>
      </c>
      <c r="ER228" s="52">
        <f t="shared" ca="1" si="484"/>
        <v>1</v>
      </c>
      <c r="ES228" s="52">
        <f t="shared" ca="1" si="485"/>
        <v>1</v>
      </c>
      <c r="ET228" s="52">
        <f t="shared" ca="1" si="486"/>
        <v>1</v>
      </c>
      <c r="EU228" s="52">
        <f t="shared" ca="1" si="487"/>
        <v>1</v>
      </c>
      <c r="EV228" s="52">
        <f t="shared" ca="1" si="488"/>
        <v>1</v>
      </c>
      <c r="EW228" s="52">
        <f t="shared" ca="1" si="489"/>
        <v>1</v>
      </c>
      <c r="EX228" s="52">
        <f t="shared" ca="1" si="490"/>
        <v>1</v>
      </c>
      <c r="EY228" s="52">
        <f t="shared" ca="1" si="491"/>
        <v>1</v>
      </c>
      <c r="EZ228" s="52">
        <f t="shared" ca="1" si="492"/>
        <v>1</v>
      </c>
      <c r="FA228" s="52">
        <f t="shared" ca="1" si="493"/>
        <v>1</v>
      </c>
      <c r="FB228" s="52">
        <f t="shared" ca="1" si="494"/>
        <v>1</v>
      </c>
      <c r="FC228" s="52">
        <f t="shared" ca="1" si="495"/>
        <v>1</v>
      </c>
      <c r="FD228" s="52">
        <f t="shared" ca="1" si="496"/>
        <v>1</v>
      </c>
      <c r="FE228" s="52">
        <f t="shared" ca="1" si="497"/>
        <v>1</v>
      </c>
      <c r="FF228" s="52">
        <f t="shared" ca="1" si="498"/>
        <v>1</v>
      </c>
      <c r="FG228" s="52">
        <f t="shared" ca="1" si="499"/>
        <v>1</v>
      </c>
      <c r="FH228" s="52">
        <f t="shared" ca="1" si="500"/>
        <v>1</v>
      </c>
      <c r="FI228" s="52">
        <f t="shared" ca="1" si="501"/>
        <v>1</v>
      </c>
      <c r="FK228" s="52">
        <f t="shared" si="502"/>
        <v>0</v>
      </c>
      <c r="FL228" s="59" t="e">
        <f t="shared" ca="1" si="503"/>
        <v>#N/A</v>
      </c>
      <c r="FM228" s="59" t="e">
        <f t="shared" ca="1" si="504"/>
        <v>#N/A</v>
      </c>
      <c r="FN228" s="52">
        <f t="shared" ca="1" si="505"/>
        <v>0</v>
      </c>
      <c r="FP228" s="52">
        <f t="shared" ca="1" si="506"/>
        <v>0.66666666666666663</v>
      </c>
      <c r="FQ228" s="52">
        <f t="shared" ca="1" si="507"/>
        <v>0.66666666666666663</v>
      </c>
      <c r="FR228" s="52">
        <f t="shared" ca="1" si="508"/>
        <v>0.65555555555555545</v>
      </c>
      <c r="FS228" s="52">
        <f t="shared" ca="1" si="509"/>
        <v>0.64444444444444438</v>
      </c>
      <c r="FT228" s="52">
        <f t="shared" ca="1" si="510"/>
        <v>0.6333333333333333</v>
      </c>
      <c r="FU228" s="52">
        <f t="shared" ca="1" si="511"/>
        <v>0.62222222222222223</v>
      </c>
      <c r="FV228" s="52">
        <f t="shared" ca="1" si="512"/>
        <v>0.61111111111111116</v>
      </c>
      <c r="FW228" s="52">
        <f t="shared" ca="1" si="513"/>
        <v>0.6</v>
      </c>
      <c r="FX228" s="52">
        <f t="shared" ca="1" si="514"/>
        <v>0.5888888888888888</v>
      </c>
      <c r="FY228" s="52">
        <f t="shared" ca="1" si="515"/>
        <v>0.57777777777777772</v>
      </c>
      <c r="FZ228" s="52">
        <f t="shared" ca="1" si="516"/>
        <v>0.56666666666666665</v>
      </c>
      <c r="GA228" s="52">
        <f t="shared" ca="1" si="517"/>
        <v>0.55555555555555558</v>
      </c>
      <c r="GB228" s="52">
        <f t="shared" ca="1" si="518"/>
        <v>0.5444444444444444</v>
      </c>
      <c r="GC228" s="52">
        <f t="shared" ca="1" si="519"/>
        <v>0.53333333333333333</v>
      </c>
      <c r="GD228" s="52">
        <f t="shared" ca="1" si="520"/>
        <v>0.52222222222222214</v>
      </c>
      <c r="GE228" s="52">
        <f t="shared" ca="1" si="521"/>
        <v>0.51111111111111107</v>
      </c>
      <c r="GF228" s="52">
        <f t="shared" ca="1" si="522"/>
        <v>0.5</v>
      </c>
      <c r="GG228" s="52">
        <f t="shared" ca="1" si="523"/>
        <v>0.48888888888888887</v>
      </c>
      <c r="GH228" s="52">
        <f t="shared" ca="1" si="524"/>
        <v>0.47777777777777775</v>
      </c>
      <c r="GI228" s="52">
        <f t="shared" ca="1" si="525"/>
        <v>0.46666666666666667</v>
      </c>
      <c r="GJ228" s="52">
        <f t="shared" ca="1" si="526"/>
        <v>0.45555555555555555</v>
      </c>
      <c r="GK228" s="52">
        <f t="shared" ca="1" si="527"/>
        <v>0.44444444444444442</v>
      </c>
      <c r="GL228" s="52">
        <f t="shared" ca="1" si="528"/>
        <v>0.43333333333333335</v>
      </c>
      <c r="GM228" s="52">
        <f t="shared" ca="1" si="529"/>
        <v>0.42222222222222222</v>
      </c>
      <c r="GN228" s="52">
        <f t="shared" ca="1" si="530"/>
        <v>0.41111111111111109</v>
      </c>
      <c r="GO228" s="52">
        <f t="shared" ca="1" si="531"/>
        <v>0.39999999999999997</v>
      </c>
      <c r="GP228" s="52">
        <f t="shared" ca="1" si="532"/>
        <v>0.38888888888888884</v>
      </c>
      <c r="GQ228" s="52">
        <f t="shared" ca="1" si="533"/>
        <v>0.37777777777777777</v>
      </c>
      <c r="GR228" s="52">
        <f t="shared" ca="1" si="534"/>
        <v>0.36666666666666664</v>
      </c>
      <c r="GS228" s="52">
        <f t="shared" ca="1" si="535"/>
        <v>0.35555555555555551</v>
      </c>
      <c r="GT228" s="52">
        <f t="shared" ca="1" si="536"/>
        <v>0.34444444444444444</v>
      </c>
      <c r="GU228" s="125">
        <f t="shared" si="537"/>
        <v>0</v>
      </c>
      <c r="GV228" s="52">
        <f t="shared" ca="1" si="538"/>
        <v>0.66666666666666663</v>
      </c>
      <c r="GW228" s="59">
        <f t="shared" ca="1" si="539"/>
        <v>0</v>
      </c>
      <c r="GX228" s="52">
        <f t="shared" ca="1" si="540"/>
        <v>0</v>
      </c>
      <c r="GY228" s="52" t="str">
        <f t="shared" ca="1" si="541"/>
        <v>Slope</v>
      </c>
      <c r="GZ228" s="52" t="str">
        <f t="shared" ca="1" si="542"/>
        <v>NaN</v>
      </c>
      <c r="HA228" s="120">
        <f t="shared" si="543"/>
        <v>0</v>
      </c>
      <c r="HB228" s="58">
        <f t="shared" si="544"/>
        <v>0</v>
      </c>
      <c r="HC228" s="58"/>
      <c r="HD228" s="121">
        <f t="shared" si="545"/>
        <v>1</v>
      </c>
      <c r="HE228" s="52">
        <f t="shared" si="546"/>
        <v>0</v>
      </c>
      <c r="HF228" s="52">
        <f t="shared" si="547"/>
        <v>0</v>
      </c>
      <c r="HG228" s="120">
        <f t="shared" si="548"/>
        <v>1</v>
      </c>
      <c r="HH228" s="120">
        <f t="shared" si="549"/>
        <v>0</v>
      </c>
      <c r="HI228" s="52">
        <f t="shared" ca="1" si="550"/>
        <v>0</v>
      </c>
      <c r="HJ228" s="52" t="str">
        <f t="shared" ca="1" si="551"/>
        <v>Slope</v>
      </c>
      <c r="HK228" s="59">
        <f t="shared" ca="1" si="552"/>
        <v>2</v>
      </c>
      <c r="HL228" s="52" t="str">
        <f t="shared" ca="1" si="553"/>
        <v>NaN</v>
      </c>
      <c r="HM228" s="52">
        <f t="shared" si="554"/>
        <v>0</v>
      </c>
      <c r="HN228" s="52">
        <f t="shared" si="555"/>
        <v>0</v>
      </c>
      <c r="HO228" s="52">
        <f t="shared" si="556"/>
        <v>0</v>
      </c>
      <c r="HP228" s="112"/>
      <c r="HQ228" s="52">
        <f t="shared" si="559"/>
        <v>0</v>
      </c>
      <c r="HR228" s="112"/>
      <c r="HS228" s="52">
        <f t="shared" si="557"/>
        <v>0</v>
      </c>
      <c r="HT228">
        <f t="shared" si="558"/>
        <v>0</v>
      </c>
    </row>
    <row r="229" spans="1:228" x14ac:dyDescent="0.25">
      <c r="A229" s="45">
        <v>191</v>
      </c>
      <c r="B229" s="35">
        <f t="shared" si="395"/>
        <v>2.1990740740740672E-2</v>
      </c>
      <c r="C229" s="28"/>
      <c r="D229" s="29"/>
      <c r="E229" s="29"/>
      <c r="F229" s="37"/>
      <c r="G229" s="38"/>
      <c r="H229" s="107"/>
      <c r="I229" s="31"/>
      <c r="J229" s="28"/>
      <c r="K229" s="37">
        <f t="shared" si="562"/>
        <v>0</v>
      </c>
      <c r="L229" s="30">
        <f t="shared" si="560"/>
        <v>0</v>
      </c>
      <c r="M229" s="101">
        <f t="shared" si="561"/>
        <v>0</v>
      </c>
      <c r="N229" s="103">
        <f t="shared" si="396"/>
        <v>0</v>
      </c>
      <c r="AD229" s="52" t="e">
        <f t="shared" ca="1" si="397"/>
        <v>#DIV/0!</v>
      </c>
      <c r="AE229" s="52" t="e">
        <f t="shared" ca="1" si="397"/>
        <v>#DIV/0!</v>
      </c>
      <c r="AF229" s="52" t="e">
        <f t="shared" ca="1" si="397"/>
        <v>#DIV/0!</v>
      </c>
      <c r="AG229" s="52" t="e">
        <f t="shared" ca="1" si="397"/>
        <v>#DIV/0!</v>
      </c>
      <c r="AH229" s="52" t="e">
        <f t="shared" ca="1" si="398"/>
        <v>#DIV/0!</v>
      </c>
      <c r="AI229" s="52" t="e">
        <f t="shared" ca="1" si="398"/>
        <v>#DIV/0!</v>
      </c>
      <c r="AJ229" s="52" t="e">
        <f t="shared" ca="1" si="398"/>
        <v>#DIV/0!</v>
      </c>
      <c r="AK229" s="52" t="e">
        <f t="shared" ca="1" si="398"/>
        <v>#DIV/0!</v>
      </c>
      <c r="AL229" s="52" t="e">
        <f t="shared" ca="1" si="399"/>
        <v>#DIV/0!</v>
      </c>
      <c r="AM229" s="52" t="e">
        <f t="shared" ca="1" si="399"/>
        <v>#DIV/0!</v>
      </c>
      <c r="AN229" s="52" t="e">
        <f t="shared" ca="1" si="399"/>
        <v>#DIV/0!</v>
      </c>
      <c r="AO229" s="52" t="e">
        <f t="shared" ca="1" si="399"/>
        <v>#DIV/0!</v>
      </c>
      <c r="AP229" s="52" t="e">
        <f t="shared" ca="1" si="400"/>
        <v>#DIV/0!</v>
      </c>
      <c r="AQ229" s="52" t="e">
        <f t="shared" ca="1" si="400"/>
        <v>#DIV/0!</v>
      </c>
      <c r="AR229" s="52" t="e">
        <f t="shared" ca="1" si="400"/>
        <v>#DIV/0!</v>
      </c>
      <c r="AS229" s="52" t="e">
        <f t="shared" ca="1" si="400"/>
        <v>#DIV/0!</v>
      </c>
      <c r="AT229" s="52" t="e">
        <f t="shared" ca="1" si="391"/>
        <v>#DIV/0!</v>
      </c>
      <c r="AU229" s="52" t="e">
        <f t="shared" ca="1" si="391"/>
        <v>#DIV/0!</v>
      </c>
      <c r="AV229" s="52" t="e">
        <f t="shared" ca="1" si="391"/>
        <v>#DIV/0!</v>
      </c>
      <c r="AW229" s="52" t="e">
        <f t="shared" ca="1" si="391"/>
        <v>#DIV/0!</v>
      </c>
      <c r="AX229" s="52" t="e">
        <f t="shared" ca="1" si="392"/>
        <v>#DIV/0!</v>
      </c>
      <c r="AY229" s="52" t="e">
        <f t="shared" ca="1" si="392"/>
        <v>#DIV/0!</v>
      </c>
      <c r="AZ229" s="52" t="e">
        <f t="shared" ca="1" si="392"/>
        <v>#DIV/0!</v>
      </c>
      <c r="BA229" s="52" t="e">
        <f t="shared" ca="1" si="392"/>
        <v>#DIV/0!</v>
      </c>
      <c r="BB229" s="52" t="e">
        <f t="shared" ca="1" si="393"/>
        <v>#DIV/0!</v>
      </c>
      <c r="BC229" s="52" t="e">
        <f t="shared" ca="1" si="393"/>
        <v>#DIV/0!</v>
      </c>
      <c r="BD229" s="52" t="e">
        <f t="shared" ca="1" si="393"/>
        <v>#DIV/0!</v>
      </c>
      <c r="BE229" s="52" t="e">
        <f t="shared" ca="1" si="393"/>
        <v>#DIV/0!</v>
      </c>
      <c r="BF229" s="52" t="e">
        <f t="shared" ca="1" si="394"/>
        <v>#DIV/0!</v>
      </c>
      <c r="BG229" s="52" t="e">
        <f t="shared" ca="1" si="394"/>
        <v>#DIV/0!</v>
      </c>
      <c r="BH229" s="52" t="e">
        <f t="shared" ca="1" si="394"/>
        <v>#DIV/0!</v>
      </c>
      <c r="BJ229" s="52">
        <f t="shared" si="401"/>
        <v>0</v>
      </c>
      <c r="BK229" s="52">
        <f t="shared" si="402"/>
        <v>0</v>
      </c>
      <c r="BL229" s="52">
        <f t="shared" si="403"/>
        <v>0</v>
      </c>
      <c r="BM229" s="52">
        <f t="shared" si="404"/>
        <v>0</v>
      </c>
      <c r="BN229" s="52">
        <f t="shared" si="405"/>
        <v>0</v>
      </c>
      <c r="BO229" s="52">
        <f t="shared" si="406"/>
        <v>0</v>
      </c>
      <c r="BP229" s="52">
        <f t="shared" si="407"/>
        <v>0</v>
      </c>
      <c r="BQ229" s="52">
        <f t="shared" si="408"/>
        <v>0.05</v>
      </c>
      <c r="BS229" s="52">
        <f t="shared" ca="1" si="409"/>
        <v>0</v>
      </c>
      <c r="BT229" s="52">
        <f t="shared" ca="1" si="410"/>
        <v>0</v>
      </c>
      <c r="BU229" s="52">
        <f t="shared" ca="1" si="411"/>
        <v>0</v>
      </c>
      <c r="BV229" s="52">
        <f t="shared" ca="1" si="412"/>
        <v>0</v>
      </c>
      <c r="BW229" s="52">
        <f t="shared" ca="1" si="413"/>
        <v>0</v>
      </c>
      <c r="BX229" s="52">
        <f t="shared" ca="1" si="414"/>
        <v>0</v>
      </c>
      <c r="BY229" s="52">
        <f t="shared" ca="1" si="415"/>
        <v>0</v>
      </c>
      <c r="BZ229" s="52">
        <f t="shared" ca="1" si="416"/>
        <v>0</v>
      </c>
      <c r="CA229" s="52">
        <f t="shared" ca="1" si="417"/>
        <v>0</v>
      </c>
      <c r="CB229" s="52">
        <f t="shared" ca="1" si="418"/>
        <v>0</v>
      </c>
      <c r="CC229" s="52">
        <f t="shared" ca="1" si="419"/>
        <v>0</v>
      </c>
      <c r="CD229" s="52">
        <f t="shared" ca="1" si="420"/>
        <v>0</v>
      </c>
      <c r="CE229" s="52">
        <f t="shared" ca="1" si="421"/>
        <v>0</v>
      </c>
      <c r="CF229" s="52">
        <f t="shared" ca="1" si="422"/>
        <v>0</v>
      </c>
      <c r="CG229" s="52">
        <f t="shared" ca="1" si="423"/>
        <v>0</v>
      </c>
      <c r="CH229" s="52">
        <f t="shared" ca="1" si="424"/>
        <v>0</v>
      </c>
      <c r="CI229" s="52">
        <f t="shared" ca="1" si="425"/>
        <v>0</v>
      </c>
      <c r="CJ229" s="52">
        <f t="shared" ca="1" si="426"/>
        <v>0</v>
      </c>
      <c r="CK229" s="52">
        <f t="shared" ca="1" si="427"/>
        <v>0</v>
      </c>
      <c r="CL229" s="52">
        <f t="shared" ca="1" si="428"/>
        <v>0</v>
      </c>
      <c r="CM229" s="52">
        <f t="shared" ca="1" si="429"/>
        <v>0</v>
      </c>
      <c r="CN229" s="52">
        <f t="shared" ca="1" si="430"/>
        <v>0</v>
      </c>
      <c r="CO229" s="52">
        <f t="shared" ca="1" si="431"/>
        <v>0</v>
      </c>
      <c r="CP229" s="52">
        <f t="shared" ca="1" si="432"/>
        <v>0</v>
      </c>
      <c r="CQ229" s="52">
        <f t="shared" ca="1" si="433"/>
        <v>0</v>
      </c>
      <c r="CR229" s="52">
        <f t="shared" ca="1" si="434"/>
        <v>0</v>
      </c>
      <c r="CS229" s="52">
        <f t="shared" ca="1" si="435"/>
        <v>0</v>
      </c>
      <c r="CT229" s="52">
        <f t="shared" ca="1" si="436"/>
        <v>0</v>
      </c>
      <c r="CU229" s="52">
        <f t="shared" ca="1" si="437"/>
        <v>0</v>
      </c>
      <c r="CV229" s="52">
        <f t="shared" ca="1" si="438"/>
        <v>0</v>
      </c>
      <c r="CW229" s="52">
        <f t="shared" ca="1" si="439"/>
        <v>0</v>
      </c>
      <c r="CY229" s="51" t="str">
        <f t="shared" ca="1" si="440"/>
        <v>Slope</v>
      </c>
      <c r="CZ229" s="51" t="str">
        <f t="shared" ca="1" si="441"/>
        <v>Slope</v>
      </c>
      <c r="DA229" s="51" t="str">
        <f t="shared" ca="1" si="442"/>
        <v>Slope</v>
      </c>
      <c r="DB229" s="51" t="str">
        <f t="shared" ca="1" si="443"/>
        <v>Slope</v>
      </c>
      <c r="DC229" s="51" t="str">
        <f t="shared" ca="1" si="444"/>
        <v>Slope</v>
      </c>
      <c r="DD229" s="51" t="str">
        <f t="shared" ca="1" si="445"/>
        <v>Slope</v>
      </c>
      <c r="DE229" s="51" t="str">
        <f t="shared" ca="1" si="446"/>
        <v>Slope</v>
      </c>
      <c r="DF229" s="51" t="str">
        <f t="shared" ca="1" si="447"/>
        <v>Slope</v>
      </c>
      <c r="DG229" s="51" t="str">
        <f t="shared" ca="1" si="448"/>
        <v>Slope</v>
      </c>
      <c r="DH229" s="51" t="str">
        <f t="shared" ca="1" si="449"/>
        <v>Slope</v>
      </c>
      <c r="DI229" s="51" t="str">
        <f t="shared" ca="1" si="450"/>
        <v>Slope</v>
      </c>
      <c r="DJ229" s="51" t="str">
        <f t="shared" ca="1" si="451"/>
        <v>Slope</v>
      </c>
      <c r="DK229" s="51" t="str">
        <f t="shared" ca="1" si="452"/>
        <v>Slope</v>
      </c>
      <c r="DL229" s="51" t="str">
        <f t="shared" ca="1" si="453"/>
        <v>Slope</v>
      </c>
      <c r="DM229" s="51" t="str">
        <f t="shared" ca="1" si="454"/>
        <v>Slope</v>
      </c>
      <c r="DN229" s="51" t="str">
        <f t="shared" ca="1" si="455"/>
        <v>Slope</v>
      </c>
      <c r="DO229" s="51" t="str">
        <f t="shared" ca="1" si="456"/>
        <v>Slope</v>
      </c>
      <c r="DP229" s="51" t="str">
        <f t="shared" ca="1" si="457"/>
        <v>Slope</v>
      </c>
      <c r="DQ229" s="51" t="str">
        <f t="shared" ca="1" si="458"/>
        <v>Slope</v>
      </c>
      <c r="DR229" s="51" t="str">
        <f t="shared" ca="1" si="459"/>
        <v>Slope</v>
      </c>
      <c r="DS229" s="51" t="str">
        <f t="shared" ca="1" si="460"/>
        <v>Slope</v>
      </c>
      <c r="DT229" s="51" t="str">
        <f t="shared" ca="1" si="461"/>
        <v>Slope</v>
      </c>
      <c r="DU229" s="51" t="str">
        <f t="shared" ca="1" si="462"/>
        <v>Slope</v>
      </c>
      <c r="DV229" s="51" t="str">
        <f t="shared" ca="1" si="463"/>
        <v>Slope</v>
      </c>
      <c r="DW229" s="51" t="str">
        <f t="shared" ca="1" si="464"/>
        <v>Slope</v>
      </c>
      <c r="DX229" s="51" t="str">
        <f t="shared" ca="1" si="465"/>
        <v>Slope</v>
      </c>
      <c r="DY229" s="51" t="str">
        <f t="shared" ca="1" si="466"/>
        <v>Slope</v>
      </c>
      <c r="DZ229" s="51" t="str">
        <f t="shared" ca="1" si="467"/>
        <v>Slope</v>
      </c>
      <c r="EA229" s="51" t="str">
        <f t="shared" ca="1" si="468"/>
        <v>Slope</v>
      </c>
      <c r="EB229" s="51" t="str">
        <f t="shared" ca="1" si="469"/>
        <v>Slope</v>
      </c>
      <c r="EC229" s="51" t="str">
        <f t="shared" ca="1" si="470"/>
        <v>Slope</v>
      </c>
      <c r="EE229" s="52">
        <f t="shared" ca="1" si="471"/>
        <v>1</v>
      </c>
      <c r="EF229" s="52">
        <f t="shared" ca="1" si="472"/>
        <v>1</v>
      </c>
      <c r="EG229" s="52">
        <f t="shared" ca="1" si="473"/>
        <v>1</v>
      </c>
      <c r="EH229" s="52">
        <f t="shared" ca="1" si="474"/>
        <v>1</v>
      </c>
      <c r="EI229" s="52">
        <f t="shared" ca="1" si="475"/>
        <v>1</v>
      </c>
      <c r="EJ229" s="52">
        <f t="shared" ca="1" si="476"/>
        <v>1</v>
      </c>
      <c r="EK229" s="52">
        <f t="shared" ca="1" si="477"/>
        <v>1</v>
      </c>
      <c r="EL229" s="52">
        <f t="shared" ca="1" si="478"/>
        <v>1</v>
      </c>
      <c r="EM229" s="52">
        <f t="shared" ca="1" si="479"/>
        <v>1</v>
      </c>
      <c r="EN229" s="52">
        <f t="shared" ca="1" si="480"/>
        <v>1</v>
      </c>
      <c r="EO229" s="52">
        <f t="shared" ca="1" si="481"/>
        <v>1</v>
      </c>
      <c r="EP229" s="52">
        <f t="shared" ca="1" si="482"/>
        <v>1</v>
      </c>
      <c r="EQ229" s="52">
        <f t="shared" ca="1" si="483"/>
        <v>1</v>
      </c>
      <c r="ER229" s="52">
        <f t="shared" ca="1" si="484"/>
        <v>1</v>
      </c>
      <c r="ES229" s="52">
        <f t="shared" ca="1" si="485"/>
        <v>1</v>
      </c>
      <c r="ET229" s="52">
        <f t="shared" ca="1" si="486"/>
        <v>1</v>
      </c>
      <c r="EU229" s="52">
        <f t="shared" ca="1" si="487"/>
        <v>1</v>
      </c>
      <c r="EV229" s="52">
        <f t="shared" ca="1" si="488"/>
        <v>1</v>
      </c>
      <c r="EW229" s="52">
        <f t="shared" ca="1" si="489"/>
        <v>1</v>
      </c>
      <c r="EX229" s="52">
        <f t="shared" ca="1" si="490"/>
        <v>1</v>
      </c>
      <c r="EY229" s="52">
        <f t="shared" ca="1" si="491"/>
        <v>1</v>
      </c>
      <c r="EZ229" s="52">
        <f t="shared" ca="1" si="492"/>
        <v>1</v>
      </c>
      <c r="FA229" s="52">
        <f t="shared" ca="1" si="493"/>
        <v>1</v>
      </c>
      <c r="FB229" s="52">
        <f t="shared" ca="1" si="494"/>
        <v>1</v>
      </c>
      <c r="FC229" s="52">
        <f t="shared" ca="1" si="495"/>
        <v>1</v>
      </c>
      <c r="FD229" s="52">
        <f t="shared" ca="1" si="496"/>
        <v>1</v>
      </c>
      <c r="FE229" s="52">
        <f t="shared" ca="1" si="497"/>
        <v>1</v>
      </c>
      <c r="FF229" s="52">
        <f t="shared" ca="1" si="498"/>
        <v>1</v>
      </c>
      <c r="FG229" s="52">
        <f t="shared" ca="1" si="499"/>
        <v>1</v>
      </c>
      <c r="FH229" s="52">
        <f t="shared" ca="1" si="500"/>
        <v>1</v>
      </c>
      <c r="FI229" s="52">
        <f t="shared" ca="1" si="501"/>
        <v>1</v>
      </c>
      <c r="FK229" s="52">
        <f t="shared" si="502"/>
        <v>0</v>
      </c>
      <c r="FL229" s="59" t="e">
        <f t="shared" ca="1" si="503"/>
        <v>#N/A</v>
      </c>
      <c r="FM229" s="59" t="e">
        <f t="shared" ca="1" si="504"/>
        <v>#N/A</v>
      </c>
      <c r="FN229" s="52">
        <f t="shared" ca="1" si="505"/>
        <v>0</v>
      </c>
      <c r="FP229" s="52">
        <f t="shared" ca="1" si="506"/>
        <v>0.66666666666666663</v>
      </c>
      <c r="FQ229" s="52">
        <f t="shared" ca="1" si="507"/>
        <v>0.66666666666666663</v>
      </c>
      <c r="FR229" s="52">
        <f t="shared" ca="1" si="508"/>
        <v>0.65555555555555545</v>
      </c>
      <c r="FS229" s="52">
        <f t="shared" ca="1" si="509"/>
        <v>0.64444444444444438</v>
      </c>
      <c r="FT229" s="52">
        <f t="shared" ca="1" si="510"/>
        <v>0.6333333333333333</v>
      </c>
      <c r="FU229" s="52">
        <f t="shared" ca="1" si="511"/>
        <v>0.62222222222222223</v>
      </c>
      <c r="FV229" s="52">
        <f t="shared" ca="1" si="512"/>
        <v>0.61111111111111116</v>
      </c>
      <c r="FW229" s="52">
        <f t="shared" ca="1" si="513"/>
        <v>0.6</v>
      </c>
      <c r="FX229" s="52">
        <f t="shared" ca="1" si="514"/>
        <v>0.5888888888888888</v>
      </c>
      <c r="FY229" s="52">
        <f t="shared" ca="1" si="515"/>
        <v>0.57777777777777772</v>
      </c>
      <c r="FZ229" s="52">
        <f t="shared" ca="1" si="516"/>
        <v>0.56666666666666665</v>
      </c>
      <c r="GA229" s="52">
        <f t="shared" ca="1" si="517"/>
        <v>0.55555555555555558</v>
      </c>
      <c r="GB229" s="52">
        <f t="shared" ca="1" si="518"/>
        <v>0.5444444444444444</v>
      </c>
      <c r="GC229" s="52">
        <f t="shared" ca="1" si="519"/>
        <v>0.53333333333333333</v>
      </c>
      <c r="GD229" s="52">
        <f t="shared" ca="1" si="520"/>
        <v>0.52222222222222214</v>
      </c>
      <c r="GE229" s="52">
        <f t="shared" ca="1" si="521"/>
        <v>0.51111111111111107</v>
      </c>
      <c r="GF229" s="52">
        <f t="shared" ca="1" si="522"/>
        <v>0.5</v>
      </c>
      <c r="GG229" s="52">
        <f t="shared" ca="1" si="523"/>
        <v>0.48888888888888887</v>
      </c>
      <c r="GH229" s="52">
        <f t="shared" ca="1" si="524"/>
        <v>0.47777777777777775</v>
      </c>
      <c r="GI229" s="52">
        <f t="shared" ca="1" si="525"/>
        <v>0.46666666666666667</v>
      </c>
      <c r="GJ229" s="52">
        <f t="shared" ca="1" si="526"/>
        <v>0.45555555555555555</v>
      </c>
      <c r="GK229" s="52">
        <f t="shared" ca="1" si="527"/>
        <v>0.44444444444444442</v>
      </c>
      <c r="GL229" s="52">
        <f t="shared" ca="1" si="528"/>
        <v>0.43333333333333335</v>
      </c>
      <c r="GM229" s="52">
        <f t="shared" ca="1" si="529"/>
        <v>0.42222222222222222</v>
      </c>
      <c r="GN229" s="52">
        <f t="shared" ca="1" si="530"/>
        <v>0.41111111111111109</v>
      </c>
      <c r="GO229" s="52">
        <f t="shared" ca="1" si="531"/>
        <v>0.39999999999999997</v>
      </c>
      <c r="GP229" s="52">
        <f t="shared" ca="1" si="532"/>
        <v>0.38888888888888884</v>
      </c>
      <c r="GQ229" s="52">
        <f t="shared" ca="1" si="533"/>
        <v>0.37777777777777777</v>
      </c>
      <c r="GR229" s="52">
        <f t="shared" ca="1" si="534"/>
        <v>0.36666666666666664</v>
      </c>
      <c r="GS229" s="52">
        <f t="shared" ca="1" si="535"/>
        <v>0.35555555555555551</v>
      </c>
      <c r="GT229" s="52">
        <f t="shared" ca="1" si="536"/>
        <v>0.34444444444444444</v>
      </c>
      <c r="GU229" s="125">
        <f t="shared" si="537"/>
        <v>0</v>
      </c>
      <c r="GV229" s="52">
        <f t="shared" ca="1" si="538"/>
        <v>0.66666666666666663</v>
      </c>
      <c r="GW229" s="59">
        <f t="shared" ca="1" si="539"/>
        <v>0</v>
      </c>
      <c r="GX229" s="52">
        <f t="shared" ca="1" si="540"/>
        <v>0</v>
      </c>
      <c r="GY229" s="52" t="str">
        <f t="shared" ca="1" si="541"/>
        <v>Slope</v>
      </c>
      <c r="GZ229" s="52" t="str">
        <f t="shared" ca="1" si="542"/>
        <v>NaN</v>
      </c>
      <c r="HA229" s="120">
        <f t="shared" si="543"/>
        <v>0</v>
      </c>
      <c r="HB229" s="58">
        <f t="shared" si="544"/>
        <v>0</v>
      </c>
      <c r="HC229" s="58"/>
      <c r="HD229" s="121">
        <f t="shared" si="545"/>
        <v>1</v>
      </c>
      <c r="HE229" s="52">
        <f t="shared" si="546"/>
        <v>0</v>
      </c>
      <c r="HF229" s="52">
        <f t="shared" si="547"/>
        <v>0</v>
      </c>
      <c r="HG229" s="120">
        <f t="shared" si="548"/>
        <v>1</v>
      </c>
      <c r="HH229" s="120">
        <f t="shared" si="549"/>
        <v>0</v>
      </c>
      <c r="HI229" s="52">
        <f t="shared" ca="1" si="550"/>
        <v>0</v>
      </c>
      <c r="HJ229" s="52" t="str">
        <f t="shared" ca="1" si="551"/>
        <v>Slope</v>
      </c>
      <c r="HK229" s="59">
        <f t="shared" ca="1" si="552"/>
        <v>2</v>
      </c>
      <c r="HL229" s="52" t="str">
        <f t="shared" ca="1" si="553"/>
        <v>NaN</v>
      </c>
      <c r="HM229" s="52">
        <f t="shared" si="554"/>
        <v>0</v>
      </c>
      <c r="HN229" s="52">
        <f t="shared" si="555"/>
        <v>0</v>
      </c>
      <c r="HO229" s="52">
        <f t="shared" si="556"/>
        <v>0</v>
      </c>
      <c r="HP229" s="112"/>
      <c r="HQ229" s="52">
        <f t="shared" si="559"/>
        <v>0</v>
      </c>
      <c r="HR229" s="112"/>
      <c r="HS229" s="52">
        <f t="shared" si="557"/>
        <v>0</v>
      </c>
      <c r="HT229">
        <f t="shared" si="558"/>
        <v>0</v>
      </c>
    </row>
    <row r="230" spans="1:228" x14ac:dyDescent="0.25">
      <c r="A230" s="45">
        <v>192</v>
      </c>
      <c r="B230" s="35">
        <f t="shared" si="395"/>
        <v>2.2106481481481411E-2</v>
      </c>
      <c r="C230" s="28"/>
      <c r="D230" s="29"/>
      <c r="E230" s="29"/>
      <c r="F230" s="37"/>
      <c r="G230" s="38"/>
      <c r="H230" s="107"/>
      <c r="I230" s="31"/>
      <c r="J230" s="28"/>
      <c r="K230" s="37">
        <f t="shared" si="562"/>
        <v>0</v>
      </c>
      <c r="L230" s="30">
        <f t="shared" si="560"/>
        <v>0</v>
      </c>
      <c r="M230" s="101">
        <f t="shared" si="561"/>
        <v>0</v>
      </c>
      <c r="N230" s="103">
        <f t="shared" si="396"/>
        <v>0</v>
      </c>
      <c r="AD230" s="52" t="e">
        <f t="shared" ca="1" si="397"/>
        <v>#DIV/0!</v>
      </c>
      <c r="AE230" s="52" t="e">
        <f t="shared" ca="1" si="397"/>
        <v>#DIV/0!</v>
      </c>
      <c r="AF230" s="52" t="e">
        <f t="shared" ca="1" si="397"/>
        <v>#DIV/0!</v>
      </c>
      <c r="AG230" s="52" t="e">
        <f t="shared" ca="1" si="397"/>
        <v>#DIV/0!</v>
      </c>
      <c r="AH230" s="52" t="e">
        <f t="shared" ca="1" si="398"/>
        <v>#DIV/0!</v>
      </c>
      <c r="AI230" s="52" t="e">
        <f t="shared" ca="1" si="398"/>
        <v>#DIV/0!</v>
      </c>
      <c r="AJ230" s="52" t="e">
        <f t="shared" ca="1" si="398"/>
        <v>#DIV/0!</v>
      </c>
      <c r="AK230" s="52" t="e">
        <f t="shared" ca="1" si="398"/>
        <v>#DIV/0!</v>
      </c>
      <c r="AL230" s="52" t="e">
        <f t="shared" ca="1" si="399"/>
        <v>#DIV/0!</v>
      </c>
      <c r="AM230" s="52" t="e">
        <f t="shared" ca="1" si="399"/>
        <v>#DIV/0!</v>
      </c>
      <c r="AN230" s="52" t="e">
        <f t="shared" ca="1" si="399"/>
        <v>#DIV/0!</v>
      </c>
      <c r="AO230" s="52" t="e">
        <f t="shared" ca="1" si="399"/>
        <v>#DIV/0!</v>
      </c>
      <c r="AP230" s="52" t="e">
        <f t="shared" ca="1" si="400"/>
        <v>#DIV/0!</v>
      </c>
      <c r="AQ230" s="52" t="e">
        <f t="shared" ca="1" si="400"/>
        <v>#DIV/0!</v>
      </c>
      <c r="AR230" s="52" t="e">
        <f t="shared" ca="1" si="400"/>
        <v>#DIV/0!</v>
      </c>
      <c r="AS230" s="52" t="e">
        <f t="shared" ca="1" si="400"/>
        <v>#DIV/0!</v>
      </c>
      <c r="AT230" s="52" t="e">
        <f t="shared" ca="1" si="391"/>
        <v>#DIV/0!</v>
      </c>
      <c r="AU230" s="52" t="e">
        <f t="shared" ca="1" si="391"/>
        <v>#DIV/0!</v>
      </c>
      <c r="AV230" s="52" t="e">
        <f t="shared" ca="1" si="391"/>
        <v>#DIV/0!</v>
      </c>
      <c r="AW230" s="52" t="e">
        <f t="shared" ref="AW230:AZ293" ca="1" si="563">CORREL( $K230:$K260, OFFSET( $M230:$M260, AW$5, 0 ) )</f>
        <v>#DIV/0!</v>
      </c>
      <c r="AX230" s="52" t="e">
        <f t="shared" ca="1" si="392"/>
        <v>#DIV/0!</v>
      </c>
      <c r="AY230" s="52" t="e">
        <f t="shared" ca="1" si="392"/>
        <v>#DIV/0!</v>
      </c>
      <c r="AZ230" s="52" t="e">
        <f t="shared" ca="1" si="392"/>
        <v>#DIV/0!</v>
      </c>
      <c r="BA230" s="52" t="e">
        <f t="shared" ref="BA230:BD293" ca="1" si="564">CORREL( $K230:$K260, OFFSET( $M230:$M260, BA$5, 0 ) )</f>
        <v>#DIV/0!</v>
      </c>
      <c r="BB230" s="52" t="e">
        <f t="shared" ca="1" si="393"/>
        <v>#DIV/0!</v>
      </c>
      <c r="BC230" s="52" t="e">
        <f t="shared" ca="1" si="393"/>
        <v>#DIV/0!</v>
      </c>
      <c r="BD230" s="52" t="e">
        <f t="shared" ca="1" si="393"/>
        <v>#DIV/0!</v>
      </c>
      <c r="BE230" s="52" t="e">
        <f t="shared" ref="BE230:BH293" ca="1" si="565">CORREL( $K230:$K260, OFFSET( $M230:$M260, BE$5, 0 ) )</f>
        <v>#DIV/0!</v>
      </c>
      <c r="BF230" s="52" t="e">
        <f t="shared" ca="1" si="394"/>
        <v>#DIV/0!</v>
      </c>
      <c r="BG230" s="52" t="e">
        <f t="shared" ca="1" si="394"/>
        <v>#DIV/0!</v>
      </c>
      <c r="BH230" s="52" t="e">
        <f t="shared" ca="1" si="394"/>
        <v>#DIV/0!</v>
      </c>
      <c r="BJ230" s="52">
        <f t="shared" si="401"/>
        <v>0</v>
      </c>
      <c r="BK230" s="52">
        <f t="shared" si="402"/>
        <v>0</v>
      </c>
      <c r="BL230" s="52">
        <f t="shared" si="403"/>
        <v>0</v>
      </c>
      <c r="BM230" s="52">
        <f t="shared" si="404"/>
        <v>0</v>
      </c>
      <c r="BN230" s="52">
        <f t="shared" si="405"/>
        <v>0</v>
      </c>
      <c r="BO230" s="52">
        <f t="shared" si="406"/>
        <v>0</v>
      </c>
      <c r="BP230" s="52">
        <f t="shared" si="407"/>
        <v>0</v>
      </c>
      <c r="BQ230" s="52">
        <f t="shared" si="408"/>
        <v>0.05</v>
      </c>
      <c r="BS230" s="52">
        <f t="shared" ca="1" si="409"/>
        <v>0</v>
      </c>
      <c r="BT230" s="52">
        <f t="shared" ca="1" si="410"/>
        <v>0</v>
      </c>
      <c r="BU230" s="52">
        <f t="shared" ca="1" si="411"/>
        <v>0</v>
      </c>
      <c r="BV230" s="52">
        <f t="shared" ca="1" si="412"/>
        <v>0</v>
      </c>
      <c r="BW230" s="52">
        <f t="shared" ca="1" si="413"/>
        <v>0</v>
      </c>
      <c r="BX230" s="52">
        <f t="shared" ca="1" si="414"/>
        <v>0</v>
      </c>
      <c r="BY230" s="52">
        <f t="shared" ca="1" si="415"/>
        <v>0</v>
      </c>
      <c r="BZ230" s="52">
        <f t="shared" ca="1" si="416"/>
        <v>0</v>
      </c>
      <c r="CA230" s="52">
        <f t="shared" ca="1" si="417"/>
        <v>0</v>
      </c>
      <c r="CB230" s="52">
        <f t="shared" ca="1" si="418"/>
        <v>0</v>
      </c>
      <c r="CC230" s="52">
        <f t="shared" ca="1" si="419"/>
        <v>0</v>
      </c>
      <c r="CD230" s="52">
        <f t="shared" ca="1" si="420"/>
        <v>0</v>
      </c>
      <c r="CE230" s="52">
        <f t="shared" ca="1" si="421"/>
        <v>0</v>
      </c>
      <c r="CF230" s="52">
        <f t="shared" ca="1" si="422"/>
        <v>0</v>
      </c>
      <c r="CG230" s="52">
        <f t="shared" ca="1" si="423"/>
        <v>0</v>
      </c>
      <c r="CH230" s="52">
        <f t="shared" ca="1" si="424"/>
        <v>0</v>
      </c>
      <c r="CI230" s="52">
        <f t="shared" ca="1" si="425"/>
        <v>0</v>
      </c>
      <c r="CJ230" s="52">
        <f t="shared" ca="1" si="426"/>
        <v>0</v>
      </c>
      <c r="CK230" s="52">
        <f t="shared" ca="1" si="427"/>
        <v>0</v>
      </c>
      <c r="CL230" s="52">
        <f t="shared" ca="1" si="428"/>
        <v>0</v>
      </c>
      <c r="CM230" s="52">
        <f t="shared" ca="1" si="429"/>
        <v>0</v>
      </c>
      <c r="CN230" s="52">
        <f t="shared" ca="1" si="430"/>
        <v>0</v>
      </c>
      <c r="CO230" s="52">
        <f t="shared" ca="1" si="431"/>
        <v>0</v>
      </c>
      <c r="CP230" s="52">
        <f t="shared" ca="1" si="432"/>
        <v>0</v>
      </c>
      <c r="CQ230" s="52">
        <f t="shared" ca="1" si="433"/>
        <v>0</v>
      </c>
      <c r="CR230" s="52">
        <f t="shared" ca="1" si="434"/>
        <v>0</v>
      </c>
      <c r="CS230" s="52">
        <f t="shared" ca="1" si="435"/>
        <v>0</v>
      </c>
      <c r="CT230" s="52">
        <f t="shared" ca="1" si="436"/>
        <v>0</v>
      </c>
      <c r="CU230" s="52">
        <f t="shared" ca="1" si="437"/>
        <v>0</v>
      </c>
      <c r="CV230" s="52">
        <f t="shared" ca="1" si="438"/>
        <v>0</v>
      </c>
      <c r="CW230" s="52">
        <f t="shared" ca="1" si="439"/>
        <v>0</v>
      </c>
      <c r="CY230" s="51" t="str">
        <f t="shared" ca="1" si="440"/>
        <v>Slope</v>
      </c>
      <c r="CZ230" s="51" t="str">
        <f t="shared" ca="1" si="441"/>
        <v>Slope</v>
      </c>
      <c r="DA230" s="51" t="str">
        <f t="shared" ca="1" si="442"/>
        <v>Slope</v>
      </c>
      <c r="DB230" s="51" t="str">
        <f t="shared" ca="1" si="443"/>
        <v>Slope</v>
      </c>
      <c r="DC230" s="51" t="str">
        <f t="shared" ca="1" si="444"/>
        <v>Slope</v>
      </c>
      <c r="DD230" s="51" t="str">
        <f t="shared" ca="1" si="445"/>
        <v>Slope</v>
      </c>
      <c r="DE230" s="51" t="str">
        <f t="shared" ca="1" si="446"/>
        <v>Slope</v>
      </c>
      <c r="DF230" s="51" t="str">
        <f t="shared" ca="1" si="447"/>
        <v>Slope</v>
      </c>
      <c r="DG230" s="51" t="str">
        <f t="shared" ca="1" si="448"/>
        <v>Slope</v>
      </c>
      <c r="DH230" s="51" t="str">
        <f t="shared" ca="1" si="449"/>
        <v>Slope</v>
      </c>
      <c r="DI230" s="51" t="str">
        <f t="shared" ca="1" si="450"/>
        <v>Slope</v>
      </c>
      <c r="DJ230" s="51" t="str">
        <f t="shared" ca="1" si="451"/>
        <v>Slope</v>
      </c>
      <c r="DK230" s="51" t="str">
        <f t="shared" ca="1" si="452"/>
        <v>Slope</v>
      </c>
      <c r="DL230" s="51" t="str">
        <f t="shared" ca="1" si="453"/>
        <v>Slope</v>
      </c>
      <c r="DM230" s="51" t="str">
        <f t="shared" ca="1" si="454"/>
        <v>Slope</v>
      </c>
      <c r="DN230" s="51" t="str">
        <f t="shared" ca="1" si="455"/>
        <v>Slope</v>
      </c>
      <c r="DO230" s="51" t="str">
        <f t="shared" ca="1" si="456"/>
        <v>Slope</v>
      </c>
      <c r="DP230" s="51" t="str">
        <f t="shared" ca="1" si="457"/>
        <v>Slope</v>
      </c>
      <c r="DQ230" s="51" t="str">
        <f t="shared" ca="1" si="458"/>
        <v>Slope</v>
      </c>
      <c r="DR230" s="51" t="str">
        <f t="shared" ca="1" si="459"/>
        <v>Slope</v>
      </c>
      <c r="DS230" s="51" t="str">
        <f t="shared" ca="1" si="460"/>
        <v>Slope</v>
      </c>
      <c r="DT230" s="51" t="str">
        <f t="shared" ca="1" si="461"/>
        <v>Slope</v>
      </c>
      <c r="DU230" s="51" t="str">
        <f t="shared" ca="1" si="462"/>
        <v>Slope</v>
      </c>
      <c r="DV230" s="51" t="str">
        <f t="shared" ca="1" si="463"/>
        <v>Slope</v>
      </c>
      <c r="DW230" s="51" t="str">
        <f t="shared" ca="1" si="464"/>
        <v>Slope</v>
      </c>
      <c r="DX230" s="51" t="str">
        <f t="shared" ca="1" si="465"/>
        <v>Slope</v>
      </c>
      <c r="DY230" s="51" t="str">
        <f t="shared" ca="1" si="466"/>
        <v>Slope</v>
      </c>
      <c r="DZ230" s="51" t="str">
        <f t="shared" ca="1" si="467"/>
        <v>Slope</v>
      </c>
      <c r="EA230" s="51" t="str">
        <f t="shared" ca="1" si="468"/>
        <v>Slope</v>
      </c>
      <c r="EB230" s="51" t="str">
        <f t="shared" ca="1" si="469"/>
        <v>Slope</v>
      </c>
      <c r="EC230" s="51" t="str">
        <f t="shared" ca="1" si="470"/>
        <v>Slope</v>
      </c>
      <c r="EE230" s="52">
        <f t="shared" ca="1" si="471"/>
        <v>1</v>
      </c>
      <c r="EF230" s="52">
        <f t="shared" ca="1" si="472"/>
        <v>1</v>
      </c>
      <c r="EG230" s="52">
        <f t="shared" ca="1" si="473"/>
        <v>1</v>
      </c>
      <c r="EH230" s="52">
        <f t="shared" ca="1" si="474"/>
        <v>1</v>
      </c>
      <c r="EI230" s="52">
        <f t="shared" ca="1" si="475"/>
        <v>1</v>
      </c>
      <c r="EJ230" s="52">
        <f t="shared" ca="1" si="476"/>
        <v>1</v>
      </c>
      <c r="EK230" s="52">
        <f t="shared" ca="1" si="477"/>
        <v>1</v>
      </c>
      <c r="EL230" s="52">
        <f t="shared" ca="1" si="478"/>
        <v>1</v>
      </c>
      <c r="EM230" s="52">
        <f t="shared" ca="1" si="479"/>
        <v>1</v>
      </c>
      <c r="EN230" s="52">
        <f t="shared" ca="1" si="480"/>
        <v>1</v>
      </c>
      <c r="EO230" s="52">
        <f t="shared" ca="1" si="481"/>
        <v>1</v>
      </c>
      <c r="EP230" s="52">
        <f t="shared" ca="1" si="482"/>
        <v>1</v>
      </c>
      <c r="EQ230" s="52">
        <f t="shared" ca="1" si="483"/>
        <v>1</v>
      </c>
      <c r="ER230" s="52">
        <f t="shared" ca="1" si="484"/>
        <v>1</v>
      </c>
      <c r="ES230" s="52">
        <f t="shared" ca="1" si="485"/>
        <v>1</v>
      </c>
      <c r="ET230" s="52">
        <f t="shared" ca="1" si="486"/>
        <v>1</v>
      </c>
      <c r="EU230" s="52">
        <f t="shared" ca="1" si="487"/>
        <v>1</v>
      </c>
      <c r="EV230" s="52">
        <f t="shared" ca="1" si="488"/>
        <v>1</v>
      </c>
      <c r="EW230" s="52">
        <f t="shared" ca="1" si="489"/>
        <v>1</v>
      </c>
      <c r="EX230" s="52">
        <f t="shared" ca="1" si="490"/>
        <v>1</v>
      </c>
      <c r="EY230" s="52">
        <f t="shared" ca="1" si="491"/>
        <v>1</v>
      </c>
      <c r="EZ230" s="52">
        <f t="shared" ca="1" si="492"/>
        <v>1</v>
      </c>
      <c r="FA230" s="52">
        <f t="shared" ca="1" si="493"/>
        <v>1</v>
      </c>
      <c r="FB230" s="52">
        <f t="shared" ca="1" si="494"/>
        <v>1</v>
      </c>
      <c r="FC230" s="52">
        <f t="shared" ca="1" si="495"/>
        <v>1</v>
      </c>
      <c r="FD230" s="52">
        <f t="shared" ca="1" si="496"/>
        <v>1</v>
      </c>
      <c r="FE230" s="52">
        <f t="shared" ca="1" si="497"/>
        <v>1</v>
      </c>
      <c r="FF230" s="52">
        <f t="shared" ca="1" si="498"/>
        <v>1</v>
      </c>
      <c r="FG230" s="52">
        <f t="shared" ca="1" si="499"/>
        <v>1</v>
      </c>
      <c r="FH230" s="52">
        <f t="shared" ca="1" si="500"/>
        <v>1</v>
      </c>
      <c r="FI230" s="52">
        <f t="shared" ca="1" si="501"/>
        <v>1</v>
      </c>
      <c r="FK230" s="52">
        <f t="shared" si="502"/>
        <v>0</v>
      </c>
      <c r="FL230" s="59" t="e">
        <f t="shared" ca="1" si="503"/>
        <v>#N/A</v>
      </c>
      <c r="FM230" s="59" t="e">
        <f t="shared" ca="1" si="504"/>
        <v>#N/A</v>
      </c>
      <c r="FN230" s="52">
        <f t="shared" ca="1" si="505"/>
        <v>0</v>
      </c>
      <c r="FP230" s="52">
        <f t="shared" ca="1" si="506"/>
        <v>0.66666666666666663</v>
      </c>
      <c r="FQ230" s="52">
        <f t="shared" ca="1" si="507"/>
        <v>0.66666666666666663</v>
      </c>
      <c r="FR230" s="52">
        <f t="shared" ca="1" si="508"/>
        <v>0.65555555555555545</v>
      </c>
      <c r="FS230" s="52">
        <f t="shared" ca="1" si="509"/>
        <v>0.64444444444444438</v>
      </c>
      <c r="FT230" s="52">
        <f t="shared" ca="1" si="510"/>
        <v>0.6333333333333333</v>
      </c>
      <c r="FU230" s="52">
        <f t="shared" ca="1" si="511"/>
        <v>0.62222222222222223</v>
      </c>
      <c r="FV230" s="52">
        <f t="shared" ca="1" si="512"/>
        <v>0.61111111111111116</v>
      </c>
      <c r="FW230" s="52">
        <f t="shared" ca="1" si="513"/>
        <v>0.6</v>
      </c>
      <c r="FX230" s="52">
        <f t="shared" ca="1" si="514"/>
        <v>0.5888888888888888</v>
      </c>
      <c r="FY230" s="52">
        <f t="shared" ca="1" si="515"/>
        <v>0.57777777777777772</v>
      </c>
      <c r="FZ230" s="52">
        <f t="shared" ca="1" si="516"/>
        <v>0.56666666666666665</v>
      </c>
      <c r="GA230" s="52">
        <f t="shared" ca="1" si="517"/>
        <v>0.55555555555555558</v>
      </c>
      <c r="GB230" s="52">
        <f t="shared" ca="1" si="518"/>
        <v>0.5444444444444444</v>
      </c>
      <c r="GC230" s="52">
        <f t="shared" ca="1" si="519"/>
        <v>0.53333333333333333</v>
      </c>
      <c r="GD230" s="52">
        <f t="shared" ca="1" si="520"/>
        <v>0.52222222222222214</v>
      </c>
      <c r="GE230" s="52">
        <f t="shared" ca="1" si="521"/>
        <v>0.51111111111111107</v>
      </c>
      <c r="GF230" s="52">
        <f t="shared" ca="1" si="522"/>
        <v>0.5</v>
      </c>
      <c r="GG230" s="52">
        <f t="shared" ca="1" si="523"/>
        <v>0.48888888888888887</v>
      </c>
      <c r="GH230" s="52">
        <f t="shared" ca="1" si="524"/>
        <v>0.47777777777777775</v>
      </c>
      <c r="GI230" s="52">
        <f t="shared" ca="1" si="525"/>
        <v>0.46666666666666667</v>
      </c>
      <c r="GJ230" s="52">
        <f t="shared" ca="1" si="526"/>
        <v>0.45555555555555555</v>
      </c>
      <c r="GK230" s="52">
        <f t="shared" ca="1" si="527"/>
        <v>0.44444444444444442</v>
      </c>
      <c r="GL230" s="52">
        <f t="shared" ca="1" si="528"/>
        <v>0.43333333333333335</v>
      </c>
      <c r="GM230" s="52">
        <f t="shared" ca="1" si="529"/>
        <v>0.42222222222222222</v>
      </c>
      <c r="GN230" s="52">
        <f t="shared" ca="1" si="530"/>
        <v>0.41111111111111109</v>
      </c>
      <c r="GO230" s="52">
        <f t="shared" ca="1" si="531"/>
        <v>0.39999999999999997</v>
      </c>
      <c r="GP230" s="52">
        <f t="shared" ca="1" si="532"/>
        <v>0.38888888888888884</v>
      </c>
      <c r="GQ230" s="52">
        <f t="shared" ca="1" si="533"/>
        <v>0.37777777777777777</v>
      </c>
      <c r="GR230" s="52">
        <f t="shared" ca="1" si="534"/>
        <v>0.36666666666666664</v>
      </c>
      <c r="GS230" s="52">
        <f t="shared" ca="1" si="535"/>
        <v>0.35555555555555551</v>
      </c>
      <c r="GT230" s="52">
        <f t="shared" ca="1" si="536"/>
        <v>0.34444444444444444</v>
      </c>
      <c r="GU230" s="125">
        <f t="shared" si="537"/>
        <v>0</v>
      </c>
      <c r="GV230" s="52">
        <f t="shared" ca="1" si="538"/>
        <v>0.66666666666666663</v>
      </c>
      <c r="GW230" s="59">
        <f t="shared" ca="1" si="539"/>
        <v>0</v>
      </c>
      <c r="GX230" s="52">
        <f t="shared" ca="1" si="540"/>
        <v>0</v>
      </c>
      <c r="GY230" s="52" t="str">
        <f t="shared" ca="1" si="541"/>
        <v>Slope</v>
      </c>
      <c r="GZ230" s="52" t="str">
        <f t="shared" ca="1" si="542"/>
        <v>NaN</v>
      </c>
      <c r="HA230" s="120">
        <f t="shared" si="543"/>
        <v>0</v>
      </c>
      <c r="HB230" s="58">
        <f t="shared" si="544"/>
        <v>0</v>
      </c>
      <c r="HC230" s="58"/>
      <c r="HD230" s="121">
        <f t="shared" si="545"/>
        <v>1</v>
      </c>
      <c r="HE230" s="52">
        <f t="shared" si="546"/>
        <v>0</v>
      </c>
      <c r="HF230" s="52">
        <f t="shared" si="547"/>
        <v>0</v>
      </c>
      <c r="HG230" s="120">
        <f t="shared" si="548"/>
        <v>1</v>
      </c>
      <c r="HH230" s="120">
        <f t="shared" si="549"/>
        <v>0</v>
      </c>
      <c r="HI230" s="52">
        <f t="shared" ca="1" si="550"/>
        <v>0</v>
      </c>
      <c r="HJ230" s="52" t="str">
        <f t="shared" ca="1" si="551"/>
        <v>Slope</v>
      </c>
      <c r="HK230" s="59">
        <f t="shared" ca="1" si="552"/>
        <v>2</v>
      </c>
      <c r="HL230" s="52" t="str">
        <f t="shared" ca="1" si="553"/>
        <v>NaN</v>
      </c>
      <c r="HM230" s="52">
        <f t="shared" si="554"/>
        <v>0</v>
      </c>
      <c r="HN230" s="52">
        <f t="shared" si="555"/>
        <v>0</v>
      </c>
      <c r="HO230" s="52">
        <f t="shared" si="556"/>
        <v>0</v>
      </c>
      <c r="HP230" s="112"/>
      <c r="HQ230" s="52">
        <f t="shared" si="559"/>
        <v>0</v>
      </c>
      <c r="HR230" s="112"/>
      <c r="HS230" s="52">
        <f t="shared" si="557"/>
        <v>0</v>
      </c>
      <c r="HT230">
        <f t="shared" si="558"/>
        <v>0</v>
      </c>
    </row>
    <row r="231" spans="1:228" x14ac:dyDescent="0.25">
      <c r="A231" s="45">
        <v>193</v>
      </c>
      <c r="B231" s="35">
        <f t="shared" si="395"/>
        <v>2.222222222222215E-2</v>
      </c>
      <c r="C231" s="28"/>
      <c r="D231" s="29"/>
      <c r="E231" s="29"/>
      <c r="F231" s="37"/>
      <c r="G231" s="38"/>
      <c r="H231" s="107"/>
      <c r="I231" s="31"/>
      <c r="J231" s="28"/>
      <c r="K231" s="37">
        <f t="shared" si="562"/>
        <v>0</v>
      </c>
      <c r="L231" s="30">
        <f t="shared" si="560"/>
        <v>0</v>
      </c>
      <c r="M231" s="101">
        <f t="shared" si="561"/>
        <v>0</v>
      </c>
      <c r="N231" s="103">
        <f t="shared" si="396"/>
        <v>0</v>
      </c>
      <c r="AD231" s="52" t="e">
        <f t="shared" ca="1" si="397"/>
        <v>#DIV/0!</v>
      </c>
      <c r="AE231" s="52" t="e">
        <f t="shared" ca="1" si="397"/>
        <v>#DIV/0!</v>
      </c>
      <c r="AF231" s="52" t="e">
        <f t="shared" ca="1" si="397"/>
        <v>#DIV/0!</v>
      </c>
      <c r="AG231" s="52" t="e">
        <f t="shared" ref="AG231:AJ294" ca="1" si="566">CORREL( $K231:$K261, OFFSET( $M231:$M261, AG$5, 0 ) )</f>
        <v>#DIV/0!</v>
      </c>
      <c r="AH231" s="52" t="e">
        <f t="shared" ca="1" si="398"/>
        <v>#DIV/0!</v>
      </c>
      <c r="AI231" s="52" t="e">
        <f t="shared" ca="1" si="398"/>
        <v>#DIV/0!</v>
      </c>
      <c r="AJ231" s="52" t="e">
        <f t="shared" ca="1" si="398"/>
        <v>#DIV/0!</v>
      </c>
      <c r="AK231" s="52" t="e">
        <f t="shared" ref="AK231:AN294" ca="1" si="567">CORREL( $K231:$K261, OFFSET( $M231:$M261, AK$5, 0 ) )</f>
        <v>#DIV/0!</v>
      </c>
      <c r="AL231" s="52" t="e">
        <f t="shared" ca="1" si="399"/>
        <v>#DIV/0!</v>
      </c>
      <c r="AM231" s="52" t="e">
        <f t="shared" ca="1" si="399"/>
        <v>#DIV/0!</v>
      </c>
      <c r="AN231" s="52" t="e">
        <f t="shared" ca="1" si="399"/>
        <v>#DIV/0!</v>
      </c>
      <c r="AO231" s="52" t="e">
        <f t="shared" ref="AO231:AR294" ca="1" si="568">CORREL( $K231:$K261, OFFSET( $M231:$M261, AO$5, 0 ) )</f>
        <v>#DIV/0!</v>
      </c>
      <c r="AP231" s="52" t="e">
        <f t="shared" ca="1" si="400"/>
        <v>#DIV/0!</v>
      </c>
      <c r="AQ231" s="52" t="e">
        <f t="shared" ca="1" si="400"/>
        <v>#DIV/0!</v>
      </c>
      <c r="AR231" s="52" t="e">
        <f t="shared" ca="1" si="400"/>
        <v>#DIV/0!</v>
      </c>
      <c r="AS231" s="52" t="e">
        <f t="shared" ref="AS231:AV294" ca="1" si="569">CORREL( $K231:$K261, OFFSET( $M231:$M261, AS$5, 0 ) )</f>
        <v>#DIV/0!</v>
      </c>
      <c r="AT231" s="52" t="e">
        <f t="shared" ca="1" si="569"/>
        <v>#DIV/0!</v>
      </c>
      <c r="AU231" s="52" t="e">
        <f t="shared" ca="1" si="569"/>
        <v>#DIV/0!</v>
      </c>
      <c r="AV231" s="52" t="e">
        <f t="shared" ca="1" si="569"/>
        <v>#DIV/0!</v>
      </c>
      <c r="AW231" s="52" t="e">
        <f t="shared" ca="1" si="563"/>
        <v>#DIV/0!</v>
      </c>
      <c r="AX231" s="52" t="e">
        <f t="shared" ca="1" si="563"/>
        <v>#DIV/0!</v>
      </c>
      <c r="AY231" s="52" t="e">
        <f t="shared" ca="1" si="563"/>
        <v>#DIV/0!</v>
      </c>
      <c r="AZ231" s="52" t="e">
        <f t="shared" ca="1" si="563"/>
        <v>#DIV/0!</v>
      </c>
      <c r="BA231" s="52" t="e">
        <f t="shared" ca="1" si="564"/>
        <v>#DIV/0!</v>
      </c>
      <c r="BB231" s="52" t="e">
        <f t="shared" ca="1" si="564"/>
        <v>#DIV/0!</v>
      </c>
      <c r="BC231" s="52" t="e">
        <f t="shared" ca="1" si="564"/>
        <v>#DIV/0!</v>
      </c>
      <c r="BD231" s="52" t="e">
        <f t="shared" ca="1" si="564"/>
        <v>#DIV/0!</v>
      </c>
      <c r="BE231" s="52" t="e">
        <f t="shared" ca="1" si="565"/>
        <v>#DIV/0!</v>
      </c>
      <c r="BF231" s="52" t="e">
        <f t="shared" ca="1" si="565"/>
        <v>#DIV/0!</v>
      </c>
      <c r="BG231" s="52" t="e">
        <f t="shared" ca="1" si="565"/>
        <v>#DIV/0!</v>
      </c>
      <c r="BH231" s="52" t="e">
        <f t="shared" ca="1" si="565"/>
        <v>#DIV/0!</v>
      </c>
      <c r="BJ231" s="52">
        <f t="shared" si="401"/>
        <v>0</v>
      </c>
      <c r="BK231" s="52">
        <f t="shared" si="402"/>
        <v>0</v>
      </c>
      <c r="BL231" s="52">
        <f t="shared" si="403"/>
        <v>0</v>
      </c>
      <c r="BM231" s="52">
        <f t="shared" si="404"/>
        <v>0</v>
      </c>
      <c r="BN231" s="52">
        <f t="shared" si="405"/>
        <v>0</v>
      </c>
      <c r="BO231" s="52">
        <f t="shared" si="406"/>
        <v>0</v>
      </c>
      <c r="BP231" s="52">
        <f t="shared" si="407"/>
        <v>0</v>
      </c>
      <c r="BQ231" s="52">
        <f t="shared" si="408"/>
        <v>0.05</v>
      </c>
      <c r="BS231" s="52">
        <f t="shared" ca="1" si="409"/>
        <v>0</v>
      </c>
      <c r="BT231" s="52">
        <f t="shared" ca="1" si="410"/>
        <v>0</v>
      </c>
      <c r="BU231" s="52">
        <f t="shared" ca="1" si="411"/>
        <v>0</v>
      </c>
      <c r="BV231" s="52">
        <f t="shared" ca="1" si="412"/>
        <v>0</v>
      </c>
      <c r="BW231" s="52">
        <f t="shared" ca="1" si="413"/>
        <v>0</v>
      </c>
      <c r="BX231" s="52">
        <f t="shared" ca="1" si="414"/>
        <v>0</v>
      </c>
      <c r="BY231" s="52">
        <f t="shared" ca="1" si="415"/>
        <v>0</v>
      </c>
      <c r="BZ231" s="52">
        <f t="shared" ca="1" si="416"/>
        <v>0</v>
      </c>
      <c r="CA231" s="52">
        <f t="shared" ca="1" si="417"/>
        <v>0</v>
      </c>
      <c r="CB231" s="52">
        <f t="shared" ca="1" si="418"/>
        <v>0</v>
      </c>
      <c r="CC231" s="52">
        <f t="shared" ca="1" si="419"/>
        <v>0</v>
      </c>
      <c r="CD231" s="52">
        <f t="shared" ca="1" si="420"/>
        <v>0</v>
      </c>
      <c r="CE231" s="52">
        <f t="shared" ca="1" si="421"/>
        <v>0</v>
      </c>
      <c r="CF231" s="52">
        <f t="shared" ca="1" si="422"/>
        <v>0</v>
      </c>
      <c r="CG231" s="52">
        <f t="shared" ca="1" si="423"/>
        <v>0</v>
      </c>
      <c r="CH231" s="52">
        <f t="shared" ca="1" si="424"/>
        <v>0</v>
      </c>
      <c r="CI231" s="52">
        <f t="shared" ca="1" si="425"/>
        <v>0</v>
      </c>
      <c r="CJ231" s="52">
        <f t="shared" ca="1" si="426"/>
        <v>0</v>
      </c>
      <c r="CK231" s="52">
        <f t="shared" ca="1" si="427"/>
        <v>0</v>
      </c>
      <c r="CL231" s="52">
        <f t="shared" ca="1" si="428"/>
        <v>0</v>
      </c>
      <c r="CM231" s="52">
        <f t="shared" ca="1" si="429"/>
        <v>0</v>
      </c>
      <c r="CN231" s="52">
        <f t="shared" ca="1" si="430"/>
        <v>0</v>
      </c>
      <c r="CO231" s="52">
        <f t="shared" ca="1" si="431"/>
        <v>0</v>
      </c>
      <c r="CP231" s="52">
        <f t="shared" ca="1" si="432"/>
        <v>0</v>
      </c>
      <c r="CQ231" s="52">
        <f t="shared" ca="1" si="433"/>
        <v>0</v>
      </c>
      <c r="CR231" s="52">
        <f t="shared" ca="1" si="434"/>
        <v>0</v>
      </c>
      <c r="CS231" s="52">
        <f t="shared" ca="1" si="435"/>
        <v>0</v>
      </c>
      <c r="CT231" s="52">
        <f t="shared" ca="1" si="436"/>
        <v>0</v>
      </c>
      <c r="CU231" s="52">
        <f t="shared" ca="1" si="437"/>
        <v>0</v>
      </c>
      <c r="CV231" s="52">
        <f t="shared" ca="1" si="438"/>
        <v>0</v>
      </c>
      <c r="CW231" s="52">
        <f t="shared" ca="1" si="439"/>
        <v>0</v>
      </c>
      <c r="CY231" s="51" t="str">
        <f t="shared" ca="1" si="440"/>
        <v>Slope</v>
      </c>
      <c r="CZ231" s="51" t="str">
        <f t="shared" ca="1" si="441"/>
        <v>Slope</v>
      </c>
      <c r="DA231" s="51" t="str">
        <f t="shared" ca="1" si="442"/>
        <v>Slope</v>
      </c>
      <c r="DB231" s="51" t="str">
        <f t="shared" ca="1" si="443"/>
        <v>Slope</v>
      </c>
      <c r="DC231" s="51" t="str">
        <f t="shared" ca="1" si="444"/>
        <v>Slope</v>
      </c>
      <c r="DD231" s="51" t="str">
        <f t="shared" ca="1" si="445"/>
        <v>Slope</v>
      </c>
      <c r="DE231" s="51" t="str">
        <f t="shared" ca="1" si="446"/>
        <v>Slope</v>
      </c>
      <c r="DF231" s="51" t="str">
        <f t="shared" ca="1" si="447"/>
        <v>Slope</v>
      </c>
      <c r="DG231" s="51" t="str">
        <f t="shared" ca="1" si="448"/>
        <v>Slope</v>
      </c>
      <c r="DH231" s="51" t="str">
        <f t="shared" ca="1" si="449"/>
        <v>Slope</v>
      </c>
      <c r="DI231" s="51" t="str">
        <f t="shared" ca="1" si="450"/>
        <v>Slope</v>
      </c>
      <c r="DJ231" s="51" t="str">
        <f t="shared" ca="1" si="451"/>
        <v>Slope</v>
      </c>
      <c r="DK231" s="51" t="str">
        <f t="shared" ca="1" si="452"/>
        <v>Slope</v>
      </c>
      <c r="DL231" s="51" t="str">
        <f t="shared" ca="1" si="453"/>
        <v>Slope</v>
      </c>
      <c r="DM231" s="51" t="str">
        <f t="shared" ca="1" si="454"/>
        <v>Slope</v>
      </c>
      <c r="DN231" s="51" t="str">
        <f t="shared" ca="1" si="455"/>
        <v>Slope</v>
      </c>
      <c r="DO231" s="51" t="str">
        <f t="shared" ca="1" si="456"/>
        <v>Slope</v>
      </c>
      <c r="DP231" s="51" t="str">
        <f t="shared" ca="1" si="457"/>
        <v>Slope</v>
      </c>
      <c r="DQ231" s="51" t="str">
        <f t="shared" ca="1" si="458"/>
        <v>Slope</v>
      </c>
      <c r="DR231" s="51" t="str">
        <f t="shared" ca="1" si="459"/>
        <v>Slope</v>
      </c>
      <c r="DS231" s="51" t="str">
        <f t="shared" ca="1" si="460"/>
        <v>Slope</v>
      </c>
      <c r="DT231" s="51" t="str">
        <f t="shared" ca="1" si="461"/>
        <v>Slope</v>
      </c>
      <c r="DU231" s="51" t="str">
        <f t="shared" ca="1" si="462"/>
        <v>Slope</v>
      </c>
      <c r="DV231" s="51" t="str">
        <f t="shared" ca="1" si="463"/>
        <v>Slope</v>
      </c>
      <c r="DW231" s="51" t="str">
        <f t="shared" ca="1" si="464"/>
        <v>Slope</v>
      </c>
      <c r="DX231" s="51" t="str">
        <f t="shared" ca="1" si="465"/>
        <v>Slope</v>
      </c>
      <c r="DY231" s="51" t="str">
        <f t="shared" ca="1" si="466"/>
        <v>Slope</v>
      </c>
      <c r="DZ231" s="51" t="str">
        <f t="shared" ca="1" si="467"/>
        <v>Slope</v>
      </c>
      <c r="EA231" s="51" t="str">
        <f t="shared" ca="1" si="468"/>
        <v>Slope</v>
      </c>
      <c r="EB231" s="51" t="str">
        <f t="shared" ca="1" si="469"/>
        <v>Slope</v>
      </c>
      <c r="EC231" s="51" t="str">
        <f t="shared" ca="1" si="470"/>
        <v>Slope</v>
      </c>
      <c r="EE231" s="52">
        <f t="shared" ca="1" si="471"/>
        <v>1</v>
      </c>
      <c r="EF231" s="52">
        <f t="shared" ca="1" si="472"/>
        <v>1</v>
      </c>
      <c r="EG231" s="52">
        <f t="shared" ca="1" si="473"/>
        <v>1</v>
      </c>
      <c r="EH231" s="52">
        <f t="shared" ca="1" si="474"/>
        <v>1</v>
      </c>
      <c r="EI231" s="52">
        <f t="shared" ca="1" si="475"/>
        <v>1</v>
      </c>
      <c r="EJ231" s="52">
        <f t="shared" ca="1" si="476"/>
        <v>1</v>
      </c>
      <c r="EK231" s="52">
        <f t="shared" ca="1" si="477"/>
        <v>1</v>
      </c>
      <c r="EL231" s="52">
        <f t="shared" ca="1" si="478"/>
        <v>1</v>
      </c>
      <c r="EM231" s="52">
        <f t="shared" ca="1" si="479"/>
        <v>1</v>
      </c>
      <c r="EN231" s="52">
        <f t="shared" ca="1" si="480"/>
        <v>1</v>
      </c>
      <c r="EO231" s="52">
        <f t="shared" ca="1" si="481"/>
        <v>1</v>
      </c>
      <c r="EP231" s="52">
        <f t="shared" ca="1" si="482"/>
        <v>1</v>
      </c>
      <c r="EQ231" s="52">
        <f t="shared" ca="1" si="483"/>
        <v>1</v>
      </c>
      <c r="ER231" s="52">
        <f t="shared" ca="1" si="484"/>
        <v>1</v>
      </c>
      <c r="ES231" s="52">
        <f t="shared" ca="1" si="485"/>
        <v>1</v>
      </c>
      <c r="ET231" s="52">
        <f t="shared" ca="1" si="486"/>
        <v>1</v>
      </c>
      <c r="EU231" s="52">
        <f t="shared" ca="1" si="487"/>
        <v>1</v>
      </c>
      <c r="EV231" s="52">
        <f t="shared" ca="1" si="488"/>
        <v>1</v>
      </c>
      <c r="EW231" s="52">
        <f t="shared" ca="1" si="489"/>
        <v>1</v>
      </c>
      <c r="EX231" s="52">
        <f t="shared" ca="1" si="490"/>
        <v>1</v>
      </c>
      <c r="EY231" s="52">
        <f t="shared" ca="1" si="491"/>
        <v>1</v>
      </c>
      <c r="EZ231" s="52">
        <f t="shared" ca="1" si="492"/>
        <v>1</v>
      </c>
      <c r="FA231" s="52">
        <f t="shared" ca="1" si="493"/>
        <v>1</v>
      </c>
      <c r="FB231" s="52">
        <f t="shared" ca="1" si="494"/>
        <v>1</v>
      </c>
      <c r="FC231" s="52">
        <f t="shared" ca="1" si="495"/>
        <v>1</v>
      </c>
      <c r="FD231" s="52">
        <f t="shared" ca="1" si="496"/>
        <v>1</v>
      </c>
      <c r="FE231" s="52">
        <f t="shared" ca="1" si="497"/>
        <v>1</v>
      </c>
      <c r="FF231" s="52">
        <f t="shared" ca="1" si="498"/>
        <v>1</v>
      </c>
      <c r="FG231" s="52">
        <f t="shared" ca="1" si="499"/>
        <v>1</v>
      </c>
      <c r="FH231" s="52">
        <f t="shared" ca="1" si="500"/>
        <v>1</v>
      </c>
      <c r="FI231" s="52">
        <f t="shared" ca="1" si="501"/>
        <v>1</v>
      </c>
      <c r="FK231" s="52">
        <f t="shared" si="502"/>
        <v>0</v>
      </c>
      <c r="FL231" s="59" t="e">
        <f t="shared" ca="1" si="503"/>
        <v>#N/A</v>
      </c>
      <c r="FM231" s="59" t="e">
        <f t="shared" ca="1" si="504"/>
        <v>#N/A</v>
      </c>
      <c r="FN231" s="52">
        <f t="shared" ca="1" si="505"/>
        <v>0</v>
      </c>
      <c r="FP231" s="52">
        <f t="shared" ca="1" si="506"/>
        <v>0.66666666666666663</v>
      </c>
      <c r="FQ231" s="52">
        <f t="shared" ca="1" si="507"/>
        <v>0.66666666666666663</v>
      </c>
      <c r="FR231" s="52">
        <f t="shared" ca="1" si="508"/>
        <v>0.65555555555555545</v>
      </c>
      <c r="FS231" s="52">
        <f t="shared" ca="1" si="509"/>
        <v>0.64444444444444438</v>
      </c>
      <c r="FT231" s="52">
        <f t="shared" ca="1" si="510"/>
        <v>0.6333333333333333</v>
      </c>
      <c r="FU231" s="52">
        <f t="shared" ca="1" si="511"/>
        <v>0.62222222222222223</v>
      </c>
      <c r="FV231" s="52">
        <f t="shared" ca="1" si="512"/>
        <v>0.61111111111111116</v>
      </c>
      <c r="FW231" s="52">
        <f t="shared" ca="1" si="513"/>
        <v>0.6</v>
      </c>
      <c r="FX231" s="52">
        <f t="shared" ca="1" si="514"/>
        <v>0.5888888888888888</v>
      </c>
      <c r="FY231" s="52">
        <f t="shared" ca="1" si="515"/>
        <v>0.57777777777777772</v>
      </c>
      <c r="FZ231" s="52">
        <f t="shared" ca="1" si="516"/>
        <v>0.56666666666666665</v>
      </c>
      <c r="GA231" s="52">
        <f t="shared" ca="1" si="517"/>
        <v>0.55555555555555558</v>
      </c>
      <c r="GB231" s="52">
        <f t="shared" ca="1" si="518"/>
        <v>0.5444444444444444</v>
      </c>
      <c r="GC231" s="52">
        <f t="shared" ca="1" si="519"/>
        <v>0.53333333333333333</v>
      </c>
      <c r="GD231" s="52">
        <f t="shared" ca="1" si="520"/>
        <v>0.52222222222222214</v>
      </c>
      <c r="GE231" s="52">
        <f t="shared" ca="1" si="521"/>
        <v>0.51111111111111107</v>
      </c>
      <c r="GF231" s="52">
        <f t="shared" ca="1" si="522"/>
        <v>0.5</v>
      </c>
      <c r="GG231" s="52">
        <f t="shared" ca="1" si="523"/>
        <v>0.48888888888888887</v>
      </c>
      <c r="GH231" s="52">
        <f t="shared" ca="1" si="524"/>
        <v>0.47777777777777775</v>
      </c>
      <c r="GI231" s="52">
        <f t="shared" ca="1" si="525"/>
        <v>0.46666666666666667</v>
      </c>
      <c r="GJ231" s="52">
        <f t="shared" ca="1" si="526"/>
        <v>0.45555555555555555</v>
      </c>
      <c r="GK231" s="52">
        <f t="shared" ca="1" si="527"/>
        <v>0.44444444444444442</v>
      </c>
      <c r="GL231" s="52">
        <f t="shared" ca="1" si="528"/>
        <v>0.43333333333333335</v>
      </c>
      <c r="GM231" s="52">
        <f t="shared" ca="1" si="529"/>
        <v>0.42222222222222222</v>
      </c>
      <c r="GN231" s="52">
        <f t="shared" ca="1" si="530"/>
        <v>0.41111111111111109</v>
      </c>
      <c r="GO231" s="52">
        <f t="shared" ca="1" si="531"/>
        <v>0.39999999999999997</v>
      </c>
      <c r="GP231" s="52">
        <f t="shared" ca="1" si="532"/>
        <v>0.38888888888888884</v>
      </c>
      <c r="GQ231" s="52">
        <f t="shared" ca="1" si="533"/>
        <v>0.37777777777777777</v>
      </c>
      <c r="GR231" s="52">
        <f t="shared" ca="1" si="534"/>
        <v>0.36666666666666664</v>
      </c>
      <c r="GS231" s="52">
        <f t="shared" ca="1" si="535"/>
        <v>0.35555555555555551</v>
      </c>
      <c r="GT231" s="52">
        <f t="shared" ca="1" si="536"/>
        <v>0.34444444444444444</v>
      </c>
      <c r="GU231" s="125">
        <f t="shared" si="537"/>
        <v>0</v>
      </c>
      <c r="GV231" s="52">
        <f t="shared" ca="1" si="538"/>
        <v>0.66666666666666663</v>
      </c>
      <c r="GW231" s="59">
        <f t="shared" ca="1" si="539"/>
        <v>0</v>
      </c>
      <c r="GX231" s="52">
        <f t="shared" ca="1" si="540"/>
        <v>0</v>
      </c>
      <c r="GY231" s="52" t="str">
        <f t="shared" ca="1" si="541"/>
        <v>Slope</v>
      </c>
      <c r="GZ231" s="52" t="str">
        <f t="shared" ca="1" si="542"/>
        <v>NaN</v>
      </c>
      <c r="HA231" s="120">
        <f t="shared" si="543"/>
        <v>0</v>
      </c>
      <c r="HB231" s="58">
        <f t="shared" si="544"/>
        <v>0</v>
      </c>
      <c r="HC231" s="58"/>
      <c r="HD231" s="121">
        <f t="shared" si="545"/>
        <v>1</v>
      </c>
      <c r="HE231" s="52">
        <f t="shared" si="546"/>
        <v>0</v>
      </c>
      <c r="HF231" s="52">
        <f t="shared" si="547"/>
        <v>0</v>
      </c>
      <c r="HG231" s="120">
        <f t="shared" si="548"/>
        <v>1</v>
      </c>
      <c r="HH231" s="120">
        <f t="shared" si="549"/>
        <v>0</v>
      </c>
      <c r="HI231" s="52">
        <f t="shared" ca="1" si="550"/>
        <v>0</v>
      </c>
      <c r="HJ231" s="52" t="str">
        <f t="shared" ca="1" si="551"/>
        <v>Slope</v>
      </c>
      <c r="HK231" s="59">
        <f t="shared" ca="1" si="552"/>
        <v>2</v>
      </c>
      <c r="HL231" s="52" t="str">
        <f t="shared" ca="1" si="553"/>
        <v>NaN</v>
      </c>
      <c r="HM231" s="52">
        <f t="shared" si="554"/>
        <v>0</v>
      </c>
      <c r="HN231" s="52">
        <f t="shared" si="555"/>
        <v>0</v>
      </c>
      <c r="HO231" s="52">
        <f t="shared" si="556"/>
        <v>0</v>
      </c>
      <c r="HP231" s="112"/>
      <c r="HQ231" s="52">
        <f t="shared" si="559"/>
        <v>0</v>
      </c>
      <c r="HR231" s="112"/>
      <c r="HS231" s="52">
        <f t="shared" si="557"/>
        <v>0</v>
      </c>
      <c r="HT231">
        <f t="shared" si="558"/>
        <v>0</v>
      </c>
    </row>
    <row r="232" spans="1:228" x14ac:dyDescent="0.25">
      <c r="A232" s="45">
        <v>194</v>
      </c>
      <c r="B232" s="35">
        <f t="shared" ref="B232:B295" si="570">B231 + TIME(0,0,10)</f>
        <v>2.2337962962962889E-2</v>
      </c>
      <c r="C232" s="28"/>
      <c r="D232" s="29"/>
      <c r="E232" s="29"/>
      <c r="F232" s="37"/>
      <c r="G232" s="38"/>
      <c r="H232" s="107"/>
      <c r="I232" s="31"/>
      <c r="J232" s="28"/>
      <c r="K232" s="37">
        <f t="shared" si="562"/>
        <v>0</v>
      </c>
      <c r="L232" s="30">
        <f t="shared" si="560"/>
        <v>0</v>
      </c>
      <c r="M232" s="101">
        <f t="shared" si="561"/>
        <v>0</v>
      </c>
      <c r="N232" s="103">
        <f t="shared" ref="N232:N295" si="571">HQ232</f>
        <v>0</v>
      </c>
      <c r="AD232" s="52" t="e">
        <f t="shared" ref="AD232:AF251" ca="1" si="572">CORREL( $K232:$K262, OFFSET( $M232:$M262, AD$5, 0 ) )</f>
        <v>#DIV/0!</v>
      </c>
      <c r="AE232" s="52" t="e">
        <f t="shared" ca="1" si="572"/>
        <v>#DIV/0!</v>
      </c>
      <c r="AF232" s="52" t="e">
        <f t="shared" ca="1" si="572"/>
        <v>#DIV/0!</v>
      </c>
      <c r="AG232" s="52" t="e">
        <f t="shared" ca="1" si="566"/>
        <v>#DIV/0!</v>
      </c>
      <c r="AH232" s="52" t="e">
        <f t="shared" ca="1" si="566"/>
        <v>#DIV/0!</v>
      </c>
      <c r="AI232" s="52" t="e">
        <f t="shared" ca="1" si="566"/>
        <v>#DIV/0!</v>
      </c>
      <c r="AJ232" s="52" t="e">
        <f t="shared" ca="1" si="566"/>
        <v>#DIV/0!</v>
      </c>
      <c r="AK232" s="52" t="e">
        <f t="shared" ca="1" si="567"/>
        <v>#DIV/0!</v>
      </c>
      <c r="AL232" s="52" t="e">
        <f t="shared" ca="1" si="567"/>
        <v>#DIV/0!</v>
      </c>
      <c r="AM232" s="52" t="e">
        <f t="shared" ca="1" si="567"/>
        <v>#DIV/0!</v>
      </c>
      <c r="AN232" s="52" t="e">
        <f t="shared" ca="1" si="567"/>
        <v>#DIV/0!</v>
      </c>
      <c r="AO232" s="52" t="e">
        <f t="shared" ca="1" si="568"/>
        <v>#DIV/0!</v>
      </c>
      <c r="AP232" s="52" t="e">
        <f t="shared" ca="1" si="568"/>
        <v>#DIV/0!</v>
      </c>
      <c r="AQ232" s="52" t="e">
        <f t="shared" ca="1" si="568"/>
        <v>#DIV/0!</v>
      </c>
      <c r="AR232" s="52" t="e">
        <f t="shared" ca="1" si="568"/>
        <v>#DIV/0!</v>
      </c>
      <c r="AS232" s="52" t="e">
        <f t="shared" ca="1" si="569"/>
        <v>#DIV/0!</v>
      </c>
      <c r="AT232" s="52" t="e">
        <f t="shared" ca="1" si="569"/>
        <v>#DIV/0!</v>
      </c>
      <c r="AU232" s="52" t="e">
        <f t="shared" ca="1" si="569"/>
        <v>#DIV/0!</v>
      </c>
      <c r="AV232" s="52" t="e">
        <f t="shared" ca="1" si="569"/>
        <v>#DIV/0!</v>
      </c>
      <c r="AW232" s="52" t="e">
        <f t="shared" ca="1" si="563"/>
        <v>#DIV/0!</v>
      </c>
      <c r="AX232" s="52" t="e">
        <f t="shared" ca="1" si="563"/>
        <v>#DIV/0!</v>
      </c>
      <c r="AY232" s="52" t="e">
        <f t="shared" ca="1" si="563"/>
        <v>#DIV/0!</v>
      </c>
      <c r="AZ232" s="52" t="e">
        <f t="shared" ca="1" si="563"/>
        <v>#DIV/0!</v>
      </c>
      <c r="BA232" s="52" t="e">
        <f t="shared" ca="1" si="564"/>
        <v>#DIV/0!</v>
      </c>
      <c r="BB232" s="52" t="e">
        <f t="shared" ca="1" si="564"/>
        <v>#DIV/0!</v>
      </c>
      <c r="BC232" s="52" t="e">
        <f t="shared" ca="1" si="564"/>
        <v>#DIV/0!</v>
      </c>
      <c r="BD232" s="52" t="e">
        <f t="shared" ca="1" si="564"/>
        <v>#DIV/0!</v>
      </c>
      <c r="BE232" s="52" t="e">
        <f t="shared" ca="1" si="565"/>
        <v>#DIV/0!</v>
      </c>
      <c r="BF232" s="52" t="e">
        <f t="shared" ca="1" si="565"/>
        <v>#DIV/0!</v>
      </c>
      <c r="BG232" s="52" t="e">
        <f t="shared" ca="1" si="565"/>
        <v>#DIV/0!</v>
      </c>
      <c r="BH232" s="52" t="e">
        <f t="shared" ca="1" si="565"/>
        <v>#DIV/0!</v>
      </c>
      <c r="BJ232" s="52">
        <f t="shared" ref="BJ232:BJ295" si="573">MIN(MAX(IF(I232 = 0, 0, J232 / I232 ), -1), 1)</f>
        <v>0</v>
      </c>
      <c r="BK232" s="52">
        <f t="shared" ref="BK232:BK295" si="574">SLOPE( K232:K262, $A232:$A262 )</f>
        <v>0</v>
      </c>
      <c r="BL232" s="52">
        <f t="shared" ref="BL232:BL295" si="575">SLOPE( BJ232:BJ262, $A232:$A262 )</f>
        <v>0</v>
      </c>
      <c r="BM232" s="52">
        <f t="shared" ref="BM232:BM295" si="576">IF( $BL$5 = 1, BK232, BL232)</f>
        <v>0</v>
      </c>
      <c r="BN232" s="52">
        <f t="shared" ref="BN232:BN295" si="577">$D$5</f>
        <v>0</v>
      </c>
      <c r="BO232" s="52">
        <f t="shared" ref="BO232:BO295" si="578">-BN232</f>
        <v>0</v>
      </c>
      <c r="BP232" s="52">
        <f t="shared" ref="BP232:BP295" si="579">STDEV( BJ232:BJ262)</f>
        <v>0</v>
      </c>
      <c r="BQ232" s="52">
        <f t="shared" ref="BQ232:BQ295" si="580">$D$6</f>
        <v>0.05</v>
      </c>
      <c r="BS232" s="52">
        <f t="shared" ref="BS232:BS295" ca="1" si="581">SLOPE( OFFSET( $M232:$M262, AD$5, 0 ),$A$39:$A$69)</f>
        <v>0</v>
      </c>
      <c r="BT232" s="52">
        <f t="shared" ref="BT232:BT295" ca="1" si="582">SLOPE( OFFSET( $M232:$M262, AE$5, 0 ),$A$39:$A$69)</f>
        <v>0</v>
      </c>
      <c r="BU232" s="52">
        <f t="shared" ref="BU232:BU295" ca="1" si="583">SLOPE( OFFSET( $M232:$M262, AF$5, 0 ),$A$39:$A$69)</f>
        <v>0</v>
      </c>
      <c r="BV232" s="52">
        <f t="shared" ref="BV232:BV295" ca="1" si="584">SLOPE( OFFSET( $M232:$M262, AG$5, 0 ),$A$39:$A$69)</f>
        <v>0</v>
      </c>
      <c r="BW232" s="52">
        <f t="shared" ref="BW232:BW295" ca="1" si="585">SLOPE( OFFSET( $M232:$M262, AH$5, 0 ),$A$39:$A$69)</f>
        <v>0</v>
      </c>
      <c r="BX232" s="52">
        <f t="shared" ref="BX232:BX295" ca="1" si="586">SLOPE( OFFSET( $M232:$M262, AI$5, 0 ),$A$39:$A$69)</f>
        <v>0</v>
      </c>
      <c r="BY232" s="52">
        <f t="shared" ref="BY232:BY295" ca="1" si="587">SLOPE( OFFSET( $M232:$M262, AJ$5, 0 ),$A$39:$A$69)</f>
        <v>0</v>
      </c>
      <c r="BZ232" s="52">
        <f t="shared" ref="BZ232:BZ295" ca="1" si="588">SLOPE( OFFSET( $M232:$M262, AK$5, 0 ),$A$39:$A$69)</f>
        <v>0</v>
      </c>
      <c r="CA232" s="52">
        <f t="shared" ref="CA232:CA295" ca="1" si="589">SLOPE( OFFSET( $M232:$M262, AL$5, 0 ),$A$39:$A$69)</f>
        <v>0</v>
      </c>
      <c r="CB232" s="52">
        <f t="shared" ref="CB232:CB295" ca="1" si="590">SLOPE( OFFSET( $M232:$M262, AM$5, 0 ),$A$39:$A$69)</f>
        <v>0</v>
      </c>
      <c r="CC232" s="52">
        <f t="shared" ref="CC232:CC295" ca="1" si="591">SLOPE( OFFSET( $M232:$M262, AN$5, 0 ),$A$39:$A$69)</f>
        <v>0</v>
      </c>
      <c r="CD232" s="52">
        <f t="shared" ref="CD232:CD295" ca="1" si="592">SLOPE( OFFSET( $M232:$M262, AO$5, 0 ),$A$39:$A$69)</f>
        <v>0</v>
      </c>
      <c r="CE232" s="52">
        <f t="shared" ref="CE232:CE295" ca="1" si="593">SLOPE( OFFSET( $M232:$M262, AP$5, 0 ),$A$39:$A$69)</f>
        <v>0</v>
      </c>
      <c r="CF232" s="52">
        <f t="shared" ref="CF232:CF295" ca="1" si="594">SLOPE( OFFSET( $M232:$M262, AQ$5, 0 ),$A$39:$A$69)</f>
        <v>0</v>
      </c>
      <c r="CG232" s="52">
        <f t="shared" ref="CG232:CG295" ca="1" si="595">SLOPE( OFFSET( $M232:$M262, AR$5, 0 ),$A$39:$A$69)</f>
        <v>0</v>
      </c>
      <c r="CH232" s="52">
        <f t="shared" ref="CH232:CH295" ca="1" si="596">SLOPE( OFFSET( $M232:$M262, AS$5, 0 ),$A$39:$A$69)</f>
        <v>0</v>
      </c>
      <c r="CI232" s="52">
        <f t="shared" ref="CI232:CI295" ca="1" si="597">SLOPE( OFFSET( $M232:$M262, AT$5, 0 ),$A$39:$A$69)</f>
        <v>0</v>
      </c>
      <c r="CJ232" s="52">
        <f t="shared" ref="CJ232:CJ295" ca="1" si="598">SLOPE( OFFSET( $M232:$M262, AU$5, 0 ),$A$39:$A$69)</f>
        <v>0</v>
      </c>
      <c r="CK232" s="52">
        <f t="shared" ref="CK232:CK295" ca="1" si="599">SLOPE( OFFSET( $M232:$M262, AV$5, 0 ),$A$39:$A$69)</f>
        <v>0</v>
      </c>
      <c r="CL232" s="52">
        <f t="shared" ref="CL232:CL295" ca="1" si="600">SLOPE( OFFSET( $M232:$M262, AW$5, 0 ),$A$39:$A$69)</f>
        <v>0</v>
      </c>
      <c r="CM232" s="52">
        <f t="shared" ref="CM232:CM295" ca="1" si="601">SLOPE( OFFSET( $M232:$M262, AX$5, 0 ),$A$39:$A$69)</f>
        <v>0</v>
      </c>
      <c r="CN232" s="52">
        <f t="shared" ref="CN232:CN295" ca="1" si="602">SLOPE( OFFSET( $M232:$M262, AY$5, 0 ),$A$39:$A$69)</f>
        <v>0</v>
      </c>
      <c r="CO232" s="52">
        <f t="shared" ref="CO232:CO295" ca="1" si="603">SLOPE( OFFSET( $M232:$M262, AZ$5, 0 ),$A$39:$A$69)</f>
        <v>0</v>
      </c>
      <c r="CP232" s="52">
        <f t="shared" ref="CP232:CP295" ca="1" si="604">SLOPE( OFFSET( $M232:$M262, BA$5, 0 ),$A$39:$A$69)</f>
        <v>0</v>
      </c>
      <c r="CQ232" s="52">
        <f t="shared" ref="CQ232:CQ295" ca="1" si="605">SLOPE( OFFSET( $M232:$M262, BB$5, 0 ),$A$39:$A$69)</f>
        <v>0</v>
      </c>
      <c r="CR232" s="52">
        <f t="shared" ref="CR232:CR295" ca="1" si="606">SLOPE( OFFSET( $M232:$M262, BC$5, 0 ),$A$39:$A$69)</f>
        <v>0</v>
      </c>
      <c r="CS232" s="52">
        <f t="shared" ref="CS232:CS295" ca="1" si="607">SLOPE( OFFSET( $M232:$M262, BD$5, 0 ),$A$39:$A$69)</f>
        <v>0</v>
      </c>
      <c r="CT232" s="52">
        <f t="shared" ref="CT232:CT295" ca="1" si="608">SLOPE( OFFSET( $M232:$M262, BE$5, 0 ),$A$39:$A$69)</f>
        <v>0</v>
      </c>
      <c r="CU232" s="52">
        <f t="shared" ref="CU232:CU295" ca="1" si="609">SLOPE( OFFSET( $M232:$M262, BF$5, 0 ),$A$39:$A$69)</f>
        <v>0</v>
      </c>
      <c r="CV232" s="52">
        <f t="shared" ref="CV232:CV295" ca="1" si="610">SLOPE( OFFSET( $M232:$M262, BG$5, 0 ),$A$39:$A$69)</f>
        <v>0</v>
      </c>
      <c r="CW232" s="52">
        <f t="shared" ref="CW232:CW295" ca="1" si="611">SLOPE( OFFSET( $M232:$M262, BH$5, 0 ),$A$39:$A$69)</f>
        <v>0</v>
      </c>
      <c r="CY232" s="51" t="str">
        <f t="shared" ref="CY232:CY295" ca="1" si="612">IF( OR( $BP232 &lt; $D$6, ABS(BS232) &lt; $D$5), "Slope", "Correl" )</f>
        <v>Slope</v>
      </c>
      <c r="CZ232" s="51" t="str">
        <f t="shared" ref="CZ232:CZ295" ca="1" si="613">IF( OR( $BP232 &lt; $D$6, ABS(BT232) &lt; $D$5), "Slope", "Correl" )</f>
        <v>Slope</v>
      </c>
      <c r="DA232" s="51" t="str">
        <f t="shared" ref="DA232:DA295" ca="1" si="614">IF( OR( $BP232 &lt; $D$6, ABS(BU232) &lt; $D$5), "Slope", "Correl" )</f>
        <v>Slope</v>
      </c>
      <c r="DB232" s="51" t="str">
        <f t="shared" ref="DB232:DB295" ca="1" si="615">IF( OR( $BP232 &lt; $D$6, ABS(BV232) &lt; $D$5), "Slope", "Correl" )</f>
        <v>Slope</v>
      </c>
      <c r="DC232" s="51" t="str">
        <f t="shared" ref="DC232:DC295" ca="1" si="616">IF( OR( $BP232 &lt; $D$6, ABS(BW232) &lt; $D$5), "Slope", "Correl" )</f>
        <v>Slope</v>
      </c>
      <c r="DD232" s="51" t="str">
        <f t="shared" ref="DD232:DD295" ca="1" si="617">IF( OR( $BP232 &lt; $D$6, ABS(BX232) &lt; $D$5), "Slope", "Correl" )</f>
        <v>Slope</v>
      </c>
      <c r="DE232" s="51" t="str">
        <f t="shared" ref="DE232:DE295" ca="1" si="618">IF( OR( $BP232 &lt; $D$6, ABS(BY232) &lt; $D$5), "Slope", "Correl" )</f>
        <v>Slope</v>
      </c>
      <c r="DF232" s="51" t="str">
        <f t="shared" ref="DF232:DF295" ca="1" si="619">IF( OR( $BP232 &lt; $D$6, ABS(BZ232) &lt; $D$5), "Slope", "Correl" )</f>
        <v>Slope</v>
      </c>
      <c r="DG232" s="51" t="str">
        <f t="shared" ref="DG232:DG295" ca="1" si="620">IF( OR( $BP232 &lt; $D$6, ABS(CA232) &lt; $D$5), "Slope", "Correl" )</f>
        <v>Slope</v>
      </c>
      <c r="DH232" s="51" t="str">
        <f t="shared" ref="DH232:DH295" ca="1" si="621">IF( OR( $BP232 &lt; $D$6, ABS(CB232) &lt; $D$5), "Slope", "Correl" )</f>
        <v>Slope</v>
      </c>
      <c r="DI232" s="51" t="str">
        <f t="shared" ref="DI232:DI295" ca="1" si="622">IF( OR( $BP232 &lt; $D$6, ABS(CC232) &lt; $D$5), "Slope", "Correl" )</f>
        <v>Slope</v>
      </c>
      <c r="DJ232" s="51" t="str">
        <f t="shared" ref="DJ232:DJ295" ca="1" si="623">IF( OR( $BP232 &lt; $D$6, ABS(CD232) &lt; $D$5), "Slope", "Correl" )</f>
        <v>Slope</v>
      </c>
      <c r="DK232" s="51" t="str">
        <f t="shared" ref="DK232:DK295" ca="1" si="624">IF( OR( $BP232 &lt; $D$6, ABS(CE232) &lt; $D$5), "Slope", "Correl" )</f>
        <v>Slope</v>
      </c>
      <c r="DL232" s="51" t="str">
        <f t="shared" ref="DL232:DL295" ca="1" si="625">IF( OR( $BP232 &lt; $D$6, ABS(CF232) &lt; $D$5), "Slope", "Correl" )</f>
        <v>Slope</v>
      </c>
      <c r="DM232" s="51" t="str">
        <f t="shared" ref="DM232:DM295" ca="1" si="626">IF( OR( $BP232 &lt; $D$6, ABS(CG232) &lt; $D$5), "Slope", "Correl" )</f>
        <v>Slope</v>
      </c>
      <c r="DN232" s="51" t="str">
        <f t="shared" ref="DN232:DN295" ca="1" si="627">IF( OR( $BP232 &lt; $D$6, ABS(CH232) &lt; $D$5), "Slope", "Correl" )</f>
        <v>Slope</v>
      </c>
      <c r="DO232" s="51" t="str">
        <f t="shared" ref="DO232:DO295" ca="1" si="628">IF( OR( $BP232 &lt; $D$6, ABS(CI232) &lt; $D$5), "Slope", "Correl" )</f>
        <v>Slope</v>
      </c>
      <c r="DP232" s="51" t="str">
        <f t="shared" ref="DP232:DP295" ca="1" si="629">IF( OR( $BP232 &lt; $D$6, ABS(CJ232) &lt; $D$5), "Slope", "Correl" )</f>
        <v>Slope</v>
      </c>
      <c r="DQ232" s="51" t="str">
        <f t="shared" ref="DQ232:DQ295" ca="1" si="630">IF( OR( $BP232 &lt; $D$6, ABS(CK232) &lt; $D$5), "Slope", "Correl" )</f>
        <v>Slope</v>
      </c>
      <c r="DR232" s="51" t="str">
        <f t="shared" ref="DR232:DR295" ca="1" si="631">IF( OR( $BP232 &lt; $D$6, ABS(CL232) &lt; $D$5), "Slope", "Correl" )</f>
        <v>Slope</v>
      </c>
      <c r="DS232" s="51" t="str">
        <f t="shared" ref="DS232:DS295" ca="1" si="632">IF( OR( $BP232 &lt; $D$6, ABS(CM232) &lt; $D$5), "Slope", "Correl" )</f>
        <v>Slope</v>
      </c>
      <c r="DT232" s="51" t="str">
        <f t="shared" ref="DT232:DT295" ca="1" si="633">IF( OR( $BP232 &lt; $D$6, ABS(CN232) &lt; $D$5), "Slope", "Correl" )</f>
        <v>Slope</v>
      </c>
      <c r="DU232" s="51" t="str">
        <f t="shared" ref="DU232:DU295" ca="1" si="634">IF( OR( $BP232 &lt; $D$6, ABS(CO232) &lt; $D$5), "Slope", "Correl" )</f>
        <v>Slope</v>
      </c>
      <c r="DV232" s="51" t="str">
        <f t="shared" ref="DV232:DV295" ca="1" si="635">IF( OR( $BP232 &lt; $D$6, ABS(CP232) &lt; $D$5), "Slope", "Correl" )</f>
        <v>Slope</v>
      </c>
      <c r="DW232" s="51" t="str">
        <f t="shared" ref="DW232:DW295" ca="1" si="636">IF( OR( $BP232 &lt; $D$6, ABS(CQ232) &lt; $D$5), "Slope", "Correl" )</f>
        <v>Slope</v>
      </c>
      <c r="DX232" s="51" t="str">
        <f t="shared" ref="DX232:DX295" ca="1" si="637">IF( OR( $BP232 &lt; $D$6, ABS(CR232) &lt; $D$5), "Slope", "Correl" )</f>
        <v>Slope</v>
      </c>
      <c r="DY232" s="51" t="str">
        <f t="shared" ref="DY232:DY295" ca="1" si="638">IF( OR( $BP232 &lt; $D$6, ABS(CS232) &lt; $D$5), "Slope", "Correl" )</f>
        <v>Slope</v>
      </c>
      <c r="DZ232" s="51" t="str">
        <f t="shared" ref="DZ232:DZ295" ca="1" si="639">IF( OR( $BP232 &lt; $D$6, ABS(CT232) &lt; $D$5), "Slope", "Correl" )</f>
        <v>Slope</v>
      </c>
      <c r="EA232" s="51" t="str">
        <f t="shared" ref="EA232:EA295" ca="1" si="640">IF( OR( $BP232 &lt; $D$6, ABS(CU232) &lt; $D$5), "Slope", "Correl" )</f>
        <v>Slope</v>
      </c>
      <c r="EB232" s="51" t="str">
        <f t="shared" ref="EB232:EB295" ca="1" si="641">IF( OR( $BP232 &lt; $D$6, ABS(CV232) &lt; $D$5), "Slope", "Correl" )</f>
        <v>Slope</v>
      </c>
      <c r="EC232" s="51" t="str">
        <f t="shared" ref="EC232:EC295" ca="1" si="642">IF( OR( $BP232 &lt; $D$6, ABS(CW232) &lt; $D$5), "Slope", "Correl" )</f>
        <v>Slope</v>
      </c>
      <c r="EE232" s="52">
        <f t="shared" ref="EE232:EE295" ca="1" si="643">MAX( MIN( IF(CY232 = "Correl", AD232, 1 - ABS( $BM232 - BS232 ) ), 1 ), 0 )</f>
        <v>1</v>
      </c>
      <c r="EF232" s="52">
        <f t="shared" ref="EF232:EF295" ca="1" si="644">MAX( MIN( IF(CZ232 = "Correl", AE232, 1 - ABS( $BM232 - BT232 ) ), 1 ), 0 )</f>
        <v>1</v>
      </c>
      <c r="EG232" s="52">
        <f t="shared" ref="EG232:EG295" ca="1" si="645">MAX( MIN( IF(DA232 = "Correl", AF232, 1 - ABS( $BM232 - BU232 ) ), 1 ), 0 )</f>
        <v>1</v>
      </c>
      <c r="EH232" s="52">
        <f t="shared" ref="EH232:EH295" ca="1" si="646">MAX( MIN( IF(DB232 = "Correl", AG232, 1 - ABS( $BM232 - BV232 ) ), 1 ), 0 )</f>
        <v>1</v>
      </c>
      <c r="EI232" s="52">
        <f t="shared" ref="EI232:EI295" ca="1" si="647">MAX( MIN( IF(DC232 = "Correl", AH232, 1 - ABS( $BM232 - BW232 ) ), 1 ), 0 )</f>
        <v>1</v>
      </c>
      <c r="EJ232" s="52">
        <f t="shared" ref="EJ232:EJ295" ca="1" si="648">MAX( MIN( IF(DD232 = "Correl", AI232, 1 - ABS( $BM232 - BX232 ) ), 1 ), 0 )</f>
        <v>1</v>
      </c>
      <c r="EK232" s="52">
        <f t="shared" ref="EK232:EK295" ca="1" si="649">MAX( MIN( IF(DE232 = "Correl", AJ232, 1 - ABS( $BM232 - BY232 ) ), 1 ), 0 )</f>
        <v>1</v>
      </c>
      <c r="EL232" s="52">
        <f t="shared" ref="EL232:EL295" ca="1" si="650">MAX( MIN( IF(DF232 = "Correl", AK232, 1 - ABS( $BM232 - BZ232 ) ), 1 ), 0 )</f>
        <v>1</v>
      </c>
      <c r="EM232" s="52">
        <f t="shared" ref="EM232:EM295" ca="1" si="651">MAX( MIN( IF(DG232 = "Correl", AL232, 1 - ABS( $BM232 - CA232 ) ), 1 ), 0 )</f>
        <v>1</v>
      </c>
      <c r="EN232" s="52">
        <f t="shared" ref="EN232:EN295" ca="1" si="652">MAX( MIN( IF(DH232 = "Correl", AM232, 1 - ABS( $BM232 - CB232 ) ), 1 ), 0 )</f>
        <v>1</v>
      </c>
      <c r="EO232" s="52">
        <f t="shared" ref="EO232:EO295" ca="1" si="653">MAX( MIN( IF(DI232 = "Correl", AN232, 1 - ABS( $BM232 - CC232 ) ), 1 ), 0 )</f>
        <v>1</v>
      </c>
      <c r="EP232" s="52">
        <f t="shared" ref="EP232:EP295" ca="1" si="654">MAX( MIN( IF(DJ232 = "Correl", AO232, 1 - ABS( $BM232 - CD232 ) ), 1 ), 0 )</f>
        <v>1</v>
      </c>
      <c r="EQ232" s="52">
        <f t="shared" ref="EQ232:EQ295" ca="1" si="655">MAX( MIN( IF(DK232 = "Correl", AP232, 1 - ABS( $BM232 - CE232 ) ), 1 ), 0 )</f>
        <v>1</v>
      </c>
      <c r="ER232" s="52">
        <f t="shared" ref="ER232:ER295" ca="1" si="656">MAX( MIN( IF(DL232 = "Correl", AQ232, 1 - ABS( $BM232 - CF232 ) ), 1 ), 0 )</f>
        <v>1</v>
      </c>
      <c r="ES232" s="52">
        <f t="shared" ref="ES232:ES295" ca="1" si="657">MAX( MIN( IF(DM232 = "Correl", AR232, 1 - ABS( $BM232 - CG232 ) ), 1 ), 0 )</f>
        <v>1</v>
      </c>
      <c r="ET232" s="52">
        <f t="shared" ref="ET232:ET295" ca="1" si="658">MAX( MIN( IF(DN232 = "Correl", AS232, 1 - ABS( $BM232 - CH232 ) ), 1 ), 0 )</f>
        <v>1</v>
      </c>
      <c r="EU232" s="52">
        <f t="shared" ref="EU232:EU295" ca="1" si="659">MAX( MIN( IF(DO232 = "Correl", AT232, 1 - ABS( $BM232 - CI232 ) ), 1 ), 0 )</f>
        <v>1</v>
      </c>
      <c r="EV232" s="52">
        <f t="shared" ref="EV232:EV295" ca="1" si="660">MAX( MIN( IF(DP232 = "Correl", AU232, 1 - ABS( $BM232 - CJ232 ) ), 1 ), 0 )</f>
        <v>1</v>
      </c>
      <c r="EW232" s="52">
        <f t="shared" ref="EW232:EW295" ca="1" si="661">MAX( MIN( IF(DQ232 = "Correl", AV232, 1 - ABS( $BM232 - CK232 ) ), 1 ), 0 )</f>
        <v>1</v>
      </c>
      <c r="EX232" s="52">
        <f t="shared" ref="EX232:EX295" ca="1" si="662">MAX( MIN( IF(DR232 = "Correl", AW232, 1 - ABS( $BM232 - CL232 ) ), 1 ), 0 )</f>
        <v>1</v>
      </c>
      <c r="EY232" s="52">
        <f t="shared" ref="EY232:EY295" ca="1" si="663">MAX( MIN( IF(DS232 = "Correl", AX232, 1 - ABS( $BM232 - CM232 ) ), 1 ), 0 )</f>
        <v>1</v>
      </c>
      <c r="EZ232" s="52">
        <f t="shared" ref="EZ232:EZ295" ca="1" si="664">MAX( MIN( IF(DT232 = "Correl", AY232, 1 - ABS( $BM232 - CN232 ) ), 1 ), 0 )</f>
        <v>1</v>
      </c>
      <c r="FA232" s="52">
        <f t="shared" ref="FA232:FA295" ca="1" si="665">MAX( MIN( IF(DU232 = "Correl", AZ232, 1 - ABS( $BM232 - CO232 ) ), 1 ), 0 )</f>
        <v>1</v>
      </c>
      <c r="FB232" s="52">
        <f t="shared" ref="FB232:FB295" ca="1" si="666">MAX( MIN( IF(DV232 = "Correl", BA232, 1 - ABS( $BM232 - CP232 ) ), 1 ), 0 )</f>
        <v>1</v>
      </c>
      <c r="FC232" s="52">
        <f t="shared" ref="FC232:FC295" ca="1" si="667">MAX( MIN( IF(DW232 = "Correl", BB232, 1 - ABS( $BM232 - CQ232 ) ), 1 ), 0 )</f>
        <v>1</v>
      </c>
      <c r="FD232" s="52">
        <f t="shared" ref="FD232:FD295" ca="1" si="668">MAX( MIN( IF(DX232 = "Correl", BC232, 1 - ABS( $BM232 - CR232 ) ), 1 ), 0 )</f>
        <v>1</v>
      </c>
      <c r="FE232" s="52">
        <f t="shared" ref="FE232:FE295" ca="1" si="669">MAX( MIN( IF(DY232 = "Correl", BD232, 1 - ABS( $BM232 - CS232 ) ), 1 ), 0 )</f>
        <v>1</v>
      </c>
      <c r="FF232" s="52">
        <f t="shared" ref="FF232:FF295" ca="1" si="670">MAX( MIN( IF(DZ232 = "Correl", BE232, 1 - ABS( $BM232 - CT232 ) ), 1 ), 0 )</f>
        <v>1</v>
      </c>
      <c r="FG232" s="52">
        <f t="shared" ref="FG232:FG295" ca="1" si="671">MAX( MIN( IF(EA232 = "Correl", BF232, 1 - ABS( $BM232 - CU232 ) ), 1 ), 0 )</f>
        <v>1</v>
      </c>
      <c r="FH232" s="52">
        <f t="shared" ref="FH232:FH295" ca="1" si="672">MAX( MIN( IF(EB232 = "Correl", BG232, 1 - ABS( $BM232 - CV232 ) ), 1 ), 0 )</f>
        <v>1</v>
      </c>
      <c r="FI232" s="52">
        <f t="shared" ref="FI232:FI295" ca="1" si="673">MAX( MIN( IF(EC232 = "Correl", BH232, 1 - ABS( $BM232 - CW232 ) ), 1 ), 0 )</f>
        <v>1</v>
      </c>
      <c r="FK232" s="52">
        <f t="shared" ref="FK232:FK295" si="674">IF(I232=0,0,MAX(EE232:FI232))</f>
        <v>0</v>
      </c>
      <c r="FL232" s="59" t="e">
        <f t="shared" ref="FL232:FL295" ca="1" si="675">MATCH(FK232, EE232:FI232, 0) - 1</f>
        <v>#N/A</v>
      </c>
      <c r="FM232" s="59" t="e">
        <f t="shared" ref="FM232:FM295" ca="1" si="676">OFFSET($CY232, 0, FL232)</f>
        <v>#N/A</v>
      </c>
      <c r="FN232" s="52">
        <f t="shared" ref="FN232:FN295" ca="1" si="677">IF(FK232=0,0,OFFSET($AD$6, 0, FL232))</f>
        <v>0</v>
      </c>
      <c r="FP232" s="52">
        <f t="shared" ref="FP232:FP295" ca="1" si="678">$D$2 * EE232 + $D$3 * FP$6</f>
        <v>0.66666666666666663</v>
      </c>
      <c r="FQ232" s="52">
        <f t="shared" ref="FQ232:FQ295" ca="1" si="679">$D$2 * EF232 + $D$3 * FQ$6</f>
        <v>0.66666666666666663</v>
      </c>
      <c r="FR232" s="52">
        <f t="shared" ref="FR232:FR295" ca="1" si="680">$D$2 * EG232 + $D$3 * FR$6</f>
        <v>0.65555555555555545</v>
      </c>
      <c r="FS232" s="52">
        <f t="shared" ref="FS232:FS295" ca="1" si="681">$D$2 * EH232 + $D$3 * FS$6</f>
        <v>0.64444444444444438</v>
      </c>
      <c r="FT232" s="52">
        <f t="shared" ref="FT232:FT295" ca="1" si="682">$D$2 * EI232 + $D$3 * FT$6</f>
        <v>0.6333333333333333</v>
      </c>
      <c r="FU232" s="52">
        <f t="shared" ref="FU232:FU295" ca="1" si="683">$D$2 * EJ232 + $D$3 * FU$6</f>
        <v>0.62222222222222223</v>
      </c>
      <c r="FV232" s="52">
        <f t="shared" ref="FV232:FV295" ca="1" si="684">$D$2 * EK232 + $D$3 * FV$6</f>
        <v>0.61111111111111116</v>
      </c>
      <c r="FW232" s="52">
        <f t="shared" ref="FW232:FW295" ca="1" si="685">$D$2 * EL232 + $D$3 * FW$6</f>
        <v>0.6</v>
      </c>
      <c r="FX232" s="52">
        <f t="shared" ref="FX232:FX295" ca="1" si="686">$D$2 * EM232 + $D$3 * FX$6</f>
        <v>0.5888888888888888</v>
      </c>
      <c r="FY232" s="52">
        <f t="shared" ref="FY232:FY295" ca="1" si="687">$D$2 * EN232 + $D$3 * FY$6</f>
        <v>0.57777777777777772</v>
      </c>
      <c r="FZ232" s="52">
        <f t="shared" ref="FZ232:FZ295" ca="1" si="688">$D$2 * EO232 + $D$3 * FZ$6</f>
        <v>0.56666666666666665</v>
      </c>
      <c r="GA232" s="52">
        <f t="shared" ref="GA232:GA295" ca="1" si="689">$D$2 * EP232 + $D$3 * GA$6</f>
        <v>0.55555555555555558</v>
      </c>
      <c r="GB232" s="52">
        <f t="shared" ref="GB232:GB295" ca="1" si="690">$D$2 * EQ232 + $D$3 * GB$6</f>
        <v>0.5444444444444444</v>
      </c>
      <c r="GC232" s="52">
        <f t="shared" ref="GC232:GC295" ca="1" si="691">$D$2 * ER232 + $D$3 * GC$6</f>
        <v>0.53333333333333333</v>
      </c>
      <c r="GD232" s="52">
        <f t="shared" ref="GD232:GD295" ca="1" si="692">$D$2 * ES232 + $D$3 * GD$6</f>
        <v>0.52222222222222214</v>
      </c>
      <c r="GE232" s="52">
        <f t="shared" ref="GE232:GE295" ca="1" si="693">$D$2 * ET232 + $D$3 * GE$6</f>
        <v>0.51111111111111107</v>
      </c>
      <c r="GF232" s="52">
        <f t="shared" ref="GF232:GF295" ca="1" si="694">$D$2 * EU232 + $D$3 * GF$6</f>
        <v>0.5</v>
      </c>
      <c r="GG232" s="52">
        <f t="shared" ref="GG232:GG295" ca="1" si="695">$D$2 * EV232 + $D$3 * GG$6</f>
        <v>0.48888888888888887</v>
      </c>
      <c r="GH232" s="52">
        <f t="shared" ref="GH232:GH295" ca="1" si="696">$D$2 * EW232 + $D$3 * GH$6</f>
        <v>0.47777777777777775</v>
      </c>
      <c r="GI232" s="52">
        <f t="shared" ref="GI232:GI295" ca="1" si="697">$D$2 * EX232 + $D$3 * GI$6</f>
        <v>0.46666666666666667</v>
      </c>
      <c r="GJ232" s="52">
        <f t="shared" ref="GJ232:GJ295" ca="1" si="698">$D$2 * EY232 + $D$3 * GJ$6</f>
        <v>0.45555555555555555</v>
      </c>
      <c r="GK232" s="52">
        <f t="shared" ref="GK232:GK295" ca="1" si="699">$D$2 * EZ232 + $D$3 * GK$6</f>
        <v>0.44444444444444442</v>
      </c>
      <c r="GL232" s="52">
        <f t="shared" ref="GL232:GL295" ca="1" si="700">$D$2 * FA232 + $D$3 * GL$6</f>
        <v>0.43333333333333335</v>
      </c>
      <c r="GM232" s="52">
        <f t="shared" ref="GM232:GM295" ca="1" si="701">$D$2 * FB232 + $D$3 * GM$6</f>
        <v>0.42222222222222222</v>
      </c>
      <c r="GN232" s="52">
        <f t="shared" ref="GN232:GN295" ca="1" si="702">$D$2 * FC232 + $D$3 * GN$6</f>
        <v>0.41111111111111109</v>
      </c>
      <c r="GO232" s="52">
        <f t="shared" ref="GO232:GO295" ca="1" si="703">$D$2 * FD232 + $D$3 * GO$6</f>
        <v>0.39999999999999997</v>
      </c>
      <c r="GP232" s="52">
        <f t="shared" ref="GP232:GP295" ca="1" si="704">$D$2 * FE232 + $D$3 * GP$6</f>
        <v>0.38888888888888884</v>
      </c>
      <c r="GQ232" s="52">
        <f t="shared" ref="GQ232:GQ295" ca="1" si="705">$D$2 * FF232 + $D$3 * GQ$6</f>
        <v>0.37777777777777777</v>
      </c>
      <c r="GR232" s="52">
        <f t="shared" ref="GR232:GR295" ca="1" si="706">$D$2 * FG232 + $D$3 * GR$6</f>
        <v>0.36666666666666664</v>
      </c>
      <c r="GS232" s="52">
        <f t="shared" ref="GS232:GS295" ca="1" si="707">$D$2 * FH232 + $D$3 * GS$6</f>
        <v>0.35555555555555551</v>
      </c>
      <c r="GT232" s="52">
        <f t="shared" ref="GT232:GT295" ca="1" si="708">$D$2 * FI232 + $D$3 * GT$6</f>
        <v>0.34444444444444444</v>
      </c>
      <c r="GU232" s="125">
        <f t="shared" ref="GU232:GU295" si="709">IF($HA$38=1,IF(HG232=1,0,GX232),IF(HD232=1,0,GX232))</f>
        <v>0</v>
      </c>
      <c r="GV232" s="52">
        <f t="shared" ref="GV232:GV295" ca="1" si="710">MAX(FP232:GT232)</f>
        <v>0.66666666666666663</v>
      </c>
      <c r="GW232" s="59">
        <f t="shared" ref="GW232:GW295" ca="1" si="711">MATCH(GV232, FP232:GT232, 0)-1</f>
        <v>0</v>
      </c>
      <c r="GX232" s="52">
        <f t="shared" ref="GX232:GX295" ca="1" si="712">IF(MAX(M232:M292) = MIN(M232:M292), 0, IF(MIN(H232:H262)=0,"NaN",IF(OFFSET($EE232,0,GW232) &lt; 0.000001,0,IF(I232=0,0,OFFSET($EE232,0,GW232)))))</f>
        <v>0</v>
      </c>
      <c r="GY232" s="52" t="str">
        <f t="shared" ref="GY232:GY295" ca="1" si="713">OFFSET($CY232, 0, GW232)</f>
        <v>Slope</v>
      </c>
      <c r="GZ232" s="52" t="str">
        <f t="shared" ref="GZ232:GZ295" ca="1" si="714">IF(MIN(H232:H262)=0,"NaN",IF(GX232=0,0,OFFSET($EE$6,0,GW232)))</f>
        <v>NaN</v>
      </c>
      <c r="HA232" s="120">
        <f t="shared" ref="HA232:HA295" si="715">IF($HA$38=1,IF(HG232=1,0,GZ232),IF(HD232=1,0,GZ232))</f>
        <v>0</v>
      </c>
      <c r="HB232" s="58">
        <f t="shared" ref="HB232:HB295" si="716">ABS(K232)</f>
        <v>0</v>
      </c>
      <c r="HC232" s="58"/>
      <c r="HD232" s="121">
        <f t="shared" ref="HD232:HD295" si="717">IF(HE232&lt;=$HG$8,1,0)</f>
        <v>1</v>
      </c>
      <c r="HE232" s="52">
        <f t="shared" ref="HE232:HE295" si="718">IF(I232=0,0,MIN(MAX(1 - ABS(M233 - K232) / H232, 0), 1))</f>
        <v>0</v>
      </c>
      <c r="HF232" s="52">
        <f t="shared" ref="HF232:HF295" si="719">IF(MAX(M232:M292) = MIN(M232:M292), 0, IF(MIN(H232:H262)=0,"NaN",IF(I232=0,0,MIN(MAX(1 - ABS(M233 - K232) / $HC$39, 0), 1 ))))</f>
        <v>0</v>
      </c>
      <c r="HG232" s="120">
        <f t="shared" ref="HG232:HG295" si="720">IF(HF232&lt;=$HG$8,1,0)</f>
        <v>1</v>
      </c>
      <c r="HH232" s="120">
        <f t="shared" ref="HH232:HH295" si="721">IF(HG232=0,HF232,0)</f>
        <v>0</v>
      </c>
      <c r="HI232" s="52">
        <f t="shared" ref="HI232:HI295" ca="1" si="722">IF( $HI$2 = 1, FK232, GX232)</f>
        <v>0</v>
      </c>
      <c r="HJ232" s="52" t="str">
        <f t="shared" ref="HJ232:HJ295" ca="1" si="723">IF($HI$2 = 1, FM232, GY232)</f>
        <v>Slope</v>
      </c>
      <c r="HK232" s="59">
        <f t="shared" ref="HK232:HK295" ca="1" si="724">IF(HJ232 = "Correl", 1, IF(HJ232="Slope", 2, 0 ))</f>
        <v>2</v>
      </c>
      <c r="HL232" s="52" t="str">
        <f t="shared" ref="HL232:HL295" ca="1" si="725">IF($HI$2=1, FN232, GZ232)</f>
        <v>NaN</v>
      </c>
      <c r="HM232" s="52">
        <f t="shared" ref="HM232:HM295" si="726">IF($HI$5 = 1, HE232, HF232)</f>
        <v>0</v>
      </c>
      <c r="HN232" s="52">
        <f t="shared" ref="HN232:HN295" si="727">H232</f>
        <v>0</v>
      </c>
      <c r="HO232" s="52">
        <f t="shared" ref="HO232:HO295" si="728">-HN232</f>
        <v>0</v>
      </c>
      <c r="HP232" s="112"/>
      <c r="HQ232" s="52">
        <f t="shared" si="559"/>
        <v>0</v>
      </c>
      <c r="HR232" s="112"/>
      <c r="HS232" s="52">
        <f t="shared" ref="HS232:HS295" si="729">STDEV( BM232:BM262)</f>
        <v>0</v>
      </c>
      <c r="HT232">
        <f t="shared" ref="HT232:HT295" si="730">STDEV( BJ232:BJ262)</f>
        <v>0</v>
      </c>
    </row>
    <row r="233" spans="1:228" x14ac:dyDescent="0.25">
      <c r="A233" s="45">
        <v>195</v>
      </c>
      <c r="B233" s="35">
        <f t="shared" si="570"/>
        <v>2.2453703703703629E-2</v>
      </c>
      <c r="C233" s="28"/>
      <c r="D233" s="29"/>
      <c r="E233" s="29"/>
      <c r="F233" s="37"/>
      <c r="G233" s="38"/>
      <c r="H233" s="107"/>
      <c r="I233" s="31"/>
      <c r="J233" s="28"/>
      <c r="K233" s="37">
        <f t="shared" si="562"/>
        <v>0</v>
      </c>
      <c r="L233" s="30">
        <f t="shared" si="560"/>
        <v>0</v>
      </c>
      <c r="M233" s="101">
        <f t="shared" si="561"/>
        <v>0</v>
      </c>
      <c r="N233" s="103">
        <f t="shared" si="571"/>
        <v>0</v>
      </c>
      <c r="AD233" s="52" t="e">
        <f t="shared" ca="1" si="572"/>
        <v>#DIV/0!</v>
      </c>
      <c r="AE233" s="52" t="e">
        <f t="shared" ca="1" si="572"/>
        <v>#DIV/0!</v>
      </c>
      <c r="AF233" s="52" t="e">
        <f t="shared" ca="1" si="572"/>
        <v>#DIV/0!</v>
      </c>
      <c r="AG233" s="52" t="e">
        <f t="shared" ca="1" si="566"/>
        <v>#DIV/0!</v>
      </c>
      <c r="AH233" s="52" t="e">
        <f t="shared" ca="1" si="566"/>
        <v>#DIV/0!</v>
      </c>
      <c r="AI233" s="52" t="e">
        <f t="shared" ca="1" si="566"/>
        <v>#DIV/0!</v>
      </c>
      <c r="AJ233" s="52" t="e">
        <f t="shared" ca="1" si="566"/>
        <v>#DIV/0!</v>
      </c>
      <c r="AK233" s="52" t="e">
        <f t="shared" ca="1" si="567"/>
        <v>#DIV/0!</v>
      </c>
      <c r="AL233" s="52" t="e">
        <f t="shared" ca="1" si="567"/>
        <v>#DIV/0!</v>
      </c>
      <c r="AM233" s="52" t="e">
        <f t="shared" ca="1" si="567"/>
        <v>#DIV/0!</v>
      </c>
      <c r="AN233" s="52" t="e">
        <f t="shared" ca="1" si="567"/>
        <v>#DIV/0!</v>
      </c>
      <c r="AO233" s="52" t="e">
        <f t="shared" ca="1" si="568"/>
        <v>#DIV/0!</v>
      </c>
      <c r="AP233" s="52" t="e">
        <f t="shared" ca="1" si="568"/>
        <v>#DIV/0!</v>
      </c>
      <c r="AQ233" s="52" t="e">
        <f t="shared" ca="1" si="568"/>
        <v>#DIV/0!</v>
      </c>
      <c r="AR233" s="52" t="e">
        <f t="shared" ca="1" si="568"/>
        <v>#DIV/0!</v>
      </c>
      <c r="AS233" s="52" t="e">
        <f t="shared" ca="1" si="569"/>
        <v>#DIV/0!</v>
      </c>
      <c r="AT233" s="52" t="e">
        <f t="shared" ca="1" si="569"/>
        <v>#DIV/0!</v>
      </c>
      <c r="AU233" s="52" t="e">
        <f t="shared" ca="1" si="569"/>
        <v>#DIV/0!</v>
      </c>
      <c r="AV233" s="52" t="e">
        <f t="shared" ca="1" si="569"/>
        <v>#DIV/0!</v>
      </c>
      <c r="AW233" s="52" t="e">
        <f t="shared" ca="1" si="563"/>
        <v>#DIV/0!</v>
      </c>
      <c r="AX233" s="52" t="e">
        <f t="shared" ca="1" si="563"/>
        <v>#DIV/0!</v>
      </c>
      <c r="AY233" s="52" t="e">
        <f t="shared" ca="1" si="563"/>
        <v>#DIV/0!</v>
      </c>
      <c r="AZ233" s="52" t="e">
        <f t="shared" ca="1" si="563"/>
        <v>#DIV/0!</v>
      </c>
      <c r="BA233" s="52" t="e">
        <f t="shared" ca="1" si="564"/>
        <v>#DIV/0!</v>
      </c>
      <c r="BB233" s="52" t="e">
        <f t="shared" ca="1" si="564"/>
        <v>#DIV/0!</v>
      </c>
      <c r="BC233" s="52" t="e">
        <f t="shared" ca="1" si="564"/>
        <v>#DIV/0!</v>
      </c>
      <c r="BD233" s="52" t="e">
        <f t="shared" ca="1" si="564"/>
        <v>#DIV/0!</v>
      </c>
      <c r="BE233" s="52" t="e">
        <f t="shared" ca="1" si="565"/>
        <v>#DIV/0!</v>
      </c>
      <c r="BF233" s="52" t="e">
        <f t="shared" ca="1" si="565"/>
        <v>#DIV/0!</v>
      </c>
      <c r="BG233" s="52" t="e">
        <f t="shared" ca="1" si="565"/>
        <v>#DIV/0!</v>
      </c>
      <c r="BH233" s="52" t="e">
        <f t="shared" ca="1" si="565"/>
        <v>#DIV/0!</v>
      </c>
      <c r="BJ233" s="52">
        <f t="shared" si="573"/>
        <v>0</v>
      </c>
      <c r="BK233" s="52">
        <f t="shared" si="574"/>
        <v>0</v>
      </c>
      <c r="BL233" s="52">
        <f t="shared" si="575"/>
        <v>0</v>
      </c>
      <c r="BM233" s="52">
        <f t="shared" si="576"/>
        <v>0</v>
      </c>
      <c r="BN233" s="52">
        <f t="shared" si="577"/>
        <v>0</v>
      </c>
      <c r="BO233" s="52">
        <f t="shared" si="578"/>
        <v>0</v>
      </c>
      <c r="BP233" s="52">
        <f t="shared" si="579"/>
        <v>0</v>
      </c>
      <c r="BQ233" s="52">
        <f t="shared" si="580"/>
        <v>0.05</v>
      </c>
      <c r="BS233" s="52">
        <f t="shared" ca="1" si="581"/>
        <v>0</v>
      </c>
      <c r="BT233" s="52">
        <f t="shared" ca="1" si="582"/>
        <v>0</v>
      </c>
      <c r="BU233" s="52">
        <f t="shared" ca="1" si="583"/>
        <v>0</v>
      </c>
      <c r="BV233" s="52">
        <f t="shared" ca="1" si="584"/>
        <v>0</v>
      </c>
      <c r="BW233" s="52">
        <f t="shared" ca="1" si="585"/>
        <v>0</v>
      </c>
      <c r="BX233" s="52">
        <f t="shared" ca="1" si="586"/>
        <v>0</v>
      </c>
      <c r="BY233" s="52">
        <f t="shared" ca="1" si="587"/>
        <v>0</v>
      </c>
      <c r="BZ233" s="52">
        <f t="shared" ca="1" si="588"/>
        <v>0</v>
      </c>
      <c r="CA233" s="52">
        <f t="shared" ca="1" si="589"/>
        <v>0</v>
      </c>
      <c r="CB233" s="52">
        <f t="shared" ca="1" si="590"/>
        <v>0</v>
      </c>
      <c r="CC233" s="52">
        <f t="shared" ca="1" si="591"/>
        <v>0</v>
      </c>
      <c r="CD233" s="52">
        <f t="shared" ca="1" si="592"/>
        <v>0</v>
      </c>
      <c r="CE233" s="52">
        <f t="shared" ca="1" si="593"/>
        <v>0</v>
      </c>
      <c r="CF233" s="52">
        <f t="shared" ca="1" si="594"/>
        <v>0</v>
      </c>
      <c r="CG233" s="52">
        <f t="shared" ca="1" si="595"/>
        <v>0</v>
      </c>
      <c r="CH233" s="52">
        <f t="shared" ca="1" si="596"/>
        <v>0</v>
      </c>
      <c r="CI233" s="52">
        <f t="shared" ca="1" si="597"/>
        <v>0</v>
      </c>
      <c r="CJ233" s="52">
        <f t="shared" ca="1" si="598"/>
        <v>0</v>
      </c>
      <c r="CK233" s="52">
        <f t="shared" ca="1" si="599"/>
        <v>0</v>
      </c>
      <c r="CL233" s="52">
        <f t="shared" ca="1" si="600"/>
        <v>0</v>
      </c>
      <c r="CM233" s="52">
        <f t="shared" ca="1" si="601"/>
        <v>0</v>
      </c>
      <c r="CN233" s="52">
        <f t="shared" ca="1" si="602"/>
        <v>0</v>
      </c>
      <c r="CO233" s="52">
        <f t="shared" ca="1" si="603"/>
        <v>0</v>
      </c>
      <c r="CP233" s="52">
        <f t="shared" ca="1" si="604"/>
        <v>0</v>
      </c>
      <c r="CQ233" s="52">
        <f t="shared" ca="1" si="605"/>
        <v>0</v>
      </c>
      <c r="CR233" s="52">
        <f t="shared" ca="1" si="606"/>
        <v>0</v>
      </c>
      <c r="CS233" s="52">
        <f t="shared" ca="1" si="607"/>
        <v>0</v>
      </c>
      <c r="CT233" s="52">
        <f t="shared" ca="1" si="608"/>
        <v>0</v>
      </c>
      <c r="CU233" s="52">
        <f t="shared" ca="1" si="609"/>
        <v>0</v>
      </c>
      <c r="CV233" s="52">
        <f t="shared" ca="1" si="610"/>
        <v>0</v>
      </c>
      <c r="CW233" s="52">
        <f t="shared" ca="1" si="611"/>
        <v>0</v>
      </c>
      <c r="CY233" s="51" t="str">
        <f t="shared" ca="1" si="612"/>
        <v>Slope</v>
      </c>
      <c r="CZ233" s="51" t="str">
        <f t="shared" ca="1" si="613"/>
        <v>Slope</v>
      </c>
      <c r="DA233" s="51" t="str">
        <f t="shared" ca="1" si="614"/>
        <v>Slope</v>
      </c>
      <c r="DB233" s="51" t="str">
        <f t="shared" ca="1" si="615"/>
        <v>Slope</v>
      </c>
      <c r="DC233" s="51" t="str">
        <f t="shared" ca="1" si="616"/>
        <v>Slope</v>
      </c>
      <c r="DD233" s="51" t="str">
        <f t="shared" ca="1" si="617"/>
        <v>Slope</v>
      </c>
      <c r="DE233" s="51" t="str">
        <f t="shared" ca="1" si="618"/>
        <v>Slope</v>
      </c>
      <c r="DF233" s="51" t="str">
        <f t="shared" ca="1" si="619"/>
        <v>Slope</v>
      </c>
      <c r="DG233" s="51" t="str">
        <f t="shared" ca="1" si="620"/>
        <v>Slope</v>
      </c>
      <c r="DH233" s="51" t="str">
        <f t="shared" ca="1" si="621"/>
        <v>Slope</v>
      </c>
      <c r="DI233" s="51" t="str">
        <f t="shared" ca="1" si="622"/>
        <v>Slope</v>
      </c>
      <c r="DJ233" s="51" t="str">
        <f t="shared" ca="1" si="623"/>
        <v>Slope</v>
      </c>
      <c r="DK233" s="51" t="str">
        <f t="shared" ca="1" si="624"/>
        <v>Slope</v>
      </c>
      <c r="DL233" s="51" t="str">
        <f t="shared" ca="1" si="625"/>
        <v>Slope</v>
      </c>
      <c r="DM233" s="51" t="str">
        <f t="shared" ca="1" si="626"/>
        <v>Slope</v>
      </c>
      <c r="DN233" s="51" t="str">
        <f t="shared" ca="1" si="627"/>
        <v>Slope</v>
      </c>
      <c r="DO233" s="51" t="str">
        <f t="shared" ca="1" si="628"/>
        <v>Slope</v>
      </c>
      <c r="DP233" s="51" t="str">
        <f t="shared" ca="1" si="629"/>
        <v>Slope</v>
      </c>
      <c r="DQ233" s="51" t="str">
        <f t="shared" ca="1" si="630"/>
        <v>Slope</v>
      </c>
      <c r="DR233" s="51" t="str">
        <f t="shared" ca="1" si="631"/>
        <v>Slope</v>
      </c>
      <c r="DS233" s="51" t="str">
        <f t="shared" ca="1" si="632"/>
        <v>Slope</v>
      </c>
      <c r="DT233" s="51" t="str">
        <f t="shared" ca="1" si="633"/>
        <v>Slope</v>
      </c>
      <c r="DU233" s="51" t="str">
        <f t="shared" ca="1" si="634"/>
        <v>Slope</v>
      </c>
      <c r="DV233" s="51" t="str">
        <f t="shared" ca="1" si="635"/>
        <v>Slope</v>
      </c>
      <c r="DW233" s="51" t="str">
        <f t="shared" ca="1" si="636"/>
        <v>Slope</v>
      </c>
      <c r="DX233" s="51" t="str">
        <f t="shared" ca="1" si="637"/>
        <v>Slope</v>
      </c>
      <c r="DY233" s="51" t="str">
        <f t="shared" ca="1" si="638"/>
        <v>Slope</v>
      </c>
      <c r="DZ233" s="51" t="str">
        <f t="shared" ca="1" si="639"/>
        <v>Slope</v>
      </c>
      <c r="EA233" s="51" t="str">
        <f t="shared" ca="1" si="640"/>
        <v>Slope</v>
      </c>
      <c r="EB233" s="51" t="str">
        <f t="shared" ca="1" si="641"/>
        <v>Slope</v>
      </c>
      <c r="EC233" s="51" t="str">
        <f t="shared" ca="1" si="642"/>
        <v>Slope</v>
      </c>
      <c r="EE233" s="52">
        <f t="shared" ca="1" si="643"/>
        <v>1</v>
      </c>
      <c r="EF233" s="52">
        <f t="shared" ca="1" si="644"/>
        <v>1</v>
      </c>
      <c r="EG233" s="52">
        <f t="shared" ca="1" si="645"/>
        <v>1</v>
      </c>
      <c r="EH233" s="52">
        <f t="shared" ca="1" si="646"/>
        <v>1</v>
      </c>
      <c r="EI233" s="52">
        <f t="shared" ca="1" si="647"/>
        <v>1</v>
      </c>
      <c r="EJ233" s="52">
        <f t="shared" ca="1" si="648"/>
        <v>1</v>
      </c>
      <c r="EK233" s="52">
        <f t="shared" ca="1" si="649"/>
        <v>1</v>
      </c>
      <c r="EL233" s="52">
        <f t="shared" ca="1" si="650"/>
        <v>1</v>
      </c>
      <c r="EM233" s="52">
        <f t="shared" ca="1" si="651"/>
        <v>1</v>
      </c>
      <c r="EN233" s="52">
        <f t="shared" ca="1" si="652"/>
        <v>1</v>
      </c>
      <c r="EO233" s="52">
        <f t="shared" ca="1" si="653"/>
        <v>1</v>
      </c>
      <c r="EP233" s="52">
        <f t="shared" ca="1" si="654"/>
        <v>1</v>
      </c>
      <c r="EQ233" s="52">
        <f t="shared" ca="1" si="655"/>
        <v>1</v>
      </c>
      <c r="ER233" s="52">
        <f t="shared" ca="1" si="656"/>
        <v>1</v>
      </c>
      <c r="ES233" s="52">
        <f t="shared" ca="1" si="657"/>
        <v>1</v>
      </c>
      <c r="ET233" s="52">
        <f t="shared" ca="1" si="658"/>
        <v>1</v>
      </c>
      <c r="EU233" s="52">
        <f t="shared" ca="1" si="659"/>
        <v>1</v>
      </c>
      <c r="EV233" s="52">
        <f t="shared" ca="1" si="660"/>
        <v>1</v>
      </c>
      <c r="EW233" s="52">
        <f t="shared" ca="1" si="661"/>
        <v>1</v>
      </c>
      <c r="EX233" s="52">
        <f t="shared" ca="1" si="662"/>
        <v>1</v>
      </c>
      <c r="EY233" s="52">
        <f t="shared" ca="1" si="663"/>
        <v>1</v>
      </c>
      <c r="EZ233" s="52">
        <f t="shared" ca="1" si="664"/>
        <v>1</v>
      </c>
      <c r="FA233" s="52">
        <f t="shared" ca="1" si="665"/>
        <v>1</v>
      </c>
      <c r="FB233" s="52">
        <f t="shared" ca="1" si="666"/>
        <v>1</v>
      </c>
      <c r="FC233" s="52">
        <f t="shared" ca="1" si="667"/>
        <v>1</v>
      </c>
      <c r="FD233" s="52">
        <f t="shared" ca="1" si="668"/>
        <v>1</v>
      </c>
      <c r="FE233" s="52">
        <f t="shared" ca="1" si="669"/>
        <v>1</v>
      </c>
      <c r="FF233" s="52">
        <f t="shared" ca="1" si="670"/>
        <v>1</v>
      </c>
      <c r="FG233" s="52">
        <f t="shared" ca="1" si="671"/>
        <v>1</v>
      </c>
      <c r="FH233" s="52">
        <f t="shared" ca="1" si="672"/>
        <v>1</v>
      </c>
      <c r="FI233" s="52">
        <f t="shared" ca="1" si="673"/>
        <v>1</v>
      </c>
      <c r="FK233" s="52">
        <f t="shared" si="674"/>
        <v>0</v>
      </c>
      <c r="FL233" s="59" t="e">
        <f t="shared" ca="1" si="675"/>
        <v>#N/A</v>
      </c>
      <c r="FM233" s="59" t="e">
        <f t="shared" ca="1" si="676"/>
        <v>#N/A</v>
      </c>
      <c r="FN233" s="52">
        <f t="shared" ca="1" si="677"/>
        <v>0</v>
      </c>
      <c r="FP233" s="52">
        <f t="shared" ca="1" si="678"/>
        <v>0.66666666666666663</v>
      </c>
      <c r="FQ233" s="52">
        <f t="shared" ca="1" si="679"/>
        <v>0.66666666666666663</v>
      </c>
      <c r="FR233" s="52">
        <f t="shared" ca="1" si="680"/>
        <v>0.65555555555555545</v>
      </c>
      <c r="FS233" s="52">
        <f t="shared" ca="1" si="681"/>
        <v>0.64444444444444438</v>
      </c>
      <c r="FT233" s="52">
        <f t="shared" ca="1" si="682"/>
        <v>0.6333333333333333</v>
      </c>
      <c r="FU233" s="52">
        <f t="shared" ca="1" si="683"/>
        <v>0.62222222222222223</v>
      </c>
      <c r="FV233" s="52">
        <f t="shared" ca="1" si="684"/>
        <v>0.61111111111111116</v>
      </c>
      <c r="FW233" s="52">
        <f t="shared" ca="1" si="685"/>
        <v>0.6</v>
      </c>
      <c r="FX233" s="52">
        <f t="shared" ca="1" si="686"/>
        <v>0.5888888888888888</v>
      </c>
      <c r="FY233" s="52">
        <f t="shared" ca="1" si="687"/>
        <v>0.57777777777777772</v>
      </c>
      <c r="FZ233" s="52">
        <f t="shared" ca="1" si="688"/>
        <v>0.56666666666666665</v>
      </c>
      <c r="GA233" s="52">
        <f t="shared" ca="1" si="689"/>
        <v>0.55555555555555558</v>
      </c>
      <c r="GB233" s="52">
        <f t="shared" ca="1" si="690"/>
        <v>0.5444444444444444</v>
      </c>
      <c r="GC233" s="52">
        <f t="shared" ca="1" si="691"/>
        <v>0.53333333333333333</v>
      </c>
      <c r="GD233" s="52">
        <f t="shared" ca="1" si="692"/>
        <v>0.52222222222222214</v>
      </c>
      <c r="GE233" s="52">
        <f t="shared" ca="1" si="693"/>
        <v>0.51111111111111107</v>
      </c>
      <c r="GF233" s="52">
        <f t="shared" ca="1" si="694"/>
        <v>0.5</v>
      </c>
      <c r="GG233" s="52">
        <f t="shared" ca="1" si="695"/>
        <v>0.48888888888888887</v>
      </c>
      <c r="GH233" s="52">
        <f t="shared" ca="1" si="696"/>
        <v>0.47777777777777775</v>
      </c>
      <c r="GI233" s="52">
        <f t="shared" ca="1" si="697"/>
        <v>0.46666666666666667</v>
      </c>
      <c r="GJ233" s="52">
        <f t="shared" ca="1" si="698"/>
        <v>0.45555555555555555</v>
      </c>
      <c r="GK233" s="52">
        <f t="shared" ca="1" si="699"/>
        <v>0.44444444444444442</v>
      </c>
      <c r="GL233" s="52">
        <f t="shared" ca="1" si="700"/>
        <v>0.43333333333333335</v>
      </c>
      <c r="GM233" s="52">
        <f t="shared" ca="1" si="701"/>
        <v>0.42222222222222222</v>
      </c>
      <c r="GN233" s="52">
        <f t="shared" ca="1" si="702"/>
        <v>0.41111111111111109</v>
      </c>
      <c r="GO233" s="52">
        <f t="shared" ca="1" si="703"/>
        <v>0.39999999999999997</v>
      </c>
      <c r="GP233" s="52">
        <f t="shared" ca="1" si="704"/>
        <v>0.38888888888888884</v>
      </c>
      <c r="GQ233" s="52">
        <f t="shared" ca="1" si="705"/>
        <v>0.37777777777777777</v>
      </c>
      <c r="GR233" s="52">
        <f t="shared" ca="1" si="706"/>
        <v>0.36666666666666664</v>
      </c>
      <c r="GS233" s="52">
        <f t="shared" ca="1" si="707"/>
        <v>0.35555555555555551</v>
      </c>
      <c r="GT233" s="52">
        <f t="shared" ca="1" si="708"/>
        <v>0.34444444444444444</v>
      </c>
      <c r="GU233" s="125">
        <f t="shared" si="709"/>
        <v>0</v>
      </c>
      <c r="GV233" s="52">
        <f t="shared" ca="1" si="710"/>
        <v>0.66666666666666663</v>
      </c>
      <c r="GW233" s="59">
        <f t="shared" ca="1" si="711"/>
        <v>0</v>
      </c>
      <c r="GX233" s="52">
        <f t="shared" ca="1" si="712"/>
        <v>0</v>
      </c>
      <c r="GY233" s="52" t="str">
        <f t="shared" ca="1" si="713"/>
        <v>Slope</v>
      </c>
      <c r="GZ233" s="52" t="str">
        <f t="shared" ca="1" si="714"/>
        <v>NaN</v>
      </c>
      <c r="HA233" s="120">
        <f t="shared" si="715"/>
        <v>0</v>
      </c>
      <c r="HB233" s="58">
        <f t="shared" si="716"/>
        <v>0</v>
      </c>
      <c r="HC233" s="58"/>
      <c r="HD233" s="121">
        <f t="shared" si="717"/>
        <v>1</v>
      </c>
      <c r="HE233" s="52">
        <f t="shared" si="718"/>
        <v>0</v>
      </c>
      <c r="HF233" s="52">
        <f t="shared" si="719"/>
        <v>0</v>
      </c>
      <c r="HG233" s="120">
        <f t="shared" si="720"/>
        <v>1</v>
      </c>
      <c r="HH233" s="120">
        <f t="shared" si="721"/>
        <v>0</v>
      </c>
      <c r="HI233" s="52">
        <f t="shared" ca="1" si="722"/>
        <v>0</v>
      </c>
      <c r="HJ233" s="52" t="str">
        <f t="shared" ca="1" si="723"/>
        <v>Slope</v>
      </c>
      <c r="HK233" s="59">
        <f t="shared" ca="1" si="724"/>
        <v>2</v>
      </c>
      <c r="HL233" s="52" t="str">
        <f t="shared" ca="1" si="725"/>
        <v>NaN</v>
      </c>
      <c r="HM233" s="52">
        <f t="shared" si="726"/>
        <v>0</v>
      </c>
      <c r="HN233" s="52">
        <f t="shared" si="727"/>
        <v>0</v>
      </c>
      <c r="HO233" s="52">
        <f t="shared" si="728"/>
        <v>0</v>
      </c>
      <c r="HP233" s="112"/>
      <c r="HQ233" s="52">
        <f t="shared" ref="HQ233:HQ296" si="731">ABS(BJ233 - BJ232)</f>
        <v>0</v>
      </c>
      <c r="HR233" s="112"/>
      <c r="HS233" s="52">
        <f t="shared" si="729"/>
        <v>0</v>
      </c>
      <c r="HT233">
        <f t="shared" si="730"/>
        <v>0</v>
      </c>
    </row>
    <row r="234" spans="1:228" x14ac:dyDescent="0.25">
      <c r="A234" s="45">
        <v>196</v>
      </c>
      <c r="B234" s="35">
        <f t="shared" si="570"/>
        <v>2.2569444444444368E-2</v>
      </c>
      <c r="C234" s="28"/>
      <c r="D234" s="29"/>
      <c r="E234" s="29"/>
      <c r="F234" s="37"/>
      <c r="G234" s="38"/>
      <c r="H234" s="107"/>
      <c r="I234" s="31"/>
      <c r="J234" s="28"/>
      <c r="K234" s="37">
        <f t="shared" si="562"/>
        <v>0</v>
      </c>
      <c r="L234" s="30">
        <f t="shared" si="560"/>
        <v>0</v>
      </c>
      <c r="M234" s="101">
        <f t="shared" si="561"/>
        <v>0</v>
      </c>
      <c r="N234" s="103">
        <f t="shared" si="571"/>
        <v>0</v>
      </c>
      <c r="AD234" s="52" t="e">
        <f t="shared" ca="1" si="572"/>
        <v>#DIV/0!</v>
      </c>
      <c r="AE234" s="52" t="e">
        <f t="shared" ca="1" si="572"/>
        <v>#DIV/0!</v>
      </c>
      <c r="AF234" s="52" t="e">
        <f t="shared" ca="1" si="572"/>
        <v>#DIV/0!</v>
      </c>
      <c r="AG234" s="52" t="e">
        <f t="shared" ca="1" si="566"/>
        <v>#DIV/0!</v>
      </c>
      <c r="AH234" s="52" t="e">
        <f t="shared" ca="1" si="566"/>
        <v>#DIV/0!</v>
      </c>
      <c r="AI234" s="52" t="e">
        <f t="shared" ca="1" si="566"/>
        <v>#DIV/0!</v>
      </c>
      <c r="AJ234" s="52" t="e">
        <f t="shared" ca="1" si="566"/>
        <v>#DIV/0!</v>
      </c>
      <c r="AK234" s="52" t="e">
        <f t="shared" ca="1" si="567"/>
        <v>#DIV/0!</v>
      </c>
      <c r="AL234" s="52" t="e">
        <f t="shared" ca="1" si="567"/>
        <v>#DIV/0!</v>
      </c>
      <c r="AM234" s="52" t="e">
        <f t="shared" ca="1" si="567"/>
        <v>#DIV/0!</v>
      </c>
      <c r="AN234" s="52" t="e">
        <f t="shared" ca="1" si="567"/>
        <v>#DIV/0!</v>
      </c>
      <c r="AO234" s="52" t="e">
        <f t="shared" ca="1" si="568"/>
        <v>#DIV/0!</v>
      </c>
      <c r="AP234" s="52" t="e">
        <f t="shared" ca="1" si="568"/>
        <v>#DIV/0!</v>
      </c>
      <c r="AQ234" s="52" t="e">
        <f t="shared" ca="1" si="568"/>
        <v>#DIV/0!</v>
      </c>
      <c r="AR234" s="52" t="e">
        <f t="shared" ca="1" si="568"/>
        <v>#DIV/0!</v>
      </c>
      <c r="AS234" s="52" t="e">
        <f t="shared" ca="1" si="569"/>
        <v>#DIV/0!</v>
      </c>
      <c r="AT234" s="52" t="e">
        <f t="shared" ca="1" si="569"/>
        <v>#DIV/0!</v>
      </c>
      <c r="AU234" s="52" t="e">
        <f t="shared" ca="1" si="569"/>
        <v>#DIV/0!</v>
      </c>
      <c r="AV234" s="52" t="e">
        <f t="shared" ca="1" si="569"/>
        <v>#DIV/0!</v>
      </c>
      <c r="AW234" s="52" t="e">
        <f t="shared" ca="1" si="563"/>
        <v>#DIV/0!</v>
      </c>
      <c r="AX234" s="52" t="e">
        <f t="shared" ca="1" si="563"/>
        <v>#DIV/0!</v>
      </c>
      <c r="AY234" s="52" t="e">
        <f t="shared" ca="1" si="563"/>
        <v>#DIV/0!</v>
      </c>
      <c r="AZ234" s="52" t="e">
        <f t="shared" ca="1" si="563"/>
        <v>#DIV/0!</v>
      </c>
      <c r="BA234" s="52" t="e">
        <f t="shared" ca="1" si="564"/>
        <v>#DIV/0!</v>
      </c>
      <c r="BB234" s="52" t="e">
        <f t="shared" ca="1" si="564"/>
        <v>#DIV/0!</v>
      </c>
      <c r="BC234" s="52" t="e">
        <f t="shared" ca="1" si="564"/>
        <v>#DIV/0!</v>
      </c>
      <c r="BD234" s="52" t="e">
        <f t="shared" ca="1" si="564"/>
        <v>#DIV/0!</v>
      </c>
      <c r="BE234" s="52" t="e">
        <f t="shared" ca="1" si="565"/>
        <v>#DIV/0!</v>
      </c>
      <c r="BF234" s="52" t="e">
        <f t="shared" ca="1" si="565"/>
        <v>#DIV/0!</v>
      </c>
      <c r="BG234" s="52" t="e">
        <f t="shared" ca="1" si="565"/>
        <v>#DIV/0!</v>
      </c>
      <c r="BH234" s="52" t="e">
        <f t="shared" ca="1" si="565"/>
        <v>#DIV/0!</v>
      </c>
      <c r="BJ234" s="52">
        <f t="shared" si="573"/>
        <v>0</v>
      </c>
      <c r="BK234" s="52">
        <f t="shared" si="574"/>
        <v>0</v>
      </c>
      <c r="BL234" s="52">
        <f t="shared" si="575"/>
        <v>0</v>
      </c>
      <c r="BM234" s="52">
        <f t="shared" si="576"/>
        <v>0</v>
      </c>
      <c r="BN234" s="52">
        <f t="shared" si="577"/>
        <v>0</v>
      </c>
      <c r="BO234" s="52">
        <f t="shared" si="578"/>
        <v>0</v>
      </c>
      <c r="BP234" s="52">
        <f t="shared" si="579"/>
        <v>0</v>
      </c>
      <c r="BQ234" s="52">
        <f t="shared" si="580"/>
        <v>0.05</v>
      </c>
      <c r="BS234" s="52">
        <f t="shared" ca="1" si="581"/>
        <v>0</v>
      </c>
      <c r="BT234" s="52">
        <f t="shared" ca="1" si="582"/>
        <v>0</v>
      </c>
      <c r="BU234" s="52">
        <f t="shared" ca="1" si="583"/>
        <v>0</v>
      </c>
      <c r="BV234" s="52">
        <f t="shared" ca="1" si="584"/>
        <v>0</v>
      </c>
      <c r="BW234" s="52">
        <f t="shared" ca="1" si="585"/>
        <v>0</v>
      </c>
      <c r="BX234" s="52">
        <f t="shared" ca="1" si="586"/>
        <v>0</v>
      </c>
      <c r="BY234" s="52">
        <f t="shared" ca="1" si="587"/>
        <v>0</v>
      </c>
      <c r="BZ234" s="52">
        <f t="shared" ca="1" si="588"/>
        <v>0</v>
      </c>
      <c r="CA234" s="52">
        <f t="shared" ca="1" si="589"/>
        <v>0</v>
      </c>
      <c r="CB234" s="52">
        <f t="shared" ca="1" si="590"/>
        <v>0</v>
      </c>
      <c r="CC234" s="52">
        <f t="shared" ca="1" si="591"/>
        <v>0</v>
      </c>
      <c r="CD234" s="52">
        <f t="shared" ca="1" si="592"/>
        <v>0</v>
      </c>
      <c r="CE234" s="52">
        <f t="shared" ca="1" si="593"/>
        <v>0</v>
      </c>
      <c r="CF234" s="52">
        <f t="shared" ca="1" si="594"/>
        <v>0</v>
      </c>
      <c r="CG234" s="52">
        <f t="shared" ca="1" si="595"/>
        <v>0</v>
      </c>
      <c r="CH234" s="52">
        <f t="shared" ca="1" si="596"/>
        <v>0</v>
      </c>
      <c r="CI234" s="52">
        <f t="shared" ca="1" si="597"/>
        <v>0</v>
      </c>
      <c r="CJ234" s="52">
        <f t="shared" ca="1" si="598"/>
        <v>0</v>
      </c>
      <c r="CK234" s="52">
        <f t="shared" ca="1" si="599"/>
        <v>0</v>
      </c>
      <c r="CL234" s="52">
        <f t="shared" ca="1" si="600"/>
        <v>0</v>
      </c>
      <c r="CM234" s="52">
        <f t="shared" ca="1" si="601"/>
        <v>0</v>
      </c>
      <c r="CN234" s="52">
        <f t="shared" ca="1" si="602"/>
        <v>0</v>
      </c>
      <c r="CO234" s="52">
        <f t="shared" ca="1" si="603"/>
        <v>0</v>
      </c>
      <c r="CP234" s="52">
        <f t="shared" ca="1" si="604"/>
        <v>0</v>
      </c>
      <c r="CQ234" s="52">
        <f t="shared" ca="1" si="605"/>
        <v>0</v>
      </c>
      <c r="CR234" s="52">
        <f t="shared" ca="1" si="606"/>
        <v>0</v>
      </c>
      <c r="CS234" s="52">
        <f t="shared" ca="1" si="607"/>
        <v>0</v>
      </c>
      <c r="CT234" s="52">
        <f t="shared" ca="1" si="608"/>
        <v>0</v>
      </c>
      <c r="CU234" s="52">
        <f t="shared" ca="1" si="609"/>
        <v>0</v>
      </c>
      <c r="CV234" s="52">
        <f t="shared" ca="1" si="610"/>
        <v>0</v>
      </c>
      <c r="CW234" s="52">
        <f t="shared" ca="1" si="611"/>
        <v>0</v>
      </c>
      <c r="CY234" s="51" t="str">
        <f t="shared" ca="1" si="612"/>
        <v>Slope</v>
      </c>
      <c r="CZ234" s="51" t="str">
        <f t="shared" ca="1" si="613"/>
        <v>Slope</v>
      </c>
      <c r="DA234" s="51" t="str">
        <f t="shared" ca="1" si="614"/>
        <v>Slope</v>
      </c>
      <c r="DB234" s="51" t="str">
        <f t="shared" ca="1" si="615"/>
        <v>Slope</v>
      </c>
      <c r="DC234" s="51" t="str">
        <f t="shared" ca="1" si="616"/>
        <v>Slope</v>
      </c>
      <c r="DD234" s="51" t="str">
        <f t="shared" ca="1" si="617"/>
        <v>Slope</v>
      </c>
      <c r="DE234" s="51" t="str">
        <f t="shared" ca="1" si="618"/>
        <v>Slope</v>
      </c>
      <c r="DF234" s="51" t="str">
        <f t="shared" ca="1" si="619"/>
        <v>Slope</v>
      </c>
      <c r="DG234" s="51" t="str">
        <f t="shared" ca="1" si="620"/>
        <v>Slope</v>
      </c>
      <c r="DH234" s="51" t="str">
        <f t="shared" ca="1" si="621"/>
        <v>Slope</v>
      </c>
      <c r="DI234" s="51" t="str">
        <f t="shared" ca="1" si="622"/>
        <v>Slope</v>
      </c>
      <c r="DJ234" s="51" t="str">
        <f t="shared" ca="1" si="623"/>
        <v>Slope</v>
      </c>
      <c r="DK234" s="51" t="str">
        <f t="shared" ca="1" si="624"/>
        <v>Slope</v>
      </c>
      <c r="DL234" s="51" t="str">
        <f t="shared" ca="1" si="625"/>
        <v>Slope</v>
      </c>
      <c r="DM234" s="51" t="str">
        <f t="shared" ca="1" si="626"/>
        <v>Slope</v>
      </c>
      <c r="DN234" s="51" t="str">
        <f t="shared" ca="1" si="627"/>
        <v>Slope</v>
      </c>
      <c r="DO234" s="51" t="str">
        <f t="shared" ca="1" si="628"/>
        <v>Slope</v>
      </c>
      <c r="DP234" s="51" t="str">
        <f t="shared" ca="1" si="629"/>
        <v>Slope</v>
      </c>
      <c r="DQ234" s="51" t="str">
        <f t="shared" ca="1" si="630"/>
        <v>Slope</v>
      </c>
      <c r="DR234" s="51" t="str">
        <f t="shared" ca="1" si="631"/>
        <v>Slope</v>
      </c>
      <c r="DS234" s="51" t="str">
        <f t="shared" ca="1" si="632"/>
        <v>Slope</v>
      </c>
      <c r="DT234" s="51" t="str">
        <f t="shared" ca="1" si="633"/>
        <v>Slope</v>
      </c>
      <c r="DU234" s="51" t="str">
        <f t="shared" ca="1" si="634"/>
        <v>Slope</v>
      </c>
      <c r="DV234" s="51" t="str">
        <f t="shared" ca="1" si="635"/>
        <v>Slope</v>
      </c>
      <c r="DW234" s="51" t="str">
        <f t="shared" ca="1" si="636"/>
        <v>Slope</v>
      </c>
      <c r="DX234" s="51" t="str">
        <f t="shared" ca="1" si="637"/>
        <v>Slope</v>
      </c>
      <c r="DY234" s="51" t="str">
        <f t="shared" ca="1" si="638"/>
        <v>Slope</v>
      </c>
      <c r="DZ234" s="51" t="str">
        <f t="shared" ca="1" si="639"/>
        <v>Slope</v>
      </c>
      <c r="EA234" s="51" t="str">
        <f t="shared" ca="1" si="640"/>
        <v>Slope</v>
      </c>
      <c r="EB234" s="51" t="str">
        <f t="shared" ca="1" si="641"/>
        <v>Slope</v>
      </c>
      <c r="EC234" s="51" t="str">
        <f t="shared" ca="1" si="642"/>
        <v>Slope</v>
      </c>
      <c r="EE234" s="52">
        <f t="shared" ca="1" si="643"/>
        <v>1</v>
      </c>
      <c r="EF234" s="52">
        <f t="shared" ca="1" si="644"/>
        <v>1</v>
      </c>
      <c r="EG234" s="52">
        <f t="shared" ca="1" si="645"/>
        <v>1</v>
      </c>
      <c r="EH234" s="52">
        <f t="shared" ca="1" si="646"/>
        <v>1</v>
      </c>
      <c r="EI234" s="52">
        <f t="shared" ca="1" si="647"/>
        <v>1</v>
      </c>
      <c r="EJ234" s="52">
        <f t="shared" ca="1" si="648"/>
        <v>1</v>
      </c>
      <c r="EK234" s="52">
        <f t="shared" ca="1" si="649"/>
        <v>1</v>
      </c>
      <c r="EL234" s="52">
        <f t="shared" ca="1" si="650"/>
        <v>1</v>
      </c>
      <c r="EM234" s="52">
        <f t="shared" ca="1" si="651"/>
        <v>1</v>
      </c>
      <c r="EN234" s="52">
        <f t="shared" ca="1" si="652"/>
        <v>1</v>
      </c>
      <c r="EO234" s="52">
        <f t="shared" ca="1" si="653"/>
        <v>1</v>
      </c>
      <c r="EP234" s="52">
        <f t="shared" ca="1" si="654"/>
        <v>1</v>
      </c>
      <c r="EQ234" s="52">
        <f t="shared" ca="1" si="655"/>
        <v>1</v>
      </c>
      <c r="ER234" s="52">
        <f t="shared" ca="1" si="656"/>
        <v>1</v>
      </c>
      <c r="ES234" s="52">
        <f t="shared" ca="1" si="657"/>
        <v>1</v>
      </c>
      <c r="ET234" s="52">
        <f t="shared" ca="1" si="658"/>
        <v>1</v>
      </c>
      <c r="EU234" s="52">
        <f t="shared" ca="1" si="659"/>
        <v>1</v>
      </c>
      <c r="EV234" s="52">
        <f t="shared" ca="1" si="660"/>
        <v>1</v>
      </c>
      <c r="EW234" s="52">
        <f t="shared" ca="1" si="661"/>
        <v>1</v>
      </c>
      <c r="EX234" s="52">
        <f t="shared" ca="1" si="662"/>
        <v>1</v>
      </c>
      <c r="EY234" s="52">
        <f t="shared" ca="1" si="663"/>
        <v>1</v>
      </c>
      <c r="EZ234" s="52">
        <f t="shared" ca="1" si="664"/>
        <v>1</v>
      </c>
      <c r="FA234" s="52">
        <f t="shared" ca="1" si="665"/>
        <v>1</v>
      </c>
      <c r="FB234" s="52">
        <f t="shared" ca="1" si="666"/>
        <v>1</v>
      </c>
      <c r="FC234" s="52">
        <f t="shared" ca="1" si="667"/>
        <v>1</v>
      </c>
      <c r="FD234" s="52">
        <f t="shared" ca="1" si="668"/>
        <v>1</v>
      </c>
      <c r="FE234" s="52">
        <f t="shared" ca="1" si="669"/>
        <v>1</v>
      </c>
      <c r="FF234" s="52">
        <f t="shared" ca="1" si="670"/>
        <v>1</v>
      </c>
      <c r="FG234" s="52">
        <f t="shared" ca="1" si="671"/>
        <v>1</v>
      </c>
      <c r="FH234" s="52">
        <f t="shared" ca="1" si="672"/>
        <v>1</v>
      </c>
      <c r="FI234" s="52">
        <f t="shared" ca="1" si="673"/>
        <v>1</v>
      </c>
      <c r="FK234" s="52">
        <f t="shared" si="674"/>
        <v>0</v>
      </c>
      <c r="FL234" s="59" t="e">
        <f t="shared" ca="1" si="675"/>
        <v>#N/A</v>
      </c>
      <c r="FM234" s="59" t="e">
        <f t="shared" ca="1" si="676"/>
        <v>#N/A</v>
      </c>
      <c r="FN234" s="52">
        <f t="shared" ca="1" si="677"/>
        <v>0</v>
      </c>
      <c r="FP234" s="52">
        <f t="shared" ca="1" si="678"/>
        <v>0.66666666666666663</v>
      </c>
      <c r="FQ234" s="52">
        <f t="shared" ca="1" si="679"/>
        <v>0.66666666666666663</v>
      </c>
      <c r="FR234" s="52">
        <f t="shared" ca="1" si="680"/>
        <v>0.65555555555555545</v>
      </c>
      <c r="FS234" s="52">
        <f t="shared" ca="1" si="681"/>
        <v>0.64444444444444438</v>
      </c>
      <c r="FT234" s="52">
        <f t="shared" ca="1" si="682"/>
        <v>0.6333333333333333</v>
      </c>
      <c r="FU234" s="52">
        <f t="shared" ca="1" si="683"/>
        <v>0.62222222222222223</v>
      </c>
      <c r="FV234" s="52">
        <f t="shared" ca="1" si="684"/>
        <v>0.61111111111111116</v>
      </c>
      <c r="FW234" s="52">
        <f t="shared" ca="1" si="685"/>
        <v>0.6</v>
      </c>
      <c r="FX234" s="52">
        <f t="shared" ca="1" si="686"/>
        <v>0.5888888888888888</v>
      </c>
      <c r="FY234" s="52">
        <f t="shared" ca="1" si="687"/>
        <v>0.57777777777777772</v>
      </c>
      <c r="FZ234" s="52">
        <f t="shared" ca="1" si="688"/>
        <v>0.56666666666666665</v>
      </c>
      <c r="GA234" s="52">
        <f t="shared" ca="1" si="689"/>
        <v>0.55555555555555558</v>
      </c>
      <c r="GB234" s="52">
        <f t="shared" ca="1" si="690"/>
        <v>0.5444444444444444</v>
      </c>
      <c r="GC234" s="52">
        <f t="shared" ca="1" si="691"/>
        <v>0.53333333333333333</v>
      </c>
      <c r="GD234" s="52">
        <f t="shared" ca="1" si="692"/>
        <v>0.52222222222222214</v>
      </c>
      <c r="GE234" s="52">
        <f t="shared" ca="1" si="693"/>
        <v>0.51111111111111107</v>
      </c>
      <c r="GF234" s="52">
        <f t="shared" ca="1" si="694"/>
        <v>0.5</v>
      </c>
      <c r="GG234" s="52">
        <f t="shared" ca="1" si="695"/>
        <v>0.48888888888888887</v>
      </c>
      <c r="GH234" s="52">
        <f t="shared" ca="1" si="696"/>
        <v>0.47777777777777775</v>
      </c>
      <c r="GI234" s="52">
        <f t="shared" ca="1" si="697"/>
        <v>0.46666666666666667</v>
      </c>
      <c r="GJ234" s="52">
        <f t="shared" ca="1" si="698"/>
        <v>0.45555555555555555</v>
      </c>
      <c r="GK234" s="52">
        <f t="shared" ca="1" si="699"/>
        <v>0.44444444444444442</v>
      </c>
      <c r="GL234" s="52">
        <f t="shared" ca="1" si="700"/>
        <v>0.43333333333333335</v>
      </c>
      <c r="GM234" s="52">
        <f t="shared" ca="1" si="701"/>
        <v>0.42222222222222222</v>
      </c>
      <c r="GN234" s="52">
        <f t="shared" ca="1" si="702"/>
        <v>0.41111111111111109</v>
      </c>
      <c r="GO234" s="52">
        <f t="shared" ca="1" si="703"/>
        <v>0.39999999999999997</v>
      </c>
      <c r="GP234" s="52">
        <f t="shared" ca="1" si="704"/>
        <v>0.38888888888888884</v>
      </c>
      <c r="GQ234" s="52">
        <f t="shared" ca="1" si="705"/>
        <v>0.37777777777777777</v>
      </c>
      <c r="GR234" s="52">
        <f t="shared" ca="1" si="706"/>
        <v>0.36666666666666664</v>
      </c>
      <c r="GS234" s="52">
        <f t="shared" ca="1" si="707"/>
        <v>0.35555555555555551</v>
      </c>
      <c r="GT234" s="52">
        <f t="shared" ca="1" si="708"/>
        <v>0.34444444444444444</v>
      </c>
      <c r="GU234" s="125">
        <f t="shared" si="709"/>
        <v>0</v>
      </c>
      <c r="GV234" s="52">
        <f t="shared" ca="1" si="710"/>
        <v>0.66666666666666663</v>
      </c>
      <c r="GW234" s="59">
        <f t="shared" ca="1" si="711"/>
        <v>0</v>
      </c>
      <c r="GX234" s="52">
        <f t="shared" ca="1" si="712"/>
        <v>0</v>
      </c>
      <c r="GY234" s="52" t="str">
        <f t="shared" ca="1" si="713"/>
        <v>Slope</v>
      </c>
      <c r="GZ234" s="52" t="str">
        <f t="shared" ca="1" si="714"/>
        <v>NaN</v>
      </c>
      <c r="HA234" s="120">
        <f t="shared" si="715"/>
        <v>0</v>
      </c>
      <c r="HB234" s="58">
        <f t="shared" si="716"/>
        <v>0</v>
      </c>
      <c r="HC234" s="58"/>
      <c r="HD234" s="121">
        <f t="shared" si="717"/>
        <v>1</v>
      </c>
      <c r="HE234" s="52">
        <f t="shared" si="718"/>
        <v>0</v>
      </c>
      <c r="HF234" s="52">
        <f t="shared" si="719"/>
        <v>0</v>
      </c>
      <c r="HG234" s="120">
        <f t="shared" si="720"/>
        <v>1</v>
      </c>
      <c r="HH234" s="120">
        <f t="shared" si="721"/>
        <v>0</v>
      </c>
      <c r="HI234" s="52">
        <f t="shared" ca="1" si="722"/>
        <v>0</v>
      </c>
      <c r="HJ234" s="52" t="str">
        <f t="shared" ca="1" si="723"/>
        <v>Slope</v>
      </c>
      <c r="HK234" s="59">
        <f t="shared" ca="1" si="724"/>
        <v>2</v>
      </c>
      <c r="HL234" s="52" t="str">
        <f t="shared" ca="1" si="725"/>
        <v>NaN</v>
      </c>
      <c r="HM234" s="52">
        <f t="shared" si="726"/>
        <v>0</v>
      </c>
      <c r="HN234" s="52">
        <f t="shared" si="727"/>
        <v>0</v>
      </c>
      <c r="HO234" s="52">
        <f t="shared" si="728"/>
        <v>0</v>
      </c>
      <c r="HP234" s="112"/>
      <c r="HQ234" s="52">
        <f t="shared" si="731"/>
        <v>0</v>
      </c>
      <c r="HR234" s="112"/>
      <c r="HS234" s="52">
        <f t="shared" si="729"/>
        <v>0</v>
      </c>
      <c r="HT234">
        <f t="shared" si="730"/>
        <v>0</v>
      </c>
    </row>
    <row r="235" spans="1:228" x14ac:dyDescent="0.25">
      <c r="A235" s="45">
        <v>197</v>
      </c>
      <c r="B235" s="35">
        <f t="shared" si="570"/>
        <v>2.2685185185185107E-2</v>
      </c>
      <c r="C235" s="28"/>
      <c r="D235" s="29"/>
      <c r="E235" s="29"/>
      <c r="F235" s="37"/>
      <c r="G235" s="38"/>
      <c r="H235" s="107"/>
      <c r="I235" s="31"/>
      <c r="J235" s="28"/>
      <c r="K235" s="37">
        <f t="shared" si="562"/>
        <v>0</v>
      </c>
      <c r="L235" s="30">
        <f t="shared" si="560"/>
        <v>0</v>
      </c>
      <c r="M235" s="101">
        <f t="shared" si="561"/>
        <v>0</v>
      </c>
      <c r="N235" s="103">
        <f t="shared" si="571"/>
        <v>0</v>
      </c>
      <c r="AD235" s="52" t="e">
        <f t="shared" ca="1" si="572"/>
        <v>#DIV/0!</v>
      </c>
      <c r="AE235" s="52" t="e">
        <f t="shared" ca="1" si="572"/>
        <v>#DIV/0!</v>
      </c>
      <c r="AF235" s="52" t="e">
        <f t="shared" ca="1" si="572"/>
        <v>#DIV/0!</v>
      </c>
      <c r="AG235" s="52" t="e">
        <f t="shared" ca="1" si="566"/>
        <v>#DIV/0!</v>
      </c>
      <c r="AH235" s="52" t="e">
        <f t="shared" ca="1" si="566"/>
        <v>#DIV/0!</v>
      </c>
      <c r="AI235" s="52" t="e">
        <f t="shared" ca="1" si="566"/>
        <v>#DIV/0!</v>
      </c>
      <c r="AJ235" s="52" t="e">
        <f t="shared" ca="1" si="566"/>
        <v>#DIV/0!</v>
      </c>
      <c r="AK235" s="52" t="e">
        <f t="shared" ca="1" si="567"/>
        <v>#DIV/0!</v>
      </c>
      <c r="AL235" s="52" t="e">
        <f t="shared" ca="1" si="567"/>
        <v>#DIV/0!</v>
      </c>
      <c r="AM235" s="52" t="e">
        <f t="shared" ca="1" si="567"/>
        <v>#DIV/0!</v>
      </c>
      <c r="AN235" s="52" t="e">
        <f t="shared" ca="1" si="567"/>
        <v>#DIV/0!</v>
      </c>
      <c r="AO235" s="52" t="e">
        <f t="shared" ca="1" si="568"/>
        <v>#DIV/0!</v>
      </c>
      <c r="AP235" s="52" t="e">
        <f t="shared" ca="1" si="568"/>
        <v>#DIV/0!</v>
      </c>
      <c r="AQ235" s="52" t="e">
        <f t="shared" ca="1" si="568"/>
        <v>#DIV/0!</v>
      </c>
      <c r="AR235" s="52" t="e">
        <f t="shared" ca="1" si="568"/>
        <v>#DIV/0!</v>
      </c>
      <c r="AS235" s="52" t="e">
        <f t="shared" ca="1" si="569"/>
        <v>#DIV/0!</v>
      </c>
      <c r="AT235" s="52" t="e">
        <f t="shared" ca="1" si="569"/>
        <v>#DIV/0!</v>
      </c>
      <c r="AU235" s="52" t="e">
        <f t="shared" ca="1" si="569"/>
        <v>#DIV/0!</v>
      </c>
      <c r="AV235" s="52" t="e">
        <f t="shared" ca="1" si="569"/>
        <v>#DIV/0!</v>
      </c>
      <c r="AW235" s="52" t="e">
        <f t="shared" ca="1" si="563"/>
        <v>#DIV/0!</v>
      </c>
      <c r="AX235" s="52" t="e">
        <f t="shared" ca="1" si="563"/>
        <v>#DIV/0!</v>
      </c>
      <c r="AY235" s="52" t="e">
        <f t="shared" ca="1" si="563"/>
        <v>#DIV/0!</v>
      </c>
      <c r="AZ235" s="52" t="e">
        <f t="shared" ca="1" si="563"/>
        <v>#DIV/0!</v>
      </c>
      <c r="BA235" s="52" t="e">
        <f t="shared" ca="1" si="564"/>
        <v>#DIV/0!</v>
      </c>
      <c r="BB235" s="52" t="e">
        <f t="shared" ca="1" si="564"/>
        <v>#DIV/0!</v>
      </c>
      <c r="BC235" s="52" t="e">
        <f t="shared" ca="1" si="564"/>
        <v>#DIV/0!</v>
      </c>
      <c r="BD235" s="52" t="e">
        <f t="shared" ca="1" si="564"/>
        <v>#DIV/0!</v>
      </c>
      <c r="BE235" s="52" t="e">
        <f t="shared" ca="1" si="565"/>
        <v>#DIV/0!</v>
      </c>
      <c r="BF235" s="52" t="e">
        <f t="shared" ca="1" si="565"/>
        <v>#DIV/0!</v>
      </c>
      <c r="BG235" s="52" t="e">
        <f t="shared" ca="1" si="565"/>
        <v>#DIV/0!</v>
      </c>
      <c r="BH235" s="52" t="e">
        <f t="shared" ca="1" si="565"/>
        <v>#DIV/0!</v>
      </c>
      <c r="BJ235" s="52">
        <f t="shared" si="573"/>
        <v>0</v>
      </c>
      <c r="BK235" s="52">
        <f t="shared" si="574"/>
        <v>0</v>
      </c>
      <c r="BL235" s="52">
        <f t="shared" si="575"/>
        <v>0</v>
      </c>
      <c r="BM235" s="52">
        <f t="shared" si="576"/>
        <v>0</v>
      </c>
      <c r="BN235" s="52">
        <f t="shared" si="577"/>
        <v>0</v>
      </c>
      <c r="BO235" s="52">
        <f t="shared" si="578"/>
        <v>0</v>
      </c>
      <c r="BP235" s="52">
        <f t="shared" si="579"/>
        <v>0</v>
      </c>
      <c r="BQ235" s="52">
        <f t="shared" si="580"/>
        <v>0.05</v>
      </c>
      <c r="BS235" s="52">
        <f t="shared" ca="1" si="581"/>
        <v>0</v>
      </c>
      <c r="BT235" s="52">
        <f t="shared" ca="1" si="582"/>
        <v>0</v>
      </c>
      <c r="BU235" s="52">
        <f t="shared" ca="1" si="583"/>
        <v>0</v>
      </c>
      <c r="BV235" s="52">
        <f t="shared" ca="1" si="584"/>
        <v>0</v>
      </c>
      <c r="BW235" s="52">
        <f t="shared" ca="1" si="585"/>
        <v>0</v>
      </c>
      <c r="BX235" s="52">
        <f t="shared" ca="1" si="586"/>
        <v>0</v>
      </c>
      <c r="BY235" s="52">
        <f t="shared" ca="1" si="587"/>
        <v>0</v>
      </c>
      <c r="BZ235" s="52">
        <f t="shared" ca="1" si="588"/>
        <v>0</v>
      </c>
      <c r="CA235" s="52">
        <f t="shared" ca="1" si="589"/>
        <v>0</v>
      </c>
      <c r="CB235" s="52">
        <f t="shared" ca="1" si="590"/>
        <v>0</v>
      </c>
      <c r="CC235" s="52">
        <f t="shared" ca="1" si="591"/>
        <v>0</v>
      </c>
      <c r="CD235" s="52">
        <f t="shared" ca="1" si="592"/>
        <v>0</v>
      </c>
      <c r="CE235" s="52">
        <f t="shared" ca="1" si="593"/>
        <v>0</v>
      </c>
      <c r="CF235" s="52">
        <f t="shared" ca="1" si="594"/>
        <v>0</v>
      </c>
      <c r="CG235" s="52">
        <f t="shared" ca="1" si="595"/>
        <v>0</v>
      </c>
      <c r="CH235" s="52">
        <f t="shared" ca="1" si="596"/>
        <v>0</v>
      </c>
      <c r="CI235" s="52">
        <f t="shared" ca="1" si="597"/>
        <v>0</v>
      </c>
      <c r="CJ235" s="52">
        <f t="shared" ca="1" si="598"/>
        <v>0</v>
      </c>
      <c r="CK235" s="52">
        <f t="shared" ca="1" si="599"/>
        <v>0</v>
      </c>
      <c r="CL235" s="52">
        <f t="shared" ca="1" si="600"/>
        <v>0</v>
      </c>
      <c r="CM235" s="52">
        <f t="shared" ca="1" si="601"/>
        <v>0</v>
      </c>
      <c r="CN235" s="52">
        <f t="shared" ca="1" si="602"/>
        <v>0</v>
      </c>
      <c r="CO235" s="52">
        <f t="shared" ca="1" si="603"/>
        <v>0</v>
      </c>
      <c r="CP235" s="52">
        <f t="shared" ca="1" si="604"/>
        <v>0</v>
      </c>
      <c r="CQ235" s="52">
        <f t="shared" ca="1" si="605"/>
        <v>0</v>
      </c>
      <c r="CR235" s="52">
        <f t="shared" ca="1" si="606"/>
        <v>0</v>
      </c>
      <c r="CS235" s="52">
        <f t="shared" ca="1" si="607"/>
        <v>0</v>
      </c>
      <c r="CT235" s="52">
        <f t="shared" ca="1" si="608"/>
        <v>0</v>
      </c>
      <c r="CU235" s="52">
        <f t="shared" ca="1" si="609"/>
        <v>0</v>
      </c>
      <c r="CV235" s="52">
        <f t="shared" ca="1" si="610"/>
        <v>0</v>
      </c>
      <c r="CW235" s="52">
        <f t="shared" ca="1" si="611"/>
        <v>0</v>
      </c>
      <c r="CY235" s="51" t="str">
        <f t="shared" ca="1" si="612"/>
        <v>Slope</v>
      </c>
      <c r="CZ235" s="51" t="str">
        <f t="shared" ca="1" si="613"/>
        <v>Slope</v>
      </c>
      <c r="DA235" s="51" t="str">
        <f t="shared" ca="1" si="614"/>
        <v>Slope</v>
      </c>
      <c r="DB235" s="51" t="str">
        <f t="shared" ca="1" si="615"/>
        <v>Slope</v>
      </c>
      <c r="DC235" s="51" t="str">
        <f t="shared" ca="1" si="616"/>
        <v>Slope</v>
      </c>
      <c r="DD235" s="51" t="str">
        <f t="shared" ca="1" si="617"/>
        <v>Slope</v>
      </c>
      <c r="DE235" s="51" t="str">
        <f t="shared" ca="1" si="618"/>
        <v>Slope</v>
      </c>
      <c r="DF235" s="51" t="str">
        <f t="shared" ca="1" si="619"/>
        <v>Slope</v>
      </c>
      <c r="DG235" s="51" t="str">
        <f t="shared" ca="1" si="620"/>
        <v>Slope</v>
      </c>
      <c r="DH235" s="51" t="str">
        <f t="shared" ca="1" si="621"/>
        <v>Slope</v>
      </c>
      <c r="DI235" s="51" t="str">
        <f t="shared" ca="1" si="622"/>
        <v>Slope</v>
      </c>
      <c r="DJ235" s="51" t="str">
        <f t="shared" ca="1" si="623"/>
        <v>Slope</v>
      </c>
      <c r="DK235" s="51" t="str">
        <f t="shared" ca="1" si="624"/>
        <v>Slope</v>
      </c>
      <c r="DL235" s="51" t="str">
        <f t="shared" ca="1" si="625"/>
        <v>Slope</v>
      </c>
      <c r="DM235" s="51" t="str">
        <f t="shared" ca="1" si="626"/>
        <v>Slope</v>
      </c>
      <c r="DN235" s="51" t="str">
        <f t="shared" ca="1" si="627"/>
        <v>Slope</v>
      </c>
      <c r="DO235" s="51" t="str">
        <f t="shared" ca="1" si="628"/>
        <v>Slope</v>
      </c>
      <c r="DP235" s="51" t="str">
        <f t="shared" ca="1" si="629"/>
        <v>Slope</v>
      </c>
      <c r="DQ235" s="51" t="str">
        <f t="shared" ca="1" si="630"/>
        <v>Slope</v>
      </c>
      <c r="DR235" s="51" t="str">
        <f t="shared" ca="1" si="631"/>
        <v>Slope</v>
      </c>
      <c r="DS235" s="51" t="str">
        <f t="shared" ca="1" si="632"/>
        <v>Slope</v>
      </c>
      <c r="DT235" s="51" t="str">
        <f t="shared" ca="1" si="633"/>
        <v>Slope</v>
      </c>
      <c r="DU235" s="51" t="str">
        <f t="shared" ca="1" si="634"/>
        <v>Slope</v>
      </c>
      <c r="DV235" s="51" t="str">
        <f t="shared" ca="1" si="635"/>
        <v>Slope</v>
      </c>
      <c r="DW235" s="51" t="str">
        <f t="shared" ca="1" si="636"/>
        <v>Slope</v>
      </c>
      <c r="DX235" s="51" t="str">
        <f t="shared" ca="1" si="637"/>
        <v>Slope</v>
      </c>
      <c r="DY235" s="51" t="str">
        <f t="shared" ca="1" si="638"/>
        <v>Slope</v>
      </c>
      <c r="DZ235" s="51" t="str">
        <f t="shared" ca="1" si="639"/>
        <v>Slope</v>
      </c>
      <c r="EA235" s="51" t="str">
        <f t="shared" ca="1" si="640"/>
        <v>Slope</v>
      </c>
      <c r="EB235" s="51" t="str">
        <f t="shared" ca="1" si="641"/>
        <v>Slope</v>
      </c>
      <c r="EC235" s="51" t="str">
        <f t="shared" ca="1" si="642"/>
        <v>Slope</v>
      </c>
      <c r="EE235" s="52">
        <f t="shared" ca="1" si="643"/>
        <v>1</v>
      </c>
      <c r="EF235" s="52">
        <f t="shared" ca="1" si="644"/>
        <v>1</v>
      </c>
      <c r="EG235" s="52">
        <f t="shared" ca="1" si="645"/>
        <v>1</v>
      </c>
      <c r="EH235" s="52">
        <f t="shared" ca="1" si="646"/>
        <v>1</v>
      </c>
      <c r="EI235" s="52">
        <f t="shared" ca="1" si="647"/>
        <v>1</v>
      </c>
      <c r="EJ235" s="52">
        <f t="shared" ca="1" si="648"/>
        <v>1</v>
      </c>
      <c r="EK235" s="52">
        <f t="shared" ca="1" si="649"/>
        <v>1</v>
      </c>
      <c r="EL235" s="52">
        <f t="shared" ca="1" si="650"/>
        <v>1</v>
      </c>
      <c r="EM235" s="52">
        <f t="shared" ca="1" si="651"/>
        <v>1</v>
      </c>
      <c r="EN235" s="52">
        <f t="shared" ca="1" si="652"/>
        <v>1</v>
      </c>
      <c r="EO235" s="52">
        <f t="shared" ca="1" si="653"/>
        <v>1</v>
      </c>
      <c r="EP235" s="52">
        <f t="shared" ca="1" si="654"/>
        <v>1</v>
      </c>
      <c r="EQ235" s="52">
        <f t="shared" ca="1" si="655"/>
        <v>1</v>
      </c>
      <c r="ER235" s="52">
        <f t="shared" ca="1" si="656"/>
        <v>1</v>
      </c>
      <c r="ES235" s="52">
        <f t="shared" ca="1" si="657"/>
        <v>1</v>
      </c>
      <c r="ET235" s="52">
        <f t="shared" ca="1" si="658"/>
        <v>1</v>
      </c>
      <c r="EU235" s="52">
        <f t="shared" ca="1" si="659"/>
        <v>1</v>
      </c>
      <c r="EV235" s="52">
        <f t="shared" ca="1" si="660"/>
        <v>1</v>
      </c>
      <c r="EW235" s="52">
        <f t="shared" ca="1" si="661"/>
        <v>1</v>
      </c>
      <c r="EX235" s="52">
        <f t="shared" ca="1" si="662"/>
        <v>1</v>
      </c>
      <c r="EY235" s="52">
        <f t="shared" ca="1" si="663"/>
        <v>1</v>
      </c>
      <c r="EZ235" s="52">
        <f t="shared" ca="1" si="664"/>
        <v>1</v>
      </c>
      <c r="FA235" s="52">
        <f t="shared" ca="1" si="665"/>
        <v>1</v>
      </c>
      <c r="FB235" s="52">
        <f t="shared" ca="1" si="666"/>
        <v>1</v>
      </c>
      <c r="FC235" s="52">
        <f t="shared" ca="1" si="667"/>
        <v>1</v>
      </c>
      <c r="FD235" s="52">
        <f t="shared" ca="1" si="668"/>
        <v>1</v>
      </c>
      <c r="FE235" s="52">
        <f t="shared" ca="1" si="669"/>
        <v>1</v>
      </c>
      <c r="FF235" s="52">
        <f t="shared" ca="1" si="670"/>
        <v>1</v>
      </c>
      <c r="FG235" s="52">
        <f t="shared" ca="1" si="671"/>
        <v>1</v>
      </c>
      <c r="FH235" s="52">
        <f t="shared" ca="1" si="672"/>
        <v>1</v>
      </c>
      <c r="FI235" s="52">
        <f t="shared" ca="1" si="673"/>
        <v>1</v>
      </c>
      <c r="FK235" s="52">
        <f t="shared" si="674"/>
        <v>0</v>
      </c>
      <c r="FL235" s="59" t="e">
        <f t="shared" ca="1" si="675"/>
        <v>#N/A</v>
      </c>
      <c r="FM235" s="59" t="e">
        <f t="shared" ca="1" si="676"/>
        <v>#N/A</v>
      </c>
      <c r="FN235" s="52">
        <f t="shared" ca="1" si="677"/>
        <v>0</v>
      </c>
      <c r="FP235" s="52">
        <f t="shared" ca="1" si="678"/>
        <v>0.66666666666666663</v>
      </c>
      <c r="FQ235" s="52">
        <f t="shared" ca="1" si="679"/>
        <v>0.66666666666666663</v>
      </c>
      <c r="FR235" s="52">
        <f t="shared" ca="1" si="680"/>
        <v>0.65555555555555545</v>
      </c>
      <c r="FS235" s="52">
        <f t="shared" ca="1" si="681"/>
        <v>0.64444444444444438</v>
      </c>
      <c r="FT235" s="52">
        <f t="shared" ca="1" si="682"/>
        <v>0.6333333333333333</v>
      </c>
      <c r="FU235" s="52">
        <f t="shared" ca="1" si="683"/>
        <v>0.62222222222222223</v>
      </c>
      <c r="FV235" s="52">
        <f t="shared" ca="1" si="684"/>
        <v>0.61111111111111116</v>
      </c>
      <c r="FW235" s="52">
        <f t="shared" ca="1" si="685"/>
        <v>0.6</v>
      </c>
      <c r="FX235" s="52">
        <f t="shared" ca="1" si="686"/>
        <v>0.5888888888888888</v>
      </c>
      <c r="FY235" s="52">
        <f t="shared" ca="1" si="687"/>
        <v>0.57777777777777772</v>
      </c>
      <c r="FZ235" s="52">
        <f t="shared" ca="1" si="688"/>
        <v>0.56666666666666665</v>
      </c>
      <c r="GA235" s="52">
        <f t="shared" ca="1" si="689"/>
        <v>0.55555555555555558</v>
      </c>
      <c r="GB235" s="52">
        <f t="shared" ca="1" si="690"/>
        <v>0.5444444444444444</v>
      </c>
      <c r="GC235" s="52">
        <f t="shared" ca="1" si="691"/>
        <v>0.53333333333333333</v>
      </c>
      <c r="GD235" s="52">
        <f t="shared" ca="1" si="692"/>
        <v>0.52222222222222214</v>
      </c>
      <c r="GE235" s="52">
        <f t="shared" ca="1" si="693"/>
        <v>0.51111111111111107</v>
      </c>
      <c r="GF235" s="52">
        <f t="shared" ca="1" si="694"/>
        <v>0.5</v>
      </c>
      <c r="GG235" s="52">
        <f t="shared" ca="1" si="695"/>
        <v>0.48888888888888887</v>
      </c>
      <c r="GH235" s="52">
        <f t="shared" ca="1" si="696"/>
        <v>0.47777777777777775</v>
      </c>
      <c r="GI235" s="52">
        <f t="shared" ca="1" si="697"/>
        <v>0.46666666666666667</v>
      </c>
      <c r="GJ235" s="52">
        <f t="shared" ca="1" si="698"/>
        <v>0.45555555555555555</v>
      </c>
      <c r="GK235" s="52">
        <f t="shared" ca="1" si="699"/>
        <v>0.44444444444444442</v>
      </c>
      <c r="GL235" s="52">
        <f t="shared" ca="1" si="700"/>
        <v>0.43333333333333335</v>
      </c>
      <c r="GM235" s="52">
        <f t="shared" ca="1" si="701"/>
        <v>0.42222222222222222</v>
      </c>
      <c r="GN235" s="52">
        <f t="shared" ca="1" si="702"/>
        <v>0.41111111111111109</v>
      </c>
      <c r="GO235" s="52">
        <f t="shared" ca="1" si="703"/>
        <v>0.39999999999999997</v>
      </c>
      <c r="GP235" s="52">
        <f t="shared" ca="1" si="704"/>
        <v>0.38888888888888884</v>
      </c>
      <c r="GQ235" s="52">
        <f t="shared" ca="1" si="705"/>
        <v>0.37777777777777777</v>
      </c>
      <c r="GR235" s="52">
        <f t="shared" ca="1" si="706"/>
        <v>0.36666666666666664</v>
      </c>
      <c r="GS235" s="52">
        <f t="shared" ca="1" si="707"/>
        <v>0.35555555555555551</v>
      </c>
      <c r="GT235" s="52">
        <f t="shared" ca="1" si="708"/>
        <v>0.34444444444444444</v>
      </c>
      <c r="GU235" s="125">
        <f t="shared" si="709"/>
        <v>0</v>
      </c>
      <c r="GV235" s="52">
        <f t="shared" ca="1" si="710"/>
        <v>0.66666666666666663</v>
      </c>
      <c r="GW235" s="59">
        <f t="shared" ca="1" si="711"/>
        <v>0</v>
      </c>
      <c r="GX235" s="52">
        <f t="shared" ca="1" si="712"/>
        <v>0</v>
      </c>
      <c r="GY235" s="52" t="str">
        <f t="shared" ca="1" si="713"/>
        <v>Slope</v>
      </c>
      <c r="GZ235" s="52" t="str">
        <f t="shared" ca="1" si="714"/>
        <v>NaN</v>
      </c>
      <c r="HA235" s="120">
        <f t="shared" si="715"/>
        <v>0</v>
      </c>
      <c r="HB235" s="58">
        <f t="shared" si="716"/>
        <v>0</v>
      </c>
      <c r="HC235" s="58"/>
      <c r="HD235" s="121">
        <f t="shared" si="717"/>
        <v>1</v>
      </c>
      <c r="HE235" s="52">
        <f t="shared" si="718"/>
        <v>0</v>
      </c>
      <c r="HF235" s="52">
        <f t="shared" si="719"/>
        <v>0</v>
      </c>
      <c r="HG235" s="120">
        <f t="shared" si="720"/>
        <v>1</v>
      </c>
      <c r="HH235" s="120">
        <f t="shared" si="721"/>
        <v>0</v>
      </c>
      <c r="HI235" s="52">
        <f t="shared" ca="1" si="722"/>
        <v>0</v>
      </c>
      <c r="HJ235" s="52" t="str">
        <f t="shared" ca="1" si="723"/>
        <v>Slope</v>
      </c>
      <c r="HK235" s="59">
        <f t="shared" ca="1" si="724"/>
        <v>2</v>
      </c>
      <c r="HL235" s="52" t="str">
        <f t="shared" ca="1" si="725"/>
        <v>NaN</v>
      </c>
      <c r="HM235" s="52">
        <f t="shared" si="726"/>
        <v>0</v>
      </c>
      <c r="HN235" s="52">
        <f t="shared" si="727"/>
        <v>0</v>
      </c>
      <c r="HO235" s="52">
        <f t="shared" si="728"/>
        <v>0</v>
      </c>
      <c r="HP235" s="112"/>
      <c r="HQ235" s="52">
        <f t="shared" si="731"/>
        <v>0</v>
      </c>
      <c r="HR235" s="112"/>
      <c r="HS235" s="52">
        <f t="shared" si="729"/>
        <v>0</v>
      </c>
      <c r="HT235">
        <f t="shared" si="730"/>
        <v>0</v>
      </c>
    </row>
    <row r="236" spans="1:228" x14ac:dyDescent="0.25">
      <c r="A236" s="45">
        <v>198</v>
      </c>
      <c r="B236" s="35">
        <f t="shared" si="570"/>
        <v>2.2800925925925846E-2</v>
      </c>
      <c r="C236" s="28"/>
      <c r="D236" s="29"/>
      <c r="E236" s="29"/>
      <c r="F236" s="37"/>
      <c r="G236" s="38"/>
      <c r="H236" s="107"/>
      <c r="I236" s="31"/>
      <c r="J236" s="28"/>
      <c r="K236" s="37">
        <f t="shared" si="562"/>
        <v>0</v>
      </c>
      <c r="L236" s="30">
        <f t="shared" si="560"/>
        <v>0</v>
      </c>
      <c r="M236" s="101">
        <f t="shared" si="561"/>
        <v>0</v>
      </c>
      <c r="N236" s="103">
        <f t="shared" si="571"/>
        <v>0</v>
      </c>
      <c r="AD236" s="52" t="e">
        <f t="shared" ca="1" si="572"/>
        <v>#DIV/0!</v>
      </c>
      <c r="AE236" s="52" t="e">
        <f t="shared" ca="1" si="572"/>
        <v>#DIV/0!</v>
      </c>
      <c r="AF236" s="52" t="e">
        <f t="shared" ca="1" si="572"/>
        <v>#DIV/0!</v>
      </c>
      <c r="AG236" s="52" t="e">
        <f t="shared" ca="1" si="566"/>
        <v>#DIV/0!</v>
      </c>
      <c r="AH236" s="52" t="e">
        <f t="shared" ca="1" si="566"/>
        <v>#DIV/0!</v>
      </c>
      <c r="AI236" s="52" t="e">
        <f t="shared" ca="1" si="566"/>
        <v>#DIV/0!</v>
      </c>
      <c r="AJ236" s="52" t="e">
        <f t="shared" ca="1" si="566"/>
        <v>#DIV/0!</v>
      </c>
      <c r="AK236" s="52" t="e">
        <f t="shared" ca="1" si="567"/>
        <v>#DIV/0!</v>
      </c>
      <c r="AL236" s="52" t="e">
        <f t="shared" ca="1" si="567"/>
        <v>#DIV/0!</v>
      </c>
      <c r="AM236" s="52" t="e">
        <f t="shared" ca="1" si="567"/>
        <v>#DIV/0!</v>
      </c>
      <c r="AN236" s="52" t="e">
        <f t="shared" ca="1" si="567"/>
        <v>#DIV/0!</v>
      </c>
      <c r="AO236" s="52" t="e">
        <f t="shared" ca="1" si="568"/>
        <v>#DIV/0!</v>
      </c>
      <c r="AP236" s="52" t="e">
        <f t="shared" ca="1" si="568"/>
        <v>#DIV/0!</v>
      </c>
      <c r="AQ236" s="52" t="e">
        <f t="shared" ca="1" si="568"/>
        <v>#DIV/0!</v>
      </c>
      <c r="AR236" s="52" t="e">
        <f t="shared" ca="1" si="568"/>
        <v>#DIV/0!</v>
      </c>
      <c r="AS236" s="52" t="e">
        <f t="shared" ca="1" si="569"/>
        <v>#DIV/0!</v>
      </c>
      <c r="AT236" s="52" t="e">
        <f t="shared" ca="1" si="569"/>
        <v>#DIV/0!</v>
      </c>
      <c r="AU236" s="52" t="e">
        <f t="shared" ca="1" si="569"/>
        <v>#DIV/0!</v>
      </c>
      <c r="AV236" s="52" t="e">
        <f t="shared" ca="1" si="569"/>
        <v>#DIV/0!</v>
      </c>
      <c r="AW236" s="52" t="e">
        <f t="shared" ca="1" si="563"/>
        <v>#DIV/0!</v>
      </c>
      <c r="AX236" s="52" t="e">
        <f t="shared" ca="1" si="563"/>
        <v>#DIV/0!</v>
      </c>
      <c r="AY236" s="52" t="e">
        <f t="shared" ca="1" si="563"/>
        <v>#DIV/0!</v>
      </c>
      <c r="AZ236" s="52" t="e">
        <f t="shared" ca="1" si="563"/>
        <v>#DIV/0!</v>
      </c>
      <c r="BA236" s="52" t="e">
        <f t="shared" ca="1" si="564"/>
        <v>#DIV/0!</v>
      </c>
      <c r="BB236" s="52" t="e">
        <f t="shared" ca="1" si="564"/>
        <v>#DIV/0!</v>
      </c>
      <c r="BC236" s="52" t="e">
        <f t="shared" ca="1" si="564"/>
        <v>#DIV/0!</v>
      </c>
      <c r="BD236" s="52" t="e">
        <f t="shared" ca="1" si="564"/>
        <v>#DIV/0!</v>
      </c>
      <c r="BE236" s="52" t="e">
        <f t="shared" ca="1" si="565"/>
        <v>#DIV/0!</v>
      </c>
      <c r="BF236" s="52" t="e">
        <f t="shared" ca="1" si="565"/>
        <v>#DIV/0!</v>
      </c>
      <c r="BG236" s="52" t="e">
        <f t="shared" ca="1" si="565"/>
        <v>#DIV/0!</v>
      </c>
      <c r="BH236" s="52" t="e">
        <f t="shared" ca="1" si="565"/>
        <v>#DIV/0!</v>
      </c>
      <c r="BJ236" s="52">
        <f t="shared" si="573"/>
        <v>0</v>
      </c>
      <c r="BK236" s="52">
        <f t="shared" si="574"/>
        <v>0</v>
      </c>
      <c r="BL236" s="52">
        <f t="shared" si="575"/>
        <v>0</v>
      </c>
      <c r="BM236" s="52">
        <f t="shared" si="576"/>
        <v>0</v>
      </c>
      <c r="BN236" s="52">
        <f t="shared" si="577"/>
        <v>0</v>
      </c>
      <c r="BO236" s="52">
        <f t="shared" si="578"/>
        <v>0</v>
      </c>
      <c r="BP236" s="52">
        <f t="shared" si="579"/>
        <v>0</v>
      </c>
      <c r="BQ236" s="52">
        <f t="shared" si="580"/>
        <v>0.05</v>
      </c>
      <c r="BS236" s="52">
        <f t="shared" ca="1" si="581"/>
        <v>0</v>
      </c>
      <c r="BT236" s="52">
        <f t="shared" ca="1" si="582"/>
        <v>0</v>
      </c>
      <c r="BU236" s="52">
        <f t="shared" ca="1" si="583"/>
        <v>0</v>
      </c>
      <c r="BV236" s="52">
        <f t="shared" ca="1" si="584"/>
        <v>0</v>
      </c>
      <c r="BW236" s="52">
        <f t="shared" ca="1" si="585"/>
        <v>0</v>
      </c>
      <c r="BX236" s="52">
        <f t="shared" ca="1" si="586"/>
        <v>0</v>
      </c>
      <c r="BY236" s="52">
        <f t="shared" ca="1" si="587"/>
        <v>0</v>
      </c>
      <c r="BZ236" s="52">
        <f t="shared" ca="1" si="588"/>
        <v>0</v>
      </c>
      <c r="CA236" s="52">
        <f t="shared" ca="1" si="589"/>
        <v>0</v>
      </c>
      <c r="CB236" s="52">
        <f t="shared" ca="1" si="590"/>
        <v>0</v>
      </c>
      <c r="CC236" s="52">
        <f t="shared" ca="1" si="591"/>
        <v>0</v>
      </c>
      <c r="CD236" s="52">
        <f t="shared" ca="1" si="592"/>
        <v>0</v>
      </c>
      <c r="CE236" s="52">
        <f t="shared" ca="1" si="593"/>
        <v>0</v>
      </c>
      <c r="CF236" s="52">
        <f t="shared" ca="1" si="594"/>
        <v>0</v>
      </c>
      <c r="CG236" s="52">
        <f t="shared" ca="1" si="595"/>
        <v>0</v>
      </c>
      <c r="CH236" s="52">
        <f t="shared" ca="1" si="596"/>
        <v>0</v>
      </c>
      <c r="CI236" s="52">
        <f t="shared" ca="1" si="597"/>
        <v>0</v>
      </c>
      <c r="CJ236" s="52">
        <f t="shared" ca="1" si="598"/>
        <v>0</v>
      </c>
      <c r="CK236" s="52">
        <f t="shared" ca="1" si="599"/>
        <v>0</v>
      </c>
      <c r="CL236" s="52">
        <f t="shared" ca="1" si="600"/>
        <v>0</v>
      </c>
      <c r="CM236" s="52">
        <f t="shared" ca="1" si="601"/>
        <v>0</v>
      </c>
      <c r="CN236" s="52">
        <f t="shared" ca="1" si="602"/>
        <v>0</v>
      </c>
      <c r="CO236" s="52">
        <f t="shared" ca="1" si="603"/>
        <v>0</v>
      </c>
      <c r="CP236" s="52">
        <f t="shared" ca="1" si="604"/>
        <v>0</v>
      </c>
      <c r="CQ236" s="52">
        <f t="shared" ca="1" si="605"/>
        <v>0</v>
      </c>
      <c r="CR236" s="52">
        <f t="shared" ca="1" si="606"/>
        <v>0</v>
      </c>
      <c r="CS236" s="52">
        <f t="shared" ca="1" si="607"/>
        <v>0</v>
      </c>
      <c r="CT236" s="52">
        <f t="shared" ca="1" si="608"/>
        <v>0</v>
      </c>
      <c r="CU236" s="52">
        <f t="shared" ca="1" si="609"/>
        <v>0</v>
      </c>
      <c r="CV236" s="52">
        <f t="shared" ca="1" si="610"/>
        <v>0</v>
      </c>
      <c r="CW236" s="52">
        <f t="shared" ca="1" si="611"/>
        <v>0</v>
      </c>
      <c r="CY236" s="51" t="str">
        <f t="shared" ca="1" si="612"/>
        <v>Slope</v>
      </c>
      <c r="CZ236" s="51" t="str">
        <f t="shared" ca="1" si="613"/>
        <v>Slope</v>
      </c>
      <c r="DA236" s="51" t="str">
        <f t="shared" ca="1" si="614"/>
        <v>Slope</v>
      </c>
      <c r="DB236" s="51" t="str">
        <f t="shared" ca="1" si="615"/>
        <v>Slope</v>
      </c>
      <c r="DC236" s="51" t="str">
        <f t="shared" ca="1" si="616"/>
        <v>Slope</v>
      </c>
      <c r="DD236" s="51" t="str">
        <f t="shared" ca="1" si="617"/>
        <v>Slope</v>
      </c>
      <c r="DE236" s="51" t="str">
        <f t="shared" ca="1" si="618"/>
        <v>Slope</v>
      </c>
      <c r="DF236" s="51" t="str">
        <f t="shared" ca="1" si="619"/>
        <v>Slope</v>
      </c>
      <c r="DG236" s="51" t="str">
        <f t="shared" ca="1" si="620"/>
        <v>Slope</v>
      </c>
      <c r="DH236" s="51" t="str">
        <f t="shared" ca="1" si="621"/>
        <v>Slope</v>
      </c>
      <c r="DI236" s="51" t="str">
        <f t="shared" ca="1" si="622"/>
        <v>Slope</v>
      </c>
      <c r="DJ236" s="51" t="str">
        <f t="shared" ca="1" si="623"/>
        <v>Slope</v>
      </c>
      <c r="DK236" s="51" t="str">
        <f t="shared" ca="1" si="624"/>
        <v>Slope</v>
      </c>
      <c r="DL236" s="51" t="str">
        <f t="shared" ca="1" si="625"/>
        <v>Slope</v>
      </c>
      <c r="DM236" s="51" t="str">
        <f t="shared" ca="1" si="626"/>
        <v>Slope</v>
      </c>
      <c r="DN236" s="51" t="str">
        <f t="shared" ca="1" si="627"/>
        <v>Slope</v>
      </c>
      <c r="DO236" s="51" t="str">
        <f t="shared" ca="1" si="628"/>
        <v>Slope</v>
      </c>
      <c r="DP236" s="51" t="str">
        <f t="shared" ca="1" si="629"/>
        <v>Slope</v>
      </c>
      <c r="DQ236" s="51" t="str">
        <f t="shared" ca="1" si="630"/>
        <v>Slope</v>
      </c>
      <c r="DR236" s="51" t="str">
        <f t="shared" ca="1" si="631"/>
        <v>Slope</v>
      </c>
      <c r="DS236" s="51" t="str">
        <f t="shared" ca="1" si="632"/>
        <v>Slope</v>
      </c>
      <c r="DT236" s="51" t="str">
        <f t="shared" ca="1" si="633"/>
        <v>Slope</v>
      </c>
      <c r="DU236" s="51" t="str">
        <f t="shared" ca="1" si="634"/>
        <v>Slope</v>
      </c>
      <c r="DV236" s="51" t="str">
        <f t="shared" ca="1" si="635"/>
        <v>Slope</v>
      </c>
      <c r="DW236" s="51" t="str">
        <f t="shared" ca="1" si="636"/>
        <v>Slope</v>
      </c>
      <c r="DX236" s="51" t="str">
        <f t="shared" ca="1" si="637"/>
        <v>Slope</v>
      </c>
      <c r="DY236" s="51" t="str">
        <f t="shared" ca="1" si="638"/>
        <v>Slope</v>
      </c>
      <c r="DZ236" s="51" t="str">
        <f t="shared" ca="1" si="639"/>
        <v>Slope</v>
      </c>
      <c r="EA236" s="51" t="str">
        <f t="shared" ca="1" si="640"/>
        <v>Slope</v>
      </c>
      <c r="EB236" s="51" t="str">
        <f t="shared" ca="1" si="641"/>
        <v>Slope</v>
      </c>
      <c r="EC236" s="51" t="str">
        <f t="shared" ca="1" si="642"/>
        <v>Slope</v>
      </c>
      <c r="EE236" s="52">
        <f t="shared" ca="1" si="643"/>
        <v>1</v>
      </c>
      <c r="EF236" s="52">
        <f t="shared" ca="1" si="644"/>
        <v>1</v>
      </c>
      <c r="EG236" s="52">
        <f t="shared" ca="1" si="645"/>
        <v>1</v>
      </c>
      <c r="EH236" s="52">
        <f t="shared" ca="1" si="646"/>
        <v>1</v>
      </c>
      <c r="EI236" s="52">
        <f t="shared" ca="1" si="647"/>
        <v>1</v>
      </c>
      <c r="EJ236" s="52">
        <f t="shared" ca="1" si="648"/>
        <v>1</v>
      </c>
      <c r="EK236" s="52">
        <f t="shared" ca="1" si="649"/>
        <v>1</v>
      </c>
      <c r="EL236" s="52">
        <f t="shared" ca="1" si="650"/>
        <v>1</v>
      </c>
      <c r="EM236" s="52">
        <f t="shared" ca="1" si="651"/>
        <v>1</v>
      </c>
      <c r="EN236" s="52">
        <f t="shared" ca="1" si="652"/>
        <v>1</v>
      </c>
      <c r="EO236" s="52">
        <f t="shared" ca="1" si="653"/>
        <v>1</v>
      </c>
      <c r="EP236" s="52">
        <f t="shared" ca="1" si="654"/>
        <v>1</v>
      </c>
      <c r="EQ236" s="52">
        <f t="shared" ca="1" si="655"/>
        <v>1</v>
      </c>
      <c r="ER236" s="52">
        <f t="shared" ca="1" si="656"/>
        <v>1</v>
      </c>
      <c r="ES236" s="52">
        <f t="shared" ca="1" si="657"/>
        <v>1</v>
      </c>
      <c r="ET236" s="52">
        <f t="shared" ca="1" si="658"/>
        <v>1</v>
      </c>
      <c r="EU236" s="52">
        <f t="shared" ca="1" si="659"/>
        <v>1</v>
      </c>
      <c r="EV236" s="52">
        <f t="shared" ca="1" si="660"/>
        <v>1</v>
      </c>
      <c r="EW236" s="52">
        <f t="shared" ca="1" si="661"/>
        <v>1</v>
      </c>
      <c r="EX236" s="52">
        <f t="shared" ca="1" si="662"/>
        <v>1</v>
      </c>
      <c r="EY236" s="52">
        <f t="shared" ca="1" si="663"/>
        <v>1</v>
      </c>
      <c r="EZ236" s="52">
        <f t="shared" ca="1" si="664"/>
        <v>1</v>
      </c>
      <c r="FA236" s="52">
        <f t="shared" ca="1" si="665"/>
        <v>1</v>
      </c>
      <c r="FB236" s="52">
        <f t="shared" ca="1" si="666"/>
        <v>1</v>
      </c>
      <c r="FC236" s="52">
        <f t="shared" ca="1" si="667"/>
        <v>1</v>
      </c>
      <c r="FD236" s="52">
        <f t="shared" ca="1" si="668"/>
        <v>1</v>
      </c>
      <c r="FE236" s="52">
        <f t="shared" ca="1" si="669"/>
        <v>1</v>
      </c>
      <c r="FF236" s="52">
        <f t="shared" ca="1" si="670"/>
        <v>1</v>
      </c>
      <c r="FG236" s="52">
        <f t="shared" ca="1" si="671"/>
        <v>1</v>
      </c>
      <c r="FH236" s="52">
        <f t="shared" ca="1" si="672"/>
        <v>1</v>
      </c>
      <c r="FI236" s="52">
        <f t="shared" ca="1" si="673"/>
        <v>1</v>
      </c>
      <c r="FK236" s="52">
        <f t="shared" si="674"/>
        <v>0</v>
      </c>
      <c r="FL236" s="59" t="e">
        <f t="shared" ca="1" si="675"/>
        <v>#N/A</v>
      </c>
      <c r="FM236" s="59" t="e">
        <f t="shared" ca="1" si="676"/>
        <v>#N/A</v>
      </c>
      <c r="FN236" s="52">
        <f t="shared" ca="1" si="677"/>
        <v>0</v>
      </c>
      <c r="FP236" s="52">
        <f t="shared" ca="1" si="678"/>
        <v>0.66666666666666663</v>
      </c>
      <c r="FQ236" s="52">
        <f t="shared" ca="1" si="679"/>
        <v>0.66666666666666663</v>
      </c>
      <c r="FR236" s="52">
        <f t="shared" ca="1" si="680"/>
        <v>0.65555555555555545</v>
      </c>
      <c r="FS236" s="52">
        <f t="shared" ca="1" si="681"/>
        <v>0.64444444444444438</v>
      </c>
      <c r="FT236" s="52">
        <f t="shared" ca="1" si="682"/>
        <v>0.6333333333333333</v>
      </c>
      <c r="FU236" s="52">
        <f t="shared" ca="1" si="683"/>
        <v>0.62222222222222223</v>
      </c>
      <c r="FV236" s="52">
        <f t="shared" ca="1" si="684"/>
        <v>0.61111111111111116</v>
      </c>
      <c r="FW236" s="52">
        <f t="shared" ca="1" si="685"/>
        <v>0.6</v>
      </c>
      <c r="FX236" s="52">
        <f t="shared" ca="1" si="686"/>
        <v>0.5888888888888888</v>
      </c>
      <c r="FY236" s="52">
        <f t="shared" ca="1" si="687"/>
        <v>0.57777777777777772</v>
      </c>
      <c r="FZ236" s="52">
        <f t="shared" ca="1" si="688"/>
        <v>0.56666666666666665</v>
      </c>
      <c r="GA236" s="52">
        <f t="shared" ca="1" si="689"/>
        <v>0.55555555555555558</v>
      </c>
      <c r="GB236" s="52">
        <f t="shared" ca="1" si="690"/>
        <v>0.5444444444444444</v>
      </c>
      <c r="GC236" s="52">
        <f t="shared" ca="1" si="691"/>
        <v>0.53333333333333333</v>
      </c>
      <c r="GD236" s="52">
        <f t="shared" ca="1" si="692"/>
        <v>0.52222222222222214</v>
      </c>
      <c r="GE236" s="52">
        <f t="shared" ca="1" si="693"/>
        <v>0.51111111111111107</v>
      </c>
      <c r="GF236" s="52">
        <f t="shared" ca="1" si="694"/>
        <v>0.5</v>
      </c>
      <c r="GG236" s="52">
        <f t="shared" ca="1" si="695"/>
        <v>0.48888888888888887</v>
      </c>
      <c r="GH236" s="52">
        <f t="shared" ca="1" si="696"/>
        <v>0.47777777777777775</v>
      </c>
      <c r="GI236" s="52">
        <f t="shared" ca="1" si="697"/>
        <v>0.46666666666666667</v>
      </c>
      <c r="GJ236" s="52">
        <f t="shared" ca="1" si="698"/>
        <v>0.45555555555555555</v>
      </c>
      <c r="GK236" s="52">
        <f t="shared" ca="1" si="699"/>
        <v>0.44444444444444442</v>
      </c>
      <c r="GL236" s="52">
        <f t="shared" ca="1" si="700"/>
        <v>0.43333333333333335</v>
      </c>
      <c r="GM236" s="52">
        <f t="shared" ca="1" si="701"/>
        <v>0.42222222222222222</v>
      </c>
      <c r="GN236" s="52">
        <f t="shared" ca="1" si="702"/>
        <v>0.41111111111111109</v>
      </c>
      <c r="GO236" s="52">
        <f t="shared" ca="1" si="703"/>
        <v>0.39999999999999997</v>
      </c>
      <c r="GP236" s="52">
        <f t="shared" ca="1" si="704"/>
        <v>0.38888888888888884</v>
      </c>
      <c r="GQ236" s="52">
        <f t="shared" ca="1" si="705"/>
        <v>0.37777777777777777</v>
      </c>
      <c r="GR236" s="52">
        <f t="shared" ca="1" si="706"/>
        <v>0.36666666666666664</v>
      </c>
      <c r="GS236" s="52">
        <f t="shared" ca="1" si="707"/>
        <v>0.35555555555555551</v>
      </c>
      <c r="GT236" s="52">
        <f t="shared" ca="1" si="708"/>
        <v>0.34444444444444444</v>
      </c>
      <c r="GU236" s="125">
        <f t="shared" si="709"/>
        <v>0</v>
      </c>
      <c r="GV236" s="52">
        <f t="shared" ca="1" si="710"/>
        <v>0.66666666666666663</v>
      </c>
      <c r="GW236" s="59">
        <f t="shared" ca="1" si="711"/>
        <v>0</v>
      </c>
      <c r="GX236" s="52">
        <f t="shared" ca="1" si="712"/>
        <v>0</v>
      </c>
      <c r="GY236" s="52" t="str">
        <f t="shared" ca="1" si="713"/>
        <v>Slope</v>
      </c>
      <c r="GZ236" s="52" t="str">
        <f t="shared" ca="1" si="714"/>
        <v>NaN</v>
      </c>
      <c r="HA236" s="120">
        <f t="shared" si="715"/>
        <v>0</v>
      </c>
      <c r="HB236" s="58">
        <f t="shared" si="716"/>
        <v>0</v>
      </c>
      <c r="HC236" s="58"/>
      <c r="HD236" s="121">
        <f t="shared" si="717"/>
        <v>1</v>
      </c>
      <c r="HE236" s="52">
        <f t="shared" si="718"/>
        <v>0</v>
      </c>
      <c r="HF236" s="52">
        <f t="shared" si="719"/>
        <v>0</v>
      </c>
      <c r="HG236" s="120">
        <f t="shared" si="720"/>
        <v>1</v>
      </c>
      <c r="HH236" s="120">
        <f t="shared" si="721"/>
        <v>0</v>
      </c>
      <c r="HI236" s="52">
        <f t="shared" ca="1" si="722"/>
        <v>0</v>
      </c>
      <c r="HJ236" s="52" t="str">
        <f t="shared" ca="1" si="723"/>
        <v>Slope</v>
      </c>
      <c r="HK236" s="59">
        <f t="shared" ca="1" si="724"/>
        <v>2</v>
      </c>
      <c r="HL236" s="52" t="str">
        <f t="shared" ca="1" si="725"/>
        <v>NaN</v>
      </c>
      <c r="HM236" s="52">
        <f t="shared" si="726"/>
        <v>0</v>
      </c>
      <c r="HN236" s="52">
        <f t="shared" si="727"/>
        <v>0</v>
      </c>
      <c r="HO236" s="52">
        <f t="shared" si="728"/>
        <v>0</v>
      </c>
      <c r="HP236" s="112"/>
      <c r="HQ236" s="52">
        <f t="shared" si="731"/>
        <v>0</v>
      </c>
      <c r="HR236" s="112"/>
      <c r="HS236" s="52">
        <f t="shared" si="729"/>
        <v>0</v>
      </c>
      <c r="HT236">
        <f t="shared" si="730"/>
        <v>0</v>
      </c>
    </row>
    <row r="237" spans="1:228" x14ac:dyDescent="0.25">
      <c r="A237" s="45">
        <v>199</v>
      </c>
      <c r="B237" s="35">
        <f t="shared" si="570"/>
        <v>2.2916666666666585E-2</v>
      </c>
      <c r="C237" s="28"/>
      <c r="D237" s="29"/>
      <c r="E237" s="29"/>
      <c r="F237" s="37"/>
      <c r="G237" s="38"/>
      <c r="H237" s="107"/>
      <c r="I237" s="31"/>
      <c r="J237" s="28"/>
      <c r="K237" s="37">
        <f t="shared" si="562"/>
        <v>0</v>
      </c>
      <c r="L237" s="30">
        <f t="shared" si="560"/>
        <v>0</v>
      </c>
      <c r="M237" s="101">
        <f t="shared" si="561"/>
        <v>0</v>
      </c>
      <c r="N237" s="103">
        <f t="shared" si="571"/>
        <v>0</v>
      </c>
      <c r="AD237" s="52" t="e">
        <f t="shared" ca="1" si="572"/>
        <v>#DIV/0!</v>
      </c>
      <c r="AE237" s="52" t="e">
        <f t="shared" ca="1" si="572"/>
        <v>#DIV/0!</v>
      </c>
      <c r="AF237" s="52" t="e">
        <f t="shared" ca="1" si="572"/>
        <v>#DIV/0!</v>
      </c>
      <c r="AG237" s="52" t="e">
        <f t="shared" ca="1" si="566"/>
        <v>#DIV/0!</v>
      </c>
      <c r="AH237" s="52" t="e">
        <f t="shared" ca="1" si="566"/>
        <v>#DIV/0!</v>
      </c>
      <c r="AI237" s="52" t="e">
        <f t="shared" ca="1" si="566"/>
        <v>#DIV/0!</v>
      </c>
      <c r="AJ237" s="52" t="e">
        <f t="shared" ca="1" si="566"/>
        <v>#DIV/0!</v>
      </c>
      <c r="AK237" s="52" t="e">
        <f t="shared" ca="1" si="567"/>
        <v>#DIV/0!</v>
      </c>
      <c r="AL237" s="52" t="e">
        <f t="shared" ca="1" si="567"/>
        <v>#DIV/0!</v>
      </c>
      <c r="AM237" s="52" t="e">
        <f t="shared" ca="1" si="567"/>
        <v>#DIV/0!</v>
      </c>
      <c r="AN237" s="52" t="e">
        <f t="shared" ca="1" si="567"/>
        <v>#DIV/0!</v>
      </c>
      <c r="AO237" s="52" t="e">
        <f t="shared" ca="1" si="568"/>
        <v>#DIV/0!</v>
      </c>
      <c r="AP237" s="52" t="e">
        <f t="shared" ca="1" si="568"/>
        <v>#DIV/0!</v>
      </c>
      <c r="AQ237" s="52" t="e">
        <f t="shared" ca="1" si="568"/>
        <v>#DIV/0!</v>
      </c>
      <c r="AR237" s="52" t="e">
        <f t="shared" ca="1" si="568"/>
        <v>#DIV/0!</v>
      </c>
      <c r="AS237" s="52" t="e">
        <f t="shared" ca="1" si="569"/>
        <v>#DIV/0!</v>
      </c>
      <c r="AT237" s="52" t="e">
        <f t="shared" ca="1" si="569"/>
        <v>#DIV/0!</v>
      </c>
      <c r="AU237" s="52" t="e">
        <f t="shared" ca="1" si="569"/>
        <v>#DIV/0!</v>
      </c>
      <c r="AV237" s="52" t="e">
        <f t="shared" ca="1" si="569"/>
        <v>#DIV/0!</v>
      </c>
      <c r="AW237" s="52" t="e">
        <f t="shared" ca="1" si="563"/>
        <v>#DIV/0!</v>
      </c>
      <c r="AX237" s="52" t="e">
        <f t="shared" ca="1" si="563"/>
        <v>#DIV/0!</v>
      </c>
      <c r="AY237" s="52" t="e">
        <f t="shared" ca="1" si="563"/>
        <v>#DIV/0!</v>
      </c>
      <c r="AZ237" s="52" t="e">
        <f t="shared" ca="1" si="563"/>
        <v>#DIV/0!</v>
      </c>
      <c r="BA237" s="52" t="e">
        <f t="shared" ca="1" si="564"/>
        <v>#DIV/0!</v>
      </c>
      <c r="BB237" s="52" t="e">
        <f t="shared" ca="1" si="564"/>
        <v>#DIV/0!</v>
      </c>
      <c r="BC237" s="52" t="e">
        <f t="shared" ca="1" si="564"/>
        <v>#DIV/0!</v>
      </c>
      <c r="BD237" s="52" t="e">
        <f t="shared" ca="1" si="564"/>
        <v>#DIV/0!</v>
      </c>
      <c r="BE237" s="52" t="e">
        <f t="shared" ca="1" si="565"/>
        <v>#DIV/0!</v>
      </c>
      <c r="BF237" s="52" t="e">
        <f t="shared" ca="1" si="565"/>
        <v>#DIV/0!</v>
      </c>
      <c r="BG237" s="52" t="e">
        <f t="shared" ca="1" si="565"/>
        <v>#DIV/0!</v>
      </c>
      <c r="BH237" s="52" t="e">
        <f t="shared" ca="1" si="565"/>
        <v>#DIV/0!</v>
      </c>
      <c r="BJ237" s="52">
        <f t="shared" si="573"/>
        <v>0</v>
      </c>
      <c r="BK237" s="52">
        <f t="shared" si="574"/>
        <v>0</v>
      </c>
      <c r="BL237" s="52">
        <f t="shared" si="575"/>
        <v>0</v>
      </c>
      <c r="BM237" s="52">
        <f t="shared" si="576"/>
        <v>0</v>
      </c>
      <c r="BN237" s="52">
        <f t="shared" si="577"/>
        <v>0</v>
      </c>
      <c r="BO237" s="52">
        <f t="shared" si="578"/>
        <v>0</v>
      </c>
      <c r="BP237" s="52">
        <f t="shared" si="579"/>
        <v>0</v>
      </c>
      <c r="BQ237" s="52">
        <f t="shared" si="580"/>
        <v>0.05</v>
      </c>
      <c r="BS237" s="52">
        <f t="shared" ca="1" si="581"/>
        <v>0</v>
      </c>
      <c r="BT237" s="52">
        <f t="shared" ca="1" si="582"/>
        <v>0</v>
      </c>
      <c r="BU237" s="52">
        <f t="shared" ca="1" si="583"/>
        <v>0</v>
      </c>
      <c r="BV237" s="52">
        <f t="shared" ca="1" si="584"/>
        <v>0</v>
      </c>
      <c r="BW237" s="52">
        <f t="shared" ca="1" si="585"/>
        <v>0</v>
      </c>
      <c r="BX237" s="52">
        <f t="shared" ca="1" si="586"/>
        <v>0</v>
      </c>
      <c r="BY237" s="52">
        <f t="shared" ca="1" si="587"/>
        <v>0</v>
      </c>
      <c r="BZ237" s="52">
        <f t="shared" ca="1" si="588"/>
        <v>0</v>
      </c>
      <c r="CA237" s="52">
        <f t="shared" ca="1" si="589"/>
        <v>0</v>
      </c>
      <c r="CB237" s="52">
        <f t="shared" ca="1" si="590"/>
        <v>0</v>
      </c>
      <c r="CC237" s="52">
        <f t="shared" ca="1" si="591"/>
        <v>0</v>
      </c>
      <c r="CD237" s="52">
        <f t="shared" ca="1" si="592"/>
        <v>0</v>
      </c>
      <c r="CE237" s="52">
        <f t="shared" ca="1" si="593"/>
        <v>0</v>
      </c>
      <c r="CF237" s="52">
        <f t="shared" ca="1" si="594"/>
        <v>0</v>
      </c>
      <c r="CG237" s="52">
        <f t="shared" ca="1" si="595"/>
        <v>0</v>
      </c>
      <c r="CH237" s="52">
        <f t="shared" ca="1" si="596"/>
        <v>0</v>
      </c>
      <c r="CI237" s="52">
        <f t="shared" ca="1" si="597"/>
        <v>0</v>
      </c>
      <c r="CJ237" s="52">
        <f t="shared" ca="1" si="598"/>
        <v>0</v>
      </c>
      <c r="CK237" s="52">
        <f t="shared" ca="1" si="599"/>
        <v>0</v>
      </c>
      <c r="CL237" s="52">
        <f t="shared" ca="1" si="600"/>
        <v>0</v>
      </c>
      <c r="CM237" s="52">
        <f t="shared" ca="1" si="601"/>
        <v>0</v>
      </c>
      <c r="CN237" s="52">
        <f t="shared" ca="1" si="602"/>
        <v>0</v>
      </c>
      <c r="CO237" s="52">
        <f t="shared" ca="1" si="603"/>
        <v>0</v>
      </c>
      <c r="CP237" s="52">
        <f t="shared" ca="1" si="604"/>
        <v>0</v>
      </c>
      <c r="CQ237" s="52">
        <f t="shared" ca="1" si="605"/>
        <v>0</v>
      </c>
      <c r="CR237" s="52">
        <f t="shared" ca="1" si="606"/>
        <v>0</v>
      </c>
      <c r="CS237" s="52">
        <f t="shared" ca="1" si="607"/>
        <v>0</v>
      </c>
      <c r="CT237" s="52">
        <f t="shared" ca="1" si="608"/>
        <v>0</v>
      </c>
      <c r="CU237" s="52">
        <f t="shared" ca="1" si="609"/>
        <v>0</v>
      </c>
      <c r="CV237" s="52">
        <f t="shared" ca="1" si="610"/>
        <v>0</v>
      </c>
      <c r="CW237" s="52">
        <f t="shared" ca="1" si="611"/>
        <v>0</v>
      </c>
      <c r="CY237" s="51" t="str">
        <f t="shared" ca="1" si="612"/>
        <v>Slope</v>
      </c>
      <c r="CZ237" s="51" t="str">
        <f t="shared" ca="1" si="613"/>
        <v>Slope</v>
      </c>
      <c r="DA237" s="51" t="str">
        <f t="shared" ca="1" si="614"/>
        <v>Slope</v>
      </c>
      <c r="DB237" s="51" t="str">
        <f t="shared" ca="1" si="615"/>
        <v>Slope</v>
      </c>
      <c r="DC237" s="51" t="str">
        <f t="shared" ca="1" si="616"/>
        <v>Slope</v>
      </c>
      <c r="DD237" s="51" t="str">
        <f t="shared" ca="1" si="617"/>
        <v>Slope</v>
      </c>
      <c r="DE237" s="51" t="str">
        <f t="shared" ca="1" si="618"/>
        <v>Slope</v>
      </c>
      <c r="DF237" s="51" t="str">
        <f t="shared" ca="1" si="619"/>
        <v>Slope</v>
      </c>
      <c r="DG237" s="51" t="str">
        <f t="shared" ca="1" si="620"/>
        <v>Slope</v>
      </c>
      <c r="DH237" s="51" t="str">
        <f t="shared" ca="1" si="621"/>
        <v>Slope</v>
      </c>
      <c r="DI237" s="51" t="str">
        <f t="shared" ca="1" si="622"/>
        <v>Slope</v>
      </c>
      <c r="DJ237" s="51" t="str">
        <f t="shared" ca="1" si="623"/>
        <v>Slope</v>
      </c>
      <c r="DK237" s="51" t="str">
        <f t="shared" ca="1" si="624"/>
        <v>Slope</v>
      </c>
      <c r="DL237" s="51" t="str">
        <f t="shared" ca="1" si="625"/>
        <v>Slope</v>
      </c>
      <c r="DM237" s="51" t="str">
        <f t="shared" ca="1" si="626"/>
        <v>Slope</v>
      </c>
      <c r="DN237" s="51" t="str">
        <f t="shared" ca="1" si="627"/>
        <v>Slope</v>
      </c>
      <c r="DO237" s="51" t="str">
        <f t="shared" ca="1" si="628"/>
        <v>Slope</v>
      </c>
      <c r="DP237" s="51" t="str">
        <f t="shared" ca="1" si="629"/>
        <v>Slope</v>
      </c>
      <c r="DQ237" s="51" t="str">
        <f t="shared" ca="1" si="630"/>
        <v>Slope</v>
      </c>
      <c r="DR237" s="51" t="str">
        <f t="shared" ca="1" si="631"/>
        <v>Slope</v>
      </c>
      <c r="DS237" s="51" t="str">
        <f t="shared" ca="1" si="632"/>
        <v>Slope</v>
      </c>
      <c r="DT237" s="51" t="str">
        <f t="shared" ca="1" si="633"/>
        <v>Slope</v>
      </c>
      <c r="DU237" s="51" t="str">
        <f t="shared" ca="1" si="634"/>
        <v>Slope</v>
      </c>
      <c r="DV237" s="51" t="str">
        <f t="shared" ca="1" si="635"/>
        <v>Slope</v>
      </c>
      <c r="DW237" s="51" t="str">
        <f t="shared" ca="1" si="636"/>
        <v>Slope</v>
      </c>
      <c r="DX237" s="51" t="str">
        <f t="shared" ca="1" si="637"/>
        <v>Slope</v>
      </c>
      <c r="DY237" s="51" t="str">
        <f t="shared" ca="1" si="638"/>
        <v>Slope</v>
      </c>
      <c r="DZ237" s="51" t="str">
        <f t="shared" ca="1" si="639"/>
        <v>Slope</v>
      </c>
      <c r="EA237" s="51" t="str">
        <f t="shared" ca="1" si="640"/>
        <v>Slope</v>
      </c>
      <c r="EB237" s="51" t="str">
        <f t="shared" ca="1" si="641"/>
        <v>Slope</v>
      </c>
      <c r="EC237" s="51" t="str">
        <f t="shared" ca="1" si="642"/>
        <v>Slope</v>
      </c>
      <c r="EE237" s="52">
        <f t="shared" ca="1" si="643"/>
        <v>1</v>
      </c>
      <c r="EF237" s="52">
        <f t="shared" ca="1" si="644"/>
        <v>1</v>
      </c>
      <c r="EG237" s="52">
        <f t="shared" ca="1" si="645"/>
        <v>1</v>
      </c>
      <c r="EH237" s="52">
        <f t="shared" ca="1" si="646"/>
        <v>1</v>
      </c>
      <c r="EI237" s="52">
        <f t="shared" ca="1" si="647"/>
        <v>1</v>
      </c>
      <c r="EJ237" s="52">
        <f t="shared" ca="1" si="648"/>
        <v>1</v>
      </c>
      <c r="EK237" s="52">
        <f t="shared" ca="1" si="649"/>
        <v>1</v>
      </c>
      <c r="EL237" s="52">
        <f t="shared" ca="1" si="650"/>
        <v>1</v>
      </c>
      <c r="EM237" s="52">
        <f t="shared" ca="1" si="651"/>
        <v>1</v>
      </c>
      <c r="EN237" s="52">
        <f t="shared" ca="1" si="652"/>
        <v>1</v>
      </c>
      <c r="EO237" s="52">
        <f t="shared" ca="1" si="653"/>
        <v>1</v>
      </c>
      <c r="EP237" s="52">
        <f t="shared" ca="1" si="654"/>
        <v>1</v>
      </c>
      <c r="EQ237" s="52">
        <f t="shared" ca="1" si="655"/>
        <v>1</v>
      </c>
      <c r="ER237" s="52">
        <f t="shared" ca="1" si="656"/>
        <v>1</v>
      </c>
      <c r="ES237" s="52">
        <f t="shared" ca="1" si="657"/>
        <v>1</v>
      </c>
      <c r="ET237" s="52">
        <f t="shared" ca="1" si="658"/>
        <v>1</v>
      </c>
      <c r="EU237" s="52">
        <f t="shared" ca="1" si="659"/>
        <v>1</v>
      </c>
      <c r="EV237" s="52">
        <f t="shared" ca="1" si="660"/>
        <v>1</v>
      </c>
      <c r="EW237" s="52">
        <f t="shared" ca="1" si="661"/>
        <v>1</v>
      </c>
      <c r="EX237" s="52">
        <f t="shared" ca="1" si="662"/>
        <v>1</v>
      </c>
      <c r="EY237" s="52">
        <f t="shared" ca="1" si="663"/>
        <v>1</v>
      </c>
      <c r="EZ237" s="52">
        <f t="shared" ca="1" si="664"/>
        <v>1</v>
      </c>
      <c r="FA237" s="52">
        <f t="shared" ca="1" si="665"/>
        <v>1</v>
      </c>
      <c r="FB237" s="52">
        <f t="shared" ca="1" si="666"/>
        <v>1</v>
      </c>
      <c r="FC237" s="52">
        <f t="shared" ca="1" si="667"/>
        <v>1</v>
      </c>
      <c r="FD237" s="52">
        <f t="shared" ca="1" si="668"/>
        <v>1</v>
      </c>
      <c r="FE237" s="52">
        <f t="shared" ca="1" si="669"/>
        <v>1</v>
      </c>
      <c r="FF237" s="52">
        <f t="shared" ca="1" si="670"/>
        <v>1</v>
      </c>
      <c r="FG237" s="52">
        <f t="shared" ca="1" si="671"/>
        <v>1</v>
      </c>
      <c r="FH237" s="52">
        <f t="shared" ca="1" si="672"/>
        <v>1</v>
      </c>
      <c r="FI237" s="52">
        <f t="shared" ca="1" si="673"/>
        <v>1</v>
      </c>
      <c r="FK237" s="52">
        <f t="shared" si="674"/>
        <v>0</v>
      </c>
      <c r="FL237" s="59" t="e">
        <f t="shared" ca="1" si="675"/>
        <v>#N/A</v>
      </c>
      <c r="FM237" s="59" t="e">
        <f t="shared" ca="1" si="676"/>
        <v>#N/A</v>
      </c>
      <c r="FN237" s="52">
        <f t="shared" ca="1" si="677"/>
        <v>0</v>
      </c>
      <c r="FP237" s="52">
        <f t="shared" ca="1" si="678"/>
        <v>0.66666666666666663</v>
      </c>
      <c r="FQ237" s="52">
        <f t="shared" ca="1" si="679"/>
        <v>0.66666666666666663</v>
      </c>
      <c r="FR237" s="52">
        <f t="shared" ca="1" si="680"/>
        <v>0.65555555555555545</v>
      </c>
      <c r="FS237" s="52">
        <f t="shared" ca="1" si="681"/>
        <v>0.64444444444444438</v>
      </c>
      <c r="FT237" s="52">
        <f t="shared" ca="1" si="682"/>
        <v>0.6333333333333333</v>
      </c>
      <c r="FU237" s="52">
        <f t="shared" ca="1" si="683"/>
        <v>0.62222222222222223</v>
      </c>
      <c r="FV237" s="52">
        <f t="shared" ca="1" si="684"/>
        <v>0.61111111111111116</v>
      </c>
      <c r="FW237" s="52">
        <f t="shared" ca="1" si="685"/>
        <v>0.6</v>
      </c>
      <c r="FX237" s="52">
        <f t="shared" ca="1" si="686"/>
        <v>0.5888888888888888</v>
      </c>
      <c r="FY237" s="52">
        <f t="shared" ca="1" si="687"/>
        <v>0.57777777777777772</v>
      </c>
      <c r="FZ237" s="52">
        <f t="shared" ca="1" si="688"/>
        <v>0.56666666666666665</v>
      </c>
      <c r="GA237" s="52">
        <f t="shared" ca="1" si="689"/>
        <v>0.55555555555555558</v>
      </c>
      <c r="GB237" s="52">
        <f t="shared" ca="1" si="690"/>
        <v>0.5444444444444444</v>
      </c>
      <c r="GC237" s="52">
        <f t="shared" ca="1" si="691"/>
        <v>0.53333333333333333</v>
      </c>
      <c r="GD237" s="52">
        <f t="shared" ca="1" si="692"/>
        <v>0.52222222222222214</v>
      </c>
      <c r="GE237" s="52">
        <f t="shared" ca="1" si="693"/>
        <v>0.51111111111111107</v>
      </c>
      <c r="GF237" s="52">
        <f t="shared" ca="1" si="694"/>
        <v>0.5</v>
      </c>
      <c r="GG237" s="52">
        <f t="shared" ca="1" si="695"/>
        <v>0.48888888888888887</v>
      </c>
      <c r="GH237" s="52">
        <f t="shared" ca="1" si="696"/>
        <v>0.47777777777777775</v>
      </c>
      <c r="GI237" s="52">
        <f t="shared" ca="1" si="697"/>
        <v>0.46666666666666667</v>
      </c>
      <c r="GJ237" s="52">
        <f t="shared" ca="1" si="698"/>
        <v>0.45555555555555555</v>
      </c>
      <c r="GK237" s="52">
        <f t="shared" ca="1" si="699"/>
        <v>0.44444444444444442</v>
      </c>
      <c r="GL237" s="52">
        <f t="shared" ca="1" si="700"/>
        <v>0.43333333333333335</v>
      </c>
      <c r="GM237" s="52">
        <f t="shared" ca="1" si="701"/>
        <v>0.42222222222222222</v>
      </c>
      <c r="GN237" s="52">
        <f t="shared" ca="1" si="702"/>
        <v>0.41111111111111109</v>
      </c>
      <c r="GO237" s="52">
        <f t="shared" ca="1" si="703"/>
        <v>0.39999999999999997</v>
      </c>
      <c r="GP237" s="52">
        <f t="shared" ca="1" si="704"/>
        <v>0.38888888888888884</v>
      </c>
      <c r="GQ237" s="52">
        <f t="shared" ca="1" si="705"/>
        <v>0.37777777777777777</v>
      </c>
      <c r="GR237" s="52">
        <f t="shared" ca="1" si="706"/>
        <v>0.36666666666666664</v>
      </c>
      <c r="GS237" s="52">
        <f t="shared" ca="1" si="707"/>
        <v>0.35555555555555551</v>
      </c>
      <c r="GT237" s="52">
        <f t="shared" ca="1" si="708"/>
        <v>0.34444444444444444</v>
      </c>
      <c r="GU237" s="125">
        <f t="shared" si="709"/>
        <v>0</v>
      </c>
      <c r="GV237" s="52">
        <f t="shared" ca="1" si="710"/>
        <v>0.66666666666666663</v>
      </c>
      <c r="GW237" s="59">
        <f t="shared" ca="1" si="711"/>
        <v>0</v>
      </c>
      <c r="GX237" s="52">
        <f t="shared" ca="1" si="712"/>
        <v>0</v>
      </c>
      <c r="GY237" s="52" t="str">
        <f t="shared" ca="1" si="713"/>
        <v>Slope</v>
      </c>
      <c r="GZ237" s="52" t="str">
        <f t="shared" ca="1" si="714"/>
        <v>NaN</v>
      </c>
      <c r="HA237" s="120">
        <f t="shared" si="715"/>
        <v>0</v>
      </c>
      <c r="HB237" s="58">
        <f t="shared" si="716"/>
        <v>0</v>
      </c>
      <c r="HC237" s="58"/>
      <c r="HD237" s="121">
        <f t="shared" si="717"/>
        <v>1</v>
      </c>
      <c r="HE237" s="52">
        <f t="shared" si="718"/>
        <v>0</v>
      </c>
      <c r="HF237" s="52">
        <f t="shared" si="719"/>
        <v>0</v>
      </c>
      <c r="HG237" s="120">
        <f t="shared" si="720"/>
        <v>1</v>
      </c>
      <c r="HH237" s="120">
        <f t="shared" si="721"/>
        <v>0</v>
      </c>
      <c r="HI237" s="52">
        <f t="shared" ca="1" si="722"/>
        <v>0</v>
      </c>
      <c r="HJ237" s="52" t="str">
        <f t="shared" ca="1" si="723"/>
        <v>Slope</v>
      </c>
      <c r="HK237" s="59">
        <f t="shared" ca="1" si="724"/>
        <v>2</v>
      </c>
      <c r="HL237" s="52" t="str">
        <f t="shared" ca="1" si="725"/>
        <v>NaN</v>
      </c>
      <c r="HM237" s="52">
        <f t="shared" si="726"/>
        <v>0</v>
      </c>
      <c r="HN237" s="52">
        <f t="shared" si="727"/>
        <v>0</v>
      </c>
      <c r="HO237" s="52">
        <f t="shared" si="728"/>
        <v>0</v>
      </c>
      <c r="HP237" s="112"/>
      <c r="HQ237" s="52">
        <f t="shared" si="731"/>
        <v>0</v>
      </c>
      <c r="HR237" s="112"/>
      <c r="HS237" s="52">
        <f t="shared" si="729"/>
        <v>0</v>
      </c>
      <c r="HT237">
        <f t="shared" si="730"/>
        <v>0</v>
      </c>
    </row>
    <row r="238" spans="1:228" x14ac:dyDescent="0.25">
      <c r="A238" s="45">
        <v>200</v>
      </c>
      <c r="B238" s="35">
        <f t="shared" si="570"/>
        <v>2.3032407407407324E-2</v>
      </c>
      <c r="C238" s="28"/>
      <c r="D238" s="29"/>
      <c r="E238" s="29"/>
      <c r="F238" s="37"/>
      <c r="G238" s="38"/>
      <c r="H238" s="107"/>
      <c r="I238" s="31"/>
      <c r="J238" s="28"/>
      <c r="K238" s="37">
        <f t="shared" si="562"/>
        <v>0</v>
      </c>
      <c r="L238" s="30">
        <f t="shared" si="560"/>
        <v>0</v>
      </c>
      <c r="M238" s="101">
        <f t="shared" si="561"/>
        <v>0</v>
      </c>
      <c r="N238" s="103">
        <f t="shared" si="571"/>
        <v>0</v>
      </c>
      <c r="AD238" s="52" t="e">
        <f t="shared" ca="1" si="572"/>
        <v>#DIV/0!</v>
      </c>
      <c r="AE238" s="52" t="e">
        <f t="shared" ca="1" si="572"/>
        <v>#DIV/0!</v>
      </c>
      <c r="AF238" s="52" t="e">
        <f t="shared" ca="1" si="572"/>
        <v>#DIV/0!</v>
      </c>
      <c r="AG238" s="52" t="e">
        <f t="shared" ca="1" si="566"/>
        <v>#DIV/0!</v>
      </c>
      <c r="AH238" s="52" t="e">
        <f t="shared" ca="1" si="566"/>
        <v>#DIV/0!</v>
      </c>
      <c r="AI238" s="52" t="e">
        <f t="shared" ca="1" si="566"/>
        <v>#DIV/0!</v>
      </c>
      <c r="AJ238" s="52" t="e">
        <f t="shared" ca="1" si="566"/>
        <v>#DIV/0!</v>
      </c>
      <c r="AK238" s="52" t="e">
        <f t="shared" ca="1" si="567"/>
        <v>#DIV/0!</v>
      </c>
      <c r="AL238" s="52" t="e">
        <f t="shared" ca="1" si="567"/>
        <v>#DIV/0!</v>
      </c>
      <c r="AM238" s="52" t="e">
        <f t="shared" ca="1" si="567"/>
        <v>#DIV/0!</v>
      </c>
      <c r="AN238" s="52" t="e">
        <f t="shared" ca="1" si="567"/>
        <v>#DIV/0!</v>
      </c>
      <c r="AO238" s="52" t="e">
        <f t="shared" ca="1" si="568"/>
        <v>#DIV/0!</v>
      </c>
      <c r="AP238" s="52" t="e">
        <f t="shared" ca="1" si="568"/>
        <v>#DIV/0!</v>
      </c>
      <c r="AQ238" s="52" t="e">
        <f t="shared" ca="1" si="568"/>
        <v>#DIV/0!</v>
      </c>
      <c r="AR238" s="52" t="e">
        <f t="shared" ca="1" si="568"/>
        <v>#DIV/0!</v>
      </c>
      <c r="AS238" s="52" t="e">
        <f t="shared" ca="1" si="569"/>
        <v>#DIV/0!</v>
      </c>
      <c r="AT238" s="52" t="e">
        <f t="shared" ca="1" si="569"/>
        <v>#DIV/0!</v>
      </c>
      <c r="AU238" s="52" t="e">
        <f t="shared" ca="1" si="569"/>
        <v>#DIV/0!</v>
      </c>
      <c r="AV238" s="52" t="e">
        <f t="shared" ca="1" si="569"/>
        <v>#DIV/0!</v>
      </c>
      <c r="AW238" s="52" t="e">
        <f t="shared" ca="1" si="563"/>
        <v>#DIV/0!</v>
      </c>
      <c r="AX238" s="52" t="e">
        <f t="shared" ca="1" si="563"/>
        <v>#DIV/0!</v>
      </c>
      <c r="AY238" s="52" t="e">
        <f t="shared" ca="1" si="563"/>
        <v>#DIV/0!</v>
      </c>
      <c r="AZ238" s="52" t="e">
        <f t="shared" ca="1" si="563"/>
        <v>#DIV/0!</v>
      </c>
      <c r="BA238" s="52" t="e">
        <f t="shared" ca="1" si="564"/>
        <v>#DIV/0!</v>
      </c>
      <c r="BB238" s="52" t="e">
        <f t="shared" ca="1" si="564"/>
        <v>#DIV/0!</v>
      </c>
      <c r="BC238" s="52" t="e">
        <f t="shared" ca="1" si="564"/>
        <v>#DIV/0!</v>
      </c>
      <c r="BD238" s="52" t="e">
        <f t="shared" ca="1" si="564"/>
        <v>#DIV/0!</v>
      </c>
      <c r="BE238" s="52" t="e">
        <f t="shared" ca="1" si="565"/>
        <v>#DIV/0!</v>
      </c>
      <c r="BF238" s="52" t="e">
        <f t="shared" ca="1" si="565"/>
        <v>#DIV/0!</v>
      </c>
      <c r="BG238" s="52" t="e">
        <f t="shared" ca="1" si="565"/>
        <v>#DIV/0!</v>
      </c>
      <c r="BH238" s="52" t="e">
        <f t="shared" ca="1" si="565"/>
        <v>#DIV/0!</v>
      </c>
      <c r="BJ238" s="52">
        <f t="shared" si="573"/>
        <v>0</v>
      </c>
      <c r="BK238" s="52">
        <f t="shared" si="574"/>
        <v>0</v>
      </c>
      <c r="BL238" s="52">
        <f t="shared" si="575"/>
        <v>0</v>
      </c>
      <c r="BM238" s="52">
        <f t="shared" si="576"/>
        <v>0</v>
      </c>
      <c r="BN238" s="52">
        <f t="shared" si="577"/>
        <v>0</v>
      </c>
      <c r="BO238" s="52">
        <f t="shared" si="578"/>
        <v>0</v>
      </c>
      <c r="BP238" s="52">
        <f t="shared" si="579"/>
        <v>0</v>
      </c>
      <c r="BQ238" s="52">
        <f t="shared" si="580"/>
        <v>0.05</v>
      </c>
      <c r="BS238" s="52">
        <f t="shared" ca="1" si="581"/>
        <v>0</v>
      </c>
      <c r="BT238" s="52">
        <f t="shared" ca="1" si="582"/>
        <v>0</v>
      </c>
      <c r="BU238" s="52">
        <f t="shared" ca="1" si="583"/>
        <v>0</v>
      </c>
      <c r="BV238" s="52">
        <f t="shared" ca="1" si="584"/>
        <v>0</v>
      </c>
      <c r="BW238" s="52">
        <f t="shared" ca="1" si="585"/>
        <v>0</v>
      </c>
      <c r="BX238" s="52">
        <f t="shared" ca="1" si="586"/>
        <v>0</v>
      </c>
      <c r="BY238" s="52">
        <f t="shared" ca="1" si="587"/>
        <v>0</v>
      </c>
      <c r="BZ238" s="52">
        <f t="shared" ca="1" si="588"/>
        <v>0</v>
      </c>
      <c r="CA238" s="52">
        <f t="shared" ca="1" si="589"/>
        <v>0</v>
      </c>
      <c r="CB238" s="52">
        <f t="shared" ca="1" si="590"/>
        <v>0</v>
      </c>
      <c r="CC238" s="52">
        <f t="shared" ca="1" si="591"/>
        <v>0</v>
      </c>
      <c r="CD238" s="52">
        <f t="shared" ca="1" si="592"/>
        <v>0</v>
      </c>
      <c r="CE238" s="52">
        <f t="shared" ca="1" si="593"/>
        <v>0</v>
      </c>
      <c r="CF238" s="52">
        <f t="shared" ca="1" si="594"/>
        <v>0</v>
      </c>
      <c r="CG238" s="52">
        <f t="shared" ca="1" si="595"/>
        <v>0</v>
      </c>
      <c r="CH238" s="52">
        <f t="shared" ca="1" si="596"/>
        <v>0</v>
      </c>
      <c r="CI238" s="52">
        <f t="shared" ca="1" si="597"/>
        <v>0</v>
      </c>
      <c r="CJ238" s="52">
        <f t="shared" ca="1" si="598"/>
        <v>0</v>
      </c>
      <c r="CK238" s="52">
        <f t="shared" ca="1" si="599"/>
        <v>0</v>
      </c>
      <c r="CL238" s="52">
        <f t="shared" ca="1" si="600"/>
        <v>0</v>
      </c>
      <c r="CM238" s="52">
        <f t="shared" ca="1" si="601"/>
        <v>0</v>
      </c>
      <c r="CN238" s="52">
        <f t="shared" ca="1" si="602"/>
        <v>0</v>
      </c>
      <c r="CO238" s="52">
        <f t="shared" ca="1" si="603"/>
        <v>0</v>
      </c>
      <c r="CP238" s="52">
        <f t="shared" ca="1" si="604"/>
        <v>0</v>
      </c>
      <c r="CQ238" s="52">
        <f t="shared" ca="1" si="605"/>
        <v>0</v>
      </c>
      <c r="CR238" s="52">
        <f t="shared" ca="1" si="606"/>
        <v>0</v>
      </c>
      <c r="CS238" s="52">
        <f t="shared" ca="1" si="607"/>
        <v>0</v>
      </c>
      <c r="CT238" s="52">
        <f t="shared" ca="1" si="608"/>
        <v>0</v>
      </c>
      <c r="CU238" s="52">
        <f t="shared" ca="1" si="609"/>
        <v>0</v>
      </c>
      <c r="CV238" s="52">
        <f t="shared" ca="1" si="610"/>
        <v>0</v>
      </c>
      <c r="CW238" s="52">
        <f t="shared" ca="1" si="611"/>
        <v>0</v>
      </c>
      <c r="CY238" s="51" t="str">
        <f t="shared" ca="1" si="612"/>
        <v>Slope</v>
      </c>
      <c r="CZ238" s="51" t="str">
        <f t="shared" ca="1" si="613"/>
        <v>Slope</v>
      </c>
      <c r="DA238" s="51" t="str">
        <f t="shared" ca="1" si="614"/>
        <v>Slope</v>
      </c>
      <c r="DB238" s="51" t="str">
        <f t="shared" ca="1" si="615"/>
        <v>Slope</v>
      </c>
      <c r="DC238" s="51" t="str">
        <f t="shared" ca="1" si="616"/>
        <v>Slope</v>
      </c>
      <c r="DD238" s="51" t="str">
        <f t="shared" ca="1" si="617"/>
        <v>Slope</v>
      </c>
      <c r="DE238" s="51" t="str">
        <f t="shared" ca="1" si="618"/>
        <v>Slope</v>
      </c>
      <c r="DF238" s="51" t="str">
        <f t="shared" ca="1" si="619"/>
        <v>Slope</v>
      </c>
      <c r="DG238" s="51" t="str">
        <f t="shared" ca="1" si="620"/>
        <v>Slope</v>
      </c>
      <c r="DH238" s="51" t="str">
        <f t="shared" ca="1" si="621"/>
        <v>Slope</v>
      </c>
      <c r="DI238" s="51" t="str">
        <f t="shared" ca="1" si="622"/>
        <v>Slope</v>
      </c>
      <c r="DJ238" s="51" t="str">
        <f t="shared" ca="1" si="623"/>
        <v>Slope</v>
      </c>
      <c r="DK238" s="51" t="str">
        <f t="shared" ca="1" si="624"/>
        <v>Slope</v>
      </c>
      <c r="DL238" s="51" t="str">
        <f t="shared" ca="1" si="625"/>
        <v>Slope</v>
      </c>
      <c r="DM238" s="51" t="str">
        <f t="shared" ca="1" si="626"/>
        <v>Slope</v>
      </c>
      <c r="DN238" s="51" t="str">
        <f t="shared" ca="1" si="627"/>
        <v>Slope</v>
      </c>
      <c r="DO238" s="51" t="str">
        <f t="shared" ca="1" si="628"/>
        <v>Slope</v>
      </c>
      <c r="DP238" s="51" t="str">
        <f t="shared" ca="1" si="629"/>
        <v>Slope</v>
      </c>
      <c r="DQ238" s="51" t="str">
        <f t="shared" ca="1" si="630"/>
        <v>Slope</v>
      </c>
      <c r="DR238" s="51" t="str">
        <f t="shared" ca="1" si="631"/>
        <v>Slope</v>
      </c>
      <c r="DS238" s="51" t="str">
        <f t="shared" ca="1" si="632"/>
        <v>Slope</v>
      </c>
      <c r="DT238" s="51" t="str">
        <f t="shared" ca="1" si="633"/>
        <v>Slope</v>
      </c>
      <c r="DU238" s="51" t="str">
        <f t="shared" ca="1" si="634"/>
        <v>Slope</v>
      </c>
      <c r="DV238" s="51" t="str">
        <f t="shared" ca="1" si="635"/>
        <v>Slope</v>
      </c>
      <c r="DW238" s="51" t="str">
        <f t="shared" ca="1" si="636"/>
        <v>Slope</v>
      </c>
      <c r="DX238" s="51" t="str">
        <f t="shared" ca="1" si="637"/>
        <v>Slope</v>
      </c>
      <c r="DY238" s="51" t="str">
        <f t="shared" ca="1" si="638"/>
        <v>Slope</v>
      </c>
      <c r="DZ238" s="51" t="str">
        <f t="shared" ca="1" si="639"/>
        <v>Slope</v>
      </c>
      <c r="EA238" s="51" t="str">
        <f t="shared" ca="1" si="640"/>
        <v>Slope</v>
      </c>
      <c r="EB238" s="51" t="str">
        <f t="shared" ca="1" si="641"/>
        <v>Slope</v>
      </c>
      <c r="EC238" s="51" t="str">
        <f t="shared" ca="1" si="642"/>
        <v>Slope</v>
      </c>
      <c r="EE238" s="52">
        <f t="shared" ca="1" si="643"/>
        <v>1</v>
      </c>
      <c r="EF238" s="52">
        <f t="shared" ca="1" si="644"/>
        <v>1</v>
      </c>
      <c r="EG238" s="52">
        <f t="shared" ca="1" si="645"/>
        <v>1</v>
      </c>
      <c r="EH238" s="52">
        <f t="shared" ca="1" si="646"/>
        <v>1</v>
      </c>
      <c r="EI238" s="52">
        <f t="shared" ca="1" si="647"/>
        <v>1</v>
      </c>
      <c r="EJ238" s="52">
        <f t="shared" ca="1" si="648"/>
        <v>1</v>
      </c>
      <c r="EK238" s="52">
        <f t="shared" ca="1" si="649"/>
        <v>1</v>
      </c>
      <c r="EL238" s="52">
        <f t="shared" ca="1" si="650"/>
        <v>1</v>
      </c>
      <c r="EM238" s="52">
        <f t="shared" ca="1" si="651"/>
        <v>1</v>
      </c>
      <c r="EN238" s="52">
        <f t="shared" ca="1" si="652"/>
        <v>1</v>
      </c>
      <c r="EO238" s="52">
        <f t="shared" ca="1" si="653"/>
        <v>1</v>
      </c>
      <c r="EP238" s="52">
        <f t="shared" ca="1" si="654"/>
        <v>1</v>
      </c>
      <c r="EQ238" s="52">
        <f t="shared" ca="1" si="655"/>
        <v>1</v>
      </c>
      <c r="ER238" s="52">
        <f t="shared" ca="1" si="656"/>
        <v>1</v>
      </c>
      <c r="ES238" s="52">
        <f t="shared" ca="1" si="657"/>
        <v>1</v>
      </c>
      <c r="ET238" s="52">
        <f t="shared" ca="1" si="658"/>
        <v>1</v>
      </c>
      <c r="EU238" s="52">
        <f t="shared" ca="1" si="659"/>
        <v>1</v>
      </c>
      <c r="EV238" s="52">
        <f t="shared" ca="1" si="660"/>
        <v>1</v>
      </c>
      <c r="EW238" s="52">
        <f t="shared" ca="1" si="661"/>
        <v>1</v>
      </c>
      <c r="EX238" s="52">
        <f t="shared" ca="1" si="662"/>
        <v>1</v>
      </c>
      <c r="EY238" s="52">
        <f t="shared" ca="1" si="663"/>
        <v>1</v>
      </c>
      <c r="EZ238" s="52">
        <f t="shared" ca="1" si="664"/>
        <v>1</v>
      </c>
      <c r="FA238" s="52">
        <f t="shared" ca="1" si="665"/>
        <v>1</v>
      </c>
      <c r="FB238" s="52">
        <f t="shared" ca="1" si="666"/>
        <v>1</v>
      </c>
      <c r="FC238" s="52">
        <f t="shared" ca="1" si="667"/>
        <v>1</v>
      </c>
      <c r="FD238" s="52">
        <f t="shared" ca="1" si="668"/>
        <v>1</v>
      </c>
      <c r="FE238" s="52">
        <f t="shared" ca="1" si="669"/>
        <v>1</v>
      </c>
      <c r="FF238" s="52">
        <f t="shared" ca="1" si="670"/>
        <v>1</v>
      </c>
      <c r="FG238" s="52">
        <f t="shared" ca="1" si="671"/>
        <v>1</v>
      </c>
      <c r="FH238" s="52">
        <f t="shared" ca="1" si="672"/>
        <v>1</v>
      </c>
      <c r="FI238" s="52">
        <f t="shared" ca="1" si="673"/>
        <v>1</v>
      </c>
      <c r="FK238" s="52">
        <f t="shared" si="674"/>
        <v>0</v>
      </c>
      <c r="FL238" s="59" t="e">
        <f t="shared" ca="1" si="675"/>
        <v>#N/A</v>
      </c>
      <c r="FM238" s="59" t="e">
        <f t="shared" ca="1" si="676"/>
        <v>#N/A</v>
      </c>
      <c r="FN238" s="52">
        <f t="shared" ca="1" si="677"/>
        <v>0</v>
      </c>
      <c r="FP238" s="52">
        <f t="shared" ca="1" si="678"/>
        <v>0.66666666666666663</v>
      </c>
      <c r="FQ238" s="52">
        <f t="shared" ca="1" si="679"/>
        <v>0.66666666666666663</v>
      </c>
      <c r="FR238" s="52">
        <f t="shared" ca="1" si="680"/>
        <v>0.65555555555555545</v>
      </c>
      <c r="FS238" s="52">
        <f t="shared" ca="1" si="681"/>
        <v>0.64444444444444438</v>
      </c>
      <c r="FT238" s="52">
        <f t="shared" ca="1" si="682"/>
        <v>0.6333333333333333</v>
      </c>
      <c r="FU238" s="52">
        <f t="shared" ca="1" si="683"/>
        <v>0.62222222222222223</v>
      </c>
      <c r="FV238" s="52">
        <f t="shared" ca="1" si="684"/>
        <v>0.61111111111111116</v>
      </c>
      <c r="FW238" s="52">
        <f t="shared" ca="1" si="685"/>
        <v>0.6</v>
      </c>
      <c r="FX238" s="52">
        <f t="shared" ca="1" si="686"/>
        <v>0.5888888888888888</v>
      </c>
      <c r="FY238" s="52">
        <f t="shared" ca="1" si="687"/>
        <v>0.57777777777777772</v>
      </c>
      <c r="FZ238" s="52">
        <f t="shared" ca="1" si="688"/>
        <v>0.56666666666666665</v>
      </c>
      <c r="GA238" s="52">
        <f t="shared" ca="1" si="689"/>
        <v>0.55555555555555558</v>
      </c>
      <c r="GB238" s="52">
        <f t="shared" ca="1" si="690"/>
        <v>0.5444444444444444</v>
      </c>
      <c r="GC238" s="52">
        <f t="shared" ca="1" si="691"/>
        <v>0.53333333333333333</v>
      </c>
      <c r="GD238" s="52">
        <f t="shared" ca="1" si="692"/>
        <v>0.52222222222222214</v>
      </c>
      <c r="GE238" s="52">
        <f t="shared" ca="1" si="693"/>
        <v>0.51111111111111107</v>
      </c>
      <c r="GF238" s="52">
        <f t="shared" ca="1" si="694"/>
        <v>0.5</v>
      </c>
      <c r="GG238" s="52">
        <f t="shared" ca="1" si="695"/>
        <v>0.48888888888888887</v>
      </c>
      <c r="GH238" s="52">
        <f t="shared" ca="1" si="696"/>
        <v>0.47777777777777775</v>
      </c>
      <c r="GI238" s="52">
        <f t="shared" ca="1" si="697"/>
        <v>0.46666666666666667</v>
      </c>
      <c r="GJ238" s="52">
        <f t="shared" ca="1" si="698"/>
        <v>0.45555555555555555</v>
      </c>
      <c r="GK238" s="52">
        <f t="shared" ca="1" si="699"/>
        <v>0.44444444444444442</v>
      </c>
      <c r="GL238" s="52">
        <f t="shared" ca="1" si="700"/>
        <v>0.43333333333333335</v>
      </c>
      <c r="GM238" s="52">
        <f t="shared" ca="1" si="701"/>
        <v>0.42222222222222222</v>
      </c>
      <c r="GN238" s="52">
        <f t="shared" ca="1" si="702"/>
        <v>0.41111111111111109</v>
      </c>
      <c r="GO238" s="52">
        <f t="shared" ca="1" si="703"/>
        <v>0.39999999999999997</v>
      </c>
      <c r="GP238" s="52">
        <f t="shared" ca="1" si="704"/>
        <v>0.38888888888888884</v>
      </c>
      <c r="GQ238" s="52">
        <f t="shared" ca="1" si="705"/>
        <v>0.37777777777777777</v>
      </c>
      <c r="GR238" s="52">
        <f t="shared" ca="1" si="706"/>
        <v>0.36666666666666664</v>
      </c>
      <c r="GS238" s="52">
        <f t="shared" ca="1" si="707"/>
        <v>0.35555555555555551</v>
      </c>
      <c r="GT238" s="52">
        <f t="shared" ca="1" si="708"/>
        <v>0.34444444444444444</v>
      </c>
      <c r="GU238" s="125">
        <f t="shared" si="709"/>
        <v>0</v>
      </c>
      <c r="GV238" s="52">
        <f t="shared" ca="1" si="710"/>
        <v>0.66666666666666663</v>
      </c>
      <c r="GW238" s="59">
        <f t="shared" ca="1" si="711"/>
        <v>0</v>
      </c>
      <c r="GX238" s="52">
        <f t="shared" ca="1" si="712"/>
        <v>0</v>
      </c>
      <c r="GY238" s="52" t="str">
        <f t="shared" ca="1" si="713"/>
        <v>Slope</v>
      </c>
      <c r="GZ238" s="52" t="str">
        <f t="shared" ca="1" si="714"/>
        <v>NaN</v>
      </c>
      <c r="HA238" s="120">
        <f t="shared" si="715"/>
        <v>0</v>
      </c>
      <c r="HB238" s="58">
        <f t="shared" si="716"/>
        <v>0</v>
      </c>
      <c r="HC238" s="58"/>
      <c r="HD238" s="121">
        <f t="shared" si="717"/>
        <v>1</v>
      </c>
      <c r="HE238" s="52">
        <f t="shared" si="718"/>
        <v>0</v>
      </c>
      <c r="HF238" s="52">
        <f t="shared" si="719"/>
        <v>0</v>
      </c>
      <c r="HG238" s="120">
        <f t="shared" si="720"/>
        <v>1</v>
      </c>
      <c r="HH238" s="120">
        <f t="shared" si="721"/>
        <v>0</v>
      </c>
      <c r="HI238" s="52">
        <f t="shared" ca="1" si="722"/>
        <v>0</v>
      </c>
      <c r="HJ238" s="52" t="str">
        <f t="shared" ca="1" si="723"/>
        <v>Slope</v>
      </c>
      <c r="HK238" s="59">
        <f t="shared" ca="1" si="724"/>
        <v>2</v>
      </c>
      <c r="HL238" s="52" t="str">
        <f t="shared" ca="1" si="725"/>
        <v>NaN</v>
      </c>
      <c r="HM238" s="52">
        <f t="shared" si="726"/>
        <v>0</v>
      </c>
      <c r="HN238" s="52">
        <f t="shared" si="727"/>
        <v>0</v>
      </c>
      <c r="HO238" s="52">
        <f t="shared" si="728"/>
        <v>0</v>
      </c>
      <c r="HP238" s="112"/>
      <c r="HQ238" s="52">
        <f t="shared" si="731"/>
        <v>0</v>
      </c>
      <c r="HR238" s="112"/>
      <c r="HS238" s="52">
        <f t="shared" si="729"/>
        <v>0</v>
      </c>
      <c r="HT238">
        <f t="shared" si="730"/>
        <v>0</v>
      </c>
    </row>
    <row r="239" spans="1:228" x14ac:dyDescent="0.25">
      <c r="A239" s="45">
        <v>201</v>
      </c>
      <c r="B239" s="35">
        <f t="shared" si="570"/>
        <v>2.3148148148148064E-2</v>
      </c>
      <c r="C239" s="28"/>
      <c r="D239" s="29"/>
      <c r="E239" s="29"/>
      <c r="F239" s="37"/>
      <c r="G239" s="38"/>
      <c r="H239" s="107"/>
      <c r="I239" s="31"/>
      <c r="J239" s="28"/>
      <c r="K239" s="37">
        <f t="shared" si="562"/>
        <v>0</v>
      </c>
      <c r="L239" s="30">
        <f t="shared" si="560"/>
        <v>0</v>
      </c>
      <c r="M239" s="101">
        <f t="shared" si="561"/>
        <v>0</v>
      </c>
      <c r="N239" s="103">
        <f t="shared" si="571"/>
        <v>0</v>
      </c>
      <c r="AD239" s="52" t="e">
        <f t="shared" ca="1" si="572"/>
        <v>#DIV/0!</v>
      </c>
      <c r="AE239" s="52" t="e">
        <f t="shared" ca="1" si="572"/>
        <v>#DIV/0!</v>
      </c>
      <c r="AF239" s="52" t="e">
        <f t="shared" ca="1" si="572"/>
        <v>#DIV/0!</v>
      </c>
      <c r="AG239" s="52" t="e">
        <f t="shared" ca="1" si="566"/>
        <v>#DIV/0!</v>
      </c>
      <c r="AH239" s="52" t="e">
        <f t="shared" ca="1" si="566"/>
        <v>#DIV/0!</v>
      </c>
      <c r="AI239" s="52" t="e">
        <f t="shared" ca="1" si="566"/>
        <v>#DIV/0!</v>
      </c>
      <c r="AJ239" s="52" t="e">
        <f t="shared" ca="1" si="566"/>
        <v>#DIV/0!</v>
      </c>
      <c r="AK239" s="52" t="e">
        <f t="shared" ca="1" si="567"/>
        <v>#DIV/0!</v>
      </c>
      <c r="AL239" s="52" t="e">
        <f t="shared" ca="1" si="567"/>
        <v>#DIV/0!</v>
      </c>
      <c r="AM239" s="52" t="e">
        <f t="shared" ca="1" si="567"/>
        <v>#DIV/0!</v>
      </c>
      <c r="AN239" s="52" t="e">
        <f t="shared" ca="1" si="567"/>
        <v>#DIV/0!</v>
      </c>
      <c r="AO239" s="52" t="e">
        <f t="shared" ca="1" si="568"/>
        <v>#DIV/0!</v>
      </c>
      <c r="AP239" s="52" t="e">
        <f t="shared" ca="1" si="568"/>
        <v>#DIV/0!</v>
      </c>
      <c r="AQ239" s="52" t="e">
        <f t="shared" ca="1" si="568"/>
        <v>#DIV/0!</v>
      </c>
      <c r="AR239" s="52" t="e">
        <f t="shared" ca="1" si="568"/>
        <v>#DIV/0!</v>
      </c>
      <c r="AS239" s="52" t="e">
        <f t="shared" ca="1" si="569"/>
        <v>#DIV/0!</v>
      </c>
      <c r="AT239" s="52" t="e">
        <f t="shared" ca="1" si="569"/>
        <v>#DIV/0!</v>
      </c>
      <c r="AU239" s="52" t="e">
        <f t="shared" ca="1" si="569"/>
        <v>#DIV/0!</v>
      </c>
      <c r="AV239" s="52" t="e">
        <f t="shared" ca="1" si="569"/>
        <v>#DIV/0!</v>
      </c>
      <c r="AW239" s="52" t="e">
        <f t="shared" ca="1" si="563"/>
        <v>#DIV/0!</v>
      </c>
      <c r="AX239" s="52" t="e">
        <f t="shared" ca="1" si="563"/>
        <v>#DIV/0!</v>
      </c>
      <c r="AY239" s="52" t="e">
        <f t="shared" ca="1" si="563"/>
        <v>#DIV/0!</v>
      </c>
      <c r="AZ239" s="52" t="e">
        <f t="shared" ca="1" si="563"/>
        <v>#DIV/0!</v>
      </c>
      <c r="BA239" s="52" t="e">
        <f t="shared" ca="1" si="564"/>
        <v>#DIV/0!</v>
      </c>
      <c r="BB239" s="52" t="e">
        <f t="shared" ca="1" si="564"/>
        <v>#DIV/0!</v>
      </c>
      <c r="BC239" s="52" t="e">
        <f t="shared" ca="1" si="564"/>
        <v>#DIV/0!</v>
      </c>
      <c r="BD239" s="52" t="e">
        <f t="shared" ca="1" si="564"/>
        <v>#DIV/0!</v>
      </c>
      <c r="BE239" s="52" t="e">
        <f t="shared" ca="1" si="565"/>
        <v>#DIV/0!</v>
      </c>
      <c r="BF239" s="52" t="e">
        <f t="shared" ca="1" si="565"/>
        <v>#DIV/0!</v>
      </c>
      <c r="BG239" s="52" t="e">
        <f t="shared" ca="1" si="565"/>
        <v>#DIV/0!</v>
      </c>
      <c r="BH239" s="52" t="e">
        <f t="shared" ca="1" si="565"/>
        <v>#DIV/0!</v>
      </c>
      <c r="BJ239" s="52">
        <f t="shared" si="573"/>
        <v>0</v>
      </c>
      <c r="BK239" s="52">
        <f t="shared" si="574"/>
        <v>0</v>
      </c>
      <c r="BL239" s="52">
        <f t="shared" si="575"/>
        <v>0</v>
      </c>
      <c r="BM239" s="52">
        <f t="shared" si="576"/>
        <v>0</v>
      </c>
      <c r="BN239" s="52">
        <f t="shared" si="577"/>
        <v>0</v>
      </c>
      <c r="BO239" s="52">
        <f t="shared" si="578"/>
        <v>0</v>
      </c>
      <c r="BP239" s="52">
        <f t="shared" si="579"/>
        <v>0</v>
      </c>
      <c r="BQ239" s="52">
        <f t="shared" si="580"/>
        <v>0.05</v>
      </c>
      <c r="BS239" s="52">
        <f t="shared" ca="1" si="581"/>
        <v>0</v>
      </c>
      <c r="BT239" s="52">
        <f t="shared" ca="1" si="582"/>
        <v>0</v>
      </c>
      <c r="BU239" s="52">
        <f t="shared" ca="1" si="583"/>
        <v>0</v>
      </c>
      <c r="BV239" s="52">
        <f t="shared" ca="1" si="584"/>
        <v>0</v>
      </c>
      <c r="BW239" s="52">
        <f t="shared" ca="1" si="585"/>
        <v>0</v>
      </c>
      <c r="BX239" s="52">
        <f t="shared" ca="1" si="586"/>
        <v>0</v>
      </c>
      <c r="BY239" s="52">
        <f t="shared" ca="1" si="587"/>
        <v>0</v>
      </c>
      <c r="BZ239" s="52">
        <f t="shared" ca="1" si="588"/>
        <v>0</v>
      </c>
      <c r="CA239" s="52">
        <f t="shared" ca="1" si="589"/>
        <v>0</v>
      </c>
      <c r="CB239" s="52">
        <f t="shared" ca="1" si="590"/>
        <v>0</v>
      </c>
      <c r="CC239" s="52">
        <f t="shared" ca="1" si="591"/>
        <v>0</v>
      </c>
      <c r="CD239" s="52">
        <f t="shared" ca="1" si="592"/>
        <v>0</v>
      </c>
      <c r="CE239" s="52">
        <f t="shared" ca="1" si="593"/>
        <v>0</v>
      </c>
      <c r="CF239" s="52">
        <f t="shared" ca="1" si="594"/>
        <v>0</v>
      </c>
      <c r="CG239" s="52">
        <f t="shared" ca="1" si="595"/>
        <v>0</v>
      </c>
      <c r="CH239" s="52">
        <f t="shared" ca="1" si="596"/>
        <v>0</v>
      </c>
      <c r="CI239" s="52">
        <f t="shared" ca="1" si="597"/>
        <v>0</v>
      </c>
      <c r="CJ239" s="52">
        <f t="shared" ca="1" si="598"/>
        <v>0</v>
      </c>
      <c r="CK239" s="52">
        <f t="shared" ca="1" si="599"/>
        <v>0</v>
      </c>
      <c r="CL239" s="52">
        <f t="shared" ca="1" si="600"/>
        <v>0</v>
      </c>
      <c r="CM239" s="52">
        <f t="shared" ca="1" si="601"/>
        <v>0</v>
      </c>
      <c r="CN239" s="52">
        <f t="shared" ca="1" si="602"/>
        <v>0</v>
      </c>
      <c r="CO239" s="52">
        <f t="shared" ca="1" si="603"/>
        <v>0</v>
      </c>
      <c r="CP239" s="52">
        <f t="shared" ca="1" si="604"/>
        <v>0</v>
      </c>
      <c r="CQ239" s="52">
        <f t="shared" ca="1" si="605"/>
        <v>0</v>
      </c>
      <c r="CR239" s="52">
        <f t="shared" ca="1" si="606"/>
        <v>0</v>
      </c>
      <c r="CS239" s="52">
        <f t="shared" ca="1" si="607"/>
        <v>0</v>
      </c>
      <c r="CT239" s="52">
        <f t="shared" ca="1" si="608"/>
        <v>0</v>
      </c>
      <c r="CU239" s="52">
        <f t="shared" ca="1" si="609"/>
        <v>0</v>
      </c>
      <c r="CV239" s="52">
        <f t="shared" ca="1" si="610"/>
        <v>0</v>
      </c>
      <c r="CW239" s="52">
        <f t="shared" ca="1" si="611"/>
        <v>0</v>
      </c>
      <c r="CY239" s="51" t="str">
        <f t="shared" ca="1" si="612"/>
        <v>Slope</v>
      </c>
      <c r="CZ239" s="51" t="str">
        <f t="shared" ca="1" si="613"/>
        <v>Slope</v>
      </c>
      <c r="DA239" s="51" t="str">
        <f t="shared" ca="1" si="614"/>
        <v>Slope</v>
      </c>
      <c r="DB239" s="51" t="str">
        <f t="shared" ca="1" si="615"/>
        <v>Slope</v>
      </c>
      <c r="DC239" s="51" t="str">
        <f t="shared" ca="1" si="616"/>
        <v>Slope</v>
      </c>
      <c r="DD239" s="51" t="str">
        <f t="shared" ca="1" si="617"/>
        <v>Slope</v>
      </c>
      <c r="DE239" s="51" t="str">
        <f t="shared" ca="1" si="618"/>
        <v>Slope</v>
      </c>
      <c r="DF239" s="51" t="str">
        <f t="shared" ca="1" si="619"/>
        <v>Slope</v>
      </c>
      <c r="DG239" s="51" t="str">
        <f t="shared" ca="1" si="620"/>
        <v>Slope</v>
      </c>
      <c r="DH239" s="51" t="str">
        <f t="shared" ca="1" si="621"/>
        <v>Slope</v>
      </c>
      <c r="DI239" s="51" t="str">
        <f t="shared" ca="1" si="622"/>
        <v>Slope</v>
      </c>
      <c r="DJ239" s="51" t="str">
        <f t="shared" ca="1" si="623"/>
        <v>Slope</v>
      </c>
      <c r="DK239" s="51" t="str">
        <f t="shared" ca="1" si="624"/>
        <v>Slope</v>
      </c>
      <c r="DL239" s="51" t="str">
        <f t="shared" ca="1" si="625"/>
        <v>Slope</v>
      </c>
      <c r="DM239" s="51" t="str">
        <f t="shared" ca="1" si="626"/>
        <v>Slope</v>
      </c>
      <c r="DN239" s="51" t="str">
        <f t="shared" ca="1" si="627"/>
        <v>Slope</v>
      </c>
      <c r="DO239" s="51" t="str">
        <f t="shared" ca="1" si="628"/>
        <v>Slope</v>
      </c>
      <c r="DP239" s="51" t="str">
        <f t="shared" ca="1" si="629"/>
        <v>Slope</v>
      </c>
      <c r="DQ239" s="51" t="str">
        <f t="shared" ca="1" si="630"/>
        <v>Slope</v>
      </c>
      <c r="DR239" s="51" t="str">
        <f t="shared" ca="1" si="631"/>
        <v>Slope</v>
      </c>
      <c r="DS239" s="51" t="str">
        <f t="shared" ca="1" si="632"/>
        <v>Slope</v>
      </c>
      <c r="DT239" s="51" t="str">
        <f t="shared" ca="1" si="633"/>
        <v>Slope</v>
      </c>
      <c r="DU239" s="51" t="str">
        <f t="shared" ca="1" si="634"/>
        <v>Slope</v>
      </c>
      <c r="DV239" s="51" t="str">
        <f t="shared" ca="1" si="635"/>
        <v>Slope</v>
      </c>
      <c r="DW239" s="51" t="str">
        <f t="shared" ca="1" si="636"/>
        <v>Slope</v>
      </c>
      <c r="DX239" s="51" t="str">
        <f t="shared" ca="1" si="637"/>
        <v>Slope</v>
      </c>
      <c r="DY239" s="51" t="str">
        <f t="shared" ca="1" si="638"/>
        <v>Slope</v>
      </c>
      <c r="DZ239" s="51" t="str">
        <f t="shared" ca="1" si="639"/>
        <v>Slope</v>
      </c>
      <c r="EA239" s="51" t="str">
        <f t="shared" ca="1" si="640"/>
        <v>Slope</v>
      </c>
      <c r="EB239" s="51" t="str">
        <f t="shared" ca="1" si="641"/>
        <v>Slope</v>
      </c>
      <c r="EC239" s="51" t="str">
        <f t="shared" ca="1" si="642"/>
        <v>Slope</v>
      </c>
      <c r="EE239" s="52">
        <f t="shared" ca="1" si="643"/>
        <v>1</v>
      </c>
      <c r="EF239" s="52">
        <f t="shared" ca="1" si="644"/>
        <v>1</v>
      </c>
      <c r="EG239" s="52">
        <f t="shared" ca="1" si="645"/>
        <v>1</v>
      </c>
      <c r="EH239" s="52">
        <f t="shared" ca="1" si="646"/>
        <v>1</v>
      </c>
      <c r="EI239" s="52">
        <f t="shared" ca="1" si="647"/>
        <v>1</v>
      </c>
      <c r="EJ239" s="52">
        <f t="shared" ca="1" si="648"/>
        <v>1</v>
      </c>
      <c r="EK239" s="52">
        <f t="shared" ca="1" si="649"/>
        <v>1</v>
      </c>
      <c r="EL239" s="52">
        <f t="shared" ca="1" si="650"/>
        <v>1</v>
      </c>
      <c r="EM239" s="52">
        <f t="shared" ca="1" si="651"/>
        <v>1</v>
      </c>
      <c r="EN239" s="52">
        <f t="shared" ca="1" si="652"/>
        <v>1</v>
      </c>
      <c r="EO239" s="52">
        <f t="shared" ca="1" si="653"/>
        <v>1</v>
      </c>
      <c r="EP239" s="52">
        <f t="shared" ca="1" si="654"/>
        <v>1</v>
      </c>
      <c r="EQ239" s="52">
        <f t="shared" ca="1" si="655"/>
        <v>1</v>
      </c>
      <c r="ER239" s="52">
        <f t="shared" ca="1" si="656"/>
        <v>1</v>
      </c>
      <c r="ES239" s="52">
        <f t="shared" ca="1" si="657"/>
        <v>1</v>
      </c>
      <c r="ET239" s="52">
        <f t="shared" ca="1" si="658"/>
        <v>1</v>
      </c>
      <c r="EU239" s="52">
        <f t="shared" ca="1" si="659"/>
        <v>1</v>
      </c>
      <c r="EV239" s="52">
        <f t="shared" ca="1" si="660"/>
        <v>1</v>
      </c>
      <c r="EW239" s="52">
        <f t="shared" ca="1" si="661"/>
        <v>1</v>
      </c>
      <c r="EX239" s="52">
        <f t="shared" ca="1" si="662"/>
        <v>1</v>
      </c>
      <c r="EY239" s="52">
        <f t="shared" ca="1" si="663"/>
        <v>1</v>
      </c>
      <c r="EZ239" s="52">
        <f t="shared" ca="1" si="664"/>
        <v>1</v>
      </c>
      <c r="FA239" s="52">
        <f t="shared" ca="1" si="665"/>
        <v>1</v>
      </c>
      <c r="FB239" s="52">
        <f t="shared" ca="1" si="666"/>
        <v>1</v>
      </c>
      <c r="FC239" s="52">
        <f t="shared" ca="1" si="667"/>
        <v>1</v>
      </c>
      <c r="FD239" s="52">
        <f t="shared" ca="1" si="668"/>
        <v>1</v>
      </c>
      <c r="FE239" s="52">
        <f t="shared" ca="1" si="669"/>
        <v>1</v>
      </c>
      <c r="FF239" s="52">
        <f t="shared" ca="1" si="670"/>
        <v>1</v>
      </c>
      <c r="FG239" s="52">
        <f t="shared" ca="1" si="671"/>
        <v>1</v>
      </c>
      <c r="FH239" s="52">
        <f t="shared" ca="1" si="672"/>
        <v>1</v>
      </c>
      <c r="FI239" s="52">
        <f t="shared" ca="1" si="673"/>
        <v>1</v>
      </c>
      <c r="FK239" s="52">
        <f t="shared" si="674"/>
        <v>0</v>
      </c>
      <c r="FL239" s="59" t="e">
        <f t="shared" ca="1" si="675"/>
        <v>#N/A</v>
      </c>
      <c r="FM239" s="59" t="e">
        <f t="shared" ca="1" si="676"/>
        <v>#N/A</v>
      </c>
      <c r="FN239" s="52">
        <f t="shared" ca="1" si="677"/>
        <v>0</v>
      </c>
      <c r="FP239" s="52">
        <f t="shared" ca="1" si="678"/>
        <v>0.66666666666666663</v>
      </c>
      <c r="FQ239" s="52">
        <f t="shared" ca="1" si="679"/>
        <v>0.66666666666666663</v>
      </c>
      <c r="FR239" s="52">
        <f t="shared" ca="1" si="680"/>
        <v>0.65555555555555545</v>
      </c>
      <c r="FS239" s="52">
        <f t="shared" ca="1" si="681"/>
        <v>0.64444444444444438</v>
      </c>
      <c r="FT239" s="52">
        <f t="shared" ca="1" si="682"/>
        <v>0.6333333333333333</v>
      </c>
      <c r="FU239" s="52">
        <f t="shared" ca="1" si="683"/>
        <v>0.62222222222222223</v>
      </c>
      <c r="FV239" s="52">
        <f t="shared" ca="1" si="684"/>
        <v>0.61111111111111116</v>
      </c>
      <c r="FW239" s="52">
        <f t="shared" ca="1" si="685"/>
        <v>0.6</v>
      </c>
      <c r="FX239" s="52">
        <f t="shared" ca="1" si="686"/>
        <v>0.5888888888888888</v>
      </c>
      <c r="FY239" s="52">
        <f t="shared" ca="1" si="687"/>
        <v>0.57777777777777772</v>
      </c>
      <c r="FZ239" s="52">
        <f t="shared" ca="1" si="688"/>
        <v>0.56666666666666665</v>
      </c>
      <c r="GA239" s="52">
        <f t="shared" ca="1" si="689"/>
        <v>0.55555555555555558</v>
      </c>
      <c r="GB239" s="52">
        <f t="shared" ca="1" si="690"/>
        <v>0.5444444444444444</v>
      </c>
      <c r="GC239" s="52">
        <f t="shared" ca="1" si="691"/>
        <v>0.53333333333333333</v>
      </c>
      <c r="GD239" s="52">
        <f t="shared" ca="1" si="692"/>
        <v>0.52222222222222214</v>
      </c>
      <c r="GE239" s="52">
        <f t="shared" ca="1" si="693"/>
        <v>0.51111111111111107</v>
      </c>
      <c r="GF239" s="52">
        <f t="shared" ca="1" si="694"/>
        <v>0.5</v>
      </c>
      <c r="GG239" s="52">
        <f t="shared" ca="1" si="695"/>
        <v>0.48888888888888887</v>
      </c>
      <c r="GH239" s="52">
        <f t="shared" ca="1" si="696"/>
        <v>0.47777777777777775</v>
      </c>
      <c r="GI239" s="52">
        <f t="shared" ca="1" si="697"/>
        <v>0.46666666666666667</v>
      </c>
      <c r="GJ239" s="52">
        <f t="shared" ca="1" si="698"/>
        <v>0.45555555555555555</v>
      </c>
      <c r="GK239" s="52">
        <f t="shared" ca="1" si="699"/>
        <v>0.44444444444444442</v>
      </c>
      <c r="GL239" s="52">
        <f t="shared" ca="1" si="700"/>
        <v>0.43333333333333335</v>
      </c>
      <c r="GM239" s="52">
        <f t="shared" ca="1" si="701"/>
        <v>0.42222222222222222</v>
      </c>
      <c r="GN239" s="52">
        <f t="shared" ca="1" si="702"/>
        <v>0.41111111111111109</v>
      </c>
      <c r="GO239" s="52">
        <f t="shared" ca="1" si="703"/>
        <v>0.39999999999999997</v>
      </c>
      <c r="GP239" s="52">
        <f t="shared" ca="1" si="704"/>
        <v>0.38888888888888884</v>
      </c>
      <c r="GQ239" s="52">
        <f t="shared" ca="1" si="705"/>
        <v>0.37777777777777777</v>
      </c>
      <c r="GR239" s="52">
        <f t="shared" ca="1" si="706"/>
        <v>0.36666666666666664</v>
      </c>
      <c r="GS239" s="52">
        <f t="shared" ca="1" si="707"/>
        <v>0.35555555555555551</v>
      </c>
      <c r="GT239" s="52">
        <f t="shared" ca="1" si="708"/>
        <v>0.34444444444444444</v>
      </c>
      <c r="GU239" s="125">
        <f t="shared" si="709"/>
        <v>0</v>
      </c>
      <c r="GV239" s="52">
        <f t="shared" ca="1" si="710"/>
        <v>0.66666666666666663</v>
      </c>
      <c r="GW239" s="59">
        <f t="shared" ca="1" si="711"/>
        <v>0</v>
      </c>
      <c r="GX239" s="52">
        <f t="shared" ca="1" si="712"/>
        <v>0</v>
      </c>
      <c r="GY239" s="52" t="str">
        <f t="shared" ca="1" si="713"/>
        <v>Slope</v>
      </c>
      <c r="GZ239" s="52" t="str">
        <f t="shared" ca="1" si="714"/>
        <v>NaN</v>
      </c>
      <c r="HA239" s="120">
        <f t="shared" si="715"/>
        <v>0</v>
      </c>
      <c r="HB239" s="58">
        <f t="shared" si="716"/>
        <v>0</v>
      </c>
      <c r="HC239" s="58"/>
      <c r="HD239" s="121">
        <f t="shared" si="717"/>
        <v>1</v>
      </c>
      <c r="HE239" s="52">
        <f t="shared" si="718"/>
        <v>0</v>
      </c>
      <c r="HF239" s="52">
        <f t="shared" si="719"/>
        <v>0</v>
      </c>
      <c r="HG239" s="120">
        <f t="shared" si="720"/>
        <v>1</v>
      </c>
      <c r="HH239" s="120">
        <f t="shared" si="721"/>
        <v>0</v>
      </c>
      <c r="HI239" s="52">
        <f t="shared" ca="1" si="722"/>
        <v>0</v>
      </c>
      <c r="HJ239" s="52" t="str">
        <f t="shared" ca="1" si="723"/>
        <v>Slope</v>
      </c>
      <c r="HK239" s="59">
        <f t="shared" ca="1" si="724"/>
        <v>2</v>
      </c>
      <c r="HL239" s="52" t="str">
        <f t="shared" ca="1" si="725"/>
        <v>NaN</v>
      </c>
      <c r="HM239" s="52">
        <f t="shared" si="726"/>
        <v>0</v>
      </c>
      <c r="HN239" s="52">
        <f t="shared" si="727"/>
        <v>0</v>
      </c>
      <c r="HO239" s="52">
        <f t="shared" si="728"/>
        <v>0</v>
      </c>
      <c r="HP239" s="112"/>
      <c r="HQ239" s="52">
        <f t="shared" si="731"/>
        <v>0</v>
      </c>
      <c r="HR239" s="112"/>
      <c r="HS239" s="52">
        <f t="shared" si="729"/>
        <v>0</v>
      </c>
      <c r="HT239">
        <f t="shared" si="730"/>
        <v>0</v>
      </c>
    </row>
    <row r="240" spans="1:228" x14ac:dyDescent="0.25">
      <c r="A240" s="45">
        <v>202</v>
      </c>
      <c r="B240" s="35">
        <f t="shared" si="570"/>
        <v>2.3263888888888803E-2</v>
      </c>
      <c r="C240" s="28"/>
      <c r="D240" s="29"/>
      <c r="E240" s="29"/>
      <c r="F240" s="37"/>
      <c r="G240" s="38"/>
      <c r="H240" s="107"/>
      <c r="I240" s="31"/>
      <c r="J240" s="28"/>
      <c r="K240" s="37">
        <f t="shared" si="562"/>
        <v>0</v>
      </c>
      <c r="L240" s="30">
        <f t="shared" si="560"/>
        <v>0</v>
      </c>
      <c r="M240" s="101">
        <f t="shared" si="561"/>
        <v>0</v>
      </c>
      <c r="N240" s="103">
        <f t="shared" si="571"/>
        <v>0</v>
      </c>
      <c r="AD240" s="52" t="e">
        <f t="shared" ca="1" si="572"/>
        <v>#DIV/0!</v>
      </c>
      <c r="AE240" s="52" t="e">
        <f t="shared" ca="1" si="572"/>
        <v>#DIV/0!</v>
      </c>
      <c r="AF240" s="52" t="e">
        <f t="shared" ca="1" si="572"/>
        <v>#DIV/0!</v>
      </c>
      <c r="AG240" s="52" t="e">
        <f t="shared" ca="1" si="566"/>
        <v>#DIV/0!</v>
      </c>
      <c r="AH240" s="52" t="e">
        <f t="shared" ca="1" si="566"/>
        <v>#DIV/0!</v>
      </c>
      <c r="AI240" s="52" t="e">
        <f t="shared" ca="1" si="566"/>
        <v>#DIV/0!</v>
      </c>
      <c r="AJ240" s="52" t="e">
        <f t="shared" ca="1" si="566"/>
        <v>#DIV/0!</v>
      </c>
      <c r="AK240" s="52" t="e">
        <f t="shared" ca="1" si="567"/>
        <v>#DIV/0!</v>
      </c>
      <c r="AL240" s="52" t="e">
        <f t="shared" ca="1" si="567"/>
        <v>#DIV/0!</v>
      </c>
      <c r="AM240" s="52" t="e">
        <f t="shared" ca="1" si="567"/>
        <v>#DIV/0!</v>
      </c>
      <c r="AN240" s="52" t="e">
        <f t="shared" ca="1" si="567"/>
        <v>#DIV/0!</v>
      </c>
      <c r="AO240" s="52" t="e">
        <f t="shared" ca="1" si="568"/>
        <v>#DIV/0!</v>
      </c>
      <c r="AP240" s="52" t="e">
        <f t="shared" ca="1" si="568"/>
        <v>#DIV/0!</v>
      </c>
      <c r="AQ240" s="52" t="e">
        <f t="shared" ca="1" si="568"/>
        <v>#DIV/0!</v>
      </c>
      <c r="AR240" s="52" t="e">
        <f t="shared" ca="1" si="568"/>
        <v>#DIV/0!</v>
      </c>
      <c r="AS240" s="52" t="e">
        <f t="shared" ca="1" si="569"/>
        <v>#DIV/0!</v>
      </c>
      <c r="AT240" s="52" t="e">
        <f t="shared" ca="1" si="569"/>
        <v>#DIV/0!</v>
      </c>
      <c r="AU240" s="52" t="e">
        <f t="shared" ca="1" si="569"/>
        <v>#DIV/0!</v>
      </c>
      <c r="AV240" s="52" t="e">
        <f t="shared" ca="1" si="569"/>
        <v>#DIV/0!</v>
      </c>
      <c r="AW240" s="52" t="e">
        <f t="shared" ca="1" si="563"/>
        <v>#DIV/0!</v>
      </c>
      <c r="AX240" s="52" t="e">
        <f t="shared" ca="1" si="563"/>
        <v>#DIV/0!</v>
      </c>
      <c r="AY240" s="52" t="e">
        <f t="shared" ca="1" si="563"/>
        <v>#DIV/0!</v>
      </c>
      <c r="AZ240" s="52" t="e">
        <f t="shared" ca="1" si="563"/>
        <v>#DIV/0!</v>
      </c>
      <c r="BA240" s="52" t="e">
        <f t="shared" ca="1" si="564"/>
        <v>#DIV/0!</v>
      </c>
      <c r="BB240" s="52" t="e">
        <f t="shared" ca="1" si="564"/>
        <v>#DIV/0!</v>
      </c>
      <c r="BC240" s="52" t="e">
        <f t="shared" ca="1" si="564"/>
        <v>#DIV/0!</v>
      </c>
      <c r="BD240" s="52" t="e">
        <f t="shared" ca="1" si="564"/>
        <v>#DIV/0!</v>
      </c>
      <c r="BE240" s="52" t="e">
        <f t="shared" ca="1" si="565"/>
        <v>#DIV/0!</v>
      </c>
      <c r="BF240" s="52" t="e">
        <f t="shared" ca="1" si="565"/>
        <v>#DIV/0!</v>
      </c>
      <c r="BG240" s="52" t="e">
        <f t="shared" ca="1" si="565"/>
        <v>#DIV/0!</v>
      </c>
      <c r="BH240" s="52" t="e">
        <f t="shared" ca="1" si="565"/>
        <v>#DIV/0!</v>
      </c>
      <c r="BJ240" s="52">
        <f t="shared" si="573"/>
        <v>0</v>
      </c>
      <c r="BK240" s="52">
        <f t="shared" si="574"/>
        <v>0</v>
      </c>
      <c r="BL240" s="52">
        <f t="shared" si="575"/>
        <v>0</v>
      </c>
      <c r="BM240" s="52">
        <f t="shared" si="576"/>
        <v>0</v>
      </c>
      <c r="BN240" s="52">
        <f t="shared" si="577"/>
        <v>0</v>
      </c>
      <c r="BO240" s="52">
        <f t="shared" si="578"/>
        <v>0</v>
      </c>
      <c r="BP240" s="52">
        <f t="shared" si="579"/>
        <v>0</v>
      </c>
      <c r="BQ240" s="52">
        <f t="shared" si="580"/>
        <v>0.05</v>
      </c>
      <c r="BS240" s="52">
        <f t="shared" ca="1" si="581"/>
        <v>0</v>
      </c>
      <c r="BT240" s="52">
        <f t="shared" ca="1" si="582"/>
        <v>0</v>
      </c>
      <c r="BU240" s="52">
        <f t="shared" ca="1" si="583"/>
        <v>0</v>
      </c>
      <c r="BV240" s="52">
        <f t="shared" ca="1" si="584"/>
        <v>0</v>
      </c>
      <c r="BW240" s="52">
        <f t="shared" ca="1" si="585"/>
        <v>0</v>
      </c>
      <c r="BX240" s="52">
        <f t="shared" ca="1" si="586"/>
        <v>0</v>
      </c>
      <c r="BY240" s="52">
        <f t="shared" ca="1" si="587"/>
        <v>0</v>
      </c>
      <c r="BZ240" s="52">
        <f t="shared" ca="1" si="588"/>
        <v>0</v>
      </c>
      <c r="CA240" s="52">
        <f t="shared" ca="1" si="589"/>
        <v>0</v>
      </c>
      <c r="CB240" s="52">
        <f t="shared" ca="1" si="590"/>
        <v>0</v>
      </c>
      <c r="CC240" s="52">
        <f t="shared" ca="1" si="591"/>
        <v>0</v>
      </c>
      <c r="CD240" s="52">
        <f t="shared" ca="1" si="592"/>
        <v>0</v>
      </c>
      <c r="CE240" s="52">
        <f t="shared" ca="1" si="593"/>
        <v>0</v>
      </c>
      <c r="CF240" s="52">
        <f t="shared" ca="1" si="594"/>
        <v>0</v>
      </c>
      <c r="CG240" s="52">
        <f t="shared" ca="1" si="595"/>
        <v>0</v>
      </c>
      <c r="CH240" s="52">
        <f t="shared" ca="1" si="596"/>
        <v>0</v>
      </c>
      <c r="CI240" s="52">
        <f t="shared" ca="1" si="597"/>
        <v>0</v>
      </c>
      <c r="CJ240" s="52">
        <f t="shared" ca="1" si="598"/>
        <v>0</v>
      </c>
      <c r="CK240" s="52">
        <f t="shared" ca="1" si="599"/>
        <v>0</v>
      </c>
      <c r="CL240" s="52">
        <f t="shared" ca="1" si="600"/>
        <v>0</v>
      </c>
      <c r="CM240" s="52">
        <f t="shared" ca="1" si="601"/>
        <v>0</v>
      </c>
      <c r="CN240" s="52">
        <f t="shared" ca="1" si="602"/>
        <v>0</v>
      </c>
      <c r="CO240" s="52">
        <f t="shared" ca="1" si="603"/>
        <v>0</v>
      </c>
      <c r="CP240" s="52">
        <f t="shared" ca="1" si="604"/>
        <v>0</v>
      </c>
      <c r="CQ240" s="52">
        <f t="shared" ca="1" si="605"/>
        <v>0</v>
      </c>
      <c r="CR240" s="52">
        <f t="shared" ca="1" si="606"/>
        <v>0</v>
      </c>
      <c r="CS240" s="52">
        <f t="shared" ca="1" si="607"/>
        <v>0</v>
      </c>
      <c r="CT240" s="52">
        <f t="shared" ca="1" si="608"/>
        <v>0</v>
      </c>
      <c r="CU240" s="52">
        <f t="shared" ca="1" si="609"/>
        <v>0</v>
      </c>
      <c r="CV240" s="52">
        <f t="shared" ca="1" si="610"/>
        <v>0</v>
      </c>
      <c r="CW240" s="52">
        <f t="shared" ca="1" si="611"/>
        <v>0</v>
      </c>
      <c r="CY240" s="51" t="str">
        <f t="shared" ca="1" si="612"/>
        <v>Slope</v>
      </c>
      <c r="CZ240" s="51" t="str">
        <f t="shared" ca="1" si="613"/>
        <v>Slope</v>
      </c>
      <c r="DA240" s="51" t="str">
        <f t="shared" ca="1" si="614"/>
        <v>Slope</v>
      </c>
      <c r="DB240" s="51" t="str">
        <f t="shared" ca="1" si="615"/>
        <v>Slope</v>
      </c>
      <c r="DC240" s="51" t="str">
        <f t="shared" ca="1" si="616"/>
        <v>Slope</v>
      </c>
      <c r="DD240" s="51" t="str">
        <f t="shared" ca="1" si="617"/>
        <v>Slope</v>
      </c>
      <c r="DE240" s="51" t="str">
        <f t="shared" ca="1" si="618"/>
        <v>Slope</v>
      </c>
      <c r="DF240" s="51" t="str">
        <f t="shared" ca="1" si="619"/>
        <v>Slope</v>
      </c>
      <c r="DG240" s="51" t="str">
        <f t="shared" ca="1" si="620"/>
        <v>Slope</v>
      </c>
      <c r="DH240" s="51" t="str">
        <f t="shared" ca="1" si="621"/>
        <v>Slope</v>
      </c>
      <c r="DI240" s="51" t="str">
        <f t="shared" ca="1" si="622"/>
        <v>Slope</v>
      </c>
      <c r="DJ240" s="51" t="str">
        <f t="shared" ca="1" si="623"/>
        <v>Slope</v>
      </c>
      <c r="DK240" s="51" t="str">
        <f t="shared" ca="1" si="624"/>
        <v>Slope</v>
      </c>
      <c r="DL240" s="51" t="str">
        <f t="shared" ca="1" si="625"/>
        <v>Slope</v>
      </c>
      <c r="DM240" s="51" t="str">
        <f t="shared" ca="1" si="626"/>
        <v>Slope</v>
      </c>
      <c r="DN240" s="51" t="str">
        <f t="shared" ca="1" si="627"/>
        <v>Slope</v>
      </c>
      <c r="DO240" s="51" t="str">
        <f t="shared" ca="1" si="628"/>
        <v>Slope</v>
      </c>
      <c r="DP240" s="51" t="str">
        <f t="shared" ca="1" si="629"/>
        <v>Slope</v>
      </c>
      <c r="DQ240" s="51" t="str">
        <f t="shared" ca="1" si="630"/>
        <v>Slope</v>
      </c>
      <c r="DR240" s="51" t="str">
        <f t="shared" ca="1" si="631"/>
        <v>Slope</v>
      </c>
      <c r="DS240" s="51" t="str">
        <f t="shared" ca="1" si="632"/>
        <v>Slope</v>
      </c>
      <c r="DT240" s="51" t="str">
        <f t="shared" ca="1" si="633"/>
        <v>Slope</v>
      </c>
      <c r="DU240" s="51" t="str">
        <f t="shared" ca="1" si="634"/>
        <v>Slope</v>
      </c>
      <c r="DV240" s="51" t="str">
        <f t="shared" ca="1" si="635"/>
        <v>Slope</v>
      </c>
      <c r="DW240" s="51" t="str">
        <f t="shared" ca="1" si="636"/>
        <v>Slope</v>
      </c>
      <c r="DX240" s="51" t="str">
        <f t="shared" ca="1" si="637"/>
        <v>Slope</v>
      </c>
      <c r="DY240" s="51" t="str">
        <f t="shared" ca="1" si="638"/>
        <v>Slope</v>
      </c>
      <c r="DZ240" s="51" t="str">
        <f t="shared" ca="1" si="639"/>
        <v>Slope</v>
      </c>
      <c r="EA240" s="51" t="str">
        <f t="shared" ca="1" si="640"/>
        <v>Slope</v>
      </c>
      <c r="EB240" s="51" t="str">
        <f t="shared" ca="1" si="641"/>
        <v>Slope</v>
      </c>
      <c r="EC240" s="51" t="str">
        <f t="shared" ca="1" si="642"/>
        <v>Slope</v>
      </c>
      <c r="EE240" s="52">
        <f t="shared" ca="1" si="643"/>
        <v>1</v>
      </c>
      <c r="EF240" s="52">
        <f t="shared" ca="1" si="644"/>
        <v>1</v>
      </c>
      <c r="EG240" s="52">
        <f t="shared" ca="1" si="645"/>
        <v>1</v>
      </c>
      <c r="EH240" s="52">
        <f t="shared" ca="1" si="646"/>
        <v>1</v>
      </c>
      <c r="EI240" s="52">
        <f t="shared" ca="1" si="647"/>
        <v>1</v>
      </c>
      <c r="EJ240" s="52">
        <f t="shared" ca="1" si="648"/>
        <v>1</v>
      </c>
      <c r="EK240" s="52">
        <f t="shared" ca="1" si="649"/>
        <v>1</v>
      </c>
      <c r="EL240" s="52">
        <f t="shared" ca="1" si="650"/>
        <v>1</v>
      </c>
      <c r="EM240" s="52">
        <f t="shared" ca="1" si="651"/>
        <v>1</v>
      </c>
      <c r="EN240" s="52">
        <f t="shared" ca="1" si="652"/>
        <v>1</v>
      </c>
      <c r="EO240" s="52">
        <f t="shared" ca="1" si="653"/>
        <v>1</v>
      </c>
      <c r="EP240" s="52">
        <f t="shared" ca="1" si="654"/>
        <v>1</v>
      </c>
      <c r="EQ240" s="52">
        <f t="shared" ca="1" si="655"/>
        <v>1</v>
      </c>
      <c r="ER240" s="52">
        <f t="shared" ca="1" si="656"/>
        <v>1</v>
      </c>
      <c r="ES240" s="52">
        <f t="shared" ca="1" si="657"/>
        <v>1</v>
      </c>
      <c r="ET240" s="52">
        <f t="shared" ca="1" si="658"/>
        <v>1</v>
      </c>
      <c r="EU240" s="52">
        <f t="shared" ca="1" si="659"/>
        <v>1</v>
      </c>
      <c r="EV240" s="52">
        <f t="shared" ca="1" si="660"/>
        <v>1</v>
      </c>
      <c r="EW240" s="52">
        <f t="shared" ca="1" si="661"/>
        <v>1</v>
      </c>
      <c r="EX240" s="52">
        <f t="shared" ca="1" si="662"/>
        <v>1</v>
      </c>
      <c r="EY240" s="52">
        <f t="shared" ca="1" si="663"/>
        <v>1</v>
      </c>
      <c r="EZ240" s="52">
        <f t="shared" ca="1" si="664"/>
        <v>1</v>
      </c>
      <c r="FA240" s="52">
        <f t="shared" ca="1" si="665"/>
        <v>1</v>
      </c>
      <c r="FB240" s="52">
        <f t="shared" ca="1" si="666"/>
        <v>1</v>
      </c>
      <c r="FC240" s="52">
        <f t="shared" ca="1" si="667"/>
        <v>1</v>
      </c>
      <c r="FD240" s="52">
        <f t="shared" ca="1" si="668"/>
        <v>1</v>
      </c>
      <c r="FE240" s="52">
        <f t="shared" ca="1" si="669"/>
        <v>1</v>
      </c>
      <c r="FF240" s="52">
        <f t="shared" ca="1" si="670"/>
        <v>1</v>
      </c>
      <c r="FG240" s="52">
        <f t="shared" ca="1" si="671"/>
        <v>1</v>
      </c>
      <c r="FH240" s="52">
        <f t="shared" ca="1" si="672"/>
        <v>1</v>
      </c>
      <c r="FI240" s="52">
        <f t="shared" ca="1" si="673"/>
        <v>1</v>
      </c>
      <c r="FK240" s="52">
        <f t="shared" si="674"/>
        <v>0</v>
      </c>
      <c r="FL240" s="59" t="e">
        <f t="shared" ca="1" si="675"/>
        <v>#N/A</v>
      </c>
      <c r="FM240" s="59" t="e">
        <f t="shared" ca="1" si="676"/>
        <v>#N/A</v>
      </c>
      <c r="FN240" s="52">
        <f t="shared" ca="1" si="677"/>
        <v>0</v>
      </c>
      <c r="FP240" s="52">
        <f t="shared" ca="1" si="678"/>
        <v>0.66666666666666663</v>
      </c>
      <c r="FQ240" s="52">
        <f t="shared" ca="1" si="679"/>
        <v>0.66666666666666663</v>
      </c>
      <c r="FR240" s="52">
        <f t="shared" ca="1" si="680"/>
        <v>0.65555555555555545</v>
      </c>
      <c r="FS240" s="52">
        <f t="shared" ca="1" si="681"/>
        <v>0.64444444444444438</v>
      </c>
      <c r="FT240" s="52">
        <f t="shared" ca="1" si="682"/>
        <v>0.6333333333333333</v>
      </c>
      <c r="FU240" s="52">
        <f t="shared" ca="1" si="683"/>
        <v>0.62222222222222223</v>
      </c>
      <c r="FV240" s="52">
        <f t="shared" ca="1" si="684"/>
        <v>0.61111111111111116</v>
      </c>
      <c r="FW240" s="52">
        <f t="shared" ca="1" si="685"/>
        <v>0.6</v>
      </c>
      <c r="FX240" s="52">
        <f t="shared" ca="1" si="686"/>
        <v>0.5888888888888888</v>
      </c>
      <c r="FY240" s="52">
        <f t="shared" ca="1" si="687"/>
        <v>0.57777777777777772</v>
      </c>
      <c r="FZ240" s="52">
        <f t="shared" ca="1" si="688"/>
        <v>0.56666666666666665</v>
      </c>
      <c r="GA240" s="52">
        <f t="shared" ca="1" si="689"/>
        <v>0.55555555555555558</v>
      </c>
      <c r="GB240" s="52">
        <f t="shared" ca="1" si="690"/>
        <v>0.5444444444444444</v>
      </c>
      <c r="GC240" s="52">
        <f t="shared" ca="1" si="691"/>
        <v>0.53333333333333333</v>
      </c>
      <c r="GD240" s="52">
        <f t="shared" ca="1" si="692"/>
        <v>0.52222222222222214</v>
      </c>
      <c r="GE240" s="52">
        <f t="shared" ca="1" si="693"/>
        <v>0.51111111111111107</v>
      </c>
      <c r="GF240" s="52">
        <f t="shared" ca="1" si="694"/>
        <v>0.5</v>
      </c>
      <c r="GG240" s="52">
        <f t="shared" ca="1" si="695"/>
        <v>0.48888888888888887</v>
      </c>
      <c r="GH240" s="52">
        <f t="shared" ca="1" si="696"/>
        <v>0.47777777777777775</v>
      </c>
      <c r="GI240" s="52">
        <f t="shared" ca="1" si="697"/>
        <v>0.46666666666666667</v>
      </c>
      <c r="GJ240" s="52">
        <f t="shared" ca="1" si="698"/>
        <v>0.45555555555555555</v>
      </c>
      <c r="GK240" s="52">
        <f t="shared" ca="1" si="699"/>
        <v>0.44444444444444442</v>
      </c>
      <c r="GL240" s="52">
        <f t="shared" ca="1" si="700"/>
        <v>0.43333333333333335</v>
      </c>
      <c r="GM240" s="52">
        <f t="shared" ca="1" si="701"/>
        <v>0.42222222222222222</v>
      </c>
      <c r="GN240" s="52">
        <f t="shared" ca="1" si="702"/>
        <v>0.41111111111111109</v>
      </c>
      <c r="GO240" s="52">
        <f t="shared" ca="1" si="703"/>
        <v>0.39999999999999997</v>
      </c>
      <c r="GP240" s="52">
        <f t="shared" ca="1" si="704"/>
        <v>0.38888888888888884</v>
      </c>
      <c r="GQ240" s="52">
        <f t="shared" ca="1" si="705"/>
        <v>0.37777777777777777</v>
      </c>
      <c r="GR240" s="52">
        <f t="shared" ca="1" si="706"/>
        <v>0.36666666666666664</v>
      </c>
      <c r="GS240" s="52">
        <f t="shared" ca="1" si="707"/>
        <v>0.35555555555555551</v>
      </c>
      <c r="GT240" s="52">
        <f t="shared" ca="1" si="708"/>
        <v>0.34444444444444444</v>
      </c>
      <c r="GU240" s="125">
        <f t="shared" si="709"/>
        <v>0</v>
      </c>
      <c r="GV240" s="52">
        <f t="shared" ca="1" si="710"/>
        <v>0.66666666666666663</v>
      </c>
      <c r="GW240" s="59">
        <f t="shared" ca="1" si="711"/>
        <v>0</v>
      </c>
      <c r="GX240" s="52">
        <f t="shared" ca="1" si="712"/>
        <v>0</v>
      </c>
      <c r="GY240" s="52" t="str">
        <f t="shared" ca="1" si="713"/>
        <v>Slope</v>
      </c>
      <c r="GZ240" s="52" t="str">
        <f t="shared" ca="1" si="714"/>
        <v>NaN</v>
      </c>
      <c r="HA240" s="120">
        <f t="shared" si="715"/>
        <v>0</v>
      </c>
      <c r="HB240" s="58">
        <f t="shared" si="716"/>
        <v>0</v>
      </c>
      <c r="HC240" s="58"/>
      <c r="HD240" s="121">
        <f t="shared" si="717"/>
        <v>1</v>
      </c>
      <c r="HE240" s="52">
        <f t="shared" si="718"/>
        <v>0</v>
      </c>
      <c r="HF240" s="52">
        <f t="shared" si="719"/>
        <v>0</v>
      </c>
      <c r="HG240" s="120">
        <f t="shared" si="720"/>
        <v>1</v>
      </c>
      <c r="HH240" s="120">
        <f t="shared" si="721"/>
        <v>0</v>
      </c>
      <c r="HI240" s="52">
        <f t="shared" ca="1" si="722"/>
        <v>0</v>
      </c>
      <c r="HJ240" s="52" t="str">
        <f t="shared" ca="1" si="723"/>
        <v>Slope</v>
      </c>
      <c r="HK240" s="59">
        <f t="shared" ca="1" si="724"/>
        <v>2</v>
      </c>
      <c r="HL240" s="52" t="str">
        <f t="shared" ca="1" si="725"/>
        <v>NaN</v>
      </c>
      <c r="HM240" s="52">
        <f t="shared" si="726"/>
        <v>0</v>
      </c>
      <c r="HN240" s="52">
        <f t="shared" si="727"/>
        <v>0</v>
      </c>
      <c r="HO240" s="52">
        <f t="shared" si="728"/>
        <v>0</v>
      </c>
      <c r="HP240" s="112"/>
      <c r="HQ240" s="52">
        <f t="shared" si="731"/>
        <v>0</v>
      </c>
      <c r="HR240" s="112"/>
      <c r="HS240" s="52">
        <f t="shared" si="729"/>
        <v>0</v>
      </c>
      <c r="HT240">
        <f t="shared" si="730"/>
        <v>0</v>
      </c>
    </row>
    <row r="241" spans="1:228" x14ac:dyDescent="0.25">
      <c r="A241" s="45">
        <v>203</v>
      </c>
      <c r="B241" s="35">
        <f t="shared" si="570"/>
        <v>2.3379629629629542E-2</v>
      </c>
      <c r="C241" s="28"/>
      <c r="D241" s="29"/>
      <c r="E241" s="29"/>
      <c r="F241" s="37"/>
      <c r="G241" s="38"/>
      <c r="H241" s="107"/>
      <c r="I241" s="31"/>
      <c r="J241" s="28"/>
      <c r="K241" s="37">
        <f t="shared" si="562"/>
        <v>0</v>
      </c>
      <c r="L241" s="30">
        <f t="shared" si="560"/>
        <v>0</v>
      </c>
      <c r="M241" s="101">
        <f t="shared" si="561"/>
        <v>0</v>
      </c>
      <c r="N241" s="103">
        <f t="shared" si="571"/>
        <v>0</v>
      </c>
      <c r="AD241" s="52" t="e">
        <f t="shared" ca="1" si="572"/>
        <v>#DIV/0!</v>
      </c>
      <c r="AE241" s="52" t="e">
        <f t="shared" ca="1" si="572"/>
        <v>#DIV/0!</v>
      </c>
      <c r="AF241" s="52" t="e">
        <f t="shared" ca="1" si="572"/>
        <v>#DIV/0!</v>
      </c>
      <c r="AG241" s="52" t="e">
        <f t="shared" ca="1" si="566"/>
        <v>#DIV/0!</v>
      </c>
      <c r="AH241" s="52" t="e">
        <f t="shared" ca="1" si="566"/>
        <v>#DIV/0!</v>
      </c>
      <c r="AI241" s="52" t="e">
        <f t="shared" ca="1" si="566"/>
        <v>#DIV/0!</v>
      </c>
      <c r="AJ241" s="52" t="e">
        <f t="shared" ca="1" si="566"/>
        <v>#DIV/0!</v>
      </c>
      <c r="AK241" s="52" t="e">
        <f t="shared" ca="1" si="567"/>
        <v>#DIV/0!</v>
      </c>
      <c r="AL241" s="52" t="e">
        <f t="shared" ca="1" si="567"/>
        <v>#DIV/0!</v>
      </c>
      <c r="AM241" s="52" t="e">
        <f t="shared" ca="1" si="567"/>
        <v>#DIV/0!</v>
      </c>
      <c r="AN241" s="52" t="e">
        <f t="shared" ca="1" si="567"/>
        <v>#DIV/0!</v>
      </c>
      <c r="AO241" s="52" t="e">
        <f t="shared" ca="1" si="568"/>
        <v>#DIV/0!</v>
      </c>
      <c r="AP241" s="52" t="e">
        <f t="shared" ca="1" si="568"/>
        <v>#DIV/0!</v>
      </c>
      <c r="AQ241" s="52" t="e">
        <f t="shared" ca="1" si="568"/>
        <v>#DIV/0!</v>
      </c>
      <c r="AR241" s="52" t="e">
        <f t="shared" ca="1" si="568"/>
        <v>#DIV/0!</v>
      </c>
      <c r="AS241" s="52" t="e">
        <f t="shared" ca="1" si="569"/>
        <v>#DIV/0!</v>
      </c>
      <c r="AT241" s="52" t="e">
        <f t="shared" ca="1" si="569"/>
        <v>#DIV/0!</v>
      </c>
      <c r="AU241" s="52" t="e">
        <f t="shared" ca="1" si="569"/>
        <v>#DIV/0!</v>
      </c>
      <c r="AV241" s="52" t="e">
        <f t="shared" ca="1" si="569"/>
        <v>#DIV/0!</v>
      </c>
      <c r="AW241" s="52" t="e">
        <f t="shared" ca="1" si="563"/>
        <v>#DIV/0!</v>
      </c>
      <c r="AX241" s="52" t="e">
        <f t="shared" ca="1" si="563"/>
        <v>#DIV/0!</v>
      </c>
      <c r="AY241" s="52" t="e">
        <f t="shared" ca="1" si="563"/>
        <v>#DIV/0!</v>
      </c>
      <c r="AZ241" s="52" t="e">
        <f t="shared" ca="1" si="563"/>
        <v>#DIV/0!</v>
      </c>
      <c r="BA241" s="52" t="e">
        <f t="shared" ca="1" si="564"/>
        <v>#DIV/0!</v>
      </c>
      <c r="BB241" s="52" t="e">
        <f t="shared" ca="1" si="564"/>
        <v>#DIV/0!</v>
      </c>
      <c r="BC241" s="52" t="e">
        <f t="shared" ca="1" si="564"/>
        <v>#DIV/0!</v>
      </c>
      <c r="BD241" s="52" t="e">
        <f t="shared" ca="1" si="564"/>
        <v>#DIV/0!</v>
      </c>
      <c r="BE241" s="52" t="e">
        <f t="shared" ca="1" si="565"/>
        <v>#DIV/0!</v>
      </c>
      <c r="BF241" s="52" t="e">
        <f t="shared" ca="1" si="565"/>
        <v>#DIV/0!</v>
      </c>
      <c r="BG241" s="52" t="e">
        <f t="shared" ca="1" si="565"/>
        <v>#DIV/0!</v>
      </c>
      <c r="BH241" s="52" t="e">
        <f t="shared" ca="1" si="565"/>
        <v>#DIV/0!</v>
      </c>
      <c r="BJ241" s="52">
        <f t="shared" si="573"/>
        <v>0</v>
      </c>
      <c r="BK241" s="52">
        <f t="shared" si="574"/>
        <v>0</v>
      </c>
      <c r="BL241" s="52">
        <f t="shared" si="575"/>
        <v>0</v>
      </c>
      <c r="BM241" s="52">
        <f t="shared" si="576"/>
        <v>0</v>
      </c>
      <c r="BN241" s="52">
        <f t="shared" si="577"/>
        <v>0</v>
      </c>
      <c r="BO241" s="52">
        <f t="shared" si="578"/>
        <v>0</v>
      </c>
      <c r="BP241" s="52">
        <f t="shared" si="579"/>
        <v>0</v>
      </c>
      <c r="BQ241" s="52">
        <f t="shared" si="580"/>
        <v>0.05</v>
      </c>
      <c r="BS241" s="52">
        <f t="shared" ca="1" si="581"/>
        <v>0</v>
      </c>
      <c r="BT241" s="52">
        <f t="shared" ca="1" si="582"/>
        <v>0</v>
      </c>
      <c r="BU241" s="52">
        <f t="shared" ca="1" si="583"/>
        <v>0</v>
      </c>
      <c r="BV241" s="52">
        <f t="shared" ca="1" si="584"/>
        <v>0</v>
      </c>
      <c r="BW241" s="52">
        <f t="shared" ca="1" si="585"/>
        <v>0</v>
      </c>
      <c r="BX241" s="52">
        <f t="shared" ca="1" si="586"/>
        <v>0</v>
      </c>
      <c r="BY241" s="52">
        <f t="shared" ca="1" si="587"/>
        <v>0</v>
      </c>
      <c r="BZ241" s="52">
        <f t="shared" ca="1" si="588"/>
        <v>0</v>
      </c>
      <c r="CA241" s="52">
        <f t="shared" ca="1" si="589"/>
        <v>0</v>
      </c>
      <c r="CB241" s="52">
        <f t="shared" ca="1" si="590"/>
        <v>0</v>
      </c>
      <c r="CC241" s="52">
        <f t="shared" ca="1" si="591"/>
        <v>0</v>
      </c>
      <c r="CD241" s="52">
        <f t="shared" ca="1" si="592"/>
        <v>0</v>
      </c>
      <c r="CE241" s="52">
        <f t="shared" ca="1" si="593"/>
        <v>0</v>
      </c>
      <c r="CF241" s="52">
        <f t="shared" ca="1" si="594"/>
        <v>0</v>
      </c>
      <c r="CG241" s="52">
        <f t="shared" ca="1" si="595"/>
        <v>0</v>
      </c>
      <c r="CH241" s="52">
        <f t="shared" ca="1" si="596"/>
        <v>0</v>
      </c>
      <c r="CI241" s="52">
        <f t="shared" ca="1" si="597"/>
        <v>0</v>
      </c>
      <c r="CJ241" s="52">
        <f t="shared" ca="1" si="598"/>
        <v>0</v>
      </c>
      <c r="CK241" s="52">
        <f t="shared" ca="1" si="599"/>
        <v>0</v>
      </c>
      <c r="CL241" s="52">
        <f t="shared" ca="1" si="600"/>
        <v>0</v>
      </c>
      <c r="CM241" s="52">
        <f t="shared" ca="1" si="601"/>
        <v>0</v>
      </c>
      <c r="CN241" s="52">
        <f t="shared" ca="1" si="602"/>
        <v>0</v>
      </c>
      <c r="CO241" s="52">
        <f t="shared" ca="1" si="603"/>
        <v>0</v>
      </c>
      <c r="CP241" s="52">
        <f t="shared" ca="1" si="604"/>
        <v>0</v>
      </c>
      <c r="CQ241" s="52">
        <f t="shared" ca="1" si="605"/>
        <v>0</v>
      </c>
      <c r="CR241" s="52">
        <f t="shared" ca="1" si="606"/>
        <v>0</v>
      </c>
      <c r="CS241" s="52">
        <f t="shared" ca="1" si="607"/>
        <v>0</v>
      </c>
      <c r="CT241" s="52">
        <f t="shared" ca="1" si="608"/>
        <v>0</v>
      </c>
      <c r="CU241" s="52">
        <f t="shared" ca="1" si="609"/>
        <v>0</v>
      </c>
      <c r="CV241" s="52">
        <f t="shared" ca="1" si="610"/>
        <v>0</v>
      </c>
      <c r="CW241" s="52">
        <f t="shared" ca="1" si="611"/>
        <v>0</v>
      </c>
      <c r="CY241" s="51" t="str">
        <f t="shared" ca="1" si="612"/>
        <v>Slope</v>
      </c>
      <c r="CZ241" s="51" t="str">
        <f t="shared" ca="1" si="613"/>
        <v>Slope</v>
      </c>
      <c r="DA241" s="51" t="str">
        <f t="shared" ca="1" si="614"/>
        <v>Slope</v>
      </c>
      <c r="DB241" s="51" t="str">
        <f t="shared" ca="1" si="615"/>
        <v>Slope</v>
      </c>
      <c r="DC241" s="51" t="str">
        <f t="shared" ca="1" si="616"/>
        <v>Slope</v>
      </c>
      <c r="DD241" s="51" t="str">
        <f t="shared" ca="1" si="617"/>
        <v>Slope</v>
      </c>
      <c r="DE241" s="51" t="str">
        <f t="shared" ca="1" si="618"/>
        <v>Slope</v>
      </c>
      <c r="DF241" s="51" t="str">
        <f t="shared" ca="1" si="619"/>
        <v>Slope</v>
      </c>
      <c r="DG241" s="51" t="str">
        <f t="shared" ca="1" si="620"/>
        <v>Slope</v>
      </c>
      <c r="DH241" s="51" t="str">
        <f t="shared" ca="1" si="621"/>
        <v>Slope</v>
      </c>
      <c r="DI241" s="51" t="str">
        <f t="shared" ca="1" si="622"/>
        <v>Slope</v>
      </c>
      <c r="DJ241" s="51" t="str">
        <f t="shared" ca="1" si="623"/>
        <v>Slope</v>
      </c>
      <c r="DK241" s="51" t="str">
        <f t="shared" ca="1" si="624"/>
        <v>Slope</v>
      </c>
      <c r="DL241" s="51" t="str">
        <f t="shared" ca="1" si="625"/>
        <v>Slope</v>
      </c>
      <c r="DM241" s="51" t="str">
        <f t="shared" ca="1" si="626"/>
        <v>Slope</v>
      </c>
      <c r="DN241" s="51" t="str">
        <f t="shared" ca="1" si="627"/>
        <v>Slope</v>
      </c>
      <c r="DO241" s="51" t="str">
        <f t="shared" ca="1" si="628"/>
        <v>Slope</v>
      </c>
      <c r="DP241" s="51" t="str">
        <f t="shared" ca="1" si="629"/>
        <v>Slope</v>
      </c>
      <c r="DQ241" s="51" t="str">
        <f t="shared" ca="1" si="630"/>
        <v>Slope</v>
      </c>
      <c r="DR241" s="51" t="str">
        <f t="shared" ca="1" si="631"/>
        <v>Slope</v>
      </c>
      <c r="DS241" s="51" t="str">
        <f t="shared" ca="1" si="632"/>
        <v>Slope</v>
      </c>
      <c r="DT241" s="51" t="str">
        <f t="shared" ca="1" si="633"/>
        <v>Slope</v>
      </c>
      <c r="DU241" s="51" t="str">
        <f t="shared" ca="1" si="634"/>
        <v>Slope</v>
      </c>
      <c r="DV241" s="51" t="str">
        <f t="shared" ca="1" si="635"/>
        <v>Slope</v>
      </c>
      <c r="DW241" s="51" t="str">
        <f t="shared" ca="1" si="636"/>
        <v>Slope</v>
      </c>
      <c r="DX241" s="51" t="str">
        <f t="shared" ca="1" si="637"/>
        <v>Slope</v>
      </c>
      <c r="DY241" s="51" t="str">
        <f t="shared" ca="1" si="638"/>
        <v>Slope</v>
      </c>
      <c r="DZ241" s="51" t="str">
        <f t="shared" ca="1" si="639"/>
        <v>Slope</v>
      </c>
      <c r="EA241" s="51" t="str">
        <f t="shared" ca="1" si="640"/>
        <v>Slope</v>
      </c>
      <c r="EB241" s="51" t="str">
        <f t="shared" ca="1" si="641"/>
        <v>Slope</v>
      </c>
      <c r="EC241" s="51" t="str">
        <f t="shared" ca="1" si="642"/>
        <v>Slope</v>
      </c>
      <c r="EE241" s="52">
        <f t="shared" ca="1" si="643"/>
        <v>1</v>
      </c>
      <c r="EF241" s="52">
        <f t="shared" ca="1" si="644"/>
        <v>1</v>
      </c>
      <c r="EG241" s="52">
        <f t="shared" ca="1" si="645"/>
        <v>1</v>
      </c>
      <c r="EH241" s="52">
        <f t="shared" ca="1" si="646"/>
        <v>1</v>
      </c>
      <c r="EI241" s="52">
        <f t="shared" ca="1" si="647"/>
        <v>1</v>
      </c>
      <c r="EJ241" s="52">
        <f t="shared" ca="1" si="648"/>
        <v>1</v>
      </c>
      <c r="EK241" s="52">
        <f t="shared" ca="1" si="649"/>
        <v>1</v>
      </c>
      <c r="EL241" s="52">
        <f t="shared" ca="1" si="650"/>
        <v>1</v>
      </c>
      <c r="EM241" s="52">
        <f t="shared" ca="1" si="651"/>
        <v>1</v>
      </c>
      <c r="EN241" s="52">
        <f t="shared" ca="1" si="652"/>
        <v>1</v>
      </c>
      <c r="EO241" s="52">
        <f t="shared" ca="1" si="653"/>
        <v>1</v>
      </c>
      <c r="EP241" s="52">
        <f t="shared" ca="1" si="654"/>
        <v>1</v>
      </c>
      <c r="EQ241" s="52">
        <f t="shared" ca="1" si="655"/>
        <v>1</v>
      </c>
      <c r="ER241" s="52">
        <f t="shared" ca="1" si="656"/>
        <v>1</v>
      </c>
      <c r="ES241" s="52">
        <f t="shared" ca="1" si="657"/>
        <v>1</v>
      </c>
      <c r="ET241" s="52">
        <f t="shared" ca="1" si="658"/>
        <v>1</v>
      </c>
      <c r="EU241" s="52">
        <f t="shared" ca="1" si="659"/>
        <v>1</v>
      </c>
      <c r="EV241" s="52">
        <f t="shared" ca="1" si="660"/>
        <v>1</v>
      </c>
      <c r="EW241" s="52">
        <f t="shared" ca="1" si="661"/>
        <v>1</v>
      </c>
      <c r="EX241" s="52">
        <f t="shared" ca="1" si="662"/>
        <v>1</v>
      </c>
      <c r="EY241" s="52">
        <f t="shared" ca="1" si="663"/>
        <v>1</v>
      </c>
      <c r="EZ241" s="52">
        <f t="shared" ca="1" si="664"/>
        <v>1</v>
      </c>
      <c r="FA241" s="52">
        <f t="shared" ca="1" si="665"/>
        <v>1</v>
      </c>
      <c r="FB241" s="52">
        <f t="shared" ca="1" si="666"/>
        <v>1</v>
      </c>
      <c r="FC241" s="52">
        <f t="shared" ca="1" si="667"/>
        <v>1</v>
      </c>
      <c r="FD241" s="52">
        <f t="shared" ca="1" si="668"/>
        <v>1</v>
      </c>
      <c r="FE241" s="52">
        <f t="shared" ca="1" si="669"/>
        <v>1</v>
      </c>
      <c r="FF241" s="52">
        <f t="shared" ca="1" si="670"/>
        <v>1</v>
      </c>
      <c r="FG241" s="52">
        <f t="shared" ca="1" si="671"/>
        <v>1</v>
      </c>
      <c r="FH241" s="52">
        <f t="shared" ca="1" si="672"/>
        <v>1</v>
      </c>
      <c r="FI241" s="52">
        <f t="shared" ca="1" si="673"/>
        <v>1</v>
      </c>
      <c r="FK241" s="52">
        <f t="shared" si="674"/>
        <v>0</v>
      </c>
      <c r="FL241" s="59" t="e">
        <f t="shared" ca="1" si="675"/>
        <v>#N/A</v>
      </c>
      <c r="FM241" s="59" t="e">
        <f t="shared" ca="1" si="676"/>
        <v>#N/A</v>
      </c>
      <c r="FN241" s="52">
        <f t="shared" ca="1" si="677"/>
        <v>0</v>
      </c>
      <c r="FP241" s="52">
        <f t="shared" ca="1" si="678"/>
        <v>0.66666666666666663</v>
      </c>
      <c r="FQ241" s="52">
        <f t="shared" ca="1" si="679"/>
        <v>0.66666666666666663</v>
      </c>
      <c r="FR241" s="52">
        <f t="shared" ca="1" si="680"/>
        <v>0.65555555555555545</v>
      </c>
      <c r="FS241" s="52">
        <f t="shared" ca="1" si="681"/>
        <v>0.64444444444444438</v>
      </c>
      <c r="FT241" s="52">
        <f t="shared" ca="1" si="682"/>
        <v>0.6333333333333333</v>
      </c>
      <c r="FU241" s="52">
        <f t="shared" ca="1" si="683"/>
        <v>0.62222222222222223</v>
      </c>
      <c r="FV241" s="52">
        <f t="shared" ca="1" si="684"/>
        <v>0.61111111111111116</v>
      </c>
      <c r="FW241" s="52">
        <f t="shared" ca="1" si="685"/>
        <v>0.6</v>
      </c>
      <c r="FX241" s="52">
        <f t="shared" ca="1" si="686"/>
        <v>0.5888888888888888</v>
      </c>
      <c r="FY241" s="52">
        <f t="shared" ca="1" si="687"/>
        <v>0.57777777777777772</v>
      </c>
      <c r="FZ241" s="52">
        <f t="shared" ca="1" si="688"/>
        <v>0.56666666666666665</v>
      </c>
      <c r="GA241" s="52">
        <f t="shared" ca="1" si="689"/>
        <v>0.55555555555555558</v>
      </c>
      <c r="GB241" s="52">
        <f t="shared" ca="1" si="690"/>
        <v>0.5444444444444444</v>
      </c>
      <c r="GC241" s="52">
        <f t="shared" ca="1" si="691"/>
        <v>0.53333333333333333</v>
      </c>
      <c r="GD241" s="52">
        <f t="shared" ca="1" si="692"/>
        <v>0.52222222222222214</v>
      </c>
      <c r="GE241" s="52">
        <f t="shared" ca="1" si="693"/>
        <v>0.51111111111111107</v>
      </c>
      <c r="GF241" s="52">
        <f t="shared" ca="1" si="694"/>
        <v>0.5</v>
      </c>
      <c r="GG241" s="52">
        <f t="shared" ca="1" si="695"/>
        <v>0.48888888888888887</v>
      </c>
      <c r="GH241" s="52">
        <f t="shared" ca="1" si="696"/>
        <v>0.47777777777777775</v>
      </c>
      <c r="GI241" s="52">
        <f t="shared" ca="1" si="697"/>
        <v>0.46666666666666667</v>
      </c>
      <c r="GJ241" s="52">
        <f t="shared" ca="1" si="698"/>
        <v>0.45555555555555555</v>
      </c>
      <c r="GK241" s="52">
        <f t="shared" ca="1" si="699"/>
        <v>0.44444444444444442</v>
      </c>
      <c r="GL241" s="52">
        <f t="shared" ca="1" si="700"/>
        <v>0.43333333333333335</v>
      </c>
      <c r="GM241" s="52">
        <f t="shared" ca="1" si="701"/>
        <v>0.42222222222222222</v>
      </c>
      <c r="GN241" s="52">
        <f t="shared" ca="1" si="702"/>
        <v>0.41111111111111109</v>
      </c>
      <c r="GO241" s="52">
        <f t="shared" ca="1" si="703"/>
        <v>0.39999999999999997</v>
      </c>
      <c r="GP241" s="52">
        <f t="shared" ca="1" si="704"/>
        <v>0.38888888888888884</v>
      </c>
      <c r="GQ241" s="52">
        <f t="shared" ca="1" si="705"/>
        <v>0.37777777777777777</v>
      </c>
      <c r="GR241" s="52">
        <f t="shared" ca="1" si="706"/>
        <v>0.36666666666666664</v>
      </c>
      <c r="GS241" s="52">
        <f t="shared" ca="1" si="707"/>
        <v>0.35555555555555551</v>
      </c>
      <c r="GT241" s="52">
        <f t="shared" ca="1" si="708"/>
        <v>0.34444444444444444</v>
      </c>
      <c r="GU241" s="125">
        <f t="shared" si="709"/>
        <v>0</v>
      </c>
      <c r="GV241" s="52">
        <f t="shared" ca="1" si="710"/>
        <v>0.66666666666666663</v>
      </c>
      <c r="GW241" s="59">
        <f t="shared" ca="1" si="711"/>
        <v>0</v>
      </c>
      <c r="GX241" s="52">
        <f t="shared" ca="1" si="712"/>
        <v>0</v>
      </c>
      <c r="GY241" s="52" t="str">
        <f t="shared" ca="1" si="713"/>
        <v>Slope</v>
      </c>
      <c r="GZ241" s="52" t="str">
        <f t="shared" ca="1" si="714"/>
        <v>NaN</v>
      </c>
      <c r="HA241" s="120">
        <f t="shared" si="715"/>
        <v>0</v>
      </c>
      <c r="HB241" s="58">
        <f t="shared" si="716"/>
        <v>0</v>
      </c>
      <c r="HC241" s="58"/>
      <c r="HD241" s="121">
        <f t="shared" si="717"/>
        <v>1</v>
      </c>
      <c r="HE241" s="52">
        <f t="shared" si="718"/>
        <v>0</v>
      </c>
      <c r="HF241" s="52">
        <f t="shared" si="719"/>
        <v>0</v>
      </c>
      <c r="HG241" s="120">
        <f t="shared" si="720"/>
        <v>1</v>
      </c>
      <c r="HH241" s="120">
        <f t="shared" si="721"/>
        <v>0</v>
      </c>
      <c r="HI241" s="52">
        <f t="shared" ca="1" si="722"/>
        <v>0</v>
      </c>
      <c r="HJ241" s="52" t="str">
        <f t="shared" ca="1" si="723"/>
        <v>Slope</v>
      </c>
      <c r="HK241" s="59">
        <f t="shared" ca="1" si="724"/>
        <v>2</v>
      </c>
      <c r="HL241" s="52" t="str">
        <f t="shared" ca="1" si="725"/>
        <v>NaN</v>
      </c>
      <c r="HM241" s="52">
        <f t="shared" si="726"/>
        <v>0</v>
      </c>
      <c r="HN241" s="52">
        <f t="shared" si="727"/>
        <v>0</v>
      </c>
      <c r="HO241" s="52">
        <f t="shared" si="728"/>
        <v>0</v>
      </c>
      <c r="HP241" s="112"/>
      <c r="HQ241" s="52">
        <f t="shared" si="731"/>
        <v>0</v>
      </c>
      <c r="HR241" s="112"/>
      <c r="HS241" s="52">
        <f t="shared" si="729"/>
        <v>0</v>
      </c>
      <c r="HT241">
        <f t="shared" si="730"/>
        <v>0</v>
      </c>
    </row>
    <row r="242" spans="1:228" x14ac:dyDescent="0.25">
      <c r="A242" s="45">
        <v>204</v>
      </c>
      <c r="B242" s="35">
        <f t="shared" si="570"/>
        <v>2.3495370370370281E-2</v>
      </c>
      <c r="C242" s="28"/>
      <c r="D242" s="29"/>
      <c r="E242" s="29"/>
      <c r="F242" s="37"/>
      <c r="G242" s="38"/>
      <c r="H242" s="107"/>
      <c r="I242" s="31"/>
      <c r="J242" s="28"/>
      <c r="K242" s="37">
        <f t="shared" si="562"/>
        <v>0</v>
      </c>
      <c r="L242" s="30">
        <f t="shared" si="560"/>
        <v>0</v>
      </c>
      <c r="M242" s="101">
        <f t="shared" si="561"/>
        <v>0</v>
      </c>
      <c r="N242" s="103">
        <f t="shared" si="571"/>
        <v>0</v>
      </c>
      <c r="AD242" s="52" t="e">
        <f t="shared" ca="1" si="572"/>
        <v>#DIV/0!</v>
      </c>
      <c r="AE242" s="52" t="e">
        <f t="shared" ca="1" si="572"/>
        <v>#DIV/0!</v>
      </c>
      <c r="AF242" s="52" t="e">
        <f t="shared" ca="1" si="572"/>
        <v>#DIV/0!</v>
      </c>
      <c r="AG242" s="52" t="e">
        <f t="shared" ca="1" si="566"/>
        <v>#DIV/0!</v>
      </c>
      <c r="AH242" s="52" t="e">
        <f t="shared" ca="1" si="566"/>
        <v>#DIV/0!</v>
      </c>
      <c r="AI242" s="52" t="e">
        <f t="shared" ca="1" si="566"/>
        <v>#DIV/0!</v>
      </c>
      <c r="AJ242" s="52" t="e">
        <f t="shared" ca="1" si="566"/>
        <v>#DIV/0!</v>
      </c>
      <c r="AK242" s="52" t="e">
        <f t="shared" ca="1" si="567"/>
        <v>#DIV/0!</v>
      </c>
      <c r="AL242" s="52" t="e">
        <f t="shared" ca="1" si="567"/>
        <v>#DIV/0!</v>
      </c>
      <c r="AM242" s="52" t="e">
        <f t="shared" ca="1" si="567"/>
        <v>#DIV/0!</v>
      </c>
      <c r="AN242" s="52" t="e">
        <f t="shared" ca="1" si="567"/>
        <v>#DIV/0!</v>
      </c>
      <c r="AO242" s="52" t="e">
        <f t="shared" ca="1" si="568"/>
        <v>#DIV/0!</v>
      </c>
      <c r="AP242" s="52" t="e">
        <f t="shared" ca="1" si="568"/>
        <v>#DIV/0!</v>
      </c>
      <c r="AQ242" s="52" t="e">
        <f t="shared" ca="1" si="568"/>
        <v>#DIV/0!</v>
      </c>
      <c r="AR242" s="52" t="e">
        <f t="shared" ca="1" si="568"/>
        <v>#DIV/0!</v>
      </c>
      <c r="AS242" s="52" t="e">
        <f t="shared" ca="1" si="569"/>
        <v>#DIV/0!</v>
      </c>
      <c r="AT242" s="52" t="e">
        <f t="shared" ca="1" si="569"/>
        <v>#DIV/0!</v>
      </c>
      <c r="AU242" s="52" t="e">
        <f t="shared" ca="1" si="569"/>
        <v>#DIV/0!</v>
      </c>
      <c r="AV242" s="52" t="e">
        <f t="shared" ca="1" si="569"/>
        <v>#DIV/0!</v>
      </c>
      <c r="AW242" s="52" t="e">
        <f t="shared" ca="1" si="563"/>
        <v>#DIV/0!</v>
      </c>
      <c r="AX242" s="52" t="e">
        <f t="shared" ca="1" si="563"/>
        <v>#DIV/0!</v>
      </c>
      <c r="AY242" s="52" t="e">
        <f t="shared" ca="1" si="563"/>
        <v>#DIV/0!</v>
      </c>
      <c r="AZ242" s="52" t="e">
        <f t="shared" ca="1" si="563"/>
        <v>#DIV/0!</v>
      </c>
      <c r="BA242" s="52" t="e">
        <f t="shared" ca="1" si="564"/>
        <v>#DIV/0!</v>
      </c>
      <c r="BB242" s="52" t="e">
        <f t="shared" ca="1" si="564"/>
        <v>#DIV/0!</v>
      </c>
      <c r="BC242" s="52" t="e">
        <f t="shared" ca="1" si="564"/>
        <v>#DIV/0!</v>
      </c>
      <c r="BD242" s="52" t="e">
        <f t="shared" ca="1" si="564"/>
        <v>#DIV/0!</v>
      </c>
      <c r="BE242" s="52" t="e">
        <f t="shared" ca="1" si="565"/>
        <v>#DIV/0!</v>
      </c>
      <c r="BF242" s="52" t="e">
        <f t="shared" ca="1" si="565"/>
        <v>#DIV/0!</v>
      </c>
      <c r="BG242" s="52" t="e">
        <f t="shared" ca="1" si="565"/>
        <v>#DIV/0!</v>
      </c>
      <c r="BH242" s="52" t="e">
        <f t="shared" ca="1" si="565"/>
        <v>#DIV/0!</v>
      </c>
      <c r="BJ242" s="52">
        <f t="shared" si="573"/>
        <v>0</v>
      </c>
      <c r="BK242" s="52">
        <f t="shared" si="574"/>
        <v>0</v>
      </c>
      <c r="BL242" s="52">
        <f t="shared" si="575"/>
        <v>0</v>
      </c>
      <c r="BM242" s="52">
        <f t="shared" si="576"/>
        <v>0</v>
      </c>
      <c r="BN242" s="52">
        <f t="shared" si="577"/>
        <v>0</v>
      </c>
      <c r="BO242" s="52">
        <f t="shared" si="578"/>
        <v>0</v>
      </c>
      <c r="BP242" s="52">
        <f t="shared" si="579"/>
        <v>0</v>
      </c>
      <c r="BQ242" s="52">
        <f t="shared" si="580"/>
        <v>0.05</v>
      </c>
      <c r="BS242" s="52">
        <f t="shared" ca="1" si="581"/>
        <v>0</v>
      </c>
      <c r="BT242" s="52">
        <f t="shared" ca="1" si="582"/>
        <v>0</v>
      </c>
      <c r="BU242" s="52">
        <f t="shared" ca="1" si="583"/>
        <v>0</v>
      </c>
      <c r="BV242" s="52">
        <f t="shared" ca="1" si="584"/>
        <v>0</v>
      </c>
      <c r="BW242" s="52">
        <f t="shared" ca="1" si="585"/>
        <v>0</v>
      </c>
      <c r="BX242" s="52">
        <f t="shared" ca="1" si="586"/>
        <v>0</v>
      </c>
      <c r="BY242" s="52">
        <f t="shared" ca="1" si="587"/>
        <v>0</v>
      </c>
      <c r="BZ242" s="52">
        <f t="shared" ca="1" si="588"/>
        <v>0</v>
      </c>
      <c r="CA242" s="52">
        <f t="shared" ca="1" si="589"/>
        <v>0</v>
      </c>
      <c r="CB242" s="52">
        <f t="shared" ca="1" si="590"/>
        <v>0</v>
      </c>
      <c r="CC242" s="52">
        <f t="shared" ca="1" si="591"/>
        <v>0</v>
      </c>
      <c r="CD242" s="52">
        <f t="shared" ca="1" si="592"/>
        <v>0</v>
      </c>
      <c r="CE242" s="52">
        <f t="shared" ca="1" si="593"/>
        <v>0</v>
      </c>
      <c r="CF242" s="52">
        <f t="shared" ca="1" si="594"/>
        <v>0</v>
      </c>
      <c r="CG242" s="52">
        <f t="shared" ca="1" si="595"/>
        <v>0</v>
      </c>
      <c r="CH242" s="52">
        <f t="shared" ca="1" si="596"/>
        <v>0</v>
      </c>
      <c r="CI242" s="52">
        <f t="shared" ca="1" si="597"/>
        <v>0</v>
      </c>
      <c r="CJ242" s="52">
        <f t="shared" ca="1" si="598"/>
        <v>0</v>
      </c>
      <c r="CK242" s="52">
        <f t="shared" ca="1" si="599"/>
        <v>0</v>
      </c>
      <c r="CL242" s="52">
        <f t="shared" ca="1" si="600"/>
        <v>0</v>
      </c>
      <c r="CM242" s="52">
        <f t="shared" ca="1" si="601"/>
        <v>0</v>
      </c>
      <c r="CN242" s="52">
        <f t="shared" ca="1" si="602"/>
        <v>0</v>
      </c>
      <c r="CO242" s="52">
        <f t="shared" ca="1" si="603"/>
        <v>0</v>
      </c>
      <c r="CP242" s="52">
        <f t="shared" ca="1" si="604"/>
        <v>0</v>
      </c>
      <c r="CQ242" s="52">
        <f t="shared" ca="1" si="605"/>
        <v>0</v>
      </c>
      <c r="CR242" s="52">
        <f t="shared" ca="1" si="606"/>
        <v>0</v>
      </c>
      <c r="CS242" s="52">
        <f t="shared" ca="1" si="607"/>
        <v>0</v>
      </c>
      <c r="CT242" s="52">
        <f t="shared" ca="1" si="608"/>
        <v>0</v>
      </c>
      <c r="CU242" s="52">
        <f t="shared" ca="1" si="609"/>
        <v>0</v>
      </c>
      <c r="CV242" s="52">
        <f t="shared" ca="1" si="610"/>
        <v>0</v>
      </c>
      <c r="CW242" s="52">
        <f t="shared" ca="1" si="611"/>
        <v>0</v>
      </c>
      <c r="CY242" s="51" t="str">
        <f t="shared" ca="1" si="612"/>
        <v>Slope</v>
      </c>
      <c r="CZ242" s="51" t="str">
        <f t="shared" ca="1" si="613"/>
        <v>Slope</v>
      </c>
      <c r="DA242" s="51" t="str">
        <f t="shared" ca="1" si="614"/>
        <v>Slope</v>
      </c>
      <c r="DB242" s="51" t="str">
        <f t="shared" ca="1" si="615"/>
        <v>Slope</v>
      </c>
      <c r="DC242" s="51" t="str">
        <f t="shared" ca="1" si="616"/>
        <v>Slope</v>
      </c>
      <c r="DD242" s="51" t="str">
        <f t="shared" ca="1" si="617"/>
        <v>Slope</v>
      </c>
      <c r="DE242" s="51" t="str">
        <f t="shared" ca="1" si="618"/>
        <v>Slope</v>
      </c>
      <c r="DF242" s="51" t="str">
        <f t="shared" ca="1" si="619"/>
        <v>Slope</v>
      </c>
      <c r="DG242" s="51" t="str">
        <f t="shared" ca="1" si="620"/>
        <v>Slope</v>
      </c>
      <c r="DH242" s="51" t="str">
        <f t="shared" ca="1" si="621"/>
        <v>Slope</v>
      </c>
      <c r="DI242" s="51" t="str">
        <f t="shared" ca="1" si="622"/>
        <v>Slope</v>
      </c>
      <c r="DJ242" s="51" t="str">
        <f t="shared" ca="1" si="623"/>
        <v>Slope</v>
      </c>
      <c r="DK242" s="51" t="str">
        <f t="shared" ca="1" si="624"/>
        <v>Slope</v>
      </c>
      <c r="DL242" s="51" t="str">
        <f t="shared" ca="1" si="625"/>
        <v>Slope</v>
      </c>
      <c r="DM242" s="51" t="str">
        <f t="shared" ca="1" si="626"/>
        <v>Slope</v>
      </c>
      <c r="DN242" s="51" t="str">
        <f t="shared" ca="1" si="627"/>
        <v>Slope</v>
      </c>
      <c r="DO242" s="51" t="str">
        <f t="shared" ca="1" si="628"/>
        <v>Slope</v>
      </c>
      <c r="DP242" s="51" t="str">
        <f t="shared" ca="1" si="629"/>
        <v>Slope</v>
      </c>
      <c r="DQ242" s="51" t="str">
        <f t="shared" ca="1" si="630"/>
        <v>Slope</v>
      </c>
      <c r="DR242" s="51" t="str">
        <f t="shared" ca="1" si="631"/>
        <v>Slope</v>
      </c>
      <c r="DS242" s="51" t="str">
        <f t="shared" ca="1" si="632"/>
        <v>Slope</v>
      </c>
      <c r="DT242" s="51" t="str">
        <f t="shared" ca="1" si="633"/>
        <v>Slope</v>
      </c>
      <c r="DU242" s="51" t="str">
        <f t="shared" ca="1" si="634"/>
        <v>Slope</v>
      </c>
      <c r="DV242" s="51" t="str">
        <f t="shared" ca="1" si="635"/>
        <v>Slope</v>
      </c>
      <c r="DW242" s="51" t="str">
        <f t="shared" ca="1" si="636"/>
        <v>Slope</v>
      </c>
      <c r="DX242" s="51" t="str">
        <f t="shared" ca="1" si="637"/>
        <v>Slope</v>
      </c>
      <c r="DY242" s="51" t="str">
        <f t="shared" ca="1" si="638"/>
        <v>Slope</v>
      </c>
      <c r="DZ242" s="51" t="str">
        <f t="shared" ca="1" si="639"/>
        <v>Slope</v>
      </c>
      <c r="EA242" s="51" t="str">
        <f t="shared" ca="1" si="640"/>
        <v>Slope</v>
      </c>
      <c r="EB242" s="51" t="str">
        <f t="shared" ca="1" si="641"/>
        <v>Slope</v>
      </c>
      <c r="EC242" s="51" t="str">
        <f t="shared" ca="1" si="642"/>
        <v>Slope</v>
      </c>
      <c r="EE242" s="52">
        <f t="shared" ca="1" si="643"/>
        <v>1</v>
      </c>
      <c r="EF242" s="52">
        <f t="shared" ca="1" si="644"/>
        <v>1</v>
      </c>
      <c r="EG242" s="52">
        <f t="shared" ca="1" si="645"/>
        <v>1</v>
      </c>
      <c r="EH242" s="52">
        <f t="shared" ca="1" si="646"/>
        <v>1</v>
      </c>
      <c r="EI242" s="52">
        <f t="shared" ca="1" si="647"/>
        <v>1</v>
      </c>
      <c r="EJ242" s="52">
        <f t="shared" ca="1" si="648"/>
        <v>1</v>
      </c>
      <c r="EK242" s="52">
        <f t="shared" ca="1" si="649"/>
        <v>1</v>
      </c>
      <c r="EL242" s="52">
        <f t="shared" ca="1" si="650"/>
        <v>1</v>
      </c>
      <c r="EM242" s="52">
        <f t="shared" ca="1" si="651"/>
        <v>1</v>
      </c>
      <c r="EN242" s="52">
        <f t="shared" ca="1" si="652"/>
        <v>1</v>
      </c>
      <c r="EO242" s="52">
        <f t="shared" ca="1" si="653"/>
        <v>1</v>
      </c>
      <c r="EP242" s="52">
        <f t="shared" ca="1" si="654"/>
        <v>1</v>
      </c>
      <c r="EQ242" s="52">
        <f t="shared" ca="1" si="655"/>
        <v>1</v>
      </c>
      <c r="ER242" s="52">
        <f t="shared" ca="1" si="656"/>
        <v>1</v>
      </c>
      <c r="ES242" s="52">
        <f t="shared" ca="1" si="657"/>
        <v>1</v>
      </c>
      <c r="ET242" s="52">
        <f t="shared" ca="1" si="658"/>
        <v>1</v>
      </c>
      <c r="EU242" s="52">
        <f t="shared" ca="1" si="659"/>
        <v>1</v>
      </c>
      <c r="EV242" s="52">
        <f t="shared" ca="1" si="660"/>
        <v>1</v>
      </c>
      <c r="EW242" s="52">
        <f t="shared" ca="1" si="661"/>
        <v>1</v>
      </c>
      <c r="EX242" s="52">
        <f t="shared" ca="1" si="662"/>
        <v>1</v>
      </c>
      <c r="EY242" s="52">
        <f t="shared" ca="1" si="663"/>
        <v>1</v>
      </c>
      <c r="EZ242" s="52">
        <f t="shared" ca="1" si="664"/>
        <v>1</v>
      </c>
      <c r="FA242" s="52">
        <f t="shared" ca="1" si="665"/>
        <v>1</v>
      </c>
      <c r="FB242" s="52">
        <f t="shared" ca="1" si="666"/>
        <v>1</v>
      </c>
      <c r="FC242" s="52">
        <f t="shared" ca="1" si="667"/>
        <v>1</v>
      </c>
      <c r="FD242" s="52">
        <f t="shared" ca="1" si="668"/>
        <v>1</v>
      </c>
      <c r="FE242" s="52">
        <f t="shared" ca="1" si="669"/>
        <v>1</v>
      </c>
      <c r="FF242" s="52">
        <f t="shared" ca="1" si="670"/>
        <v>1</v>
      </c>
      <c r="FG242" s="52">
        <f t="shared" ca="1" si="671"/>
        <v>1</v>
      </c>
      <c r="FH242" s="52">
        <f t="shared" ca="1" si="672"/>
        <v>1</v>
      </c>
      <c r="FI242" s="52">
        <f t="shared" ca="1" si="673"/>
        <v>1</v>
      </c>
      <c r="FK242" s="52">
        <f t="shared" si="674"/>
        <v>0</v>
      </c>
      <c r="FL242" s="59" t="e">
        <f t="shared" ca="1" si="675"/>
        <v>#N/A</v>
      </c>
      <c r="FM242" s="59" t="e">
        <f t="shared" ca="1" si="676"/>
        <v>#N/A</v>
      </c>
      <c r="FN242" s="52">
        <f t="shared" ca="1" si="677"/>
        <v>0</v>
      </c>
      <c r="FP242" s="52">
        <f t="shared" ca="1" si="678"/>
        <v>0.66666666666666663</v>
      </c>
      <c r="FQ242" s="52">
        <f t="shared" ca="1" si="679"/>
        <v>0.66666666666666663</v>
      </c>
      <c r="FR242" s="52">
        <f t="shared" ca="1" si="680"/>
        <v>0.65555555555555545</v>
      </c>
      <c r="FS242" s="52">
        <f t="shared" ca="1" si="681"/>
        <v>0.64444444444444438</v>
      </c>
      <c r="FT242" s="52">
        <f t="shared" ca="1" si="682"/>
        <v>0.6333333333333333</v>
      </c>
      <c r="FU242" s="52">
        <f t="shared" ca="1" si="683"/>
        <v>0.62222222222222223</v>
      </c>
      <c r="FV242" s="52">
        <f t="shared" ca="1" si="684"/>
        <v>0.61111111111111116</v>
      </c>
      <c r="FW242" s="52">
        <f t="shared" ca="1" si="685"/>
        <v>0.6</v>
      </c>
      <c r="FX242" s="52">
        <f t="shared" ca="1" si="686"/>
        <v>0.5888888888888888</v>
      </c>
      <c r="FY242" s="52">
        <f t="shared" ca="1" si="687"/>
        <v>0.57777777777777772</v>
      </c>
      <c r="FZ242" s="52">
        <f t="shared" ca="1" si="688"/>
        <v>0.56666666666666665</v>
      </c>
      <c r="GA242" s="52">
        <f t="shared" ca="1" si="689"/>
        <v>0.55555555555555558</v>
      </c>
      <c r="GB242" s="52">
        <f t="shared" ca="1" si="690"/>
        <v>0.5444444444444444</v>
      </c>
      <c r="GC242" s="52">
        <f t="shared" ca="1" si="691"/>
        <v>0.53333333333333333</v>
      </c>
      <c r="GD242" s="52">
        <f t="shared" ca="1" si="692"/>
        <v>0.52222222222222214</v>
      </c>
      <c r="GE242" s="52">
        <f t="shared" ca="1" si="693"/>
        <v>0.51111111111111107</v>
      </c>
      <c r="GF242" s="52">
        <f t="shared" ca="1" si="694"/>
        <v>0.5</v>
      </c>
      <c r="GG242" s="52">
        <f t="shared" ca="1" si="695"/>
        <v>0.48888888888888887</v>
      </c>
      <c r="GH242" s="52">
        <f t="shared" ca="1" si="696"/>
        <v>0.47777777777777775</v>
      </c>
      <c r="GI242" s="52">
        <f t="shared" ca="1" si="697"/>
        <v>0.46666666666666667</v>
      </c>
      <c r="GJ242" s="52">
        <f t="shared" ca="1" si="698"/>
        <v>0.45555555555555555</v>
      </c>
      <c r="GK242" s="52">
        <f t="shared" ca="1" si="699"/>
        <v>0.44444444444444442</v>
      </c>
      <c r="GL242" s="52">
        <f t="shared" ca="1" si="700"/>
        <v>0.43333333333333335</v>
      </c>
      <c r="GM242" s="52">
        <f t="shared" ca="1" si="701"/>
        <v>0.42222222222222222</v>
      </c>
      <c r="GN242" s="52">
        <f t="shared" ca="1" si="702"/>
        <v>0.41111111111111109</v>
      </c>
      <c r="GO242" s="52">
        <f t="shared" ca="1" si="703"/>
        <v>0.39999999999999997</v>
      </c>
      <c r="GP242" s="52">
        <f t="shared" ca="1" si="704"/>
        <v>0.38888888888888884</v>
      </c>
      <c r="GQ242" s="52">
        <f t="shared" ca="1" si="705"/>
        <v>0.37777777777777777</v>
      </c>
      <c r="GR242" s="52">
        <f t="shared" ca="1" si="706"/>
        <v>0.36666666666666664</v>
      </c>
      <c r="GS242" s="52">
        <f t="shared" ca="1" si="707"/>
        <v>0.35555555555555551</v>
      </c>
      <c r="GT242" s="52">
        <f t="shared" ca="1" si="708"/>
        <v>0.34444444444444444</v>
      </c>
      <c r="GU242" s="125">
        <f t="shared" si="709"/>
        <v>0</v>
      </c>
      <c r="GV242" s="52">
        <f t="shared" ca="1" si="710"/>
        <v>0.66666666666666663</v>
      </c>
      <c r="GW242" s="59">
        <f t="shared" ca="1" si="711"/>
        <v>0</v>
      </c>
      <c r="GX242" s="52">
        <f t="shared" ca="1" si="712"/>
        <v>0</v>
      </c>
      <c r="GY242" s="52" t="str">
        <f t="shared" ca="1" si="713"/>
        <v>Slope</v>
      </c>
      <c r="GZ242" s="52" t="str">
        <f t="shared" ca="1" si="714"/>
        <v>NaN</v>
      </c>
      <c r="HA242" s="120">
        <f t="shared" si="715"/>
        <v>0</v>
      </c>
      <c r="HB242" s="58">
        <f t="shared" si="716"/>
        <v>0</v>
      </c>
      <c r="HC242" s="58"/>
      <c r="HD242" s="121">
        <f t="shared" si="717"/>
        <v>1</v>
      </c>
      <c r="HE242" s="52">
        <f t="shared" si="718"/>
        <v>0</v>
      </c>
      <c r="HF242" s="52">
        <f t="shared" si="719"/>
        <v>0</v>
      </c>
      <c r="HG242" s="120">
        <f t="shared" si="720"/>
        <v>1</v>
      </c>
      <c r="HH242" s="120">
        <f t="shared" si="721"/>
        <v>0</v>
      </c>
      <c r="HI242" s="52">
        <f t="shared" ca="1" si="722"/>
        <v>0</v>
      </c>
      <c r="HJ242" s="52" t="str">
        <f t="shared" ca="1" si="723"/>
        <v>Slope</v>
      </c>
      <c r="HK242" s="59">
        <f t="shared" ca="1" si="724"/>
        <v>2</v>
      </c>
      <c r="HL242" s="52" t="str">
        <f t="shared" ca="1" si="725"/>
        <v>NaN</v>
      </c>
      <c r="HM242" s="52">
        <f t="shared" si="726"/>
        <v>0</v>
      </c>
      <c r="HN242" s="52">
        <f t="shared" si="727"/>
        <v>0</v>
      </c>
      <c r="HO242" s="52">
        <f t="shared" si="728"/>
        <v>0</v>
      </c>
      <c r="HP242" s="112"/>
      <c r="HQ242" s="52">
        <f t="shared" si="731"/>
        <v>0</v>
      </c>
      <c r="HR242" s="112"/>
      <c r="HS242" s="52">
        <f t="shared" si="729"/>
        <v>0</v>
      </c>
      <c r="HT242">
        <f t="shared" si="730"/>
        <v>0</v>
      </c>
    </row>
    <row r="243" spans="1:228" x14ac:dyDescent="0.25">
      <c r="A243" s="45">
        <v>205</v>
      </c>
      <c r="B243" s="35">
        <f t="shared" si="570"/>
        <v>2.361111111111102E-2</v>
      </c>
      <c r="C243" s="28"/>
      <c r="D243" s="29"/>
      <c r="E243" s="29"/>
      <c r="F243" s="37"/>
      <c r="G243" s="38"/>
      <c r="H243" s="107"/>
      <c r="I243" s="31"/>
      <c r="J243" s="28"/>
      <c r="K243" s="37">
        <f t="shared" si="562"/>
        <v>0</v>
      </c>
      <c r="L243" s="30">
        <f t="shared" si="560"/>
        <v>0</v>
      </c>
      <c r="M243" s="101">
        <f t="shared" si="561"/>
        <v>0</v>
      </c>
      <c r="N243" s="103">
        <f t="shared" si="571"/>
        <v>0</v>
      </c>
      <c r="AD243" s="52" t="e">
        <f t="shared" ca="1" si="572"/>
        <v>#DIV/0!</v>
      </c>
      <c r="AE243" s="52" t="e">
        <f t="shared" ca="1" si="572"/>
        <v>#DIV/0!</v>
      </c>
      <c r="AF243" s="52" t="e">
        <f t="shared" ca="1" si="572"/>
        <v>#DIV/0!</v>
      </c>
      <c r="AG243" s="52" t="e">
        <f t="shared" ca="1" si="566"/>
        <v>#DIV/0!</v>
      </c>
      <c r="AH243" s="52" t="e">
        <f t="shared" ca="1" si="566"/>
        <v>#DIV/0!</v>
      </c>
      <c r="AI243" s="52" t="e">
        <f t="shared" ca="1" si="566"/>
        <v>#DIV/0!</v>
      </c>
      <c r="AJ243" s="52" t="e">
        <f t="shared" ca="1" si="566"/>
        <v>#DIV/0!</v>
      </c>
      <c r="AK243" s="52" t="e">
        <f t="shared" ca="1" si="567"/>
        <v>#DIV/0!</v>
      </c>
      <c r="AL243" s="52" t="e">
        <f t="shared" ca="1" si="567"/>
        <v>#DIV/0!</v>
      </c>
      <c r="AM243" s="52" t="e">
        <f t="shared" ca="1" si="567"/>
        <v>#DIV/0!</v>
      </c>
      <c r="AN243" s="52" t="e">
        <f t="shared" ca="1" si="567"/>
        <v>#DIV/0!</v>
      </c>
      <c r="AO243" s="52" t="e">
        <f t="shared" ca="1" si="568"/>
        <v>#DIV/0!</v>
      </c>
      <c r="AP243" s="52" t="e">
        <f t="shared" ca="1" si="568"/>
        <v>#DIV/0!</v>
      </c>
      <c r="AQ243" s="52" t="e">
        <f t="shared" ca="1" si="568"/>
        <v>#DIV/0!</v>
      </c>
      <c r="AR243" s="52" t="e">
        <f t="shared" ca="1" si="568"/>
        <v>#DIV/0!</v>
      </c>
      <c r="AS243" s="52" t="e">
        <f t="shared" ca="1" si="569"/>
        <v>#DIV/0!</v>
      </c>
      <c r="AT243" s="52" t="e">
        <f t="shared" ca="1" si="569"/>
        <v>#DIV/0!</v>
      </c>
      <c r="AU243" s="52" t="e">
        <f t="shared" ca="1" si="569"/>
        <v>#DIV/0!</v>
      </c>
      <c r="AV243" s="52" t="e">
        <f t="shared" ca="1" si="569"/>
        <v>#DIV/0!</v>
      </c>
      <c r="AW243" s="52" t="e">
        <f t="shared" ca="1" si="563"/>
        <v>#DIV/0!</v>
      </c>
      <c r="AX243" s="52" t="e">
        <f t="shared" ca="1" si="563"/>
        <v>#DIV/0!</v>
      </c>
      <c r="AY243" s="52" t="e">
        <f t="shared" ca="1" si="563"/>
        <v>#DIV/0!</v>
      </c>
      <c r="AZ243" s="52" t="e">
        <f t="shared" ca="1" si="563"/>
        <v>#DIV/0!</v>
      </c>
      <c r="BA243" s="52" t="e">
        <f t="shared" ca="1" si="564"/>
        <v>#DIV/0!</v>
      </c>
      <c r="BB243" s="52" t="e">
        <f t="shared" ca="1" si="564"/>
        <v>#DIV/0!</v>
      </c>
      <c r="BC243" s="52" t="e">
        <f t="shared" ca="1" si="564"/>
        <v>#DIV/0!</v>
      </c>
      <c r="BD243" s="52" t="e">
        <f t="shared" ca="1" si="564"/>
        <v>#DIV/0!</v>
      </c>
      <c r="BE243" s="52" t="e">
        <f t="shared" ca="1" si="565"/>
        <v>#DIV/0!</v>
      </c>
      <c r="BF243" s="52" t="e">
        <f t="shared" ca="1" si="565"/>
        <v>#DIV/0!</v>
      </c>
      <c r="BG243" s="52" t="e">
        <f t="shared" ca="1" si="565"/>
        <v>#DIV/0!</v>
      </c>
      <c r="BH243" s="52" t="e">
        <f t="shared" ca="1" si="565"/>
        <v>#DIV/0!</v>
      </c>
      <c r="BJ243" s="52">
        <f t="shared" si="573"/>
        <v>0</v>
      </c>
      <c r="BK243" s="52">
        <f t="shared" si="574"/>
        <v>0</v>
      </c>
      <c r="BL243" s="52">
        <f t="shared" si="575"/>
        <v>0</v>
      </c>
      <c r="BM243" s="52">
        <f t="shared" si="576"/>
        <v>0</v>
      </c>
      <c r="BN243" s="52">
        <f t="shared" si="577"/>
        <v>0</v>
      </c>
      <c r="BO243" s="52">
        <f t="shared" si="578"/>
        <v>0</v>
      </c>
      <c r="BP243" s="52">
        <f t="shared" si="579"/>
        <v>0</v>
      </c>
      <c r="BQ243" s="52">
        <f t="shared" si="580"/>
        <v>0.05</v>
      </c>
      <c r="BS243" s="52">
        <f t="shared" ca="1" si="581"/>
        <v>0</v>
      </c>
      <c r="BT243" s="52">
        <f t="shared" ca="1" si="582"/>
        <v>0</v>
      </c>
      <c r="BU243" s="52">
        <f t="shared" ca="1" si="583"/>
        <v>0</v>
      </c>
      <c r="BV243" s="52">
        <f t="shared" ca="1" si="584"/>
        <v>0</v>
      </c>
      <c r="BW243" s="52">
        <f t="shared" ca="1" si="585"/>
        <v>0</v>
      </c>
      <c r="BX243" s="52">
        <f t="shared" ca="1" si="586"/>
        <v>0</v>
      </c>
      <c r="BY243" s="52">
        <f t="shared" ca="1" si="587"/>
        <v>0</v>
      </c>
      <c r="BZ243" s="52">
        <f t="shared" ca="1" si="588"/>
        <v>0</v>
      </c>
      <c r="CA243" s="52">
        <f t="shared" ca="1" si="589"/>
        <v>0</v>
      </c>
      <c r="CB243" s="52">
        <f t="shared" ca="1" si="590"/>
        <v>0</v>
      </c>
      <c r="CC243" s="52">
        <f t="shared" ca="1" si="591"/>
        <v>0</v>
      </c>
      <c r="CD243" s="52">
        <f t="shared" ca="1" si="592"/>
        <v>0</v>
      </c>
      <c r="CE243" s="52">
        <f t="shared" ca="1" si="593"/>
        <v>0</v>
      </c>
      <c r="CF243" s="52">
        <f t="shared" ca="1" si="594"/>
        <v>0</v>
      </c>
      <c r="CG243" s="52">
        <f t="shared" ca="1" si="595"/>
        <v>0</v>
      </c>
      <c r="CH243" s="52">
        <f t="shared" ca="1" si="596"/>
        <v>0</v>
      </c>
      <c r="CI243" s="52">
        <f t="shared" ca="1" si="597"/>
        <v>0</v>
      </c>
      <c r="CJ243" s="52">
        <f t="shared" ca="1" si="598"/>
        <v>0</v>
      </c>
      <c r="CK243" s="52">
        <f t="shared" ca="1" si="599"/>
        <v>0</v>
      </c>
      <c r="CL243" s="52">
        <f t="shared" ca="1" si="600"/>
        <v>0</v>
      </c>
      <c r="CM243" s="52">
        <f t="shared" ca="1" si="601"/>
        <v>0</v>
      </c>
      <c r="CN243" s="52">
        <f t="shared" ca="1" si="602"/>
        <v>0</v>
      </c>
      <c r="CO243" s="52">
        <f t="shared" ca="1" si="603"/>
        <v>0</v>
      </c>
      <c r="CP243" s="52">
        <f t="shared" ca="1" si="604"/>
        <v>0</v>
      </c>
      <c r="CQ243" s="52">
        <f t="shared" ca="1" si="605"/>
        <v>0</v>
      </c>
      <c r="CR243" s="52">
        <f t="shared" ca="1" si="606"/>
        <v>0</v>
      </c>
      <c r="CS243" s="52">
        <f t="shared" ca="1" si="607"/>
        <v>0</v>
      </c>
      <c r="CT243" s="52">
        <f t="shared" ca="1" si="608"/>
        <v>0</v>
      </c>
      <c r="CU243" s="52">
        <f t="shared" ca="1" si="609"/>
        <v>0</v>
      </c>
      <c r="CV243" s="52">
        <f t="shared" ca="1" si="610"/>
        <v>0</v>
      </c>
      <c r="CW243" s="52">
        <f t="shared" ca="1" si="611"/>
        <v>0</v>
      </c>
      <c r="CY243" s="51" t="str">
        <f t="shared" ca="1" si="612"/>
        <v>Slope</v>
      </c>
      <c r="CZ243" s="51" t="str">
        <f t="shared" ca="1" si="613"/>
        <v>Slope</v>
      </c>
      <c r="DA243" s="51" t="str">
        <f t="shared" ca="1" si="614"/>
        <v>Slope</v>
      </c>
      <c r="DB243" s="51" t="str">
        <f t="shared" ca="1" si="615"/>
        <v>Slope</v>
      </c>
      <c r="DC243" s="51" t="str">
        <f t="shared" ca="1" si="616"/>
        <v>Slope</v>
      </c>
      <c r="DD243" s="51" t="str">
        <f t="shared" ca="1" si="617"/>
        <v>Slope</v>
      </c>
      <c r="DE243" s="51" t="str">
        <f t="shared" ca="1" si="618"/>
        <v>Slope</v>
      </c>
      <c r="DF243" s="51" t="str">
        <f t="shared" ca="1" si="619"/>
        <v>Slope</v>
      </c>
      <c r="DG243" s="51" t="str">
        <f t="shared" ca="1" si="620"/>
        <v>Slope</v>
      </c>
      <c r="DH243" s="51" t="str">
        <f t="shared" ca="1" si="621"/>
        <v>Slope</v>
      </c>
      <c r="DI243" s="51" t="str">
        <f t="shared" ca="1" si="622"/>
        <v>Slope</v>
      </c>
      <c r="DJ243" s="51" t="str">
        <f t="shared" ca="1" si="623"/>
        <v>Slope</v>
      </c>
      <c r="DK243" s="51" t="str">
        <f t="shared" ca="1" si="624"/>
        <v>Slope</v>
      </c>
      <c r="DL243" s="51" t="str">
        <f t="shared" ca="1" si="625"/>
        <v>Slope</v>
      </c>
      <c r="DM243" s="51" t="str">
        <f t="shared" ca="1" si="626"/>
        <v>Slope</v>
      </c>
      <c r="DN243" s="51" t="str">
        <f t="shared" ca="1" si="627"/>
        <v>Slope</v>
      </c>
      <c r="DO243" s="51" t="str">
        <f t="shared" ca="1" si="628"/>
        <v>Slope</v>
      </c>
      <c r="DP243" s="51" t="str">
        <f t="shared" ca="1" si="629"/>
        <v>Slope</v>
      </c>
      <c r="DQ243" s="51" t="str">
        <f t="shared" ca="1" si="630"/>
        <v>Slope</v>
      </c>
      <c r="DR243" s="51" t="str">
        <f t="shared" ca="1" si="631"/>
        <v>Slope</v>
      </c>
      <c r="DS243" s="51" t="str">
        <f t="shared" ca="1" si="632"/>
        <v>Slope</v>
      </c>
      <c r="DT243" s="51" t="str">
        <f t="shared" ca="1" si="633"/>
        <v>Slope</v>
      </c>
      <c r="DU243" s="51" t="str">
        <f t="shared" ca="1" si="634"/>
        <v>Slope</v>
      </c>
      <c r="DV243" s="51" t="str">
        <f t="shared" ca="1" si="635"/>
        <v>Slope</v>
      </c>
      <c r="DW243" s="51" t="str">
        <f t="shared" ca="1" si="636"/>
        <v>Slope</v>
      </c>
      <c r="DX243" s="51" t="str">
        <f t="shared" ca="1" si="637"/>
        <v>Slope</v>
      </c>
      <c r="DY243" s="51" t="str">
        <f t="shared" ca="1" si="638"/>
        <v>Slope</v>
      </c>
      <c r="DZ243" s="51" t="str">
        <f t="shared" ca="1" si="639"/>
        <v>Slope</v>
      </c>
      <c r="EA243" s="51" t="str">
        <f t="shared" ca="1" si="640"/>
        <v>Slope</v>
      </c>
      <c r="EB243" s="51" t="str">
        <f t="shared" ca="1" si="641"/>
        <v>Slope</v>
      </c>
      <c r="EC243" s="51" t="str">
        <f t="shared" ca="1" si="642"/>
        <v>Slope</v>
      </c>
      <c r="EE243" s="52">
        <f t="shared" ca="1" si="643"/>
        <v>1</v>
      </c>
      <c r="EF243" s="52">
        <f t="shared" ca="1" si="644"/>
        <v>1</v>
      </c>
      <c r="EG243" s="52">
        <f t="shared" ca="1" si="645"/>
        <v>1</v>
      </c>
      <c r="EH243" s="52">
        <f t="shared" ca="1" si="646"/>
        <v>1</v>
      </c>
      <c r="EI243" s="52">
        <f t="shared" ca="1" si="647"/>
        <v>1</v>
      </c>
      <c r="EJ243" s="52">
        <f t="shared" ca="1" si="648"/>
        <v>1</v>
      </c>
      <c r="EK243" s="52">
        <f t="shared" ca="1" si="649"/>
        <v>1</v>
      </c>
      <c r="EL243" s="52">
        <f t="shared" ca="1" si="650"/>
        <v>1</v>
      </c>
      <c r="EM243" s="52">
        <f t="shared" ca="1" si="651"/>
        <v>1</v>
      </c>
      <c r="EN243" s="52">
        <f t="shared" ca="1" si="652"/>
        <v>1</v>
      </c>
      <c r="EO243" s="52">
        <f t="shared" ca="1" si="653"/>
        <v>1</v>
      </c>
      <c r="EP243" s="52">
        <f t="shared" ca="1" si="654"/>
        <v>1</v>
      </c>
      <c r="EQ243" s="52">
        <f t="shared" ca="1" si="655"/>
        <v>1</v>
      </c>
      <c r="ER243" s="52">
        <f t="shared" ca="1" si="656"/>
        <v>1</v>
      </c>
      <c r="ES243" s="52">
        <f t="shared" ca="1" si="657"/>
        <v>1</v>
      </c>
      <c r="ET243" s="52">
        <f t="shared" ca="1" si="658"/>
        <v>1</v>
      </c>
      <c r="EU243" s="52">
        <f t="shared" ca="1" si="659"/>
        <v>1</v>
      </c>
      <c r="EV243" s="52">
        <f t="shared" ca="1" si="660"/>
        <v>1</v>
      </c>
      <c r="EW243" s="52">
        <f t="shared" ca="1" si="661"/>
        <v>1</v>
      </c>
      <c r="EX243" s="52">
        <f t="shared" ca="1" si="662"/>
        <v>1</v>
      </c>
      <c r="EY243" s="52">
        <f t="shared" ca="1" si="663"/>
        <v>1</v>
      </c>
      <c r="EZ243" s="52">
        <f t="shared" ca="1" si="664"/>
        <v>1</v>
      </c>
      <c r="FA243" s="52">
        <f t="shared" ca="1" si="665"/>
        <v>1</v>
      </c>
      <c r="FB243" s="52">
        <f t="shared" ca="1" si="666"/>
        <v>1</v>
      </c>
      <c r="FC243" s="52">
        <f t="shared" ca="1" si="667"/>
        <v>1</v>
      </c>
      <c r="FD243" s="52">
        <f t="shared" ca="1" si="668"/>
        <v>1</v>
      </c>
      <c r="FE243" s="52">
        <f t="shared" ca="1" si="669"/>
        <v>1</v>
      </c>
      <c r="FF243" s="52">
        <f t="shared" ca="1" si="670"/>
        <v>1</v>
      </c>
      <c r="FG243" s="52">
        <f t="shared" ca="1" si="671"/>
        <v>1</v>
      </c>
      <c r="FH243" s="52">
        <f t="shared" ca="1" si="672"/>
        <v>1</v>
      </c>
      <c r="FI243" s="52">
        <f t="shared" ca="1" si="673"/>
        <v>1</v>
      </c>
      <c r="FK243" s="52">
        <f t="shared" si="674"/>
        <v>0</v>
      </c>
      <c r="FL243" s="59" t="e">
        <f t="shared" ca="1" si="675"/>
        <v>#N/A</v>
      </c>
      <c r="FM243" s="59" t="e">
        <f t="shared" ca="1" si="676"/>
        <v>#N/A</v>
      </c>
      <c r="FN243" s="52">
        <f t="shared" ca="1" si="677"/>
        <v>0</v>
      </c>
      <c r="FP243" s="52">
        <f t="shared" ca="1" si="678"/>
        <v>0.66666666666666663</v>
      </c>
      <c r="FQ243" s="52">
        <f t="shared" ca="1" si="679"/>
        <v>0.66666666666666663</v>
      </c>
      <c r="FR243" s="52">
        <f t="shared" ca="1" si="680"/>
        <v>0.65555555555555545</v>
      </c>
      <c r="FS243" s="52">
        <f t="shared" ca="1" si="681"/>
        <v>0.64444444444444438</v>
      </c>
      <c r="FT243" s="52">
        <f t="shared" ca="1" si="682"/>
        <v>0.6333333333333333</v>
      </c>
      <c r="FU243" s="52">
        <f t="shared" ca="1" si="683"/>
        <v>0.62222222222222223</v>
      </c>
      <c r="FV243" s="52">
        <f t="shared" ca="1" si="684"/>
        <v>0.61111111111111116</v>
      </c>
      <c r="FW243" s="52">
        <f t="shared" ca="1" si="685"/>
        <v>0.6</v>
      </c>
      <c r="FX243" s="52">
        <f t="shared" ca="1" si="686"/>
        <v>0.5888888888888888</v>
      </c>
      <c r="FY243" s="52">
        <f t="shared" ca="1" si="687"/>
        <v>0.57777777777777772</v>
      </c>
      <c r="FZ243" s="52">
        <f t="shared" ca="1" si="688"/>
        <v>0.56666666666666665</v>
      </c>
      <c r="GA243" s="52">
        <f t="shared" ca="1" si="689"/>
        <v>0.55555555555555558</v>
      </c>
      <c r="GB243" s="52">
        <f t="shared" ca="1" si="690"/>
        <v>0.5444444444444444</v>
      </c>
      <c r="GC243" s="52">
        <f t="shared" ca="1" si="691"/>
        <v>0.53333333333333333</v>
      </c>
      <c r="GD243" s="52">
        <f t="shared" ca="1" si="692"/>
        <v>0.52222222222222214</v>
      </c>
      <c r="GE243" s="52">
        <f t="shared" ca="1" si="693"/>
        <v>0.51111111111111107</v>
      </c>
      <c r="GF243" s="52">
        <f t="shared" ca="1" si="694"/>
        <v>0.5</v>
      </c>
      <c r="GG243" s="52">
        <f t="shared" ca="1" si="695"/>
        <v>0.48888888888888887</v>
      </c>
      <c r="GH243" s="52">
        <f t="shared" ca="1" si="696"/>
        <v>0.47777777777777775</v>
      </c>
      <c r="GI243" s="52">
        <f t="shared" ca="1" si="697"/>
        <v>0.46666666666666667</v>
      </c>
      <c r="GJ243" s="52">
        <f t="shared" ca="1" si="698"/>
        <v>0.45555555555555555</v>
      </c>
      <c r="GK243" s="52">
        <f t="shared" ca="1" si="699"/>
        <v>0.44444444444444442</v>
      </c>
      <c r="GL243" s="52">
        <f t="shared" ca="1" si="700"/>
        <v>0.43333333333333335</v>
      </c>
      <c r="GM243" s="52">
        <f t="shared" ca="1" si="701"/>
        <v>0.42222222222222222</v>
      </c>
      <c r="GN243" s="52">
        <f t="shared" ca="1" si="702"/>
        <v>0.41111111111111109</v>
      </c>
      <c r="GO243" s="52">
        <f t="shared" ca="1" si="703"/>
        <v>0.39999999999999997</v>
      </c>
      <c r="GP243" s="52">
        <f t="shared" ca="1" si="704"/>
        <v>0.38888888888888884</v>
      </c>
      <c r="GQ243" s="52">
        <f t="shared" ca="1" si="705"/>
        <v>0.37777777777777777</v>
      </c>
      <c r="GR243" s="52">
        <f t="shared" ca="1" si="706"/>
        <v>0.36666666666666664</v>
      </c>
      <c r="GS243" s="52">
        <f t="shared" ca="1" si="707"/>
        <v>0.35555555555555551</v>
      </c>
      <c r="GT243" s="52">
        <f t="shared" ca="1" si="708"/>
        <v>0.34444444444444444</v>
      </c>
      <c r="GU243" s="125">
        <f t="shared" si="709"/>
        <v>0</v>
      </c>
      <c r="GV243" s="52">
        <f t="shared" ca="1" si="710"/>
        <v>0.66666666666666663</v>
      </c>
      <c r="GW243" s="59">
        <f t="shared" ca="1" si="711"/>
        <v>0</v>
      </c>
      <c r="GX243" s="52">
        <f t="shared" ca="1" si="712"/>
        <v>0</v>
      </c>
      <c r="GY243" s="52" t="str">
        <f t="shared" ca="1" si="713"/>
        <v>Slope</v>
      </c>
      <c r="GZ243" s="52" t="str">
        <f t="shared" ca="1" si="714"/>
        <v>NaN</v>
      </c>
      <c r="HA243" s="120">
        <f t="shared" si="715"/>
        <v>0</v>
      </c>
      <c r="HB243" s="58">
        <f t="shared" si="716"/>
        <v>0</v>
      </c>
      <c r="HC243" s="58"/>
      <c r="HD243" s="121">
        <f t="shared" si="717"/>
        <v>1</v>
      </c>
      <c r="HE243" s="52">
        <f t="shared" si="718"/>
        <v>0</v>
      </c>
      <c r="HF243" s="52">
        <f t="shared" si="719"/>
        <v>0</v>
      </c>
      <c r="HG243" s="120">
        <f t="shared" si="720"/>
        <v>1</v>
      </c>
      <c r="HH243" s="120">
        <f t="shared" si="721"/>
        <v>0</v>
      </c>
      <c r="HI243" s="52">
        <f t="shared" ca="1" si="722"/>
        <v>0</v>
      </c>
      <c r="HJ243" s="52" t="str">
        <f t="shared" ca="1" si="723"/>
        <v>Slope</v>
      </c>
      <c r="HK243" s="59">
        <f t="shared" ca="1" si="724"/>
        <v>2</v>
      </c>
      <c r="HL243" s="52" t="str">
        <f t="shared" ca="1" si="725"/>
        <v>NaN</v>
      </c>
      <c r="HM243" s="52">
        <f t="shared" si="726"/>
        <v>0</v>
      </c>
      <c r="HN243" s="52">
        <f t="shared" si="727"/>
        <v>0</v>
      </c>
      <c r="HO243" s="52">
        <f t="shared" si="728"/>
        <v>0</v>
      </c>
      <c r="HP243" s="112"/>
      <c r="HQ243" s="52">
        <f t="shared" si="731"/>
        <v>0</v>
      </c>
      <c r="HR243" s="112"/>
      <c r="HS243" s="52">
        <f t="shared" si="729"/>
        <v>0</v>
      </c>
      <c r="HT243">
        <f t="shared" si="730"/>
        <v>0</v>
      </c>
    </row>
    <row r="244" spans="1:228" x14ac:dyDescent="0.25">
      <c r="A244" s="45">
        <v>206</v>
      </c>
      <c r="B244" s="35">
        <f t="shared" si="570"/>
        <v>2.3726851851851759E-2</v>
      </c>
      <c r="C244" s="28"/>
      <c r="D244" s="29"/>
      <c r="E244" s="29"/>
      <c r="F244" s="37"/>
      <c r="G244" s="38"/>
      <c r="H244" s="107"/>
      <c r="I244" s="31"/>
      <c r="J244" s="28"/>
      <c r="K244" s="37">
        <f t="shared" si="562"/>
        <v>0</v>
      </c>
      <c r="L244" s="30">
        <f t="shared" si="560"/>
        <v>0</v>
      </c>
      <c r="M244" s="101">
        <f t="shared" si="561"/>
        <v>0</v>
      </c>
      <c r="N244" s="103">
        <f t="shared" si="571"/>
        <v>0</v>
      </c>
      <c r="AD244" s="52" t="e">
        <f t="shared" ca="1" si="572"/>
        <v>#DIV/0!</v>
      </c>
      <c r="AE244" s="52" t="e">
        <f t="shared" ca="1" si="572"/>
        <v>#DIV/0!</v>
      </c>
      <c r="AF244" s="52" t="e">
        <f t="shared" ca="1" si="572"/>
        <v>#DIV/0!</v>
      </c>
      <c r="AG244" s="52" t="e">
        <f t="shared" ca="1" si="566"/>
        <v>#DIV/0!</v>
      </c>
      <c r="AH244" s="52" t="e">
        <f t="shared" ca="1" si="566"/>
        <v>#DIV/0!</v>
      </c>
      <c r="AI244" s="52" t="e">
        <f t="shared" ca="1" si="566"/>
        <v>#DIV/0!</v>
      </c>
      <c r="AJ244" s="52" t="e">
        <f t="shared" ca="1" si="566"/>
        <v>#DIV/0!</v>
      </c>
      <c r="AK244" s="52" t="e">
        <f t="shared" ca="1" si="567"/>
        <v>#DIV/0!</v>
      </c>
      <c r="AL244" s="52" t="e">
        <f t="shared" ca="1" si="567"/>
        <v>#DIV/0!</v>
      </c>
      <c r="AM244" s="52" t="e">
        <f t="shared" ca="1" si="567"/>
        <v>#DIV/0!</v>
      </c>
      <c r="AN244" s="52" t="e">
        <f t="shared" ca="1" si="567"/>
        <v>#DIV/0!</v>
      </c>
      <c r="AO244" s="52" t="e">
        <f t="shared" ca="1" si="568"/>
        <v>#DIV/0!</v>
      </c>
      <c r="AP244" s="52" t="e">
        <f t="shared" ca="1" si="568"/>
        <v>#DIV/0!</v>
      </c>
      <c r="AQ244" s="52" t="e">
        <f t="shared" ca="1" si="568"/>
        <v>#DIV/0!</v>
      </c>
      <c r="AR244" s="52" t="e">
        <f t="shared" ca="1" si="568"/>
        <v>#DIV/0!</v>
      </c>
      <c r="AS244" s="52" t="e">
        <f t="shared" ca="1" si="569"/>
        <v>#DIV/0!</v>
      </c>
      <c r="AT244" s="52" t="e">
        <f t="shared" ca="1" si="569"/>
        <v>#DIV/0!</v>
      </c>
      <c r="AU244" s="52" t="e">
        <f t="shared" ca="1" si="569"/>
        <v>#DIV/0!</v>
      </c>
      <c r="AV244" s="52" t="e">
        <f t="shared" ca="1" si="569"/>
        <v>#DIV/0!</v>
      </c>
      <c r="AW244" s="52" t="e">
        <f t="shared" ca="1" si="563"/>
        <v>#DIV/0!</v>
      </c>
      <c r="AX244" s="52" t="e">
        <f t="shared" ca="1" si="563"/>
        <v>#DIV/0!</v>
      </c>
      <c r="AY244" s="52" t="e">
        <f t="shared" ca="1" si="563"/>
        <v>#DIV/0!</v>
      </c>
      <c r="AZ244" s="52" t="e">
        <f t="shared" ca="1" si="563"/>
        <v>#DIV/0!</v>
      </c>
      <c r="BA244" s="52" t="e">
        <f t="shared" ca="1" si="564"/>
        <v>#DIV/0!</v>
      </c>
      <c r="BB244" s="52" t="e">
        <f t="shared" ca="1" si="564"/>
        <v>#DIV/0!</v>
      </c>
      <c r="BC244" s="52" t="e">
        <f t="shared" ca="1" si="564"/>
        <v>#DIV/0!</v>
      </c>
      <c r="BD244" s="52" t="e">
        <f t="shared" ca="1" si="564"/>
        <v>#DIV/0!</v>
      </c>
      <c r="BE244" s="52" t="e">
        <f t="shared" ca="1" si="565"/>
        <v>#DIV/0!</v>
      </c>
      <c r="BF244" s="52" t="e">
        <f t="shared" ca="1" si="565"/>
        <v>#DIV/0!</v>
      </c>
      <c r="BG244" s="52" t="e">
        <f t="shared" ca="1" si="565"/>
        <v>#DIV/0!</v>
      </c>
      <c r="BH244" s="52" t="e">
        <f t="shared" ca="1" si="565"/>
        <v>#DIV/0!</v>
      </c>
      <c r="BJ244" s="52">
        <f t="shared" si="573"/>
        <v>0</v>
      </c>
      <c r="BK244" s="52">
        <f t="shared" si="574"/>
        <v>0</v>
      </c>
      <c r="BL244" s="52">
        <f t="shared" si="575"/>
        <v>0</v>
      </c>
      <c r="BM244" s="52">
        <f t="shared" si="576"/>
        <v>0</v>
      </c>
      <c r="BN244" s="52">
        <f t="shared" si="577"/>
        <v>0</v>
      </c>
      <c r="BO244" s="52">
        <f t="shared" si="578"/>
        <v>0</v>
      </c>
      <c r="BP244" s="52">
        <f t="shared" si="579"/>
        <v>0</v>
      </c>
      <c r="BQ244" s="52">
        <f t="shared" si="580"/>
        <v>0.05</v>
      </c>
      <c r="BS244" s="52">
        <f t="shared" ca="1" si="581"/>
        <v>0</v>
      </c>
      <c r="BT244" s="52">
        <f t="shared" ca="1" si="582"/>
        <v>0</v>
      </c>
      <c r="BU244" s="52">
        <f t="shared" ca="1" si="583"/>
        <v>0</v>
      </c>
      <c r="BV244" s="52">
        <f t="shared" ca="1" si="584"/>
        <v>0</v>
      </c>
      <c r="BW244" s="52">
        <f t="shared" ca="1" si="585"/>
        <v>0</v>
      </c>
      <c r="BX244" s="52">
        <f t="shared" ca="1" si="586"/>
        <v>0</v>
      </c>
      <c r="BY244" s="52">
        <f t="shared" ca="1" si="587"/>
        <v>0</v>
      </c>
      <c r="BZ244" s="52">
        <f t="shared" ca="1" si="588"/>
        <v>0</v>
      </c>
      <c r="CA244" s="52">
        <f t="shared" ca="1" si="589"/>
        <v>0</v>
      </c>
      <c r="CB244" s="52">
        <f t="shared" ca="1" si="590"/>
        <v>0</v>
      </c>
      <c r="CC244" s="52">
        <f t="shared" ca="1" si="591"/>
        <v>0</v>
      </c>
      <c r="CD244" s="52">
        <f t="shared" ca="1" si="592"/>
        <v>0</v>
      </c>
      <c r="CE244" s="52">
        <f t="shared" ca="1" si="593"/>
        <v>0</v>
      </c>
      <c r="CF244" s="52">
        <f t="shared" ca="1" si="594"/>
        <v>0</v>
      </c>
      <c r="CG244" s="52">
        <f t="shared" ca="1" si="595"/>
        <v>0</v>
      </c>
      <c r="CH244" s="52">
        <f t="shared" ca="1" si="596"/>
        <v>0</v>
      </c>
      <c r="CI244" s="52">
        <f t="shared" ca="1" si="597"/>
        <v>0</v>
      </c>
      <c r="CJ244" s="52">
        <f t="shared" ca="1" si="598"/>
        <v>0</v>
      </c>
      <c r="CK244" s="52">
        <f t="shared" ca="1" si="599"/>
        <v>0</v>
      </c>
      <c r="CL244" s="52">
        <f t="shared" ca="1" si="600"/>
        <v>0</v>
      </c>
      <c r="CM244" s="52">
        <f t="shared" ca="1" si="601"/>
        <v>0</v>
      </c>
      <c r="CN244" s="52">
        <f t="shared" ca="1" si="602"/>
        <v>0</v>
      </c>
      <c r="CO244" s="52">
        <f t="shared" ca="1" si="603"/>
        <v>0</v>
      </c>
      <c r="CP244" s="52">
        <f t="shared" ca="1" si="604"/>
        <v>0</v>
      </c>
      <c r="CQ244" s="52">
        <f t="shared" ca="1" si="605"/>
        <v>0</v>
      </c>
      <c r="CR244" s="52">
        <f t="shared" ca="1" si="606"/>
        <v>0</v>
      </c>
      <c r="CS244" s="52">
        <f t="shared" ca="1" si="607"/>
        <v>0</v>
      </c>
      <c r="CT244" s="52">
        <f t="shared" ca="1" si="608"/>
        <v>0</v>
      </c>
      <c r="CU244" s="52">
        <f t="shared" ca="1" si="609"/>
        <v>0</v>
      </c>
      <c r="CV244" s="52">
        <f t="shared" ca="1" si="610"/>
        <v>0</v>
      </c>
      <c r="CW244" s="52">
        <f t="shared" ca="1" si="611"/>
        <v>0</v>
      </c>
      <c r="CY244" s="51" t="str">
        <f t="shared" ca="1" si="612"/>
        <v>Slope</v>
      </c>
      <c r="CZ244" s="51" t="str">
        <f t="shared" ca="1" si="613"/>
        <v>Slope</v>
      </c>
      <c r="DA244" s="51" t="str">
        <f t="shared" ca="1" si="614"/>
        <v>Slope</v>
      </c>
      <c r="DB244" s="51" t="str">
        <f t="shared" ca="1" si="615"/>
        <v>Slope</v>
      </c>
      <c r="DC244" s="51" t="str">
        <f t="shared" ca="1" si="616"/>
        <v>Slope</v>
      </c>
      <c r="DD244" s="51" t="str">
        <f t="shared" ca="1" si="617"/>
        <v>Slope</v>
      </c>
      <c r="DE244" s="51" t="str">
        <f t="shared" ca="1" si="618"/>
        <v>Slope</v>
      </c>
      <c r="DF244" s="51" t="str">
        <f t="shared" ca="1" si="619"/>
        <v>Slope</v>
      </c>
      <c r="DG244" s="51" t="str">
        <f t="shared" ca="1" si="620"/>
        <v>Slope</v>
      </c>
      <c r="DH244" s="51" t="str">
        <f t="shared" ca="1" si="621"/>
        <v>Slope</v>
      </c>
      <c r="DI244" s="51" t="str">
        <f t="shared" ca="1" si="622"/>
        <v>Slope</v>
      </c>
      <c r="DJ244" s="51" t="str">
        <f t="shared" ca="1" si="623"/>
        <v>Slope</v>
      </c>
      <c r="DK244" s="51" t="str">
        <f t="shared" ca="1" si="624"/>
        <v>Slope</v>
      </c>
      <c r="DL244" s="51" t="str">
        <f t="shared" ca="1" si="625"/>
        <v>Slope</v>
      </c>
      <c r="DM244" s="51" t="str">
        <f t="shared" ca="1" si="626"/>
        <v>Slope</v>
      </c>
      <c r="DN244" s="51" t="str">
        <f t="shared" ca="1" si="627"/>
        <v>Slope</v>
      </c>
      <c r="DO244" s="51" t="str">
        <f t="shared" ca="1" si="628"/>
        <v>Slope</v>
      </c>
      <c r="DP244" s="51" t="str">
        <f t="shared" ca="1" si="629"/>
        <v>Slope</v>
      </c>
      <c r="DQ244" s="51" t="str">
        <f t="shared" ca="1" si="630"/>
        <v>Slope</v>
      </c>
      <c r="DR244" s="51" t="str">
        <f t="shared" ca="1" si="631"/>
        <v>Slope</v>
      </c>
      <c r="DS244" s="51" t="str">
        <f t="shared" ca="1" si="632"/>
        <v>Slope</v>
      </c>
      <c r="DT244" s="51" t="str">
        <f t="shared" ca="1" si="633"/>
        <v>Slope</v>
      </c>
      <c r="DU244" s="51" t="str">
        <f t="shared" ca="1" si="634"/>
        <v>Slope</v>
      </c>
      <c r="DV244" s="51" t="str">
        <f t="shared" ca="1" si="635"/>
        <v>Slope</v>
      </c>
      <c r="DW244" s="51" t="str">
        <f t="shared" ca="1" si="636"/>
        <v>Slope</v>
      </c>
      <c r="DX244" s="51" t="str">
        <f t="shared" ca="1" si="637"/>
        <v>Slope</v>
      </c>
      <c r="DY244" s="51" t="str">
        <f t="shared" ca="1" si="638"/>
        <v>Slope</v>
      </c>
      <c r="DZ244" s="51" t="str">
        <f t="shared" ca="1" si="639"/>
        <v>Slope</v>
      </c>
      <c r="EA244" s="51" t="str">
        <f t="shared" ca="1" si="640"/>
        <v>Slope</v>
      </c>
      <c r="EB244" s="51" t="str">
        <f t="shared" ca="1" si="641"/>
        <v>Slope</v>
      </c>
      <c r="EC244" s="51" t="str">
        <f t="shared" ca="1" si="642"/>
        <v>Slope</v>
      </c>
      <c r="EE244" s="52">
        <f t="shared" ca="1" si="643"/>
        <v>1</v>
      </c>
      <c r="EF244" s="52">
        <f t="shared" ca="1" si="644"/>
        <v>1</v>
      </c>
      <c r="EG244" s="52">
        <f t="shared" ca="1" si="645"/>
        <v>1</v>
      </c>
      <c r="EH244" s="52">
        <f t="shared" ca="1" si="646"/>
        <v>1</v>
      </c>
      <c r="EI244" s="52">
        <f t="shared" ca="1" si="647"/>
        <v>1</v>
      </c>
      <c r="EJ244" s="52">
        <f t="shared" ca="1" si="648"/>
        <v>1</v>
      </c>
      <c r="EK244" s="52">
        <f t="shared" ca="1" si="649"/>
        <v>1</v>
      </c>
      <c r="EL244" s="52">
        <f t="shared" ca="1" si="650"/>
        <v>1</v>
      </c>
      <c r="EM244" s="52">
        <f t="shared" ca="1" si="651"/>
        <v>1</v>
      </c>
      <c r="EN244" s="52">
        <f t="shared" ca="1" si="652"/>
        <v>1</v>
      </c>
      <c r="EO244" s="52">
        <f t="shared" ca="1" si="653"/>
        <v>1</v>
      </c>
      <c r="EP244" s="52">
        <f t="shared" ca="1" si="654"/>
        <v>1</v>
      </c>
      <c r="EQ244" s="52">
        <f t="shared" ca="1" si="655"/>
        <v>1</v>
      </c>
      <c r="ER244" s="52">
        <f t="shared" ca="1" si="656"/>
        <v>1</v>
      </c>
      <c r="ES244" s="52">
        <f t="shared" ca="1" si="657"/>
        <v>1</v>
      </c>
      <c r="ET244" s="52">
        <f t="shared" ca="1" si="658"/>
        <v>1</v>
      </c>
      <c r="EU244" s="52">
        <f t="shared" ca="1" si="659"/>
        <v>1</v>
      </c>
      <c r="EV244" s="52">
        <f t="shared" ca="1" si="660"/>
        <v>1</v>
      </c>
      <c r="EW244" s="52">
        <f t="shared" ca="1" si="661"/>
        <v>1</v>
      </c>
      <c r="EX244" s="52">
        <f t="shared" ca="1" si="662"/>
        <v>1</v>
      </c>
      <c r="EY244" s="52">
        <f t="shared" ca="1" si="663"/>
        <v>1</v>
      </c>
      <c r="EZ244" s="52">
        <f t="shared" ca="1" si="664"/>
        <v>1</v>
      </c>
      <c r="FA244" s="52">
        <f t="shared" ca="1" si="665"/>
        <v>1</v>
      </c>
      <c r="FB244" s="52">
        <f t="shared" ca="1" si="666"/>
        <v>1</v>
      </c>
      <c r="FC244" s="52">
        <f t="shared" ca="1" si="667"/>
        <v>1</v>
      </c>
      <c r="FD244" s="52">
        <f t="shared" ca="1" si="668"/>
        <v>1</v>
      </c>
      <c r="FE244" s="52">
        <f t="shared" ca="1" si="669"/>
        <v>1</v>
      </c>
      <c r="FF244" s="52">
        <f t="shared" ca="1" si="670"/>
        <v>1</v>
      </c>
      <c r="FG244" s="52">
        <f t="shared" ca="1" si="671"/>
        <v>1</v>
      </c>
      <c r="FH244" s="52">
        <f t="shared" ca="1" si="672"/>
        <v>1</v>
      </c>
      <c r="FI244" s="52">
        <f t="shared" ca="1" si="673"/>
        <v>1</v>
      </c>
      <c r="FK244" s="52">
        <f t="shared" si="674"/>
        <v>0</v>
      </c>
      <c r="FL244" s="59" t="e">
        <f t="shared" ca="1" si="675"/>
        <v>#N/A</v>
      </c>
      <c r="FM244" s="59" t="e">
        <f t="shared" ca="1" si="676"/>
        <v>#N/A</v>
      </c>
      <c r="FN244" s="52">
        <f t="shared" ca="1" si="677"/>
        <v>0</v>
      </c>
      <c r="FP244" s="52">
        <f t="shared" ca="1" si="678"/>
        <v>0.66666666666666663</v>
      </c>
      <c r="FQ244" s="52">
        <f t="shared" ca="1" si="679"/>
        <v>0.66666666666666663</v>
      </c>
      <c r="FR244" s="52">
        <f t="shared" ca="1" si="680"/>
        <v>0.65555555555555545</v>
      </c>
      <c r="FS244" s="52">
        <f t="shared" ca="1" si="681"/>
        <v>0.64444444444444438</v>
      </c>
      <c r="FT244" s="52">
        <f t="shared" ca="1" si="682"/>
        <v>0.6333333333333333</v>
      </c>
      <c r="FU244" s="52">
        <f t="shared" ca="1" si="683"/>
        <v>0.62222222222222223</v>
      </c>
      <c r="FV244" s="52">
        <f t="shared" ca="1" si="684"/>
        <v>0.61111111111111116</v>
      </c>
      <c r="FW244" s="52">
        <f t="shared" ca="1" si="685"/>
        <v>0.6</v>
      </c>
      <c r="FX244" s="52">
        <f t="shared" ca="1" si="686"/>
        <v>0.5888888888888888</v>
      </c>
      <c r="FY244" s="52">
        <f t="shared" ca="1" si="687"/>
        <v>0.57777777777777772</v>
      </c>
      <c r="FZ244" s="52">
        <f t="shared" ca="1" si="688"/>
        <v>0.56666666666666665</v>
      </c>
      <c r="GA244" s="52">
        <f t="shared" ca="1" si="689"/>
        <v>0.55555555555555558</v>
      </c>
      <c r="GB244" s="52">
        <f t="shared" ca="1" si="690"/>
        <v>0.5444444444444444</v>
      </c>
      <c r="GC244" s="52">
        <f t="shared" ca="1" si="691"/>
        <v>0.53333333333333333</v>
      </c>
      <c r="GD244" s="52">
        <f t="shared" ca="1" si="692"/>
        <v>0.52222222222222214</v>
      </c>
      <c r="GE244" s="52">
        <f t="shared" ca="1" si="693"/>
        <v>0.51111111111111107</v>
      </c>
      <c r="GF244" s="52">
        <f t="shared" ca="1" si="694"/>
        <v>0.5</v>
      </c>
      <c r="GG244" s="52">
        <f t="shared" ca="1" si="695"/>
        <v>0.48888888888888887</v>
      </c>
      <c r="GH244" s="52">
        <f t="shared" ca="1" si="696"/>
        <v>0.47777777777777775</v>
      </c>
      <c r="GI244" s="52">
        <f t="shared" ca="1" si="697"/>
        <v>0.46666666666666667</v>
      </c>
      <c r="GJ244" s="52">
        <f t="shared" ca="1" si="698"/>
        <v>0.45555555555555555</v>
      </c>
      <c r="GK244" s="52">
        <f t="shared" ca="1" si="699"/>
        <v>0.44444444444444442</v>
      </c>
      <c r="GL244" s="52">
        <f t="shared" ca="1" si="700"/>
        <v>0.43333333333333335</v>
      </c>
      <c r="GM244" s="52">
        <f t="shared" ca="1" si="701"/>
        <v>0.42222222222222222</v>
      </c>
      <c r="GN244" s="52">
        <f t="shared" ca="1" si="702"/>
        <v>0.41111111111111109</v>
      </c>
      <c r="GO244" s="52">
        <f t="shared" ca="1" si="703"/>
        <v>0.39999999999999997</v>
      </c>
      <c r="GP244" s="52">
        <f t="shared" ca="1" si="704"/>
        <v>0.38888888888888884</v>
      </c>
      <c r="GQ244" s="52">
        <f t="shared" ca="1" si="705"/>
        <v>0.37777777777777777</v>
      </c>
      <c r="GR244" s="52">
        <f t="shared" ca="1" si="706"/>
        <v>0.36666666666666664</v>
      </c>
      <c r="GS244" s="52">
        <f t="shared" ca="1" si="707"/>
        <v>0.35555555555555551</v>
      </c>
      <c r="GT244" s="52">
        <f t="shared" ca="1" si="708"/>
        <v>0.34444444444444444</v>
      </c>
      <c r="GU244" s="125">
        <f t="shared" si="709"/>
        <v>0</v>
      </c>
      <c r="GV244" s="52">
        <f t="shared" ca="1" si="710"/>
        <v>0.66666666666666663</v>
      </c>
      <c r="GW244" s="59">
        <f t="shared" ca="1" si="711"/>
        <v>0</v>
      </c>
      <c r="GX244" s="52">
        <f t="shared" ca="1" si="712"/>
        <v>0</v>
      </c>
      <c r="GY244" s="52" t="str">
        <f t="shared" ca="1" si="713"/>
        <v>Slope</v>
      </c>
      <c r="GZ244" s="52" t="str">
        <f t="shared" ca="1" si="714"/>
        <v>NaN</v>
      </c>
      <c r="HA244" s="120">
        <f t="shared" si="715"/>
        <v>0</v>
      </c>
      <c r="HB244" s="58">
        <f t="shared" si="716"/>
        <v>0</v>
      </c>
      <c r="HC244" s="58"/>
      <c r="HD244" s="121">
        <f t="shared" si="717"/>
        <v>1</v>
      </c>
      <c r="HE244" s="52">
        <f t="shared" si="718"/>
        <v>0</v>
      </c>
      <c r="HF244" s="52">
        <f t="shared" si="719"/>
        <v>0</v>
      </c>
      <c r="HG244" s="120">
        <f t="shared" si="720"/>
        <v>1</v>
      </c>
      <c r="HH244" s="120">
        <f t="shared" si="721"/>
        <v>0</v>
      </c>
      <c r="HI244" s="52">
        <f t="shared" ca="1" si="722"/>
        <v>0</v>
      </c>
      <c r="HJ244" s="52" t="str">
        <f t="shared" ca="1" si="723"/>
        <v>Slope</v>
      </c>
      <c r="HK244" s="59">
        <f t="shared" ca="1" si="724"/>
        <v>2</v>
      </c>
      <c r="HL244" s="52" t="str">
        <f t="shared" ca="1" si="725"/>
        <v>NaN</v>
      </c>
      <c r="HM244" s="52">
        <f t="shared" si="726"/>
        <v>0</v>
      </c>
      <c r="HN244" s="52">
        <f t="shared" si="727"/>
        <v>0</v>
      </c>
      <c r="HO244" s="52">
        <f t="shared" si="728"/>
        <v>0</v>
      </c>
      <c r="HP244" s="112"/>
      <c r="HQ244" s="52">
        <f t="shared" si="731"/>
        <v>0</v>
      </c>
      <c r="HR244" s="112"/>
      <c r="HS244" s="52">
        <f t="shared" si="729"/>
        <v>0</v>
      </c>
      <c r="HT244">
        <f t="shared" si="730"/>
        <v>0</v>
      </c>
    </row>
    <row r="245" spans="1:228" x14ac:dyDescent="0.25">
      <c r="A245" s="45">
        <v>207</v>
      </c>
      <c r="B245" s="35">
        <f t="shared" si="570"/>
        <v>2.3842592592592499E-2</v>
      </c>
      <c r="C245" s="28"/>
      <c r="D245" s="29"/>
      <c r="E245" s="29"/>
      <c r="F245" s="37"/>
      <c r="G245" s="38"/>
      <c r="H245" s="107"/>
      <c r="I245" s="31"/>
      <c r="J245" s="28"/>
      <c r="K245" s="37">
        <f t="shared" si="562"/>
        <v>0</v>
      </c>
      <c r="L245" s="30">
        <f t="shared" si="560"/>
        <v>0</v>
      </c>
      <c r="M245" s="101">
        <f t="shared" si="561"/>
        <v>0</v>
      </c>
      <c r="N245" s="103">
        <f t="shared" si="571"/>
        <v>0</v>
      </c>
      <c r="AD245" s="52" t="e">
        <f t="shared" ca="1" si="572"/>
        <v>#DIV/0!</v>
      </c>
      <c r="AE245" s="52" t="e">
        <f t="shared" ca="1" si="572"/>
        <v>#DIV/0!</v>
      </c>
      <c r="AF245" s="52" t="e">
        <f t="shared" ca="1" si="572"/>
        <v>#DIV/0!</v>
      </c>
      <c r="AG245" s="52" t="e">
        <f t="shared" ca="1" si="566"/>
        <v>#DIV/0!</v>
      </c>
      <c r="AH245" s="52" t="e">
        <f t="shared" ca="1" si="566"/>
        <v>#DIV/0!</v>
      </c>
      <c r="AI245" s="52" t="e">
        <f t="shared" ca="1" si="566"/>
        <v>#DIV/0!</v>
      </c>
      <c r="AJ245" s="52" t="e">
        <f t="shared" ca="1" si="566"/>
        <v>#DIV/0!</v>
      </c>
      <c r="AK245" s="52" t="e">
        <f t="shared" ca="1" si="567"/>
        <v>#DIV/0!</v>
      </c>
      <c r="AL245" s="52" t="e">
        <f t="shared" ca="1" si="567"/>
        <v>#DIV/0!</v>
      </c>
      <c r="AM245" s="52" t="e">
        <f t="shared" ca="1" si="567"/>
        <v>#DIV/0!</v>
      </c>
      <c r="AN245" s="52" t="e">
        <f t="shared" ca="1" si="567"/>
        <v>#DIV/0!</v>
      </c>
      <c r="AO245" s="52" t="e">
        <f t="shared" ca="1" si="568"/>
        <v>#DIV/0!</v>
      </c>
      <c r="AP245" s="52" t="e">
        <f t="shared" ca="1" si="568"/>
        <v>#DIV/0!</v>
      </c>
      <c r="AQ245" s="52" t="e">
        <f t="shared" ca="1" si="568"/>
        <v>#DIV/0!</v>
      </c>
      <c r="AR245" s="52" t="e">
        <f t="shared" ca="1" si="568"/>
        <v>#DIV/0!</v>
      </c>
      <c r="AS245" s="52" t="e">
        <f t="shared" ca="1" si="569"/>
        <v>#DIV/0!</v>
      </c>
      <c r="AT245" s="52" t="e">
        <f t="shared" ca="1" si="569"/>
        <v>#DIV/0!</v>
      </c>
      <c r="AU245" s="52" t="e">
        <f t="shared" ca="1" si="569"/>
        <v>#DIV/0!</v>
      </c>
      <c r="AV245" s="52" t="e">
        <f t="shared" ca="1" si="569"/>
        <v>#DIV/0!</v>
      </c>
      <c r="AW245" s="52" t="e">
        <f t="shared" ca="1" si="563"/>
        <v>#DIV/0!</v>
      </c>
      <c r="AX245" s="52" t="e">
        <f t="shared" ca="1" si="563"/>
        <v>#DIV/0!</v>
      </c>
      <c r="AY245" s="52" t="e">
        <f t="shared" ca="1" si="563"/>
        <v>#DIV/0!</v>
      </c>
      <c r="AZ245" s="52" t="e">
        <f t="shared" ca="1" si="563"/>
        <v>#DIV/0!</v>
      </c>
      <c r="BA245" s="52" t="e">
        <f t="shared" ca="1" si="564"/>
        <v>#DIV/0!</v>
      </c>
      <c r="BB245" s="52" t="e">
        <f t="shared" ca="1" si="564"/>
        <v>#DIV/0!</v>
      </c>
      <c r="BC245" s="52" t="e">
        <f t="shared" ca="1" si="564"/>
        <v>#DIV/0!</v>
      </c>
      <c r="BD245" s="52" t="e">
        <f t="shared" ca="1" si="564"/>
        <v>#DIV/0!</v>
      </c>
      <c r="BE245" s="52" t="e">
        <f t="shared" ca="1" si="565"/>
        <v>#DIV/0!</v>
      </c>
      <c r="BF245" s="52" t="e">
        <f t="shared" ca="1" si="565"/>
        <v>#DIV/0!</v>
      </c>
      <c r="BG245" s="52" t="e">
        <f t="shared" ca="1" si="565"/>
        <v>#DIV/0!</v>
      </c>
      <c r="BH245" s="52" t="e">
        <f t="shared" ca="1" si="565"/>
        <v>#DIV/0!</v>
      </c>
      <c r="BJ245" s="52">
        <f t="shared" si="573"/>
        <v>0</v>
      </c>
      <c r="BK245" s="52">
        <f t="shared" si="574"/>
        <v>0</v>
      </c>
      <c r="BL245" s="52">
        <f t="shared" si="575"/>
        <v>0</v>
      </c>
      <c r="BM245" s="52">
        <f t="shared" si="576"/>
        <v>0</v>
      </c>
      <c r="BN245" s="52">
        <f t="shared" si="577"/>
        <v>0</v>
      </c>
      <c r="BO245" s="52">
        <f t="shared" si="578"/>
        <v>0</v>
      </c>
      <c r="BP245" s="52">
        <f t="shared" si="579"/>
        <v>0</v>
      </c>
      <c r="BQ245" s="52">
        <f t="shared" si="580"/>
        <v>0.05</v>
      </c>
      <c r="BS245" s="52">
        <f t="shared" ca="1" si="581"/>
        <v>0</v>
      </c>
      <c r="BT245" s="52">
        <f t="shared" ca="1" si="582"/>
        <v>0</v>
      </c>
      <c r="BU245" s="52">
        <f t="shared" ca="1" si="583"/>
        <v>0</v>
      </c>
      <c r="BV245" s="52">
        <f t="shared" ca="1" si="584"/>
        <v>0</v>
      </c>
      <c r="BW245" s="52">
        <f t="shared" ca="1" si="585"/>
        <v>0</v>
      </c>
      <c r="BX245" s="52">
        <f t="shared" ca="1" si="586"/>
        <v>0</v>
      </c>
      <c r="BY245" s="52">
        <f t="shared" ca="1" si="587"/>
        <v>0</v>
      </c>
      <c r="BZ245" s="52">
        <f t="shared" ca="1" si="588"/>
        <v>0</v>
      </c>
      <c r="CA245" s="52">
        <f t="shared" ca="1" si="589"/>
        <v>0</v>
      </c>
      <c r="CB245" s="52">
        <f t="shared" ca="1" si="590"/>
        <v>0</v>
      </c>
      <c r="CC245" s="52">
        <f t="shared" ca="1" si="591"/>
        <v>0</v>
      </c>
      <c r="CD245" s="52">
        <f t="shared" ca="1" si="592"/>
        <v>0</v>
      </c>
      <c r="CE245" s="52">
        <f t="shared" ca="1" si="593"/>
        <v>0</v>
      </c>
      <c r="CF245" s="52">
        <f t="shared" ca="1" si="594"/>
        <v>0</v>
      </c>
      <c r="CG245" s="52">
        <f t="shared" ca="1" si="595"/>
        <v>0</v>
      </c>
      <c r="CH245" s="52">
        <f t="shared" ca="1" si="596"/>
        <v>0</v>
      </c>
      <c r="CI245" s="52">
        <f t="shared" ca="1" si="597"/>
        <v>0</v>
      </c>
      <c r="CJ245" s="52">
        <f t="shared" ca="1" si="598"/>
        <v>0</v>
      </c>
      <c r="CK245" s="52">
        <f t="shared" ca="1" si="599"/>
        <v>0</v>
      </c>
      <c r="CL245" s="52">
        <f t="shared" ca="1" si="600"/>
        <v>0</v>
      </c>
      <c r="CM245" s="52">
        <f t="shared" ca="1" si="601"/>
        <v>0</v>
      </c>
      <c r="CN245" s="52">
        <f t="shared" ca="1" si="602"/>
        <v>0</v>
      </c>
      <c r="CO245" s="52">
        <f t="shared" ca="1" si="603"/>
        <v>0</v>
      </c>
      <c r="CP245" s="52">
        <f t="shared" ca="1" si="604"/>
        <v>0</v>
      </c>
      <c r="CQ245" s="52">
        <f t="shared" ca="1" si="605"/>
        <v>0</v>
      </c>
      <c r="CR245" s="52">
        <f t="shared" ca="1" si="606"/>
        <v>0</v>
      </c>
      <c r="CS245" s="52">
        <f t="shared" ca="1" si="607"/>
        <v>0</v>
      </c>
      <c r="CT245" s="52">
        <f t="shared" ca="1" si="608"/>
        <v>0</v>
      </c>
      <c r="CU245" s="52">
        <f t="shared" ca="1" si="609"/>
        <v>0</v>
      </c>
      <c r="CV245" s="52">
        <f t="shared" ca="1" si="610"/>
        <v>0</v>
      </c>
      <c r="CW245" s="52">
        <f t="shared" ca="1" si="611"/>
        <v>0</v>
      </c>
      <c r="CY245" s="51" t="str">
        <f t="shared" ca="1" si="612"/>
        <v>Slope</v>
      </c>
      <c r="CZ245" s="51" t="str">
        <f t="shared" ca="1" si="613"/>
        <v>Slope</v>
      </c>
      <c r="DA245" s="51" t="str">
        <f t="shared" ca="1" si="614"/>
        <v>Slope</v>
      </c>
      <c r="DB245" s="51" t="str">
        <f t="shared" ca="1" si="615"/>
        <v>Slope</v>
      </c>
      <c r="DC245" s="51" t="str">
        <f t="shared" ca="1" si="616"/>
        <v>Slope</v>
      </c>
      <c r="DD245" s="51" t="str">
        <f t="shared" ca="1" si="617"/>
        <v>Slope</v>
      </c>
      <c r="DE245" s="51" t="str">
        <f t="shared" ca="1" si="618"/>
        <v>Slope</v>
      </c>
      <c r="DF245" s="51" t="str">
        <f t="shared" ca="1" si="619"/>
        <v>Slope</v>
      </c>
      <c r="DG245" s="51" t="str">
        <f t="shared" ca="1" si="620"/>
        <v>Slope</v>
      </c>
      <c r="DH245" s="51" t="str">
        <f t="shared" ca="1" si="621"/>
        <v>Slope</v>
      </c>
      <c r="DI245" s="51" t="str">
        <f t="shared" ca="1" si="622"/>
        <v>Slope</v>
      </c>
      <c r="DJ245" s="51" t="str">
        <f t="shared" ca="1" si="623"/>
        <v>Slope</v>
      </c>
      <c r="DK245" s="51" t="str">
        <f t="shared" ca="1" si="624"/>
        <v>Slope</v>
      </c>
      <c r="DL245" s="51" t="str">
        <f t="shared" ca="1" si="625"/>
        <v>Slope</v>
      </c>
      <c r="DM245" s="51" t="str">
        <f t="shared" ca="1" si="626"/>
        <v>Slope</v>
      </c>
      <c r="DN245" s="51" t="str">
        <f t="shared" ca="1" si="627"/>
        <v>Slope</v>
      </c>
      <c r="DO245" s="51" t="str">
        <f t="shared" ca="1" si="628"/>
        <v>Slope</v>
      </c>
      <c r="DP245" s="51" t="str">
        <f t="shared" ca="1" si="629"/>
        <v>Slope</v>
      </c>
      <c r="DQ245" s="51" t="str">
        <f t="shared" ca="1" si="630"/>
        <v>Slope</v>
      </c>
      <c r="DR245" s="51" t="str">
        <f t="shared" ca="1" si="631"/>
        <v>Slope</v>
      </c>
      <c r="DS245" s="51" t="str">
        <f t="shared" ca="1" si="632"/>
        <v>Slope</v>
      </c>
      <c r="DT245" s="51" t="str">
        <f t="shared" ca="1" si="633"/>
        <v>Slope</v>
      </c>
      <c r="DU245" s="51" t="str">
        <f t="shared" ca="1" si="634"/>
        <v>Slope</v>
      </c>
      <c r="DV245" s="51" t="str">
        <f t="shared" ca="1" si="635"/>
        <v>Slope</v>
      </c>
      <c r="DW245" s="51" t="str">
        <f t="shared" ca="1" si="636"/>
        <v>Slope</v>
      </c>
      <c r="DX245" s="51" t="str">
        <f t="shared" ca="1" si="637"/>
        <v>Slope</v>
      </c>
      <c r="DY245" s="51" t="str">
        <f t="shared" ca="1" si="638"/>
        <v>Slope</v>
      </c>
      <c r="DZ245" s="51" t="str">
        <f t="shared" ca="1" si="639"/>
        <v>Slope</v>
      </c>
      <c r="EA245" s="51" t="str">
        <f t="shared" ca="1" si="640"/>
        <v>Slope</v>
      </c>
      <c r="EB245" s="51" t="str">
        <f t="shared" ca="1" si="641"/>
        <v>Slope</v>
      </c>
      <c r="EC245" s="51" t="str">
        <f t="shared" ca="1" si="642"/>
        <v>Slope</v>
      </c>
      <c r="EE245" s="52">
        <f t="shared" ca="1" si="643"/>
        <v>1</v>
      </c>
      <c r="EF245" s="52">
        <f t="shared" ca="1" si="644"/>
        <v>1</v>
      </c>
      <c r="EG245" s="52">
        <f t="shared" ca="1" si="645"/>
        <v>1</v>
      </c>
      <c r="EH245" s="52">
        <f t="shared" ca="1" si="646"/>
        <v>1</v>
      </c>
      <c r="EI245" s="52">
        <f t="shared" ca="1" si="647"/>
        <v>1</v>
      </c>
      <c r="EJ245" s="52">
        <f t="shared" ca="1" si="648"/>
        <v>1</v>
      </c>
      <c r="EK245" s="52">
        <f t="shared" ca="1" si="649"/>
        <v>1</v>
      </c>
      <c r="EL245" s="52">
        <f t="shared" ca="1" si="650"/>
        <v>1</v>
      </c>
      <c r="EM245" s="52">
        <f t="shared" ca="1" si="651"/>
        <v>1</v>
      </c>
      <c r="EN245" s="52">
        <f t="shared" ca="1" si="652"/>
        <v>1</v>
      </c>
      <c r="EO245" s="52">
        <f t="shared" ca="1" si="653"/>
        <v>1</v>
      </c>
      <c r="EP245" s="52">
        <f t="shared" ca="1" si="654"/>
        <v>1</v>
      </c>
      <c r="EQ245" s="52">
        <f t="shared" ca="1" si="655"/>
        <v>1</v>
      </c>
      <c r="ER245" s="52">
        <f t="shared" ca="1" si="656"/>
        <v>1</v>
      </c>
      <c r="ES245" s="52">
        <f t="shared" ca="1" si="657"/>
        <v>1</v>
      </c>
      <c r="ET245" s="52">
        <f t="shared" ca="1" si="658"/>
        <v>1</v>
      </c>
      <c r="EU245" s="52">
        <f t="shared" ca="1" si="659"/>
        <v>1</v>
      </c>
      <c r="EV245" s="52">
        <f t="shared" ca="1" si="660"/>
        <v>1</v>
      </c>
      <c r="EW245" s="52">
        <f t="shared" ca="1" si="661"/>
        <v>1</v>
      </c>
      <c r="EX245" s="52">
        <f t="shared" ca="1" si="662"/>
        <v>1</v>
      </c>
      <c r="EY245" s="52">
        <f t="shared" ca="1" si="663"/>
        <v>1</v>
      </c>
      <c r="EZ245" s="52">
        <f t="shared" ca="1" si="664"/>
        <v>1</v>
      </c>
      <c r="FA245" s="52">
        <f t="shared" ca="1" si="665"/>
        <v>1</v>
      </c>
      <c r="FB245" s="52">
        <f t="shared" ca="1" si="666"/>
        <v>1</v>
      </c>
      <c r="FC245" s="52">
        <f t="shared" ca="1" si="667"/>
        <v>1</v>
      </c>
      <c r="FD245" s="52">
        <f t="shared" ca="1" si="668"/>
        <v>1</v>
      </c>
      <c r="FE245" s="52">
        <f t="shared" ca="1" si="669"/>
        <v>1</v>
      </c>
      <c r="FF245" s="52">
        <f t="shared" ca="1" si="670"/>
        <v>1</v>
      </c>
      <c r="FG245" s="52">
        <f t="shared" ca="1" si="671"/>
        <v>1</v>
      </c>
      <c r="FH245" s="52">
        <f t="shared" ca="1" si="672"/>
        <v>1</v>
      </c>
      <c r="FI245" s="52">
        <f t="shared" ca="1" si="673"/>
        <v>1</v>
      </c>
      <c r="FK245" s="52">
        <f t="shared" si="674"/>
        <v>0</v>
      </c>
      <c r="FL245" s="59" t="e">
        <f t="shared" ca="1" si="675"/>
        <v>#N/A</v>
      </c>
      <c r="FM245" s="59" t="e">
        <f t="shared" ca="1" si="676"/>
        <v>#N/A</v>
      </c>
      <c r="FN245" s="52">
        <f t="shared" ca="1" si="677"/>
        <v>0</v>
      </c>
      <c r="FP245" s="52">
        <f t="shared" ca="1" si="678"/>
        <v>0.66666666666666663</v>
      </c>
      <c r="FQ245" s="52">
        <f t="shared" ca="1" si="679"/>
        <v>0.66666666666666663</v>
      </c>
      <c r="FR245" s="52">
        <f t="shared" ca="1" si="680"/>
        <v>0.65555555555555545</v>
      </c>
      <c r="FS245" s="52">
        <f t="shared" ca="1" si="681"/>
        <v>0.64444444444444438</v>
      </c>
      <c r="FT245" s="52">
        <f t="shared" ca="1" si="682"/>
        <v>0.6333333333333333</v>
      </c>
      <c r="FU245" s="52">
        <f t="shared" ca="1" si="683"/>
        <v>0.62222222222222223</v>
      </c>
      <c r="FV245" s="52">
        <f t="shared" ca="1" si="684"/>
        <v>0.61111111111111116</v>
      </c>
      <c r="FW245" s="52">
        <f t="shared" ca="1" si="685"/>
        <v>0.6</v>
      </c>
      <c r="FX245" s="52">
        <f t="shared" ca="1" si="686"/>
        <v>0.5888888888888888</v>
      </c>
      <c r="FY245" s="52">
        <f t="shared" ca="1" si="687"/>
        <v>0.57777777777777772</v>
      </c>
      <c r="FZ245" s="52">
        <f t="shared" ca="1" si="688"/>
        <v>0.56666666666666665</v>
      </c>
      <c r="GA245" s="52">
        <f t="shared" ca="1" si="689"/>
        <v>0.55555555555555558</v>
      </c>
      <c r="GB245" s="52">
        <f t="shared" ca="1" si="690"/>
        <v>0.5444444444444444</v>
      </c>
      <c r="GC245" s="52">
        <f t="shared" ca="1" si="691"/>
        <v>0.53333333333333333</v>
      </c>
      <c r="GD245" s="52">
        <f t="shared" ca="1" si="692"/>
        <v>0.52222222222222214</v>
      </c>
      <c r="GE245" s="52">
        <f t="shared" ca="1" si="693"/>
        <v>0.51111111111111107</v>
      </c>
      <c r="GF245" s="52">
        <f t="shared" ca="1" si="694"/>
        <v>0.5</v>
      </c>
      <c r="GG245" s="52">
        <f t="shared" ca="1" si="695"/>
        <v>0.48888888888888887</v>
      </c>
      <c r="GH245" s="52">
        <f t="shared" ca="1" si="696"/>
        <v>0.47777777777777775</v>
      </c>
      <c r="GI245" s="52">
        <f t="shared" ca="1" si="697"/>
        <v>0.46666666666666667</v>
      </c>
      <c r="GJ245" s="52">
        <f t="shared" ca="1" si="698"/>
        <v>0.45555555555555555</v>
      </c>
      <c r="GK245" s="52">
        <f t="shared" ca="1" si="699"/>
        <v>0.44444444444444442</v>
      </c>
      <c r="GL245" s="52">
        <f t="shared" ca="1" si="700"/>
        <v>0.43333333333333335</v>
      </c>
      <c r="GM245" s="52">
        <f t="shared" ca="1" si="701"/>
        <v>0.42222222222222222</v>
      </c>
      <c r="GN245" s="52">
        <f t="shared" ca="1" si="702"/>
        <v>0.41111111111111109</v>
      </c>
      <c r="GO245" s="52">
        <f t="shared" ca="1" si="703"/>
        <v>0.39999999999999997</v>
      </c>
      <c r="GP245" s="52">
        <f t="shared" ca="1" si="704"/>
        <v>0.38888888888888884</v>
      </c>
      <c r="GQ245" s="52">
        <f t="shared" ca="1" si="705"/>
        <v>0.37777777777777777</v>
      </c>
      <c r="GR245" s="52">
        <f t="shared" ca="1" si="706"/>
        <v>0.36666666666666664</v>
      </c>
      <c r="GS245" s="52">
        <f t="shared" ca="1" si="707"/>
        <v>0.35555555555555551</v>
      </c>
      <c r="GT245" s="52">
        <f t="shared" ca="1" si="708"/>
        <v>0.34444444444444444</v>
      </c>
      <c r="GU245" s="125">
        <f t="shared" si="709"/>
        <v>0</v>
      </c>
      <c r="GV245" s="52">
        <f t="shared" ca="1" si="710"/>
        <v>0.66666666666666663</v>
      </c>
      <c r="GW245" s="59">
        <f t="shared" ca="1" si="711"/>
        <v>0</v>
      </c>
      <c r="GX245" s="52">
        <f t="shared" ca="1" si="712"/>
        <v>0</v>
      </c>
      <c r="GY245" s="52" t="str">
        <f t="shared" ca="1" si="713"/>
        <v>Slope</v>
      </c>
      <c r="GZ245" s="52" t="str">
        <f t="shared" ca="1" si="714"/>
        <v>NaN</v>
      </c>
      <c r="HA245" s="120">
        <f t="shared" si="715"/>
        <v>0</v>
      </c>
      <c r="HB245" s="58">
        <f t="shared" si="716"/>
        <v>0</v>
      </c>
      <c r="HC245" s="58"/>
      <c r="HD245" s="121">
        <f t="shared" si="717"/>
        <v>1</v>
      </c>
      <c r="HE245" s="52">
        <f t="shared" si="718"/>
        <v>0</v>
      </c>
      <c r="HF245" s="52">
        <f t="shared" si="719"/>
        <v>0</v>
      </c>
      <c r="HG245" s="120">
        <f t="shared" si="720"/>
        <v>1</v>
      </c>
      <c r="HH245" s="120">
        <f t="shared" si="721"/>
        <v>0</v>
      </c>
      <c r="HI245" s="52">
        <f t="shared" ca="1" si="722"/>
        <v>0</v>
      </c>
      <c r="HJ245" s="52" t="str">
        <f t="shared" ca="1" si="723"/>
        <v>Slope</v>
      </c>
      <c r="HK245" s="59">
        <f t="shared" ca="1" si="724"/>
        <v>2</v>
      </c>
      <c r="HL245" s="52" t="str">
        <f t="shared" ca="1" si="725"/>
        <v>NaN</v>
      </c>
      <c r="HM245" s="52">
        <f t="shared" si="726"/>
        <v>0</v>
      </c>
      <c r="HN245" s="52">
        <f t="shared" si="727"/>
        <v>0</v>
      </c>
      <c r="HO245" s="52">
        <f t="shared" si="728"/>
        <v>0</v>
      </c>
      <c r="HP245" s="112"/>
      <c r="HQ245" s="52">
        <f t="shared" si="731"/>
        <v>0</v>
      </c>
      <c r="HR245" s="112"/>
      <c r="HS245" s="52">
        <f t="shared" si="729"/>
        <v>0</v>
      </c>
      <c r="HT245">
        <f t="shared" si="730"/>
        <v>0</v>
      </c>
    </row>
    <row r="246" spans="1:228" x14ac:dyDescent="0.25">
      <c r="A246" s="45">
        <v>208</v>
      </c>
      <c r="B246" s="35">
        <f t="shared" si="570"/>
        <v>2.3958333333333238E-2</v>
      </c>
      <c r="C246" s="28"/>
      <c r="D246" s="29"/>
      <c r="E246" s="29"/>
      <c r="F246" s="37"/>
      <c r="G246" s="38"/>
      <c r="H246" s="107"/>
      <c r="I246" s="31"/>
      <c r="J246" s="28"/>
      <c r="K246" s="37">
        <f t="shared" si="562"/>
        <v>0</v>
      </c>
      <c r="L246" s="30">
        <f t="shared" si="560"/>
        <v>0</v>
      </c>
      <c r="M246" s="101">
        <f t="shared" si="561"/>
        <v>0</v>
      </c>
      <c r="N246" s="103">
        <f t="shared" si="571"/>
        <v>0</v>
      </c>
      <c r="AD246" s="52" t="e">
        <f t="shared" ca="1" si="572"/>
        <v>#DIV/0!</v>
      </c>
      <c r="AE246" s="52" t="e">
        <f t="shared" ca="1" si="572"/>
        <v>#DIV/0!</v>
      </c>
      <c r="AF246" s="52" t="e">
        <f t="shared" ca="1" si="572"/>
        <v>#DIV/0!</v>
      </c>
      <c r="AG246" s="52" t="e">
        <f t="shared" ca="1" si="566"/>
        <v>#DIV/0!</v>
      </c>
      <c r="AH246" s="52" t="e">
        <f t="shared" ca="1" si="566"/>
        <v>#DIV/0!</v>
      </c>
      <c r="AI246" s="52" t="e">
        <f t="shared" ca="1" si="566"/>
        <v>#DIV/0!</v>
      </c>
      <c r="AJ246" s="52" t="e">
        <f t="shared" ca="1" si="566"/>
        <v>#DIV/0!</v>
      </c>
      <c r="AK246" s="52" t="e">
        <f t="shared" ca="1" si="567"/>
        <v>#DIV/0!</v>
      </c>
      <c r="AL246" s="52" t="e">
        <f t="shared" ca="1" si="567"/>
        <v>#DIV/0!</v>
      </c>
      <c r="AM246" s="52" t="e">
        <f t="shared" ca="1" si="567"/>
        <v>#DIV/0!</v>
      </c>
      <c r="AN246" s="52" t="e">
        <f t="shared" ca="1" si="567"/>
        <v>#DIV/0!</v>
      </c>
      <c r="AO246" s="52" t="e">
        <f t="shared" ca="1" si="568"/>
        <v>#DIV/0!</v>
      </c>
      <c r="AP246" s="52" t="e">
        <f t="shared" ca="1" si="568"/>
        <v>#DIV/0!</v>
      </c>
      <c r="AQ246" s="52" t="e">
        <f t="shared" ca="1" si="568"/>
        <v>#DIV/0!</v>
      </c>
      <c r="AR246" s="52" t="e">
        <f t="shared" ca="1" si="568"/>
        <v>#DIV/0!</v>
      </c>
      <c r="AS246" s="52" t="e">
        <f t="shared" ca="1" si="569"/>
        <v>#DIV/0!</v>
      </c>
      <c r="AT246" s="52" t="e">
        <f t="shared" ca="1" si="569"/>
        <v>#DIV/0!</v>
      </c>
      <c r="AU246" s="52" t="e">
        <f t="shared" ca="1" si="569"/>
        <v>#DIV/0!</v>
      </c>
      <c r="AV246" s="52" t="e">
        <f t="shared" ca="1" si="569"/>
        <v>#DIV/0!</v>
      </c>
      <c r="AW246" s="52" t="e">
        <f t="shared" ca="1" si="563"/>
        <v>#DIV/0!</v>
      </c>
      <c r="AX246" s="52" t="e">
        <f t="shared" ca="1" si="563"/>
        <v>#DIV/0!</v>
      </c>
      <c r="AY246" s="52" t="e">
        <f t="shared" ca="1" si="563"/>
        <v>#DIV/0!</v>
      </c>
      <c r="AZ246" s="52" t="e">
        <f t="shared" ca="1" si="563"/>
        <v>#DIV/0!</v>
      </c>
      <c r="BA246" s="52" t="e">
        <f t="shared" ca="1" si="564"/>
        <v>#DIV/0!</v>
      </c>
      <c r="BB246" s="52" t="e">
        <f t="shared" ca="1" si="564"/>
        <v>#DIV/0!</v>
      </c>
      <c r="BC246" s="52" t="e">
        <f t="shared" ca="1" si="564"/>
        <v>#DIV/0!</v>
      </c>
      <c r="BD246" s="52" t="e">
        <f t="shared" ca="1" si="564"/>
        <v>#DIV/0!</v>
      </c>
      <c r="BE246" s="52" t="e">
        <f t="shared" ca="1" si="565"/>
        <v>#DIV/0!</v>
      </c>
      <c r="BF246" s="52" t="e">
        <f t="shared" ca="1" si="565"/>
        <v>#DIV/0!</v>
      </c>
      <c r="BG246" s="52" t="e">
        <f t="shared" ca="1" si="565"/>
        <v>#DIV/0!</v>
      </c>
      <c r="BH246" s="52" t="e">
        <f t="shared" ca="1" si="565"/>
        <v>#DIV/0!</v>
      </c>
      <c r="BJ246" s="52">
        <f t="shared" si="573"/>
        <v>0</v>
      </c>
      <c r="BK246" s="52">
        <f t="shared" si="574"/>
        <v>0</v>
      </c>
      <c r="BL246" s="52">
        <f t="shared" si="575"/>
        <v>0</v>
      </c>
      <c r="BM246" s="52">
        <f t="shared" si="576"/>
        <v>0</v>
      </c>
      <c r="BN246" s="52">
        <f t="shared" si="577"/>
        <v>0</v>
      </c>
      <c r="BO246" s="52">
        <f t="shared" si="578"/>
        <v>0</v>
      </c>
      <c r="BP246" s="52">
        <f t="shared" si="579"/>
        <v>0</v>
      </c>
      <c r="BQ246" s="52">
        <f t="shared" si="580"/>
        <v>0.05</v>
      </c>
      <c r="BS246" s="52">
        <f t="shared" ca="1" si="581"/>
        <v>0</v>
      </c>
      <c r="BT246" s="52">
        <f t="shared" ca="1" si="582"/>
        <v>0</v>
      </c>
      <c r="BU246" s="52">
        <f t="shared" ca="1" si="583"/>
        <v>0</v>
      </c>
      <c r="BV246" s="52">
        <f t="shared" ca="1" si="584"/>
        <v>0</v>
      </c>
      <c r="BW246" s="52">
        <f t="shared" ca="1" si="585"/>
        <v>0</v>
      </c>
      <c r="BX246" s="52">
        <f t="shared" ca="1" si="586"/>
        <v>0</v>
      </c>
      <c r="BY246" s="52">
        <f t="shared" ca="1" si="587"/>
        <v>0</v>
      </c>
      <c r="BZ246" s="52">
        <f t="shared" ca="1" si="588"/>
        <v>0</v>
      </c>
      <c r="CA246" s="52">
        <f t="shared" ca="1" si="589"/>
        <v>0</v>
      </c>
      <c r="CB246" s="52">
        <f t="shared" ca="1" si="590"/>
        <v>0</v>
      </c>
      <c r="CC246" s="52">
        <f t="shared" ca="1" si="591"/>
        <v>0</v>
      </c>
      <c r="CD246" s="52">
        <f t="shared" ca="1" si="592"/>
        <v>0</v>
      </c>
      <c r="CE246" s="52">
        <f t="shared" ca="1" si="593"/>
        <v>0</v>
      </c>
      <c r="CF246" s="52">
        <f t="shared" ca="1" si="594"/>
        <v>0</v>
      </c>
      <c r="CG246" s="52">
        <f t="shared" ca="1" si="595"/>
        <v>0</v>
      </c>
      <c r="CH246" s="52">
        <f t="shared" ca="1" si="596"/>
        <v>0</v>
      </c>
      <c r="CI246" s="52">
        <f t="shared" ca="1" si="597"/>
        <v>0</v>
      </c>
      <c r="CJ246" s="52">
        <f t="shared" ca="1" si="598"/>
        <v>0</v>
      </c>
      <c r="CK246" s="52">
        <f t="shared" ca="1" si="599"/>
        <v>0</v>
      </c>
      <c r="CL246" s="52">
        <f t="shared" ca="1" si="600"/>
        <v>0</v>
      </c>
      <c r="CM246" s="52">
        <f t="shared" ca="1" si="601"/>
        <v>0</v>
      </c>
      <c r="CN246" s="52">
        <f t="shared" ca="1" si="602"/>
        <v>0</v>
      </c>
      <c r="CO246" s="52">
        <f t="shared" ca="1" si="603"/>
        <v>0</v>
      </c>
      <c r="CP246" s="52">
        <f t="shared" ca="1" si="604"/>
        <v>0</v>
      </c>
      <c r="CQ246" s="52">
        <f t="shared" ca="1" si="605"/>
        <v>0</v>
      </c>
      <c r="CR246" s="52">
        <f t="shared" ca="1" si="606"/>
        <v>0</v>
      </c>
      <c r="CS246" s="52">
        <f t="shared" ca="1" si="607"/>
        <v>0</v>
      </c>
      <c r="CT246" s="52">
        <f t="shared" ca="1" si="608"/>
        <v>0</v>
      </c>
      <c r="CU246" s="52">
        <f t="shared" ca="1" si="609"/>
        <v>0</v>
      </c>
      <c r="CV246" s="52">
        <f t="shared" ca="1" si="610"/>
        <v>0</v>
      </c>
      <c r="CW246" s="52">
        <f t="shared" ca="1" si="611"/>
        <v>0</v>
      </c>
      <c r="CY246" s="51" t="str">
        <f t="shared" ca="1" si="612"/>
        <v>Slope</v>
      </c>
      <c r="CZ246" s="51" t="str">
        <f t="shared" ca="1" si="613"/>
        <v>Slope</v>
      </c>
      <c r="DA246" s="51" t="str">
        <f t="shared" ca="1" si="614"/>
        <v>Slope</v>
      </c>
      <c r="DB246" s="51" t="str">
        <f t="shared" ca="1" si="615"/>
        <v>Slope</v>
      </c>
      <c r="DC246" s="51" t="str">
        <f t="shared" ca="1" si="616"/>
        <v>Slope</v>
      </c>
      <c r="DD246" s="51" t="str">
        <f t="shared" ca="1" si="617"/>
        <v>Slope</v>
      </c>
      <c r="DE246" s="51" t="str">
        <f t="shared" ca="1" si="618"/>
        <v>Slope</v>
      </c>
      <c r="DF246" s="51" t="str">
        <f t="shared" ca="1" si="619"/>
        <v>Slope</v>
      </c>
      <c r="DG246" s="51" t="str">
        <f t="shared" ca="1" si="620"/>
        <v>Slope</v>
      </c>
      <c r="DH246" s="51" t="str">
        <f t="shared" ca="1" si="621"/>
        <v>Slope</v>
      </c>
      <c r="DI246" s="51" t="str">
        <f t="shared" ca="1" si="622"/>
        <v>Slope</v>
      </c>
      <c r="DJ246" s="51" t="str">
        <f t="shared" ca="1" si="623"/>
        <v>Slope</v>
      </c>
      <c r="DK246" s="51" t="str">
        <f t="shared" ca="1" si="624"/>
        <v>Slope</v>
      </c>
      <c r="DL246" s="51" t="str">
        <f t="shared" ca="1" si="625"/>
        <v>Slope</v>
      </c>
      <c r="DM246" s="51" t="str">
        <f t="shared" ca="1" si="626"/>
        <v>Slope</v>
      </c>
      <c r="DN246" s="51" t="str">
        <f t="shared" ca="1" si="627"/>
        <v>Slope</v>
      </c>
      <c r="DO246" s="51" t="str">
        <f t="shared" ca="1" si="628"/>
        <v>Slope</v>
      </c>
      <c r="DP246" s="51" t="str">
        <f t="shared" ca="1" si="629"/>
        <v>Slope</v>
      </c>
      <c r="DQ246" s="51" t="str">
        <f t="shared" ca="1" si="630"/>
        <v>Slope</v>
      </c>
      <c r="DR246" s="51" t="str">
        <f t="shared" ca="1" si="631"/>
        <v>Slope</v>
      </c>
      <c r="DS246" s="51" t="str">
        <f t="shared" ca="1" si="632"/>
        <v>Slope</v>
      </c>
      <c r="DT246" s="51" t="str">
        <f t="shared" ca="1" si="633"/>
        <v>Slope</v>
      </c>
      <c r="DU246" s="51" t="str">
        <f t="shared" ca="1" si="634"/>
        <v>Slope</v>
      </c>
      <c r="DV246" s="51" t="str">
        <f t="shared" ca="1" si="635"/>
        <v>Slope</v>
      </c>
      <c r="DW246" s="51" t="str">
        <f t="shared" ca="1" si="636"/>
        <v>Slope</v>
      </c>
      <c r="DX246" s="51" t="str">
        <f t="shared" ca="1" si="637"/>
        <v>Slope</v>
      </c>
      <c r="DY246" s="51" t="str">
        <f t="shared" ca="1" si="638"/>
        <v>Slope</v>
      </c>
      <c r="DZ246" s="51" t="str">
        <f t="shared" ca="1" si="639"/>
        <v>Slope</v>
      </c>
      <c r="EA246" s="51" t="str">
        <f t="shared" ca="1" si="640"/>
        <v>Slope</v>
      </c>
      <c r="EB246" s="51" t="str">
        <f t="shared" ca="1" si="641"/>
        <v>Slope</v>
      </c>
      <c r="EC246" s="51" t="str">
        <f t="shared" ca="1" si="642"/>
        <v>Slope</v>
      </c>
      <c r="EE246" s="52">
        <f t="shared" ca="1" si="643"/>
        <v>1</v>
      </c>
      <c r="EF246" s="52">
        <f t="shared" ca="1" si="644"/>
        <v>1</v>
      </c>
      <c r="EG246" s="52">
        <f t="shared" ca="1" si="645"/>
        <v>1</v>
      </c>
      <c r="EH246" s="52">
        <f t="shared" ca="1" si="646"/>
        <v>1</v>
      </c>
      <c r="EI246" s="52">
        <f t="shared" ca="1" si="647"/>
        <v>1</v>
      </c>
      <c r="EJ246" s="52">
        <f t="shared" ca="1" si="648"/>
        <v>1</v>
      </c>
      <c r="EK246" s="52">
        <f t="shared" ca="1" si="649"/>
        <v>1</v>
      </c>
      <c r="EL246" s="52">
        <f t="shared" ca="1" si="650"/>
        <v>1</v>
      </c>
      <c r="EM246" s="52">
        <f t="shared" ca="1" si="651"/>
        <v>1</v>
      </c>
      <c r="EN246" s="52">
        <f t="shared" ca="1" si="652"/>
        <v>1</v>
      </c>
      <c r="EO246" s="52">
        <f t="shared" ca="1" si="653"/>
        <v>1</v>
      </c>
      <c r="EP246" s="52">
        <f t="shared" ca="1" si="654"/>
        <v>1</v>
      </c>
      <c r="EQ246" s="52">
        <f t="shared" ca="1" si="655"/>
        <v>1</v>
      </c>
      <c r="ER246" s="52">
        <f t="shared" ca="1" si="656"/>
        <v>1</v>
      </c>
      <c r="ES246" s="52">
        <f t="shared" ca="1" si="657"/>
        <v>1</v>
      </c>
      <c r="ET246" s="52">
        <f t="shared" ca="1" si="658"/>
        <v>1</v>
      </c>
      <c r="EU246" s="52">
        <f t="shared" ca="1" si="659"/>
        <v>1</v>
      </c>
      <c r="EV246" s="52">
        <f t="shared" ca="1" si="660"/>
        <v>1</v>
      </c>
      <c r="EW246" s="52">
        <f t="shared" ca="1" si="661"/>
        <v>1</v>
      </c>
      <c r="EX246" s="52">
        <f t="shared" ca="1" si="662"/>
        <v>1</v>
      </c>
      <c r="EY246" s="52">
        <f t="shared" ca="1" si="663"/>
        <v>1</v>
      </c>
      <c r="EZ246" s="52">
        <f t="shared" ca="1" si="664"/>
        <v>1</v>
      </c>
      <c r="FA246" s="52">
        <f t="shared" ca="1" si="665"/>
        <v>1</v>
      </c>
      <c r="FB246" s="52">
        <f t="shared" ca="1" si="666"/>
        <v>1</v>
      </c>
      <c r="FC246" s="52">
        <f t="shared" ca="1" si="667"/>
        <v>1</v>
      </c>
      <c r="FD246" s="52">
        <f t="shared" ca="1" si="668"/>
        <v>1</v>
      </c>
      <c r="FE246" s="52">
        <f t="shared" ca="1" si="669"/>
        <v>1</v>
      </c>
      <c r="FF246" s="52">
        <f t="shared" ca="1" si="670"/>
        <v>1</v>
      </c>
      <c r="FG246" s="52">
        <f t="shared" ca="1" si="671"/>
        <v>1</v>
      </c>
      <c r="FH246" s="52">
        <f t="shared" ca="1" si="672"/>
        <v>1</v>
      </c>
      <c r="FI246" s="52">
        <f t="shared" ca="1" si="673"/>
        <v>1</v>
      </c>
      <c r="FK246" s="52">
        <f t="shared" si="674"/>
        <v>0</v>
      </c>
      <c r="FL246" s="59" t="e">
        <f t="shared" ca="1" si="675"/>
        <v>#N/A</v>
      </c>
      <c r="FM246" s="59" t="e">
        <f t="shared" ca="1" si="676"/>
        <v>#N/A</v>
      </c>
      <c r="FN246" s="52">
        <f t="shared" ca="1" si="677"/>
        <v>0</v>
      </c>
      <c r="FP246" s="52">
        <f t="shared" ca="1" si="678"/>
        <v>0.66666666666666663</v>
      </c>
      <c r="FQ246" s="52">
        <f t="shared" ca="1" si="679"/>
        <v>0.66666666666666663</v>
      </c>
      <c r="FR246" s="52">
        <f t="shared" ca="1" si="680"/>
        <v>0.65555555555555545</v>
      </c>
      <c r="FS246" s="52">
        <f t="shared" ca="1" si="681"/>
        <v>0.64444444444444438</v>
      </c>
      <c r="FT246" s="52">
        <f t="shared" ca="1" si="682"/>
        <v>0.6333333333333333</v>
      </c>
      <c r="FU246" s="52">
        <f t="shared" ca="1" si="683"/>
        <v>0.62222222222222223</v>
      </c>
      <c r="FV246" s="52">
        <f t="shared" ca="1" si="684"/>
        <v>0.61111111111111116</v>
      </c>
      <c r="FW246" s="52">
        <f t="shared" ca="1" si="685"/>
        <v>0.6</v>
      </c>
      <c r="FX246" s="52">
        <f t="shared" ca="1" si="686"/>
        <v>0.5888888888888888</v>
      </c>
      <c r="FY246" s="52">
        <f t="shared" ca="1" si="687"/>
        <v>0.57777777777777772</v>
      </c>
      <c r="FZ246" s="52">
        <f t="shared" ca="1" si="688"/>
        <v>0.56666666666666665</v>
      </c>
      <c r="GA246" s="52">
        <f t="shared" ca="1" si="689"/>
        <v>0.55555555555555558</v>
      </c>
      <c r="GB246" s="52">
        <f t="shared" ca="1" si="690"/>
        <v>0.5444444444444444</v>
      </c>
      <c r="GC246" s="52">
        <f t="shared" ca="1" si="691"/>
        <v>0.53333333333333333</v>
      </c>
      <c r="GD246" s="52">
        <f t="shared" ca="1" si="692"/>
        <v>0.52222222222222214</v>
      </c>
      <c r="GE246" s="52">
        <f t="shared" ca="1" si="693"/>
        <v>0.51111111111111107</v>
      </c>
      <c r="GF246" s="52">
        <f t="shared" ca="1" si="694"/>
        <v>0.5</v>
      </c>
      <c r="GG246" s="52">
        <f t="shared" ca="1" si="695"/>
        <v>0.48888888888888887</v>
      </c>
      <c r="GH246" s="52">
        <f t="shared" ca="1" si="696"/>
        <v>0.47777777777777775</v>
      </c>
      <c r="GI246" s="52">
        <f t="shared" ca="1" si="697"/>
        <v>0.46666666666666667</v>
      </c>
      <c r="GJ246" s="52">
        <f t="shared" ca="1" si="698"/>
        <v>0.45555555555555555</v>
      </c>
      <c r="GK246" s="52">
        <f t="shared" ca="1" si="699"/>
        <v>0.44444444444444442</v>
      </c>
      <c r="GL246" s="52">
        <f t="shared" ca="1" si="700"/>
        <v>0.43333333333333335</v>
      </c>
      <c r="GM246" s="52">
        <f t="shared" ca="1" si="701"/>
        <v>0.42222222222222222</v>
      </c>
      <c r="GN246" s="52">
        <f t="shared" ca="1" si="702"/>
        <v>0.41111111111111109</v>
      </c>
      <c r="GO246" s="52">
        <f t="shared" ca="1" si="703"/>
        <v>0.39999999999999997</v>
      </c>
      <c r="GP246" s="52">
        <f t="shared" ca="1" si="704"/>
        <v>0.38888888888888884</v>
      </c>
      <c r="GQ246" s="52">
        <f t="shared" ca="1" si="705"/>
        <v>0.37777777777777777</v>
      </c>
      <c r="GR246" s="52">
        <f t="shared" ca="1" si="706"/>
        <v>0.36666666666666664</v>
      </c>
      <c r="GS246" s="52">
        <f t="shared" ca="1" si="707"/>
        <v>0.35555555555555551</v>
      </c>
      <c r="GT246" s="52">
        <f t="shared" ca="1" si="708"/>
        <v>0.34444444444444444</v>
      </c>
      <c r="GU246" s="125">
        <f t="shared" si="709"/>
        <v>0</v>
      </c>
      <c r="GV246" s="52">
        <f t="shared" ca="1" si="710"/>
        <v>0.66666666666666663</v>
      </c>
      <c r="GW246" s="59">
        <f t="shared" ca="1" si="711"/>
        <v>0</v>
      </c>
      <c r="GX246" s="52">
        <f t="shared" ca="1" si="712"/>
        <v>0</v>
      </c>
      <c r="GY246" s="52" t="str">
        <f t="shared" ca="1" si="713"/>
        <v>Slope</v>
      </c>
      <c r="GZ246" s="52" t="str">
        <f t="shared" ca="1" si="714"/>
        <v>NaN</v>
      </c>
      <c r="HA246" s="120">
        <f t="shared" si="715"/>
        <v>0</v>
      </c>
      <c r="HB246" s="58">
        <f t="shared" si="716"/>
        <v>0</v>
      </c>
      <c r="HC246" s="58"/>
      <c r="HD246" s="121">
        <f t="shared" si="717"/>
        <v>1</v>
      </c>
      <c r="HE246" s="52">
        <f t="shared" si="718"/>
        <v>0</v>
      </c>
      <c r="HF246" s="52">
        <f t="shared" si="719"/>
        <v>0</v>
      </c>
      <c r="HG246" s="120">
        <f t="shared" si="720"/>
        <v>1</v>
      </c>
      <c r="HH246" s="120">
        <f t="shared" si="721"/>
        <v>0</v>
      </c>
      <c r="HI246" s="52">
        <f t="shared" ca="1" si="722"/>
        <v>0</v>
      </c>
      <c r="HJ246" s="52" t="str">
        <f t="shared" ca="1" si="723"/>
        <v>Slope</v>
      </c>
      <c r="HK246" s="59">
        <f t="shared" ca="1" si="724"/>
        <v>2</v>
      </c>
      <c r="HL246" s="52" t="str">
        <f t="shared" ca="1" si="725"/>
        <v>NaN</v>
      </c>
      <c r="HM246" s="52">
        <f t="shared" si="726"/>
        <v>0</v>
      </c>
      <c r="HN246" s="52">
        <f t="shared" si="727"/>
        <v>0</v>
      </c>
      <c r="HO246" s="52">
        <f t="shared" si="728"/>
        <v>0</v>
      </c>
      <c r="HP246" s="112"/>
      <c r="HQ246" s="52">
        <f t="shared" si="731"/>
        <v>0</v>
      </c>
      <c r="HR246" s="112"/>
      <c r="HS246" s="52">
        <f t="shared" si="729"/>
        <v>0</v>
      </c>
      <c r="HT246">
        <f t="shared" si="730"/>
        <v>0</v>
      </c>
    </row>
    <row r="247" spans="1:228" x14ac:dyDescent="0.25">
      <c r="A247" s="45">
        <v>209</v>
      </c>
      <c r="B247" s="35">
        <f t="shared" si="570"/>
        <v>2.4074074074073977E-2</v>
      </c>
      <c r="C247" s="28"/>
      <c r="D247" s="29"/>
      <c r="E247" s="29"/>
      <c r="F247" s="37"/>
      <c r="G247" s="38"/>
      <c r="H247" s="107"/>
      <c r="I247" s="31"/>
      <c r="J247" s="28"/>
      <c r="K247" s="37">
        <f t="shared" si="562"/>
        <v>0</v>
      </c>
      <c r="L247" s="30">
        <f t="shared" si="560"/>
        <v>0</v>
      </c>
      <c r="M247" s="101">
        <f t="shared" si="561"/>
        <v>0</v>
      </c>
      <c r="N247" s="103">
        <f t="shared" si="571"/>
        <v>0</v>
      </c>
      <c r="AD247" s="52" t="e">
        <f t="shared" ca="1" si="572"/>
        <v>#DIV/0!</v>
      </c>
      <c r="AE247" s="52" t="e">
        <f t="shared" ca="1" si="572"/>
        <v>#DIV/0!</v>
      </c>
      <c r="AF247" s="52" t="e">
        <f t="shared" ca="1" si="572"/>
        <v>#DIV/0!</v>
      </c>
      <c r="AG247" s="52" t="e">
        <f t="shared" ca="1" si="566"/>
        <v>#DIV/0!</v>
      </c>
      <c r="AH247" s="52" t="e">
        <f t="shared" ca="1" si="566"/>
        <v>#DIV/0!</v>
      </c>
      <c r="AI247" s="52" t="e">
        <f t="shared" ca="1" si="566"/>
        <v>#DIV/0!</v>
      </c>
      <c r="AJ247" s="52" t="e">
        <f t="shared" ca="1" si="566"/>
        <v>#DIV/0!</v>
      </c>
      <c r="AK247" s="52" t="e">
        <f t="shared" ca="1" si="567"/>
        <v>#DIV/0!</v>
      </c>
      <c r="AL247" s="52" t="e">
        <f t="shared" ca="1" si="567"/>
        <v>#DIV/0!</v>
      </c>
      <c r="AM247" s="52" t="e">
        <f t="shared" ca="1" si="567"/>
        <v>#DIV/0!</v>
      </c>
      <c r="AN247" s="52" t="e">
        <f t="shared" ca="1" si="567"/>
        <v>#DIV/0!</v>
      </c>
      <c r="AO247" s="52" t="e">
        <f t="shared" ca="1" si="568"/>
        <v>#DIV/0!</v>
      </c>
      <c r="AP247" s="52" t="e">
        <f t="shared" ca="1" si="568"/>
        <v>#DIV/0!</v>
      </c>
      <c r="AQ247" s="52" t="e">
        <f t="shared" ca="1" si="568"/>
        <v>#DIV/0!</v>
      </c>
      <c r="AR247" s="52" t="e">
        <f t="shared" ca="1" si="568"/>
        <v>#DIV/0!</v>
      </c>
      <c r="AS247" s="52" t="e">
        <f t="shared" ca="1" si="569"/>
        <v>#DIV/0!</v>
      </c>
      <c r="AT247" s="52" t="e">
        <f t="shared" ca="1" si="569"/>
        <v>#DIV/0!</v>
      </c>
      <c r="AU247" s="52" t="e">
        <f t="shared" ca="1" si="569"/>
        <v>#DIV/0!</v>
      </c>
      <c r="AV247" s="52" t="e">
        <f t="shared" ca="1" si="569"/>
        <v>#DIV/0!</v>
      </c>
      <c r="AW247" s="52" t="e">
        <f t="shared" ca="1" si="563"/>
        <v>#DIV/0!</v>
      </c>
      <c r="AX247" s="52" t="e">
        <f t="shared" ca="1" si="563"/>
        <v>#DIV/0!</v>
      </c>
      <c r="AY247" s="52" t="e">
        <f t="shared" ca="1" si="563"/>
        <v>#DIV/0!</v>
      </c>
      <c r="AZ247" s="52" t="e">
        <f t="shared" ca="1" si="563"/>
        <v>#DIV/0!</v>
      </c>
      <c r="BA247" s="52" t="e">
        <f t="shared" ca="1" si="564"/>
        <v>#DIV/0!</v>
      </c>
      <c r="BB247" s="52" t="e">
        <f t="shared" ca="1" si="564"/>
        <v>#DIV/0!</v>
      </c>
      <c r="BC247" s="52" t="e">
        <f t="shared" ca="1" si="564"/>
        <v>#DIV/0!</v>
      </c>
      <c r="BD247" s="52" t="e">
        <f t="shared" ca="1" si="564"/>
        <v>#DIV/0!</v>
      </c>
      <c r="BE247" s="52" t="e">
        <f t="shared" ca="1" si="565"/>
        <v>#DIV/0!</v>
      </c>
      <c r="BF247" s="52" t="e">
        <f t="shared" ca="1" si="565"/>
        <v>#DIV/0!</v>
      </c>
      <c r="BG247" s="52" t="e">
        <f t="shared" ca="1" si="565"/>
        <v>#DIV/0!</v>
      </c>
      <c r="BH247" s="52" t="e">
        <f t="shared" ca="1" si="565"/>
        <v>#DIV/0!</v>
      </c>
      <c r="BJ247" s="52">
        <f t="shared" si="573"/>
        <v>0</v>
      </c>
      <c r="BK247" s="52">
        <f t="shared" si="574"/>
        <v>0</v>
      </c>
      <c r="BL247" s="52">
        <f t="shared" si="575"/>
        <v>0</v>
      </c>
      <c r="BM247" s="52">
        <f t="shared" si="576"/>
        <v>0</v>
      </c>
      <c r="BN247" s="52">
        <f t="shared" si="577"/>
        <v>0</v>
      </c>
      <c r="BO247" s="52">
        <f t="shared" si="578"/>
        <v>0</v>
      </c>
      <c r="BP247" s="52">
        <f t="shared" si="579"/>
        <v>0</v>
      </c>
      <c r="BQ247" s="52">
        <f t="shared" si="580"/>
        <v>0.05</v>
      </c>
      <c r="BS247" s="52">
        <f t="shared" ca="1" si="581"/>
        <v>0</v>
      </c>
      <c r="BT247" s="52">
        <f t="shared" ca="1" si="582"/>
        <v>0</v>
      </c>
      <c r="BU247" s="52">
        <f t="shared" ca="1" si="583"/>
        <v>0</v>
      </c>
      <c r="BV247" s="52">
        <f t="shared" ca="1" si="584"/>
        <v>0</v>
      </c>
      <c r="BW247" s="52">
        <f t="shared" ca="1" si="585"/>
        <v>0</v>
      </c>
      <c r="BX247" s="52">
        <f t="shared" ca="1" si="586"/>
        <v>0</v>
      </c>
      <c r="BY247" s="52">
        <f t="shared" ca="1" si="587"/>
        <v>0</v>
      </c>
      <c r="BZ247" s="52">
        <f t="shared" ca="1" si="588"/>
        <v>0</v>
      </c>
      <c r="CA247" s="52">
        <f t="shared" ca="1" si="589"/>
        <v>0</v>
      </c>
      <c r="CB247" s="52">
        <f t="shared" ca="1" si="590"/>
        <v>0</v>
      </c>
      <c r="CC247" s="52">
        <f t="shared" ca="1" si="591"/>
        <v>0</v>
      </c>
      <c r="CD247" s="52">
        <f t="shared" ca="1" si="592"/>
        <v>0</v>
      </c>
      <c r="CE247" s="52">
        <f t="shared" ca="1" si="593"/>
        <v>0</v>
      </c>
      <c r="CF247" s="52">
        <f t="shared" ca="1" si="594"/>
        <v>0</v>
      </c>
      <c r="CG247" s="52">
        <f t="shared" ca="1" si="595"/>
        <v>0</v>
      </c>
      <c r="CH247" s="52">
        <f t="shared" ca="1" si="596"/>
        <v>0</v>
      </c>
      <c r="CI247" s="52">
        <f t="shared" ca="1" si="597"/>
        <v>0</v>
      </c>
      <c r="CJ247" s="52">
        <f t="shared" ca="1" si="598"/>
        <v>0</v>
      </c>
      <c r="CK247" s="52">
        <f t="shared" ca="1" si="599"/>
        <v>0</v>
      </c>
      <c r="CL247" s="52">
        <f t="shared" ca="1" si="600"/>
        <v>0</v>
      </c>
      <c r="CM247" s="52">
        <f t="shared" ca="1" si="601"/>
        <v>0</v>
      </c>
      <c r="CN247" s="52">
        <f t="shared" ca="1" si="602"/>
        <v>0</v>
      </c>
      <c r="CO247" s="52">
        <f t="shared" ca="1" si="603"/>
        <v>0</v>
      </c>
      <c r="CP247" s="52">
        <f t="shared" ca="1" si="604"/>
        <v>0</v>
      </c>
      <c r="CQ247" s="52">
        <f t="shared" ca="1" si="605"/>
        <v>0</v>
      </c>
      <c r="CR247" s="52">
        <f t="shared" ca="1" si="606"/>
        <v>0</v>
      </c>
      <c r="CS247" s="52">
        <f t="shared" ca="1" si="607"/>
        <v>0</v>
      </c>
      <c r="CT247" s="52">
        <f t="shared" ca="1" si="608"/>
        <v>0</v>
      </c>
      <c r="CU247" s="52">
        <f t="shared" ca="1" si="609"/>
        <v>0</v>
      </c>
      <c r="CV247" s="52">
        <f t="shared" ca="1" si="610"/>
        <v>0</v>
      </c>
      <c r="CW247" s="52">
        <f t="shared" ca="1" si="611"/>
        <v>0</v>
      </c>
      <c r="CY247" s="51" t="str">
        <f t="shared" ca="1" si="612"/>
        <v>Slope</v>
      </c>
      <c r="CZ247" s="51" t="str">
        <f t="shared" ca="1" si="613"/>
        <v>Slope</v>
      </c>
      <c r="DA247" s="51" t="str">
        <f t="shared" ca="1" si="614"/>
        <v>Slope</v>
      </c>
      <c r="DB247" s="51" t="str">
        <f t="shared" ca="1" si="615"/>
        <v>Slope</v>
      </c>
      <c r="DC247" s="51" t="str">
        <f t="shared" ca="1" si="616"/>
        <v>Slope</v>
      </c>
      <c r="DD247" s="51" t="str">
        <f t="shared" ca="1" si="617"/>
        <v>Slope</v>
      </c>
      <c r="DE247" s="51" t="str">
        <f t="shared" ca="1" si="618"/>
        <v>Slope</v>
      </c>
      <c r="DF247" s="51" t="str">
        <f t="shared" ca="1" si="619"/>
        <v>Slope</v>
      </c>
      <c r="DG247" s="51" t="str">
        <f t="shared" ca="1" si="620"/>
        <v>Slope</v>
      </c>
      <c r="DH247" s="51" t="str">
        <f t="shared" ca="1" si="621"/>
        <v>Slope</v>
      </c>
      <c r="DI247" s="51" t="str">
        <f t="shared" ca="1" si="622"/>
        <v>Slope</v>
      </c>
      <c r="DJ247" s="51" t="str">
        <f t="shared" ca="1" si="623"/>
        <v>Slope</v>
      </c>
      <c r="DK247" s="51" t="str">
        <f t="shared" ca="1" si="624"/>
        <v>Slope</v>
      </c>
      <c r="DL247" s="51" t="str">
        <f t="shared" ca="1" si="625"/>
        <v>Slope</v>
      </c>
      <c r="DM247" s="51" t="str">
        <f t="shared" ca="1" si="626"/>
        <v>Slope</v>
      </c>
      <c r="DN247" s="51" t="str">
        <f t="shared" ca="1" si="627"/>
        <v>Slope</v>
      </c>
      <c r="DO247" s="51" t="str">
        <f t="shared" ca="1" si="628"/>
        <v>Slope</v>
      </c>
      <c r="DP247" s="51" t="str">
        <f t="shared" ca="1" si="629"/>
        <v>Slope</v>
      </c>
      <c r="DQ247" s="51" t="str">
        <f t="shared" ca="1" si="630"/>
        <v>Slope</v>
      </c>
      <c r="DR247" s="51" t="str">
        <f t="shared" ca="1" si="631"/>
        <v>Slope</v>
      </c>
      <c r="DS247" s="51" t="str">
        <f t="shared" ca="1" si="632"/>
        <v>Slope</v>
      </c>
      <c r="DT247" s="51" t="str">
        <f t="shared" ca="1" si="633"/>
        <v>Slope</v>
      </c>
      <c r="DU247" s="51" t="str">
        <f t="shared" ca="1" si="634"/>
        <v>Slope</v>
      </c>
      <c r="DV247" s="51" t="str">
        <f t="shared" ca="1" si="635"/>
        <v>Slope</v>
      </c>
      <c r="DW247" s="51" t="str">
        <f t="shared" ca="1" si="636"/>
        <v>Slope</v>
      </c>
      <c r="DX247" s="51" t="str">
        <f t="shared" ca="1" si="637"/>
        <v>Slope</v>
      </c>
      <c r="DY247" s="51" t="str">
        <f t="shared" ca="1" si="638"/>
        <v>Slope</v>
      </c>
      <c r="DZ247" s="51" t="str">
        <f t="shared" ca="1" si="639"/>
        <v>Slope</v>
      </c>
      <c r="EA247" s="51" t="str">
        <f t="shared" ca="1" si="640"/>
        <v>Slope</v>
      </c>
      <c r="EB247" s="51" t="str">
        <f t="shared" ca="1" si="641"/>
        <v>Slope</v>
      </c>
      <c r="EC247" s="51" t="str">
        <f t="shared" ca="1" si="642"/>
        <v>Slope</v>
      </c>
      <c r="EE247" s="52">
        <f t="shared" ca="1" si="643"/>
        <v>1</v>
      </c>
      <c r="EF247" s="52">
        <f t="shared" ca="1" si="644"/>
        <v>1</v>
      </c>
      <c r="EG247" s="52">
        <f t="shared" ca="1" si="645"/>
        <v>1</v>
      </c>
      <c r="EH247" s="52">
        <f t="shared" ca="1" si="646"/>
        <v>1</v>
      </c>
      <c r="EI247" s="52">
        <f t="shared" ca="1" si="647"/>
        <v>1</v>
      </c>
      <c r="EJ247" s="52">
        <f t="shared" ca="1" si="648"/>
        <v>1</v>
      </c>
      <c r="EK247" s="52">
        <f t="shared" ca="1" si="649"/>
        <v>1</v>
      </c>
      <c r="EL247" s="52">
        <f t="shared" ca="1" si="650"/>
        <v>1</v>
      </c>
      <c r="EM247" s="52">
        <f t="shared" ca="1" si="651"/>
        <v>1</v>
      </c>
      <c r="EN247" s="52">
        <f t="shared" ca="1" si="652"/>
        <v>1</v>
      </c>
      <c r="EO247" s="52">
        <f t="shared" ca="1" si="653"/>
        <v>1</v>
      </c>
      <c r="EP247" s="52">
        <f t="shared" ca="1" si="654"/>
        <v>1</v>
      </c>
      <c r="EQ247" s="52">
        <f t="shared" ca="1" si="655"/>
        <v>1</v>
      </c>
      <c r="ER247" s="52">
        <f t="shared" ca="1" si="656"/>
        <v>1</v>
      </c>
      <c r="ES247" s="52">
        <f t="shared" ca="1" si="657"/>
        <v>1</v>
      </c>
      <c r="ET247" s="52">
        <f t="shared" ca="1" si="658"/>
        <v>1</v>
      </c>
      <c r="EU247" s="52">
        <f t="shared" ca="1" si="659"/>
        <v>1</v>
      </c>
      <c r="EV247" s="52">
        <f t="shared" ca="1" si="660"/>
        <v>1</v>
      </c>
      <c r="EW247" s="52">
        <f t="shared" ca="1" si="661"/>
        <v>1</v>
      </c>
      <c r="EX247" s="52">
        <f t="shared" ca="1" si="662"/>
        <v>1</v>
      </c>
      <c r="EY247" s="52">
        <f t="shared" ca="1" si="663"/>
        <v>1</v>
      </c>
      <c r="EZ247" s="52">
        <f t="shared" ca="1" si="664"/>
        <v>1</v>
      </c>
      <c r="FA247" s="52">
        <f t="shared" ca="1" si="665"/>
        <v>1</v>
      </c>
      <c r="FB247" s="52">
        <f t="shared" ca="1" si="666"/>
        <v>1</v>
      </c>
      <c r="FC247" s="52">
        <f t="shared" ca="1" si="667"/>
        <v>1</v>
      </c>
      <c r="FD247" s="52">
        <f t="shared" ca="1" si="668"/>
        <v>1</v>
      </c>
      <c r="FE247" s="52">
        <f t="shared" ca="1" si="669"/>
        <v>1</v>
      </c>
      <c r="FF247" s="52">
        <f t="shared" ca="1" si="670"/>
        <v>1</v>
      </c>
      <c r="FG247" s="52">
        <f t="shared" ca="1" si="671"/>
        <v>1</v>
      </c>
      <c r="FH247" s="52">
        <f t="shared" ca="1" si="672"/>
        <v>1</v>
      </c>
      <c r="FI247" s="52">
        <f t="shared" ca="1" si="673"/>
        <v>1</v>
      </c>
      <c r="FK247" s="52">
        <f t="shared" si="674"/>
        <v>0</v>
      </c>
      <c r="FL247" s="59" t="e">
        <f t="shared" ca="1" si="675"/>
        <v>#N/A</v>
      </c>
      <c r="FM247" s="59" t="e">
        <f t="shared" ca="1" si="676"/>
        <v>#N/A</v>
      </c>
      <c r="FN247" s="52">
        <f t="shared" ca="1" si="677"/>
        <v>0</v>
      </c>
      <c r="FP247" s="52">
        <f t="shared" ca="1" si="678"/>
        <v>0.66666666666666663</v>
      </c>
      <c r="FQ247" s="52">
        <f t="shared" ca="1" si="679"/>
        <v>0.66666666666666663</v>
      </c>
      <c r="FR247" s="52">
        <f t="shared" ca="1" si="680"/>
        <v>0.65555555555555545</v>
      </c>
      <c r="FS247" s="52">
        <f t="shared" ca="1" si="681"/>
        <v>0.64444444444444438</v>
      </c>
      <c r="FT247" s="52">
        <f t="shared" ca="1" si="682"/>
        <v>0.6333333333333333</v>
      </c>
      <c r="FU247" s="52">
        <f t="shared" ca="1" si="683"/>
        <v>0.62222222222222223</v>
      </c>
      <c r="FV247" s="52">
        <f t="shared" ca="1" si="684"/>
        <v>0.61111111111111116</v>
      </c>
      <c r="FW247" s="52">
        <f t="shared" ca="1" si="685"/>
        <v>0.6</v>
      </c>
      <c r="FX247" s="52">
        <f t="shared" ca="1" si="686"/>
        <v>0.5888888888888888</v>
      </c>
      <c r="FY247" s="52">
        <f t="shared" ca="1" si="687"/>
        <v>0.57777777777777772</v>
      </c>
      <c r="FZ247" s="52">
        <f t="shared" ca="1" si="688"/>
        <v>0.56666666666666665</v>
      </c>
      <c r="GA247" s="52">
        <f t="shared" ca="1" si="689"/>
        <v>0.55555555555555558</v>
      </c>
      <c r="GB247" s="52">
        <f t="shared" ca="1" si="690"/>
        <v>0.5444444444444444</v>
      </c>
      <c r="GC247" s="52">
        <f t="shared" ca="1" si="691"/>
        <v>0.53333333333333333</v>
      </c>
      <c r="GD247" s="52">
        <f t="shared" ca="1" si="692"/>
        <v>0.52222222222222214</v>
      </c>
      <c r="GE247" s="52">
        <f t="shared" ca="1" si="693"/>
        <v>0.51111111111111107</v>
      </c>
      <c r="GF247" s="52">
        <f t="shared" ca="1" si="694"/>
        <v>0.5</v>
      </c>
      <c r="GG247" s="52">
        <f t="shared" ca="1" si="695"/>
        <v>0.48888888888888887</v>
      </c>
      <c r="GH247" s="52">
        <f t="shared" ca="1" si="696"/>
        <v>0.47777777777777775</v>
      </c>
      <c r="GI247" s="52">
        <f t="shared" ca="1" si="697"/>
        <v>0.46666666666666667</v>
      </c>
      <c r="GJ247" s="52">
        <f t="shared" ca="1" si="698"/>
        <v>0.45555555555555555</v>
      </c>
      <c r="GK247" s="52">
        <f t="shared" ca="1" si="699"/>
        <v>0.44444444444444442</v>
      </c>
      <c r="GL247" s="52">
        <f t="shared" ca="1" si="700"/>
        <v>0.43333333333333335</v>
      </c>
      <c r="GM247" s="52">
        <f t="shared" ca="1" si="701"/>
        <v>0.42222222222222222</v>
      </c>
      <c r="GN247" s="52">
        <f t="shared" ca="1" si="702"/>
        <v>0.41111111111111109</v>
      </c>
      <c r="GO247" s="52">
        <f t="shared" ca="1" si="703"/>
        <v>0.39999999999999997</v>
      </c>
      <c r="GP247" s="52">
        <f t="shared" ca="1" si="704"/>
        <v>0.38888888888888884</v>
      </c>
      <c r="GQ247" s="52">
        <f t="shared" ca="1" si="705"/>
        <v>0.37777777777777777</v>
      </c>
      <c r="GR247" s="52">
        <f t="shared" ca="1" si="706"/>
        <v>0.36666666666666664</v>
      </c>
      <c r="GS247" s="52">
        <f t="shared" ca="1" si="707"/>
        <v>0.35555555555555551</v>
      </c>
      <c r="GT247" s="52">
        <f t="shared" ca="1" si="708"/>
        <v>0.34444444444444444</v>
      </c>
      <c r="GU247" s="125">
        <f t="shared" si="709"/>
        <v>0</v>
      </c>
      <c r="GV247" s="52">
        <f t="shared" ca="1" si="710"/>
        <v>0.66666666666666663</v>
      </c>
      <c r="GW247" s="59">
        <f t="shared" ca="1" si="711"/>
        <v>0</v>
      </c>
      <c r="GX247" s="52">
        <f t="shared" ca="1" si="712"/>
        <v>0</v>
      </c>
      <c r="GY247" s="52" t="str">
        <f t="shared" ca="1" si="713"/>
        <v>Slope</v>
      </c>
      <c r="GZ247" s="52" t="str">
        <f t="shared" ca="1" si="714"/>
        <v>NaN</v>
      </c>
      <c r="HA247" s="120">
        <f t="shared" si="715"/>
        <v>0</v>
      </c>
      <c r="HB247" s="58">
        <f t="shared" si="716"/>
        <v>0</v>
      </c>
      <c r="HC247" s="58"/>
      <c r="HD247" s="121">
        <f t="shared" si="717"/>
        <v>1</v>
      </c>
      <c r="HE247" s="52">
        <f t="shared" si="718"/>
        <v>0</v>
      </c>
      <c r="HF247" s="52">
        <f t="shared" si="719"/>
        <v>0</v>
      </c>
      <c r="HG247" s="120">
        <f t="shared" si="720"/>
        <v>1</v>
      </c>
      <c r="HH247" s="120">
        <f t="shared" si="721"/>
        <v>0</v>
      </c>
      <c r="HI247" s="52">
        <f t="shared" ca="1" si="722"/>
        <v>0</v>
      </c>
      <c r="HJ247" s="52" t="str">
        <f t="shared" ca="1" si="723"/>
        <v>Slope</v>
      </c>
      <c r="HK247" s="59">
        <f t="shared" ca="1" si="724"/>
        <v>2</v>
      </c>
      <c r="HL247" s="52" t="str">
        <f t="shared" ca="1" si="725"/>
        <v>NaN</v>
      </c>
      <c r="HM247" s="52">
        <f t="shared" si="726"/>
        <v>0</v>
      </c>
      <c r="HN247" s="52">
        <f t="shared" si="727"/>
        <v>0</v>
      </c>
      <c r="HO247" s="52">
        <f t="shared" si="728"/>
        <v>0</v>
      </c>
      <c r="HP247" s="112"/>
      <c r="HQ247" s="52">
        <f t="shared" si="731"/>
        <v>0</v>
      </c>
      <c r="HR247" s="112"/>
      <c r="HS247" s="52">
        <f t="shared" si="729"/>
        <v>0</v>
      </c>
      <c r="HT247">
        <f t="shared" si="730"/>
        <v>0</v>
      </c>
    </row>
    <row r="248" spans="1:228" x14ac:dyDescent="0.25">
      <c r="A248" s="45">
        <v>210</v>
      </c>
      <c r="B248" s="35">
        <f t="shared" si="570"/>
        <v>2.4189814814814716E-2</v>
      </c>
      <c r="C248" s="28"/>
      <c r="D248" s="29"/>
      <c r="E248" s="29"/>
      <c r="F248" s="37"/>
      <c r="G248" s="38"/>
      <c r="H248" s="107"/>
      <c r="I248" s="31"/>
      <c r="J248" s="28"/>
      <c r="K248" s="37">
        <f t="shared" si="562"/>
        <v>0</v>
      </c>
      <c r="L248" s="30">
        <f t="shared" si="560"/>
        <v>0</v>
      </c>
      <c r="M248" s="101">
        <f t="shared" si="561"/>
        <v>0</v>
      </c>
      <c r="N248" s="103">
        <f t="shared" si="571"/>
        <v>0</v>
      </c>
      <c r="AD248" s="52" t="e">
        <f t="shared" ca="1" si="572"/>
        <v>#DIV/0!</v>
      </c>
      <c r="AE248" s="52" t="e">
        <f t="shared" ca="1" si="572"/>
        <v>#DIV/0!</v>
      </c>
      <c r="AF248" s="52" t="e">
        <f t="shared" ca="1" si="572"/>
        <v>#DIV/0!</v>
      </c>
      <c r="AG248" s="52" t="e">
        <f t="shared" ca="1" si="566"/>
        <v>#DIV/0!</v>
      </c>
      <c r="AH248" s="52" t="e">
        <f t="shared" ca="1" si="566"/>
        <v>#DIV/0!</v>
      </c>
      <c r="AI248" s="52" t="e">
        <f t="shared" ca="1" si="566"/>
        <v>#DIV/0!</v>
      </c>
      <c r="AJ248" s="52" t="e">
        <f t="shared" ca="1" si="566"/>
        <v>#DIV/0!</v>
      </c>
      <c r="AK248" s="52" t="e">
        <f t="shared" ca="1" si="567"/>
        <v>#DIV/0!</v>
      </c>
      <c r="AL248" s="52" t="e">
        <f t="shared" ca="1" si="567"/>
        <v>#DIV/0!</v>
      </c>
      <c r="AM248" s="52" t="e">
        <f t="shared" ca="1" si="567"/>
        <v>#DIV/0!</v>
      </c>
      <c r="AN248" s="52" t="e">
        <f t="shared" ca="1" si="567"/>
        <v>#DIV/0!</v>
      </c>
      <c r="AO248" s="52" t="e">
        <f t="shared" ca="1" si="568"/>
        <v>#DIV/0!</v>
      </c>
      <c r="AP248" s="52" t="e">
        <f t="shared" ca="1" si="568"/>
        <v>#DIV/0!</v>
      </c>
      <c r="AQ248" s="52" t="e">
        <f t="shared" ca="1" si="568"/>
        <v>#DIV/0!</v>
      </c>
      <c r="AR248" s="52" t="e">
        <f t="shared" ca="1" si="568"/>
        <v>#DIV/0!</v>
      </c>
      <c r="AS248" s="52" t="e">
        <f t="shared" ca="1" si="569"/>
        <v>#DIV/0!</v>
      </c>
      <c r="AT248" s="52" t="e">
        <f t="shared" ca="1" si="569"/>
        <v>#DIV/0!</v>
      </c>
      <c r="AU248" s="52" t="e">
        <f t="shared" ca="1" si="569"/>
        <v>#DIV/0!</v>
      </c>
      <c r="AV248" s="52" t="e">
        <f t="shared" ca="1" si="569"/>
        <v>#DIV/0!</v>
      </c>
      <c r="AW248" s="52" t="e">
        <f t="shared" ca="1" si="563"/>
        <v>#DIV/0!</v>
      </c>
      <c r="AX248" s="52" t="e">
        <f t="shared" ca="1" si="563"/>
        <v>#DIV/0!</v>
      </c>
      <c r="AY248" s="52" t="e">
        <f t="shared" ca="1" si="563"/>
        <v>#DIV/0!</v>
      </c>
      <c r="AZ248" s="52" t="e">
        <f t="shared" ca="1" si="563"/>
        <v>#DIV/0!</v>
      </c>
      <c r="BA248" s="52" t="e">
        <f t="shared" ca="1" si="564"/>
        <v>#DIV/0!</v>
      </c>
      <c r="BB248" s="52" t="e">
        <f t="shared" ca="1" si="564"/>
        <v>#DIV/0!</v>
      </c>
      <c r="BC248" s="52" t="e">
        <f t="shared" ca="1" si="564"/>
        <v>#DIV/0!</v>
      </c>
      <c r="BD248" s="52" t="e">
        <f t="shared" ca="1" si="564"/>
        <v>#DIV/0!</v>
      </c>
      <c r="BE248" s="52" t="e">
        <f t="shared" ca="1" si="565"/>
        <v>#DIV/0!</v>
      </c>
      <c r="BF248" s="52" t="e">
        <f t="shared" ca="1" si="565"/>
        <v>#DIV/0!</v>
      </c>
      <c r="BG248" s="52" t="e">
        <f t="shared" ca="1" si="565"/>
        <v>#DIV/0!</v>
      </c>
      <c r="BH248" s="52" t="e">
        <f t="shared" ca="1" si="565"/>
        <v>#DIV/0!</v>
      </c>
      <c r="BJ248" s="52">
        <f t="shared" si="573"/>
        <v>0</v>
      </c>
      <c r="BK248" s="52">
        <f t="shared" si="574"/>
        <v>0</v>
      </c>
      <c r="BL248" s="52">
        <f t="shared" si="575"/>
        <v>0</v>
      </c>
      <c r="BM248" s="52">
        <f t="shared" si="576"/>
        <v>0</v>
      </c>
      <c r="BN248" s="52">
        <f t="shared" si="577"/>
        <v>0</v>
      </c>
      <c r="BO248" s="52">
        <f t="shared" si="578"/>
        <v>0</v>
      </c>
      <c r="BP248" s="52">
        <f t="shared" si="579"/>
        <v>0</v>
      </c>
      <c r="BQ248" s="52">
        <f t="shared" si="580"/>
        <v>0.05</v>
      </c>
      <c r="BS248" s="52">
        <f t="shared" ca="1" si="581"/>
        <v>0</v>
      </c>
      <c r="BT248" s="52">
        <f t="shared" ca="1" si="582"/>
        <v>0</v>
      </c>
      <c r="BU248" s="52">
        <f t="shared" ca="1" si="583"/>
        <v>0</v>
      </c>
      <c r="BV248" s="52">
        <f t="shared" ca="1" si="584"/>
        <v>0</v>
      </c>
      <c r="BW248" s="52">
        <f t="shared" ca="1" si="585"/>
        <v>0</v>
      </c>
      <c r="BX248" s="52">
        <f t="shared" ca="1" si="586"/>
        <v>0</v>
      </c>
      <c r="BY248" s="52">
        <f t="shared" ca="1" si="587"/>
        <v>0</v>
      </c>
      <c r="BZ248" s="52">
        <f t="shared" ca="1" si="588"/>
        <v>0</v>
      </c>
      <c r="CA248" s="52">
        <f t="shared" ca="1" si="589"/>
        <v>0</v>
      </c>
      <c r="CB248" s="52">
        <f t="shared" ca="1" si="590"/>
        <v>0</v>
      </c>
      <c r="CC248" s="52">
        <f t="shared" ca="1" si="591"/>
        <v>0</v>
      </c>
      <c r="CD248" s="52">
        <f t="shared" ca="1" si="592"/>
        <v>0</v>
      </c>
      <c r="CE248" s="52">
        <f t="shared" ca="1" si="593"/>
        <v>0</v>
      </c>
      <c r="CF248" s="52">
        <f t="shared" ca="1" si="594"/>
        <v>0</v>
      </c>
      <c r="CG248" s="52">
        <f t="shared" ca="1" si="595"/>
        <v>0</v>
      </c>
      <c r="CH248" s="52">
        <f t="shared" ca="1" si="596"/>
        <v>0</v>
      </c>
      <c r="CI248" s="52">
        <f t="shared" ca="1" si="597"/>
        <v>0</v>
      </c>
      <c r="CJ248" s="52">
        <f t="shared" ca="1" si="598"/>
        <v>0</v>
      </c>
      <c r="CK248" s="52">
        <f t="shared" ca="1" si="599"/>
        <v>0</v>
      </c>
      <c r="CL248" s="52">
        <f t="shared" ca="1" si="600"/>
        <v>0</v>
      </c>
      <c r="CM248" s="52">
        <f t="shared" ca="1" si="601"/>
        <v>0</v>
      </c>
      <c r="CN248" s="52">
        <f t="shared" ca="1" si="602"/>
        <v>0</v>
      </c>
      <c r="CO248" s="52">
        <f t="shared" ca="1" si="603"/>
        <v>0</v>
      </c>
      <c r="CP248" s="52">
        <f t="shared" ca="1" si="604"/>
        <v>0</v>
      </c>
      <c r="CQ248" s="52">
        <f t="shared" ca="1" si="605"/>
        <v>0</v>
      </c>
      <c r="CR248" s="52">
        <f t="shared" ca="1" si="606"/>
        <v>0</v>
      </c>
      <c r="CS248" s="52">
        <f t="shared" ca="1" si="607"/>
        <v>0</v>
      </c>
      <c r="CT248" s="52">
        <f t="shared" ca="1" si="608"/>
        <v>0</v>
      </c>
      <c r="CU248" s="52">
        <f t="shared" ca="1" si="609"/>
        <v>0</v>
      </c>
      <c r="CV248" s="52">
        <f t="shared" ca="1" si="610"/>
        <v>0</v>
      </c>
      <c r="CW248" s="52">
        <f t="shared" ca="1" si="611"/>
        <v>0</v>
      </c>
      <c r="CY248" s="51" t="str">
        <f t="shared" ca="1" si="612"/>
        <v>Slope</v>
      </c>
      <c r="CZ248" s="51" t="str">
        <f t="shared" ca="1" si="613"/>
        <v>Slope</v>
      </c>
      <c r="DA248" s="51" t="str">
        <f t="shared" ca="1" si="614"/>
        <v>Slope</v>
      </c>
      <c r="DB248" s="51" t="str">
        <f t="shared" ca="1" si="615"/>
        <v>Slope</v>
      </c>
      <c r="DC248" s="51" t="str">
        <f t="shared" ca="1" si="616"/>
        <v>Slope</v>
      </c>
      <c r="DD248" s="51" t="str">
        <f t="shared" ca="1" si="617"/>
        <v>Slope</v>
      </c>
      <c r="DE248" s="51" t="str">
        <f t="shared" ca="1" si="618"/>
        <v>Slope</v>
      </c>
      <c r="DF248" s="51" t="str">
        <f t="shared" ca="1" si="619"/>
        <v>Slope</v>
      </c>
      <c r="DG248" s="51" t="str">
        <f t="shared" ca="1" si="620"/>
        <v>Slope</v>
      </c>
      <c r="DH248" s="51" t="str">
        <f t="shared" ca="1" si="621"/>
        <v>Slope</v>
      </c>
      <c r="DI248" s="51" t="str">
        <f t="shared" ca="1" si="622"/>
        <v>Slope</v>
      </c>
      <c r="DJ248" s="51" t="str">
        <f t="shared" ca="1" si="623"/>
        <v>Slope</v>
      </c>
      <c r="DK248" s="51" t="str">
        <f t="shared" ca="1" si="624"/>
        <v>Slope</v>
      </c>
      <c r="DL248" s="51" t="str">
        <f t="shared" ca="1" si="625"/>
        <v>Slope</v>
      </c>
      <c r="DM248" s="51" t="str">
        <f t="shared" ca="1" si="626"/>
        <v>Slope</v>
      </c>
      <c r="DN248" s="51" t="str">
        <f t="shared" ca="1" si="627"/>
        <v>Slope</v>
      </c>
      <c r="DO248" s="51" t="str">
        <f t="shared" ca="1" si="628"/>
        <v>Slope</v>
      </c>
      <c r="DP248" s="51" t="str">
        <f t="shared" ca="1" si="629"/>
        <v>Slope</v>
      </c>
      <c r="DQ248" s="51" t="str">
        <f t="shared" ca="1" si="630"/>
        <v>Slope</v>
      </c>
      <c r="DR248" s="51" t="str">
        <f t="shared" ca="1" si="631"/>
        <v>Slope</v>
      </c>
      <c r="DS248" s="51" t="str">
        <f t="shared" ca="1" si="632"/>
        <v>Slope</v>
      </c>
      <c r="DT248" s="51" t="str">
        <f t="shared" ca="1" si="633"/>
        <v>Slope</v>
      </c>
      <c r="DU248" s="51" t="str">
        <f t="shared" ca="1" si="634"/>
        <v>Slope</v>
      </c>
      <c r="DV248" s="51" t="str">
        <f t="shared" ca="1" si="635"/>
        <v>Slope</v>
      </c>
      <c r="DW248" s="51" t="str">
        <f t="shared" ca="1" si="636"/>
        <v>Slope</v>
      </c>
      <c r="DX248" s="51" t="str">
        <f t="shared" ca="1" si="637"/>
        <v>Slope</v>
      </c>
      <c r="DY248" s="51" t="str">
        <f t="shared" ca="1" si="638"/>
        <v>Slope</v>
      </c>
      <c r="DZ248" s="51" t="str">
        <f t="shared" ca="1" si="639"/>
        <v>Slope</v>
      </c>
      <c r="EA248" s="51" t="str">
        <f t="shared" ca="1" si="640"/>
        <v>Slope</v>
      </c>
      <c r="EB248" s="51" t="str">
        <f t="shared" ca="1" si="641"/>
        <v>Slope</v>
      </c>
      <c r="EC248" s="51" t="str">
        <f t="shared" ca="1" si="642"/>
        <v>Slope</v>
      </c>
      <c r="EE248" s="52">
        <f t="shared" ca="1" si="643"/>
        <v>1</v>
      </c>
      <c r="EF248" s="52">
        <f t="shared" ca="1" si="644"/>
        <v>1</v>
      </c>
      <c r="EG248" s="52">
        <f t="shared" ca="1" si="645"/>
        <v>1</v>
      </c>
      <c r="EH248" s="52">
        <f t="shared" ca="1" si="646"/>
        <v>1</v>
      </c>
      <c r="EI248" s="52">
        <f t="shared" ca="1" si="647"/>
        <v>1</v>
      </c>
      <c r="EJ248" s="52">
        <f t="shared" ca="1" si="648"/>
        <v>1</v>
      </c>
      <c r="EK248" s="52">
        <f t="shared" ca="1" si="649"/>
        <v>1</v>
      </c>
      <c r="EL248" s="52">
        <f t="shared" ca="1" si="650"/>
        <v>1</v>
      </c>
      <c r="EM248" s="52">
        <f t="shared" ca="1" si="651"/>
        <v>1</v>
      </c>
      <c r="EN248" s="52">
        <f t="shared" ca="1" si="652"/>
        <v>1</v>
      </c>
      <c r="EO248" s="52">
        <f t="shared" ca="1" si="653"/>
        <v>1</v>
      </c>
      <c r="EP248" s="52">
        <f t="shared" ca="1" si="654"/>
        <v>1</v>
      </c>
      <c r="EQ248" s="52">
        <f t="shared" ca="1" si="655"/>
        <v>1</v>
      </c>
      <c r="ER248" s="52">
        <f t="shared" ca="1" si="656"/>
        <v>1</v>
      </c>
      <c r="ES248" s="52">
        <f t="shared" ca="1" si="657"/>
        <v>1</v>
      </c>
      <c r="ET248" s="52">
        <f t="shared" ca="1" si="658"/>
        <v>1</v>
      </c>
      <c r="EU248" s="52">
        <f t="shared" ca="1" si="659"/>
        <v>1</v>
      </c>
      <c r="EV248" s="52">
        <f t="shared" ca="1" si="660"/>
        <v>1</v>
      </c>
      <c r="EW248" s="52">
        <f t="shared" ca="1" si="661"/>
        <v>1</v>
      </c>
      <c r="EX248" s="52">
        <f t="shared" ca="1" si="662"/>
        <v>1</v>
      </c>
      <c r="EY248" s="52">
        <f t="shared" ca="1" si="663"/>
        <v>1</v>
      </c>
      <c r="EZ248" s="52">
        <f t="shared" ca="1" si="664"/>
        <v>1</v>
      </c>
      <c r="FA248" s="52">
        <f t="shared" ca="1" si="665"/>
        <v>1</v>
      </c>
      <c r="FB248" s="52">
        <f t="shared" ca="1" si="666"/>
        <v>1</v>
      </c>
      <c r="FC248" s="52">
        <f t="shared" ca="1" si="667"/>
        <v>1</v>
      </c>
      <c r="FD248" s="52">
        <f t="shared" ca="1" si="668"/>
        <v>1</v>
      </c>
      <c r="FE248" s="52">
        <f t="shared" ca="1" si="669"/>
        <v>1</v>
      </c>
      <c r="FF248" s="52">
        <f t="shared" ca="1" si="670"/>
        <v>1</v>
      </c>
      <c r="FG248" s="52">
        <f t="shared" ca="1" si="671"/>
        <v>1</v>
      </c>
      <c r="FH248" s="52">
        <f t="shared" ca="1" si="672"/>
        <v>1</v>
      </c>
      <c r="FI248" s="52">
        <f t="shared" ca="1" si="673"/>
        <v>1</v>
      </c>
      <c r="FK248" s="52">
        <f t="shared" si="674"/>
        <v>0</v>
      </c>
      <c r="FL248" s="59" t="e">
        <f t="shared" ca="1" si="675"/>
        <v>#N/A</v>
      </c>
      <c r="FM248" s="59" t="e">
        <f t="shared" ca="1" si="676"/>
        <v>#N/A</v>
      </c>
      <c r="FN248" s="52">
        <f t="shared" ca="1" si="677"/>
        <v>0</v>
      </c>
      <c r="FP248" s="52">
        <f t="shared" ca="1" si="678"/>
        <v>0.66666666666666663</v>
      </c>
      <c r="FQ248" s="52">
        <f t="shared" ca="1" si="679"/>
        <v>0.66666666666666663</v>
      </c>
      <c r="FR248" s="52">
        <f t="shared" ca="1" si="680"/>
        <v>0.65555555555555545</v>
      </c>
      <c r="FS248" s="52">
        <f t="shared" ca="1" si="681"/>
        <v>0.64444444444444438</v>
      </c>
      <c r="FT248" s="52">
        <f t="shared" ca="1" si="682"/>
        <v>0.6333333333333333</v>
      </c>
      <c r="FU248" s="52">
        <f t="shared" ca="1" si="683"/>
        <v>0.62222222222222223</v>
      </c>
      <c r="FV248" s="52">
        <f t="shared" ca="1" si="684"/>
        <v>0.61111111111111116</v>
      </c>
      <c r="FW248" s="52">
        <f t="shared" ca="1" si="685"/>
        <v>0.6</v>
      </c>
      <c r="FX248" s="52">
        <f t="shared" ca="1" si="686"/>
        <v>0.5888888888888888</v>
      </c>
      <c r="FY248" s="52">
        <f t="shared" ca="1" si="687"/>
        <v>0.57777777777777772</v>
      </c>
      <c r="FZ248" s="52">
        <f t="shared" ca="1" si="688"/>
        <v>0.56666666666666665</v>
      </c>
      <c r="GA248" s="52">
        <f t="shared" ca="1" si="689"/>
        <v>0.55555555555555558</v>
      </c>
      <c r="GB248" s="52">
        <f t="shared" ca="1" si="690"/>
        <v>0.5444444444444444</v>
      </c>
      <c r="GC248" s="52">
        <f t="shared" ca="1" si="691"/>
        <v>0.53333333333333333</v>
      </c>
      <c r="GD248" s="52">
        <f t="shared" ca="1" si="692"/>
        <v>0.52222222222222214</v>
      </c>
      <c r="GE248" s="52">
        <f t="shared" ca="1" si="693"/>
        <v>0.51111111111111107</v>
      </c>
      <c r="GF248" s="52">
        <f t="shared" ca="1" si="694"/>
        <v>0.5</v>
      </c>
      <c r="GG248" s="52">
        <f t="shared" ca="1" si="695"/>
        <v>0.48888888888888887</v>
      </c>
      <c r="GH248" s="52">
        <f t="shared" ca="1" si="696"/>
        <v>0.47777777777777775</v>
      </c>
      <c r="GI248" s="52">
        <f t="shared" ca="1" si="697"/>
        <v>0.46666666666666667</v>
      </c>
      <c r="GJ248" s="52">
        <f t="shared" ca="1" si="698"/>
        <v>0.45555555555555555</v>
      </c>
      <c r="GK248" s="52">
        <f t="shared" ca="1" si="699"/>
        <v>0.44444444444444442</v>
      </c>
      <c r="GL248" s="52">
        <f t="shared" ca="1" si="700"/>
        <v>0.43333333333333335</v>
      </c>
      <c r="GM248" s="52">
        <f t="shared" ca="1" si="701"/>
        <v>0.42222222222222222</v>
      </c>
      <c r="GN248" s="52">
        <f t="shared" ca="1" si="702"/>
        <v>0.41111111111111109</v>
      </c>
      <c r="GO248" s="52">
        <f t="shared" ca="1" si="703"/>
        <v>0.39999999999999997</v>
      </c>
      <c r="GP248" s="52">
        <f t="shared" ca="1" si="704"/>
        <v>0.38888888888888884</v>
      </c>
      <c r="GQ248" s="52">
        <f t="shared" ca="1" si="705"/>
        <v>0.37777777777777777</v>
      </c>
      <c r="GR248" s="52">
        <f t="shared" ca="1" si="706"/>
        <v>0.36666666666666664</v>
      </c>
      <c r="GS248" s="52">
        <f t="shared" ca="1" si="707"/>
        <v>0.35555555555555551</v>
      </c>
      <c r="GT248" s="52">
        <f t="shared" ca="1" si="708"/>
        <v>0.34444444444444444</v>
      </c>
      <c r="GU248" s="125">
        <f t="shared" si="709"/>
        <v>0</v>
      </c>
      <c r="GV248" s="52">
        <f t="shared" ca="1" si="710"/>
        <v>0.66666666666666663</v>
      </c>
      <c r="GW248" s="59">
        <f t="shared" ca="1" si="711"/>
        <v>0</v>
      </c>
      <c r="GX248" s="52">
        <f t="shared" ca="1" si="712"/>
        <v>0</v>
      </c>
      <c r="GY248" s="52" t="str">
        <f t="shared" ca="1" si="713"/>
        <v>Slope</v>
      </c>
      <c r="GZ248" s="52" t="str">
        <f t="shared" ca="1" si="714"/>
        <v>NaN</v>
      </c>
      <c r="HA248" s="120">
        <f t="shared" si="715"/>
        <v>0</v>
      </c>
      <c r="HB248" s="58">
        <f t="shared" si="716"/>
        <v>0</v>
      </c>
      <c r="HC248" s="58"/>
      <c r="HD248" s="121">
        <f t="shared" si="717"/>
        <v>1</v>
      </c>
      <c r="HE248" s="52">
        <f t="shared" si="718"/>
        <v>0</v>
      </c>
      <c r="HF248" s="52">
        <f t="shared" si="719"/>
        <v>0</v>
      </c>
      <c r="HG248" s="120">
        <f t="shared" si="720"/>
        <v>1</v>
      </c>
      <c r="HH248" s="120">
        <f t="shared" si="721"/>
        <v>0</v>
      </c>
      <c r="HI248" s="52">
        <f t="shared" ca="1" si="722"/>
        <v>0</v>
      </c>
      <c r="HJ248" s="52" t="str">
        <f t="shared" ca="1" si="723"/>
        <v>Slope</v>
      </c>
      <c r="HK248" s="59">
        <f t="shared" ca="1" si="724"/>
        <v>2</v>
      </c>
      <c r="HL248" s="52" t="str">
        <f t="shared" ca="1" si="725"/>
        <v>NaN</v>
      </c>
      <c r="HM248" s="52">
        <f t="shared" si="726"/>
        <v>0</v>
      </c>
      <c r="HN248" s="52">
        <f t="shared" si="727"/>
        <v>0</v>
      </c>
      <c r="HO248" s="52">
        <f t="shared" si="728"/>
        <v>0</v>
      </c>
      <c r="HP248" s="112"/>
      <c r="HQ248" s="52">
        <f t="shared" si="731"/>
        <v>0</v>
      </c>
      <c r="HR248" s="112"/>
      <c r="HS248" s="52">
        <f t="shared" si="729"/>
        <v>0</v>
      </c>
      <c r="HT248">
        <f t="shared" si="730"/>
        <v>0</v>
      </c>
    </row>
    <row r="249" spans="1:228" x14ac:dyDescent="0.25">
      <c r="A249" s="45">
        <v>211</v>
      </c>
      <c r="B249" s="35">
        <f t="shared" si="570"/>
        <v>2.4305555555555455E-2</v>
      </c>
      <c r="C249" s="28"/>
      <c r="D249" s="29"/>
      <c r="E249" s="29"/>
      <c r="F249" s="37"/>
      <c r="G249" s="38"/>
      <c r="H249" s="107"/>
      <c r="I249" s="31"/>
      <c r="J249" s="28"/>
      <c r="K249" s="37">
        <f t="shared" si="562"/>
        <v>0</v>
      </c>
      <c r="L249" s="30">
        <f t="shared" si="560"/>
        <v>0</v>
      </c>
      <c r="M249" s="101">
        <f t="shared" si="561"/>
        <v>0</v>
      </c>
      <c r="N249" s="103">
        <f t="shared" si="571"/>
        <v>0</v>
      </c>
      <c r="AD249" s="52" t="e">
        <f t="shared" ca="1" si="572"/>
        <v>#DIV/0!</v>
      </c>
      <c r="AE249" s="52" t="e">
        <f t="shared" ca="1" si="572"/>
        <v>#DIV/0!</v>
      </c>
      <c r="AF249" s="52" t="e">
        <f t="shared" ca="1" si="572"/>
        <v>#DIV/0!</v>
      </c>
      <c r="AG249" s="52" t="e">
        <f t="shared" ca="1" si="566"/>
        <v>#DIV/0!</v>
      </c>
      <c r="AH249" s="52" t="e">
        <f t="shared" ca="1" si="566"/>
        <v>#DIV/0!</v>
      </c>
      <c r="AI249" s="52" t="e">
        <f t="shared" ca="1" si="566"/>
        <v>#DIV/0!</v>
      </c>
      <c r="AJ249" s="52" t="e">
        <f t="shared" ca="1" si="566"/>
        <v>#DIV/0!</v>
      </c>
      <c r="AK249" s="52" t="e">
        <f t="shared" ca="1" si="567"/>
        <v>#DIV/0!</v>
      </c>
      <c r="AL249" s="52" t="e">
        <f t="shared" ca="1" si="567"/>
        <v>#DIV/0!</v>
      </c>
      <c r="AM249" s="52" t="e">
        <f t="shared" ca="1" si="567"/>
        <v>#DIV/0!</v>
      </c>
      <c r="AN249" s="52" t="e">
        <f t="shared" ca="1" si="567"/>
        <v>#DIV/0!</v>
      </c>
      <c r="AO249" s="52" t="e">
        <f t="shared" ca="1" si="568"/>
        <v>#DIV/0!</v>
      </c>
      <c r="AP249" s="52" t="e">
        <f t="shared" ca="1" si="568"/>
        <v>#DIV/0!</v>
      </c>
      <c r="AQ249" s="52" t="e">
        <f t="shared" ca="1" si="568"/>
        <v>#DIV/0!</v>
      </c>
      <c r="AR249" s="52" t="e">
        <f t="shared" ca="1" si="568"/>
        <v>#DIV/0!</v>
      </c>
      <c r="AS249" s="52" t="e">
        <f t="shared" ca="1" si="569"/>
        <v>#DIV/0!</v>
      </c>
      <c r="AT249" s="52" t="e">
        <f t="shared" ca="1" si="569"/>
        <v>#DIV/0!</v>
      </c>
      <c r="AU249" s="52" t="e">
        <f t="shared" ca="1" si="569"/>
        <v>#DIV/0!</v>
      </c>
      <c r="AV249" s="52" t="e">
        <f t="shared" ca="1" si="569"/>
        <v>#DIV/0!</v>
      </c>
      <c r="AW249" s="52" t="e">
        <f t="shared" ca="1" si="563"/>
        <v>#DIV/0!</v>
      </c>
      <c r="AX249" s="52" t="e">
        <f t="shared" ca="1" si="563"/>
        <v>#DIV/0!</v>
      </c>
      <c r="AY249" s="52" t="e">
        <f t="shared" ca="1" si="563"/>
        <v>#DIV/0!</v>
      </c>
      <c r="AZ249" s="52" t="e">
        <f t="shared" ca="1" si="563"/>
        <v>#DIV/0!</v>
      </c>
      <c r="BA249" s="52" t="e">
        <f t="shared" ca="1" si="564"/>
        <v>#DIV/0!</v>
      </c>
      <c r="BB249" s="52" t="e">
        <f t="shared" ca="1" si="564"/>
        <v>#DIV/0!</v>
      </c>
      <c r="BC249" s="52" t="e">
        <f t="shared" ca="1" si="564"/>
        <v>#DIV/0!</v>
      </c>
      <c r="BD249" s="52" t="e">
        <f t="shared" ca="1" si="564"/>
        <v>#DIV/0!</v>
      </c>
      <c r="BE249" s="52" t="e">
        <f t="shared" ca="1" si="565"/>
        <v>#DIV/0!</v>
      </c>
      <c r="BF249" s="52" t="e">
        <f t="shared" ca="1" si="565"/>
        <v>#DIV/0!</v>
      </c>
      <c r="BG249" s="52" t="e">
        <f t="shared" ca="1" si="565"/>
        <v>#DIV/0!</v>
      </c>
      <c r="BH249" s="52" t="e">
        <f t="shared" ca="1" si="565"/>
        <v>#DIV/0!</v>
      </c>
      <c r="BJ249" s="52">
        <f t="shared" si="573"/>
        <v>0</v>
      </c>
      <c r="BK249" s="52">
        <f t="shared" si="574"/>
        <v>0</v>
      </c>
      <c r="BL249" s="52">
        <f t="shared" si="575"/>
        <v>0</v>
      </c>
      <c r="BM249" s="52">
        <f t="shared" si="576"/>
        <v>0</v>
      </c>
      <c r="BN249" s="52">
        <f t="shared" si="577"/>
        <v>0</v>
      </c>
      <c r="BO249" s="52">
        <f t="shared" si="578"/>
        <v>0</v>
      </c>
      <c r="BP249" s="52">
        <f t="shared" si="579"/>
        <v>0</v>
      </c>
      <c r="BQ249" s="52">
        <f t="shared" si="580"/>
        <v>0.05</v>
      </c>
      <c r="BS249" s="52">
        <f t="shared" ca="1" si="581"/>
        <v>0</v>
      </c>
      <c r="BT249" s="52">
        <f t="shared" ca="1" si="582"/>
        <v>0</v>
      </c>
      <c r="BU249" s="52">
        <f t="shared" ca="1" si="583"/>
        <v>0</v>
      </c>
      <c r="BV249" s="52">
        <f t="shared" ca="1" si="584"/>
        <v>0</v>
      </c>
      <c r="BW249" s="52">
        <f t="shared" ca="1" si="585"/>
        <v>0</v>
      </c>
      <c r="BX249" s="52">
        <f t="shared" ca="1" si="586"/>
        <v>0</v>
      </c>
      <c r="BY249" s="52">
        <f t="shared" ca="1" si="587"/>
        <v>0</v>
      </c>
      <c r="BZ249" s="52">
        <f t="shared" ca="1" si="588"/>
        <v>0</v>
      </c>
      <c r="CA249" s="52">
        <f t="shared" ca="1" si="589"/>
        <v>0</v>
      </c>
      <c r="CB249" s="52">
        <f t="shared" ca="1" si="590"/>
        <v>0</v>
      </c>
      <c r="CC249" s="52">
        <f t="shared" ca="1" si="591"/>
        <v>0</v>
      </c>
      <c r="CD249" s="52">
        <f t="shared" ca="1" si="592"/>
        <v>0</v>
      </c>
      <c r="CE249" s="52">
        <f t="shared" ca="1" si="593"/>
        <v>0</v>
      </c>
      <c r="CF249" s="52">
        <f t="shared" ca="1" si="594"/>
        <v>0</v>
      </c>
      <c r="CG249" s="52">
        <f t="shared" ca="1" si="595"/>
        <v>0</v>
      </c>
      <c r="CH249" s="52">
        <f t="shared" ca="1" si="596"/>
        <v>0</v>
      </c>
      <c r="CI249" s="52">
        <f t="shared" ca="1" si="597"/>
        <v>0</v>
      </c>
      <c r="CJ249" s="52">
        <f t="shared" ca="1" si="598"/>
        <v>0</v>
      </c>
      <c r="CK249" s="52">
        <f t="shared" ca="1" si="599"/>
        <v>0</v>
      </c>
      <c r="CL249" s="52">
        <f t="shared" ca="1" si="600"/>
        <v>0</v>
      </c>
      <c r="CM249" s="52">
        <f t="shared" ca="1" si="601"/>
        <v>0</v>
      </c>
      <c r="CN249" s="52">
        <f t="shared" ca="1" si="602"/>
        <v>0</v>
      </c>
      <c r="CO249" s="52">
        <f t="shared" ca="1" si="603"/>
        <v>0</v>
      </c>
      <c r="CP249" s="52">
        <f t="shared" ca="1" si="604"/>
        <v>0</v>
      </c>
      <c r="CQ249" s="52">
        <f t="shared" ca="1" si="605"/>
        <v>0</v>
      </c>
      <c r="CR249" s="52">
        <f t="shared" ca="1" si="606"/>
        <v>0</v>
      </c>
      <c r="CS249" s="52">
        <f t="shared" ca="1" si="607"/>
        <v>0</v>
      </c>
      <c r="CT249" s="52">
        <f t="shared" ca="1" si="608"/>
        <v>0</v>
      </c>
      <c r="CU249" s="52">
        <f t="shared" ca="1" si="609"/>
        <v>0</v>
      </c>
      <c r="CV249" s="52">
        <f t="shared" ca="1" si="610"/>
        <v>0</v>
      </c>
      <c r="CW249" s="52">
        <f t="shared" ca="1" si="611"/>
        <v>0</v>
      </c>
      <c r="CY249" s="51" t="str">
        <f t="shared" ca="1" si="612"/>
        <v>Slope</v>
      </c>
      <c r="CZ249" s="51" t="str">
        <f t="shared" ca="1" si="613"/>
        <v>Slope</v>
      </c>
      <c r="DA249" s="51" t="str">
        <f t="shared" ca="1" si="614"/>
        <v>Slope</v>
      </c>
      <c r="DB249" s="51" t="str">
        <f t="shared" ca="1" si="615"/>
        <v>Slope</v>
      </c>
      <c r="DC249" s="51" t="str">
        <f t="shared" ca="1" si="616"/>
        <v>Slope</v>
      </c>
      <c r="DD249" s="51" t="str">
        <f t="shared" ca="1" si="617"/>
        <v>Slope</v>
      </c>
      <c r="DE249" s="51" t="str">
        <f t="shared" ca="1" si="618"/>
        <v>Slope</v>
      </c>
      <c r="DF249" s="51" t="str">
        <f t="shared" ca="1" si="619"/>
        <v>Slope</v>
      </c>
      <c r="DG249" s="51" t="str">
        <f t="shared" ca="1" si="620"/>
        <v>Slope</v>
      </c>
      <c r="DH249" s="51" t="str">
        <f t="shared" ca="1" si="621"/>
        <v>Slope</v>
      </c>
      <c r="DI249" s="51" t="str">
        <f t="shared" ca="1" si="622"/>
        <v>Slope</v>
      </c>
      <c r="DJ249" s="51" t="str">
        <f t="shared" ca="1" si="623"/>
        <v>Slope</v>
      </c>
      <c r="DK249" s="51" t="str">
        <f t="shared" ca="1" si="624"/>
        <v>Slope</v>
      </c>
      <c r="DL249" s="51" t="str">
        <f t="shared" ca="1" si="625"/>
        <v>Slope</v>
      </c>
      <c r="DM249" s="51" t="str">
        <f t="shared" ca="1" si="626"/>
        <v>Slope</v>
      </c>
      <c r="DN249" s="51" t="str">
        <f t="shared" ca="1" si="627"/>
        <v>Slope</v>
      </c>
      <c r="DO249" s="51" t="str">
        <f t="shared" ca="1" si="628"/>
        <v>Slope</v>
      </c>
      <c r="DP249" s="51" t="str">
        <f t="shared" ca="1" si="629"/>
        <v>Slope</v>
      </c>
      <c r="DQ249" s="51" t="str">
        <f t="shared" ca="1" si="630"/>
        <v>Slope</v>
      </c>
      <c r="DR249" s="51" t="str">
        <f t="shared" ca="1" si="631"/>
        <v>Slope</v>
      </c>
      <c r="DS249" s="51" t="str">
        <f t="shared" ca="1" si="632"/>
        <v>Slope</v>
      </c>
      <c r="DT249" s="51" t="str">
        <f t="shared" ca="1" si="633"/>
        <v>Slope</v>
      </c>
      <c r="DU249" s="51" t="str">
        <f t="shared" ca="1" si="634"/>
        <v>Slope</v>
      </c>
      <c r="DV249" s="51" t="str">
        <f t="shared" ca="1" si="635"/>
        <v>Slope</v>
      </c>
      <c r="DW249" s="51" t="str">
        <f t="shared" ca="1" si="636"/>
        <v>Slope</v>
      </c>
      <c r="DX249" s="51" t="str">
        <f t="shared" ca="1" si="637"/>
        <v>Slope</v>
      </c>
      <c r="DY249" s="51" t="str">
        <f t="shared" ca="1" si="638"/>
        <v>Slope</v>
      </c>
      <c r="DZ249" s="51" t="str">
        <f t="shared" ca="1" si="639"/>
        <v>Slope</v>
      </c>
      <c r="EA249" s="51" t="str">
        <f t="shared" ca="1" si="640"/>
        <v>Slope</v>
      </c>
      <c r="EB249" s="51" t="str">
        <f t="shared" ca="1" si="641"/>
        <v>Slope</v>
      </c>
      <c r="EC249" s="51" t="str">
        <f t="shared" ca="1" si="642"/>
        <v>Slope</v>
      </c>
      <c r="EE249" s="52">
        <f t="shared" ca="1" si="643"/>
        <v>1</v>
      </c>
      <c r="EF249" s="52">
        <f t="shared" ca="1" si="644"/>
        <v>1</v>
      </c>
      <c r="EG249" s="52">
        <f t="shared" ca="1" si="645"/>
        <v>1</v>
      </c>
      <c r="EH249" s="52">
        <f t="shared" ca="1" si="646"/>
        <v>1</v>
      </c>
      <c r="EI249" s="52">
        <f t="shared" ca="1" si="647"/>
        <v>1</v>
      </c>
      <c r="EJ249" s="52">
        <f t="shared" ca="1" si="648"/>
        <v>1</v>
      </c>
      <c r="EK249" s="52">
        <f t="shared" ca="1" si="649"/>
        <v>1</v>
      </c>
      <c r="EL249" s="52">
        <f t="shared" ca="1" si="650"/>
        <v>1</v>
      </c>
      <c r="EM249" s="52">
        <f t="shared" ca="1" si="651"/>
        <v>1</v>
      </c>
      <c r="EN249" s="52">
        <f t="shared" ca="1" si="652"/>
        <v>1</v>
      </c>
      <c r="EO249" s="52">
        <f t="shared" ca="1" si="653"/>
        <v>1</v>
      </c>
      <c r="EP249" s="52">
        <f t="shared" ca="1" si="654"/>
        <v>1</v>
      </c>
      <c r="EQ249" s="52">
        <f t="shared" ca="1" si="655"/>
        <v>1</v>
      </c>
      <c r="ER249" s="52">
        <f t="shared" ca="1" si="656"/>
        <v>1</v>
      </c>
      <c r="ES249" s="52">
        <f t="shared" ca="1" si="657"/>
        <v>1</v>
      </c>
      <c r="ET249" s="52">
        <f t="shared" ca="1" si="658"/>
        <v>1</v>
      </c>
      <c r="EU249" s="52">
        <f t="shared" ca="1" si="659"/>
        <v>1</v>
      </c>
      <c r="EV249" s="52">
        <f t="shared" ca="1" si="660"/>
        <v>1</v>
      </c>
      <c r="EW249" s="52">
        <f t="shared" ca="1" si="661"/>
        <v>1</v>
      </c>
      <c r="EX249" s="52">
        <f t="shared" ca="1" si="662"/>
        <v>1</v>
      </c>
      <c r="EY249" s="52">
        <f t="shared" ca="1" si="663"/>
        <v>1</v>
      </c>
      <c r="EZ249" s="52">
        <f t="shared" ca="1" si="664"/>
        <v>1</v>
      </c>
      <c r="FA249" s="52">
        <f t="shared" ca="1" si="665"/>
        <v>1</v>
      </c>
      <c r="FB249" s="52">
        <f t="shared" ca="1" si="666"/>
        <v>1</v>
      </c>
      <c r="FC249" s="52">
        <f t="shared" ca="1" si="667"/>
        <v>1</v>
      </c>
      <c r="FD249" s="52">
        <f t="shared" ca="1" si="668"/>
        <v>1</v>
      </c>
      <c r="FE249" s="52">
        <f t="shared" ca="1" si="669"/>
        <v>1</v>
      </c>
      <c r="FF249" s="52">
        <f t="shared" ca="1" si="670"/>
        <v>1</v>
      </c>
      <c r="FG249" s="52">
        <f t="shared" ca="1" si="671"/>
        <v>1</v>
      </c>
      <c r="FH249" s="52">
        <f t="shared" ca="1" si="672"/>
        <v>1</v>
      </c>
      <c r="FI249" s="52">
        <f t="shared" ca="1" si="673"/>
        <v>1</v>
      </c>
      <c r="FK249" s="52">
        <f t="shared" si="674"/>
        <v>0</v>
      </c>
      <c r="FL249" s="59" t="e">
        <f t="shared" ca="1" si="675"/>
        <v>#N/A</v>
      </c>
      <c r="FM249" s="59" t="e">
        <f t="shared" ca="1" si="676"/>
        <v>#N/A</v>
      </c>
      <c r="FN249" s="52">
        <f t="shared" ca="1" si="677"/>
        <v>0</v>
      </c>
      <c r="FP249" s="52">
        <f t="shared" ca="1" si="678"/>
        <v>0.66666666666666663</v>
      </c>
      <c r="FQ249" s="52">
        <f t="shared" ca="1" si="679"/>
        <v>0.66666666666666663</v>
      </c>
      <c r="FR249" s="52">
        <f t="shared" ca="1" si="680"/>
        <v>0.65555555555555545</v>
      </c>
      <c r="FS249" s="52">
        <f t="shared" ca="1" si="681"/>
        <v>0.64444444444444438</v>
      </c>
      <c r="FT249" s="52">
        <f t="shared" ca="1" si="682"/>
        <v>0.6333333333333333</v>
      </c>
      <c r="FU249" s="52">
        <f t="shared" ca="1" si="683"/>
        <v>0.62222222222222223</v>
      </c>
      <c r="FV249" s="52">
        <f t="shared" ca="1" si="684"/>
        <v>0.61111111111111116</v>
      </c>
      <c r="FW249" s="52">
        <f t="shared" ca="1" si="685"/>
        <v>0.6</v>
      </c>
      <c r="FX249" s="52">
        <f t="shared" ca="1" si="686"/>
        <v>0.5888888888888888</v>
      </c>
      <c r="FY249" s="52">
        <f t="shared" ca="1" si="687"/>
        <v>0.57777777777777772</v>
      </c>
      <c r="FZ249" s="52">
        <f t="shared" ca="1" si="688"/>
        <v>0.56666666666666665</v>
      </c>
      <c r="GA249" s="52">
        <f t="shared" ca="1" si="689"/>
        <v>0.55555555555555558</v>
      </c>
      <c r="GB249" s="52">
        <f t="shared" ca="1" si="690"/>
        <v>0.5444444444444444</v>
      </c>
      <c r="GC249" s="52">
        <f t="shared" ca="1" si="691"/>
        <v>0.53333333333333333</v>
      </c>
      <c r="GD249" s="52">
        <f t="shared" ca="1" si="692"/>
        <v>0.52222222222222214</v>
      </c>
      <c r="GE249" s="52">
        <f t="shared" ca="1" si="693"/>
        <v>0.51111111111111107</v>
      </c>
      <c r="GF249" s="52">
        <f t="shared" ca="1" si="694"/>
        <v>0.5</v>
      </c>
      <c r="GG249" s="52">
        <f t="shared" ca="1" si="695"/>
        <v>0.48888888888888887</v>
      </c>
      <c r="GH249" s="52">
        <f t="shared" ca="1" si="696"/>
        <v>0.47777777777777775</v>
      </c>
      <c r="GI249" s="52">
        <f t="shared" ca="1" si="697"/>
        <v>0.46666666666666667</v>
      </c>
      <c r="GJ249" s="52">
        <f t="shared" ca="1" si="698"/>
        <v>0.45555555555555555</v>
      </c>
      <c r="GK249" s="52">
        <f t="shared" ca="1" si="699"/>
        <v>0.44444444444444442</v>
      </c>
      <c r="GL249" s="52">
        <f t="shared" ca="1" si="700"/>
        <v>0.43333333333333335</v>
      </c>
      <c r="GM249" s="52">
        <f t="shared" ca="1" si="701"/>
        <v>0.42222222222222222</v>
      </c>
      <c r="GN249" s="52">
        <f t="shared" ca="1" si="702"/>
        <v>0.41111111111111109</v>
      </c>
      <c r="GO249" s="52">
        <f t="shared" ca="1" si="703"/>
        <v>0.39999999999999997</v>
      </c>
      <c r="GP249" s="52">
        <f t="shared" ca="1" si="704"/>
        <v>0.38888888888888884</v>
      </c>
      <c r="GQ249" s="52">
        <f t="shared" ca="1" si="705"/>
        <v>0.37777777777777777</v>
      </c>
      <c r="GR249" s="52">
        <f t="shared" ca="1" si="706"/>
        <v>0.36666666666666664</v>
      </c>
      <c r="GS249" s="52">
        <f t="shared" ca="1" si="707"/>
        <v>0.35555555555555551</v>
      </c>
      <c r="GT249" s="52">
        <f t="shared" ca="1" si="708"/>
        <v>0.34444444444444444</v>
      </c>
      <c r="GU249" s="125">
        <f t="shared" si="709"/>
        <v>0</v>
      </c>
      <c r="GV249" s="52">
        <f t="shared" ca="1" si="710"/>
        <v>0.66666666666666663</v>
      </c>
      <c r="GW249" s="59">
        <f t="shared" ca="1" si="711"/>
        <v>0</v>
      </c>
      <c r="GX249" s="52">
        <f t="shared" ca="1" si="712"/>
        <v>0</v>
      </c>
      <c r="GY249" s="52" t="str">
        <f t="shared" ca="1" si="713"/>
        <v>Slope</v>
      </c>
      <c r="GZ249" s="52" t="str">
        <f t="shared" ca="1" si="714"/>
        <v>NaN</v>
      </c>
      <c r="HA249" s="120">
        <f t="shared" si="715"/>
        <v>0</v>
      </c>
      <c r="HB249" s="58">
        <f t="shared" si="716"/>
        <v>0</v>
      </c>
      <c r="HC249" s="58"/>
      <c r="HD249" s="121">
        <f t="shared" si="717"/>
        <v>1</v>
      </c>
      <c r="HE249" s="52">
        <f t="shared" si="718"/>
        <v>0</v>
      </c>
      <c r="HF249" s="52">
        <f t="shared" si="719"/>
        <v>0</v>
      </c>
      <c r="HG249" s="120">
        <f t="shared" si="720"/>
        <v>1</v>
      </c>
      <c r="HH249" s="120">
        <f t="shared" si="721"/>
        <v>0</v>
      </c>
      <c r="HI249" s="52">
        <f t="shared" ca="1" si="722"/>
        <v>0</v>
      </c>
      <c r="HJ249" s="52" t="str">
        <f t="shared" ca="1" si="723"/>
        <v>Slope</v>
      </c>
      <c r="HK249" s="59">
        <f t="shared" ca="1" si="724"/>
        <v>2</v>
      </c>
      <c r="HL249" s="52" t="str">
        <f t="shared" ca="1" si="725"/>
        <v>NaN</v>
      </c>
      <c r="HM249" s="52">
        <f t="shared" si="726"/>
        <v>0</v>
      </c>
      <c r="HN249" s="52">
        <f t="shared" si="727"/>
        <v>0</v>
      </c>
      <c r="HO249" s="52">
        <f t="shared" si="728"/>
        <v>0</v>
      </c>
      <c r="HP249" s="112"/>
      <c r="HQ249" s="52">
        <f t="shared" si="731"/>
        <v>0</v>
      </c>
      <c r="HR249" s="112"/>
      <c r="HS249" s="52">
        <f t="shared" si="729"/>
        <v>0</v>
      </c>
      <c r="HT249">
        <f t="shared" si="730"/>
        <v>0</v>
      </c>
    </row>
    <row r="250" spans="1:228" x14ac:dyDescent="0.25">
      <c r="A250" s="45">
        <v>212</v>
      </c>
      <c r="B250" s="35">
        <f t="shared" si="570"/>
        <v>2.4421296296296195E-2</v>
      </c>
      <c r="C250" s="28"/>
      <c r="D250" s="29"/>
      <c r="E250" s="29"/>
      <c r="F250" s="37"/>
      <c r="G250" s="38"/>
      <c r="H250" s="107"/>
      <c r="I250" s="31"/>
      <c r="J250" s="28"/>
      <c r="K250" s="37">
        <f t="shared" si="562"/>
        <v>0</v>
      </c>
      <c r="L250" s="30">
        <f t="shared" si="560"/>
        <v>0</v>
      </c>
      <c r="M250" s="101">
        <f t="shared" si="561"/>
        <v>0</v>
      </c>
      <c r="N250" s="103">
        <f t="shared" si="571"/>
        <v>0</v>
      </c>
      <c r="AD250" s="52" t="e">
        <f t="shared" ca="1" si="572"/>
        <v>#DIV/0!</v>
      </c>
      <c r="AE250" s="52" t="e">
        <f t="shared" ca="1" si="572"/>
        <v>#DIV/0!</v>
      </c>
      <c r="AF250" s="52" t="e">
        <f t="shared" ca="1" si="572"/>
        <v>#DIV/0!</v>
      </c>
      <c r="AG250" s="52" t="e">
        <f t="shared" ca="1" si="566"/>
        <v>#DIV/0!</v>
      </c>
      <c r="AH250" s="52" t="e">
        <f t="shared" ca="1" si="566"/>
        <v>#DIV/0!</v>
      </c>
      <c r="AI250" s="52" t="e">
        <f t="shared" ca="1" si="566"/>
        <v>#DIV/0!</v>
      </c>
      <c r="AJ250" s="52" t="e">
        <f t="shared" ca="1" si="566"/>
        <v>#DIV/0!</v>
      </c>
      <c r="AK250" s="52" t="e">
        <f t="shared" ca="1" si="567"/>
        <v>#DIV/0!</v>
      </c>
      <c r="AL250" s="52" t="e">
        <f t="shared" ca="1" si="567"/>
        <v>#DIV/0!</v>
      </c>
      <c r="AM250" s="52" t="e">
        <f t="shared" ca="1" si="567"/>
        <v>#DIV/0!</v>
      </c>
      <c r="AN250" s="52" t="e">
        <f t="shared" ca="1" si="567"/>
        <v>#DIV/0!</v>
      </c>
      <c r="AO250" s="52" t="e">
        <f t="shared" ca="1" si="568"/>
        <v>#DIV/0!</v>
      </c>
      <c r="AP250" s="52" t="e">
        <f t="shared" ca="1" si="568"/>
        <v>#DIV/0!</v>
      </c>
      <c r="AQ250" s="52" t="e">
        <f t="shared" ca="1" si="568"/>
        <v>#DIV/0!</v>
      </c>
      <c r="AR250" s="52" t="e">
        <f t="shared" ca="1" si="568"/>
        <v>#DIV/0!</v>
      </c>
      <c r="AS250" s="52" t="e">
        <f t="shared" ca="1" si="569"/>
        <v>#DIV/0!</v>
      </c>
      <c r="AT250" s="52" t="e">
        <f t="shared" ca="1" si="569"/>
        <v>#DIV/0!</v>
      </c>
      <c r="AU250" s="52" t="e">
        <f t="shared" ca="1" si="569"/>
        <v>#DIV/0!</v>
      </c>
      <c r="AV250" s="52" t="e">
        <f t="shared" ca="1" si="569"/>
        <v>#DIV/0!</v>
      </c>
      <c r="AW250" s="52" t="e">
        <f t="shared" ca="1" si="563"/>
        <v>#DIV/0!</v>
      </c>
      <c r="AX250" s="52" t="e">
        <f t="shared" ca="1" si="563"/>
        <v>#DIV/0!</v>
      </c>
      <c r="AY250" s="52" t="e">
        <f t="shared" ca="1" si="563"/>
        <v>#DIV/0!</v>
      </c>
      <c r="AZ250" s="52" t="e">
        <f t="shared" ca="1" si="563"/>
        <v>#DIV/0!</v>
      </c>
      <c r="BA250" s="52" t="e">
        <f t="shared" ca="1" si="564"/>
        <v>#DIV/0!</v>
      </c>
      <c r="BB250" s="52" t="e">
        <f t="shared" ca="1" si="564"/>
        <v>#DIV/0!</v>
      </c>
      <c r="BC250" s="52" t="e">
        <f t="shared" ca="1" si="564"/>
        <v>#DIV/0!</v>
      </c>
      <c r="BD250" s="52" t="e">
        <f t="shared" ca="1" si="564"/>
        <v>#DIV/0!</v>
      </c>
      <c r="BE250" s="52" t="e">
        <f t="shared" ca="1" si="565"/>
        <v>#DIV/0!</v>
      </c>
      <c r="BF250" s="52" t="e">
        <f t="shared" ca="1" si="565"/>
        <v>#DIV/0!</v>
      </c>
      <c r="BG250" s="52" t="e">
        <f t="shared" ca="1" si="565"/>
        <v>#DIV/0!</v>
      </c>
      <c r="BH250" s="52" t="e">
        <f t="shared" ca="1" si="565"/>
        <v>#DIV/0!</v>
      </c>
      <c r="BJ250" s="52">
        <f t="shared" si="573"/>
        <v>0</v>
      </c>
      <c r="BK250" s="52">
        <f t="shared" si="574"/>
        <v>0</v>
      </c>
      <c r="BL250" s="52">
        <f t="shared" si="575"/>
        <v>0</v>
      </c>
      <c r="BM250" s="52">
        <f t="shared" si="576"/>
        <v>0</v>
      </c>
      <c r="BN250" s="52">
        <f t="shared" si="577"/>
        <v>0</v>
      </c>
      <c r="BO250" s="52">
        <f t="shared" si="578"/>
        <v>0</v>
      </c>
      <c r="BP250" s="52">
        <f t="shared" si="579"/>
        <v>0</v>
      </c>
      <c r="BQ250" s="52">
        <f t="shared" si="580"/>
        <v>0.05</v>
      </c>
      <c r="BS250" s="52">
        <f t="shared" ca="1" si="581"/>
        <v>0</v>
      </c>
      <c r="BT250" s="52">
        <f t="shared" ca="1" si="582"/>
        <v>0</v>
      </c>
      <c r="BU250" s="52">
        <f t="shared" ca="1" si="583"/>
        <v>0</v>
      </c>
      <c r="BV250" s="52">
        <f t="shared" ca="1" si="584"/>
        <v>0</v>
      </c>
      <c r="BW250" s="52">
        <f t="shared" ca="1" si="585"/>
        <v>0</v>
      </c>
      <c r="BX250" s="52">
        <f t="shared" ca="1" si="586"/>
        <v>0</v>
      </c>
      <c r="BY250" s="52">
        <f t="shared" ca="1" si="587"/>
        <v>0</v>
      </c>
      <c r="BZ250" s="52">
        <f t="shared" ca="1" si="588"/>
        <v>0</v>
      </c>
      <c r="CA250" s="52">
        <f t="shared" ca="1" si="589"/>
        <v>0</v>
      </c>
      <c r="CB250" s="52">
        <f t="shared" ca="1" si="590"/>
        <v>0</v>
      </c>
      <c r="CC250" s="52">
        <f t="shared" ca="1" si="591"/>
        <v>0</v>
      </c>
      <c r="CD250" s="52">
        <f t="shared" ca="1" si="592"/>
        <v>0</v>
      </c>
      <c r="CE250" s="52">
        <f t="shared" ca="1" si="593"/>
        <v>0</v>
      </c>
      <c r="CF250" s="52">
        <f t="shared" ca="1" si="594"/>
        <v>0</v>
      </c>
      <c r="CG250" s="52">
        <f t="shared" ca="1" si="595"/>
        <v>0</v>
      </c>
      <c r="CH250" s="52">
        <f t="shared" ca="1" si="596"/>
        <v>0</v>
      </c>
      <c r="CI250" s="52">
        <f t="shared" ca="1" si="597"/>
        <v>0</v>
      </c>
      <c r="CJ250" s="52">
        <f t="shared" ca="1" si="598"/>
        <v>0</v>
      </c>
      <c r="CK250" s="52">
        <f t="shared" ca="1" si="599"/>
        <v>0</v>
      </c>
      <c r="CL250" s="52">
        <f t="shared" ca="1" si="600"/>
        <v>0</v>
      </c>
      <c r="CM250" s="52">
        <f t="shared" ca="1" si="601"/>
        <v>0</v>
      </c>
      <c r="CN250" s="52">
        <f t="shared" ca="1" si="602"/>
        <v>0</v>
      </c>
      <c r="CO250" s="52">
        <f t="shared" ca="1" si="603"/>
        <v>0</v>
      </c>
      <c r="CP250" s="52">
        <f t="shared" ca="1" si="604"/>
        <v>0</v>
      </c>
      <c r="CQ250" s="52">
        <f t="shared" ca="1" si="605"/>
        <v>0</v>
      </c>
      <c r="CR250" s="52">
        <f t="shared" ca="1" si="606"/>
        <v>0</v>
      </c>
      <c r="CS250" s="52">
        <f t="shared" ca="1" si="607"/>
        <v>0</v>
      </c>
      <c r="CT250" s="52">
        <f t="shared" ca="1" si="608"/>
        <v>0</v>
      </c>
      <c r="CU250" s="52">
        <f t="shared" ca="1" si="609"/>
        <v>0</v>
      </c>
      <c r="CV250" s="52">
        <f t="shared" ca="1" si="610"/>
        <v>0</v>
      </c>
      <c r="CW250" s="52">
        <f t="shared" ca="1" si="611"/>
        <v>0</v>
      </c>
      <c r="CY250" s="51" t="str">
        <f t="shared" ca="1" si="612"/>
        <v>Slope</v>
      </c>
      <c r="CZ250" s="51" t="str">
        <f t="shared" ca="1" si="613"/>
        <v>Slope</v>
      </c>
      <c r="DA250" s="51" t="str">
        <f t="shared" ca="1" si="614"/>
        <v>Slope</v>
      </c>
      <c r="DB250" s="51" t="str">
        <f t="shared" ca="1" si="615"/>
        <v>Slope</v>
      </c>
      <c r="DC250" s="51" t="str">
        <f t="shared" ca="1" si="616"/>
        <v>Slope</v>
      </c>
      <c r="DD250" s="51" t="str">
        <f t="shared" ca="1" si="617"/>
        <v>Slope</v>
      </c>
      <c r="DE250" s="51" t="str">
        <f t="shared" ca="1" si="618"/>
        <v>Slope</v>
      </c>
      <c r="DF250" s="51" t="str">
        <f t="shared" ca="1" si="619"/>
        <v>Slope</v>
      </c>
      <c r="DG250" s="51" t="str">
        <f t="shared" ca="1" si="620"/>
        <v>Slope</v>
      </c>
      <c r="DH250" s="51" t="str">
        <f t="shared" ca="1" si="621"/>
        <v>Slope</v>
      </c>
      <c r="DI250" s="51" t="str">
        <f t="shared" ca="1" si="622"/>
        <v>Slope</v>
      </c>
      <c r="DJ250" s="51" t="str">
        <f t="shared" ca="1" si="623"/>
        <v>Slope</v>
      </c>
      <c r="DK250" s="51" t="str">
        <f t="shared" ca="1" si="624"/>
        <v>Slope</v>
      </c>
      <c r="DL250" s="51" t="str">
        <f t="shared" ca="1" si="625"/>
        <v>Slope</v>
      </c>
      <c r="DM250" s="51" t="str">
        <f t="shared" ca="1" si="626"/>
        <v>Slope</v>
      </c>
      <c r="DN250" s="51" t="str">
        <f t="shared" ca="1" si="627"/>
        <v>Slope</v>
      </c>
      <c r="DO250" s="51" t="str">
        <f t="shared" ca="1" si="628"/>
        <v>Slope</v>
      </c>
      <c r="DP250" s="51" t="str">
        <f t="shared" ca="1" si="629"/>
        <v>Slope</v>
      </c>
      <c r="DQ250" s="51" t="str">
        <f t="shared" ca="1" si="630"/>
        <v>Slope</v>
      </c>
      <c r="DR250" s="51" t="str">
        <f t="shared" ca="1" si="631"/>
        <v>Slope</v>
      </c>
      <c r="DS250" s="51" t="str">
        <f t="shared" ca="1" si="632"/>
        <v>Slope</v>
      </c>
      <c r="DT250" s="51" t="str">
        <f t="shared" ca="1" si="633"/>
        <v>Slope</v>
      </c>
      <c r="DU250" s="51" t="str">
        <f t="shared" ca="1" si="634"/>
        <v>Slope</v>
      </c>
      <c r="DV250" s="51" t="str">
        <f t="shared" ca="1" si="635"/>
        <v>Slope</v>
      </c>
      <c r="DW250" s="51" t="str">
        <f t="shared" ca="1" si="636"/>
        <v>Slope</v>
      </c>
      <c r="DX250" s="51" t="str">
        <f t="shared" ca="1" si="637"/>
        <v>Slope</v>
      </c>
      <c r="DY250" s="51" t="str">
        <f t="shared" ca="1" si="638"/>
        <v>Slope</v>
      </c>
      <c r="DZ250" s="51" t="str">
        <f t="shared" ca="1" si="639"/>
        <v>Slope</v>
      </c>
      <c r="EA250" s="51" t="str">
        <f t="shared" ca="1" si="640"/>
        <v>Slope</v>
      </c>
      <c r="EB250" s="51" t="str">
        <f t="shared" ca="1" si="641"/>
        <v>Slope</v>
      </c>
      <c r="EC250" s="51" t="str">
        <f t="shared" ca="1" si="642"/>
        <v>Slope</v>
      </c>
      <c r="EE250" s="52">
        <f t="shared" ca="1" si="643"/>
        <v>1</v>
      </c>
      <c r="EF250" s="52">
        <f t="shared" ca="1" si="644"/>
        <v>1</v>
      </c>
      <c r="EG250" s="52">
        <f t="shared" ca="1" si="645"/>
        <v>1</v>
      </c>
      <c r="EH250" s="52">
        <f t="shared" ca="1" si="646"/>
        <v>1</v>
      </c>
      <c r="EI250" s="52">
        <f t="shared" ca="1" si="647"/>
        <v>1</v>
      </c>
      <c r="EJ250" s="52">
        <f t="shared" ca="1" si="648"/>
        <v>1</v>
      </c>
      <c r="EK250" s="52">
        <f t="shared" ca="1" si="649"/>
        <v>1</v>
      </c>
      <c r="EL250" s="52">
        <f t="shared" ca="1" si="650"/>
        <v>1</v>
      </c>
      <c r="EM250" s="52">
        <f t="shared" ca="1" si="651"/>
        <v>1</v>
      </c>
      <c r="EN250" s="52">
        <f t="shared" ca="1" si="652"/>
        <v>1</v>
      </c>
      <c r="EO250" s="52">
        <f t="shared" ca="1" si="653"/>
        <v>1</v>
      </c>
      <c r="EP250" s="52">
        <f t="shared" ca="1" si="654"/>
        <v>1</v>
      </c>
      <c r="EQ250" s="52">
        <f t="shared" ca="1" si="655"/>
        <v>1</v>
      </c>
      <c r="ER250" s="52">
        <f t="shared" ca="1" si="656"/>
        <v>1</v>
      </c>
      <c r="ES250" s="52">
        <f t="shared" ca="1" si="657"/>
        <v>1</v>
      </c>
      <c r="ET250" s="52">
        <f t="shared" ca="1" si="658"/>
        <v>1</v>
      </c>
      <c r="EU250" s="52">
        <f t="shared" ca="1" si="659"/>
        <v>1</v>
      </c>
      <c r="EV250" s="52">
        <f t="shared" ca="1" si="660"/>
        <v>1</v>
      </c>
      <c r="EW250" s="52">
        <f t="shared" ca="1" si="661"/>
        <v>1</v>
      </c>
      <c r="EX250" s="52">
        <f t="shared" ca="1" si="662"/>
        <v>1</v>
      </c>
      <c r="EY250" s="52">
        <f t="shared" ca="1" si="663"/>
        <v>1</v>
      </c>
      <c r="EZ250" s="52">
        <f t="shared" ca="1" si="664"/>
        <v>1</v>
      </c>
      <c r="FA250" s="52">
        <f t="shared" ca="1" si="665"/>
        <v>1</v>
      </c>
      <c r="FB250" s="52">
        <f t="shared" ca="1" si="666"/>
        <v>1</v>
      </c>
      <c r="FC250" s="52">
        <f t="shared" ca="1" si="667"/>
        <v>1</v>
      </c>
      <c r="FD250" s="52">
        <f t="shared" ca="1" si="668"/>
        <v>1</v>
      </c>
      <c r="FE250" s="52">
        <f t="shared" ca="1" si="669"/>
        <v>1</v>
      </c>
      <c r="FF250" s="52">
        <f t="shared" ca="1" si="670"/>
        <v>1</v>
      </c>
      <c r="FG250" s="52">
        <f t="shared" ca="1" si="671"/>
        <v>1</v>
      </c>
      <c r="FH250" s="52">
        <f t="shared" ca="1" si="672"/>
        <v>1</v>
      </c>
      <c r="FI250" s="52">
        <f t="shared" ca="1" si="673"/>
        <v>1</v>
      </c>
      <c r="FK250" s="52">
        <f t="shared" si="674"/>
        <v>0</v>
      </c>
      <c r="FL250" s="59" t="e">
        <f t="shared" ca="1" si="675"/>
        <v>#N/A</v>
      </c>
      <c r="FM250" s="59" t="e">
        <f t="shared" ca="1" si="676"/>
        <v>#N/A</v>
      </c>
      <c r="FN250" s="52">
        <f t="shared" ca="1" si="677"/>
        <v>0</v>
      </c>
      <c r="FP250" s="52">
        <f t="shared" ca="1" si="678"/>
        <v>0.66666666666666663</v>
      </c>
      <c r="FQ250" s="52">
        <f t="shared" ca="1" si="679"/>
        <v>0.66666666666666663</v>
      </c>
      <c r="FR250" s="52">
        <f t="shared" ca="1" si="680"/>
        <v>0.65555555555555545</v>
      </c>
      <c r="FS250" s="52">
        <f t="shared" ca="1" si="681"/>
        <v>0.64444444444444438</v>
      </c>
      <c r="FT250" s="52">
        <f t="shared" ca="1" si="682"/>
        <v>0.6333333333333333</v>
      </c>
      <c r="FU250" s="52">
        <f t="shared" ca="1" si="683"/>
        <v>0.62222222222222223</v>
      </c>
      <c r="FV250" s="52">
        <f t="shared" ca="1" si="684"/>
        <v>0.61111111111111116</v>
      </c>
      <c r="FW250" s="52">
        <f t="shared" ca="1" si="685"/>
        <v>0.6</v>
      </c>
      <c r="FX250" s="52">
        <f t="shared" ca="1" si="686"/>
        <v>0.5888888888888888</v>
      </c>
      <c r="FY250" s="52">
        <f t="shared" ca="1" si="687"/>
        <v>0.57777777777777772</v>
      </c>
      <c r="FZ250" s="52">
        <f t="shared" ca="1" si="688"/>
        <v>0.56666666666666665</v>
      </c>
      <c r="GA250" s="52">
        <f t="shared" ca="1" si="689"/>
        <v>0.55555555555555558</v>
      </c>
      <c r="GB250" s="52">
        <f t="shared" ca="1" si="690"/>
        <v>0.5444444444444444</v>
      </c>
      <c r="GC250" s="52">
        <f t="shared" ca="1" si="691"/>
        <v>0.53333333333333333</v>
      </c>
      <c r="GD250" s="52">
        <f t="shared" ca="1" si="692"/>
        <v>0.52222222222222214</v>
      </c>
      <c r="GE250" s="52">
        <f t="shared" ca="1" si="693"/>
        <v>0.51111111111111107</v>
      </c>
      <c r="GF250" s="52">
        <f t="shared" ca="1" si="694"/>
        <v>0.5</v>
      </c>
      <c r="GG250" s="52">
        <f t="shared" ca="1" si="695"/>
        <v>0.48888888888888887</v>
      </c>
      <c r="GH250" s="52">
        <f t="shared" ca="1" si="696"/>
        <v>0.47777777777777775</v>
      </c>
      <c r="GI250" s="52">
        <f t="shared" ca="1" si="697"/>
        <v>0.46666666666666667</v>
      </c>
      <c r="GJ250" s="52">
        <f t="shared" ca="1" si="698"/>
        <v>0.45555555555555555</v>
      </c>
      <c r="GK250" s="52">
        <f t="shared" ca="1" si="699"/>
        <v>0.44444444444444442</v>
      </c>
      <c r="GL250" s="52">
        <f t="shared" ca="1" si="700"/>
        <v>0.43333333333333335</v>
      </c>
      <c r="GM250" s="52">
        <f t="shared" ca="1" si="701"/>
        <v>0.42222222222222222</v>
      </c>
      <c r="GN250" s="52">
        <f t="shared" ca="1" si="702"/>
        <v>0.41111111111111109</v>
      </c>
      <c r="GO250" s="52">
        <f t="shared" ca="1" si="703"/>
        <v>0.39999999999999997</v>
      </c>
      <c r="GP250" s="52">
        <f t="shared" ca="1" si="704"/>
        <v>0.38888888888888884</v>
      </c>
      <c r="GQ250" s="52">
        <f t="shared" ca="1" si="705"/>
        <v>0.37777777777777777</v>
      </c>
      <c r="GR250" s="52">
        <f t="shared" ca="1" si="706"/>
        <v>0.36666666666666664</v>
      </c>
      <c r="GS250" s="52">
        <f t="shared" ca="1" si="707"/>
        <v>0.35555555555555551</v>
      </c>
      <c r="GT250" s="52">
        <f t="shared" ca="1" si="708"/>
        <v>0.34444444444444444</v>
      </c>
      <c r="GU250" s="125">
        <f t="shared" si="709"/>
        <v>0</v>
      </c>
      <c r="GV250" s="52">
        <f t="shared" ca="1" si="710"/>
        <v>0.66666666666666663</v>
      </c>
      <c r="GW250" s="59">
        <f t="shared" ca="1" si="711"/>
        <v>0</v>
      </c>
      <c r="GX250" s="52">
        <f t="shared" ca="1" si="712"/>
        <v>0</v>
      </c>
      <c r="GY250" s="52" t="str">
        <f t="shared" ca="1" si="713"/>
        <v>Slope</v>
      </c>
      <c r="GZ250" s="52" t="str">
        <f t="shared" ca="1" si="714"/>
        <v>NaN</v>
      </c>
      <c r="HA250" s="120">
        <f t="shared" si="715"/>
        <v>0</v>
      </c>
      <c r="HB250" s="58">
        <f t="shared" si="716"/>
        <v>0</v>
      </c>
      <c r="HC250" s="58"/>
      <c r="HD250" s="121">
        <f t="shared" si="717"/>
        <v>1</v>
      </c>
      <c r="HE250" s="52">
        <f t="shared" si="718"/>
        <v>0</v>
      </c>
      <c r="HF250" s="52">
        <f t="shared" si="719"/>
        <v>0</v>
      </c>
      <c r="HG250" s="120">
        <f t="shared" si="720"/>
        <v>1</v>
      </c>
      <c r="HH250" s="120">
        <f t="shared" si="721"/>
        <v>0</v>
      </c>
      <c r="HI250" s="52">
        <f t="shared" ca="1" si="722"/>
        <v>0</v>
      </c>
      <c r="HJ250" s="52" t="str">
        <f t="shared" ca="1" si="723"/>
        <v>Slope</v>
      </c>
      <c r="HK250" s="59">
        <f t="shared" ca="1" si="724"/>
        <v>2</v>
      </c>
      <c r="HL250" s="52" t="str">
        <f t="shared" ca="1" si="725"/>
        <v>NaN</v>
      </c>
      <c r="HM250" s="52">
        <f t="shared" si="726"/>
        <v>0</v>
      </c>
      <c r="HN250" s="52">
        <f t="shared" si="727"/>
        <v>0</v>
      </c>
      <c r="HO250" s="52">
        <f t="shared" si="728"/>
        <v>0</v>
      </c>
      <c r="HP250" s="112"/>
      <c r="HQ250" s="52">
        <f t="shared" si="731"/>
        <v>0</v>
      </c>
      <c r="HR250" s="112"/>
      <c r="HS250" s="52">
        <f t="shared" si="729"/>
        <v>0</v>
      </c>
      <c r="HT250">
        <f t="shared" si="730"/>
        <v>0</v>
      </c>
    </row>
    <row r="251" spans="1:228" x14ac:dyDescent="0.25">
      <c r="A251" s="45">
        <v>213</v>
      </c>
      <c r="B251" s="35">
        <f t="shared" si="570"/>
        <v>2.4537037037036934E-2</v>
      </c>
      <c r="C251" s="28"/>
      <c r="D251" s="29"/>
      <c r="E251" s="29"/>
      <c r="F251" s="37"/>
      <c r="G251" s="38"/>
      <c r="H251" s="107"/>
      <c r="I251" s="31"/>
      <c r="J251" s="28"/>
      <c r="K251" s="37">
        <f t="shared" si="562"/>
        <v>0</v>
      </c>
      <c r="L251" s="30">
        <f t="shared" si="560"/>
        <v>0</v>
      </c>
      <c r="M251" s="101">
        <f t="shared" si="561"/>
        <v>0</v>
      </c>
      <c r="N251" s="103">
        <f t="shared" si="571"/>
        <v>0</v>
      </c>
      <c r="AD251" s="52" t="e">
        <f t="shared" ca="1" si="572"/>
        <v>#DIV/0!</v>
      </c>
      <c r="AE251" s="52" t="e">
        <f t="shared" ca="1" si="572"/>
        <v>#DIV/0!</v>
      </c>
      <c r="AF251" s="52" t="e">
        <f t="shared" ca="1" si="572"/>
        <v>#DIV/0!</v>
      </c>
      <c r="AG251" s="52" t="e">
        <f t="shared" ca="1" si="566"/>
        <v>#DIV/0!</v>
      </c>
      <c r="AH251" s="52" t="e">
        <f t="shared" ca="1" si="566"/>
        <v>#DIV/0!</v>
      </c>
      <c r="AI251" s="52" t="e">
        <f t="shared" ca="1" si="566"/>
        <v>#DIV/0!</v>
      </c>
      <c r="AJ251" s="52" t="e">
        <f t="shared" ca="1" si="566"/>
        <v>#DIV/0!</v>
      </c>
      <c r="AK251" s="52" t="e">
        <f t="shared" ca="1" si="567"/>
        <v>#DIV/0!</v>
      </c>
      <c r="AL251" s="52" t="e">
        <f t="shared" ca="1" si="567"/>
        <v>#DIV/0!</v>
      </c>
      <c r="AM251" s="52" t="e">
        <f t="shared" ca="1" si="567"/>
        <v>#DIV/0!</v>
      </c>
      <c r="AN251" s="52" t="e">
        <f t="shared" ca="1" si="567"/>
        <v>#DIV/0!</v>
      </c>
      <c r="AO251" s="52" t="e">
        <f t="shared" ca="1" si="568"/>
        <v>#DIV/0!</v>
      </c>
      <c r="AP251" s="52" t="e">
        <f t="shared" ca="1" si="568"/>
        <v>#DIV/0!</v>
      </c>
      <c r="AQ251" s="52" t="e">
        <f t="shared" ca="1" si="568"/>
        <v>#DIV/0!</v>
      </c>
      <c r="AR251" s="52" t="e">
        <f t="shared" ca="1" si="568"/>
        <v>#DIV/0!</v>
      </c>
      <c r="AS251" s="52" t="e">
        <f t="shared" ca="1" si="569"/>
        <v>#DIV/0!</v>
      </c>
      <c r="AT251" s="52" t="e">
        <f t="shared" ca="1" si="569"/>
        <v>#DIV/0!</v>
      </c>
      <c r="AU251" s="52" t="e">
        <f t="shared" ca="1" si="569"/>
        <v>#DIV/0!</v>
      </c>
      <c r="AV251" s="52" t="e">
        <f t="shared" ca="1" si="569"/>
        <v>#DIV/0!</v>
      </c>
      <c r="AW251" s="52" t="e">
        <f t="shared" ca="1" si="563"/>
        <v>#DIV/0!</v>
      </c>
      <c r="AX251" s="52" t="e">
        <f t="shared" ca="1" si="563"/>
        <v>#DIV/0!</v>
      </c>
      <c r="AY251" s="52" t="e">
        <f t="shared" ca="1" si="563"/>
        <v>#DIV/0!</v>
      </c>
      <c r="AZ251" s="52" t="e">
        <f t="shared" ca="1" si="563"/>
        <v>#DIV/0!</v>
      </c>
      <c r="BA251" s="52" t="e">
        <f t="shared" ca="1" si="564"/>
        <v>#DIV/0!</v>
      </c>
      <c r="BB251" s="52" t="e">
        <f t="shared" ca="1" si="564"/>
        <v>#DIV/0!</v>
      </c>
      <c r="BC251" s="52" t="e">
        <f t="shared" ca="1" si="564"/>
        <v>#DIV/0!</v>
      </c>
      <c r="BD251" s="52" t="e">
        <f t="shared" ca="1" si="564"/>
        <v>#DIV/0!</v>
      </c>
      <c r="BE251" s="52" t="e">
        <f t="shared" ca="1" si="565"/>
        <v>#DIV/0!</v>
      </c>
      <c r="BF251" s="52" t="e">
        <f t="shared" ca="1" si="565"/>
        <v>#DIV/0!</v>
      </c>
      <c r="BG251" s="52" t="e">
        <f t="shared" ca="1" si="565"/>
        <v>#DIV/0!</v>
      </c>
      <c r="BH251" s="52" t="e">
        <f t="shared" ca="1" si="565"/>
        <v>#DIV/0!</v>
      </c>
      <c r="BJ251" s="52">
        <f t="shared" si="573"/>
        <v>0</v>
      </c>
      <c r="BK251" s="52">
        <f t="shared" si="574"/>
        <v>0</v>
      </c>
      <c r="BL251" s="52">
        <f t="shared" si="575"/>
        <v>0</v>
      </c>
      <c r="BM251" s="52">
        <f t="shared" si="576"/>
        <v>0</v>
      </c>
      <c r="BN251" s="52">
        <f t="shared" si="577"/>
        <v>0</v>
      </c>
      <c r="BO251" s="52">
        <f t="shared" si="578"/>
        <v>0</v>
      </c>
      <c r="BP251" s="52">
        <f t="shared" si="579"/>
        <v>0</v>
      </c>
      <c r="BQ251" s="52">
        <f t="shared" si="580"/>
        <v>0.05</v>
      </c>
      <c r="BS251" s="52">
        <f t="shared" ca="1" si="581"/>
        <v>0</v>
      </c>
      <c r="BT251" s="52">
        <f t="shared" ca="1" si="582"/>
        <v>0</v>
      </c>
      <c r="BU251" s="52">
        <f t="shared" ca="1" si="583"/>
        <v>0</v>
      </c>
      <c r="BV251" s="52">
        <f t="shared" ca="1" si="584"/>
        <v>0</v>
      </c>
      <c r="BW251" s="52">
        <f t="shared" ca="1" si="585"/>
        <v>0</v>
      </c>
      <c r="BX251" s="52">
        <f t="shared" ca="1" si="586"/>
        <v>0</v>
      </c>
      <c r="BY251" s="52">
        <f t="shared" ca="1" si="587"/>
        <v>0</v>
      </c>
      <c r="BZ251" s="52">
        <f t="shared" ca="1" si="588"/>
        <v>0</v>
      </c>
      <c r="CA251" s="52">
        <f t="shared" ca="1" si="589"/>
        <v>0</v>
      </c>
      <c r="CB251" s="52">
        <f t="shared" ca="1" si="590"/>
        <v>0</v>
      </c>
      <c r="CC251" s="52">
        <f t="shared" ca="1" si="591"/>
        <v>0</v>
      </c>
      <c r="CD251" s="52">
        <f t="shared" ca="1" si="592"/>
        <v>0</v>
      </c>
      <c r="CE251" s="52">
        <f t="shared" ca="1" si="593"/>
        <v>0</v>
      </c>
      <c r="CF251" s="52">
        <f t="shared" ca="1" si="594"/>
        <v>0</v>
      </c>
      <c r="CG251" s="52">
        <f t="shared" ca="1" si="595"/>
        <v>0</v>
      </c>
      <c r="CH251" s="52">
        <f t="shared" ca="1" si="596"/>
        <v>0</v>
      </c>
      <c r="CI251" s="52">
        <f t="shared" ca="1" si="597"/>
        <v>0</v>
      </c>
      <c r="CJ251" s="52">
        <f t="shared" ca="1" si="598"/>
        <v>0</v>
      </c>
      <c r="CK251" s="52">
        <f t="shared" ca="1" si="599"/>
        <v>0</v>
      </c>
      <c r="CL251" s="52">
        <f t="shared" ca="1" si="600"/>
        <v>0</v>
      </c>
      <c r="CM251" s="52">
        <f t="shared" ca="1" si="601"/>
        <v>0</v>
      </c>
      <c r="CN251" s="52">
        <f t="shared" ca="1" si="602"/>
        <v>0</v>
      </c>
      <c r="CO251" s="52">
        <f t="shared" ca="1" si="603"/>
        <v>0</v>
      </c>
      <c r="CP251" s="52">
        <f t="shared" ca="1" si="604"/>
        <v>0</v>
      </c>
      <c r="CQ251" s="52">
        <f t="shared" ca="1" si="605"/>
        <v>0</v>
      </c>
      <c r="CR251" s="52">
        <f t="shared" ca="1" si="606"/>
        <v>0</v>
      </c>
      <c r="CS251" s="52">
        <f t="shared" ca="1" si="607"/>
        <v>0</v>
      </c>
      <c r="CT251" s="52">
        <f t="shared" ca="1" si="608"/>
        <v>0</v>
      </c>
      <c r="CU251" s="52">
        <f t="shared" ca="1" si="609"/>
        <v>0</v>
      </c>
      <c r="CV251" s="52">
        <f t="shared" ca="1" si="610"/>
        <v>0</v>
      </c>
      <c r="CW251" s="52">
        <f t="shared" ca="1" si="611"/>
        <v>0</v>
      </c>
      <c r="CY251" s="51" t="str">
        <f t="shared" ca="1" si="612"/>
        <v>Slope</v>
      </c>
      <c r="CZ251" s="51" t="str">
        <f t="shared" ca="1" si="613"/>
        <v>Slope</v>
      </c>
      <c r="DA251" s="51" t="str">
        <f t="shared" ca="1" si="614"/>
        <v>Slope</v>
      </c>
      <c r="DB251" s="51" t="str">
        <f t="shared" ca="1" si="615"/>
        <v>Slope</v>
      </c>
      <c r="DC251" s="51" t="str">
        <f t="shared" ca="1" si="616"/>
        <v>Slope</v>
      </c>
      <c r="DD251" s="51" t="str">
        <f t="shared" ca="1" si="617"/>
        <v>Slope</v>
      </c>
      <c r="DE251" s="51" t="str">
        <f t="shared" ca="1" si="618"/>
        <v>Slope</v>
      </c>
      <c r="DF251" s="51" t="str">
        <f t="shared" ca="1" si="619"/>
        <v>Slope</v>
      </c>
      <c r="DG251" s="51" t="str">
        <f t="shared" ca="1" si="620"/>
        <v>Slope</v>
      </c>
      <c r="DH251" s="51" t="str">
        <f t="shared" ca="1" si="621"/>
        <v>Slope</v>
      </c>
      <c r="DI251" s="51" t="str">
        <f t="shared" ca="1" si="622"/>
        <v>Slope</v>
      </c>
      <c r="DJ251" s="51" t="str">
        <f t="shared" ca="1" si="623"/>
        <v>Slope</v>
      </c>
      <c r="DK251" s="51" t="str">
        <f t="shared" ca="1" si="624"/>
        <v>Slope</v>
      </c>
      <c r="DL251" s="51" t="str">
        <f t="shared" ca="1" si="625"/>
        <v>Slope</v>
      </c>
      <c r="DM251" s="51" t="str">
        <f t="shared" ca="1" si="626"/>
        <v>Slope</v>
      </c>
      <c r="DN251" s="51" t="str">
        <f t="shared" ca="1" si="627"/>
        <v>Slope</v>
      </c>
      <c r="DO251" s="51" t="str">
        <f t="shared" ca="1" si="628"/>
        <v>Slope</v>
      </c>
      <c r="DP251" s="51" t="str">
        <f t="shared" ca="1" si="629"/>
        <v>Slope</v>
      </c>
      <c r="DQ251" s="51" t="str">
        <f t="shared" ca="1" si="630"/>
        <v>Slope</v>
      </c>
      <c r="DR251" s="51" t="str">
        <f t="shared" ca="1" si="631"/>
        <v>Slope</v>
      </c>
      <c r="DS251" s="51" t="str">
        <f t="shared" ca="1" si="632"/>
        <v>Slope</v>
      </c>
      <c r="DT251" s="51" t="str">
        <f t="shared" ca="1" si="633"/>
        <v>Slope</v>
      </c>
      <c r="DU251" s="51" t="str">
        <f t="shared" ca="1" si="634"/>
        <v>Slope</v>
      </c>
      <c r="DV251" s="51" t="str">
        <f t="shared" ca="1" si="635"/>
        <v>Slope</v>
      </c>
      <c r="DW251" s="51" t="str">
        <f t="shared" ca="1" si="636"/>
        <v>Slope</v>
      </c>
      <c r="DX251" s="51" t="str">
        <f t="shared" ca="1" si="637"/>
        <v>Slope</v>
      </c>
      <c r="DY251" s="51" t="str">
        <f t="shared" ca="1" si="638"/>
        <v>Slope</v>
      </c>
      <c r="DZ251" s="51" t="str">
        <f t="shared" ca="1" si="639"/>
        <v>Slope</v>
      </c>
      <c r="EA251" s="51" t="str">
        <f t="shared" ca="1" si="640"/>
        <v>Slope</v>
      </c>
      <c r="EB251" s="51" t="str">
        <f t="shared" ca="1" si="641"/>
        <v>Slope</v>
      </c>
      <c r="EC251" s="51" t="str">
        <f t="shared" ca="1" si="642"/>
        <v>Slope</v>
      </c>
      <c r="EE251" s="52">
        <f t="shared" ca="1" si="643"/>
        <v>1</v>
      </c>
      <c r="EF251" s="52">
        <f t="shared" ca="1" si="644"/>
        <v>1</v>
      </c>
      <c r="EG251" s="52">
        <f t="shared" ca="1" si="645"/>
        <v>1</v>
      </c>
      <c r="EH251" s="52">
        <f t="shared" ca="1" si="646"/>
        <v>1</v>
      </c>
      <c r="EI251" s="52">
        <f t="shared" ca="1" si="647"/>
        <v>1</v>
      </c>
      <c r="EJ251" s="52">
        <f t="shared" ca="1" si="648"/>
        <v>1</v>
      </c>
      <c r="EK251" s="52">
        <f t="shared" ca="1" si="649"/>
        <v>1</v>
      </c>
      <c r="EL251" s="52">
        <f t="shared" ca="1" si="650"/>
        <v>1</v>
      </c>
      <c r="EM251" s="52">
        <f t="shared" ca="1" si="651"/>
        <v>1</v>
      </c>
      <c r="EN251" s="52">
        <f t="shared" ca="1" si="652"/>
        <v>1</v>
      </c>
      <c r="EO251" s="52">
        <f t="shared" ca="1" si="653"/>
        <v>1</v>
      </c>
      <c r="EP251" s="52">
        <f t="shared" ca="1" si="654"/>
        <v>1</v>
      </c>
      <c r="EQ251" s="52">
        <f t="shared" ca="1" si="655"/>
        <v>1</v>
      </c>
      <c r="ER251" s="52">
        <f t="shared" ca="1" si="656"/>
        <v>1</v>
      </c>
      <c r="ES251" s="52">
        <f t="shared" ca="1" si="657"/>
        <v>1</v>
      </c>
      <c r="ET251" s="52">
        <f t="shared" ca="1" si="658"/>
        <v>1</v>
      </c>
      <c r="EU251" s="52">
        <f t="shared" ca="1" si="659"/>
        <v>1</v>
      </c>
      <c r="EV251" s="52">
        <f t="shared" ca="1" si="660"/>
        <v>1</v>
      </c>
      <c r="EW251" s="52">
        <f t="shared" ca="1" si="661"/>
        <v>1</v>
      </c>
      <c r="EX251" s="52">
        <f t="shared" ca="1" si="662"/>
        <v>1</v>
      </c>
      <c r="EY251" s="52">
        <f t="shared" ca="1" si="663"/>
        <v>1</v>
      </c>
      <c r="EZ251" s="52">
        <f t="shared" ca="1" si="664"/>
        <v>1</v>
      </c>
      <c r="FA251" s="52">
        <f t="shared" ca="1" si="665"/>
        <v>1</v>
      </c>
      <c r="FB251" s="52">
        <f t="shared" ca="1" si="666"/>
        <v>1</v>
      </c>
      <c r="FC251" s="52">
        <f t="shared" ca="1" si="667"/>
        <v>1</v>
      </c>
      <c r="FD251" s="52">
        <f t="shared" ca="1" si="668"/>
        <v>1</v>
      </c>
      <c r="FE251" s="52">
        <f t="shared" ca="1" si="669"/>
        <v>1</v>
      </c>
      <c r="FF251" s="52">
        <f t="shared" ca="1" si="670"/>
        <v>1</v>
      </c>
      <c r="FG251" s="52">
        <f t="shared" ca="1" si="671"/>
        <v>1</v>
      </c>
      <c r="FH251" s="52">
        <f t="shared" ca="1" si="672"/>
        <v>1</v>
      </c>
      <c r="FI251" s="52">
        <f t="shared" ca="1" si="673"/>
        <v>1</v>
      </c>
      <c r="FK251" s="52">
        <f t="shared" si="674"/>
        <v>0</v>
      </c>
      <c r="FL251" s="59" t="e">
        <f t="shared" ca="1" si="675"/>
        <v>#N/A</v>
      </c>
      <c r="FM251" s="59" t="e">
        <f t="shared" ca="1" si="676"/>
        <v>#N/A</v>
      </c>
      <c r="FN251" s="52">
        <f t="shared" ca="1" si="677"/>
        <v>0</v>
      </c>
      <c r="FP251" s="52">
        <f t="shared" ca="1" si="678"/>
        <v>0.66666666666666663</v>
      </c>
      <c r="FQ251" s="52">
        <f t="shared" ca="1" si="679"/>
        <v>0.66666666666666663</v>
      </c>
      <c r="FR251" s="52">
        <f t="shared" ca="1" si="680"/>
        <v>0.65555555555555545</v>
      </c>
      <c r="FS251" s="52">
        <f t="shared" ca="1" si="681"/>
        <v>0.64444444444444438</v>
      </c>
      <c r="FT251" s="52">
        <f t="shared" ca="1" si="682"/>
        <v>0.6333333333333333</v>
      </c>
      <c r="FU251" s="52">
        <f t="shared" ca="1" si="683"/>
        <v>0.62222222222222223</v>
      </c>
      <c r="FV251" s="52">
        <f t="shared" ca="1" si="684"/>
        <v>0.61111111111111116</v>
      </c>
      <c r="FW251" s="52">
        <f t="shared" ca="1" si="685"/>
        <v>0.6</v>
      </c>
      <c r="FX251" s="52">
        <f t="shared" ca="1" si="686"/>
        <v>0.5888888888888888</v>
      </c>
      <c r="FY251" s="52">
        <f t="shared" ca="1" si="687"/>
        <v>0.57777777777777772</v>
      </c>
      <c r="FZ251" s="52">
        <f t="shared" ca="1" si="688"/>
        <v>0.56666666666666665</v>
      </c>
      <c r="GA251" s="52">
        <f t="shared" ca="1" si="689"/>
        <v>0.55555555555555558</v>
      </c>
      <c r="GB251" s="52">
        <f t="shared" ca="1" si="690"/>
        <v>0.5444444444444444</v>
      </c>
      <c r="GC251" s="52">
        <f t="shared" ca="1" si="691"/>
        <v>0.53333333333333333</v>
      </c>
      <c r="GD251" s="52">
        <f t="shared" ca="1" si="692"/>
        <v>0.52222222222222214</v>
      </c>
      <c r="GE251" s="52">
        <f t="shared" ca="1" si="693"/>
        <v>0.51111111111111107</v>
      </c>
      <c r="GF251" s="52">
        <f t="shared" ca="1" si="694"/>
        <v>0.5</v>
      </c>
      <c r="GG251" s="52">
        <f t="shared" ca="1" si="695"/>
        <v>0.48888888888888887</v>
      </c>
      <c r="GH251" s="52">
        <f t="shared" ca="1" si="696"/>
        <v>0.47777777777777775</v>
      </c>
      <c r="GI251" s="52">
        <f t="shared" ca="1" si="697"/>
        <v>0.46666666666666667</v>
      </c>
      <c r="GJ251" s="52">
        <f t="shared" ca="1" si="698"/>
        <v>0.45555555555555555</v>
      </c>
      <c r="GK251" s="52">
        <f t="shared" ca="1" si="699"/>
        <v>0.44444444444444442</v>
      </c>
      <c r="GL251" s="52">
        <f t="shared" ca="1" si="700"/>
        <v>0.43333333333333335</v>
      </c>
      <c r="GM251" s="52">
        <f t="shared" ca="1" si="701"/>
        <v>0.42222222222222222</v>
      </c>
      <c r="GN251" s="52">
        <f t="shared" ca="1" si="702"/>
        <v>0.41111111111111109</v>
      </c>
      <c r="GO251" s="52">
        <f t="shared" ca="1" si="703"/>
        <v>0.39999999999999997</v>
      </c>
      <c r="GP251" s="52">
        <f t="shared" ca="1" si="704"/>
        <v>0.38888888888888884</v>
      </c>
      <c r="GQ251" s="52">
        <f t="shared" ca="1" si="705"/>
        <v>0.37777777777777777</v>
      </c>
      <c r="GR251" s="52">
        <f t="shared" ca="1" si="706"/>
        <v>0.36666666666666664</v>
      </c>
      <c r="GS251" s="52">
        <f t="shared" ca="1" si="707"/>
        <v>0.35555555555555551</v>
      </c>
      <c r="GT251" s="52">
        <f t="shared" ca="1" si="708"/>
        <v>0.34444444444444444</v>
      </c>
      <c r="GU251" s="125">
        <f t="shared" si="709"/>
        <v>0</v>
      </c>
      <c r="GV251" s="52">
        <f t="shared" ca="1" si="710"/>
        <v>0.66666666666666663</v>
      </c>
      <c r="GW251" s="59">
        <f t="shared" ca="1" si="711"/>
        <v>0</v>
      </c>
      <c r="GX251" s="52">
        <f t="shared" ca="1" si="712"/>
        <v>0</v>
      </c>
      <c r="GY251" s="52" t="str">
        <f t="shared" ca="1" si="713"/>
        <v>Slope</v>
      </c>
      <c r="GZ251" s="52" t="str">
        <f t="shared" ca="1" si="714"/>
        <v>NaN</v>
      </c>
      <c r="HA251" s="120">
        <f t="shared" si="715"/>
        <v>0</v>
      </c>
      <c r="HB251" s="58">
        <f t="shared" si="716"/>
        <v>0</v>
      </c>
      <c r="HC251" s="58"/>
      <c r="HD251" s="121">
        <f t="shared" si="717"/>
        <v>1</v>
      </c>
      <c r="HE251" s="52">
        <f t="shared" si="718"/>
        <v>0</v>
      </c>
      <c r="HF251" s="52">
        <f t="shared" si="719"/>
        <v>0</v>
      </c>
      <c r="HG251" s="120">
        <f t="shared" si="720"/>
        <v>1</v>
      </c>
      <c r="HH251" s="120">
        <f t="shared" si="721"/>
        <v>0</v>
      </c>
      <c r="HI251" s="52">
        <f t="shared" ca="1" si="722"/>
        <v>0</v>
      </c>
      <c r="HJ251" s="52" t="str">
        <f t="shared" ca="1" si="723"/>
        <v>Slope</v>
      </c>
      <c r="HK251" s="59">
        <f t="shared" ca="1" si="724"/>
        <v>2</v>
      </c>
      <c r="HL251" s="52" t="str">
        <f t="shared" ca="1" si="725"/>
        <v>NaN</v>
      </c>
      <c r="HM251" s="52">
        <f t="shared" si="726"/>
        <v>0</v>
      </c>
      <c r="HN251" s="52">
        <f t="shared" si="727"/>
        <v>0</v>
      </c>
      <c r="HO251" s="52">
        <f t="shared" si="728"/>
        <v>0</v>
      </c>
      <c r="HP251" s="112"/>
      <c r="HQ251" s="52">
        <f t="shared" si="731"/>
        <v>0</v>
      </c>
      <c r="HR251" s="112"/>
      <c r="HS251" s="52">
        <f t="shared" si="729"/>
        <v>0</v>
      </c>
      <c r="HT251">
        <f t="shared" si="730"/>
        <v>0</v>
      </c>
    </row>
    <row r="252" spans="1:228" x14ac:dyDescent="0.25">
      <c r="A252" s="45">
        <v>214</v>
      </c>
      <c r="B252" s="35">
        <f t="shared" si="570"/>
        <v>2.4652777777777673E-2</v>
      </c>
      <c r="C252" s="28"/>
      <c r="D252" s="29"/>
      <c r="E252" s="29"/>
      <c r="F252" s="37"/>
      <c r="G252" s="38"/>
      <c r="H252" s="107"/>
      <c r="I252" s="31"/>
      <c r="J252" s="28"/>
      <c r="K252" s="37">
        <f t="shared" si="562"/>
        <v>0</v>
      </c>
      <c r="L252" s="30">
        <f t="shared" si="560"/>
        <v>0</v>
      </c>
      <c r="M252" s="101">
        <f t="shared" si="561"/>
        <v>0</v>
      </c>
      <c r="N252" s="103">
        <f t="shared" si="571"/>
        <v>0</v>
      </c>
      <c r="AD252" s="52" t="e">
        <f t="shared" ref="AD252:AF271" ca="1" si="732">CORREL( $K252:$K282, OFFSET( $M252:$M282, AD$5, 0 ) )</f>
        <v>#DIV/0!</v>
      </c>
      <c r="AE252" s="52" t="e">
        <f t="shared" ca="1" si="732"/>
        <v>#DIV/0!</v>
      </c>
      <c r="AF252" s="52" t="e">
        <f t="shared" ca="1" si="732"/>
        <v>#DIV/0!</v>
      </c>
      <c r="AG252" s="52" t="e">
        <f t="shared" ca="1" si="566"/>
        <v>#DIV/0!</v>
      </c>
      <c r="AH252" s="52" t="e">
        <f t="shared" ca="1" si="566"/>
        <v>#DIV/0!</v>
      </c>
      <c r="AI252" s="52" t="e">
        <f t="shared" ca="1" si="566"/>
        <v>#DIV/0!</v>
      </c>
      <c r="AJ252" s="52" t="e">
        <f t="shared" ca="1" si="566"/>
        <v>#DIV/0!</v>
      </c>
      <c r="AK252" s="52" t="e">
        <f t="shared" ca="1" si="567"/>
        <v>#DIV/0!</v>
      </c>
      <c r="AL252" s="52" t="e">
        <f t="shared" ca="1" si="567"/>
        <v>#DIV/0!</v>
      </c>
      <c r="AM252" s="52" t="e">
        <f t="shared" ca="1" si="567"/>
        <v>#DIV/0!</v>
      </c>
      <c r="AN252" s="52" t="e">
        <f t="shared" ca="1" si="567"/>
        <v>#DIV/0!</v>
      </c>
      <c r="AO252" s="52" t="e">
        <f t="shared" ca="1" si="568"/>
        <v>#DIV/0!</v>
      </c>
      <c r="AP252" s="52" t="e">
        <f t="shared" ca="1" si="568"/>
        <v>#DIV/0!</v>
      </c>
      <c r="AQ252" s="52" t="e">
        <f t="shared" ca="1" si="568"/>
        <v>#DIV/0!</v>
      </c>
      <c r="AR252" s="52" t="e">
        <f t="shared" ca="1" si="568"/>
        <v>#DIV/0!</v>
      </c>
      <c r="AS252" s="52" t="e">
        <f t="shared" ca="1" si="569"/>
        <v>#DIV/0!</v>
      </c>
      <c r="AT252" s="52" t="e">
        <f t="shared" ca="1" si="569"/>
        <v>#DIV/0!</v>
      </c>
      <c r="AU252" s="52" t="e">
        <f t="shared" ca="1" si="569"/>
        <v>#DIV/0!</v>
      </c>
      <c r="AV252" s="52" t="e">
        <f t="shared" ca="1" si="569"/>
        <v>#DIV/0!</v>
      </c>
      <c r="AW252" s="52" t="e">
        <f t="shared" ca="1" si="563"/>
        <v>#DIV/0!</v>
      </c>
      <c r="AX252" s="52" t="e">
        <f t="shared" ca="1" si="563"/>
        <v>#DIV/0!</v>
      </c>
      <c r="AY252" s="52" t="e">
        <f t="shared" ca="1" si="563"/>
        <v>#DIV/0!</v>
      </c>
      <c r="AZ252" s="52" t="e">
        <f t="shared" ca="1" si="563"/>
        <v>#DIV/0!</v>
      </c>
      <c r="BA252" s="52" t="e">
        <f t="shared" ca="1" si="564"/>
        <v>#DIV/0!</v>
      </c>
      <c r="BB252" s="52" t="e">
        <f t="shared" ca="1" si="564"/>
        <v>#DIV/0!</v>
      </c>
      <c r="BC252" s="52" t="e">
        <f t="shared" ca="1" si="564"/>
        <v>#DIV/0!</v>
      </c>
      <c r="BD252" s="52" t="e">
        <f t="shared" ca="1" si="564"/>
        <v>#DIV/0!</v>
      </c>
      <c r="BE252" s="52" t="e">
        <f t="shared" ca="1" si="565"/>
        <v>#DIV/0!</v>
      </c>
      <c r="BF252" s="52" t="e">
        <f t="shared" ca="1" si="565"/>
        <v>#DIV/0!</v>
      </c>
      <c r="BG252" s="52" t="e">
        <f t="shared" ca="1" si="565"/>
        <v>#DIV/0!</v>
      </c>
      <c r="BH252" s="52" t="e">
        <f t="shared" ca="1" si="565"/>
        <v>#DIV/0!</v>
      </c>
      <c r="BJ252" s="52">
        <f t="shared" si="573"/>
        <v>0</v>
      </c>
      <c r="BK252" s="52">
        <f t="shared" si="574"/>
        <v>0</v>
      </c>
      <c r="BL252" s="52">
        <f t="shared" si="575"/>
        <v>0</v>
      </c>
      <c r="BM252" s="52">
        <f t="shared" si="576"/>
        <v>0</v>
      </c>
      <c r="BN252" s="52">
        <f t="shared" si="577"/>
        <v>0</v>
      </c>
      <c r="BO252" s="52">
        <f t="shared" si="578"/>
        <v>0</v>
      </c>
      <c r="BP252" s="52">
        <f t="shared" si="579"/>
        <v>0</v>
      </c>
      <c r="BQ252" s="52">
        <f t="shared" si="580"/>
        <v>0.05</v>
      </c>
      <c r="BS252" s="52">
        <f t="shared" ca="1" si="581"/>
        <v>0</v>
      </c>
      <c r="BT252" s="52">
        <f t="shared" ca="1" si="582"/>
        <v>0</v>
      </c>
      <c r="BU252" s="52">
        <f t="shared" ca="1" si="583"/>
        <v>0</v>
      </c>
      <c r="BV252" s="52">
        <f t="shared" ca="1" si="584"/>
        <v>0</v>
      </c>
      <c r="BW252" s="52">
        <f t="shared" ca="1" si="585"/>
        <v>0</v>
      </c>
      <c r="BX252" s="52">
        <f t="shared" ca="1" si="586"/>
        <v>0</v>
      </c>
      <c r="BY252" s="52">
        <f t="shared" ca="1" si="587"/>
        <v>0</v>
      </c>
      <c r="BZ252" s="52">
        <f t="shared" ca="1" si="588"/>
        <v>0</v>
      </c>
      <c r="CA252" s="52">
        <f t="shared" ca="1" si="589"/>
        <v>0</v>
      </c>
      <c r="CB252" s="52">
        <f t="shared" ca="1" si="590"/>
        <v>0</v>
      </c>
      <c r="CC252" s="52">
        <f t="shared" ca="1" si="591"/>
        <v>0</v>
      </c>
      <c r="CD252" s="52">
        <f t="shared" ca="1" si="592"/>
        <v>0</v>
      </c>
      <c r="CE252" s="52">
        <f t="shared" ca="1" si="593"/>
        <v>0</v>
      </c>
      <c r="CF252" s="52">
        <f t="shared" ca="1" si="594"/>
        <v>0</v>
      </c>
      <c r="CG252" s="52">
        <f t="shared" ca="1" si="595"/>
        <v>0</v>
      </c>
      <c r="CH252" s="52">
        <f t="shared" ca="1" si="596"/>
        <v>0</v>
      </c>
      <c r="CI252" s="52">
        <f t="shared" ca="1" si="597"/>
        <v>0</v>
      </c>
      <c r="CJ252" s="52">
        <f t="shared" ca="1" si="598"/>
        <v>0</v>
      </c>
      <c r="CK252" s="52">
        <f t="shared" ca="1" si="599"/>
        <v>0</v>
      </c>
      <c r="CL252" s="52">
        <f t="shared" ca="1" si="600"/>
        <v>0</v>
      </c>
      <c r="CM252" s="52">
        <f t="shared" ca="1" si="601"/>
        <v>0</v>
      </c>
      <c r="CN252" s="52">
        <f t="shared" ca="1" si="602"/>
        <v>0</v>
      </c>
      <c r="CO252" s="52">
        <f t="shared" ca="1" si="603"/>
        <v>0</v>
      </c>
      <c r="CP252" s="52">
        <f t="shared" ca="1" si="604"/>
        <v>0</v>
      </c>
      <c r="CQ252" s="52">
        <f t="shared" ca="1" si="605"/>
        <v>0</v>
      </c>
      <c r="CR252" s="52">
        <f t="shared" ca="1" si="606"/>
        <v>0</v>
      </c>
      <c r="CS252" s="52">
        <f t="shared" ca="1" si="607"/>
        <v>0</v>
      </c>
      <c r="CT252" s="52">
        <f t="shared" ca="1" si="608"/>
        <v>0</v>
      </c>
      <c r="CU252" s="52">
        <f t="shared" ca="1" si="609"/>
        <v>0</v>
      </c>
      <c r="CV252" s="52">
        <f t="shared" ca="1" si="610"/>
        <v>0</v>
      </c>
      <c r="CW252" s="52">
        <f t="shared" ca="1" si="611"/>
        <v>0</v>
      </c>
      <c r="CY252" s="51" t="str">
        <f t="shared" ca="1" si="612"/>
        <v>Slope</v>
      </c>
      <c r="CZ252" s="51" t="str">
        <f t="shared" ca="1" si="613"/>
        <v>Slope</v>
      </c>
      <c r="DA252" s="51" t="str">
        <f t="shared" ca="1" si="614"/>
        <v>Slope</v>
      </c>
      <c r="DB252" s="51" t="str">
        <f t="shared" ca="1" si="615"/>
        <v>Slope</v>
      </c>
      <c r="DC252" s="51" t="str">
        <f t="shared" ca="1" si="616"/>
        <v>Slope</v>
      </c>
      <c r="DD252" s="51" t="str">
        <f t="shared" ca="1" si="617"/>
        <v>Slope</v>
      </c>
      <c r="DE252" s="51" t="str">
        <f t="shared" ca="1" si="618"/>
        <v>Slope</v>
      </c>
      <c r="DF252" s="51" t="str">
        <f t="shared" ca="1" si="619"/>
        <v>Slope</v>
      </c>
      <c r="DG252" s="51" t="str">
        <f t="shared" ca="1" si="620"/>
        <v>Slope</v>
      </c>
      <c r="DH252" s="51" t="str">
        <f t="shared" ca="1" si="621"/>
        <v>Slope</v>
      </c>
      <c r="DI252" s="51" t="str">
        <f t="shared" ca="1" si="622"/>
        <v>Slope</v>
      </c>
      <c r="DJ252" s="51" t="str">
        <f t="shared" ca="1" si="623"/>
        <v>Slope</v>
      </c>
      <c r="DK252" s="51" t="str">
        <f t="shared" ca="1" si="624"/>
        <v>Slope</v>
      </c>
      <c r="DL252" s="51" t="str">
        <f t="shared" ca="1" si="625"/>
        <v>Slope</v>
      </c>
      <c r="DM252" s="51" t="str">
        <f t="shared" ca="1" si="626"/>
        <v>Slope</v>
      </c>
      <c r="DN252" s="51" t="str">
        <f t="shared" ca="1" si="627"/>
        <v>Slope</v>
      </c>
      <c r="DO252" s="51" t="str">
        <f t="shared" ca="1" si="628"/>
        <v>Slope</v>
      </c>
      <c r="DP252" s="51" t="str">
        <f t="shared" ca="1" si="629"/>
        <v>Slope</v>
      </c>
      <c r="DQ252" s="51" t="str">
        <f t="shared" ca="1" si="630"/>
        <v>Slope</v>
      </c>
      <c r="DR252" s="51" t="str">
        <f t="shared" ca="1" si="631"/>
        <v>Slope</v>
      </c>
      <c r="DS252" s="51" t="str">
        <f t="shared" ca="1" si="632"/>
        <v>Slope</v>
      </c>
      <c r="DT252" s="51" t="str">
        <f t="shared" ca="1" si="633"/>
        <v>Slope</v>
      </c>
      <c r="DU252" s="51" t="str">
        <f t="shared" ca="1" si="634"/>
        <v>Slope</v>
      </c>
      <c r="DV252" s="51" t="str">
        <f t="shared" ca="1" si="635"/>
        <v>Slope</v>
      </c>
      <c r="DW252" s="51" t="str">
        <f t="shared" ca="1" si="636"/>
        <v>Slope</v>
      </c>
      <c r="DX252" s="51" t="str">
        <f t="shared" ca="1" si="637"/>
        <v>Slope</v>
      </c>
      <c r="DY252" s="51" t="str">
        <f t="shared" ca="1" si="638"/>
        <v>Slope</v>
      </c>
      <c r="DZ252" s="51" t="str">
        <f t="shared" ca="1" si="639"/>
        <v>Slope</v>
      </c>
      <c r="EA252" s="51" t="str">
        <f t="shared" ca="1" si="640"/>
        <v>Slope</v>
      </c>
      <c r="EB252" s="51" t="str">
        <f t="shared" ca="1" si="641"/>
        <v>Slope</v>
      </c>
      <c r="EC252" s="51" t="str">
        <f t="shared" ca="1" si="642"/>
        <v>Slope</v>
      </c>
      <c r="EE252" s="52">
        <f t="shared" ca="1" si="643"/>
        <v>1</v>
      </c>
      <c r="EF252" s="52">
        <f t="shared" ca="1" si="644"/>
        <v>1</v>
      </c>
      <c r="EG252" s="52">
        <f t="shared" ca="1" si="645"/>
        <v>1</v>
      </c>
      <c r="EH252" s="52">
        <f t="shared" ca="1" si="646"/>
        <v>1</v>
      </c>
      <c r="EI252" s="52">
        <f t="shared" ca="1" si="647"/>
        <v>1</v>
      </c>
      <c r="EJ252" s="52">
        <f t="shared" ca="1" si="648"/>
        <v>1</v>
      </c>
      <c r="EK252" s="52">
        <f t="shared" ca="1" si="649"/>
        <v>1</v>
      </c>
      <c r="EL252" s="52">
        <f t="shared" ca="1" si="650"/>
        <v>1</v>
      </c>
      <c r="EM252" s="52">
        <f t="shared" ca="1" si="651"/>
        <v>1</v>
      </c>
      <c r="EN252" s="52">
        <f t="shared" ca="1" si="652"/>
        <v>1</v>
      </c>
      <c r="EO252" s="52">
        <f t="shared" ca="1" si="653"/>
        <v>1</v>
      </c>
      <c r="EP252" s="52">
        <f t="shared" ca="1" si="654"/>
        <v>1</v>
      </c>
      <c r="EQ252" s="52">
        <f t="shared" ca="1" si="655"/>
        <v>1</v>
      </c>
      <c r="ER252" s="52">
        <f t="shared" ca="1" si="656"/>
        <v>1</v>
      </c>
      <c r="ES252" s="52">
        <f t="shared" ca="1" si="657"/>
        <v>1</v>
      </c>
      <c r="ET252" s="52">
        <f t="shared" ca="1" si="658"/>
        <v>1</v>
      </c>
      <c r="EU252" s="52">
        <f t="shared" ca="1" si="659"/>
        <v>1</v>
      </c>
      <c r="EV252" s="52">
        <f t="shared" ca="1" si="660"/>
        <v>1</v>
      </c>
      <c r="EW252" s="52">
        <f t="shared" ca="1" si="661"/>
        <v>1</v>
      </c>
      <c r="EX252" s="52">
        <f t="shared" ca="1" si="662"/>
        <v>1</v>
      </c>
      <c r="EY252" s="52">
        <f t="shared" ca="1" si="663"/>
        <v>1</v>
      </c>
      <c r="EZ252" s="52">
        <f t="shared" ca="1" si="664"/>
        <v>1</v>
      </c>
      <c r="FA252" s="52">
        <f t="shared" ca="1" si="665"/>
        <v>1</v>
      </c>
      <c r="FB252" s="52">
        <f t="shared" ca="1" si="666"/>
        <v>1</v>
      </c>
      <c r="FC252" s="52">
        <f t="shared" ca="1" si="667"/>
        <v>1</v>
      </c>
      <c r="FD252" s="52">
        <f t="shared" ca="1" si="668"/>
        <v>1</v>
      </c>
      <c r="FE252" s="52">
        <f t="shared" ca="1" si="669"/>
        <v>1</v>
      </c>
      <c r="FF252" s="52">
        <f t="shared" ca="1" si="670"/>
        <v>1</v>
      </c>
      <c r="FG252" s="52">
        <f t="shared" ca="1" si="671"/>
        <v>1</v>
      </c>
      <c r="FH252" s="52">
        <f t="shared" ca="1" si="672"/>
        <v>1</v>
      </c>
      <c r="FI252" s="52">
        <f t="shared" ca="1" si="673"/>
        <v>1</v>
      </c>
      <c r="FK252" s="52">
        <f t="shared" si="674"/>
        <v>0</v>
      </c>
      <c r="FL252" s="59" t="e">
        <f t="shared" ca="1" si="675"/>
        <v>#N/A</v>
      </c>
      <c r="FM252" s="59" t="e">
        <f t="shared" ca="1" si="676"/>
        <v>#N/A</v>
      </c>
      <c r="FN252" s="52">
        <f t="shared" ca="1" si="677"/>
        <v>0</v>
      </c>
      <c r="FP252" s="52">
        <f t="shared" ca="1" si="678"/>
        <v>0.66666666666666663</v>
      </c>
      <c r="FQ252" s="52">
        <f t="shared" ca="1" si="679"/>
        <v>0.66666666666666663</v>
      </c>
      <c r="FR252" s="52">
        <f t="shared" ca="1" si="680"/>
        <v>0.65555555555555545</v>
      </c>
      <c r="FS252" s="52">
        <f t="shared" ca="1" si="681"/>
        <v>0.64444444444444438</v>
      </c>
      <c r="FT252" s="52">
        <f t="shared" ca="1" si="682"/>
        <v>0.6333333333333333</v>
      </c>
      <c r="FU252" s="52">
        <f t="shared" ca="1" si="683"/>
        <v>0.62222222222222223</v>
      </c>
      <c r="FV252" s="52">
        <f t="shared" ca="1" si="684"/>
        <v>0.61111111111111116</v>
      </c>
      <c r="FW252" s="52">
        <f t="shared" ca="1" si="685"/>
        <v>0.6</v>
      </c>
      <c r="FX252" s="52">
        <f t="shared" ca="1" si="686"/>
        <v>0.5888888888888888</v>
      </c>
      <c r="FY252" s="52">
        <f t="shared" ca="1" si="687"/>
        <v>0.57777777777777772</v>
      </c>
      <c r="FZ252" s="52">
        <f t="shared" ca="1" si="688"/>
        <v>0.56666666666666665</v>
      </c>
      <c r="GA252" s="52">
        <f t="shared" ca="1" si="689"/>
        <v>0.55555555555555558</v>
      </c>
      <c r="GB252" s="52">
        <f t="shared" ca="1" si="690"/>
        <v>0.5444444444444444</v>
      </c>
      <c r="GC252" s="52">
        <f t="shared" ca="1" si="691"/>
        <v>0.53333333333333333</v>
      </c>
      <c r="GD252" s="52">
        <f t="shared" ca="1" si="692"/>
        <v>0.52222222222222214</v>
      </c>
      <c r="GE252" s="52">
        <f t="shared" ca="1" si="693"/>
        <v>0.51111111111111107</v>
      </c>
      <c r="GF252" s="52">
        <f t="shared" ca="1" si="694"/>
        <v>0.5</v>
      </c>
      <c r="GG252" s="52">
        <f t="shared" ca="1" si="695"/>
        <v>0.48888888888888887</v>
      </c>
      <c r="GH252" s="52">
        <f t="shared" ca="1" si="696"/>
        <v>0.47777777777777775</v>
      </c>
      <c r="GI252" s="52">
        <f t="shared" ca="1" si="697"/>
        <v>0.46666666666666667</v>
      </c>
      <c r="GJ252" s="52">
        <f t="shared" ca="1" si="698"/>
        <v>0.45555555555555555</v>
      </c>
      <c r="GK252" s="52">
        <f t="shared" ca="1" si="699"/>
        <v>0.44444444444444442</v>
      </c>
      <c r="GL252" s="52">
        <f t="shared" ca="1" si="700"/>
        <v>0.43333333333333335</v>
      </c>
      <c r="GM252" s="52">
        <f t="shared" ca="1" si="701"/>
        <v>0.42222222222222222</v>
      </c>
      <c r="GN252" s="52">
        <f t="shared" ca="1" si="702"/>
        <v>0.41111111111111109</v>
      </c>
      <c r="GO252" s="52">
        <f t="shared" ca="1" si="703"/>
        <v>0.39999999999999997</v>
      </c>
      <c r="GP252" s="52">
        <f t="shared" ca="1" si="704"/>
        <v>0.38888888888888884</v>
      </c>
      <c r="GQ252" s="52">
        <f t="shared" ca="1" si="705"/>
        <v>0.37777777777777777</v>
      </c>
      <c r="GR252" s="52">
        <f t="shared" ca="1" si="706"/>
        <v>0.36666666666666664</v>
      </c>
      <c r="GS252" s="52">
        <f t="shared" ca="1" si="707"/>
        <v>0.35555555555555551</v>
      </c>
      <c r="GT252" s="52">
        <f t="shared" ca="1" si="708"/>
        <v>0.34444444444444444</v>
      </c>
      <c r="GU252" s="125">
        <f t="shared" si="709"/>
        <v>0</v>
      </c>
      <c r="GV252" s="52">
        <f t="shared" ca="1" si="710"/>
        <v>0.66666666666666663</v>
      </c>
      <c r="GW252" s="59">
        <f t="shared" ca="1" si="711"/>
        <v>0</v>
      </c>
      <c r="GX252" s="52">
        <f t="shared" ca="1" si="712"/>
        <v>0</v>
      </c>
      <c r="GY252" s="52" t="str">
        <f t="shared" ca="1" si="713"/>
        <v>Slope</v>
      </c>
      <c r="GZ252" s="52" t="str">
        <f t="shared" ca="1" si="714"/>
        <v>NaN</v>
      </c>
      <c r="HA252" s="120">
        <f t="shared" si="715"/>
        <v>0</v>
      </c>
      <c r="HB252" s="58">
        <f t="shared" si="716"/>
        <v>0</v>
      </c>
      <c r="HC252" s="58"/>
      <c r="HD252" s="121">
        <f t="shared" si="717"/>
        <v>1</v>
      </c>
      <c r="HE252" s="52">
        <f t="shared" si="718"/>
        <v>0</v>
      </c>
      <c r="HF252" s="52">
        <f t="shared" si="719"/>
        <v>0</v>
      </c>
      <c r="HG252" s="120">
        <f t="shared" si="720"/>
        <v>1</v>
      </c>
      <c r="HH252" s="120">
        <f t="shared" si="721"/>
        <v>0</v>
      </c>
      <c r="HI252" s="52">
        <f t="shared" ca="1" si="722"/>
        <v>0</v>
      </c>
      <c r="HJ252" s="52" t="str">
        <f t="shared" ca="1" si="723"/>
        <v>Slope</v>
      </c>
      <c r="HK252" s="59">
        <f t="shared" ca="1" si="724"/>
        <v>2</v>
      </c>
      <c r="HL252" s="52" t="str">
        <f t="shared" ca="1" si="725"/>
        <v>NaN</v>
      </c>
      <c r="HM252" s="52">
        <f t="shared" si="726"/>
        <v>0</v>
      </c>
      <c r="HN252" s="52">
        <f t="shared" si="727"/>
        <v>0</v>
      </c>
      <c r="HO252" s="52">
        <f t="shared" si="728"/>
        <v>0</v>
      </c>
      <c r="HP252" s="112"/>
      <c r="HQ252" s="52">
        <f t="shared" si="731"/>
        <v>0</v>
      </c>
      <c r="HR252" s="112"/>
      <c r="HS252" s="52">
        <f t="shared" si="729"/>
        <v>0</v>
      </c>
      <c r="HT252">
        <f t="shared" si="730"/>
        <v>0</v>
      </c>
    </row>
    <row r="253" spans="1:228" x14ac:dyDescent="0.25">
      <c r="A253" s="45">
        <v>215</v>
      </c>
      <c r="B253" s="35">
        <f t="shared" si="570"/>
        <v>2.4768518518518412E-2</v>
      </c>
      <c r="C253" s="28"/>
      <c r="D253" s="29"/>
      <c r="E253" s="29"/>
      <c r="F253" s="37"/>
      <c r="G253" s="38"/>
      <c r="H253" s="107"/>
      <c r="I253" s="31"/>
      <c r="J253" s="28"/>
      <c r="K253" s="37">
        <f t="shared" si="562"/>
        <v>0</v>
      </c>
      <c r="L253" s="30">
        <f t="shared" si="560"/>
        <v>0</v>
      </c>
      <c r="M253" s="101">
        <f t="shared" si="561"/>
        <v>0</v>
      </c>
      <c r="N253" s="103">
        <f t="shared" si="571"/>
        <v>0</v>
      </c>
      <c r="AD253" s="52" t="e">
        <f t="shared" ca="1" si="732"/>
        <v>#DIV/0!</v>
      </c>
      <c r="AE253" s="52" t="e">
        <f t="shared" ca="1" si="732"/>
        <v>#DIV/0!</v>
      </c>
      <c r="AF253" s="52" t="e">
        <f t="shared" ca="1" si="732"/>
        <v>#DIV/0!</v>
      </c>
      <c r="AG253" s="52" t="e">
        <f t="shared" ca="1" si="566"/>
        <v>#DIV/0!</v>
      </c>
      <c r="AH253" s="52" t="e">
        <f t="shared" ca="1" si="566"/>
        <v>#DIV/0!</v>
      </c>
      <c r="AI253" s="52" t="e">
        <f t="shared" ca="1" si="566"/>
        <v>#DIV/0!</v>
      </c>
      <c r="AJ253" s="52" t="e">
        <f t="shared" ca="1" si="566"/>
        <v>#DIV/0!</v>
      </c>
      <c r="AK253" s="52" t="e">
        <f t="shared" ca="1" si="567"/>
        <v>#DIV/0!</v>
      </c>
      <c r="AL253" s="52" t="e">
        <f t="shared" ca="1" si="567"/>
        <v>#DIV/0!</v>
      </c>
      <c r="AM253" s="52" t="e">
        <f t="shared" ca="1" si="567"/>
        <v>#DIV/0!</v>
      </c>
      <c r="AN253" s="52" t="e">
        <f t="shared" ca="1" si="567"/>
        <v>#DIV/0!</v>
      </c>
      <c r="AO253" s="52" t="e">
        <f t="shared" ca="1" si="568"/>
        <v>#DIV/0!</v>
      </c>
      <c r="AP253" s="52" t="e">
        <f t="shared" ca="1" si="568"/>
        <v>#DIV/0!</v>
      </c>
      <c r="AQ253" s="52" t="e">
        <f t="shared" ca="1" si="568"/>
        <v>#DIV/0!</v>
      </c>
      <c r="AR253" s="52" t="e">
        <f t="shared" ca="1" si="568"/>
        <v>#DIV/0!</v>
      </c>
      <c r="AS253" s="52" t="e">
        <f t="shared" ca="1" si="569"/>
        <v>#DIV/0!</v>
      </c>
      <c r="AT253" s="52" t="e">
        <f t="shared" ca="1" si="569"/>
        <v>#DIV/0!</v>
      </c>
      <c r="AU253" s="52" t="e">
        <f t="shared" ca="1" si="569"/>
        <v>#DIV/0!</v>
      </c>
      <c r="AV253" s="52" t="e">
        <f t="shared" ca="1" si="569"/>
        <v>#DIV/0!</v>
      </c>
      <c r="AW253" s="52" t="e">
        <f t="shared" ca="1" si="563"/>
        <v>#DIV/0!</v>
      </c>
      <c r="AX253" s="52" t="e">
        <f t="shared" ca="1" si="563"/>
        <v>#DIV/0!</v>
      </c>
      <c r="AY253" s="52" t="e">
        <f t="shared" ca="1" si="563"/>
        <v>#DIV/0!</v>
      </c>
      <c r="AZ253" s="52" t="e">
        <f t="shared" ca="1" si="563"/>
        <v>#DIV/0!</v>
      </c>
      <c r="BA253" s="52" t="e">
        <f t="shared" ca="1" si="564"/>
        <v>#DIV/0!</v>
      </c>
      <c r="BB253" s="52" t="e">
        <f t="shared" ca="1" si="564"/>
        <v>#DIV/0!</v>
      </c>
      <c r="BC253" s="52" t="e">
        <f t="shared" ca="1" si="564"/>
        <v>#DIV/0!</v>
      </c>
      <c r="BD253" s="52" t="e">
        <f t="shared" ca="1" si="564"/>
        <v>#DIV/0!</v>
      </c>
      <c r="BE253" s="52" t="e">
        <f t="shared" ca="1" si="565"/>
        <v>#DIV/0!</v>
      </c>
      <c r="BF253" s="52" t="e">
        <f t="shared" ca="1" si="565"/>
        <v>#DIV/0!</v>
      </c>
      <c r="BG253" s="52" t="e">
        <f t="shared" ca="1" si="565"/>
        <v>#DIV/0!</v>
      </c>
      <c r="BH253" s="52" t="e">
        <f t="shared" ca="1" si="565"/>
        <v>#DIV/0!</v>
      </c>
      <c r="BJ253" s="52">
        <f t="shared" si="573"/>
        <v>0</v>
      </c>
      <c r="BK253" s="52">
        <f t="shared" si="574"/>
        <v>0</v>
      </c>
      <c r="BL253" s="52">
        <f t="shared" si="575"/>
        <v>0</v>
      </c>
      <c r="BM253" s="52">
        <f t="shared" si="576"/>
        <v>0</v>
      </c>
      <c r="BN253" s="52">
        <f t="shared" si="577"/>
        <v>0</v>
      </c>
      <c r="BO253" s="52">
        <f t="shared" si="578"/>
        <v>0</v>
      </c>
      <c r="BP253" s="52">
        <f t="shared" si="579"/>
        <v>0</v>
      </c>
      <c r="BQ253" s="52">
        <f t="shared" si="580"/>
        <v>0.05</v>
      </c>
      <c r="BS253" s="52">
        <f t="shared" ca="1" si="581"/>
        <v>0</v>
      </c>
      <c r="BT253" s="52">
        <f t="shared" ca="1" si="582"/>
        <v>0</v>
      </c>
      <c r="BU253" s="52">
        <f t="shared" ca="1" si="583"/>
        <v>0</v>
      </c>
      <c r="BV253" s="52">
        <f t="shared" ca="1" si="584"/>
        <v>0</v>
      </c>
      <c r="BW253" s="52">
        <f t="shared" ca="1" si="585"/>
        <v>0</v>
      </c>
      <c r="BX253" s="52">
        <f t="shared" ca="1" si="586"/>
        <v>0</v>
      </c>
      <c r="BY253" s="52">
        <f t="shared" ca="1" si="587"/>
        <v>0</v>
      </c>
      <c r="BZ253" s="52">
        <f t="shared" ca="1" si="588"/>
        <v>0</v>
      </c>
      <c r="CA253" s="52">
        <f t="shared" ca="1" si="589"/>
        <v>0</v>
      </c>
      <c r="CB253" s="52">
        <f t="shared" ca="1" si="590"/>
        <v>0</v>
      </c>
      <c r="CC253" s="52">
        <f t="shared" ca="1" si="591"/>
        <v>0</v>
      </c>
      <c r="CD253" s="52">
        <f t="shared" ca="1" si="592"/>
        <v>0</v>
      </c>
      <c r="CE253" s="52">
        <f t="shared" ca="1" si="593"/>
        <v>0</v>
      </c>
      <c r="CF253" s="52">
        <f t="shared" ca="1" si="594"/>
        <v>0</v>
      </c>
      <c r="CG253" s="52">
        <f t="shared" ca="1" si="595"/>
        <v>0</v>
      </c>
      <c r="CH253" s="52">
        <f t="shared" ca="1" si="596"/>
        <v>0</v>
      </c>
      <c r="CI253" s="52">
        <f t="shared" ca="1" si="597"/>
        <v>0</v>
      </c>
      <c r="CJ253" s="52">
        <f t="shared" ca="1" si="598"/>
        <v>0</v>
      </c>
      <c r="CK253" s="52">
        <f t="shared" ca="1" si="599"/>
        <v>0</v>
      </c>
      <c r="CL253" s="52">
        <f t="shared" ca="1" si="600"/>
        <v>0</v>
      </c>
      <c r="CM253" s="52">
        <f t="shared" ca="1" si="601"/>
        <v>0</v>
      </c>
      <c r="CN253" s="52">
        <f t="shared" ca="1" si="602"/>
        <v>0</v>
      </c>
      <c r="CO253" s="52">
        <f t="shared" ca="1" si="603"/>
        <v>0</v>
      </c>
      <c r="CP253" s="52">
        <f t="shared" ca="1" si="604"/>
        <v>0</v>
      </c>
      <c r="CQ253" s="52">
        <f t="shared" ca="1" si="605"/>
        <v>0</v>
      </c>
      <c r="CR253" s="52">
        <f t="shared" ca="1" si="606"/>
        <v>0</v>
      </c>
      <c r="CS253" s="52">
        <f t="shared" ca="1" si="607"/>
        <v>0</v>
      </c>
      <c r="CT253" s="52">
        <f t="shared" ca="1" si="608"/>
        <v>0</v>
      </c>
      <c r="CU253" s="52">
        <f t="shared" ca="1" si="609"/>
        <v>0</v>
      </c>
      <c r="CV253" s="52">
        <f t="shared" ca="1" si="610"/>
        <v>0</v>
      </c>
      <c r="CW253" s="52">
        <f t="shared" ca="1" si="611"/>
        <v>0</v>
      </c>
      <c r="CY253" s="51" t="str">
        <f t="shared" ca="1" si="612"/>
        <v>Slope</v>
      </c>
      <c r="CZ253" s="51" t="str">
        <f t="shared" ca="1" si="613"/>
        <v>Slope</v>
      </c>
      <c r="DA253" s="51" t="str">
        <f t="shared" ca="1" si="614"/>
        <v>Slope</v>
      </c>
      <c r="DB253" s="51" t="str">
        <f t="shared" ca="1" si="615"/>
        <v>Slope</v>
      </c>
      <c r="DC253" s="51" t="str">
        <f t="shared" ca="1" si="616"/>
        <v>Slope</v>
      </c>
      <c r="DD253" s="51" t="str">
        <f t="shared" ca="1" si="617"/>
        <v>Slope</v>
      </c>
      <c r="DE253" s="51" t="str">
        <f t="shared" ca="1" si="618"/>
        <v>Slope</v>
      </c>
      <c r="DF253" s="51" t="str">
        <f t="shared" ca="1" si="619"/>
        <v>Slope</v>
      </c>
      <c r="DG253" s="51" t="str">
        <f t="shared" ca="1" si="620"/>
        <v>Slope</v>
      </c>
      <c r="DH253" s="51" t="str">
        <f t="shared" ca="1" si="621"/>
        <v>Slope</v>
      </c>
      <c r="DI253" s="51" t="str">
        <f t="shared" ca="1" si="622"/>
        <v>Slope</v>
      </c>
      <c r="DJ253" s="51" t="str">
        <f t="shared" ca="1" si="623"/>
        <v>Slope</v>
      </c>
      <c r="DK253" s="51" t="str">
        <f t="shared" ca="1" si="624"/>
        <v>Slope</v>
      </c>
      <c r="DL253" s="51" t="str">
        <f t="shared" ca="1" si="625"/>
        <v>Slope</v>
      </c>
      <c r="DM253" s="51" t="str">
        <f t="shared" ca="1" si="626"/>
        <v>Slope</v>
      </c>
      <c r="DN253" s="51" t="str">
        <f t="shared" ca="1" si="627"/>
        <v>Slope</v>
      </c>
      <c r="DO253" s="51" t="str">
        <f t="shared" ca="1" si="628"/>
        <v>Slope</v>
      </c>
      <c r="DP253" s="51" t="str">
        <f t="shared" ca="1" si="629"/>
        <v>Slope</v>
      </c>
      <c r="DQ253" s="51" t="str">
        <f t="shared" ca="1" si="630"/>
        <v>Slope</v>
      </c>
      <c r="DR253" s="51" t="str">
        <f t="shared" ca="1" si="631"/>
        <v>Slope</v>
      </c>
      <c r="DS253" s="51" t="str">
        <f t="shared" ca="1" si="632"/>
        <v>Slope</v>
      </c>
      <c r="DT253" s="51" t="str">
        <f t="shared" ca="1" si="633"/>
        <v>Slope</v>
      </c>
      <c r="DU253" s="51" t="str">
        <f t="shared" ca="1" si="634"/>
        <v>Slope</v>
      </c>
      <c r="DV253" s="51" t="str">
        <f t="shared" ca="1" si="635"/>
        <v>Slope</v>
      </c>
      <c r="DW253" s="51" t="str">
        <f t="shared" ca="1" si="636"/>
        <v>Slope</v>
      </c>
      <c r="DX253" s="51" t="str">
        <f t="shared" ca="1" si="637"/>
        <v>Slope</v>
      </c>
      <c r="DY253" s="51" t="str">
        <f t="shared" ca="1" si="638"/>
        <v>Slope</v>
      </c>
      <c r="DZ253" s="51" t="str">
        <f t="shared" ca="1" si="639"/>
        <v>Slope</v>
      </c>
      <c r="EA253" s="51" t="str">
        <f t="shared" ca="1" si="640"/>
        <v>Slope</v>
      </c>
      <c r="EB253" s="51" t="str">
        <f t="shared" ca="1" si="641"/>
        <v>Slope</v>
      </c>
      <c r="EC253" s="51" t="str">
        <f t="shared" ca="1" si="642"/>
        <v>Slope</v>
      </c>
      <c r="EE253" s="52">
        <f t="shared" ca="1" si="643"/>
        <v>1</v>
      </c>
      <c r="EF253" s="52">
        <f t="shared" ca="1" si="644"/>
        <v>1</v>
      </c>
      <c r="EG253" s="52">
        <f t="shared" ca="1" si="645"/>
        <v>1</v>
      </c>
      <c r="EH253" s="52">
        <f t="shared" ca="1" si="646"/>
        <v>1</v>
      </c>
      <c r="EI253" s="52">
        <f t="shared" ca="1" si="647"/>
        <v>1</v>
      </c>
      <c r="EJ253" s="52">
        <f t="shared" ca="1" si="648"/>
        <v>1</v>
      </c>
      <c r="EK253" s="52">
        <f t="shared" ca="1" si="649"/>
        <v>1</v>
      </c>
      <c r="EL253" s="52">
        <f t="shared" ca="1" si="650"/>
        <v>1</v>
      </c>
      <c r="EM253" s="52">
        <f t="shared" ca="1" si="651"/>
        <v>1</v>
      </c>
      <c r="EN253" s="52">
        <f t="shared" ca="1" si="652"/>
        <v>1</v>
      </c>
      <c r="EO253" s="52">
        <f t="shared" ca="1" si="653"/>
        <v>1</v>
      </c>
      <c r="EP253" s="52">
        <f t="shared" ca="1" si="654"/>
        <v>1</v>
      </c>
      <c r="EQ253" s="52">
        <f t="shared" ca="1" si="655"/>
        <v>1</v>
      </c>
      <c r="ER253" s="52">
        <f t="shared" ca="1" si="656"/>
        <v>1</v>
      </c>
      <c r="ES253" s="52">
        <f t="shared" ca="1" si="657"/>
        <v>1</v>
      </c>
      <c r="ET253" s="52">
        <f t="shared" ca="1" si="658"/>
        <v>1</v>
      </c>
      <c r="EU253" s="52">
        <f t="shared" ca="1" si="659"/>
        <v>1</v>
      </c>
      <c r="EV253" s="52">
        <f t="shared" ca="1" si="660"/>
        <v>1</v>
      </c>
      <c r="EW253" s="52">
        <f t="shared" ca="1" si="661"/>
        <v>1</v>
      </c>
      <c r="EX253" s="52">
        <f t="shared" ca="1" si="662"/>
        <v>1</v>
      </c>
      <c r="EY253" s="52">
        <f t="shared" ca="1" si="663"/>
        <v>1</v>
      </c>
      <c r="EZ253" s="52">
        <f t="shared" ca="1" si="664"/>
        <v>1</v>
      </c>
      <c r="FA253" s="52">
        <f t="shared" ca="1" si="665"/>
        <v>1</v>
      </c>
      <c r="FB253" s="52">
        <f t="shared" ca="1" si="666"/>
        <v>1</v>
      </c>
      <c r="FC253" s="52">
        <f t="shared" ca="1" si="667"/>
        <v>1</v>
      </c>
      <c r="FD253" s="52">
        <f t="shared" ca="1" si="668"/>
        <v>1</v>
      </c>
      <c r="FE253" s="52">
        <f t="shared" ca="1" si="669"/>
        <v>1</v>
      </c>
      <c r="FF253" s="52">
        <f t="shared" ca="1" si="670"/>
        <v>1</v>
      </c>
      <c r="FG253" s="52">
        <f t="shared" ca="1" si="671"/>
        <v>1</v>
      </c>
      <c r="FH253" s="52">
        <f t="shared" ca="1" si="672"/>
        <v>1</v>
      </c>
      <c r="FI253" s="52">
        <f t="shared" ca="1" si="673"/>
        <v>1</v>
      </c>
      <c r="FK253" s="52">
        <f t="shared" si="674"/>
        <v>0</v>
      </c>
      <c r="FL253" s="59" t="e">
        <f t="shared" ca="1" si="675"/>
        <v>#N/A</v>
      </c>
      <c r="FM253" s="59" t="e">
        <f t="shared" ca="1" si="676"/>
        <v>#N/A</v>
      </c>
      <c r="FN253" s="52">
        <f t="shared" ca="1" si="677"/>
        <v>0</v>
      </c>
      <c r="FP253" s="52">
        <f t="shared" ca="1" si="678"/>
        <v>0.66666666666666663</v>
      </c>
      <c r="FQ253" s="52">
        <f t="shared" ca="1" si="679"/>
        <v>0.66666666666666663</v>
      </c>
      <c r="FR253" s="52">
        <f t="shared" ca="1" si="680"/>
        <v>0.65555555555555545</v>
      </c>
      <c r="FS253" s="52">
        <f t="shared" ca="1" si="681"/>
        <v>0.64444444444444438</v>
      </c>
      <c r="FT253" s="52">
        <f t="shared" ca="1" si="682"/>
        <v>0.6333333333333333</v>
      </c>
      <c r="FU253" s="52">
        <f t="shared" ca="1" si="683"/>
        <v>0.62222222222222223</v>
      </c>
      <c r="FV253" s="52">
        <f t="shared" ca="1" si="684"/>
        <v>0.61111111111111116</v>
      </c>
      <c r="FW253" s="52">
        <f t="shared" ca="1" si="685"/>
        <v>0.6</v>
      </c>
      <c r="FX253" s="52">
        <f t="shared" ca="1" si="686"/>
        <v>0.5888888888888888</v>
      </c>
      <c r="FY253" s="52">
        <f t="shared" ca="1" si="687"/>
        <v>0.57777777777777772</v>
      </c>
      <c r="FZ253" s="52">
        <f t="shared" ca="1" si="688"/>
        <v>0.56666666666666665</v>
      </c>
      <c r="GA253" s="52">
        <f t="shared" ca="1" si="689"/>
        <v>0.55555555555555558</v>
      </c>
      <c r="GB253" s="52">
        <f t="shared" ca="1" si="690"/>
        <v>0.5444444444444444</v>
      </c>
      <c r="GC253" s="52">
        <f t="shared" ca="1" si="691"/>
        <v>0.53333333333333333</v>
      </c>
      <c r="GD253" s="52">
        <f t="shared" ca="1" si="692"/>
        <v>0.52222222222222214</v>
      </c>
      <c r="GE253" s="52">
        <f t="shared" ca="1" si="693"/>
        <v>0.51111111111111107</v>
      </c>
      <c r="GF253" s="52">
        <f t="shared" ca="1" si="694"/>
        <v>0.5</v>
      </c>
      <c r="GG253" s="52">
        <f t="shared" ca="1" si="695"/>
        <v>0.48888888888888887</v>
      </c>
      <c r="GH253" s="52">
        <f t="shared" ca="1" si="696"/>
        <v>0.47777777777777775</v>
      </c>
      <c r="GI253" s="52">
        <f t="shared" ca="1" si="697"/>
        <v>0.46666666666666667</v>
      </c>
      <c r="GJ253" s="52">
        <f t="shared" ca="1" si="698"/>
        <v>0.45555555555555555</v>
      </c>
      <c r="GK253" s="52">
        <f t="shared" ca="1" si="699"/>
        <v>0.44444444444444442</v>
      </c>
      <c r="GL253" s="52">
        <f t="shared" ca="1" si="700"/>
        <v>0.43333333333333335</v>
      </c>
      <c r="GM253" s="52">
        <f t="shared" ca="1" si="701"/>
        <v>0.42222222222222222</v>
      </c>
      <c r="GN253" s="52">
        <f t="shared" ca="1" si="702"/>
        <v>0.41111111111111109</v>
      </c>
      <c r="GO253" s="52">
        <f t="shared" ca="1" si="703"/>
        <v>0.39999999999999997</v>
      </c>
      <c r="GP253" s="52">
        <f t="shared" ca="1" si="704"/>
        <v>0.38888888888888884</v>
      </c>
      <c r="GQ253" s="52">
        <f t="shared" ca="1" si="705"/>
        <v>0.37777777777777777</v>
      </c>
      <c r="GR253" s="52">
        <f t="shared" ca="1" si="706"/>
        <v>0.36666666666666664</v>
      </c>
      <c r="GS253" s="52">
        <f t="shared" ca="1" si="707"/>
        <v>0.35555555555555551</v>
      </c>
      <c r="GT253" s="52">
        <f t="shared" ca="1" si="708"/>
        <v>0.34444444444444444</v>
      </c>
      <c r="GU253" s="125">
        <f t="shared" si="709"/>
        <v>0</v>
      </c>
      <c r="GV253" s="52">
        <f t="shared" ca="1" si="710"/>
        <v>0.66666666666666663</v>
      </c>
      <c r="GW253" s="59">
        <f t="shared" ca="1" si="711"/>
        <v>0</v>
      </c>
      <c r="GX253" s="52">
        <f t="shared" ca="1" si="712"/>
        <v>0</v>
      </c>
      <c r="GY253" s="52" t="str">
        <f t="shared" ca="1" si="713"/>
        <v>Slope</v>
      </c>
      <c r="GZ253" s="52" t="str">
        <f t="shared" ca="1" si="714"/>
        <v>NaN</v>
      </c>
      <c r="HA253" s="120">
        <f t="shared" si="715"/>
        <v>0</v>
      </c>
      <c r="HB253" s="58">
        <f t="shared" si="716"/>
        <v>0</v>
      </c>
      <c r="HC253" s="58"/>
      <c r="HD253" s="121">
        <f t="shared" si="717"/>
        <v>1</v>
      </c>
      <c r="HE253" s="52">
        <f t="shared" si="718"/>
        <v>0</v>
      </c>
      <c r="HF253" s="52">
        <f t="shared" si="719"/>
        <v>0</v>
      </c>
      <c r="HG253" s="120">
        <f t="shared" si="720"/>
        <v>1</v>
      </c>
      <c r="HH253" s="120">
        <f t="shared" si="721"/>
        <v>0</v>
      </c>
      <c r="HI253" s="52">
        <f t="shared" ca="1" si="722"/>
        <v>0</v>
      </c>
      <c r="HJ253" s="52" t="str">
        <f t="shared" ca="1" si="723"/>
        <v>Slope</v>
      </c>
      <c r="HK253" s="59">
        <f t="shared" ca="1" si="724"/>
        <v>2</v>
      </c>
      <c r="HL253" s="52" t="str">
        <f t="shared" ca="1" si="725"/>
        <v>NaN</v>
      </c>
      <c r="HM253" s="52">
        <f t="shared" si="726"/>
        <v>0</v>
      </c>
      <c r="HN253" s="52">
        <f t="shared" si="727"/>
        <v>0</v>
      </c>
      <c r="HO253" s="52">
        <f t="shared" si="728"/>
        <v>0</v>
      </c>
      <c r="HP253" s="112"/>
      <c r="HQ253" s="52">
        <f t="shared" si="731"/>
        <v>0</v>
      </c>
      <c r="HR253" s="112"/>
      <c r="HS253" s="52">
        <f t="shared" si="729"/>
        <v>0</v>
      </c>
      <c r="HT253">
        <f t="shared" si="730"/>
        <v>0</v>
      </c>
    </row>
    <row r="254" spans="1:228" x14ac:dyDescent="0.25">
      <c r="A254" s="45">
        <v>216</v>
      </c>
      <c r="B254" s="35">
        <f t="shared" si="570"/>
        <v>2.4884259259259151E-2</v>
      </c>
      <c r="C254" s="28"/>
      <c r="D254" s="29"/>
      <c r="E254" s="29"/>
      <c r="F254" s="37"/>
      <c r="G254" s="38"/>
      <c r="H254" s="107"/>
      <c r="I254" s="31"/>
      <c r="J254" s="28"/>
      <c r="K254" s="37">
        <f t="shared" si="562"/>
        <v>0</v>
      </c>
      <c r="L254" s="30">
        <f t="shared" si="560"/>
        <v>0</v>
      </c>
      <c r="M254" s="101">
        <f t="shared" si="561"/>
        <v>0</v>
      </c>
      <c r="N254" s="103">
        <f t="shared" si="571"/>
        <v>0</v>
      </c>
      <c r="AD254" s="52" t="e">
        <f t="shared" ca="1" si="732"/>
        <v>#DIV/0!</v>
      </c>
      <c r="AE254" s="52" t="e">
        <f t="shared" ca="1" si="732"/>
        <v>#DIV/0!</v>
      </c>
      <c r="AF254" s="52" t="e">
        <f t="shared" ca="1" si="732"/>
        <v>#DIV/0!</v>
      </c>
      <c r="AG254" s="52" t="e">
        <f t="shared" ca="1" si="566"/>
        <v>#DIV/0!</v>
      </c>
      <c r="AH254" s="52" t="e">
        <f t="shared" ca="1" si="566"/>
        <v>#DIV/0!</v>
      </c>
      <c r="AI254" s="52" t="e">
        <f t="shared" ca="1" si="566"/>
        <v>#DIV/0!</v>
      </c>
      <c r="AJ254" s="52" t="e">
        <f t="shared" ca="1" si="566"/>
        <v>#DIV/0!</v>
      </c>
      <c r="AK254" s="52" t="e">
        <f t="shared" ca="1" si="567"/>
        <v>#DIV/0!</v>
      </c>
      <c r="AL254" s="52" t="e">
        <f t="shared" ca="1" si="567"/>
        <v>#DIV/0!</v>
      </c>
      <c r="AM254" s="52" t="e">
        <f t="shared" ca="1" si="567"/>
        <v>#DIV/0!</v>
      </c>
      <c r="AN254" s="52" t="e">
        <f t="shared" ca="1" si="567"/>
        <v>#DIV/0!</v>
      </c>
      <c r="AO254" s="52" t="e">
        <f t="shared" ca="1" si="568"/>
        <v>#DIV/0!</v>
      </c>
      <c r="AP254" s="52" t="e">
        <f t="shared" ca="1" si="568"/>
        <v>#DIV/0!</v>
      </c>
      <c r="AQ254" s="52" t="e">
        <f t="shared" ca="1" si="568"/>
        <v>#DIV/0!</v>
      </c>
      <c r="AR254" s="52" t="e">
        <f t="shared" ca="1" si="568"/>
        <v>#DIV/0!</v>
      </c>
      <c r="AS254" s="52" t="e">
        <f t="shared" ca="1" si="569"/>
        <v>#DIV/0!</v>
      </c>
      <c r="AT254" s="52" t="e">
        <f t="shared" ca="1" si="569"/>
        <v>#DIV/0!</v>
      </c>
      <c r="AU254" s="52" t="e">
        <f t="shared" ca="1" si="569"/>
        <v>#DIV/0!</v>
      </c>
      <c r="AV254" s="52" t="e">
        <f t="shared" ca="1" si="569"/>
        <v>#DIV/0!</v>
      </c>
      <c r="AW254" s="52" t="e">
        <f t="shared" ca="1" si="563"/>
        <v>#DIV/0!</v>
      </c>
      <c r="AX254" s="52" t="e">
        <f t="shared" ca="1" si="563"/>
        <v>#DIV/0!</v>
      </c>
      <c r="AY254" s="52" t="e">
        <f t="shared" ca="1" si="563"/>
        <v>#DIV/0!</v>
      </c>
      <c r="AZ254" s="52" t="e">
        <f t="shared" ca="1" si="563"/>
        <v>#DIV/0!</v>
      </c>
      <c r="BA254" s="52" t="e">
        <f t="shared" ca="1" si="564"/>
        <v>#DIV/0!</v>
      </c>
      <c r="BB254" s="52" t="e">
        <f t="shared" ca="1" si="564"/>
        <v>#DIV/0!</v>
      </c>
      <c r="BC254" s="52" t="e">
        <f t="shared" ca="1" si="564"/>
        <v>#DIV/0!</v>
      </c>
      <c r="BD254" s="52" t="e">
        <f t="shared" ca="1" si="564"/>
        <v>#DIV/0!</v>
      </c>
      <c r="BE254" s="52" t="e">
        <f t="shared" ca="1" si="565"/>
        <v>#DIV/0!</v>
      </c>
      <c r="BF254" s="52" t="e">
        <f t="shared" ca="1" si="565"/>
        <v>#DIV/0!</v>
      </c>
      <c r="BG254" s="52" t="e">
        <f t="shared" ca="1" si="565"/>
        <v>#DIV/0!</v>
      </c>
      <c r="BH254" s="52" t="e">
        <f t="shared" ca="1" si="565"/>
        <v>#DIV/0!</v>
      </c>
      <c r="BJ254" s="52">
        <f t="shared" si="573"/>
        <v>0</v>
      </c>
      <c r="BK254" s="52">
        <f t="shared" si="574"/>
        <v>0</v>
      </c>
      <c r="BL254" s="52">
        <f t="shared" si="575"/>
        <v>0</v>
      </c>
      <c r="BM254" s="52">
        <f t="shared" si="576"/>
        <v>0</v>
      </c>
      <c r="BN254" s="52">
        <f t="shared" si="577"/>
        <v>0</v>
      </c>
      <c r="BO254" s="52">
        <f t="shared" si="578"/>
        <v>0</v>
      </c>
      <c r="BP254" s="52">
        <f t="shared" si="579"/>
        <v>0</v>
      </c>
      <c r="BQ254" s="52">
        <f t="shared" si="580"/>
        <v>0.05</v>
      </c>
      <c r="BS254" s="52">
        <f t="shared" ca="1" si="581"/>
        <v>0</v>
      </c>
      <c r="BT254" s="52">
        <f t="shared" ca="1" si="582"/>
        <v>0</v>
      </c>
      <c r="BU254" s="52">
        <f t="shared" ca="1" si="583"/>
        <v>0</v>
      </c>
      <c r="BV254" s="52">
        <f t="shared" ca="1" si="584"/>
        <v>0</v>
      </c>
      <c r="BW254" s="52">
        <f t="shared" ca="1" si="585"/>
        <v>0</v>
      </c>
      <c r="BX254" s="52">
        <f t="shared" ca="1" si="586"/>
        <v>0</v>
      </c>
      <c r="BY254" s="52">
        <f t="shared" ca="1" si="587"/>
        <v>0</v>
      </c>
      <c r="BZ254" s="52">
        <f t="shared" ca="1" si="588"/>
        <v>0</v>
      </c>
      <c r="CA254" s="52">
        <f t="shared" ca="1" si="589"/>
        <v>0</v>
      </c>
      <c r="CB254" s="52">
        <f t="shared" ca="1" si="590"/>
        <v>0</v>
      </c>
      <c r="CC254" s="52">
        <f t="shared" ca="1" si="591"/>
        <v>0</v>
      </c>
      <c r="CD254" s="52">
        <f t="shared" ca="1" si="592"/>
        <v>0</v>
      </c>
      <c r="CE254" s="52">
        <f t="shared" ca="1" si="593"/>
        <v>0</v>
      </c>
      <c r="CF254" s="52">
        <f t="shared" ca="1" si="594"/>
        <v>0</v>
      </c>
      <c r="CG254" s="52">
        <f t="shared" ca="1" si="595"/>
        <v>0</v>
      </c>
      <c r="CH254" s="52">
        <f t="shared" ca="1" si="596"/>
        <v>0</v>
      </c>
      <c r="CI254" s="52">
        <f t="shared" ca="1" si="597"/>
        <v>0</v>
      </c>
      <c r="CJ254" s="52">
        <f t="shared" ca="1" si="598"/>
        <v>0</v>
      </c>
      <c r="CK254" s="52">
        <f t="shared" ca="1" si="599"/>
        <v>0</v>
      </c>
      <c r="CL254" s="52">
        <f t="shared" ca="1" si="600"/>
        <v>0</v>
      </c>
      <c r="CM254" s="52">
        <f t="shared" ca="1" si="601"/>
        <v>0</v>
      </c>
      <c r="CN254" s="52">
        <f t="shared" ca="1" si="602"/>
        <v>0</v>
      </c>
      <c r="CO254" s="52">
        <f t="shared" ca="1" si="603"/>
        <v>0</v>
      </c>
      <c r="CP254" s="52">
        <f t="shared" ca="1" si="604"/>
        <v>0</v>
      </c>
      <c r="CQ254" s="52">
        <f t="shared" ca="1" si="605"/>
        <v>0</v>
      </c>
      <c r="CR254" s="52">
        <f t="shared" ca="1" si="606"/>
        <v>0</v>
      </c>
      <c r="CS254" s="52">
        <f t="shared" ca="1" si="607"/>
        <v>0</v>
      </c>
      <c r="CT254" s="52">
        <f t="shared" ca="1" si="608"/>
        <v>0</v>
      </c>
      <c r="CU254" s="52">
        <f t="shared" ca="1" si="609"/>
        <v>0</v>
      </c>
      <c r="CV254" s="52">
        <f t="shared" ca="1" si="610"/>
        <v>0</v>
      </c>
      <c r="CW254" s="52">
        <f t="shared" ca="1" si="611"/>
        <v>0</v>
      </c>
      <c r="CY254" s="51" t="str">
        <f t="shared" ca="1" si="612"/>
        <v>Slope</v>
      </c>
      <c r="CZ254" s="51" t="str">
        <f t="shared" ca="1" si="613"/>
        <v>Slope</v>
      </c>
      <c r="DA254" s="51" t="str">
        <f t="shared" ca="1" si="614"/>
        <v>Slope</v>
      </c>
      <c r="DB254" s="51" t="str">
        <f t="shared" ca="1" si="615"/>
        <v>Slope</v>
      </c>
      <c r="DC254" s="51" t="str">
        <f t="shared" ca="1" si="616"/>
        <v>Slope</v>
      </c>
      <c r="DD254" s="51" t="str">
        <f t="shared" ca="1" si="617"/>
        <v>Slope</v>
      </c>
      <c r="DE254" s="51" t="str">
        <f t="shared" ca="1" si="618"/>
        <v>Slope</v>
      </c>
      <c r="DF254" s="51" t="str">
        <f t="shared" ca="1" si="619"/>
        <v>Slope</v>
      </c>
      <c r="DG254" s="51" t="str">
        <f t="shared" ca="1" si="620"/>
        <v>Slope</v>
      </c>
      <c r="DH254" s="51" t="str">
        <f t="shared" ca="1" si="621"/>
        <v>Slope</v>
      </c>
      <c r="DI254" s="51" t="str">
        <f t="shared" ca="1" si="622"/>
        <v>Slope</v>
      </c>
      <c r="DJ254" s="51" t="str">
        <f t="shared" ca="1" si="623"/>
        <v>Slope</v>
      </c>
      <c r="DK254" s="51" t="str">
        <f t="shared" ca="1" si="624"/>
        <v>Slope</v>
      </c>
      <c r="DL254" s="51" t="str">
        <f t="shared" ca="1" si="625"/>
        <v>Slope</v>
      </c>
      <c r="DM254" s="51" t="str">
        <f t="shared" ca="1" si="626"/>
        <v>Slope</v>
      </c>
      <c r="DN254" s="51" t="str">
        <f t="shared" ca="1" si="627"/>
        <v>Slope</v>
      </c>
      <c r="DO254" s="51" t="str">
        <f t="shared" ca="1" si="628"/>
        <v>Slope</v>
      </c>
      <c r="DP254" s="51" t="str">
        <f t="shared" ca="1" si="629"/>
        <v>Slope</v>
      </c>
      <c r="DQ254" s="51" t="str">
        <f t="shared" ca="1" si="630"/>
        <v>Slope</v>
      </c>
      <c r="DR254" s="51" t="str">
        <f t="shared" ca="1" si="631"/>
        <v>Slope</v>
      </c>
      <c r="DS254" s="51" t="str">
        <f t="shared" ca="1" si="632"/>
        <v>Slope</v>
      </c>
      <c r="DT254" s="51" t="str">
        <f t="shared" ca="1" si="633"/>
        <v>Slope</v>
      </c>
      <c r="DU254" s="51" t="str">
        <f t="shared" ca="1" si="634"/>
        <v>Slope</v>
      </c>
      <c r="DV254" s="51" t="str">
        <f t="shared" ca="1" si="635"/>
        <v>Slope</v>
      </c>
      <c r="DW254" s="51" t="str">
        <f t="shared" ca="1" si="636"/>
        <v>Slope</v>
      </c>
      <c r="DX254" s="51" t="str">
        <f t="shared" ca="1" si="637"/>
        <v>Slope</v>
      </c>
      <c r="DY254" s="51" t="str">
        <f t="shared" ca="1" si="638"/>
        <v>Slope</v>
      </c>
      <c r="DZ254" s="51" t="str">
        <f t="shared" ca="1" si="639"/>
        <v>Slope</v>
      </c>
      <c r="EA254" s="51" t="str">
        <f t="shared" ca="1" si="640"/>
        <v>Slope</v>
      </c>
      <c r="EB254" s="51" t="str">
        <f t="shared" ca="1" si="641"/>
        <v>Slope</v>
      </c>
      <c r="EC254" s="51" t="str">
        <f t="shared" ca="1" si="642"/>
        <v>Slope</v>
      </c>
      <c r="EE254" s="52">
        <f t="shared" ca="1" si="643"/>
        <v>1</v>
      </c>
      <c r="EF254" s="52">
        <f t="shared" ca="1" si="644"/>
        <v>1</v>
      </c>
      <c r="EG254" s="52">
        <f t="shared" ca="1" si="645"/>
        <v>1</v>
      </c>
      <c r="EH254" s="52">
        <f t="shared" ca="1" si="646"/>
        <v>1</v>
      </c>
      <c r="EI254" s="52">
        <f t="shared" ca="1" si="647"/>
        <v>1</v>
      </c>
      <c r="EJ254" s="52">
        <f t="shared" ca="1" si="648"/>
        <v>1</v>
      </c>
      <c r="EK254" s="52">
        <f t="shared" ca="1" si="649"/>
        <v>1</v>
      </c>
      <c r="EL254" s="52">
        <f t="shared" ca="1" si="650"/>
        <v>1</v>
      </c>
      <c r="EM254" s="52">
        <f t="shared" ca="1" si="651"/>
        <v>1</v>
      </c>
      <c r="EN254" s="52">
        <f t="shared" ca="1" si="652"/>
        <v>1</v>
      </c>
      <c r="EO254" s="52">
        <f t="shared" ca="1" si="653"/>
        <v>1</v>
      </c>
      <c r="EP254" s="52">
        <f t="shared" ca="1" si="654"/>
        <v>1</v>
      </c>
      <c r="EQ254" s="52">
        <f t="shared" ca="1" si="655"/>
        <v>1</v>
      </c>
      <c r="ER254" s="52">
        <f t="shared" ca="1" si="656"/>
        <v>1</v>
      </c>
      <c r="ES254" s="52">
        <f t="shared" ca="1" si="657"/>
        <v>1</v>
      </c>
      <c r="ET254" s="52">
        <f t="shared" ca="1" si="658"/>
        <v>1</v>
      </c>
      <c r="EU254" s="52">
        <f t="shared" ca="1" si="659"/>
        <v>1</v>
      </c>
      <c r="EV254" s="52">
        <f t="shared" ca="1" si="660"/>
        <v>1</v>
      </c>
      <c r="EW254" s="52">
        <f t="shared" ca="1" si="661"/>
        <v>1</v>
      </c>
      <c r="EX254" s="52">
        <f t="shared" ca="1" si="662"/>
        <v>1</v>
      </c>
      <c r="EY254" s="52">
        <f t="shared" ca="1" si="663"/>
        <v>1</v>
      </c>
      <c r="EZ254" s="52">
        <f t="shared" ca="1" si="664"/>
        <v>1</v>
      </c>
      <c r="FA254" s="52">
        <f t="shared" ca="1" si="665"/>
        <v>1</v>
      </c>
      <c r="FB254" s="52">
        <f t="shared" ca="1" si="666"/>
        <v>1</v>
      </c>
      <c r="FC254" s="52">
        <f t="shared" ca="1" si="667"/>
        <v>1</v>
      </c>
      <c r="FD254" s="52">
        <f t="shared" ca="1" si="668"/>
        <v>1</v>
      </c>
      <c r="FE254" s="52">
        <f t="shared" ca="1" si="669"/>
        <v>1</v>
      </c>
      <c r="FF254" s="52">
        <f t="shared" ca="1" si="670"/>
        <v>1</v>
      </c>
      <c r="FG254" s="52">
        <f t="shared" ca="1" si="671"/>
        <v>1</v>
      </c>
      <c r="FH254" s="52">
        <f t="shared" ca="1" si="672"/>
        <v>1</v>
      </c>
      <c r="FI254" s="52">
        <f t="shared" ca="1" si="673"/>
        <v>1</v>
      </c>
      <c r="FK254" s="52">
        <f t="shared" si="674"/>
        <v>0</v>
      </c>
      <c r="FL254" s="59" t="e">
        <f t="shared" ca="1" si="675"/>
        <v>#N/A</v>
      </c>
      <c r="FM254" s="59" t="e">
        <f t="shared" ca="1" si="676"/>
        <v>#N/A</v>
      </c>
      <c r="FN254" s="52">
        <f t="shared" ca="1" si="677"/>
        <v>0</v>
      </c>
      <c r="FP254" s="52">
        <f t="shared" ca="1" si="678"/>
        <v>0.66666666666666663</v>
      </c>
      <c r="FQ254" s="52">
        <f t="shared" ca="1" si="679"/>
        <v>0.66666666666666663</v>
      </c>
      <c r="FR254" s="52">
        <f t="shared" ca="1" si="680"/>
        <v>0.65555555555555545</v>
      </c>
      <c r="FS254" s="52">
        <f t="shared" ca="1" si="681"/>
        <v>0.64444444444444438</v>
      </c>
      <c r="FT254" s="52">
        <f t="shared" ca="1" si="682"/>
        <v>0.6333333333333333</v>
      </c>
      <c r="FU254" s="52">
        <f t="shared" ca="1" si="683"/>
        <v>0.62222222222222223</v>
      </c>
      <c r="FV254" s="52">
        <f t="shared" ca="1" si="684"/>
        <v>0.61111111111111116</v>
      </c>
      <c r="FW254" s="52">
        <f t="shared" ca="1" si="685"/>
        <v>0.6</v>
      </c>
      <c r="FX254" s="52">
        <f t="shared" ca="1" si="686"/>
        <v>0.5888888888888888</v>
      </c>
      <c r="FY254" s="52">
        <f t="shared" ca="1" si="687"/>
        <v>0.57777777777777772</v>
      </c>
      <c r="FZ254" s="52">
        <f t="shared" ca="1" si="688"/>
        <v>0.56666666666666665</v>
      </c>
      <c r="GA254" s="52">
        <f t="shared" ca="1" si="689"/>
        <v>0.55555555555555558</v>
      </c>
      <c r="GB254" s="52">
        <f t="shared" ca="1" si="690"/>
        <v>0.5444444444444444</v>
      </c>
      <c r="GC254" s="52">
        <f t="shared" ca="1" si="691"/>
        <v>0.53333333333333333</v>
      </c>
      <c r="GD254" s="52">
        <f t="shared" ca="1" si="692"/>
        <v>0.52222222222222214</v>
      </c>
      <c r="GE254" s="52">
        <f t="shared" ca="1" si="693"/>
        <v>0.51111111111111107</v>
      </c>
      <c r="GF254" s="52">
        <f t="shared" ca="1" si="694"/>
        <v>0.5</v>
      </c>
      <c r="GG254" s="52">
        <f t="shared" ca="1" si="695"/>
        <v>0.48888888888888887</v>
      </c>
      <c r="GH254" s="52">
        <f t="shared" ca="1" si="696"/>
        <v>0.47777777777777775</v>
      </c>
      <c r="GI254" s="52">
        <f t="shared" ca="1" si="697"/>
        <v>0.46666666666666667</v>
      </c>
      <c r="GJ254" s="52">
        <f t="shared" ca="1" si="698"/>
        <v>0.45555555555555555</v>
      </c>
      <c r="GK254" s="52">
        <f t="shared" ca="1" si="699"/>
        <v>0.44444444444444442</v>
      </c>
      <c r="GL254" s="52">
        <f t="shared" ca="1" si="700"/>
        <v>0.43333333333333335</v>
      </c>
      <c r="GM254" s="52">
        <f t="shared" ca="1" si="701"/>
        <v>0.42222222222222222</v>
      </c>
      <c r="GN254" s="52">
        <f t="shared" ca="1" si="702"/>
        <v>0.41111111111111109</v>
      </c>
      <c r="GO254" s="52">
        <f t="shared" ca="1" si="703"/>
        <v>0.39999999999999997</v>
      </c>
      <c r="GP254" s="52">
        <f t="shared" ca="1" si="704"/>
        <v>0.38888888888888884</v>
      </c>
      <c r="GQ254" s="52">
        <f t="shared" ca="1" si="705"/>
        <v>0.37777777777777777</v>
      </c>
      <c r="GR254" s="52">
        <f t="shared" ca="1" si="706"/>
        <v>0.36666666666666664</v>
      </c>
      <c r="GS254" s="52">
        <f t="shared" ca="1" si="707"/>
        <v>0.35555555555555551</v>
      </c>
      <c r="GT254" s="52">
        <f t="shared" ca="1" si="708"/>
        <v>0.34444444444444444</v>
      </c>
      <c r="GU254" s="125">
        <f t="shared" si="709"/>
        <v>0</v>
      </c>
      <c r="GV254" s="52">
        <f t="shared" ca="1" si="710"/>
        <v>0.66666666666666663</v>
      </c>
      <c r="GW254" s="59">
        <f t="shared" ca="1" si="711"/>
        <v>0</v>
      </c>
      <c r="GX254" s="52">
        <f t="shared" ca="1" si="712"/>
        <v>0</v>
      </c>
      <c r="GY254" s="52" t="str">
        <f t="shared" ca="1" si="713"/>
        <v>Slope</v>
      </c>
      <c r="GZ254" s="52" t="str">
        <f t="shared" ca="1" si="714"/>
        <v>NaN</v>
      </c>
      <c r="HA254" s="120">
        <f t="shared" si="715"/>
        <v>0</v>
      </c>
      <c r="HB254" s="58">
        <f t="shared" si="716"/>
        <v>0</v>
      </c>
      <c r="HC254" s="58"/>
      <c r="HD254" s="121">
        <f t="shared" si="717"/>
        <v>1</v>
      </c>
      <c r="HE254" s="52">
        <f t="shared" si="718"/>
        <v>0</v>
      </c>
      <c r="HF254" s="52">
        <f t="shared" si="719"/>
        <v>0</v>
      </c>
      <c r="HG254" s="120">
        <f t="shared" si="720"/>
        <v>1</v>
      </c>
      <c r="HH254" s="120">
        <f t="shared" si="721"/>
        <v>0</v>
      </c>
      <c r="HI254" s="52">
        <f t="shared" ca="1" si="722"/>
        <v>0</v>
      </c>
      <c r="HJ254" s="52" t="str">
        <f t="shared" ca="1" si="723"/>
        <v>Slope</v>
      </c>
      <c r="HK254" s="59">
        <f t="shared" ca="1" si="724"/>
        <v>2</v>
      </c>
      <c r="HL254" s="52" t="str">
        <f t="shared" ca="1" si="725"/>
        <v>NaN</v>
      </c>
      <c r="HM254" s="52">
        <f t="shared" si="726"/>
        <v>0</v>
      </c>
      <c r="HN254" s="52">
        <f t="shared" si="727"/>
        <v>0</v>
      </c>
      <c r="HO254" s="52">
        <f t="shared" si="728"/>
        <v>0</v>
      </c>
      <c r="HP254" s="112"/>
      <c r="HQ254" s="52">
        <f t="shared" si="731"/>
        <v>0</v>
      </c>
      <c r="HR254" s="112"/>
      <c r="HS254" s="52">
        <f t="shared" si="729"/>
        <v>0</v>
      </c>
      <c r="HT254">
        <f t="shared" si="730"/>
        <v>0</v>
      </c>
    </row>
    <row r="255" spans="1:228" x14ac:dyDescent="0.25">
      <c r="A255" s="45">
        <v>217</v>
      </c>
      <c r="B255" s="35">
        <f t="shared" si="570"/>
        <v>2.499999999999989E-2</v>
      </c>
      <c r="C255" s="28"/>
      <c r="D255" s="29"/>
      <c r="E255" s="29"/>
      <c r="F255" s="37"/>
      <c r="G255" s="38"/>
      <c r="H255" s="107"/>
      <c r="I255" s="31"/>
      <c r="J255" s="28"/>
      <c r="K255" s="37">
        <f t="shared" si="562"/>
        <v>0</v>
      </c>
      <c r="L255" s="30">
        <f t="shared" si="560"/>
        <v>0</v>
      </c>
      <c r="M255" s="101">
        <f t="shared" si="561"/>
        <v>0</v>
      </c>
      <c r="N255" s="103">
        <f t="shared" si="571"/>
        <v>0</v>
      </c>
      <c r="AD255" s="52" t="e">
        <f t="shared" ca="1" si="732"/>
        <v>#DIV/0!</v>
      </c>
      <c r="AE255" s="52" t="e">
        <f t="shared" ca="1" si="732"/>
        <v>#DIV/0!</v>
      </c>
      <c r="AF255" s="52" t="e">
        <f t="shared" ca="1" si="732"/>
        <v>#DIV/0!</v>
      </c>
      <c r="AG255" s="52" t="e">
        <f t="shared" ca="1" si="566"/>
        <v>#DIV/0!</v>
      </c>
      <c r="AH255" s="52" t="e">
        <f t="shared" ca="1" si="566"/>
        <v>#DIV/0!</v>
      </c>
      <c r="AI255" s="52" t="e">
        <f t="shared" ca="1" si="566"/>
        <v>#DIV/0!</v>
      </c>
      <c r="AJ255" s="52" t="e">
        <f t="shared" ca="1" si="566"/>
        <v>#DIV/0!</v>
      </c>
      <c r="AK255" s="52" t="e">
        <f t="shared" ca="1" si="567"/>
        <v>#DIV/0!</v>
      </c>
      <c r="AL255" s="52" t="e">
        <f t="shared" ca="1" si="567"/>
        <v>#DIV/0!</v>
      </c>
      <c r="AM255" s="52" t="e">
        <f t="shared" ca="1" si="567"/>
        <v>#DIV/0!</v>
      </c>
      <c r="AN255" s="52" t="e">
        <f t="shared" ca="1" si="567"/>
        <v>#DIV/0!</v>
      </c>
      <c r="AO255" s="52" t="e">
        <f t="shared" ca="1" si="568"/>
        <v>#DIV/0!</v>
      </c>
      <c r="AP255" s="52" t="e">
        <f t="shared" ca="1" si="568"/>
        <v>#DIV/0!</v>
      </c>
      <c r="AQ255" s="52" t="e">
        <f t="shared" ca="1" si="568"/>
        <v>#DIV/0!</v>
      </c>
      <c r="AR255" s="52" t="e">
        <f t="shared" ca="1" si="568"/>
        <v>#DIV/0!</v>
      </c>
      <c r="AS255" s="52" t="e">
        <f t="shared" ca="1" si="569"/>
        <v>#DIV/0!</v>
      </c>
      <c r="AT255" s="52" t="e">
        <f t="shared" ca="1" si="569"/>
        <v>#DIV/0!</v>
      </c>
      <c r="AU255" s="52" t="e">
        <f t="shared" ca="1" si="569"/>
        <v>#DIV/0!</v>
      </c>
      <c r="AV255" s="52" t="e">
        <f t="shared" ca="1" si="569"/>
        <v>#DIV/0!</v>
      </c>
      <c r="AW255" s="52" t="e">
        <f t="shared" ca="1" si="563"/>
        <v>#DIV/0!</v>
      </c>
      <c r="AX255" s="52" t="e">
        <f t="shared" ca="1" si="563"/>
        <v>#DIV/0!</v>
      </c>
      <c r="AY255" s="52" t="e">
        <f t="shared" ca="1" si="563"/>
        <v>#DIV/0!</v>
      </c>
      <c r="AZ255" s="52" t="e">
        <f t="shared" ca="1" si="563"/>
        <v>#DIV/0!</v>
      </c>
      <c r="BA255" s="52" t="e">
        <f t="shared" ca="1" si="564"/>
        <v>#DIV/0!</v>
      </c>
      <c r="BB255" s="52" t="e">
        <f t="shared" ca="1" si="564"/>
        <v>#DIV/0!</v>
      </c>
      <c r="BC255" s="52" t="e">
        <f t="shared" ca="1" si="564"/>
        <v>#DIV/0!</v>
      </c>
      <c r="BD255" s="52" t="e">
        <f t="shared" ca="1" si="564"/>
        <v>#DIV/0!</v>
      </c>
      <c r="BE255" s="52" t="e">
        <f t="shared" ca="1" si="565"/>
        <v>#DIV/0!</v>
      </c>
      <c r="BF255" s="52" t="e">
        <f t="shared" ca="1" si="565"/>
        <v>#DIV/0!</v>
      </c>
      <c r="BG255" s="52" t="e">
        <f t="shared" ca="1" si="565"/>
        <v>#DIV/0!</v>
      </c>
      <c r="BH255" s="52" t="e">
        <f t="shared" ca="1" si="565"/>
        <v>#DIV/0!</v>
      </c>
      <c r="BJ255" s="52">
        <f t="shared" si="573"/>
        <v>0</v>
      </c>
      <c r="BK255" s="52">
        <f t="shared" si="574"/>
        <v>0</v>
      </c>
      <c r="BL255" s="52">
        <f t="shared" si="575"/>
        <v>0</v>
      </c>
      <c r="BM255" s="52">
        <f t="shared" si="576"/>
        <v>0</v>
      </c>
      <c r="BN255" s="52">
        <f t="shared" si="577"/>
        <v>0</v>
      </c>
      <c r="BO255" s="52">
        <f t="shared" si="578"/>
        <v>0</v>
      </c>
      <c r="BP255" s="52">
        <f t="shared" si="579"/>
        <v>0</v>
      </c>
      <c r="BQ255" s="52">
        <f t="shared" si="580"/>
        <v>0.05</v>
      </c>
      <c r="BS255" s="52">
        <f t="shared" ca="1" si="581"/>
        <v>0</v>
      </c>
      <c r="BT255" s="52">
        <f t="shared" ca="1" si="582"/>
        <v>0</v>
      </c>
      <c r="BU255" s="52">
        <f t="shared" ca="1" si="583"/>
        <v>0</v>
      </c>
      <c r="BV255" s="52">
        <f t="shared" ca="1" si="584"/>
        <v>0</v>
      </c>
      <c r="BW255" s="52">
        <f t="shared" ca="1" si="585"/>
        <v>0</v>
      </c>
      <c r="BX255" s="52">
        <f t="shared" ca="1" si="586"/>
        <v>0</v>
      </c>
      <c r="BY255" s="52">
        <f t="shared" ca="1" si="587"/>
        <v>0</v>
      </c>
      <c r="BZ255" s="52">
        <f t="shared" ca="1" si="588"/>
        <v>0</v>
      </c>
      <c r="CA255" s="52">
        <f t="shared" ca="1" si="589"/>
        <v>0</v>
      </c>
      <c r="CB255" s="52">
        <f t="shared" ca="1" si="590"/>
        <v>0</v>
      </c>
      <c r="CC255" s="52">
        <f t="shared" ca="1" si="591"/>
        <v>0</v>
      </c>
      <c r="CD255" s="52">
        <f t="shared" ca="1" si="592"/>
        <v>0</v>
      </c>
      <c r="CE255" s="52">
        <f t="shared" ca="1" si="593"/>
        <v>0</v>
      </c>
      <c r="CF255" s="52">
        <f t="shared" ca="1" si="594"/>
        <v>0</v>
      </c>
      <c r="CG255" s="52">
        <f t="shared" ca="1" si="595"/>
        <v>0</v>
      </c>
      <c r="CH255" s="52">
        <f t="shared" ca="1" si="596"/>
        <v>0</v>
      </c>
      <c r="CI255" s="52">
        <f t="shared" ca="1" si="597"/>
        <v>0</v>
      </c>
      <c r="CJ255" s="52">
        <f t="shared" ca="1" si="598"/>
        <v>0</v>
      </c>
      <c r="CK255" s="52">
        <f t="shared" ca="1" si="599"/>
        <v>0</v>
      </c>
      <c r="CL255" s="52">
        <f t="shared" ca="1" si="600"/>
        <v>0</v>
      </c>
      <c r="CM255" s="52">
        <f t="shared" ca="1" si="601"/>
        <v>0</v>
      </c>
      <c r="CN255" s="52">
        <f t="shared" ca="1" si="602"/>
        <v>0</v>
      </c>
      <c r="CO255" s="52">
        <f t="shared" ca="1" si="603"/>
        <v>0</v>
      </c>
      <c r="CP255" s="52">
        <f t="shared" ca="1" si="604"/>
        <v>0</v>
      </c>
      <c r="CQ255" s="52">
        <f t="shared" ca="1" si="605"/>
        <v>0</v>
      </c>
      <c r="CR255" s="52">
        <f t="shared" ca="1" si="606"/>
        <v>0</v>
      </c>
      <c r="CS255" s="52">
        <f t="shared" ca="1" si="607"/>
        <v>0</v>
      </c>
      <c r="CT255" s="52">
        <f t="shared" ca="1" si="608"/>
        <v>0</v>
      </c>
      <c r="CU255" s="52">
        <f t="shared" ca="1" si="609"/>
        <v>0</v>
      </c>
      <c r="CV255" s="52">
        <f t="shared" ca="1" si="610"/>
        <v>0</v>
      </c>
      <c r="CW255" s="52">
        <f t="shared" ca="1" si="611"/>
        <v>0</v>
      </c>
      <c r="CY255" s="51" t="str">
        <f t="shared" ca="1" si="612"/>
        <v>Slope</v>
      </c>
      <c r="CZ255" s="51" t="str">
        <f t="shared" ca="1" si="613"/>
        <v>Slope</v>
      </c>
      <c r="DA255" s="51" t="str">
        <f t="shared" ca="1" si="614"/>
        <v>Slope</v>
      </c>
      <c r="DB255" s="51" t="str">
        <f t="shared" ca="1" si="615"/>
        <v>Slope</v>
      </c>
      <c r="DC255" s="51" t="str">
        <f t="shared" ca="1" si="616"/>
        <v>Slope</v>
      </c>
      <c r="DD255" s="51" t="str">
        <f t="shared" ca="1" si="617"/>
        <v>Slope</v>
      </c>
      <c r="DE255" s="51" t="str">
        <f t="shared" ca="1" si="618"/>
        <v>Slope</v>
      </c>
      <c r="DF255" s="51" t="str">
        <f t="shared" ca="1" si="619"/>
        <v>Slope</v>
      </c>
      <c r="DG255" s="51" t="str">
        <f t="shared" ca="1" si="620"/>
        <v>Slope</v>
      </c>
      <c r="DH255" s="51" t="str">
        <f t="shared" ca="1" si="621"/>
        <v>Slope</v>
      </c>
      <c r="DI255" s="51" t="str">
        <f t="shared" ca="1" si="622"/>
        <v>Slope</v>
      </c>
      <c r="DJ255" s="51" t="str">
        <f t="shared" ca="1" si="623"/>
        <v>Slope</v>
      </c>
      <c r="DK255" s="51" t="str">
        <f t="shared" ca="1" si="624"/>
        <v>Slope</v>
      </c>
      <c r="DL255" s="51" t="str">
        <f t="shared" ca="1" si="625"/>
        <v>Slope</v>
      </c>
      <c r="DM255" s="51" t="str">
        <f t="shared" ca="1" si="626"/>
        <v>Slope</v>
      </c>
      <c r="DN255" s="51" t="str">
        <f t="shared" ca="1" si="627"/>
        <v>Slope</v>
      </c>
      <c r="DO255" s="51" t="str">
        <f t="shared" ca="1" si="628"/>
        <v>Slope</v>
      </c>
      <c r="DP255" s="51" t="str">
        <f t="shared" ca="1" si="629"/>
        <v>Slope</v>
      </c>
      <c r="DQ255" s="51" t="str">
        <f t="shared" ca="1" si="630"/>
        <v>Slope</v>
      </c>
      <c r="DR255" s="51" t="str">
        <f t="shared" ca="1" si="631"/>
        <v>Slope</v>
      </c>
      <c r="DS255" s="51" t="str">
        <f t="shared" ca="1" si="632"/>
        <v>Slope</v>
      </c>
      <c r="DT255" s="51" t="str">
        <f t="shared" ca="1" si="633"/>
        <v>Slope</v>
      </c>
      <c r="DU255" s="51" t="str">
        <f t="shared" ca="1" si="634"/>
        <v>Slope</v>
      </c>
      <c r="DV255" s="51" t="str">
        <f t="shared" ca="1" si="635"/>
        <v>Slope</v>
      </c>
      <c r="DW255" s="51" t="str">
        <f t="shared" ca="1" si="636"/>
        <v>Slope</v>
      </c>
      <c r="DX255" s="51" t="str">
        <f t="shared" ca="1" si="637"/>
        <v>Slope</v>
      </c>
      <c r="DY255" s="51" t="str">
        <f t="shared" ca="1" si="638"/>
        <v>Slope</v>
      </c>
      <c r="DZ255" s="51" t="str">
        <f t="shared" ca="1" si="639"/>
        <v>Slope</v>
      </c>
      <c r="EA255" s="51" t="str">
        <f t="shared" ca="1" si="640"/>
        <v>Slope</v>
      </c>
      <c r="EB255" s="51" t="str">
        <f t="shared" ca="1" si="641"/>
        <v>Slope</v>
      </c>
      <c r="EC255" s="51" t="str">
        <f t="shared" ca="1" si="642"/>
        <v>Slope</v>
      </c>
      <c r="EE255" s="52">
        <f t="shared" ca="1" si="643"/>
        <v>1</v>
      </c>
      <c r="EF255" s="52">
        <f t="shared" ca="1" si="644"/>
        <v>1</v>
      </c>
      <c r="EG255" s="52">
        <f t="shared" ca="1" si="645"/>
        <v>1</v>
      </c>
      <c r="EH255" s="52">
        <f t="shared" ca="1" si="646"/>
        <v>1</v>
      </c>
      <c r="EI255" s="52">
        <f t="shared" ca="1" si="647"/>
        <v>1</v>
      </c>
      <c r="EJ255" s="52">
        <f t="shared" ca="1" si="648"/>
        <v>1</v>
      </c>
      <c r="EK255" s="52">
        <f t="shared" ca="1" si="649"/>
        <v>1</v>
      </c>
      <c r="EL255" s="52">
        <f t="shared" ca="1" si="650"/>
        <v>1</v>
      </c>
      <c r="EM255" s="52">
        <f t="shared" ca="1" si="651"/>
        <v>1</v>
      </c>
      <c r="EN255" s="52">
        <f t="shared" ca="1" si="652"/>
        <v>1</v>
      </c>
      <c r="EO255" s="52">
        <f t="shared" ca="1" si="653"/>
        <v>1</v>
      </c>
      <c r="EP255" s="52">
        <f t="shared" ca="1" si="654"/>
        <v>1</v>
      </c>
      <c r="EQ255" s="52">
        <f t="shared" ca="1" si="655"/>
        <v>1</v>
      </c>
      <c r="ER255" s="52">
        <f t="shared" ca="1" si="656"/>
        <v>1</v>
      </c>
      <c r="ES255" s="52">
        <f t="shared" ca="1" si="657"/>
        <v>1</v>
      </c>
      <c r="ET255" s="52">
        <f t="shared" ca="1" si="658"/>
        <v>1</v>
      </c>
      <c r="EU255" s="52">
        <f t="shared" ca="1" si="659"/>
        <v>1</v>
      </c>
      <c r="EV255" s="52">
        <f t="shared" ca="1" si="660"/>
        <v>1</v>
      </c>
      <c r="EW255" s="52">
        <f t="shared" ca="1" si="661"/>
        <v>1</v>
      </c>
      <c r="EX255" s="52">
        <f t="shared" ca="1" si="662"/>
        <v>1</v>
      </c>
      <c r="EY255" s="52">
        <f t="shared" ca="1" si="663"/>
        <v>1</v>
      </c>
      <c r="EZ255" s="52">
        <f t="shared" ca="1" si="664"/>
        <v>1</v>
      </c>
      <c r="FA255" s="52">
        <f t="shared" ca="1" si="665"/>
        <v>1</v>
      </c>
      <c r="FB255" s="52">
        <f t="shared" ca="1" si="666"/>
        <v>1</v>
      </c>
      <c r="FC255" s="52">
        <f t="shared" ca="1" si="667"/>
        <v>1</v>
      </c>
      <c r="FD255" s="52">
        <f t="shared" ca="1" si="668"/>
        <v>1</v>
      </c>
      <c r="FE255" s="52">
        <f t="shared" ca="1" si="669"/>
        <v>1</v>
      </c>
      <c r="FF255" s="52">
        <f t="shared" ca="1" si="670"/>
        <v>1</v>
      </c>
      <c r="FG255" s="52">
        <f t="shared" ca="1" si="671"/>
        <v>1</v>
      </c>
      <c r="FH255" s="52">
        <f t="shared" ca="1" si="672"/>
        <v>1</v>
      </c>
      <c r="FI255" s="52">
        <f t="shared" ca="1" si="673"/>
        <v>1</v>
      </c>
      <c r="FK255" s="52">
        <f t="shared" si="674"/>
        <v>0</v>
      </c>
      <c r="FL255" s="59" t="e">
        <f t="shared" ca="1" si="675"/>
        <v>#N/A</v>
      </c>
      <c r="FM255" s="59" t="e">
        <f t="shared" ca="1" si="676"/>
        <v>#N/A</v>
      </c>
      <c r="FN255" s="52">
        <f t="shared" ca="1" si="677"/>
        <v>0</v>
      </c>
      <c r="FP255" s="52">
        <f t="shared" ca="1" si="678"/>
        <v>0.66666666666666663</v>
      </c>
      <c r="FQ255" s="52">
        <f t="shared" ca="1" si="679"/>
        <v>0.66666666666666663</v>
      </c>
      <c r="FR255" s="52">
        <f t="shared" ca="1" si="680"/>
        <v>0.65555555555555545</v>
      </c>
      <c r="FS255" s="52">
        <f t="shared" ca="1" si="681"/>
        <v>0.64444444444444438</v>
      </c>
      <c r="FT255" s="52">
        <f t="shared" ca="1" si="682"/>
        <v>0.6333333333333333</v>
      </c>
      <c r="FU255" s="52">
        <f t="shared" ca="1" si="683"/>
        <v>0.62222222222222223</v>
      </c>
      <c r="FV255" s="52">
        <f t="shared" ca="1" si="684"/>
        <v>0.61111111111111116</v>
      </c>
      <c r="FW255" s="52">
        <f t="shared" ca="1" si="685"/>
        <v>0.6</v>
      </c>
      <c r="FX255" s="52">
        <f t="shared" ca="1" si="686"/>
        <v>0.5888888888888888</v>
      </c>
      <c r="FY255" s="52">
        <f t="shared" ca="1" si="687"/>
        <v>0.57777777777777772</v>
      </c>
      <c r="FZ255" s="52">
        <f t="shared" ca="1" si="688"/>
        <v>0.56666666666666665</v>
      </c>
      <c r="GA255" s="52">
        <f t="shared" ca="1" si="689"/>
        <v>0.55555555555555558</v>
      </c>
      <c r="GB255" s="52">
        <f t="shared" ca="1" si="690"/>
        <v>0.5444444444444444</v>
      </c>
      <c r="GC255" s="52">
        <f t="shared" ca="1" si="691"/>
        <v>0.53333333333333333</v>
      </c>
      <c r="GD255" s="52">
        <f t="shared" ca="1" si="692"/>
        <v>0.52222222222222214</v>
      </c>
      <c r="GE255" s="52">
        <f t="shared" ca="1" si="693"/>
        <v>0.51111111111111107</v>
      </c>
      <c r="GF255" s="52">
        <f t="shared" ca="1" si="694"/>
        <v>0.5</v>
      </c>
      <c r="GG255" s="52">
        <f t="shared" ca="1" si="695"/>
        <v>0.48888888888888887</v>
      </c>
      <c r="GH255" s="52">
        <f t="shared" ca="1" si="696"/>
        <v>0.47777777777777775</v>
      </c>
      <c r="GI255" s="52">
        <f t="shared" ca="1" si="697"/>
        <v>0.46666666666666667</v>
      </c>
      <c r="GJ255" s="52">
        <f t="shared" ca="1" si="698"/>
        <v>0.45555555555555555</v>
      </c>
      <c r="GK255" s="52">
        <f t="shared" ca="1" si="699"/>
        <v>0.44444444444444442</v>
      </c>
      <c r="GL255" s="52">
        <f t="shared" ca="1" si="700"/>
        <v>0.43333333333333335</v>
      </c>
      <c r="GM255" s="52">
        <f t="shared" ca="1" si="701"/>
        <v>0.42222222222222222</v>
      </c>
      <c r="GN255" s="52">
        <f t="shared" ca="1" si="702"/>
        <v>0.41111111111111109</v>
      </c>
      <c r="GO255" s="52">
        <f t="shared" ca="1" si="703"/>
        <v>0.39999999999999997</v>
      </c>
      <c r="GP255" s="52">
        <f t="shared" ca="1" si="704"/>
        <v>0.38888888888888884</v>
      </c>
      <c r="GQ255" s="52">
        <f t="shared" ca="1" si="705"/>
        <v>0.37777777777777777</v>
      </c>
      <c r="GR255" s="52">
        <f t="shared" ca="1" si="706"/>
        <v>0.36666666666666664</v>
      </c>
      <c r="GS255" s="52">
        <f t="shared" ca="1" si="707"/>
        <v>0.35555555555555551</v>
      </c>
      <c r="GT255" s="52">
        <f t="shared" ca="1" si="708"/>
        <v>0.34444444444444444</v>
      </c>
      <c r="GU255" s="125">
        <f t="shared" si="709"/>
        <v>0</v>
      </c>
      <c r="GV255" s="52">
        <f t="shared" ca="1" si="710"/>
        <v>0.66666666666666663</v>
      </c>
      <c r="GW255" s="59">
        <f t="shared" ca="1" si="711"/>
        <v>0</v>
      </c>
      <c r="GX255" s="52">
        <f t="shared" ca="1" si="712"/>
        <v>0</v>
      </c>
      <c r="GY255" s="52" t="str">
        <f t="shared" ca="1" si="713"/>
        <v>Slope</v>
      </c>
      <c r="GZ255" s="52" t="str">
        <f t="shared" ca="1" si="714"/>
        <v>NaN</v>
      </c>
      <c r="HA255" s="120">
        <f t="shared" si="715"/>
        <v>0</v>
      </c>
      <c r="HB255" s="58">
        <f t="shared" si="716"/>
        <v>0</v>
      </c>
      <c r="HC255" s="58"/>
      <c r="HD255" s="121">
        <f t="shared" si="717"/>
        <v>1</v>
      </c>
      <c r="HE255" s="52">
        <f t="shared" si="718"/>
        <v>0</v>
      </c>
      <c r="HF255" s="52">
        <f t="shared" si="719"/>
        <v>0</v>
      </c>
      <c r="HG255" s="120">
        <f t="shared" si="720"/>
        <v>1</v>
      </c>
      <c r="HH255" s="120">
        <f t="shared" si="721"/>
        <v>0</v>
      </c>
      <c r="HI255" s="52">
        <f t="shared" ca="1" si="722"/>
        <v>0</v>
      </c>
      <c r="HJ255" s="52" t="str">
        <f t="shared" ca="1" si="723"/>
        <v>Slope</v>
      </c>
      <c r="HK255" s="59">
        <f t="shared" ca="1" si="724"/>
        <v>2</v>
      </c>
      <c r="HL255" s="52" t="str">
        <f t="shared" ca="1" si="725"/>
        <v>NaN</v>
      </c>
      <c r="HM255" s="52">
        <f t="shared" si="726"/>
        <v>0</v>
      </c>
      <c r="HN255" s="52">
        <f t="shared" si="727"/>
        <v>0</v>
      </c>
      <c r="HO255" s="52">
        <f t="shared" si="728"/>
        <v>0</v>
      </c>
      <c r="HP255" s="112"/>
      <c r="HQ255" s="52">
        <f t="shared" si="731"/>
        <v>0</v>
      </c>
      <c r="HR255" s="112"/>
      <c r="HS255" s="52">
        <f t="shared" si="729"/>
        <v>0</v>
      </c>
      <c r="HT255">
        <f t="shared" si="730"/>
        <v>0</v>
      </c>
    </row>
    <row r="256" spans="1:228" x14ac:dyDescent="0.25">
      <c r="A256" s="45">
        <v>218</v>
      </c>
      <c r="B256" s="35">
        <f t="shared" si="570"/>
        <v>2.511574074074063E-2</v>
      </c>
      <c r="C256" s="28"/>
      <c r="D256" s="29"/>
      <c r="E256" s="29"/>
      <c r="F256" s="37"/>
      <c r="G256" s="38"/>
      <c r="H256" s="107"/>
      <c r="I256" s="31"/>
      <c r="J256" s="28"/>
      <c r="K256" s="37">
        <f t="shared" si="562"/>
        <v>0</v>
      </c>
      <c r="L256" s="30">
        <f t="shared" si="560"/>
        <v>0</v>
      </c>
      <c r="M256" s="101">
        <f t="shared" si="561"/>
        <v>0</v>
      </c>
      <c r="N256" s="103">
        <f t="shared" si="571"/>
        <v>0</v>
      </c>
      <c r="AD256" s="52" t="e">
        <f t="shared" ca="1" si="732"/>
        <v>#DIV/0!</v>
      </c>
      <c r="AE256" s="52" t="e">
        <f t="shared" ca="1" si="732"/>
        <v>#DIV/0!</v>
      </c>
      <c r="AF256" s="52" t="e">
        <f t="shared" ca="1" si="732"/>
        <v>#DIV/0!</v>
      </c>
      <c r="AG256" s="52" t="e">
        <f t="shared" ca="1" si="566"/>
        <v>#DIV/0!</v>
      </c>
      <c r="AH256" s="52" t="e">
        <f t="shared" ca="1" si="566"/>
        <v>#DIV/0!</v>
      </c>
      <c r="AI256" s="52" t="e">
        <f t="shared" ca="1" si="566"/>
        <v>#DIV/0!</v>
      </c>
      <c r="AJ256" s="52" t="e">
        <f t="shared" ca="1" si="566"/>
        <v>#DIV/0!</v>
      </c>
      <c r="AK256" s="52" t="e">
        <f t="shared" ca="1" si="567"/>
        <v>#DIV/0!</v>
      </c>
      <c r="AL256" s="52" t="e">
        <f t="shared" ca="1" si="567"/>
        <v>#DIV/0!</v>
      </c>
      <c r="AM256" s="52" t="e">
        <f t="shared" ca="1" si="567"/>
        <v>#DIV/0!</v>
      </c>
      <c r="AN256" s="52" t="e">
        <f t="shared" ca="1" si="567"/>
        <v>#DIV/0!</v>
      </c>
      <c r="AO256" s="52" t="e">
        <f t="shared" ca="1" si="568"/>
        <v>#DIV/0!</v>
      </c>
      <c r="AP256" s="52" t="e">
        <f t="shared" ca="1" si="568"/>
        <v>#DIV/0!</v>
      </c>
      <c r="AQ256" s="52" t="e">
        <f t="shared" ca="1" si="568"/>
        <v>#DIV/0!</v>
      </c>
      <c r="AR256" s="52" t="e">
        <f t="shared" ca="1" si="568"/>
        <v>#DIV/0!</v>
      </c>
      <c r="AS256" s="52" t="e">
        <f t="shared" ca="1" si="569"/>
        <v>#DIV/0!</v>
      </c>
      <c r="AT256" s="52" t="e">
        <f t="shared" ca="1" si="569"/>
        <v>#DIV/0!</v>
      </c>
      <c r="AU256" s="52" t="e">
        <f t="shared" ca="1" si="569"/>
        <v>#DIV/0!</v>
      </c>
      <c r="AV256" s="52" t="e">
        <f t="shared" ca="1" si="569"/>
        <v>#DIV/0!</v>
      </c>
      <c r="AW256" s="52" t="e">
        <f t="shared" ca="1" si="563"/>
        <v>#DIV/0!</v>
      </c>
      <c r="AX256" s="52" t="e">
        <f t="shared" ca="1" si="563"/>
        <v>#DIV/0!</v>
      </c>
      <c r="AY256" s="52" t="e">
        <f t="shared" ca="1" si="563"/>
        <v>#DIV/0!</v>
      </c>
      <c r="AZ256" s="52" t="e">
        <f t="shared" ca="1" si="563"/>
        <v>#DIV/0!</v>
      </c>
      <c r="BA256" s="52" t="e">
        <f t="shared" ca="1" si="564"/>
        <v>#DIV/0!</v>
      </c>
      <c r="BB256" s="52" t="e">
        <f t="shared" ca="1" si="564"/>
        <v>#DIV/0!</v>
      </c>
      <c r="BC256" s="52" t="e">
        <f t="shared" ca="1" si="564"/>
        <v>#DIV/0!</v>
      </c>
      <c r="BD256" s="52" t="e">
        <f t="shared" ca="1" si="564"/>
        <v>#DIV/0!</v>
      </c>
      <c r="BE256" s="52" t="e">
        <f t="shared" ca="1" si="565"/>
        <v>#DIV/0!</v>
      </c>
      <c r="BF256" s="52" t="e">
        <f t="shared" ca="1" si="565"/>
        <v>#DIV/0!</v>
      </c>
      <c r="BG256" s="52" t="e">
        <f t="shared" ca="1" si="565"/>
        <v>#DIV/0!</v>
      </c>
      <c r="BH256" s="52" t="e">
        <f t="shared" ca="1" si="565"/>
        <v>#DIV/0!</v>
      </c>
      <c r="BJ256" s="52">
        <f t="shared" si="573"/>
        <v>0</v>
      </c>
      <c r="BK256" s="52">
        <f t="shared" si="574"/>
        <v>0</v>
      </c>
      <c r="BL256" s="52">
        <f t="shared" si="575"/>
        <v>0</v>
      </c>
      <c r="BM256" s="52">
        <f t="shared" si="576"/>
        <v>0</v>
      </c>
      <c r="BN256" s="52">
        <f t="shared" si="577"/>
        <v>0</v>
      </c>
      <c r="BO256" s="52">
        <f t="shared" si="578"/>
        <v>0</v>
      </c>
      <c r="BP256" s="52">
        <f t="shared" si="579"/>
        <v>0</v>
      </c>
      <c r="BQ256" s="52">
        <f t="shared" si="580"/>
        <v>0.05</v>
      </c>
      <c r="BS256" s="52">
        <f t="shared" ca="1" si="581"/>
        <v>0</v>
      </c>
      <c r="BT256" s="52">
        <f t="shared" ca="1" si="582"/>
        <v>0</v>
      </c>
      <c r="BU256" s="52">
        <f t="shared" ca="1" si="583"/>
        <v>0</v>
      </c>
      <c r="BV256" s="52">
        <f t="shared" ca="1" si="584"/>
        <v>0</v>
      </c>
      <c r="BW256" s="52">
        <f t="shared" ca="1" si="585"/>
        <v>0</v>
      </c>
      <c r="BX256" s="52">
        <f t="shared" ca="1" si="586"/>
        <v>0</v>
      </c>
      <c r="BY256" s="52">
        <f t="shared" ca="1" si="587"/>
        <v>0</v>
      </c>
      <c r="BZ256" s="52">
        <f t="shared" ca="1" si="588"/>
        <v>0</v>
      </c>
      <c r="CA256" s="52">
        <f t="shared" ca="1" si="589"/>
        <v>0</v>
      </c>
      <c r="CB256" s="52">
        <f t="shared" ca="1" si="590"/>
        <v>0</v>
      </c>
      <c r="CC256" s="52">
        <f t="shared" ca="1" si="591"/>
        <v>0</v>
      </c>
      <c r="CD256" s="52">
        <f t="shared" ca="1" si="592"/>
        <v>0</v>
      </c>
      <c r="CE256" s="52">
        <f t="shared" ca="1" si="593"/>
        <v>0</v>
      </c>
      <c r="CF256" s="52">
        <f t="shared" ca="1" si="594"/>
        <v>0</v>
      </c>
      <c r="CG256" s="52">
        <f t="shared" ca="1" si="595"/>
        <v>0</v>
      </c>
      <c r="CH256" s="52">
        <f t="shared" ca="1" si="596"/>
        <v>0</v>
      </c>
      <c r="CI256" s="52">
        <f t="shared" ca="1" si="597"/>
        <v>0</v>
      </c>
      <c r="CJ256" s="52">
        <f t="shared" ca="1" si="598"/>
        <v>0</v>
      </c>
      <c r="CK256" s="52">
        <f t="shared" ca="1" si="599"/>
        <v>0</v>
      </c>
      <c r="CL256" s="52">
        <f t="shared" ca="1" si="600"/>
        <v>0</v>
      </c>
      <c r="CM256" s="52">
        <f t="shared" ca="1" si="601"/>
        <v>0</v>
      </c>
      <c r="CN256" s="52">
        <f t="shared" ca="1" si="602"/>
        <v>0</v>
      </c>
      <c r="CO256" s="52">
        <f t="shared" ca="1" si="603"/>
        <v>0</v>
      </c>
      <c r="CP256" s="52">
        <f t="shared" ca="1" si="604"/>
        <v>0</v>
      </c>
      <c r="CQ256" s="52">
        <f t="shared" ca="1" si="605"/>
        <v>0</v>
      </c>
      <c r="CR256" s="52">
        <f t="shared" ca="1" si="606"/>
        <v>0</v>
      </c>
      <c r="CS256" s="52">
        <f t="shared" ca="1" si="607"/>
        <v>0</v>
      </c>
      <c r="CT256" s="52">
        <f t="shared" ca="1" si="608"/>
        <v>0</v>
      </c>
      <c r="CU256" s="52">
        <f t="shared" ca="1" si="609"/>
        <v>0</v>
      </c>
      <c r="CV256" s="52">
        <f t="shared" ca="1" si="610"/>
        <v>0</v>
      </c>
      <c r="CW256" s="52">
        <f t="shared" ca="1" si="611"/>
        <v>0</v>
      </c>
      <c r="CY256" s="51" t="str">
        <f t="shared" ca="1" si="612"/>
        <v>Slope</v>
      </c>
      <c r="CZ256" s="51" t="str">
        <f t="shared" ca="1" si="613"/>
        <v>Slope</v>
      </c>
      <c r="DA256" s="51" t="str">
        <f t="shared" ca="1" si="614"/>
        <v>Slope</v>
      </c>
      <c r="DB256" s="51" t="str">
        <f t="shared" ca="1" si="615"/>
        <v>Slope</v>
      </c>
      <c r="DC256" s="51" t="str">
        <f t="shared" ca="1" si="616"/>
        <v>Slope</v>
      </c>
      <c r="DD256" s="51" t="str">
        <f t="shared" ca="1" si="617"/>
        <v>Slope</v>
      </c>
      <c r="DE256" s="51" t="str">
        <f t="shared" ca="1" si="618"/>
        <v>Slope</v>
      </c>
      <c r="DF256" s="51" t="str">
        <f t="shared" ca="1" si="619"/>
        <v>Slope</v>
      </c>
      <c r="DG256" s="51" t="str">
        <f t="shared" ca="1" si="620"/>
        <v>Slope</v>
      </c>
      <c r="DH256" s="51" t="str">
        <f t="shared" ca="1" si="621"/>
        <v>Slope</v>
      </c>
      <c r="DI256" s="51" t="str">
        <f t="shared" ca="1" si="622"/>
        <v>Slope</v>
      </c>
      <c r="DJ256" s="51" t="str">
        <f t="shared" ca="1" si="623"/>
        <v>Slope</v>
      </c>
      <c r="DK256" s="51" t="str">
        <f t="shared" ca="1" si="624"/>
        <v>Slope</v>
      </c>
      <c r="DL256" s="51" t="str">
        <f t="shared" ca="1" si="625"/>
        <v>Slope</v>
      </c>
      <c r="DM256" s="51" t="str">
        <f t="shared" ca="1" si="626"/>
        <v>Slope</v>
      </c>
      <c r="DN256" s="51" t="str">
        <f t="shared" ca="1" si="627"/>
        <v>Slope</v>
      </c>
      <c r="DO256" s="51" t="str">
        <f t="shared" ca="1" si="628"/>
        <v>Slope</v>
      </c>
      <c r="DP256" s="51" t="str">
        <f t="shared" ca="1" si="629"/>
        <v>Slope</v>
      </c>
      <c r="DQ256" s="51" t="str">
        <f t="shared" ca="1" si="630"/>
        <v>Slope</v>
      </c>
      <c r="DR256" s="51" t="str">
        <f t="shared" ca="1" si="631"/>
        <v>Slope</v>
      </c>
      <c r="DS256" s="51" t="str">
        <f t="shared" ca="1" si="632"/>
        <v>Slope</v>
      </c>
      <c r="DT256" s="51" t="str">
        <f t="shared" ca="1" si="633"/>
        <v>Slope</v>
      </c>
      <c r="DU256" s="51" t="str">
        <f t="shared" ca="1" si="634"/>
        <v>Slope</v>
      </c>
      <c r="DV256" s="51" t="str">
        <f t="shared" ca="1" si="635"/>
        <v>Slope</v>
      </c>
      <c r="DW256" s="51" t="str">
        <f t="shared" ca="1" si="636"/>
        <v>Slope</v>
      </c>
      <c r="DX256" s="51" t="str">
        <f t="shared" ca="1" si="637"/>
        <v>Slope</v>
      </c>
      <c r="DY256" s="51" t="str">
        <f t="shared" ca="1" si="638"/>
        <v>Slope</v>
      </c>
      <c r="DZ256" s="51" t="str">
        <f t="shared" ca="1" si="639"/>
        <v>Slope</v>
      </c>
      <c r="EA256" s="51" t="str">
        <f t="shared" ca="1" si="640"/>
        <v>Slope</v>
      </c>
      <c r="EB256" s="51" t="str">
        <f t="shared" ca="1" si="641"/>
        <v>Slope</v>
      </c>
      <c r="EC256" s="51" t="str">
        <f t="shared" ca="1" si="642"/>
        <v>Slope</v>
      </c>
      <c r="EE256" s="52">
        <f t="shared" ca="1" si="643"/>
        <v>1</v>
      </c>
      <c r="EF256" s="52">
        <f t="shared" ca="1" si="644"/>
        <v>1</v>
      </c>
      <c r="EG256" s="52">
        <f t="shared" ca="1" si="645"/>
        <v>1</v>
      </c>
      <c r="EH256" s="52">
        <f t="shared" ca="1" si="646"/>
        <v>1</v>
      </c>
      <c r="EI256" s="52">
        <f t="shared" ca="1" si="647"/>
        <v>1</v>
      </c>
      <c r="EJ256" s="52">
        <f t="shared" ca="1" si="648"/>
        <v>1</v>
      </c>
      <c r="EK256" s="52">
        <f t="shared" ca="1" si="649"/>
        <v>1</v>
      </c>
      <c r="EL256" s="52">
        <f t="shared" ca="1" si="650"/>
        <v>1</v>
      </c>
      <c r="EM256" s="52">
        <f t="shared" ca="1" si="651"/>
        <v>1</v>
      </c>
      <c r="EN256" s="52">
        <f t="shared" ca="1" si="652"/>
        <v>1</v>
      </c>
      <c r="EO256" s="52">
        <f t="shared" ca="1" si="653"/>
        <v>1</v>
      </c>
      <c r="EP256" s="52">
        <f t="shared" ca="1" si="654"/>
        <v>1</v>
      </c>
      <c r="EQ256" s="52">
        <f t="shared" ca="1" si="655"/>
        <v>1</v>
      </c>
      <c r="ER256" s="52">
        <f t="shared" ca="1" si="656"/>
        <v>1</v>
      </c>
      <c r="ES256" s="52">
        <f t="shared" ca="1" si="657"/>
        <v>1</v>
      </c>
      <c r="ET256" s="52">
        <f t="shared" ca="1" si="658"/>
        <v>1</v>
      </c>
      <c r="EU256" s="52">
        <f t="shared" ca="1" si="659"/>
        <v>1</v>
      </c>
      <c r="EV256" s="52">
        <f t="shared" ca="1" si="660"/>
        <v>1</v>
      </c>
      <c r="EW256" s="52">
        <f t="shared" ca="1" si="661"/>
        <v>1</v>
      </c>
      <c r="EX256" s="52">
        <f t="shared" ca="1" si="662"/>
        <v>1</v>
      </c>
      <c r="EY256" s="52">
        <f t="shared" ca="1" si="663"/>
        <v>1</v>
      </c>
      <c r="EZ256" s="52">
        <f t="shared" ca="1" si="664"/>
        <v>1</v>
      </c>
      <c r="FA256" s="52">
        <f t="shared" ca="1" si="665"/>
        <v>1</v>
      </c>
      <c r="FB256" s="52">
        <f t="shared" ca="1" si="666"/>
        <v>1</v>
      </c>
      <c r="FC256" s="52">
        <f t="shared" ca="1" si="667"/>
        <v>1</v>
      </c>
      <c r="FD256" s="52">
        <f t="shared" ca="1" si="668"/>
        <v>1</v>
      </c>
      <c r="FE256" s="52">
        <f t="shared" ca="1" si="669"/>
        <v>1</v>
      </c>
      <c r="FF256" s="52">
        <f t="shared" ca="1" si="670"/>
        <v>1</v>
      </c>
      <c r="FG256" s="52">
        <f t="shared" ca="1" si="671"/>
        <v>1</v>
      </c>
      <c r="FH256" s="52">
        <f t="shared" ca="1" si="672"/>
        <v>1</v>
      </c>
      <c r="FI256" s="52">
        <f t="shared" ca="1" si="673"/>
        <v>1</v>
      </c>
      <c r="FK256" s="52">
        <f t="shared" si="674"/>
        <v>0</v>
      </c>
      <c r="FL256" s="59" t="e">
        <f t="shared" ca="1" si="675"/>
        <v>#N/A</v>
      </c>
      <c r="FM256" s="59" t="e">
        <f t="shared" ca="1" si="676"/>
        <v>#N/A</v>
      </c>
      <c r="FN256" s="52">
        <f t="shared" ca="1" si="677"/>
        <v>0</v>
      </c>
      <c r="FP256" s="52">
        <f t="shared" ca="1" si="678"/>
        <v>0.66666666666666663</v>
      </c>
      <c r="FQ256" s="52">
        <f t="shared" ca="1" si="679"/>
        <v>0.66666666666666663</v>
      </c>
      <c r="FR256" s="52">
        <f t="shared" ca="1" si="680"/>
        <v>0.65555555555555545</v>
      </c>
      <c r="FS256" s="52">
        <f t="shared" ca="1" si="681"/>
        <v>0.64444444444444438</v>
      </c>
      <c r="FT256" s="52">
        <f t="shared" ca="1" si="682"/>
        <v>0.6333333333333333</v>
      </c>
      <c r="FU256" s="52">
        <f t="shared" ca="1" si="683"/>
        <v>0.62222222222222223</v>
      </c>
      <c r="FV256" s="52">
        <f t="shared" ca="1" si="684"/>
        <v>0.61111111111111116</v>
      </c>
      <c r="FW256" s="52">
        <f t="shared" ca="1" si="685"/>
        <v>0.6</v>
      </c>
      <c r="FX256" s="52">
        <f t="shared" ca="1" si="686"/>
        <v>0.5888888888888888</v>
      </c>
      <c r="FY256" s="52">
        <f t="shared" ca="1" si="687"/>
        <v>0.57777777777777772</v>
      </c>
      <c r="FZ256" s="52">
        <f t="shared" ca="1" si="688"/>
        <v>0.56666666666666665</v>
      </c>
      <c r="GA256" s="52">
        <f t="shared" ca="1" si="689"/>
        <v>0.55555555555555558</v>
      </c>
      <c r="GB256" s="52">
        <f t="shared" ca="1" si="690"/>
        <v>0.5444444444444444</v>
      </c>
      <c r="GC256" s="52">
        <f t="shared" ca="1" si="691"/>
        <v>0.53333333333333333</v>
      </c>
      <c r="GD256" s="52">
        <f t="shared" ca="1" si="692"/>
        <v>0.52222222222222214</v>
      </c>
      <c r="GE256" s="52">
        <f t="shared" ca="1" si="693"/>
        <v>0.51111111111111107</v>
      </c>
      <c r="GF256" s="52">
        <f t="shared" ca="1" si="694"/>
        <v>0.5</v>
      </c>
      <c r="GG256" s="52">
        <f t="shared" ca="1" si="695"/>
        <v>0.48888888888888887</v>
      </c>
      <c r="GH256" s="52">
        <f t="shared" ca="1" si="696"/>
        <v>0.47777777777777775</v>
      </c>
      <c r="GI256" s="52">
        <f t="shared" ca="1" si="697"/>
        <v>0.46666666666666667</v>
      </c>
      <c r="GJ256" s="52">
        <f t="shared" ca="1" si="698"/>
        <v>0.45555555555555555</v>
      </c>
      <c r="GK256" s="52">
        <f t="shared" ca="1" si="699"/>
        <v>0.44444444444444442</v>
      </c>
      <c r="GL256" s="52">
        <f t="shared" ca="1" si="700"/>
        <v>0.43333333333333335</v>
      </c>
      <c r="GM256" s="52">
        <f t="shared" ca="1" si="701"/>
        <v>0.42222222222222222</v>
      </c>
      <c r="GN256" s="52">
        <f t="shared" ca="1" si="702"/>
        <v>0.41111111111111109</v>
      </c>
      <c r="GO256" s="52">
        <f t="shared" ca="1" si="703"/>
        <v>0.39999999999999997</v>
      </c>
      <c r="GP256" s="52">
        <f t="shared" ca="1" si="704"/>
        <v>0.38888888888888884</v>
      </c>
      <c r="GQ256" s="52">
        <f t="shared" ca="1" si="705"/>
        <v>0.37777777777777777</v>
      </c>
      <c r="GR256" s="52">
        <f t="shared" ca="1" si="706"/>
        <v>0.36666666666666664</v>
      </c>
      <c r="GS256" s="52">
        <f t="shared" ca="1" si="707"/>
        <v>0.35555555555555551</v>
      </c>
      <c r="GT256" s="52">
        <f t="shared" ca="1" si="708"/>
        <v>0.34444444444444444</v>
      </c>
      <c r="GU256" s="125">
        <f t="shared" si="709"/>
        <v>0</v>
      </c>
      <c r="GV256" s="52">
        <f t="shared" ca="1" si="710"/>
        <v>0.66666666666666663</v>
      </c>
      <c r="GW256" s="59">
        <f t="shared" ca="1" si="711"/>
        <v>0</v>
      </c>
      <c r="GX256" s="52">
        <f t="shared" ca="1" si="712"/>
        <v>0</v>
      </c>
      <c r="GY256" s="52" t="str">
        <f t="shared" ca="1" si="713"/>
        <v>Slope</v>
      </c>
      <c r="GZ256" s="52" t="str">
        <f t="shared" ca="1" si="714"/>
        <v>NaN</v>
      </c>
      <c r="HA256" s="120">
        <f t="shared" si="715"/>
        <v>0</v>
      </c>
      <c r="HB256" s="58">
        <f t="shared" si="716"/>
        <v>0</v>
      </c>
      <c r="HC256" s="58"/>
      <c r="HD256" s="121">
        <f t="shared" si="717"/>
        <v>1</v>
      </c>
      <c r="HE256" s="52">
        <f t="shared" si="718"/>
        <v>0</v>
      </c>
      <c r="HF256" s="52">
        <f t="shared" si="719"/>
        <v>0</v>
      </c>
      <c r="HG256" s="120">
        <f t="shared" si="720"/>
        <v>1</v>
      </c>
      <c r="HH256" s="120">
        <f t="shared" si="721"/>
        <v>0</v>
      </c>
      <c r="HI256" s="52">
        <f t="shared" ca="1" si="722"/>
        <v>0</v>
      </c>
      <c r="HJ256" s="52" t="str">
        <f t="shared" ca="1" si="723"/>
        <v>Slope</v>
      </c>
      <c r="HK256" s="59">
        <f t="shared" ca="1" si="724"/>
        <v>2</v>
      </c>
      <c r="HL256" s="52" t="str">
        <f t="shared" ca="1" si="725"/>
        <v>NaN</v>
      </c>
      <c r="HM256" s="52">
        <f t="shared" si="726"/>
        <v>0</v>
      </c>
      <c r="HN256" s="52">
        <f t="shared" si="727"/>
        <v>0</v>
      </c>
      <c r="HO256" s="52">
        <f t="shared" si="728"/>
        <v>0</v>
      </c>
      <c r="HP256" s="112"/>
      <c r="HQ256" s="52">
        <f t="shared" si="731"/>
        <v>0</v>
      </c>
      <c r="HR256" s="112"/>
      <c r="HS256" s="52">
        <f t="shared" si="729"/>
        <v>0</v>
      </c>
      <c r="HT256">
        <f t="shared" si="730"/>
        <v>0</v>
      </c>
    </row>
    <row r="257" spans="1:228" x14ac:dyDescent="0.25">
      <c r="A257" s="45">
        <v>219</v>
      </c>
      <c r="B257" s="35">
        <f t="shared" si="570"/>
        <v>2.5231481481481369E-2</v>
      </c>
      <c r="C257" s="28"/>
      <c r="D257" s="29"/>
      <c r="E257" s="29"/>
      <c r="F257" s="37"/>
      <c r="G257" s="38"/>
      <c r="H257" s="107"/>
      <c r="I257" s="31"/>
      <c r="J257" s="28"/>
      <c r="K257" s="37">
        <f t="shared" si="562"/>
        <v>0</v>
      </c>
      <c r="L257" s="30">
        <f t="shared" si="560"/>
        <v>0</v>
      </c>
      <c r="M257" s="101">
        <f t="shared" si="561"/>
        <v>0</v>
      </c>
      <c r="N257" s="103">
        <f t="shared" si="571"/>
        <v>0</v>
      </c>
      <c r="AD257" s="52" t="e">
        <f t="shared" ca="1" si="732"/>
        <v>#DIV/0!</v>
      </c>
      <c r="AE257" s="52" t="e">
        <f t="shared" ca="1" si="732"/>
        <v>#DIV/0!</v>
      </c>
      <c r="AF257" s="52" t="e">
        <f t="shared" ca="1" si="732"/>
        <v>#DIV/0!</v>
      </c>
      <c r="AG257" s="52" t="e">
        <f t="shared" ca="1" si="566"/>
        <v>#DIV/0!</v>
      </c>
      <c r="AH257" s="52" t="e">
        <f t="shared" ca="1" si="566"/>
        <v>#DIV/0!</v>
      </c>
      <c r="AI257" s="52" t="e">
        <f t="shared" ca="1" si="566"/>
        <v>#DIV/0!</v>
      </c>
      <c r="AJ257" s="52" t="e">
        <f t="shared" ca="1" si="566"/>
        <v>#DIV/0!</v>
      </c>
      <c r="AK257" s="52" t="e">
        <f t="shared" ca="1" si="567"/>
        <v>#DIV/0!</v>
      </c>
      <c r="AL257" s="52" t="e">
        <f t="shared" ca="1" si="567"/>
        <v>#DIV/0!</v>
      </c>
      <c r="AM257" s="52" t="e">
        <f t="shared" ca="1" si="567"/>
        <v>#DIV/0!</v>
      </c>
      <c r="AN257" s="52" t="e">
        <f t="shared" ca="1" si="567"/>
        <v>#DIV/0!</v>
      </c>
      <c r="AO257" s="52" t="e">
        <f t="shared" ca="1" si="568"/>
        <v>#DIV/0!</v>
      </c>
      <c r="AP257" s="52" t="e">
        <f t="shared" ca="1" si="568"/>
        <v>#DIV/0!</v>
      </c>
      <c r="AQ257" s="52" t="e">
        <f t="shared" ca="1" si="568"/>
        <v>#DIV/0!</v>
      </c>
      <c r="AR257" s="52" t="e">
        <f t="shared" ca="1" si="568"/>
        <v>#DIV/0!</v>
      </c>
      <c r="AS257" s="52" t="e">
        <f t="shared" ca="1" si="569"/>
        <v>#DIV/0!</v>
      </c>
      <c r="AT257" s="52" t="e">
        <f t="shared" ca="1" si="569"/>
        <v>#DIV/0!</v>
      </c>
      <c r="AU257" s="52" t="e">
        <f t="shared" ca="1" si="569"/>
        <v>#DIV/0!</v>
      </c>
      <c r="AV257" s="52" t="e">
        <f t="shared" ca="1" si="569"/>
        <v>#DIV/0!</v>
      </c>
      <c r="AW257" s="52" t="e">
        <f t="shared" ca="1" si="563"/>
        <v>#DIV/0!</v>
      </c>
      <c r="AX257" s="52" t="e">
        <f t="shared" ca="1" si="563"/>
        <v>#DIV/0!</v>
      </c>
      <c r="AY257" s="52" t="e">
        <f t="shared" ca="1" si="563"/>
        <v>#DIV/0!</v>
      </c>
      <c r="AZ257" s="52" t="e">
        <f t="shared" ca="1" si="563"/>
        <v>#DIV/0!</v>
      </c>
      <c r="BA257" s="52" t="e">
        <f t="shared" ca="1" si="564"/>
        <v>#DIV/0!</v>
      </c>
      <c r="BB257" s="52" t="e">
        <f t="shared" ca="1" si="564"/>
        <v>#DIV/0!</v>
      </c>
      <c r="BC257" s="52" t="e">
        <f t="shared" ca="1" si="564"/>
        <v>#DIV/0!</v>
      </c>
      <c r="BD257" s="52" t="e">
        <f t="shared" ca="1" si="564"/>
        <v>#DIV/0!</v>
      </c>
      <c r="BE257" s="52" t="e">
        <f t="shared" ca="1" si="565"/>
        <v>#DIV/0!</v>
      </c>
      <c r="BF257" s="52" t="e">
        <f t="shared" ca="1" si="565"/>
        <v>#DIV/0!</v>
      </c>
      <c r="BG257" s="52" t="e">
        <f t="shared" ca="1" si="565"/>
        <v>#DIV/0!</v>
      </c>
      <c r="BH257" s="52" t="e">
        <f t="shared" ca="1" si="565"/>
        <v>#DIV/0!</v>
      </c>
      <c r="BJ257" s="52">
        <f t="shared" si="573"/>
        <v>0</v>
      </c>
      <c r="BK257" s="52">
        <f t="shared" si="574"/>
        <v>0</v>
      </c>
      <c r="BL257" s="52">
        <f t="shared" si="575"/>
        <v>0</v>
      </c>
      <c r="BM257" s="52">
        <f t="shared" si="576"/>
        <v>0</v>
      </c>
      <c r="BN257" s="52">
        <f t="shared" si="577"/>
        <v>0</v>
      </c>
      <c r="BO257" s="52">
        <f t="shared" si="578"/>
        <v>0</v>
      </c>
      <c r="BP257" s="52">
        <f t="shared" si="579"/>
        <v>0</v>
      </c>
      <c r="BQ257" s="52">
        <f t="shared" si="580"/>
        <v>0.05</v>
      </c>
      <c r="BS257" s="52">
        <f t="shared" ca="1" si="581"/>
        <v>0</v>
      </c>
      <c r="BT257" s="52">
        <f t="shared" ca="1" si="582"/>
        <v>0</v>
      </c>
      <c r="BU257" s="52">
        <f t="shared" ca="1" si="583"/>
        <v>0</v>
      </c>
      <c r="BV257" s="52">
        <f t="shared" ca="1" si="584"/>
        <v>0</v>
      </c>
      <c r="BW257" s="52">
        <f t="shared" ca="1" si="585"/>
        <v>0</v>
      </c>
      <c r="BX257" s="52">
        <f t="shared" ca="1" si="586"/>
        <v>0</v>
      </c>
      <c r="BY257" s="52">
        <f t="shared" ca="1" si="587"/>
        <v>0</v>
      </c>
      <c r="BZ257" s="52">
        <f t="shared" ca="1" si="588"/>
        <v>0</v>
      </c>
      <c r="CA257" s="52">
        <f t="shared" ca="1" si="589"/>
        <v>0</v>
      </c>
      <c r="CB257" s="52">
        <f t="shared" ca="1" si="590"/>
        <v>0</v>
      </c>
      <c r="CC257" s="52">
        <f t="shared" ca="1" si="591"/>
        <v>0</v>
      </c>
      <c r="CD257" s="52">
        <f t="shared" ca="1" si="592"/>
        <v>0</v>
      </c>
      <c r="CE257" s="52">
        <f t="shared" ca="1" si="593"/>
        <v>0</v>
      </c>
      <c r="CF257" s="52">
        <f t="shared" ca="1" si="594"/>
        <v>0</v>
      </c>
      <c r="CG257" s="52">
        <f t="shared" ca="1" si="595"/>
        <v>0</v>
      </c>
      <c r="CH257" s="52">
        <f t="shared" ca="1" si="596"/>
        <v>0</v>
      </c>
      <c r="CI257" s="52">
        <f t="shared" ca="1" si="597"/>
        <v>0</v>
      </c>
      <c r="CJ257" s="52">
        <f t="shared" ca="1" si="598"/>
        <v>0</v>
      </c>
      <c r="CK257" s="52">
        <f t="shared" ca="1" si="599"/>
        <v>0</v>
      </c>
      <c r="CL257" s="52">
        <f t="shared" ca="1" si="600"/>
        <v>0</v>
      </c>
      <c r="CM257" s="52">
        <f t="shared" ca="1" si="601"/>
        <v>0</v>
      </c>
      <c r="CN257" s="52">
        <f t="shared" ca="1" si="602"/>
        <v>0</v>
      </c>
      <c r="CO257" s="52">
        <f t="shared" ca="1" si="603"/>
        <v>0</v>
      </c>
      <c r="CP257" s="52">
        <f t="shared" ca="1" si="604"/>
        <v>0</v>
      </c>
      <c r="CQ257" s="52">
        <f t="shared" ca="1" si="605"/>
        <v>0</v>
      </c>
      <c r="CR257" s="52">
        <f t="shared" ca="1" si="606"/>
        <v>0</v>
      </c>
      <c r="CS257" s="52">
        <f t="shared" ca="1" si="607"/>
        <v>0</v>
      </c>
      <c r="CT257" s="52">
        <f t="shared" ca="1" si="608"/>
        <v>0</v>
      </c>
      <c r="CU257" s="52">
        <f t="shared" ca="1" si="609"/>
        <v>0</v>
      </c>
      <c r="CV257" s="52">
        <f t="shared" ca="1" si="610"/>
        <v>0</v>
      </c>
      <c r="CW257" s="52">
        <f t="shared" ca="1" si="611"/>
        <v>0</v>
      </c>
      <c r="CY257" s="51" t="str">
        <f t="shared" ca="1" si="612"/>
        <v>Slope</v>
      </c>
      <c r="CZ257" s="51" t="str">
        <f t="shared" ca="1" si="613"/>
        <v>Slope</v>
      </c>
      <c r="DA257" s="51" t="str">
        <f t="shared" ca="1" si="614"/>
        <v>Slope</v>
      </c>
      <c r="DB257" s="51" t="str">
        <f t="shared" ca="1" si="615"/>
        <v>Slope</v>
      </c>
      <c r="DC257" s="51" t="str">
        <f t="shared" ca="1" si="616"/>
        <v>Slope</v>
      </c>
      <c r="DD257" s="51" t="str">
        <f t="shared" ca="1" si="617"/>
        <v>Slope</v>
      </c>
      <c r="DE257" s="51" t="str">
        <f t="shared" ca="1" si="618"/>
        <v>Slope</v>
      </c>
      <c r="DF257" s="51" t="str">
        <f t="shared" ca="1" si="619"/>
        <v>Slope</v>
      </c>
      <c r="DG257" s="51" t="str">
        <f t="shared" ca="1" si="620"/>
        <v>Slope</v>
      </c>
      <c r="DH257" s="51" t="str">
        <f t="shared" ca="1" si="621"/>
        <v>Slope</v>
      </c>
      <c r="DI257" s="51" t="str">
        <f t="shared" ca="1" si="622"/>
        <v>Slope</v>
      </c>
      <c r="DJ257" s="51" t="str">
        <f t="shared" ca="1" si="623"/>
        <v>Slope</v>
      </c>
      <c r="DK257" s="51" t="str">
        <f t="shared" ca="1" si="624"/>
        <v>Slope</v>
      </c>
      <c r="DL257" s="51" t="str">
        <f t="shared" ca="1" si="625"/>
        <v>Slope</v>
      </c>
      <c r="DM257" s="51" t="str">
        <f t="shared" ca="1" si="626"/>
        <v>Slope</v>
      </c>
      <c r="DN257" s="51" t="str">
        <f t="shared" ca="1" si="627"/>
        <v>Slope</v>
      </c>
      <c r="DO257" s="51" t="str">
        <f t="shared" ca="1" si="628"/>
        <v>Slope</v>
      </c>
      <c r="DP257" s="51" t="str">
        <f t="shared" ca="1" si="629"/>
        <v>Slope</v>
      </c>
      <c r="DQ257" s="51" t="str">
        <f t="shared" ca="1" si="630"/>
        <v>Slope</v>
      </c>
      <c r="DR257" s="51" t="str">
        <f t="shared" ca="1" si="631"/>
        <v>Slope</v>
      </c>
      <c r="DS257" s="51" t="str">
        <f t="shared" ca="1" si="632"/>
        <v>Slope</v>
      </c>
      <c r="DT257" s="51" t="str">
        <f t="shared" ca="1" si="633"/>
        <v>Slope</v>
      </c>
      <c r="DU257" s="51" t="str">
        <f t="shared" ca="1" si="634"/>
        <v>Slope</v>
      </c>
      <c r="DV257" s="51" t="str">
        <f t="shared" ca="1" si="635"/>
        <v>Slope</v>
      </c>
      <c r="DW257" s="51" t="str">
        <f t="shared" ca="1" si="636"/>
        <v>Slope</v>
      </c>
      <c r="DX257" s="51" t="str">
        <f t="shared" ca="1" si="637"/>
        <v>Slope</v>
      </c>
      <c r="DY257" s="51" t="str">
        <f t="shared" ca="1" si="638"/>
        <v>Slope</v>
      </c>
      <c r="DZ257" s="51" t="str">
        <f t="shared" ca="1" si="639"/>
        <v>Slope</v>
      </c>
      <c r="EA257" s="51" t="str">
        <f t="shared" ca="1" si="640"/>
        <v>Slope</v>
      </c>
      <c r="EB257" s="51" t="str">
        <f t="shared" ca="1" si="641"/>
        <v>Slope</v>
      </c>
      <c r="EC257" s="51" t="str">
        <f t="shared" ca="1" si="642"/>
        <v>Slope</v>
      </c>
      <c r="EE257" s="52">
        <f t="shared" ca="1" si="643"/>
        <v>1</v>
      </c>
      <c r="EF257" s="52">
        <f t="shared" ca="1" si="644"/>
        <v>1</v>
      </c>
      <c r="EG257" s="52">
        <f t="shared" ca="1" si="645"/>
        <v>1</v>
      </c>
      <c r="EH257" s="52">
        <f t="shared" ca="1" si="646"/>
        <v>1</v>
      </c>
      <c r="EI257" s="52">
        <f t="shared" ca="1" si="647"/>
        <v>1</v>
      </c>
      <c r="EJ257" s="52">
        <f t="shared" ca="1" si="648"/>
        <v>1</v>
      </c>
      <c r="EK257" s="52">
        <f t="shared" ca="1" si="649"/>
        <v>1</v>
      </c>
      <c r="EL257" s="52">
        <f t="shared" ca="1" si="650"/>
        <v>1</v>
      </c>
      <c r="EM257" s="52">
        <f t="shared" ca="1" si="651"/>
        <v>1</v>
      </c>
      <c r="EN257" s="52">
        <f t="shared" ca="1" si="652"/>
        <v>1</v>
      </c>
      <c r="EO257" s="52">
        <f t="shared" ca="1" si="653"/>
        <v>1</v>
      </c>
      <c r="EP257" s="52">
        <f t="shared" ca="1" si="654"/>
        <v>1</v>
      </c>
      <c r="EQ257" s="52">
        <f t="shared" ca="1" si="655"/>
        <v>1</v>
      </c>
      <c r="ER257" s="52">
        <f t="shared" ca="1" si="656"/>
        <v>1</v>
      </c>
      <c r="ES257" s="52">
        <f t="shared" ca="1" si="657"/>
        <v>1</v>
      </c>
      <c r="ET257" s="52">
        <f t="shared" ca="1" si="658"/>
        <v>1</v>
      </c>
      <c r="EU257" s="52">
        <f t="shared" ca="1" si="659"/>
        <v>1</v>
      </c>
      <c r="EV257" s="52">
        <f t="shared" ca="1" si="660"/>
        <v>1</v>
      </c>
      <c r="EW257" s="52">
        <f t="shared" ca="1" si="661"/>
        <v>1</v>
      </c>
      <c r="EX257" s="52">
        <f t="shared" ca="1" si="662"/>
        <v>1</v>
      </c>
      <c r="EY257" s="52">
        <f t="shared" ca="1" si="663"/>
        <v>1</v>
      </c>
      <c r="EZ257" s="52">
        <f t="shared" ca="1" si="664"/>
        <v>1</v>
      </c>
      <c r="FA257" s="52">
        <f t="shared" ca="1" si="665"/>
        <v>1</v>
      </c>
      <c r="FB257" s="52">
        <f t="shared" ca="1" si="666"/>
        <v>1</v>
      </c>
      <c r="FC257" s="52">
        <f t="shared" ca="1" si="667"/>
        <v>1</v>
      </c>
      <c r="FD257" s="52">
        <f t="shared" ca="1" si="668"/>
        <v>1</v>
      </c>
      <c r="FE257" s="52">
        <f t="shared" ca="1" si="669"/>
        <v>1</v>
      </c>
      <c r="FF257" s="52">
        <f t="shared" ca="1" si="670"/>
        <v>1</v>
      </c>
      <c r="FG257" s="52">
        <f t="shared" ca="1" si="671"/>
        <v>1</v>
      </c>
      <c r="FH257" s="52">
        <f t="shared" ca="1" si="672"/>
        <v>1</v>
      </c>
      <c r="FI257" s="52">
        <f t="shared" ca="1" si="673"/>
        <v>1</v>
      </c>
      <c r="FK257" s="52">
        <f t="shared" si="674"/>
        <v>0</v>
      </c>
      <c r="FL257" s="59" t="e">
        <f t="shared" ca="1" si="675"/>
        <v>#N/A</v>
      </c>
      <c r="FM257" s="59" t="e">
        <f t="shared" ca="1" si="676"/>
        <v>#N/A</v>
      </c>
      <c r="FN257" s="52">
        <f t="shared" ca="1" si="677"/>
        <v>0</v>
      </c>
      <c r="FP257" s="52">
        <f t="shared" ca="1" si="678"/>
        <v>0.66666666666666663</v>
      </c>
      <c r="FQ257" s="52">
        <f t="shared" ca="1" si="679"/>
        <v>0.66666666666666663</v>
      </c>
      <c r="FR257" s="52">
        <f t="shared" ca="1" si="680"/>
        <v>0.65555555555555545</v>
      </c>
      <c r="FS257" s="52">
        <f t="shared" ca="1" si="681"/>
        <v>0.64444444444444438</v>
      </c>
      <c r="FT257" s="52">
        <f t="shared" ca="1" si="682"/>
        <v>0.6333333333333333</v>
      </c>
      <c r="FU257" s="52">
        <f t="shared" ca="1" si="683"/>
        <v>0.62222222222222223</v>
      </c>
      <c r="FV257" s="52">
        <f t="shared" ca="1" si="684"/>
        <v>0.61111111111111116</v>
      </c>
      <c r="FW257" s="52">
        <f t="shared" ca="1" si="685"/>
        <v>0.6</v>
      </c>
      <c r="FX257" s="52">
        <f t="shared" ca="1" si="686"/>
        <v>0.5888888888888888</v>
      </c>
      <c r="FY257" s="52">
        <f t="shared" ca="1" si="687"/>
        <v>0.57777777777777772</v>
      </c>
      <c r="FZ257" s="52">
        <f t="shared" ca="1" si="688"/>
        <v>0.56666666666666665</v>
      </c>
      <c r="GA257" s="52">
        <f t="shared" ca="1" si="689"/>
        <v>0.55555555555555558</v>
      </c>
      <c r="GB257" s="52">
        <f t="shared" ca="1" si="690"/>
        <v>0.5444444444444444</v>
      </c>
      <c r="GC257" s="52">
        <f t="shared" ca="1" si="691"/>
        <v>0.53333333333333333</v>
      </c>
      <c r="GD257" s="52">
        <f t="shared" ca="1" si="692"/>
        <v>0.52222222222222214</v>
      </c>
      <c r="GE257" s="52">
        <f t="shared" ca="1" si="693"/>
        <v>0.51111111111111107</v>
      </c>
      <c r="GF257" s="52">
        <f t="shared" ca="1" si="694"/>
        <v>0.5</v>
      </c>
      <c r="GG257" s="52">
        <f t="shared" ca="1" si="695"/>
        <v>0.48888888888888887</v>
      </c>
      <c r="GH257" s="52">
        <f t="shared" ca="1" si="696"/>
        <v>0.47777777777777775</v>
      </c>
      <c r="GI257" s="52">
        <f t="shared" ca="1" si="697"/>
        <v>0.46666666666666667</v>
      </c>
      <c r="GJ257" s="52">
        <f t="shared" ca="1" si="698"/>
        <v>0.45555555555555555</v>
      </c>
      <c r="GK257" s="52">
        <f t="shared" ca="1" si="699"/>
        <v>0.44444444444444442</v>
      </c>
      <c r="GL257" s="52">
        <f t="shared" ca="1" si="700"/>
        <v>0.43333333333333335</v>
      </c>
      <c r="GM257" s="52">
        <f t="shared" ca="1" si="701"/>
        <v>0.42222222222222222</v>
      </c>
      <c r="GN257" s="52">
        <f t="shared" ca="1" si="702"/>
        <v>0.41111111111111109</v>
      </c>
      <c r="GO257" s="52">
        <f t="shared" ca="1" si="703"/>
        <v>0.39999999999999997</v>
      </c>
      <c r="GP257" s="52">
        <f t="shared" ca="1" si="704"/>
        <v>0.38888888888888884</v>
      </c>
      <c r="GQ257" s="52">
        <f t="shared" ca="1" si="705"/>
        <v>0.37777777777777777</v>
      </c>
      <c r="GR257" s="52">
        <f t="shared" ca="1" si="706"/>
        <v>0.36666666666666664</v>
      </c>
      <c r="GS257" s="52">
        <f t="shared" ca="1" si="707"/>
        <v>0.35555555555555551</v>
      </c>
      <c r="GT257" s="52">
        <f t="shared" ca="1" si="708"/>
        <v>0.34444444444444444</v>
      </c>
      <c r="GU257" s="125">
        <f t="shared" si="709"/>
        <v>0</v>
      </c>
      <c r="GV257" s="52">
        <f t="shared" ca="1" si="710"/>
        <v>0.66666666666666663</v>
      </c>
      <c r="GW257" s="59">
        <f t="shared" ca="1" si="711"/>
        <v>0</v>
      </c>
      <c r="GX257" s="52">
        <f t="shared" ca="1" si="712"/>
        <v>0</v>
      </c>
      <c r="GY257" s="52" t="str">
        <f t="shared" ca="1" si="713"/>
        <v>Slope</v>
      </c>
      <c r="GZ257" s="52" t="str">
        <f t="shared" ca="1" si="714"/>
        <v>NaN</v>
      </c>
      <c r="HA257" s="120">
        <f t="shared" si="715"/>
        <v>0</v>
      </c>
      <c r="HB257" s="58">
        <f t="shared" si="716"/>
        <v>0</v>
      </c>
      <c r="HC257" s="58"/>
      <c r="HD257" s="121">
        <f t="shared" si="717"/>
        <v>1</v>
      </c>
      <c r="HE257" s="52">
        <f t="shared" si="718"/>
        <v>0</v>
      </c>
      <c r="HF257" s="52">
        <f t="shared" si="719"/>
        <v>0</v>
      </c>
      <c r="HG257" s="120">
        <f t="shared" si="720"/>
        <v>1</v>
      </c>
      <c r="HH257" s="120">
        <f t="shared" si="721"/>
        <v>0</v>
      </c>
      <c r="HI257" s="52">
        <f t="shared" ca="1" si="722"/>
        <v>0</v>
      </c>
      <c r="HJ257" s="52" t="str">
        <f t="shared" ca="1" si="723"/>
        <v>Slope</v>
      </c>
      <c r="HK257" s="59">
        <f t="shared" ca="1" si="724"/>
        <v>2</v>
      </c>
      <c r="HL257" s="52" t="str">
        <f t="shared" ca="1" si="725"/>
        <v>NaN</v>
      </c>
      <c r="HM257" s="52">
        <f t="shared" si="726"/>
        <v>0</v>
      </c>
      <c r="HN257" s="52">
        <f t="shared" si="727"/>
        <v>0</v>
      </c>
      <c r="HO257" s="52">
        <f t="shared" si="728"/>
        <v>0</v>
      </c>
      <c r="HP257" s="112"/>
      <c r="HQ257" s="52">
        <f t="shared" si="731"/>
        <v>0</v>
      </c>
      <c r="HR257" s="112"/>
      <c r="HS257" s="52">
        <f t="shared" si="729"/>
        <v>0</v>
      </c>
      <c r="HT257">
        <f t="shared" si="730"/>
        <v>0</v>
      </c>
    </row>
    <row r="258" spans="1:228" x14ac:dyDescent="0.25">
      <c r="A258" s="45">
        <v>220</v>
      </c>
      <c r="B258" s="35">
        <f t="shared" si="570"/>
        <v>2.5347222222222108E-2</v>
      </c>
      <c r="C258" s="28"/>
      <c r="D258" s="29"/>
      <c r="E258" s="29"/>
      <c r="F258" s="37"/>
      <c r="G258" s="38"/>
      <c r="H258" s="107"/>
      <c r="I258" s="31"/>
      <c r="J258" s="28"/>
      <c r="K258" s="37">
        <f t="shared" si="562"/>
        <v>0</v>
      </c>
      <c r="L258" s="30">
        <f t="shared" si="560"/>
        <v>0</v>
      </c>
      <c r="M258" s="101">
        <f t="shared" si="561"/>
        <v>0</v>
      </c>
      <c r="N258" s="103">
        <f t="shared" si="571"/>
        <v>0</v>
      </c>
      <c r="AD258" s="52" t="e">
        <f t="shared" ca="1" si="732"/>
        <v>#DIV/0!</v>
      </c>
      <c r="AE258" s="52" t="e">
        <f t="shared" ca="1" si="732"/>
        <v>#DIV/0!</v>
      </c>
      <c r="AF258" s="52" t="e">
        <f t="shared" ca="1" si="732"/>
        <v>#DIV/0!</v>
      </c>
      <c r="AG258" s="52" t="e">
        <f t="shared" ca="1" si="566"/>
        <v>#DIV/0!</v>
      </c>
      <c r="AH258" s="52" t="e">
        <f t="shared" ca="1" si="566"/>
        <v>#DIV/0!</v>
      </c>
      <c r="AI258" s="52" t="e">
        <f t="shared" ca="1" si="566"/>
        <v>#DIV/0!</v>
      </c>
      <c r="AJ258" s="52" t="e">
        <f t="shared" ca="1" si="566"/>
        <v>#DIV/0!</v>
      </c>
      <c r="AK258" s="52" t="e">
        <f t="shared" ca="1" si="567"/>
        <v>#DIV/0!</v>
      </c>
      <c r="AL258" s="52" t="e">
        <f t="shared" ca="1" si="567"/>
        <v>#DIV/0!</v>
      </c>
      <c r="AM258" s="52" t="e">
        <f t="shared" ca="1" si="567"/>
        <v>#DIV/0!</v>
      </c>
      <c r="AN258" s="52" t="e">
        <f t="shared" ca="1" si="567"/>
        <v>#DIV/0!</v>
      </c>
      <c r="AO258" s="52" t="e">
        <f t="shared" ca="1" si="568"/>
        <v>#DIV/0!</v>
      </c>
      <c r="AP258" s="52" t="e">
        <f t="shared" ca="1" si="568"/>
        <v>#DIV/0!</v>
      </c>
      <c r="AQ258" s="52" t="e">
        <f t="shared" ca="1" si="568"/>
        <v>#DIV/0!</v>
      </c>
      <c r="AR258" s="52" t="e">
        <f t="shared" ca="1" si="568"/>
        <v>#DIV/0!</v>
      </c>
      <c r="AS258" s="52" t="e">
        <f t="shared" ca="1" si="569"/>
        <v>#DIV/0!</v>
      </c>
      <c r="AT258" s="52" t="e">
        <f t="shared" ca="1" si="569"/>
        <v>#DIV/0!</v>
      </c>
      <c r="AU258" s="52" t="e">
        <f t="shared" ca="1" si="569"/>
        <v>#DIV/0!</v>
      </c>
      <c r="AV258" s="52" t="e">
        <f t="shared" ca="1" si="569"/>
        <v>#DIV/0!</v>
      </c>
      <c r="AW258" s="52" t="e">
        <f t="shared" ca="1" si="563"/>
        <v>#DIV/0!</v>
      </c>
      <c r="AX258" s="52" t="e">
        <f t="shared" ca="1" si="563"/>
        <v>#DIV/0!</v>
      </c>
      <c r="AY258" s="52" t="e">
        <f t="shared" ca="1" si="563"/>
        <v>#DIV/0!</v>
      </c>
      <c r="AZ258" s="52" t="e">
        <f t="shared" ca="1" si="563"/>
        <v>#DIV/0!</v>
      </c>
      <c r="BA258" s="52" t="e">
        <f t="shared" ca="1" si="564"/>
        <v>#DIV/0!</v>
      </c>
      <c r="BB258" s="52" t="e">
        <f t="shared" ca="1" si="564"/>
        <v>#DIV/0!</v>
      </c>
      <c r="BC258" s="52" t="e">
        <f t="shared" ca="1" si="564"/>
        <v>#DIV/0!</v>
      </c>
      <c r="BD258" s="52" t="e">
        <f t="shared" ca="1" si="564"/>
        <v>#DIV/0!</v>
      </c>
      <c r="BE258" s="52" t="e">
        <f t="shared" ca="1" si="565"/>
        <v>#DIV/0!</v>
      </c>
      <c r="BF258" s="52" t="e">
        <f t="shared" ca="1" si="565"/>
        <v>#DIV/0!</v>
      </c>
      <c r="BG258" s="52" t="e">
        <f t="shared" ca="1" si="565"/>
        <v>#DIV/0!</v>
      </c>
      <c r="BH258" s="52" t="e">
        <f t="shared" ca="1" si="565"/>
        <v>#DIV/0!</v>
      </c>
      <c r="BJ258" s="52">
        <f t="shared" si="573"/>
        <v>0</v>
      </c>
      <c r="BK258" s="52">
        <f t="shared" si="574"/>
        <v>0</v>
      </c>
      <c r="BL258" s="52">
        <f t="shared" si="575"/>
        <v>0</v>
      </c>
      <c r="BM258" s="52">
        <f t="shared" si="576"/>
        <v>0</v>
      </c>
      <c r="BN258" s="52">
        <f t="shared" si="577"/>
        <v>0</v>
      </c>
      <c r="BO258" s="52">
        <f t="shared" si="578"/>
        <v>0</v>
      </c>
      <c r="BP258" s="52">
        <f t="shared" si="579"/>
        <v>0</v>
      </c>
      <c r="BQ258" s="52">
        <f t="shared" si="580"/>
        <v>0.05</v>
      </c>
      <c r="BS258" s="52">
        <f t="shared" ca="1" si="581"/>
        <v>0</v>
      </c>
      <c r="BT258" s="52">
        <f t="shared" ca="1" si="582"/>
        <v>0</v>
      </c>
      <c r="BU258" s="52">
        <f t="shared" ca="1" si="583"/>
        <v>0</v>
      </c>
      <c r="BV258" s="52">
        <f t="shared" ca="1" si="584"/>
        <v>0</v>
      </c>
      <c r="BW258" s="52">
        <f t="shared" ca="1" si="585"/>
        <v>0</v>
      </c>
      <c r="BX258" s="52">
        <f t="shared" ca="1" si="586"/>
        <v>0</v>
      </c>
      <c r="BY258" s="52">
        <f t="shared" ca="1" si="587"/>
        <v>0</v>
      </c>
      <c r="BZ258" s="52">
        <f t="shared" ca="1" si="588"/>
        <v>0</v>
      </c>
      <c r="CA258" s="52">
        <f t="shared" ca="1" si="589"/>
        <v>0</v>
      </c>
      <c r="CB258" s="52">
        <f t="shared" ca="1" si="590"/>
        <v>0</v>
      </c>
      <c r="CC258" s="52">
        <f t="shared" ca="1" si="591"/>
        <v>0</v>
      </c>
      <c r="CD258" s="52">
        <f t="shared" ca="1" si="592"/>
        <v>0</v>
      </c>
      <c r="CE258" s="52">
        <f t="shared" ca="1" si="593"/>
        <v>0</v>
      </c>
      <c r="CF258" s="52">
        <f t="shared" ca="1" si="594"/>
        <v>0</v>
      </c>
      <c r="CG258" s="52">
        <f t="shared" ca="1" si="595"/>
        <v>0</v>
      </c>
      <c r="CH258" s="52">
        <f t="shared" ca="1" si="596"/>
        <v>0</v>
      </c>
      <c r="CI258" s="52">
        <f t="shared" ca="1" si="597"/>
        <v>0</v>
      </c>
      <c r="CJ258" s="52">
        <f t="shared" ca="1" si="598"/>
        <v>0</v>
      </c>
      <c r="CK258" s="52">
        <f t="shared" ca="1" si="599"/>
        <v>0</v>
      </c>
      <c r="CL258" s="52">
        <f t="shared" ca="1" si="600"/>
        <v>0</v>
      </c>
      <c r="CM258" s="52">
        <f t="shared" ca="1" si="601"/>
        <v>0</v>
      </c>
      <c r="CN258" s="52">
        <f t="shared" ca="1" si="602"/>
        <v>0</v>
      </c>
      <c r="CO258" s="52">
        <f t="shared" ca="1" si="603"/>
        <v>0</v>
      </c>
      <c r="CP258" s="52">
        <f t="shared" ca="1" si="604"/>
        <v>0</v>
      </c>
      <c r="CQ258" s="52">
        <f t="shared" ca="1" si="605"/>
        <v>0</v>
      </c>
      <c r="CR258" s="52">
        <f t="shared" ca="1" si="606"/>
        <v>0</v>
      </c>
      <c r="CS258" s="52">
        <f t="shared" ca="1" si="607"/>
        <v>0</v>
      </c>
      <c r="CT258" s="52">
        <f t="shared" ca="1" si="608"/>
        <v>0</v>
      </c>
      <c r="CU258" s="52">
        <f t="shared" ca="1" si="609"/>
        <v>0</v>
      </c>
      <c r="CV258" s="52">
        <f t="shared" ca="1" si="610"/>
        <v>0</v>
      </c>
      <c r="CW258" s="52">
        <f t="shared" ca="1" si="611"/>
        <v>0</v>
      </c>
      <c r="CY258" s="51" t="str">
        <f t="shared" ca="1" si="612"/>
        <v>Slope</v>
      </c>
      <c r="CZ258" s="51" t="str">
        <f t="shared" ca="1" si="613"/>
        <v>Slope</v>
      </c>
      <c r="DA258" s="51" t="str">
        <f t="shared" ca="1" si="614"/>
        <v>Slope</v>
      </c>
      <c r="DB258" s="51" t="str">
        <f t="shared" ca="1" si="615"/>
        <v>Slope</v>
      </c>
      <c r="DC258" s="51" t="str">
        <f t="shared" ca="1" si="616"/>
        <v>Slope</v>
      </c>
      <c r="DD258" s="51" t="str">
        <f t="shared" ca="1" si="617"/>
        <v>Slope</v>
      </c>
      <c r="DE258" s="51" t="str">
        <f t="shared" ca="1" si="618"/>
        <v>Slope</v>
      </c>
      <c r="DF258" s="51" t="str">
        <f t="shared" ca="1" si="619"/>
        <v>Slope</v>
      </c>
      <c r="DG258" s="51" t="str">
        <f t="shared" ca="1" si="620"/>
        <v>Slope</v>
      </c>
      <c r="DH258" s="51" t="str">
        <f t="shared" ca="1" si="621"/>
        <v>Slope</v>
      </c>
      <c r="DI258" s="51" t="str">
        <f t="shared" ca="1" si="622"/>
        <v>Slope</v>
      </c>
      <c r="DJ258" s="51" t="str">
        <f t="shared" ca="1" si="623"/>
        <v>Slope</v>
      </c>
      <c r="DK258" s="51" t="str">
        <f t="shared" ca="1" si="624"/>
        <v>Slope</v>
      </c>
      <c r="DL258" s="51" t="str">
        <f t="shared" ca="1" si="625"/>
        <v>Slope</v>
      </c>
      <c r="DM258" s="51" t="str">
        <f t="shared" ca="1" si="626"/>
        <v>Slope</v>
      </c>
      <c r="DN258" s="51" t="str">
        <f t="shared" ca="1" si="627"/>
        <v>Slope</v>
      </c>
      <c r="DO258" s="51" t="str">
        <f t="shared" ca="1" si="628"/>
        <v>Slope</v>
      </c>
      <c r="DP258" s="51" t="str">
        <f t="shared" ca="1" si="629"/>
        <v>Slope</v>
      </c>
      <c r="DQ258" s="51" t="str">
        <f t="shared" ca="1" si="630"/>
        <v>Slope</v>
      </c>
      <c r="DR258" s="51" t="str">
        <f t="shared" ca="1" si="631"/>
        <v>Slope</v>
      </c>
      <c r="DS258" s="51" t="str">
        <f t="shared" ca="1" si="632"/>
        <v>Slope</v>
      </c>
      <c r="DT258" s="51" t="str">
        <f t="shared" ca="1" si="633"/>
        <v>Slope</v>
      </c>
      <c r="DU258" s="51" t="str">
        <f t="shared" ca="1" si="634"/>
        <v>Slope</v>
      </c>
      <c r="DV258" s="51" t="str">
        <f t="shared" ca="1" si="635"/>
        <v>Slope</v>
      </c>
      <c r="DW258" s="51" t="str">
        <f t="shared" ca="1" si="636"/>
        <v>Slope</v>
      </c>
      <c r="DX258" s="51" t="str">
        <f t="shared" ca="1" si="637"/>
        <v>Slope</v>
      </c>
      <c r="DY258" s="51" t="str">
        <f t="shared" ca="1" si="638"/>
        <v>Slope</v>
      </c>
      <c r="DZ258" s="51" t="str">
        <f t="shared" ca="1" si="639"/>
        <v>Slope</v>
      </c>
      <c r="EA258" s="51" t="str">
        <f t="shared" ca="1" si="640"/>
        <v>Slope</v>
      </c>
      <c r="EB258" s="51" t="str">
        <f t="shared" ca="1" si="641"/>
        <v>Slope</v>
      </c>
      <c r="EC258" s="51" t="str">
        <f t="shared" ca="1" si="642"/>
        <v>Slope</v>
      </c>
      <c r="EE258" s="52">
        <f t="shared" ca="1" si="643"/>
        <v>1</v>
      </c>
      <c r="EF258" s="52">
        <f t="shared" ca="1" si="644"/>
        <v>1</v>
      </c>
      <c r="EG258" s="52">
        <f t="shared" ca="1" si="645"/>
        <v>1</v>
      </c>
      <c r="EH258" s="52">
        <f t="shared" ca="1" si="646"/>
        <v>1</v>
      </c>
      <c r="EI258" s="52">
        <f t="shared" ca="1" si="647"/>
        <v>1</v>
      </c>
      <c r="EJ258" s="52">
        <f t="shared" ca="1" si="648"/>
        <v>1</v>
      </c>
      <c r="EK258" s="52">
        <f t="shared" ca="1" si="649"/>
        <v>1</v>
      </c>
      <c r="EL258" s="52">
        <f t="shared" ca="1" si="650"/>
        <v>1</v>
      </c>
      <c r="EM258" s="52">
        <f t="shared" ca="1" si="651"/>
        <v>1</v>
      </c>
      <c r="EN258" s="52">
        <f t="shared" ca="1" si="652"/>
        <v>1</v>
      </c>
      <c r="EO258" s="52">
        <f t="shared" ca="1" si="653"/>
        <v>1</v>
      </c>
      <c r="EP258" s="52">
        <f t="shared" ca="1" si="654"/>
        <v>1</v>
      </c>
      <c r="EQ258" s="52">
        <f t="shared" ca="1" si="655"/>
        <v>1</v>
      </c>
      <c r="ER258" s="52">
        <f t="shared" ca="1" si="656"/>
        <v>1</v>
      </c>
      <c r="ES258" s="52">
        <f t="shared" ca="1" si="657"/>
        <v>1</v>
      </c>
      <c r="ET258" s="52">
        <f t="shared" ca="1" si="658"/>
        <v>1</v>
      </c>
      <c r="EU258" s="52">
        <f t="shared" ca="1" si="659"/>
        <v>1</v>
      </c>
      <c r="EV258" s="52">
        <f t="shared" ca="1" si="660"/>
        <v>1</v>
      </c>
      <c r="EW258" s="52">
        <f t="shared" ca="1" si="661"/>
        <v>1</v>
      </c>
      <c r="EX258" s="52">
        <f t="shared" ca="1" si="662"/>
        <v>1</v>
      </c>
      <c r="EY258" s="52">
        <f t="shared" ca="1" si="663"/>
        <v>1</v>
      </c>
      <c r="EZ258" s="52">
        <f t="shared" ca="1" si="664"/>
        <v>1</v>
      </c>
      <c r="FA258" s="52">
        <f t="shared" ca="1" si="665"/>
        <v>1</v>
      </c>
      <c r="FB258" s="52">
        <f t="shared" ca="1" si="666"/>
        <v>1</v>
      </c>
      <c r="FC258" s="52">
        <f t="shared" ca="1" si="667"/>
        <v>1</v>
      </c>
      <c r="FD258" s="52">
        <f t="shared" ca="1" si="668"/>
        <v>1</v>
      </c>
      <c r="FE258" s="52">
        <f t="shared" ca="1" si="669"/>
        <v>1</v>
      </c>
      <c r="FF258" s="52">
        <f t="shared" ca="1" si="670"/>
        <v>1</v>
      </c>
      <c r="FG258" s="52">
        <f t="shared" ca="1" si="671"/>
        <v>1</v>
      </c>
      <c r="FH258" s="52">
        <f t="shared" ca="1" si="672"/>
        <v>1</v>
      </c>
      <c r="FI258" s="52">
        <f t="shared" ca="1" si="673"/>
        <v>1</v>
      </c>
      <c r="FK258" s="52">
        <f t="shared" si="674"/>
        <v>0</v>
      </c>
      <c r="FL258" s="59" t="e">
        <f t="shared" ca="1" si="675"/>
        <v>#N/A</v>
      </c>
      <c r="FM258" s="59" t="e">
        <f t="shared" ca="1" si="676"/>
        <v>#N/A</v>
      </c>
      <c r="FN258" s="52">
        <f t="shared" ca="1" si="677"/>
        <v>0</v>
      </c>
      <c r="FP258" s="52">
        <f t="shared" ca="1" si="678"/>
        <v>0.66666666666666663</v>
      </c>
      <c r="FQ258" s="52">
        <f t="shared" ca="1" si="679"/>
        <v>0.66666666666666663</v>
      </c>
      <c r="FR258" s="52">
        <f t="shared" ca="1" si="680"/>
        <v>0.65555555555555545</v>
      </c>
      <c r="FS258" s="52">
        <f t="shared" ca="1" si="681"/>
        <v>0.64444444444444438</v>
      </c>
      <c r="FT258" s="52">
        <f t="shared" ca="1" si="682"/>
        <v>0.6333333333333333</v>
      </c>
      <c r="FU258" s="52">
        <f t="shared" ca="1" si="683"/>
        <v>0.62222222222222223</v>
      </c>
      <c r="FV258" s="52">
        <f t="shared" ca="1" si="684"/>
        <v>0.61111111111111116</v>
      </c>
      <c r="FW258" s="52">
        <f t="shared" ca="1" si="685"/>
        <v>0.6</v>
      </c>
      <c r="FX258" s="52">
        <f t="shared" ca="1" si="686"/>
        <v>0.5888888888888888</v>
      </c>
      <c r="FY258" s="52">
        <f t="shared" ca="1" si="687"/>
        <v>0.57777777777777772</v>
      </c>
      <c r="FZ258" s="52">
        <f t="shared" ca="1" si="688"/>
        <v>0.56666666666666665</v>
      </c>
      <c r="GA258" s="52">
        <f t="shared" ca="1" si="689"/>
        <v>0.55555555555555558</v>
      </c>
      <c r="GB258" s="52">
        <f t="shared" ca="1" si="690"/>
        <v>0.5444444444444444</v>
      </c>
      <c r="GC258" s="52">
        <f t="shared" ca="1" si="691"/>
        <v>0.53333333333333333</v>
      </c>
      <c r="GD258" s="52">
        <f t="shared" ca="1" si="692"/>
        <v>0.52222222222222214</v>
      </c>
      <c r="GE258" s="52">
        <f t="shared" ca="1" si="693"/>
        <v>0.51111111111111107</v>
      </c>
      <c r="GF258" s="52">
        <f t="shared" ca="1" si="694"/>
        <v>0.5</v>
      </c>
      <c r="GG258" s="52">
        <f t="shared" ca="1" si="695"/>
        <v>0.48888888888888887</v>
      </c>
      <c r="GH258" s="52">
        <f t="shared" ca="1" si="696"/>
        <v>0.47777777777777775</v>
      </c>
      <c r="GI258" s="52">
        <f t="shared" ca="1" si="697"/>
        <v>0.46666666666666667</v>
      </c>
      <c r="GJ258" s="52">
        <f t="shared" ca="1" si="698"/>
        <v>0.45555555555555555</v>
      </c>
      <c r="GK258" s="52">
        <f t="shared" ca="1" si="699"/>
        <v>0.44444444444444442</v>
      </c>
      <c r="GL258" s="52">
        <f t="shared" ca="1" si="700"/>
        <v>0.43333333333333335</v>
      </c>
      <c r="GM258" s="52">
        <f t="shared" ca="1" si="701"/>
        <v>0.42222222222222222</v>
      </c>
      <c r="GN258" s="52">
        <f t="shared" ca="1" si="702"/>
        <v>0.41111111111111109</v>
      </c>
      <c r="GO258" s="52">
        <f t="shared" ca="1" si="703"/>
        <v>0.39999999999999997</v>
      </c>
      <c r="GP258" s="52">
        <f t="shared" ca="1" si="704"/>
        <v>0.38888888888888884</v>
      </c>
      <c r="GQ258" s="52">
        <f t="shared" ca="1" si="705"/>
        <v>0.37777777777777777</v>
      </c>
      <c r="GR258" s="52">
        <f t="shared" ca="1" si="706"/>
        <v>0.36666666666666664</v>
      </c>
      <c r="GS258" s="52">
        <f t="shared" ca="1" si="707"/>
        <v>0.35555555555555551</v>
      </c>
      <c r="GT258" s="52">
        <f t="shared" ca="1" si="708"/>
        <v>0.34444444444444444</v>
      </c>
      <c r="GU258" s="125">
        <f t="shared" si="709"/>
        <v>0</v>
      </c>
      <c r="GV258" s="52">
        <f t="shared" ca="1" si="710"/>
        <v>0.66666666666666663</v>
      </c>
      <c r="GW258" s="59">
        <f t="shared" ca="1" si="711"/>
        <v>0</v>
      </c>
      <c r="GX258" s="52">
        <f t="shared" ca="1" si="712"/>
        <v>0</v>
      </c>
      <c r="GY258" s="52" t="str">
        <f t="shared" ca="1" si="713"/>
        <v>Slope</v>
      </c>
      <c r="GZ258" s="52" t="str">
        <f t="shared" ca="1" si="714"/>
        <v>NaN</v>
      </c>
      <c r="HA258" s="120">
        <f t="shared" si="715"/>
        <v>0</v>
      </c>
      <c r="HB258" s="58">
        <f t="shared" si="716"/>
        <v>0</v>
      </c>
      <c r="HC258" s="58"/>
      <c r="HD258" s="121">
        <f t="shared" si="717"/>
        <v>1</v>
      </c>
      <c r="HE258" s="52">
        <f t="shared" si="718"/>
        <v>0</v>
      </c>
      <c r="HF258" s="52">
        <f t="shared" si="719"/>
        <v>0</v>
      </c>
      <c r="HG258" s="120">
        <f t="shared" si="720"/>
        <v>1</v>
      </c>
      <c r="HH258" s="120">
        <f t="shared" si="721"/>
        <v>0</v>
      </c>
      <c r="HI258" s="52">
        <f t="shared" ca="1" si="722"/>
        <v>0</v>
      </c>
      <c r="HJ258" s="52" t="str">
        <f t="shared" ca="1" si="723"/>
        <v>Slope</v>
      </c>
      <c r="HK258" s="59">
        <f t="shared" ca="1" si="724"/>
        <v>2</v>
      </c>
      <c r="HL258" s="52" t="str">
        <f t="shared" ca="1" si="725"/>
        <v>NaN</v>
      </c>
      <c r="HM258" s="52">
        <f t="shared" si="726"/>
        <v>0</v>
      </c>
      <c r="HN258" s="52">
        <f t="shared" si="727"/>
        <v>0</v>
      </c>
      <c r="HO258" s="52">
        <f t="shared" si="728"/>
        <v>0</v>
      </c>
      <c r="HP258" s="112"/>
      <c r="HQ258" s="52">
        <f t="shared" si="731"/>
        <v>0</v>
      </c>
      <c r="HR258" s="112"/>
      <c r="HS258" s="52">
        <f t="shared" si="729"/>
        <v>0</v>
      </c>
      <c r="HT258">
        <f t="shared" si="730"/>
        <v>0</v>
      </c>
    </row>
    <row r="259" spans="1:228" x14ac:dyDescent="0.25">
      <c r="A259" s="45">
        <v>221</v>
      </c>
      <c r="B259" s="35">
        <f t="shared" si="570"/>
        <v>2.5462962962962847E-2</v>
      </c>
      <c r="C259" s="28"/>
      <c r="D259" s="29"/>
      <c r="E259" s="29"/>
      <c r="F259" s="37"/>
      <c r="G259" s="38"/>
      <c r="H259" s="107"/>
      <c r="I259" s="31"/>
      <c r="J259" s="28"/>
      <c r="K259" s="37">
        <f t="shared" si="562"/>
        <v>0</v>
      </c>
      <c r="L259" s="30">
        <f t="shared" si="560"/>
        <v>0</v>
      </c>
      <c r="M259" s="101">
        <f t="shared" si="561"/>
        <v>0</v>
      </c>
      <c r="N259" s="103">
        <f t="shared" si="571"/>
        <v>0</v>
      </c>
      <c r="AD259" s="52" t="e">
        <f t="shared" ca="1" si="732"/>
        <v>#DIV/0!</v>
      </c>
      <c r="AE259" s="52" t="e">
        <f t="shared" ca="1" si="732"/>
        <v>#DIV/0!</v>
      </c>
      <c r="AF259" s="52" t="e">
        <f t="shared" ca="1" si="732"/>
        <v>#DIV/0!</v>
      </c>
      <c r="AG259" s="52" t="e">
        <f t="shared" ca="1" si="566"/>
        <v>#DIV/0!</v>
      </c>
      <c r="AH259" s="52" t="e">
        <f t="shared" ca="1" si="566"/>
        <v>#DIV/0!</v>
      </c>
      <c r="AI259" s="52" t="e">
        <f t="shared" ca="1" si="566"/>
        <v>#DIV/0!</v>
      </c>
      <c r="AJ259" s="52" t="e">
        <f t="shared" ca="1" si="566"/>
        <v>#DIV/0!</v>
      </c>
      <c r="AK259" s="52" t="e">
        <f t="shared" ca="1" si="567"/>
        <v>#DIV/0!</v>
      </c>
      <c r="AL259" s="52" t="e">
        <f t="shared" ca="1" si="567"/>
        <v>#DIV/0!</v>
      </c>
      <c r="AM259" s="52" t="e">
        <f t="shared" ca="1" si="567"/>
        <v>#DIV/0!</v>
      </c>
      <c r="AN259" s="52" t="e">
        <f t="shared" ca="1" si="567"/>
        <v>#DIV/0!</v>
      </c>
      <c r="AO259" s="52" t="e">
        <f t="shared" ca="1" si="568"/>
        <v>#DIV/0!</v>
      </c>
      <c r="AP259" s="52" t="e">
        <f t="shared" ca="1" si="568"/>
        <v>#DIV/0!</v>
      </c>
      <c r="AQ259" s="52" t="e">
        <f t="shared" ca="1" si="568"/>
        <v>#DIV/0!</v>
      </c>
      <c r="AR259" s="52" t="e">
        <f t="shared" ca="1" si="568"/>
        <v>#DIV/0!</v>
      </c>
      <c r="AS259" s="52" t="e">
        <f t="shared" ca="1" si="569"/>
        <v>#DIV/0!</v>
      </c>
      <c r="AT259" s="52" t="e">
        <f t="shared" ca="1" si="569"/>
        <v>#DIV/0!</v>
      </c>
      <c r="AU259" s="52" t="e">
        <f t="shared" ca="1" si="569"/>
        <v>#DIV/0!</v>
      </c>
      <c r="AV259" s="52" t="e">
        <f t="shared" ca="1" si="569"/>
        <v>#DIV/0!</v>
      </c>
      <c r="AW259" s="52" t="e">
        <f t="shared" ca="1" si="563"/>
        <v>#DIV/0!</v>
      </c>
      <c r="AX259" s="52" t="e">
        <f t="shared" ca="1" si="563"/>
        <v>#DIV/0!</v>
      </c>
      <c r="AY259" s="52" t="e">
        <f t="shared" ca="1" si="563"/>
        <v>#DIV/0!</v>
      </c>
      <c r="AZ259" s="52" t="e">
        <f t="shared" ca="1" si="563"/>
        <v>#DIV/0!</v>
      </c>
      <c r="BA259" s="52" t="e">
        <f t="shared" ca="1" si="564"/>
        <v>#DIV/0!</v>
      </c>
      <c r="BB259" s="52" t="e">
        <f t="shared" ca="1" si="564"/>
        <v>#DIV/0!</v>
      </c>
      <c r="BC259" s="52" t="e">
        <f t="shared" ca="1" si="564"/>
        <v>#DIV/0!</v>
      </c>
      <c r="BD259" s="52" t="e">
        <f t="shared" ca="1" si="564"/>
        <v>#DIV/0!</v>
      </c>
      <c r="BE259" s="52" t="e">
        <f t="shared" ca="1" si="565"/>
        <v>#DIV/0!</v>
      </c>
      <c r="BF259" s="52" t="e">
        <f t="shared" ca="1" si="565"/>
        <v>#DIV/0!</v>
      </c>
      <c r="BG259" s="52" t="e">
        <f t="shared" ca="1" si="565"/>
        <v>#DIV/0!</v>
      </c>
      <c r="BH259" s="52" t="e">
        <f t="shared" ca="1" si="565"/>
        <v>#DIV/0!</v>
      </c>
      <c r="BJ259" s="52">
        <f t="shared" si="573"/>
        <v>0</v>
      </c>
      <c r="BK259" s="52">
        <f t="shared" si="574"/>
        <v>0</v>
      </c>
      <c r="BL259" s="52">
        <f t="shared" si="575"/>
        <v>0</v>
      </c>
      <c r="BM259" s="52">
        <f t="shared" si="576"/>
        <v>0</v>
      </c>
      <c r="BN259" s="52">
        <f t="shared" si="577"/>
        <v>0</v>
      </c>
      <c r="BO259" s="52">
        <f t="shared" si="578"/>
        <v>0</v>
      </c>
      <c r="BP259" s="52">
        <f t="shared" si="579"/>
        <v>0</v>
      </c>
      <c r="BQ259" s="52">
        <f t="shared" si="580"/>
        <v>0.05</v>
      </c>
      <c r="BS259" s="52">
        <f t="shared" ca="1" si="581"/>
        <v>0</v>
      </c>
      <c r="BT259" s="52">
        <f t="shared" ca="1" si="582"/>
        <v>0</v>
      </c>
      <c r="BU259" s="52">
        <f t="shared" ca="1" si="583"/>
        <v>0</v>
      </c>
      <c r="BV259" s="52">
        <f t="shared" ca="1" si="584"/>
        <v>0</v>
      </c>
      <c r="BW259" s="52">
        <f t="shared" ca="1" si="585"/>
        <v>0</v>
      </c>
      <c r="BX259" s="52">
        <f t="shared" ca="1" si="586"/>
        <v>0</v>
      </c>
      <c r="BY259" s="52">
        <f t="shared" ca="1" si="587"/>
        <v>0</v>
      </c>
      <c r="BZ259" s="52">
        <f t="shared" ca="1" si="588"/>
        <v>0</v>
      </c>
      <c r="CA259" s="52">
        <f t="shared" ca="1" si="589"/>
        <v>0</v>
      </c>
      <c r="CB259" s="52">
        <f t="shared" ca="1" si="590"/>
        <v>0</v>
      </c>
      <c r="CC259" s="52">
        <f t="shared" ca="1" si="591"/>
        <v>0</v>
      </c>
      <c r="CD259" s="52">
        <f t="shared" ca="1" si="592"/>
        <v>0</v>
      </c>
      <c r="CE259" s="52">
        <f t="shared" ca="1" si="593"/>
        <v>0</v>
      </c>
      <c r="CF259" s="52">
        <f t="shared" ca="1" si="594"/>
        <v>0</v>
      </c>
      <c r="CG259" s="52">
        <f t="shared" ca="1" si="595"/>
        <v>0</v>
      </c>
      <c r="CH259" s="52">
        <f t="shared" ca="1" si="596"/>
        <v>0</v>
      </c>
      <c r="CI259" s="52">
        <f t="shared" ca="1" si="597"/>
        <v>0</v>
      </c>
      <c r="CJ259" s="52">
        <f t="shared" ca="1" si="598"/>
        <v>0</v>
      </c>
      <c r="CK259" s="52">
        <f t="shared" ca="1" si="599"/>
        <v>0</v>
      </c>
      <c r="CL259" s="52">
        <f t="shared" ca="1" si="600"/>
        <v>0</v>
      </c>
      <c r="CM259" s="52">
        <f t="shared" ca="1" si="601"/>
        <v>0</v>
      </c>
      <c r="CN259" s="52">
        <f t="shared" ca="1" si="602"/>
        <v>0</v>
      </c>
      <c r="CO259" s="52">
        <f t="shared" ca="1" si="603"/>
        <v>0</v>
      </c>
      <c r="CP259" s="52">
        <f t="shared" ca="1" si="604"/>
        <v>0</v>
      </c>
      <c r="CQ259" s="52">
        <f t="shared" ca="1" si="605"/>
        <v>0</v>
      </c>
      <c r="CR259" s="52">
        <f t="shared" ca="1" si="606"/>
        <v>0</v>
      </c>
      <c r="CS259" s="52">
        <f t="shared" ca="1" si="607"/>
        <v>0</v>
      </c>
      <c r="CT259" s="52">
        <f t="shared" ca="1" si="608"/>
        <v>0</v>
      </c>
      <c r="CU259" s="52">
        <f t="shared" ca="1" si="609"/>
        <v>0</v>
      </c>
      <c r="CV259" s="52">
        <f t="shared" ca="1" si="610"/>
        <v>0</v>
      </c>
      <c r="CW259" s="52">
        <f t="shared" ca="1" si="611"/>
        <v>0</v>
      </c>
      <c r="CY259" s="51" t="str">
        <f t="shared" ca="1" si="612"/>
        <v>Slope</v>
      </c>
      <c r="CZ259" s="51" t="str">
        <f t="shared" ca="1" si="613"/>
        <v>Slope</v>
      </c>
      <c r="DA259" s="51" t="str">
        <f t="shared" ca="1" si="614"/>
        <v>Slope</v>
      </c>
      <c r="DB259" s="51" t="str">
        <f t="shared" ca="1" si="615"/>
        <v>Slope</v>
      </c>
      <c r="DC259" s="51" t="str">
        <f t="shared" ca="1" si="616"/>
        <v>Slope</v>
      </c>
      <c r="DD259" s="51" t="str">
        <f t="shared" ca="1" si="617"/>
        <v>Slope</v>
      </c>
      <c r="DE259" s="51" t="str">
        <f t="shared" ca="1" si="618"/>
        <v>Slope</v>
      </c>
      <c r="DF259" s="51" t="str">
        <f t="shared" ca="1" si="619"/>
        <v>Slope</v>
      </c>
      <c r="DG259" s="51" t="str">
        <f t="shared" ca="1" si="620"/>
        <v>Slope</v>
      </c>
      <c r="DH259" s="51" t="str">
        <f t="shared" ca="1" si="621"/>
        <v>Slope</v>
      </c>
      <c r="DI259" s="51" t="str">
        <f t="shared" ca="1" si="622"/>
        <v>Slope</v>
      </c>
      <c r="DJ259" s="51" t="str">
        <f t="shared" ca="1" si="623"/>
        <v>Slope</v>
      </c>
      <c r="DK259" s="51" t="str">
        <f t="shared" ca="1" si="624"/>
        <v>Slope</v>
      </c>
      <c r="DL259" s="51" t="str">
        <f t="shared" ca="1" si="625"/>
        <v>Slope</v>
      </c>
      <c r="DM259" s="51" t="str">
        <f t="shared" ca="1" si="626"/>
        <v>Slope</v>
      </c>
      <c r="DN259" s="51" t="str">
        <f t="shared" ca="1" si="627"/>
        <v>Slope</v>
      </c>
      <c r="DO259" s="51" t="str">
        <f t="shared" ca="1" si="628"/>
        <v>Slope</v>
      </c>
      <c r="DP259" s="51" t="str">
        <f t="shared" ca="1" si="629"/>
        <v>Slope</v>
      </c>
      <c r="DQ259" s="51" t="str">
        <f t="shared" ca="1" si="630"/>
        <v>Slope</v>
      </c>
      <c r="DR259" s="51" t="str">
        <f t="shared" ca="1" si="631"/>
        <v>Slope</v>
      </c>
      <c r="DS259" s="51" t="str">
        <f t="shared" ca="1" si="632"/>
        <v>Slope</v>
      </c>
      <c r="DT259" s="51" t="str">
        <f t="shared" ca="1" si="633"/>
        <v>Slope</v>
      </c>
      <c r="DU259" s="51" t="str">
        <f t="shared" ca="1" si="634"/>
        <v>Slope</v>
      </c>
      <c r="DV259" s="51" t="str">
        <f t="shared" ca="1" si="635"/>
        <v>Slope</v>
      </c>
      <c r="DW259" s="51" t="str">
        <f t="shared" ca="1" si="636"/>
        <v>Slope</v>
      </c>
      <c r="DX259" s="51" t="str">
        <f t="shared" ca="1" si="637"/>
        <v>Slope</v>
      </c>
      <c r="DY259" s="51" t="str">
        <f t="shared" ca="1" si="638"/>
        <v>Slope</v>
      </c>
      <c r="DZ259" s="51" t="str">
        <f t="shared" ca="1" si="639"/>
        <v>Slope</v>
      </c>
      <c r="EA259" s="51" t="str">
        <f t="shared" ca="1" si="640"/>
        <v>Slope</v>
      </c>
      <c r="EB259" s="51" t="str">
        <f t="shared" ca="1" si="641"/>
        <v>Slope</v>
      </c>
      <c r="EC259" s="51" t="str">
        <f t="shared" ca="1" si="642"/>
        <v>Slope</v>
      </c>
      <c r="EE259" s="52">
        <f t="shared" ca="1" si="643"/>
        <v>1</v>
      </c>
      <c r="EF259" s="52">
        <f t="shared" ca="1" si="644"/>
        <v>1</v>
      </c>
      <c r="EG259" s="52">
        <f t="shared" ca="1" si="645"/>
        <v>1</v>
      </c>
      <c r="EH259" s="52">
        <f t="shared" ca="1" si="646"/>
        <v>1</v>
      </c>
      <c r="EI259" s="52">
        <f t="shared" ca="1" si="647"/>
        <v>1</v>
      </c>
      <c r="EJ259" s="52">
        <f t="shared" ca="1" si="648"/>
        <v>1</v>
      </c>
      <c r="EK259" s="52">
        <f t="shared" ca="1" si="649"/>
        <v>1</v>
      </c>
      <c r="EL259" s="52">
        <f t="shared" ca="1" si="650"/>
        <v>1</v>
      </c>
      <c r="EM259" s="52">
        <f t="shared" ca="1" si="651"/>
        <v>1</v>
      </c>
      <c r="EN259" s="52">
        <f t="shared" ca="1" si="652"/>
        <v>1</v>
      </c>
      <c r="EO259" s="52">
        <f t="shared" ca="1" si="653"/>
        <v>1</v>
      </c>
      <c r="EP259" s="52">
        <f t="shared" ca="1" si="654"/>
        <v>1</v>
      </c>
      <c r="EQ259" s="52">
        <f t="shared" ca="1" si="655"/>
        <v>1</v>
      </c>
      <c r="ER259" s="52">
        <f t="shared" ca="1" si="656"/>
        <v>1</v>
      </c>
      <c r="ES259" s="52">
        <f t="shared" ca="1" si="657"/>
        <v>1</v>
      </c>
      <c r="ET259" s="52">
        <f t="shared" ca="1" si="658"/>
        <v>1</v>
      </c>
      <c r="EU259" s="52">
        <f t="shared" ca="1" si="659"/>
        <v>1</v>
      </c>
      <c r="EV259" s="52">
        <f t="shared" ca="1" si="660"/>
        <v>1</v>
      </c>
      <c r="EW259" s="52">
        <f t="shared" ca="1" si="661"/>
        <v>1</v>
      </c>
      <c r="EX259" s="52">
        <f t="shared" ca="1" si="662"/>
        <v>1</v>
      </c>
      <c r="EY259" s="52">
        <f t="shared" ca="1" si="663"/>
        <v>1</v>
      </c>
      <c r="EZ259" s="52">
        <f t="shared" ca="1" si="664"/>
        <v>1</v>
      </c>
      <c r="FA259" s="52">
        <f t="shared" ca="1" si="665"/>
        <v>1</v>
      </c>
      <c r="FB259" s="52">
        <f t="shared" ca="1" si="666"/>
        <v>1</v>
      </c>
      <c r="FC259" s="52">
        <f t="shared" ca="1" si="667"/>
        <v>1</v>
      </c>
      <c r="FD259" s="52">
        <f t="shared" ca="1" si="668"/>
        <v>1</v>
      </c>
      <c r="FE259" s="52">
        <f t="shared" ca="1" si="669"/>
        <v>1</v>
      </c>
      <c r="FF259" s="52">
        <f t="shared" ca="1" si="670"/>
        <v>1</v>
      </c>
      <c r="FG259" s="52">
        <f t="shared" ca="1" si="671"/>
        <v>1</v>
      </c>
      <c r="FH259" s="52">
        <f t="shared" ca="1" si="672"/>
        <v>1</v>
      </c>
      <c r="FI259" s="52">
        <f t="shared" ca="1" si="673"/>
        <v>1</v>
      </c>
      <c r="FK259" s="52">
        <f t="shared" si="674"/>
        <v>0</v>
      </c>
      <c r="FL259" s="59" t="e">
        <f t="shared" ca="1" si="675"/>
        <v>#N/A</v>
      </c>
      <c r="FM259" s="59" t="e">
        <f t="shared" ca="1" si="676"/>
        <v>#N/A</v>
      </c>
      <c r="FN259" s="52">
        <f t="shared" ca="1" si="677"/>
        <v>0</v>
      </c>
      <c r="FP259" s="52">
        <f t="shared" ca="1" si="678"/>
        <v>0.66666666666666663</v>
      </c>
      <c r="FQ259" s="52">
        <f t="shared" ca="1" si="679"/>
        <v>0.66666666666666663</v>
      </c>
      <c r="FR259" s="52">
        <f t="shared" ca="1" si="680"/>
        <v>0.65555555555555545</v>
      </c>
      <c r="FS259" s="52">
        <f t="shared" ca="1" si="681"/>
        <v>0.64444444444444438</v>
      </c>
      <c r="FT259" s="52">
        <f t="shared" ca="1" si="682"/>
        <v>0.6333333333333333</v>
      </c>
      <c r="FU259" s="52">
        <f t="shared" ca="1" si="683"/>
        <v>0.62222222222222223</v>
      </c>
      <c r="FV259" s="52">
        <f t="shared" ca="1" si="684"/>
        <v>0.61111111111111116</v>
      </c>
      <c r="FW259" s="52">
        <f t="shared" ca="1" si="685"/>
        <v>0.6</v>
      </c>
      <c r="FX259" s="52">
        <f t="shared" ca="1" si="686"/>
        <v>0.5888888888888888</v>
      </c>
      <c r="FY259" s="52">
        <f t="shared" ca="1" si="687"/>
        <v>0.57777777777777772</v>
      </c>
      <c r="FZ259" s="52">
        <f t="shared" ca="1" si="688"/>
        <v>0.56666666666666665</v>
      </c>
      <c r="GA259" s="52">
        <f t="shared" ca="1" si="689"/>
        <v>0.55555555555555558</v>
      </c>
      <c r="GB259" s="52">
        <f t="shared" ca="1" si="690"/>
        <v>0.5444444444444444</v>
      </c>
      <c r="GC259" s="52">
        <f t="shared" ca="1" si="691"/>
        <v>0.53333333333333333</v>
      </c>
      <c r="GD259" s="52">
        <f t="shared" ca="1" si="692"/>
        <v>0.52222222222222214</v>
      </c>
      <c r="GE259" s="52">
        <f t="shared" ca="1" si="693"/>
        <v>0.51111111111111107</v>
      </c>
      <c r="GF259" s="52">
        <f t="shared" ca="1" si="694"/>
        <v>0.5</v>
      </c>
      <c r="GG259" s="52">
        <f t="shared" ca="1" si="695"/>
        <v>0.48888888888888887</v>
      </c>
      <c r="GH259" s="52">
        <f t="shared" ca="1" si="696"/>
        <v>0.47777777777777775</v>
      </c>
      <c r="GI259" s="52">
        <f t="shared" ca="1" si="697"/>
        <v>0.46666666666666667</v>
      </c>
      <c r="GJ259" s="52">
        <f t="shared" ca="1" si="698"/>
        <v>0.45555555555555555</v>
      </c>
      <c r="GK259" s="52">
        <f t="shared" ca="1" si="699"/>
        <v>0.44444444444444442</v>
      </c>
      <c r="GL259" s="52">
        <f t="shared" ca="1" si="700"/>
        <v>0.43333333333333335</v>
      </c>
      <c r="GM259" s="52">
        <f t="shared" ca="1" si="701"/>
        <v>0.42222222222222222</v>
      </c>
      <c r="GN259" s="52">
        <f t="shared" ca="1" si="702"/>
        <v>0.41111111111111109</v>
      </c>
      <c r="GO259" s="52">
        <f t="shared" ca="1" si="703"/>
        <v>0.39999999999999997</v>
      </c>
      <c r="GP259" s="52">
        <f t="shared" ca="1" si="704"/>
        <v>0.38888888888888884</v>
      </c>
      <c r="GQ259" s="52">
        <f t="shared" ca="1" si="705"/>
        <v>0.37777777777777777</v>
      </c>
      <c r="GR259" s="52">
        <f t="shared" ca="1" si="706"/>
        <v>0.36666666666666664</v>
      </c>
      <c r="GS259" s="52">
        <f t="shared" ca="1" si="707"/>
        <v>0.35555555555555551</v>
      </c>
      <c r="GT259" s="52">
        <f t="shared" ca="1" si="708"/>
        <v>0.34444444444444444</v>
      </c>
      <c r="GU259" s="125">
        <f t="shared" si="709"/>
        <v>0</v>
      </c>
      <c r="GV259" s="52">
        <f t="shared" ca="1" si="710"/>
        <v>0.66666666666666663</v>
      </c>
      <c r="GW259" s="59">
        <f t="shared" ca="1" si="711"/>
        <v>0</v>
      </c>
      <c r="GX259" s="52">
        <f t="shared" ca="1" si="712"/>
        <v>0</v>
      </c>
      <c r="GY259" s="52" t="str">
        <f t="shared" ca="1" si="713"/>
        <v>Slope</v>
      </c>
      <c r="GZ259" s="52" t="str">
        <f t="shared" ca="1" si="714"/>
        <v>NaN</v>
      </c>
      <c r="HA259" s="120">
        <f t="shared" si="715"/>
        <v>0</v>
      </c>
      <c r="HB259" s="58">
        <f t="shared" si="716"/>
        <v>0</v>
      </c>
      <c r="HC259" s="58"/>
      <c r="HD259" s="121">
        <f t="shared" si="717"/>
        <v>1</v>
      </c>
      <c r="HE259" s="52">
        <f t="shared" si="718"/>
        <v>0</v>
      </c>
      <c r="HF259" s="52">
        <f t="shared" si="719"/>
        <v>0</v>
      </c>
      <c r="HG259" s="120">
        <f t="shared" si="720"/>
        <v>1</v>
      </c>
      <c r="HH259" s="120">
        <f t="shared" si="721"/>
        <v>0</v>
      </c>
      <c r="HI259" s="52">
        <f t="shared" ca="1" si="722"/>
        <v>0</v>
      </c>
      <c r="HJ259" s="52" t="str">
        <f t="shared" ca="1" si="723"/>
        <v>Slope</v>
      </c>
      <c r="HK259" s="59">
        <f t="shared" ca="1" si="724"/>
        <v>2</v>
      </c>
      <c r="HL259" s="52" t="str">
        <f t="shared" ca="1" si="725"/>
        <v>NaN</v>
      </c>
      <c r="HM259" s="52">
        <f t="shared" si="726"/>
        <v>0</v>
      </c>
      <c r="HN259" s="52">
        <f t="shared" si="727"/>
        <v>0</v>
      </c>
      <c r="HO259" s="52">
        <f t="shared" si="728"/>
        <v>0</v>
      </c>
      <c r="HP259" s="112"/>
      <c r="HQ259" s="52">
        <f t="shared" si="731"/>
        <v>0</v>
      </c>
      <c r="HR259" s="112"/>
      <c r="HS259" s="52">
        <f t="shared" si="729"/>
        <v>0</v>
      </c>
      <c r="HT259">
        <f t="shared" si="730"/>
        <v>0</v>
      </c>
    </row>
    <row r="260" spans="1:228" x14ac:dyDescent="0.25">
      <c r="A260" s="45">
        <v>222</v>
      </c>
      <c r="B260" s="35">
        <f t="shared" si="570"/>
        <v>2.5578703703703586E-2</v>
      </c>
      <c r="C260" s="28"/>
      <c r="D260" s="29"/>
      <c r="E260" s="29"/>
      <c r="F260" s="37"/>
      <c r="G260" s="38"/>
      <c r="H260" s="107"/>
      <c r="I260" s="31"/>
      <c r="J260" s="28"/>
      <c r="K260" s="37">
        <f t="shared" si="562"/>
        <v>0</v>
      </c>
      <c r="L260" s="30">
        <f t="shared" si="560"/>
        <v>0</v>
      </c>
      <c r="M260" s="101">
        <f t="shared" si="561"/>
        <v>0</v>
      </c>
      <c r="N260" s="103">
        <f t="shared" si="571"/>
        <v>0</v>
      </c>
      <c r="AD260" s="52" t="e">
        <f t="shared" ca="1" si="732"/>
        <v>#DIV/0!</v>
      </c>
      <c r="AE260" s="52" t="e">
        <f t="shared" ca="1" si="732"/>
        <v>#DIV/0!</v>
      </c>
      <c r="AF260" s="52" t="e">
        <f t="shared" ca="1" si="732"/>
        <v>#DIV/0!</v>
      </c>
      <c r="AG260" s="52" t="e">
        <f t="shared" ca="1" si="566"/>
        <v>#DIV/0!</v>
      </c>
      <c r="AH260" s="52" t="e">
        <f t="shared" ca="1" si="566"/>
        <v>#DIV/0!</v>
      </c>
      <c r="AI260" s="52" t="e">
        <f t="shared" ca="1" si="566"/>
        <v>#DIV/0!</v>
      </c>
      <c r="AJ260" s="52" t="e">
        <f t="shared" ca="1" si="566"/>
        <v>#DIV/0!</v>
      </c>
      <c r="AK260" s="52" t="e">
        <f t="shared" ca="1" si="567"/>
        <v>#DIV/0!</v>
      </c>
      <c r="AL260" s="52" t="e">
        <f t="shared" ca="1" si="567"/>
        <v>#DIV/0!</v>
      </c>
      <c r="AM260" s="52" t="e">
        <f t="shared" ca="1" si="567"/>
        <v>#DIV/0!</v>
      </c>
      <c r="AN260" s="52" t="e">
        <f t="shared" ca="1" si="567"/>
        <v>#DIV/0!</v>
      </c>
      <c r="AO260" s="52" t="e">
        <f t="shared" ca="1" si="568"/>
        <v>#DIV/0!</v>
      </c>
      <c r="AP260" s="52" t="e">
        <f t="shared" ca="1" si="568"/>
        <v>#DIV/0!</v>
      </c>
      <c r="AQ260" s="52" t="e">
        <f t="shared" ca="1" si="568"/>
        <v>#DIV/0!</v>
      </c>
      <c r="AR260" s="52" t="e">
        <f t="shared" ca="1" si="568"/>
        <v>#DIV/0!</v>
      </c>
      <c r="AS260" s="52" t="e">
        <f t="shared" ca="1" si="569"/>
        <v>#DIV/0!</v>
      </c>
      <c r="AT260" s="52" t="e">
        <f t="shared" ca="1" si="569"/>
        <v>#DIV/0!</v>
      </c>
      <c r="AU260" s="52" t="e">
        <f t="shared" ca="1" si="569"/>
        <v>#DIV/0!</v>
      </c>
      <c r="AV260" s="52" t="e">
        <f t="shared" ca="1" si="569"/>
        <v>#DIV/0!</v>
      </c>
      <c r="AW260" s="52" t="e">
        <f t="shared" ca="1" si="563"/>
        <v>#DIV/0!</v>
      </c>
      <c r="AX260" s="52" t="e">
        <f t="shared" ca="1" si="563"/>
        <v>#DIV/0!</v>
      </c>
      <c r="AY260" s="52" t="e">
        <f t="shared" ca="1" si="563"/>
        <v>#DIV/0!</v>
      </c>
      <c r="AZ260" s="52" t="e">
        <f t="shared" ca="1" si="563"/>
        <v>#DIV/0!</v>
      </c>
      <c r="BA260" s="52" t="e">
        <f t="shared" ca="1" si="564"/>
        <v>#DIV/0!</v>
      </c>
      <c r="BB260" s="52" t="e">
        <f t="shared" ca="1" si="564"/>
        <v>#DIV/0!</v>
      </c>
      <c r="BC260" s="52" t="e">
        <f t="shared" ca="1" si="564"/>
        <v>#DIV/0!</v>
      </c>
      <c r="BD260" s="52" t="e">
        <f t="shared" ca="1" si="564"/>
        <v>#DIV/0!</v>
      </c>
      <c r="BE260" s="52" t="e">
        <f t="shared" ca="1" si="565"/>
        <v>#DIV/0!</v>
      </c>
      <c r="BF260" s="52" t="e">
        <f t="shared" ca="1" si="565"/>
        <v>#DIV/0!</v>
      </c>
      <c r="BG260" s="52" t="e">
        <f t="shared" ca="1" si="565"/>
        <v>#DIV/0!</v>
      </c>
      <c r="BH260" s="52" t="e">
        <f t="shared" ca="1" si="565"/>
        <v>#DIV/0!</v>
      </c>
      <c r="BJ260" s="52">
        <f t="shared" si="573"/>
        <v>0</v>
      </c>
      <c r="BK260" s="52">
        <f t="shared" si="574"/>
        <v>0</v>
      </c>
      <c r="BL260" s="52">
        <f t="shared" si="575"/>
        <v>0</v>
      </c>
      <c r="BM260" s="52">
        <f t="shared" si="576"/>
        <v>0</v>
      </c>
      <c r="BN260" s="52">
        <f t="shared" si="577"/>
        <v>0</v>
      </c>
      <c r="BO260" s="52">
        <f t="shared" si="578"/>
        <v>0</v>
      </c>
      <c r="BP260" s="52">
        <f t="shared" si="579"/>
        <v>0</v>
      </c>
      <c r="BQ260" s="52">
        <f t="shared" si="580"/>
        <v>0.05</v>
      </c>
      <c r="BS260" s="52">
        <f t="shared" ca="1" si="581"/>
        <v>0</v>
      </c>
      <c r="BT260" s="52">
        <f t="shared" ca="1" si="582"/>
        <v>0</v>
      </c>
      <c r="BU260" s="52">
        <f t="shared" ca="1" si="583"/>
        <v>0</v>
      </c>
      <c r="BV260" s="52">
        <f t="shared" ca="1" si="584"/>
        <v>0</v>
      </c>
      <c r="BW260" s="52">
        <f t="shared" ca="1" si="585"/>
        <v>0</v>
      </c>
      <c r="BX260" s="52">
        <f t="shared" ca="1" si="586"/>
        <v>0</v>
      </c>
      <c r="BY260" s="52">
        <f t="shared" ca="1" si="587"/>
        <v>0</v>
      </c>
      <c r="BZ260" s="52">
        <f t="shared" ca="1" si="588"/>
        <v>0</v>
      </c>
      <c r="CA260" s="52">
        <f t="shared" ca="1" si="589"/>
        <v>0</v>
      </c>
      <c r="CB260" s="52">
        <f t="shared" ca="1" si="590"/>
        <v>0</v>
      </c>
      <c r="CC260" s="52">
        <f t="shared" ca="1" si="591"/>
        <v>0</v>
      </c>
      <c r="CD260" s="52">
        <f t="shared" ca="1" si="592"/>
        <v>0</v>
      </c>
      <c r="CE260" s="52">
        <f t="shared" ca="1" si="593"/>
        <v>0</v>
      </c>
      <c r="CF260" s="52">
        <f t="shared" ca="1" si="594"/>
        <v>0</v>
      </c>
      <c r="CG260" s="52">
        <f t="shared" ca="1" si="595"/>
        <v>0</v>
      </c>
      <c r="CH260" s="52">
        <f t="shared" ca="1" si="596"/>
        <v>0</v>
      </c>
      <c r="CI260" s="52">
        <f t="shared" ca="1" si="597"/>
        <v>0</v>
      </c>
      <c r="CJ260" s="52">
        <f t="shared" ca="1" si="598"/>
        <v>0</v>
      </c>
      <c r="CK260" s="52">
        <f t="shared" ca="1" si="599"/>
        <v>0</v>
      </c>
      <c r="CL260" s="52">
        <f t="shared" ca="1" si="600"/>
        <v>0</v>
      </c>
      <c r="CM260" s="52">
        <f t="shared" ca="1" si="601"/>
        <v>0</v>
      </c>
      <c r="CN260" s="52">
        <f t="shared" ca="1" si="602"/>
        <v>0</v>
      </c>
      <c r="CO260" s="52">
        <f t="shared" ca="1" si="603"/>
        <v>0</v>
      </c>
      <c r="CP260" s="52">
        <f t="shared" ca="1" si="604"/>
        <v>0</v>
      </c>
      <c r="CQ260" s="52">
        <f t="shared" ca="1" si="605"/>
        <v>0</v>
      </c>
      <c r="CR260" s="52">
        <f t="shared" ca="1" si="606"/>
        <v>0</v>
      </c>
      <c r="CS260" s="52">
        <f t="shared" ca="1" si="607"/>
        <v>0</v>
      </c>
      <c r="CT260" s="52">
        <f t="shared" ca="1" si="608"/>
        <v>0</v>
      </c>
      <c r="CU260" s="52">
        <f t="shared" ca="1" si="609"/>
        <v>0</v>
      </c>
      <c r="CV260" s="52">
        <f t="shared" ca="1" si="610"/>
        <v>0</v>
      </c>
      <c r="CW260" s="52">
        <f t="shared" ca="1" si="611"/>
        <v>0</v>
      </c>
      <c r="CY260" s="51" t="str">
        <f t="shared" ca="1" si="612"/>
        <v>Slope</v>
      </c>
      <c r="CZ260" s="51" t="str">
        <f t="shared" ca="1" si="613"/>
        <v>Slope</v>
      </c>
      <c r="DA260" s="51" t="str">
        <f t="shared" ca="1" si="614"/>
        <v>Slope</v>
      </c>
      <c r="DB260" s="51" t="str">
        <f t="shared" ca="1" si="615"/>
        <v>Slope</v>
      </c>
      <c r="DC260" s="51" t="str">
        <f t="shared" ca="1" si="616"/>
        <v>Slope</v>
      </c>
      <c r="DD260" s="51" t="str">
        <f t="shared" ca="1" si="617"/>
        <v>Slope</v>
      </c>
      <c r="DE260" s="51" t="str">
        <f t="shared" ca="1" si="618"/>
        <v>Slope</v>
      </c>
      <c r="DF260" s="51" t="str">
        <f t="shared" ca="1" si="619"/>
        <v>Slope</v>
      </c>
      <c r="DG260" s="51" t="str">
        <f t="shared" ca="1" si="620"/>
        <v>Slope</v>
      </c>
      <c r="DH260" s="51" t="str">
        <f t="shared" ca="1" si="621"/>
        <v>Slope</v>
      </c>
      <c r="DI260" s="51" t="str">
        <f t="shared" ca="1" si="622"/>
        <v>Slope</v>
      </c>
      <c r="DJ260" s="51" t="str">
        <f t="shared" ca="1" si="623"/>
        <v>Slope</v>
      </c>
      <c r="DK260" s="51" t="str">
        <f t="shared" ca="1" si="624"/>
        <v>Slope</v>
      </c>
      <c r="DL260" s="51" t="str">
        <f t="shared" ca="1" si="625"/>
        <v>Slope</v>
      </c>
      <c r="DM260" s="51" t="str">
        <f t="shared" ca="1" si="626"/>
        <v>Slope</v>
      </c>
      <c r="DN260" s="51" t="str">
        <f t="shared" ca="1" si="627"/>
        <v>Slope</v>
      </c>
      <c r="DO260" s="51" t="str">
        <f t="shared" ca="1" si="628"/>
        <v>Slope</v>
      </c>
      <c r="DP260" s="51" t="str">
        <f t="shared" ca="1" si="629"/>
        <v>Slope</v>
      </c>
      <c r="DQ260" s="51" t="str">
        <f t="shared" ca="1" si="630"/>
        <v>Slope</v>
      </c>
      <c r="DR260" s="51" t="str">
        <f t="shared" ca="1" si="631"/>
        <v>Slope</v>
      </c>
      <c r="DS260" s="51" t="str">
        <f t="shared" ca="1" si="632"/>
        <v>Slope</v>
      </c>
      <c r="DT260" s="51" t="str">
        <f t="shared" ca="1" si="633"/>
        <v>Slope</v>
      </c>
      <c r="DU260" s="51" t="str">
        <f t="shared" ca="1" si="634"/>
        <v>Slope</v>
      </c>
      <c r="DV260" s="51" t="str">
        <f t="shared" ca="1" si="635"/>
        <v>Slope</v>
      </c>
      <c r="DW260" s="51" t="str">
        <f t="shared" ca="1" si="636"/>
        <v>Slope</v>
      </c>
      <c r="DX260" s="51" t="str">
        <f t="shared" ca="1" si="637"/>
        <v>Slope</v>
      </c>
      <c r="DY260" s="51" t="str">
        <f t="shared" ca="1" si="638"/>
        <v>Slope</v>
      </c>
      <c r="DZ260" s="51" t="str">
        <f t="shared" ca="1" si="639"/>
        <v>Slope</v>
      </c>
      <c r="EA260" s="51" t="str">
        <f t="shared" ca="1" si="640"/>
        <v>Slope</v>
      </c>
      <c r="EB260" s="51" t="str">
        <f t="shared" ca="1" si="641"/>
        <v>Slope</v>
      </c>
      <c r="EC260" s="51" t="str">
        <f t="shared" ca="1" si="642"/>
        <v>Slope</v>
      </c>
      <c r="EE260" s="52">
        <f t="shared" ca="1" si="643"/>
        <v>1</v>
      </c>
      <c r="EF260" s="52">
        <f t="shared" ca="1" si="644"/>
        <v>1</v>
      </c>
      <c r="EG260" s="52">
        <f t="shared" ca="1" si="645"/>
        <v>1</v>
      </c>
      <c r="EH260" s="52">
        <f t="shared" ca="1" si="646"/>
        <v>1</v>
      </c>
      <c r="EI260" s="52">
        <f t="shared" ca="1" si="647"/>
        <v>1</v>
      </c>
      <c r="EJ260" s="52">
        <f t="shared" ca="1" si="648"/>
        <v>1</v>
      </c>
      <c r="EK260" s="52">
        <f t="shared" ca="1" si="649"/>
        <v>1</v>
      </c>
      <c r="EL260" s="52">
        <f t="shared" ca="1" si="650"/>
        <v>1</v>
      </c>
      <c r="EM260" s="52">
        <f t="shared" ca="1" si="651"/>
        <v>1</v>
      </c>
      <c r="EN260" s="52">
        <f t="shared" ca="1" si="652"/>
        <v>1</v>
      </c>
      <c r="EO260" s="52">
        <f t="shared" ca="1" si="653"/>
        <v>1</v>
      </c>
      <c r="EP260" s="52">
        <f t="shared" ca="1" si="654"/>
        <v>1</v>
      </c>
      <c r="EQ260" s="52">
        <f t="shared" ca="1" si="655"/>
        <v>1</v>
      </c>
      <c r="ER260" s="52">
        <f t="shared" ca="1" si="656"/>
        <v>1</v>
      </c>
      <c r="ES260" s="52">
        <f t="shared" ca="1" si="657"/>
        <v>1</v>
      </c>
      <c r="ET260" s="52">
        <f t="shared" ca="1" si="658"/>
        <v>1</v>
      </c>
      <c r="EU260" s="52">
        <f t="shared" ca="1" si="659"/>
        <v>1</v>
      </c>
      <c r="EV260" s="52">
        <f t="shared" ca="1" si="660"/>
        <v>1</v>
      </c>
      <c r="EW260" s="52">
        <f t="shared" ca="1" si="661"/>
        <v>1</v>
      </c>
      <c r="EX260" s="52">
        <f t="shared" ca="1" si="662"/>
        <v>1</v>
      </c>
      <c r="EY260" s="52">
        <f t="shared" ca="1" si="663"/>
        <v>1</v>
      </c>
      <c r="EZ260" s="52">
        <f t="shared" ca="1" si="664"/>
        <v>1</v>
      </c>
      <c r="FA260" s="52">
        <f t="shared" ca="1" si="665"/>
        <v>1</v>
      </c>
      <c r="FB260" s="52">
        <f t="shared" ca="1" si="666"/>
        <v>1</v>
      </c>
      <c r="FC260" s="52">
        <f t="shared" ca="1" si="667"/>
        <v>1</v>
      </c>
      <c r="FD260" s="52">
        <f t="shared" ca="1" si="668"/>
        <v>1</v>
      </c>
      <c r="FE260" s="52">
        <f t="shared" ca="1" si="669"/>
        <v>1</v>
      </c>
      <c r="FF260" s="52">
        <f t="shared" ca="1" si="670"/>
        <v>1</v>
      </c>
      <c r="FG260" s="52">
        <f t="shared" ca="1" si="671"/>
        <v>1</v>
      </c>
      <c r="FH260" s="52">
        <f t="shared" ca="1" si="672"/>
        <v>1</v>
      </c>
      <c r="FI260" s="52">
        <f t="shared" ca="1" si="673"/>
        <v>1</v>
      </c>
      <c r="FK260" s="52">
        <f t="shared" si="674"/>
        <v>0</v>
      </c>
      <c r="FL260" s="59" t="e">
        <f t="shared" ca="1" si="675"/>
        <v>#N/A</v>
      </c>
      <c r="FM260" s="59" t="e">
        <f t="shared" ca="1" si="676"/>
        <v>#N/A</v>
      </c>
      <c r="FN260" s="52">
        <f t="shared" ca="1" si="677"/>
        <v>0</v>
      </c>
      <c r="FP260" s="52">
        <f t="shared" ca="1" si="678"/>
        <v>0.66666666666666663</v>
      </c>
      <c r="FQ260" s="52">
        <f t="shared" ca="1" si="679"/>
        <v>0.66666666666666663</v>
      </c>
      <c r="FR260" s="52">
        <f t="shared" ca="1" si="680"/>
        <v>0.65555555555555545</v>
      </c>
      <c r="FS260" s="52">
        <f t="shared" ca="1" si="681"/>
        <v>0.64444444444444438</v>
      </c>
      <c r="FT260" s="52">
        <f t="shared" ca="1" si="682"/>
        <v>0.6333333333333333</v>
      </c>
      <c r="FU260" s="52">
        <f t="shared" ca="1" si="683"/>
        <v>0.62222222222222223</v>
      </c>
      <c r="FV260" s="52">
        <f t="shared" ca="1" si="684"/>
        <v>0.61111111111111116</v>
      </c>
      <c r="FW260" s="52">
        <f t="shared" ca="1" si="685"/>
        <v>0.6</v>
      </c>
      <c r="FX260" s="52">
        <f t="shared" ca="1" si="686"/>
        <v>0.5888888888888888</v>
      </c>
      <c r="FY260" s="52">
        <f t="shared" ca="1" si="687"/>
        <v>0.57777777777777772</v>
      </c>
      <c r="FZ260" s="52">
        <f t="shared" ca="1" si="688"/>
        <v>0.56666666666666665</v>
      </c>
      <c r="GA260" s="52">
        <f t="shared" ca="1" si="689"/>
        <v>0.55555555555555558</v>
      </c>
      <c r="GB260" s="52">
        <f t="shared" ca="1" si="690"/>
        <v>0.5444444444444444</v>
      </c>
      <c r="GC260" s="52">
        <f t="shared" ca="1" si="691"/>
        <v>0.53333333333333333</v>
      </c>
      <c r="GD260" s="52">
        <f t="shared" ca="1" si="692"/>
        <v>0.52222222222222214</v>
      </c>
      <c r="GE260" s="52">
        <f t="shared" ca="1" si="693"/>
        <v>0.51111111111111107</v>
      </c>
      <c r="GF260" s="52">
        <f t="shared" ca="1" si="694"/>
        <v>0.5</v>
      </c>
      <c r="GG260" s="52">
        <f t="shared" ca="1" si="695"/>
        <v>0.48888888888888887</v>
      </c>
      <c r="GH260" s="52">
        <f t="shared" ca="1" si="696"/>
        <v>0.47777777777777775</v>
      </c>
      <c r="GI260" s="52">
        <f t="shared" ca="1" si="697"/>
        <v>0.46666666666666667</v>
      </c>
      <c r="GJ260" s="52">
        <f t="shared" ca="1" si="698"/>
        <v>0.45555555555555555</v>
      </c>
      <c r="GK260" s="52">
        <f t="shared" ca="1" si="699"/>
        <v>0.44444444444444442</v>
      </c>
      <c r="GL260" s="52">
        <f t="shared" ca="1" si="700"/>
        <v>0.43333333333333335</v>
      </c>
      <c r="GM260" s="52">
        <f t="shared" ca="1" si="701"/>
        <v>0.42222222222222222</v>
      </c>
      <c r="GN260" s="52">
        <f t="shared" ca="1" si="702"/>
        <v>0.41111111111111109</v>
      </c>
      <c r="GO260" s="52">
        <f t="shared" ca="1" si="703"/>
        <v>0.39999999999999997</v>
      </c>
      <c r="GP260" s="52">
        <f t="shared" ca="1" si="704"/>
        <v>0.38888888888888884</v>
      </c>
      <c r="GQ260" s="52">
        <f t="shared" ca="1" si="705"/>
        <v>0.37777777777777777</v>
      </c>
      <c r="GR260" s="52">
        <f t="shared" ca="1" si="706"/>
        <v>0.36666666666666664</v>
      </c>
      <c r="GS260" s="52">
        <f t="shared" ca="1" si="707"/>
        <v>0.35555555555555551</v>
      </c>
      <c r="GT260" s="52">
        <f t="shared" ca="1" si="708"/>
        <v>0.34444444444444444</v>
      </c>
      <c r="GU260" s="125">
        <f t="shared" si="709"/>
        <v>0</v>
      </c>
      <c r="GV260" s="52">
        <f t="shared" ca="1" si="710"/>
        <v>0.66666666666666663</v>
      </c>
      <c r="GW260" s="59">
        <f t="shared" ca="1" si="711"/>
        <v>0</v>
      </c>
      <c r="GX260" s="52">
        <f t="shared" ca="1" si="712"/>
        <v>0</v>
      </c>
      <c r="GY260" s="52" t="str">
        <f t="shared" ca="1" si="713"/>
        <v>Slope</v>
      </c>
      <c r="GZ260" s="52" t="str">
        <f t="shared" ca="1" si="714"/>
        <v>NaN</v>
      </c>
      <c r="HA260" s="120">
        <f t="shared" si="715"/>
        <v>0</v>
      </c>
      <c r="HB260" s="58">
        <f t="shared" si="716"/>
        <v>0</v>
      </c>
      <c r="HC260" s="58"/>
      <c r="HD260" s="121">
        <f t="shared" si="717"/>
        <v>1</v>
      </c>
      <c r="HE260" s="52">
        <f t="shared" si="718"/>
        <v>0</v>
      </c>
      <c r="HF260" s="52">
        <f t="shared" si="719"/>
        <v>0</v>
      </c>
      <c r="HG260" s="120">
        <f t="shared" si="720"/>
        <v>1</v>
      </c>
      <c r="HH260" s="120">
        <f t="shared" si="721"/>
        <v>0</v>
      </c>
      <c r="HI260" s="52">
        <f t="shared" ca="1" si="722"/>
        <v>0</v>
      </c>
      <c r="HJ260" s="52" t="str">
        <f t="shared" ca="1" si="723"/>
        <v>Slope</v>
      </c>
      <c r="HK260" s="59">
        <f t="shared" ca="1" si="724"/>
        <v>2</v>
      </c>
      <c r="HL260" s="52" t="str">
        <f t="shared" ca="1" si="725"/>
        <v>NaN</v>
      </c>
      <c r="HM260" s="52">
        <f t="shared" si="726"/>
        <v>0</v>
      </c>
      <c r="HN260" s="52">
        <f t="shared" si="727"/>
        <v>0</v>
      </c>
      <c r="HO260" s="52">
        <f t="shared" si="728"/>
        <v>0</v>
      </c>
      <c r="HP260" s="112"/>
      <c r="HQ260" s="52">
        <f t="shared" si="731"/>
        <v>0</v>
      </c>
      <c r="HR260" s="112"/>
      <c r="HS260" s="52">
        <f t="shared" si="729"/>
        <v>0</v>
      </c>
      <c r="HT260">
        <f t="shared" si="730"/>
        <v>0</v>
      </c>
    </row>
    <row r="261" spans="1:228" x14ac:dyDescent="0.25">
      <c r="A261" s="45">
        <v>223</v>
      </c>
      <c r="B261" s="35">
        <f t="shared" si="570"/>
        <v>2.5694444444444325E-2</v>
      </c>
      <c r="C261" s="28"/>
      <c r="D261" s="29"/>
      <c r="E261" s="29"/>
      <c r="F261" s="37"/>
      <c r="G261" s="38"/>
      <c r="H261" s="107"/>
      <c r="I261" s="31"/>
      <c r="J261" s="28"/>
      <c r="K261" s="37">
        <f t="shared" si="562"/>
        <v>0</v>
      </c>
      <c r="L261" s="30">
        <f t="shared" si="560"/>
        <v>0</v>
      </c>
      <c r="M261" s="101">
        <f t="shared" si="561"/>
        <v>0</v>
      </c>
      <c r="N261" s="103">
        <f t="shared" si="571"/>
        <v>0</v>
      </c>
      <c r="AD261" s="52" t="e">
        <f t="shared" ca="1" si="732"/>
        <v>#DIV/0!</v>
      </c>
      <c r="AE261" s="52" t="e">
        <f t="shared" ca="1" si="732"/>
        <v>#DIV/0!</v>
      </c>
      <c r="AF261" s="52" t="e">
        <f t="shared" ca="1" si="732"/>
        <v>#DIV/0!</v>
      </c>
      <c r="AG261" s="52" t="e">
        <f t="shared" ca="1" si="566"/>
        <v>#DIV/0!</v>
      </c>
      <c r="AH261" s="52" t="e">
        <f t="shared" ca="1" si="566"/>
        <v>#DIV/0!</v>
      </c>
      <c r="AI261" s="52" t="e">
        <f t="shared" ca="1" si="566"/>
        <v>#DIV/0!</v>
      </c>
      <c r="AJ261" s="52" t="e">
        <f t="shared" ca="1" si="566"/>
        <v>#DIV/0!</v>
      </c>
      <c r="AK261" s="52" t="e">
        <f t="shared" ca="1" si="567"/>
        <v>#DIV/0!</v>
      </c>
      <c r="AL261" s="52" t="e">
        <f t="shared" ca="1" si="567"/>
        <v>#DIV/0!</v>
      </c>
      <c r="AM261" s="52" t="e">
        <f t="shared" ca="1" si="567"/>
        <v>#DIV/0!</v>
      </c>
      <c r="AN261" s="52" t="e">
        <f t="shared" ca="1" si="567"/>
        <v>#DIV/0!</v>
      </c>
      <c r="AO261" s="52" t="e">
        <f t="shared" ca="1" si="568"/>
        <v>#DIV/0!</v>
      </c>
      <c r="AP261" s="52" t="e">
        <f t="shared" ca="1" si="568"/>
        <v>#DIV/0!</v>
      </c>
      <c r="AQ261" s="52" t="e">
        <f t="shared" ca="1" si="568"/>
        <v>#DIV/0!</v>
      </c>
      <c r="AR261" s="52" t="e">
        <f t="shared" ca="1" si="568"/>
        <v>#DIV/0!</v>
      </c>
      <c r="AS261" s="52" t="e">
        <f t="shared" ca="1" si="569"/>
        <v>#DIV/0!</v>
      </c>
      <c r="AT261" s="52" t="e">
        <f t="shared" ca="1" si="569"/>
        <v>#DIV/0!</v>
      </c>
      <c r="AU261" s="52" t="e">
        <f t="shared" ca="1" si="569"/>
        <v>#DIV/0!</v>
      </c>
      <c r="AV261" s="52" t="e">
        <f t="shared" ca="1" si="569"/>
        <v>#DIV/0!</v>
      </c>
      <c r="AW261" s="52" t="e">
        <f t="shared" ca="1" si="563"/>
        <v>#DIV/0!</v>
      </c>
      <c r="AX261" s="52" t="e">
        <f t="shared" ca="1" si="563"/>
        <v>#DIV/0!</v>
      </c>
      <c r="AY261" s="52" t="e">
        <f t="shared" ca="1" si="563"/>
        <v>#DIV/0!</v>
      </c>
      <c r="AZ261" s="52" t="e">
        <f t="shared" ca="1" si="563"/>
        <v>#DIV/0!</v>
      </c>
      <c r="BA261" s="52" t="e">
        <f t="shared" ca="1" si="564"/>
        <v>#DIV/0!</v>
      </c>
      <c r="BB261" s="52" t="e">
        <f t="shared" ca="1" si="564"/>
        <v>#DIV/0!</v>
      </c>
      <c r="BC261" s="52" t="e">
        <f t="shared" ca="1" si="564"/>
        <v>#DIV/0!</v>
      </c>
      <c r="BD261" s="52" t="e">
        <f t="shared" ca="1" si="564"/>
        <v>#DIV/0!</v>
      </c>
      <c r="BE261" s="52" t="e">
        <f t="shared" ca="1" si="565"/>
        <v>#DIV/0!</v>
      </c>
      <c r="BF261" s="52" t="e">
        <f t="shared" ca="1" si="565"/>
        <v>#DIV/0!</v>
      </c>
      <c r="BG261" s="52" t="e">
        <f t="shared" ca="1" si="565"/>
        <v>#DIV/0!</v>
      </c>
      <c r="BH261" s="52" t="e">
        <f t="shared" ca="1" si="565"/>
        <v>#DIV/0!</v>
      </c>
      <c r="BJ261" s="52">
        <f t="shared" si="573"/>
        <v>0</v>
      </c>
      <c r="BK261" s="52">
        <f t="shared" si="574"/>
        <v>0</v>
      </c>
      <c r="BL261" s="52">
        <f t="shared" si="575"/>
        <v>0</v>
      </c>
      <c r="BM261" s="52">
        <f t="shared" si="576"/>
        <v>0</v>
      </c>
      <c r="BN261" s="52">
        <f t="shared" si="577"/>
        <v>0</v>
      </c>
      <c r="BO261" s="52">
        <f t="shared" si="578"/>
        <v>0</v>
      </c>
      <c r="BP261" s="52">
        <f t="shared" si="579"/>
        <v>0</v>
      </c>
      <c r="BQ261" s="52">
        <f t="shared" si="580"/>
        <v>0.05</v>
      </c>
      <c r="BS261" s="52">
        <f t="shared" ca="1" si="581"/>
        <v>0</v>
      </c>
      <c r="BT261" s="52">
        <f t="shared" ca="1" si="582"/>
        <v>0</v>
      </c>
      <c r="BU261" s="52">
        <f t="shared" ca="1" si="583"/>
        <v>0</v>
      </c>
      <c r="BV261" s="52">
        <f t="shared" ca="1" si="584"/>
        <v>0</v>
      </c>
      <c r="BW261" s="52">
        <f t="shared" ca="1" si="585"/>
        <v>0</v>
      </c>
      <c r="BX261" s="52">
        <f t="shared" ca="1" si="586"/>
        <v>0</v>
      </c>
      <c r="BY261" s="52">
        <f t="shared" ca="1" si="587"/>
        <v>0</v>
      </c>
      <c r="BZ261" s="52">
        <f t="shared" ca="1" si="588"/>
        <v>0</v>
      </c>
      <c r="CA261" s="52">
        <f t="shared" ca="1" si="589"/>
        <v>0</v>
      </c>
      <c r="CB261" s="52">
        <f t="shared" ca="1" si="590"/>
        <v>0</v>
      </c>
      <c r="CC261" s="52">
        <f t="shared" ca="1" si="591"/>
        <v>0</v>
      </c>
      <c r="CD261" s="52">
        <f t="shared" ca="1" si="592"/>
        <v>0</v>
      </c>
      <c r="CE261" s="52">
        <f t="shared" ca="1" si="593"/>
        <v>0</v>
      </c>
      <c r="CF261" s="52">
        <f t="shared" ca="1" si="594"/>
        <v>0</v>
      </c>
      <c r="CG261" s="52">
        <f t="shared" ca="1" si="595"/>
        <v>0</v>
      </c>
      <c r="CH261" s="52">
        <f t="shared" ca="1" si="596"/>
        <v>0</v>
      </c>
      <c r="CI261" s="52">
        <f t="shared" ca="1" si="597"/>
        <v>0</v>
      </c>
      <c r="CJ261" s="52">
        <f t="shared" ca="1" si="598"/>
        <v>0</v>
      </c>
      <c r="CK261" s="52">
        <f t="shared" ca="1" si="599"/>
        <v>0</v>
      </c>
      <c r="CL261" s="52">
        <f t="shared" ca="1" si="600"/>
        <v>0</v>
      </c>
      <c r="CM261" s="52">
        <f t="shared" ca="1" si="601"/>
        <v>0</v>
      </c>
      <c r="CN261" s="52">
        <f t="shared" ca="1" si="602"/>
        <v>0</v>
      </c>
      <c r="CO261" s="52">
        <f t="shared" ca="1" si="603"/>
        <v>0</v>
      </c>
      <c r="CP261" s="52">
        <f t="shared" ca="1" si="604"/>
        <v>0</v>
      </c>
      <c r="CQ261" s="52">
        <f t="shared" ca="1" si="605"/>
        <v>0</v>
      </c>
      <c r="CR261" s="52">
        <f t="shared" ca="1" si="606"/>
        <v>0</v>
      </c>
      <c r="CS261" s="52">
        <f t="shared" ca="1" si="607"/>
        <v>0</v>
      </c>
      <c r="CT261" s="52">
        <f t="shared" ca="1" si="608"/>
        <v>0</v>
      </c>
      <c r="CU261" s="52">
        <f t="shared" ca="1" si="609"/>
        <v>0</v>
      </c>
      <c r="CV261" s="52">
        <f t="shared" ca="1" si="610"/>
        <v>0</v>
      </c>
      <c r="CW261" s="52">
        <f t="shared" ca="1" si="611"/>
        <v>0</v>
      </c>
      <c r="CY261" s="51" t="str">
        <f t="shared" ca="1" si="612"/>
        <v>Slope</v>
      </c>
      <c r="CZ261" s="51" t="str">
        <f t="shared" ca="1" si="613"/>
        <v>Slope</v>
      </c>
      <c r="DA261" s="51" t="str">
        <f t="shared" ca="1" si="614"/>
        <v>Slope</v>
      </c>
      <c r="DB261" s="51" t="str">
        <f t="shared" ca="1" si="615"/>
        <v>Slope</v>
      </c>
      <c r="DC261" s="51" t="str">
        <f t="shared" ca="1" si="616"/>
        <v>Slope</v>
      </c>
      <c r="DD261" s="51" t="str">
        <f t="shared" ca="1" si="617"/>
        <v>Slope</v>
      </c>
      <c r="DE261" s="51" t="str">
        <f t="shared" ca="1" si="618"/>
        <v>Slope</v>
      </c>
      <c r="DF261" s="51" t="str">
        <f t="shared" ca="1" si="619"/>
        <v>Slope</v>
      </c>
      <c r="DG261" s="51" t="str">
        <f t="shared" ca="1" si="620"/>
        <v>Slope</v>
      </c>
      <c r="DH261" s="51" t="str">
        <f t="shared" ca="1" si="621"/>
        <v>Slope</v>
      </c>
      <c r="DI261" s="51" t="str">
        <f t="shared" ca="1" si="622"/>
        <v>Slope</v>
      </c>
      <c r="DJ261" s="51" t="str">
        <f t="shared" ca="1" si="623"/>
        <v>Slope</v>
      </c>
      <c r="DK261" s="51" t="str">
        <f t="shared" ca="1" si="624"/>
        <v>Slope</v>
      </c>
      <c r="DL261" s="51" t="str">
        <f t="shared" ca="1" si="625"/>
        <v>Slope</v>
      </c>
      <c r="DM261" s="51" t="str">
        <f t="shared" ca="1" si="626"/>
        <v>Slope</v>
      </c>
      <c r="DN261" s="51" t="str">
        <f t="shared" ca="1" si="627"/>
        <v>Slope</v>
      </c>
      <c r="DO261" s="51" t="str">
        <f t="shared" ca="1" si="628"/>
        <v>Slope</v>
      </c>
      <c r="DP261" s="51" t="str">
        <f t="shared" ca="1" si="629"/>
        <v>Slope</v>
      </c>
      <c r="DQ261" s="51" t="str">
        <f t="shared" ca="1" si="630"/>
        <v>Slope</v>
      </c>
      <c r="DR261" s="51" t="str">
        <f t="shared" ca="1" si="631"/>
        <v>Slope</v>
      </c>
      <c r="DS261" s="51" t="str">
        <f t="shared" ca="1" si="632"/>
        <v>Slope</v>
      </c>
      <c r="DT261" s="51" t="str">
        <f t="shared" ca="1" si="633"/>
        <v>Slope</v>
      </c>
      <c r="DU261" s="51" t="str">
        <f t="shared" ca="1" si="634"/>
        <v>Slope</v>
      </c>
      <c r="DV261" s="51" t="str">
        <f t="shared" ca="1" si="635"/>
        <v>Slope</v>
      </c>
      <c r="DW261" s="51" t="str">
        <f t="shared" ca="1" si="636"/>
        <v>Slope</v>
      </c>
      <c r="DX261" s="51" t="str">
        <f t="shared" ca="1" si="637"/>
        <v>Slope</v>
      </c>
      <c r="DY261" s="51" t="str">
        <f t="shared" ca="1" si="638"/>
        <v>Slope</v>
      </c>
      <c r="DZ261" s="51" t="str">
        <f t="shared" ca="1" si="639"/>
        <v>Slope</v>
      </c>
      <c r="EA261" s="51" t="str">
        <f t="shared" ca="1" si="640"/>
        <v>Slope</v>
      </c>
      <c r="EB261" s="51" t="str">
        <f t="shared" ca="1" si="641"/>
        <v>Slope</v>
      </c>
      <c r="EC261" s="51" t="str">
        <f t="shared" ca="1" si="642"/>
        <v>Slope</v>
      </c>
      <c r="EE261" s="52">
        <f t="shared" ca="1" si="643"/>
        <v>1</v>
      </c>
      <c r="EF261" s="52">
        <f t="shared" ca="1" si="644"/>
        <v>1</v>
      </c>
      <c r="EG261" s="52">
        <f t="shared" ca="1" si="645"/>
        <v>1</v>
      </c>
      <c r="EH261" s="52">
        <f t="shared" ca="1" si="646"/>
        <v>1</v>
      </c>
      <c r="EI261" s="52">
        <f t="shared" ca="1" si="647"/>
        <v>1</v>
      </c>
      <c r="EJ261" s="52">
        <f t="shared" ca="1" si="648"/>
        <v>1</v>
      </c>
      <c r="EK261" s="52">
        <f t="shared" ca="1" si="649"/>
        <v>1</v>
      </c>
      <c r="EL261" s="52">
        <f t="shared" ca="1" si="650"/>
        <v>1</v>
      </c>
      <c r="EM261" s="52">
        <f t="shared" ca="1" si="651"/>
        <v>1</v>
      </c>
      <c r="EN261" s="52">
        <f t="shared" ca="1" si="652"/>
        <v>1</v>
      </c>
      <c r="EO261" s="52">
        <f t="shared" ca="1" si="653"/>
        <v>1</v>
      </c>
      <c r="EP261" s="52">
        <f t="shared" ca="1" si="654"/>
        <v>1</v>
      </c>
      <c r="EQ261" s="52">
        <f t="shared" ca="1" si="655"/>
        <v>1</v>
      </c>
      <c r="ER261" s="52">
        <f t="shared" ca="1" si="656"/>
        <v>1</v>
      </c>
      <c r="ES261" s="52">
        <f t="shared" ca="1" si="657"/>
        <v>1</v>
      </c>
      <c r="ET261" s="52">
        <f t="shared" ca="1" si="658"/>
        <v>1</v>
      </c>
      <c r="EU261" s="52">
        <f t="shared" ca="1" si="659"/>
        <v>1</v>
      </c>
      <c r="EV261" s="52">
        <f t="shared" ca="1" si="660"/>
        <v>1</v>
      </c>
      <c r="EW261" s="52">
        <f t="shared" ca="1" si="661"/>
        <v>1</v>
      </c>
      <c r="EX261" s="52">
        <f t="shared" ca="1" si="662"/>
        <v>1</v>
      </c>
      <c r="EY261" s="52">
        <f t="shared" ca="1" si="663"/>
        <v>1</v>
      </c>
      <c r="EZ261" s="52">
        <f t="shared" ca="1" si="664"/>
        <v>1</v>
      </c>
      <c r="FA261" s="52">
        <f t="shared" ca="1" si="665"/>
        <v>1</v>
      </c>
      <c r="FB261" s="52">
        <f t="shared" ca="1" si="666"/>
        <v>1</v>
      </c>
      <c r="FC261" s="52">
        <f t="shared" ca="1" si="667"/>
        <v>1</v>
      </c>
      <c r="FD261" s="52">
        <f t="shared" ca="1" si="668"/>
        <v>1</v>
      </c>
      <c r="FE261" s="52">
        <f t="shared" ca="1" si="669"/>
        <v>1</v>
      </c>
      <c r="FF261" s="52">
        <f t="shared" ca="1" si="670"/>
        <v>1</v>
      </c>
      <c r="FG261" s="52">
        <f t="shared" ca="1" si="671"/>
        <v>1</v>
      </c>
      <c r="FH261" s="52">
        <f t="shared" ca="1" si="672"/>
        <v>1</v>
      </c>
      <c r="FI261" s="52">
        <f t="shared" ca="1" si="673"/>
        <v>1</v>
      </c>
      <c r="FK261" s="52">
        <f t="shared" si="674"/>
        <v>0</v>
      </c>
      <c r="FL261" s="59" t="e">
        <f t="shared" ca="1" si="675"/>
        <v>#N/A</v>
      </c>
      <c r="FM261" s="59" t="e">
        <f t="shared" ca="1" si="676"/>
        <v>#N/A</v>
      </c>
      <c r="FN261" s="52">
        <f t="shared" ca="1" si="677"/>
        <v>0</v>
      </c>
      <c r="FP261" s="52">
        <f t="shared" ca="1" si="678"/>
        <v>0.66666666666666663</v>
      </c>
      <c r="FQ261" s="52">
        <f t="shared" ca="1" si="679"/>
        <v>0.66666666666666663</v>
      </c>
      <c r="FR261" s="52">
        <f t="shared" ca="1" si="680"/>
        <v>0.65555555555555545</v>
      </c>
      <c r="FS261" s="52">
        <f t="shared" ca="1" si="681"/>
        <v>0.64444444444444438</v>
      </c>
      <c r="FT261" s="52">
        <f t="shared" ca="1" si="682"/>
        <v>0.6333333333333333</v>
      </c>
      <c r="FU261" s="52">
        <f t="shared" ca="1" si="683"/>
        <v>0.62222222222222223</v>
      </c>
      <c r="FV261" s="52">
        <f t="shared" ca="1" si="684"/>
        <v>0.61111111111111116</v>
      </c>
      <c r="FW261" s="52">
        <f t="shared" ca="1" si="685"/>
        <v>0.6</v>
      </c>
      <c r="FX261" s="52">
        <f t="shared" ca="1" si="686"/>
        <v>0.5888888888888888</v>
      </c>
      <c r="FY261" s="52">
        <f t="shared" ca="1" si="687"/>
        <v>0.57777777777777772</v>
      </c>
      <c r="FZ261" s="52">
        <f t="shared" ca="1" si="688"/>
        <v>0.56666666666666665</v>
      </c>
      <c r="GA261" s="52">
        <f t="shared" ca="1" si="689"/>
        <v>0.55555555555555558</v>
      </c>
      <c r="GB261" s="52">
        <f t="shared" ca="1" si="690"/>
        <v>0.5444444444444444</v>
      </c>
      <c r="GC261" s="52">
        <f t="shared" ca="1" si="691"/>
        <v>0.53333333333333333</v>
      </c>
      <c r="GD261" s="52">
        <f t="shared" ca="1" si="692"/>
        <v>0.52222222222222214</v>
      </c>
      <c r="GE261" s="52">
        <f t="shared" ca="1" si="693"/>
        <v>0.51111111111111107</v>
      </c>
      <c r="GF261" s="52">
        <f t="shared" ca="1" si="694"/>
        <v>0.5</v>
      </c>
      <c r="GG261" s="52">
        <f t="shared" ca="1" si="695"/>
        <v>0.48888888888888887</v>
      </c>
      <c r="GH261" s="52">
        <f t="shared" ca="1" si="696"/>
        <v>0.47777777777777775</v>
      </c>
      <c r="GI261" s="52">
        <f t="shared" ca="1" si="697"/>
        <v>0.46666666666666667</v>
      </c>
      <c r="GJ261" s="52">
        <f t="shared" ca="1" si="698"/>
        <v>0.45555555555555555</v>
      </c>
      <c r="GK261" s="52">
        <f t="shared" ca="1" si="699"/>
        <v>0.44444444444444442</v>
      </c>
      <c r="GL261" s="52">
        <f t="shared" ca="1" si="700"/>
        <v>0.43333333333333335</v>
      </c>
      <c r="GM261" s="52">
        <f t="shared" ca="1" si="701"/>
        <v>0.42222222222222222</v>
      </c>
      <c r="GN261" s="52">
        <f t="shared" ca="1" si="702"/>
        <v>0.41111111111111109</v>
      </c>
      <c r="GO261" s="52">
        <f t="shared" ca="1" si="703"/>
        <v>0.39999999999999997</v>
      </c>
      <c r="GP261" s="52">
        <f t="shared" ca="1" si="704"/>
        <v>0.38888888888888884</v>
      </c>
      <c r="GQ261" s="52">
        <f t="shared" ca="1" si="705"/>
        <v>0.37777777777777777</v>
      </c>
      <c r="GR261" s="52">
        <f t="shared" ca="1" si="706"/>
        <v>0.36666666666666664</v>
      </c>
      <c r="GS261" s="52">
        <f t="shared" ca="1" si="707"/>
        <v>0.35555555555555551</v>
      </c>
      <c r="GT261" s="52">
        <f t="shared" ca="1" si="708"/>
        <v>0.34444444444444444</v>
      </c>
      <c r="GU261" s="125">
        <f t="shared" si="709"/>
        <v>0</v>
      </c>
      <c r="GV261" s="52">
        <f t="shared" ca="1" si="710"/>
        <v>0.66666666666666663</v>
      </c>
      <c r="GW261" s="59">
        <f t="shared" ca="1" si="711"/>
        <v>0</v>
      </c>
      <c r="GX261" s="52">
        <f t="shared" ca="1" si="712"/>
        <v>0</v>
      </c>
      <c r="GY261" s="52" t="str">
        <f t="shared" ca="1" si="713"/>
        <v>Slope</v>
      </c>
      <c r="GZ261" s="52" t="str">
        <f t="shared" ca="1" si="714"/>
        <v>NaN</v>
      </c>
      <c r="HA261" s="120">
        <f t="shared" si="715"/>
        <v>0</v>
      </c>
      <c r="HB261" s="58">
        <f t="shared" si="716"/>
        <v>0</v>
      </c>
      <c r="HC261" s="58"/>
      <c r="HD261" s="121">
        <f t="shared" si="717"/>
        <v>1</v>
      </c>
      <c r="HE261" s="52">
        <f t="shared" si="718"/>
        <v>0</v>
      </c>
      <c r="HF261" s="52">
        <f t="shared" si="719"/>
        <v>0</v>
      </c>
      <c r="HG261" s="120">
        <f t="shared" si="720"/>
        <v>1</v>
      </c>
      <c r="HH261" s="120">
        <f t="shared" si="721"/>
        <v>0</v>
      </c>
      <c r="HI261" s="52">
        <f t="shared" ca="1" si="722"/>
        <v>0</v>
      </c>
      <c r="HJ261" s="52" t="str">
        <f t="shared" ca="1" si="723"/>
        <v>Slope</v>
      </c>
      <c r="HK261" s="59">
        <f t="shared" ca="1" si="724"/>
        <v>2</v>
      </c>
      <c r="HL261" s="52" t="str">
        <f t="shared" ca="1" si="725"/>
        <v>NaN</v>
      </c>
      <c r="HM261" s="52">
        <f t="shared" si="726"/>
        <v>0</v>
      </c>
      <c r="HN261" s="52">
        <f t="shared" si="727"/>
        <v>0</v>
      </c>
      <c r="HO261" s="52">
        <f t="shared" si="728"/>
        <v>0</v>
      </c>
      <c r="HP261" s="112"/>
      <c r="HQ261" s="52">
        <f t="shared" si="731"/>
        <v>0</v>
      </c>
      <c r="HR261" s="112"/>
      <c r="HS261" s="52">
        <f t="shared" si="729"/>
        <v>0</v>
      </c>
      <c r="HT261">
        <f t="shared" si="730"/>
        <v>0</v>
      </c>
    </row>
    <row r="262" spans="1:228" x14ac:dyDescent="0.25">
      <c r="A262" s="45">
        <v>224</v>
      </c>
      <c r="B262" s="35">
        <f t="shared" si="570"/>
        <v>2.5810185185185065E-2</v>
      </c>
      <c r="C262" s="28"/>
      <c r="D262" s="29"/>
      <c r="E262" s="29"/>
      <c r="F262" s="37"/>
      <c r="G262" s="38"/>
      <c r="H262" s="107"/>
      <c r="I262" s="31"/>
      <c r="J262" s="28"/>
      <c r="K262" s="37">
        <f t="shared" si="562"/>
        <v>0</v>
      </c>
      <c r="L262" s="30">
        <f t="shared" si="560"/>
        <v>0</v>
      </c>
      <c r="M262" s="101">
        <f t="shared" si="561"/>
        <v>0</v>
      </c>
      <c r="N262" s="103">
        <f t="shared" si="571"/>
        <v>0</v>
      </c>
      <c r="AD262" s="52" t="e">
        <f t="shared" ca="1" si="732"/>
        <v>#DIV/0!</v>
      </c>
      <c r="AE262" s="52" t="e">
        <f t="shared" ca="1" si="732"/>
        <v>#DIV/0!</v>
      </c>
      <c r="AF262" s="52" t="e">
        <f t="shared" ca="1" si="732"/>
        <v>#DIV/0!</v>
      </c>
      <c r="AG262" s="52" t="e">
        <f t="shared" ca="1" si="566"/>
        <v>#DIV/0!</v>
      </c>
      <c r="AH262" s="52" t="e">
        <f t="shared" ca="1" si="566"/>
        <v>#DIV/0!</v>
      </c>
      <c r="AI262" s="52" t="e">
        <f t="shared" ca="1" si="566"/>
        <v>#DIV/0!</v>
      </c>
      <c r="AJ262" s="52" t="e">
        <f t="shared" ca="1" si="566"/>
        <v>#DIV/0!</v>
      </c>
      <c r="AK262" s="52" t="e">
        <f t="shared" ca="1" si="567"/>
        <v>#DIV/0!</v>
      </c>
      <c r="AL262" s="52" t="e">
        <f t="shared" ca="1" si="567"/>
        <v>#DIV/0!</v>
      </c>
      <c r="AM262" s="52" t="e">
        <f t="shared" ca="1" si="567"/>
        <v>#DIV/0!</v>
      </c>
      <c r="AN262" s="52" t="e">
        <f t="shared" ca="1" si="567"/>
        <v>#DIV/0!</v>
      </c>
      <c r="AO262" s="52" t="e">
        <f t="shared" ca="1" si="568"/>
        <v>#DIV/0!</v>
      </c>
      <c r="AP262" s="52" t="e">
        <f t="shared" ca="1" si="568"/>
        <v>#DIV/0!</v>
      </c>
      <c r="AQ262" s="52" t="e">
        <f t="shared" ca="1" si="568"/>
        <v>#DIV/0!</v>
      </c>
      <c r="AR262" s="52" t="e">
        <f t="shared" ca="1" si="568"/>
        <v>#DIV/0!</v>
      </c>
      <c r="AS262" s="52" t="e">
        <f t="shared" ca="1" si="569"/>
        <v>#DIV/0!</v>
      </c>
      <c r="AT262" s="52" t="e">
        <f t="shared" ca="1" si="569"/>
        <v>#DIV/0!</v>
      </c>
      <c r="AU262" s="52" t="e">
        <f t="shared" ca="1" si="569"/>
        <v>#DIV/0!</v>
      </c>
      <c r="AV262" s="52" t="e">
        <f t="shared" ca="1" si="569"/>
        <v>#DIV/0!</v>
      </c>
      <c r="AW262" s="52" t="e">
        <f t="shared" ca="1" si="563"/>
        <v>#DIV/0!</v>
      </c>
      <c r="AX262" s="52" t="e">
        <f t="shared" ca="1" si="563"/>
        <v>#DIV/0!</v>
      </c>
      <c r="AY262" s="52" t="e">
        <f t="shared" ca="1" si="563"/>
        <v>#DIV/0!</v>
      </c>
      <c r="AZ262" s="52" t="e">
        <f t="shared" ca="1" si="563"/>
        <v>#DIV/0!</v>
      </c>
      <c r="BA262" s="52" t="e">
        <f t="shared" ca="1" si="564"/>
        <v>#DIV/0!</v>
      </c>
      <c r="BB262" s="52" t="e">
        <f t="shared" ca="1" si="564"/>
        <v>#DIV/0!</v>
      </c>
      <c r="BC262" s="52" t="e">
        <f t="shared" ca="1" si="564"/>
        <v>#DIV/0!</v>
      </c>
      <c r="BD262" s="52" t="e">
        <f t="shared" ca="1" si="564"/>
        <v>#DIV/0!</v>
      </c>
      <c r="BE262" s="52" t="e">
        <f t="shared" ca="1" si="565"/>
        <v>#DIV/0!</v>
      </c>
      <c r="BF262" s="52" t="e">
        <f t="shared" ca="1" si="565"/>
        <v>#DIV/0!</v>
      </c>
      <c r="BG262" s="52" t="e">
        <f t="shared" ca="1" si="565"/>
        <v>#DIV/0!</v>
      </c>
      <c r="BH262" s="52" t="e">
        <f t="shared" ca="1" si="565"/>
        <v>#DIV/0!</v>
      </c>
      <c r="BJ262" s="52">
        <f t="shared" si="573"/>
        <v>0</v>
      </c>
      <c r="BK262" s="52">
        <f t="shared" si="574"/>
        <v>0</v>
      </c>
      <c r="BL262" s="52">
        <f t="shared" si="575"/>
        <v>0</v>
      </c>
      <c r="BM262" s="52">
        <f t="shared" si="576"/>
        <v>0</v>
      </c>
      <c r="BN262" s="52">
        <f t="shared" si="577"/>
        <v>0</v>
      </c>
      <c r="BO262" s="52">
        <f t="shared" si="578"/>
        <v>0</v>
      </c>
      <c r="BP262" s="52">
        <f t="shared" si="579"/>
        <v>0</v>
      </c>
      <c r="BQ262" s="52">
        <f t="shared" si="580"/>
        <v>0.05</v>
      </c>
      <c r="BS262" s="52">
        <f t="shared" ca="1" si="581"/>
        <v>0</v>
      </c>
      <c r="BT262" s="52">
        <f t="shared" ca="1" si="582"/>
        <v>0</v>
      </c>
      <c r="BU262" s="52">
        <f t="shared" ca="1" si="583"/>
        <v>0</v>
      </c>
      <c r="BV262" s="52">
        <f t="shared" ca="1" si="584"/>
        <v>0</v>
      </c>
      <c r="BW262" s="52">
        <f t="shared" ca="1" si="585"/>
        <v>0</v>
      </c>
      <c r="BX262" s="52">
        <f t="shared" ca="1" si="586"/>
        <v>0</v>
      </c>
      <c r="BY262" s="52">
        <f t="shared" ca="1" si="587"/>
        <v>0</v>
      </c>
      <c r="BZ262" s="52">
        <f t="shared" ca="1" si="588"/>
        <v>0</v>
      </c>
      <c r="CA262" s="52">
        <f t="shared" ca="1" si="589"/>
        <v>0</v>
      </c>
      <c r="CB262" s="52">
        <f t="shared" ca="1" si="590"/>
        <v>0</v>
      </c>
      <c r="CC262" s="52">
        <f t="shared" ca="1" si="591"/>
        <v>0</v>
      </c>
      <c r="CD262" s="52">
        <f t="shared" ca="1" si="592"/>
        <v>0</v>
      </c>
      <c r="CE262" s="52">
        <f t="shared" ca="1" si="593"/>
        <v>0</v>
      </c>
      <c r="CF262" s="52">
        <f t="shared" ca="1" si="594"/>
        <v>0</v>
      </c>
      <c r="CG262" s="52">
        <f t="shared" ca="1" si="595"/>
        <v>0</v>
      </c>
      <c r="CH262" s="52">
        <f t="shared" ca="1" si="596"/>
        <v>0</v>
      </c>
      <c r="CI262" s="52">
        <f t="shared" ca="1" si="597"/>
        <v>0</v>
      </c>
      <c r="CJ262" s="52">
        <f t="shared" ca="1" si="598"/>
        <v>0</v>
      </c>
      <c r="CK262" s="52">
        <f t="shared" ca="1" si="599"/>
        <v>0</v>
      </c>
      <c r="CL262" s="52">
        <f t="shared" ca="1" si="600"/>
        <v>0</v>
      </c>
      <c r="CM262" s="52">
        <f t="shared" ca="1" si="601"/>
        <v>0</v>
      </c>
      <c r="CN262" s="52">
        <f t="shared" ca="1" si="602"/>
        <v>0</v>
      </c>
      <c r="CO262" s="52">
        <f t="shared" ca="1" si="603"/>
        <v>0</v>
      </c>
      <c r="CP262" s="52">
        <f t="shared" ca="1" si="604"/>
        <v>0</v>
      </c>
      <c r="CQ262" s="52">
        <f t="shared" ca="1" si="605"/>
        <v>0</v>
      </c>
      <c r="CR262" s="52">
        <f t="shared" ca="1" si="606"/>
        <v>0</v>
      </c>
      <c r="CS262" s="52">
        <f t="shared" ca="1" si="607"/>
        <v>0</v>
      </c>
      <c r="CT262" s="52">
        <f t="shared" ca="1" si="608"/>
        <v>0</v>
      </c>
      <c r="CU262" s="52">
        <f t="shared" ca="1" si="609"/>
        <v>0</v>
      </c>
      <c r="CV262" s="52">
        <f t="shared" ca="1" si="610"/>
        <v>0</v>
      </c>
      <c r="CW262" s="52">
        <f t="shared" ca="1" si="611"/>
        <v>0</v>
      </c>
      <c r="CY262" s="51" t="str">
        <f t="shared" ca="1" si="612"/>
        <v>Slope</v>
      </c>
      <c r="CZ262" s="51" t="str">
        <f t="shared" ca="1" si="613"/>
        <v>Slope</v>
      </c>
      <c r="DA262" s="51" t="str">
        <f t="shared" ca="1" si="614"/>
        <v>Slope</v>
      </c>
      <c r="DB262" s="51" t="str">
        <f t="shared" ca="1" si="615"/>
        <v>Slope</v>
      </c>
      <c r="DC262" s="51" t="str">
        <f t="shared" ca="1" si="616"/>
        <v>Slope</v>
      </c>
      <c r="DD262" s="51" t="str">
        <f t="shared" ca="1" si="617"/>
        <v>Slope</v>
      </c>
      <c r="DE262" s="51" t="str">
        <f t="shared" ca="1" si="618"/>
        <v>Slope</v>
      </c>
      <c r="DF262" s="51" t="str">
        <f t="shared" ca="1" si="619"/>
        <v>Slope</v>
      </c>
      <c r="DG262" s="51" t="str">
        <f t="shared" ca="1" si="620"/>
        <v>Slope</v>
      </c>
      <c r="DH262" s="51" t="str">
        <f t="shared" ca="1" si="621"/>
        <v>Slope</v>
      </c>
      <c r="DI262" s="51" t="str">
        <f t="shared" ca="1" si="622"/>
        <v>Slope</v>
      </c>
      <c r="DJ262" s="51" t="str">
        <f t="shared" ca="1" si="623"/>
        <v>Slope</v>
      </c>
      <c r="DK262" s="51" t="str">
        <f t="shared" ca="1" si="624"/>
        <v>Slope</v>
      </c>
      <c r="DL262" s="51" t="str">
        <f t="shared" ca="1" si="625"/>
        <v>Slope</v>
      </c>
      <c r="DM262" s="51" t="str">
        <f t="shared" ca="1" si="626"/>
        <v>Slope</v>
      </c>
      <c r="DN262" s="51" t="str">
        <f t="shared" ca="1" si="627"/>
        <v>Slope</v>
      </c>
      <c r="DO262" s="51" t="str">
        <f t="shared" ca="1" si="628"/>
        <v>Slope</v>
      </c>
      <c r="DP262" s="51" t="str">
        <f t="shared" ca="1" si="629"/>
        <v>Slope</v>
      </c>
      <c r="DQ262" s="51" t="str">
        <f t="shared" ca="1" si="630"/>
        <v>Slope</v>
      </c>
      <c r="DR262" s="51" t="str">
        <f t="shared" ca="1" si="631"/>
        <v>Slope</v>
      </c>
      <c r="DS262" s="51" t="str">
        <f t="shared" ca="1" si="632"/>
        <v>Slope</v>
      </c>
      <c r="DT262" s="51" t="str">
        <f t="shared" ca="1" si="633"/>
        <v>Slope</v>
      </c>
      <c r="DU262" s="51" t="str">
        <f t="shared" ca="1" si="634"/>
        <v>Slope</v>
      </c>
      <c r="DV262" s="51" t="str">
        <f t="shared" ca="1" si="635"/>
        <v>Slope</v>
      </c>
      <c r="DW262" s="51" t="str">
        <f t="shared" ca="1" si="636"/>
        <v>Slope</v>
      </c>
      <c r="DX262" s="51" t="str">
        <f t="shared" ca="1" si="637"/>
        <v>Slope</v>
      </c>
      <c r="DY262" s="51" t="str">
        <f t="shared" ca="1" si="638"/>
        <v>Slope</v>
      </c>
      <c r="DZ262" s="51" t="str">
        <f t="shared" ca="1" si="639"/>
        <v>Slope</v>
      </c>
      <c r="EA262" s="51" t="str">
        <f t="shared" ca="1" si="640"/>
        <v>Slope</v>
      </c>
      <c r="EB262" s="51" t="str">
        <f t="shared" ca="1" si="641"/>
        <v>Slope</v>
      </c>
      <c r="EC262" s="51" t="str">
        <f t="shared" ca="1" si="642"/>
        <v>Slope</v>
      </c>
      <c r="EE262" s="52">
        <f t="shared" ca="1" si="643"/>
        <v>1</v>
      </c>
      <c r="EF262" s="52">
        <f t="shared" ca="1" si="644"/>
        <v>1</v>
      </c>
      <c r="EG262" s="52">
        <f t="shared" ca="1" si="645"/>
        <v>1</v>
      </c>
      <c r="EH262" s="52">
        <f t="shared" ca="1" si="646"/>
        <v>1</v>
      </c>
      <c r="EI262" s="52">
        <f t="shared" ca="1" si="647"/>
        <v>1</v>
      </c>
      <c r="EJ262" s="52">
        <f t="shared" ca="1" si="648"/>
        <v>1</v>
      </c>
      <c r="EK262" s="52">
        <f t="shared" ca="1" si="649"/>
        <v>1</v>
      </c>
      <c r="EL262" s="52">
        <f t="shared" ca="1" si="650"/>
        <v>1</v>
      </c>
      <c r="EM262" s="52">
        <f t="shared" ca="1" si="651"/>
        <v>1</v>
      </c>
      <c r="EN262" s="52">
        <f t="shared" ca="1" si="652"/>
        <v>1</v>
      </c>
      <c r="EO262" s="52">
        <f t="shared" ca="1" si="653"/>
        <v>1</v>
      </c>
      <c r="EP262" s="52">
        <f t="shared" ca="1" si="654"/>
        <v>1</v>
      </c>
      <c r="EQ262" s="52">
        <f t="shared" ca="1" si="655"/>
        <v>1</v>
      </c>
      <c r="ER262" s="52">
        <f t="shared" ca="1" si="656"/>
        <v>1</v>
      </c>
      <c r="ES262" s="52">
        <f t="shared" ca="1" si="657"/>
        <v>1</v>
      </c>
      <c r="ET262" s="52">
        <f t="shared" ca="1" si="658"/>
        <v>1</v>
      </c>
      <c r="EU262" s="52">
        <f t="shared" ca="1" si="659"/>
        <v>1</v>
      </c>
      <c r="EV262" s="52">
        <f t="shared" ca="1" si="660"/>
        <v>1</v>
      </c>
      <c r="EW262" s="52">
        <f t="shared" ca="1" si="661"/>
        <v>1</v>
      </c>
      <c r="EX262" s="52">
        <f t="shared" ca="1" si="662"/>
        <v>1</v>
      </c>
      <c r="EY262" s="52">
        <f t="shared" ca="1" si="663"/>
        <v>1</v>
      </c>
      <c r="EZ262" s="52">
        <f t="shared" ca="1" si="664"/>
        <v>1</v>
      </c>
      <c r="FA262" s="52">
        <f t="shared" ca="1" si="665"/>
        <v>1</v>
      </c>
      <c r="FB262" s="52">
        <f t="shared" ca="1" si="666"/>
        <v>1</v>
      </c>
      <c r="FC262" s="52">
        <f t="shared" ca="1" si="667"/>
        <v>1</v>
      </c>
      <c r="FD262" s="52">
        <f t="shared" ca="1" si="668"/>
        <v>1</v>
      </c>
      <c r="FE262" s="52">
        <f t="shared" ca="1" si="669"/>
        <v>1</v>
      </c>
      <c r="FF262" s="52">
        <f t="shared" ca="1" si="670"/>
        <v>1</v>
      </c>
      <c r="FG262" s="52">
        <f t="shared" ca="1" si="671"/>
        <v>1</v>
      </c>
      <c r="FH262" s="52">
        <f t="shared" ca="1" si="672"/>
        <v>1</v>
      </c>
      <c r="FI262" s="52">
        <f t="shared" ca="1" si="673"/>
        <v>1</v>
      </c>
      <c r="FK262" s="52">
        <f t="shared" si="674"/>
        <v>0</v>
      </c>
      <c r="FL262" s="59" t="e">
        <f t="shared" ca="1" si="675"/>
        <v>#N/A</v>
      </c>
      <c r="FM262" s="59" t="e">
        <f t="shared" ca="1" si="676"/>
        <v>#N/A</v>
      </c>
      <c r="FN262" s="52">
        <f t="shared" ca="1" si="677"/>
        <v>0</v>
      </c>
      <c r="FP262" s="52">
        <f t="shared" ca="1" si="678"/>
        <v>0.66666666666666663</v>
      </c>
      <c r="FQ262" s="52">
        <f t="shared" ca="1" si="679"/>
        <v>0.66666666666666663</v>
      </c>
      <c r="FR262" s="52">
        <f t="shared" ca="1" si="680"/>
        <v>0.65555555555555545</v>
      </c>
      <c r="FS262" s="52">
        <f t="shared" ca="1" si="681"/>
        <v>0.64444444444444438</v>
      </c>
      <c r="FT262" s="52">
        <f t="shared" ca="1" si="682"/>
        <v>0.6333333333333333</v>
      </c>
      <c r="FU262" s="52">
        <f t="shared" ca="1" si="683"/>
        <v>0.62222222222222223</v>
      </c>
      <c r="FV262" s="52">
        <f t="shared" ca="1" si="684"/>
        <v>0.61111111111111116</v>
      </c>
      <c r="FW262" s="52">
        <f t="shared" ca="1" si="685"/>
        <v>0.6</v>
      </c>
      <c r="FX262" s="52">
        <f t="shared" ca="1" si="686"/>
        <v>0.5888888888888888</v>
      </c>
      <c r="FY262" s="52">
        <f t="shared" ca="1" si="687"/>
        <v>0.57777777777777772</v>
      </c>
      <c r="FZ262" s="52">
        <f t="shared" ca="1" si="688"/>
        <v>0.56666666666666665</v>
      </c>
      <c r="GA262" s="52">
        <f t="shared" ca="1" si="689"/>
        <v>0.55555555555555558</v>
      </c>
      <c r="GB262" s="52">
        <f t="shared" ca="1" si="690"/>
        <v>0.5444444444444444</v>
      </c>
      <c r="GC262" s="52">
        <f t="shared" ca="1" si="691"/>
        <v>0.53333333333333333</v>
      </c>
      <c r="GD262" s="52">
        <f t="shared" ca="1" si="692"/>
        <v>0.52222222222222214</v>
      </c>
      <c r="GE262" s="52">
        <f t="shared" ca="1" si="693"/>
        <v>0.51111111111111107</v>
      </c>
      <c r="GF262" s="52">
        <f t="shared" ca="1" si="694"/>
        <v>0.5</v>
      </c>
      <c r="GG262" s="52">
        <f t="shared" ca="1" si="695"/>
        <v>0.48888888888888887</v>
      </c>
      <c r="GH262" s="52">
        <f t="shared" ca="1" si="696"/>
        <v>0.47777777777777775</v>
      </c>
      <c r="GI262" s="52">
        <f t="shared" ca="1" si="697"/>
        <v>0.46666666666666667</v>
      </c>
      <c r="GJ262" s="52">
        <f t="shared" ca="1" si="698"/>
        <v>0.45555555555555555</v>
      </c>
      <c r="GK262" s="52">
        <f t="shared" ca="1" si="699"/>
        <v>0.44444444444444442</v>
      </c>
      <c r="GL262" s="52">
        <f t="shared" ca="1" si="700"/>
        <v>0.43333333333333335</v>
      </c>
      <c r="GM262" s="52">
        <f t="shared" ca="1" si="701"/>
        <v>0.42222222222222222</v>
      </c>
      <c r="GN262" s="52">
        <f t="shared" ca="1" si="702"/>
        <v>0.41111111111111109</v>
      </c>
      <c r="GO262" s="52">
        <f t="shared" ca="1" si="703"/>
        <v>0.39999999999999997</v>
      </c>
      <c r="GP262" s="52">
        <f t="shared" ca="1" si="704"/>
        <v>0.38888888888888884</v>
      </c>
      <c r="GQ262" s="52">
        <f t="shared" ca="1" si="705"/>
        <v>0.37777777777777777</v>
      </c>
      <c r="GR262" s="52">
        <f t="shared" ca="1" si="706"/>
        <v>0.36666666666666664</v>
      </c>
      <c r="GS262" s="52">
        <f t="shared" ca="1" si="707"/>
        <v>0.35555555555555551</v>
      </c>
      <c r="GT262" s="52">
        <f t="shared" ca="1" si="708"/>
        <v>0.34444444444444444</v>
      </c>
      <c r="GU262" s="125">
        <f t="shared" si="709"/>
        <v>0</v>
      </c>
      <c r="GV262" s="52">
        <f t="shared" ca="1" si="710"/>
        <v>0.66666666666666663</v>
      </c>
      <c r="GW262" s="59">
        <f t="shared" ca="1" si="711"/>
        <v>0</v>
      </c>
      <c r="GX262" s="52">
        <f t="shared" ca="1" si="712"/>
        <v>0</v>
      </c>
      <c r="GY262" s="52" t="str">
        <f t="shared" ca="1" si="713"/>
        <v>Slope</v>
      </c>
      <c r="GZ262" s="52" t="str">
        <f t="shared" ca="1" si="714"/>
        <v>NaN</v>
      </c>
      <c r="HA262" s="120">
        <f t="shared" si="715"/>
        <v>0</v>
      </c>
      <c r="HB262" s="58">
        <f t="shared" si="716"/>
        <v>0</v>
      </c>
      <c r="HC262" s="58"/>
      <c r="HD262" s="121">
        <f t="shared" si="717"/>
        <v>1</v>
      </c>
      <c r="HE262" s="52">
        <f t="shared" si="718"/>
        <v>0</v>
      </c>
      <c r="HF262" s="52">
        <f t="shared" si="719"/>
        <v>0</v>
      </c>
      <c r="HG262" s="120">
        <f t="shared" si="720"/>
        <v>1</v>
      </c>
      <c r="HH262" s="120">
        <f t="shared" si="721"/>
        <v>0</v>
      </c>
      <c r="HI262" s="52">
        <f t="shared" ca="1" si="722"/>
        <v>0</v>
      </c>
      <c r="HJ262" s="52" t="str">
        <f t="shared" ca="1" si="723"/>
        <v>Slope</v>
      </c>
      <c r="HK262" s="59">
        <f t="shared" ca="1" si="724"/>
        <v>2</v>
      </c>
      <c r="HL262" s="52" t="str">
        <f t="shared" ca="1" si="725"/>
        <v>NaN</v>
      </c>
      <c r="HM262" s="52">
        <f t="shared" si="726"/>
        <v>0</v>
      </c>
      <c r="HN262" s="52">
        <f t="shared" si="727"/>
        <v>0</v>
      </c>
      <c r="HO262" s="52">
        <f t="shared" si="728"/>
        <v>0</v>
      </c>
      <c r="HP262" s="112"/>
      <c r="HQ262" s="52">
        <f t="shared" si="731"/>
        <v>0</v>
      </c>
      <c r="HR262" s="112"/>
      <c r="HS262" s="52">
        <f t="shared" si="729"/>
        <v>0</v>
      </c>
      <c r="HT262">
        <f t="shared" si="730"/>
        <v>0</v>
      </c>
    </row>
    <row r="263" spans="1:228" x14ac:dyDescent="0.25">
      <c r="A263" s="45">
        <v>225</v>
      </c>
      <c r="B263" s="35">
        <f t="shared" si="570"/>
        <v>2.5925925925925804E-2</v>
      </c>
      <c r="C263" s="28"/>
      <c r="D263" s="29"/>
      <c r="E263" s="29"/>
      <c r="F263" s="37"/>
      <c r="G263" s="38"/>
      <c r="H263" s="107"/>
      <c r="I263" s="31"/>
      <c r="J263" s="28"/>
      <c r="K263" s="37">
        <f t="shared" si="562"/>
        <v>0</v>
      </c>
      <c r="L263" s="30">
        <f t="shared" si="560"/>
        <v>0</v>
      </c>
      <c r="M263" s="101">
        <f t="shared" si="561"/>
        <v>0</v>
      </c>
      <c r="N263" s="103">
        <f t="shared" si="571"/>
        <v>0</v>
      </c>
      <c r="AD263" s="52" t="e">
        <f t="shared" ca="1" si="732"/>
        <v>#DIV/0!</v>
      </c>
      <c r="AE263" s="52" t="e">
        <f t="shared" ca="1" si="732"/>
        <v>#DIV/0!</v>
      </c>
      <c r="AF263" s="52" t="e">
        <f t="shared" ca="1" si="732"/>
        <v>#DIV/0!</v>
      </c>
      <c r="AG263" s="52" t="e">
        <f t="shared" ca="1" si="566"/>
        <v>#DIV/0!</v>
      </c>
      <c r="AH263" s="52" t="e">
        <f t="shared" ca="1" si="566"/>
        <v>#DIV/0!</v>
      </c>
      <c r="AI263" s="52" t="e">
        <f t="shared" ca="1" si="566"/>
        <v>#DIV/0!</v>
      </c>
      <c r="AJ263" s="52" t="e">
        <f t="shared" ca="1" si="566"/>
        <v>#DIV/0!</v>
      </c>
      <c r="AK263" s="52" t="e">
        <f t="shared" ca="1" si="567"/>
        <v>#DIV/0!</v>
      </c>
      <c r="AL263" s="52" t="e">
        <f t="shared" ca="1" si="567"/>
        <v>#DIV/0!</v>
      </c>
      <c r="AM263" s="52" t="e">
        <f t="shared" ca="1" si="567"/>
        <v>#DIV/0!</v>
      </c>
      <c r="AN263" s="52" t="e">
        <f t="shared" ca="1" si="567"/>
        <v>#DIV/0!</v>
      </c>
      <c r="AO263" s="52" t="e">
        <f t="shared" ca="1" si="568"/>
        <v>#DIV/0!</v>
      </c>
      <c r="AP263" s="52" t="e">
        <f t="shared" ca="1" si="568"/>
        <v>#DIV/0!</v>
      </c>
      <c r="AQ263" s="52" t="e">
        <f t="shared" ca="1" si="568"/>
        <v>#DIV/0!</v>
      </c>
      <c r="AR263" s="52" t="e">
        <f t="shared" ca="1" si="568"/>
        <v>#DIV/0!</v>
      </c>
      <c r="AS263" s="52" t="e">
        <f t="shared" ca="1" si="569"/>
        <v>#DIV/0!</v>
      </c>
      <c r="AT263" s="52" t="e">
        <f t="shared" ca="1" si="569"/>
        <v>#DIV/0!</v>
      </c>
      <c r="AU263" s="52" t="e">
        <f t="shared" ca="1" si="569"/>
        <v>#DIV/0!</v>
      </c>
      <c r="AV263" s="52" t="e">
        <f t="shared" ca="1" si="569"/>
        <v>#DIV/0!</v>
      </c>
      <c r="AW263" s="52" t="e">
        <f t="shared" ca="1" si="563"/>
        <v>#DIV/0!</v>
      </c>
      <c r="AX263" s="52" t="e">
        <f t="shared" ca="1" si="563"/>
        <v>#DIV/0!</v>
      </c>
      <c r="AY263" s="52" t="e">
        <f t="shared" ca="1" si="563"/>
        <v>#DIV/0!</v>
      </c>
      <c r="AZ263" s="52" t="e">
        <f t="shared" ca="1" si="563"/>
        <v>#DIV/0!</v>
      </c>
      <c r="BA263" s="52" t="e">
        <f t="shared" ca="1" si="564"/>
        <v>#DIV/0!</v>
      </c>
      <c r="BB263" s="52" t="e">
        <f t="shared" ca="1" si="564"/>
        <v>#DIV/0!</v>
      </c>
      <c r="BC263" s="52" t="e">
        <f t="shared" ca="1" si="564"/>
        <v>#DIV/0!</v>
      </c>
      <c r="BD263" s="52" t="e">
        <f t="shared" ca="1" si="564"/>
        <v>#DIV/0!</v>
      </c>
      <c r="BE263" s="52" t="e">
        <f t="shared" ca="1" si="565"/>
        <v>#DIV/0!</v>
      </c>
      <c r="BF263" s="52" t="e">
        <f t="shared" ca="1" si="565"/>
        <v>#DIV/0!</v>
      </c>
      <c r="BG263" s="52" t="e">
        <f t="shared" ca="1" si="565"/>
        <v>#DIV/0!</v>
      </c>
      <c r="BH263" s="52" t="e">
        <f t="shared" ca="1" si="565"/>
        <v>#DIV/0!</v>
      </c>
      <c r="BJ263" s="52">
        <f t="shared" si="573"/>
        <v>0</v>
      </c>
      <c r="BK263" s="52">
        <f t="shared" si="574"/>
        <v>0</v>
      </c>
      <c r="BL263" s="52">
        <f t="shared" si="575"/>
        <v>0</v>
      </c>
      <c r="BM263" s="52">
        <f t="shared" si="576"/>
        <v>0</v>
      </c>
      <c r="BN263" s="52">
        <f t="shared" si="577"/>
        <v>0</v>
      </c>
      <c r="BO263" s="52">
        <f t="shared" si="578"/>
        <v>0</v>
      </c>
      <c r="BP263" s="52">
        <f t="shared" si="579"/>
        <v>0</v>
      </c>
      <c r="BQ263" s="52">
        <f t="shared" si="580"/>
        <v>0.05</v>
      </c>
      <c r="BS263" s="52">
        <f t="shared" ca="1" si="581"/>
        <v>0</v>
      </c>
      <c r="BT263" s="52">
        <f t="shared" ca="1" si="582"/>
        <v>0</v>
      </c>
      <c r="BU263" s="52">
        <f t="shared" ca="1" si="583"/>
        <v>0</v>
      </c>
      <c r="BV263" s="52">
        <f t="shared" ca="1" si="584"/>
        <v>0</v>
      </c>
      <c r="BW263" s="52">
        <f t="shared" ca="1" si="585"/>
        <v>0</v>
      </c>
      <c r="BX263" s="52">
        <f t="shared" ca="1" si="586"/>
        <v>0</v>
      </c>
      <c r="BY263" s="52">
        <f t="shared" ca="1" si="587"/>
        <v>0</v>
      </c>
      <c r="BZ263" s="52">
        <f t="shared" ca="1" si="588"/>
        <v>0</v>
      </c>
      <c r="CA263" s="52">
        <f t="shared" ca="1" si="589"/>
        <v>0</v>
      </c>
      <c r="CB263" s="52">
        <f t="shared" ca="1" si="590"/>
        <v>0</v>
      </c>
      <c r="CC263" s="52">
        <f t="shared" ca="1" si="591"/>
        <v>0</v>
      </c>
      <c r="CD263" s="52">
        <f t="shared" ca="1" si="592"/>
        <v>0</v>
      </c>
      <c r="CE263" s="52">
        <f t="shared" ca="1" si="593"/>
        <v>0</v>
      </c>
      <c r="CF263" s="52">
        <f t="shared" ca="1" si="594"/>
        <v>0</v>
      </c>
      <c r="CG263" s="52">
        <f t="shared" ca="1" si="595"/>
        <v>0</v>
      </c>
      <c r="CH263" s="52">
        <f t="shared" ca="1" si="596"/>
        <v>0</v>
      </c>
      <c r="CI263" s="52">
        <f t="shared" ca="1" si="597"/>
        <v>0</v>
      </c>
      <c r="CJ263" s="52">
        <f t="shared" ca="1" si="598"/>
        <v>0</v>
      </c>
      <c r="CK263" s="52">
        <f t="shared" ca="1" si="599"/>
        <v>0</v>
      </c>
      <c r="CL263" s="52">
        <f t="shared" ca="1" si="600"/>
        <v>0</v>
      </c>
      <c r="CM263" s="52">
        <f t="shared" ca="1" si="601"/>
        <v>0</v>
      </c>
      <c r="CN263" s="52">
        <f t="shared" ca="1" si="602"/>
        <v>0</v>
      </c>
      <c r="CO263" s="52">
        <f t="shared" ca="1" si="603"/>
        <v>0</v>
      </c>
      <c r="CP263" s="52">
        <f t="shared" ca="1" si="604"/>
        <v>0</v>
      </c>
      <c r="CQ263" s="52">
        <f t="shared" ca="1" si="605"/>
        <v>0</v>
      </c>
      <c r="CR263" s="52">
        <f t="shared" ca="1" si="606"/>
        <v>0</v>
      </c>
      <c r="CS263" s="52">
        <f t="shared" ca="1" si="607"/>
        <v>0</v>
      </c>
      <c r="CT263" s="52">
        <f t="shared" ca="1" si="608"/>
        <v>0</v>
      </c>
      <c r="CU263" s="52">
        <f t="shared" ca="1" si="609"/>
        <v>0</v>
      </c>
      <c r="CV263" s="52">
        <f t="shared" ca="1" si="610"/>
        <v>0</v>
      </c>
      <c r="CW263" s="52">
        <f t="shared" ca="1" si="611"/>
        <v>0</v>
      </c>
      <c r="CY263" s="51" t="str">
        <f t="shared" ca="1" si="612"/>
        <v>Slope</v>
      </c>
      <c r="CZ263" s="51" t="str">
        <f t="shared" ca="1" si="613"/>
        <v>Slope</v>
      </c>
      <c r="DA263" s="51" t="str">
        <f t="shared" ca="1" si="614"/>
        <v>Slope</v>
      </c>
      <c r="DB263" s="51" t="str">
        <f t="shared" ca="1" si="615"/>
        <v>Slope</v>
      </c>
      <c r="DC263" s="51" t="str">
        <f t="shared" ca="1" si="616"/>
        <v>Slope</v>
      </c>
      <c r="DD263" s="51" t="str">
        <f t="shared" ca="1" si="617"/>
        <v>Slope</v>
      </c>
      <c r="DE263" s="51" t="str">
        <f t="shared" ca="1" si="618"/>
        <v>Slope</v>
      </c>
      <c r="DF263" s="51" t="str">
        <f t="shared" ca="1" si="619"/>
        <v>Slope</v>
      </c>
      <c r="DG263" s="51" t="str">
        <f t="shared" ca="1" si="620"/>
        <v>Slope</v>
      </c>
      <c r="DH263" s="51" t="str">
        <f t="shared" ca="1" si="621"/>
        <v>Slope</v>
      </c>
      <c r="DI263" s="51" t="str">
        <f t="shared" ca="1" si="622"/>
        <v>Slope</v>
      </c>
      <c r="DJ263" s="51" t="str">
        <f t="shared" ca="1" si="623"/>
        <v>Slope</v>
      </c>
      <c r="DK263" s="51" t="str">
        <f t="shared" ca="1" si="624"/>
        <v>Slope</v>
      </c>
      <c r="DL263" s="51" t="str">
        <f t="shared" ca="1" si="625"/>
        <v>Slope</v>
      </c>
      <c r="DM263" s="51" t="str">
        <f t="shared" ca="1" si="626"/>
        <v>Slope</v>
      </c>
      <c r="DN263" s="51" t="str">
        <f t="shared" ca="1" si="627"/>
        <v>Slope</v>
      </c>
      <c r="DO263" s="51" t="str">
        <f t="shared" ca="1" si="628"/>
        <v>Slope</v>
      </c>
      <c r="DP263" s="51" t="str">
        <f t="shared" ca="1" si="629"/>
        <v>Slope</v>
      </c>
      <c r="DQ263" s="51" t="str">
        <f t="shared" ca="1" si="630"/>
        <v>Slope</v>
      </c>
      <c r="DR263" s="51" t="str">
        <f t="shared" ca="1" si="631"/>
        <v>Slope</v>
      </c>
      <c r="DS263" s="51" t="str">
        <f t="shared" ca="1" si="632"/>
        <v>Slope</v>
      </c>
      <c r="DT263" s="51" t="str">
        <f t="shared" ca="1" si="633"/>
        <v>Slope</v>
      </c>
      <c r="DU263" s="51" t="str">
        <f t="shared" ca="1" si="634"/>
        <v>Slope</v>
      </c>
      <c r="DV263" s="51" t="str">
        <f t="shared" ca="1" si="635"/>
        <v>Slope</v>
      </c>
      <c r="DW263" s="51" t="str">
        <f t="shared" ca="1" si="636"/>
        <v>Slope</v>
      </c>
      <c r="DX263" s="51" t="str">
        <f t="shared" ca="1" si="637"/>
        <v>Slope</v>
      </c>
      <c r="DY263" s="51" t="str">
        <f t="shared" ca="1" si="638"/>
        <v>Slope</v>
      </c>
      <c r="DZ263" s="51" t="str">
        <f t="shared" ca="1" si="639"/>
        <v>Slope</v>
      </c>
      <c r="EA263" s="51" t="str">
        <f t="shared" ca="1" si="640"/>
        <v>Slope</v>
      </c>
      <c r="EB263" s="51" t="str">
        <f t="shared" ca="1" si="641"/>
        <v>Slope</v>
      </c>
      <c r="EC263" s="51" t="str">
        <f t="shared" ca="1" si="642"/>
        <v>Slope</v>
      </c>
      <c r="EE263" s="52">
        <f t="shared" ca="1" si="643"/>
        <v>1</v>
      </c>
      <c r="EF263" s="52">
        <f t="shared" ca="1" si="644"/>
        <v>1</v>
      </c>
      <c r="EG263" s="52">
        <f t="shared" ca="1" si="645"/>
        <v>1</v>
      </c>
      <c r="EH263" s="52">
        <f t="shared" ca="1" si="646"/>
        <v>1</v>
      </c>
      <c r="EI263" s="52">
        <f t="shared" ca="1" si="647"/>
        <v>1</v>
      </c>
      <c r="EJ263" s="52">
        <f t="shared" ca="1" si="648"/>
        <v>1</v>
      </c>
      <c r="EK263" s="52">
        <f t="shared" ca="1" si="649"/>
        <v>1</v>
      </c>
      <c r="EL263" s="52">
        <f t="shared" ca="1" si="650"/>
        <v>1</v>
      </c>
      <c r="EM263" s="52">
        <f t="shared" ca="1" si="651"/>
        <v>1</v>
      </c>
      <c r="EN263" s="52">
        <f t="shared" ca="1" si="652"/>
        <v>1</v>
      </c>
      <c r="EO263" s="52">
        <f t="shared" ca="1" si="653"/>
        <v>1</v>
      </c>
      <c r="EP263" s="52">
        <f t="shared" ca="1" si="654"/>
        <v>1</v>
      </c>
      <c r="EQ263" s="52">
        <f t="shared" ca="1" si="655"/>
        <v>1</v>
      </c>
      <c r="ER263" s="52">
        <f t="shared" ca="1" si="656"/>
        <v>1</v>
      </c>
      <c r="ES263" s="52">
        <f t="shared" ca="1" si="657"/>
        <v>1</v>
      </c>
      <c r="ET263" s="52">
        <f t="shared" ca="1" si="658"/>
        <v>1</v>
      </c>
      <c r="EU263" s="52">
        <f t="shared" ca="1" si="659"/>
        <v>1</v>
      </c>
      <c r="EV263" s="52">
        <f t="shared" ca="1" si="660"/>
        <v>1</v>
      </c>
      <c r="EW263" s="52">
        <f t="shared" ca="1" si="661"/>
        <v>1</v>
      </c>
      <c r="EX263" s="52">
        <f t="shared" ca="1" si="662"/>
        <v>1</v>
      </c>
      <c r="EY263" s="52">
        <f t="shared" ca="1" si="663"/>
        <v>1</v>
      </c>
      <c r="EZ263" s="52">
        <f t="shared" ca="1" si="664"/>
        <v>1</v>
      </c>
      <c r="FA263" s="52">
        <f t="shared" ca="1" si="665"/>
        <v>1</v>
      </c>
      <c r="FB263" s="52">
        <f t="shared" ca="1" si="666"/>
        <v>1</v>
      </c>
      <c r="FC263" s="52">
        <f t="shared" ca="1" si="667"/>
        <v>1</v>
      </c>
      <c r="FD263" s="52">
        <f t="shared" ca="1" si="668"/>
        <v>1</v>
      </c>
      <c r="FE263" s="52">
        <f t="shared" ca="1" si="669"/>
        <v>1</v>
      </c>
      <c r="FF263" s="52">
        <f t="shared" ca="1" si="670"/>
        <v>1</v>
      </c>
      <c r="FG263" s="52">
        <f t="shared" ca="1" si="671"/>
        <v>1</v>
      </c>
      <c r="FH263" s="52">
        <f t="shared" ca="1" si="672"/>
        <v>1</v>
      </c>
      <c r="FI263" s="52">
        <f t="shared" ca="1" si="673"/>
        <v>1</v>
      </c>
      <c r="FK263" s="52">
        <f t="shared" si="674"/>
        <v>0</v>
      </c>
      <c r="FL263" s="59" t="e">
        <f t="shared" ca="1" si="675"/>
        <v>#N/A</v>
      </c>
      <c r="FM263" s="59" t="e">
        <f t="shared" ca="1" si="676"/>
        <v>#N/A</v>
      </c>
      <c r="FN263" s="52">
        <f t="shared" ca="1" si="677"/>
        <v>0</v>
      </c>
      <c r="FP263" s="52">
        <f t="shared" ca="1" si="678"/>
        <v>0.66666666666666663</v>
      </c>
      <c r="FQ263" s="52">
        <f t="shared" ca="1" si="679"/>
        <v>0.66666666666666663</v>
      </c>
      <c r="FR263" s="52">
        <f t="shared" ca="1" si="680"/>
        <v>0.65555555555555545</v>
      </c>
      <c r="FS263" s="52">
        <f t="shared" ca="1" si="681"/>
        <v>0.64444444444444438</v>
      </c>
      <c r="FT263" s="52">
        <f t="shared" ca="1" si="682"/>
        <v>0.6333333333333333</v>
      </c>
      <c r="FU263" s="52">
        <f t="shared" ca="1" si="683"/>
        <v>0.62222222222222223</v>
      </c>
      <c r="FV263" s="52">
        <f t="shared" ca="1" si="684"/>
        <v>0.61111111111111116</v>
      </c>
      <c r="FW263" s="52">
        <f t="shared" ca="1" si="685"/>
        <v>0.6</v>
      </c>
      <c r="FX263" s="52">
        <f t="shared" ca="1" si="686"/>
        <v>0.5888888888888888</v>
      </c>
      <c r="FY263" s="52">
        <f t="shared" ca="1" si="687"/>
        <v>0.57777777777777772</v>
      </c>
      <c r="FZ263" s="52">
        <f t="shared" ca="1" si="688"/>
        <v>0.56666666666666665</v>
      </c>
      <c r="GA263" s="52">
        <f t="shared" ca="1" si="689"/>
        <v>0.55555555555555558</v>
      </c>
      <c r="GB263" s="52">
        <f t="shared" ca="1" si="690"/>
        <v>0.5444444444444444</v>
      </c>
      <c r="GC263" s="52">
        <f t="shared" ca="1" si="691"/>
        <v>0.53333333333333333</v>
      </c>
      <c r="GD263" s="52">
        <f t="shared" ca="1" si="692"/>
        <v>0.52222222222222214</v>
      </c>
      <c r="GE263" s="52">
        <f t="shared" ca="1" si="693"/>
        <v>0.51111111111111107</v>
      </c>
      <c r="GF263" s="52">
        <f t="shared" ca="1" si="694"/>
        <v>0.5</v>
      </c>
      <c r="GG263" s="52">
        <f t="shared" ca="1" si="695"/>
        <v>0.48888888888888887</v>
      </c>
      <c r="GH263" s="52">
        <f t="shared" ca="1" si="696"/>
        <v>0.47777777777777775</v>
      </c>
      <c r="GI263" s="52">
        <f t="shared" ca="1" si="697"/>
        <v>0.46666666666666667</v>
      </c>
      <c r="GJ263" s="52">
        <f t="shared" ca="1" si="698"/>
        <v>0.45555555555555555</v>
      </c>
      <c r="GK263" s="52">
        <f t="shared" ca="1" si="699"/>
        <v>0.44444444444444442</v>
      </c>
      <c r="GL263" s="52">
        <f t="shared" ca="1" si="700"/>
        <v>0.43333333333333335</v>
      </c>
      <c r="GM263" s="52">
        <f t="shared" ca="1" si="701"/>
        <v>0.42222222222222222</v>
      </c>
      <c r="GN263" s="52">
        <f t="shared" ca="1" si="702"/>
        <v>0.41111111111111109</v>
      </c>
      <c r="GO263" s="52">
        <f t="shared" ca="1" si="703"/>
        <v>0.39999999999999997</v>
      </c>
      <c r="GP263" s="52">
        <f t="shared" ca="1" si="704"/>
        <v>0.38888888888888884</v>
      </c>
      <c r="GQ263" s="52">
        <f t="shared" ca="1" si="705"/>
        <v>0.37777777777777777</v>
      </c>
      <c r="GR263" s="52">
        <f t="shared" ca="1" si="706"/>
        <v>0.36666666666666664</v>
      </c>
      <c r="GS263" s="52">
        <f t="shared" ca="1" si="707"/>
        <v>0.35555555555555551</v>
      </c>
      <c r="GT263" s="52">
        <f t="shared" ca="1" si="708"/>
        <v>0.34444444444444444</v>
      </c>
      <c r="GU263" s="125">
        <f t="shared" si="709"/>
        <v>0</v>
      </c>
      <c r="GV263" s="52">
        <f t="shared" ca="1" si="710"/>
        <v>0.66666666666666663</v>
      </c>
      <c r="GW263" s="59">
        <f t="shared" ca="1" si="711"/>
        <v>0</v>
      </c>
      <c r="GX263" s="52">
        <f t="shared" ca="1" si="712"/>
        <v>0</v>
      </c>
      <c r="GY263" s="52" t="str">
        <f t="shared" ca="1" si="713"/>
        <v>Slope</v>
      </c>
      <c r="GZ263" s="52" t="str">
        <f t="shared" ca="1" si="714"/>
        <v>NaN</v>
      </c>
      <c r="HA263" s="120">
        <f t="shared" si="715"/>
        <v>0</v>
      </c>
      <c r="HB263" s="58">
        <f t="shared" si="716"/>
        <v>0</v>
      </c>
      <c r="HC263" s="58"/>
      <c r="HD263" s="121">
        <f t="shared" si="717"/>
        <v>1</v>
      </c>
      <c r="HE263" s="52">
        <f t="shared" si="718"/>
        <v>0</v>
      </c>
      <c r="HF263" s="52">
        <f t="shared" si="719"/>
        <v>0</v>
      </c>
      <c r="HG263" s="120">
        <f t="shared" si="720"/>
        <v>1</v>
      </c>
      <c r="HH263" s="120">
        <f t="shared" si="721"/>
        <v>0</v>
      </c>
      <c r="HI263" s="52">
        <f t="shared" ca="1" si="722"/>
        <v>0</v>
      </c>
      <c r="HJ263" s="52" t="str">
        <f t="shared" ca="1" si="723"/>
        <v>Slope</v>
      </c>
      <c r="HK263" s="59">
        <f t="shared" ca="1" si="724"/>
        <v>2</v>
      </c>
      <c r="HL263" s="52" t="str">
        <f t="shared" ca="1" si="725"/>
        <v>NaN</v>
      </c>
      <c r="HM263" s="52">
        <f t="shared" si="726"/>
        <v>0</v>
      </c>
      <c r="HN263" s="52">
        <f t="shared" si="727"/>
        <v>0</v>
      </c>
      <c r="HO263" s="52">
        <f t="shared" si="728"/>
        <v>0</v>
      </c>
      <c r="HP263" s="112"/>
      <c r="HQ263" s="52">
        <f t="shared" si="731"/>
        <v>0</v>
      </c>
      <c r="HR263" s="112"/>
      <c r="HS263" s="52">
        <f t="shared" si="729"/>
        <v>0</v>
      </c>
      <c r="HT263">
        <f t="shared" si="730"/>
        <v>0</v>
      </c>
    </row>
    <row r="264" spans="1:228" x14ac:dyDescent="0.25">
      <c r="A264" s="45">
        <v>226</v>
      </c>
      <c r="B264" s="35">
        <f t="shared" si="570"/>
        <v>2.6041666666666543E-2</v>
      </c>
      <c r="C264" s="28"/>
      <c r="D264" s="29"/>
      <c r="E264" s="29"/>
      <c r="F264" s="37"/>
      <c r="G264" s="38"/>
      <c r="H264" s="107"/>
      <c r="I264" s="31"/>
      <c r="J264" s="28"/>
      <c r="K264" s="37">
        <f t="shared" si="562"/>
        <v>0</v>
      </c>
      <c r="L264" s="30">
        <f t="shared" si="560"/>
        <v>0</v>
      </c>
      <c r="M264" s="101">
        <f t="shared" si="561"/>
        <v>0</v>
      </c>
      <c r="N264" s="103">
        <f t="shared" si="571"/>
        <v>0</v>
      </c>
      <c r="AD264" s="52" t="e">
        <f t="shared" ca="1" si="732"/>
        <v>#DIV/0!</v>
      </c>
      <c r="AE264" s="52" t="e">
        <f t="shared" ca="1" si="732"/>
        <v>#DIV/0!</v>
      </c>
      <c r="AF264" s="52" t="e">
        <f t="shared" ca="1" si="732"/>
        <v>#DIV/0!</v>
      </c>
      <c r="AG264" s="52" t="e">
        <f t="shared" ca="1" si="566"/>
        <v>#DIV/0!</v>
      </c>
      <c r="AH264" s="52" t="e">
        <f t="shared" ca="1" si="566"/>
        <v>#DIV/0!</v>
      </c>
      <c r="AI264" s="52" t="e">
        <f t="shared" ca="1" si="566"/>
        <v>#DIV/0!</v>
      </c>
      <c r="AJ264" s="52" t="e">
        <f t="shared" ca="1" si="566"/>
        <v>#DIV/0!</v>
      </c>
      <c r="AK264" s="52" t="e">
        <f t="shared" ca="1" si="567"/>
        <v>#DIV/0!</v>
      </c>
      <c r="AL264" s="52" t="e">
        <f t="shared" ca="1" si="567"/>
        <v>#DIV/0!</v>
      </c>
      <c r="AM264" s="52" t="e">
        <f t="shared" ca="1" si="567"/>
        <v>#DIV/0!</v>
      </c>
      <c r="AN264" s="52" t="e">
        <f t="shared" ca="1" si="567"/>
        <v>#DIV/0!</v>
      </c>
      <c r="AO264" s="52" t="e">
        <f t="shared" ca="1" si="568"/>
        <v>#DIV/0!</v>
      </c>
      <c r="AP264" s="52" t="e">
        <f t="shared" ca="1" si="568"/>
        <v>#DIV/0!</v>
      </c>
      <c r="AQ264" s="52" t="e">
        <f t="shared" ca="1" si="568"/>
        <v>#DIV/0!</v>
      </c>
      <c r="AR264" s="52" t="e">
        <f t="shared" ca="1" si="568"/>
        <v>#DIV/0!</v>
      </c>
      <c r="AS264" s="52" t="e">
        <f t="shared" ca="1" si="569"/>
        <v>#DIV/0!</v>
      </c>
      <c r="AT264" s="52" t="e">
        <f t="shared" ca="1" si="569"/>
        <v>#DIV/0!</v>
      </c>
      <c r="AU264" s="52" t="e">
        <f t="shared" ca="1" si="569"/>
        <v>#DIV/0!</v>
      </c>
      <c r="AV264" s="52" t="e">
        <f t="shared" ca="1" si="569"/>
        <v>#DIV/0!</v>
      </c>
      <c r="AW264" s="52" t="e">
        <f t="shared" ca="1" si="563"/>
        <v>#DIV/0!</v>
      </c>
      <c r="AX264" s="52" t="e">
        <f t="shared" ca="1" si="563"/>
        <v>#DIV/0!</v>
      </c>
      <c r="AY264" s="52" t="e">
        <f t="shared" ca="1" si="563"/>
        <v>#DIV/0!</v>
      </c>
      <c r="AZ264" s="52" t="e">
        <f t="shared" ca="1" si="563"/>
        <v>#DIV/0!</v>
      </c>
      <c r="BA264" s="52" t="e">
        <f t="shared" ca="1" si="564"/>
        <v>#DIV/0!</v>
      </c>
      <c r="BB264" s="52" t="e">
        <f t="shared" ca="1" si="564"/>
        <v>#DIV/0!</v>
      </c>
      <c r="BC264" s="52" t="e">
        <f t="shared" ca="1" si="564"/>
        <v>#DIV/0!</v>
      </c>
      <c r="BD264" s="52" t="e">
        <f t="shared" ca="1" si="564"/>
        <v>#DIV/0!</v>
      </c>
      <c r="BE264" s="52" t="e">
        <f t="shared" ca="1" si="565"/>
        <v>#DIV/0!</v>
      </c>
      <c r="BF264" s="52" t="e">
        <f t="shared" ca="1" si="565"/>
        <v>#DIV/0!</v>
      </c>
      <c r="BG264" s="52" t="e">
        <f t="shared" ca="1" si="565"/>
        <v>#DIV/0!</v>
      </c>
      <c r="BH264" s="52" t="e">
        <f t="shared" ca="1" si="565"/>
        <v>#DIV/0!</v>
      </c>
      <c r="BJ264" s="52">
        <f t="shared" si="573"/>
        <v>0</v>
      </c>
      <c r="BK264" s="52">
        <f t="shared" si="574"/>
        <v>0</v>
      </c>
      <c r="BL264" s="52">
        <f t="shared" si="575"/>
        <v>0</v>
      </c>
      <c r="BM264" s="52">
        <f t="shared" si="576"/>
        <v>0</v>
      </c>
      <c r="BN264" s="52">
        <f t="shared" si="577"/>
        <v>0</v>
      </c>
      <c r="BO264" s="52">
        <f t="shared" si="578"/>
        <v>0</v>
      </c>
      <c r="BP264" s="52">
        <f t="shared" si="579"/>
        <v>0</v>
      </c>
      <c r="BQ264" s="52">
        <f t="shared" si="580"/>
        <v>0.05</v>
      </c>
      <c r="BS264" s="52">
        <f t="shared" ca="1" si="581"/>
        <v>0</v>
      </c>
      <c r="BT264" s="52">
        <f t="shared" ca="1" si="582"/>
        <v>0</v>
      </c>
      <c r="BU264" s="52">
        <f t="shared" ca="1" si="583"/>
        <v>0</v>
      </c>
      <c r="BV264" s="52">
        <f t="shared" ca="1" si="584"/>
        <v>0</v>
      </c>
      <c r="BW264" s="52">
        <f t="shared" ca="1" si="585"/>
        <v>0</v>
      </c>
      <c r="BX264" s="52">
        <f t="shared" ca="1" si="586"/>
        <v>0</v>
      </c>
      <c r="BY264" s="52">
        <f t="shared" ca="1" si="587"/>
        <v>0</v>
      </c>
      <c r="BZ264" s="52">
        <f t="shared" ca="1" si="588"/>
        <v>0</v>
      </c>
      <c r="CA264" s="52">
        <f t="shared" ca="1" si="589"/>
        <v>0</v>
      </c>
      <c r="CB264" s="52">
        <f t="shared" ca="1" si="590"/>
        <v>0</v>
      </c>
      <c r="CC264" s="52">
        <f t="shared" ca="1" si="591"/>
        <v>0</v>
      </c>
      <c r="CD264" s="52">
        <f t="shared" ca="1" si="592"/>
        <v>0</v>
      </c>
      <c r="CE264" s="52">
        <f t="shared" ca="1" si="593"/>
        <v>0</v>
      </c>
      <c r="CF264" s="52">
        <f t="shared" ca="1" si="594"/>
        <v>0</v>
      </c>
      <c r="CG264" s="52">
        <f t="shared" ca="1" si="595"/>
        <v>0</v>
      </c>
      <c r="CH264" s="52">
        <f t="shared" ca="1" si="596"/>
        <v>0</v>
      </c>
      <c r="CI264" s="52">
        <f t="shared" ca="1" si="597"/>
        <v>0</v>
      </c>
      <c r="CJ264" s="52">
        <f t="shared" ca="1" si="598"/>
        <v>0</v>
      </c>
      <c r="CK264" s="52">
        <f t="shared" ca="1" si="599"/>
        <v>0</v>
      </c>
      <c r="CL264" s="52">
        <f t="shared" ca="1" si="600"/>
        <v>0</v>
      </c>
      <c r="CM264" s="52">
        <f t="shared" ca="1" si="601"/>
        <v>0</v>
      </c>
      <c r="CN264" s="52">
        <f t="shared" ca="1" si="602"/>
        <v>0</v>
      </c>
      <c r="CO264" s="52">
        <f t="shared" ca="1" si="603"/>
        <v>0</v>
      </c>
      <c r="CP264" s="52">
        <f t="shared" ca="1" si="604"/>
        <v>0</v>
      </c>
      <c r="CQ264" s="52">
        <f t="shared" ca="1" si="605"/>
        <v>0</v>
      </c>
      <c r="CR264" s="52">
        <f t="shared" ca="1" si="606"/>
        <v>0</v>
      </c>
      <c r="CS264" s="52">
        <f t="shared" ca="1" si="607"/>
        <v>0</v>
      </c>
      <c r="CT264" s="52">
        <f t="shared" ca="1" si="608"/>
        <v>0</v>
      </c>
      <c r="CU264" s="52">
        <f t="shared" ca="1" si="609"/>
        <v>0</v>
      </c>
      <c r="CV264" s="52">
        <f t="shared" ca="1" si="610"/>
        <v>0</v>
      </c>
      <c r="CW264" s="52">
        <f t="shared" ca="1" si="611"/>
        <v>0</v>
      </c>
      <c r="CY264" s="51" t="str">
        <f t="shared" ca="1" si="612"/>
        <v>Slope</v>
      </c>
      <c r="CZ264" s="51" t="str">
        <f t="shared" ca="1" si="613"/>
        <v>Slope</v>
      </c>
      <c r="DA264" s="51" t="str">
        <f t="shared" ca="1" si="614"/>
        <v>Slope</v>
      </c>
      <c r="DB264" s="51" t="str">
        <f t="shared" ca="1" si="615"/>
        <v>Slope</v>
      </c>
      <c r="DC264" s="51" t="str">
        <f t="shared" ca="1" si="616"/>
        <v>Slope</v>
      </c>
      <c r="DD264" s="51" t="str">
        <f t="shared" ca="1" si="617"/>
        <v>Slope</v>
      </c>
      <c r="DE264" s="51" t="str">
        <f t="shared" ca="1" si="618"/>
        <v>Slope</v>
      </c>
      <c r="DF264" s="51" t="str">
        <f t="shared" ca="1" si="619"/>
        <v>Slope</v>
      </c>
      <c r="DG264" s="51" t="str">
        <f t="shared" ca="1" si="620"/>
        <v>Slope</v>
      </c>
      <c r="DH264" s="51" t="str">
        <f t="shared" ca="1" si="621"/>
        <v>Slope</v>
      </c>
      <c r="DI264" s="51" t="str">
        <f t="shared" ca="1" si="622"/>
        <v>Slope</v>
      </c>
      <c r="DJ264" s="51" t="str">
        <f t="shared" ca="1" si="623"/>
        <v>Slope</v>
      </c>
      <c r="DK264" s="51" t="str">
        <f t="shared" ca="1" si="624"/>
        <v>Slope</v>
      </c>
      <c r="DL264" s="51" t="str">
        <f t="shared" ca="1" si="625"/>
        <v>Slope</v>
      </c>
      <c r="DM264" s="51" t="str">
        <f t="shared" ca="1" si="626"/>
        <v>Slope</v>
      </c>
      <c r="DN264" s="51" t="str">
        <f t="shared" ca="1" si="627"/>
        <v>Slope</v>
      </c>
      <c r="DO264" s="51" t="str">
        <f t="shared" ca="1" si="628"/>
        <v>Slope</v>
      </c>
      <c r="DP264" s="51" t="str">
        <f t="shared" ca="1" si="629"/>
        <v>Slope</v>
      </c>
      <c r="DQ264" s="51" t="str">
        <f t="shared" ca="1" si="630"/>
        <v>Slope</v>
      </c>
      <c r="DR264" s="51" t="str">
        <f t="shared" ca="1" si="631"/>
        <v>Slope</v>
      </c>
      <c r="DS264" s="51" t="str">
        <f t="shared" ca="1" si="632"/>
        <v>Slope</v>
      </c>
      <c r="DT264" s="51" t="str">
        <f t="shared" ca="1" si="633"/>
        <v>Slope</v>
      </c>
      <c r="DU264" s="51" t="str">
        <f t="shared" ca="1" si="634"/>
        <v>Slope</v>
      </c>
      <c r="DV264" s="51" t="str">
        <f t="shared" ca="1" si="635"/>
        <v>Slope</v>
      </c>
      <c r="DW264" s="51" t="str">
        <f t="shared" ca="1" si="636"/>
        <v>Slope</v>
      </c>
      <c r="DX264" s="51" t="str">
        <f t="shared" ca="1" si="637"/>
        <v>Slope</v>
      </c>
      <c r="DY264" s="51" t="str">
        <f t="shared" ca="1" si="638"/>
        <v>Slope</v>
      </c>
      <c r="DZ264" s="51" t="str">
        <f t="shared" ca="1" si="639"/>
        <v>Slope</v>
      </c>
      <c r="EA264" s="51" t="str">
        <f t="shared" ca="1" si="640"/>
        <v>Slope</v>
      </c>
      <c r="EB264" s="51" t="str">
        <f t="shared" ca="1" si="641"/>
        <v>Slope</v>
      </c>
      <c r="EC264" s="51" t="str">
        <f t="shared" ca="1" si="642"/>
        <v>Slope</v>
      </c>
      <c r="EE264" s="52">
        <f t="shared" ca="1" si="643"/>
        <v>1</v>
      </c>
      <c r="EF264" s="52">
        <f t="shared" ca="1" si="644"/>
        <v>1</v>
      </c>
      <c r="EG264" s="52">
        <f t="shared" ca="1" si="645"/>
        <v>1</v>
      </c>
      <c r="EH264" s="52">
        <f t="shared" ca="1" si="646"/>
        <v>1</v>
      </c>
      <c r="EI264" s="52">
        <f t="shared" ca="1" si="647"/>
        <v>1</v>
      </c>
      <c r="EJ264" s="52">
        <f t="shared" ca="1" si="648"/>
        <v>1</v>
      </c>
      <c r="EK264" s="52">
        <f t="shared" ca="1" si="649"/>
        <v>1</v>
      </c>
      <c r="EL264" s="52">
        <f t="shared" ca="1" si="650"/>
        <v>1</v>
      </c>
      <c r="EM264" s="52">
        <f t="shared" ca="1" si="651"/>
        <v>1</v>
      </c>
      <c r="EN264" s="52">
        <f t="shared" ca="1" si="652"/>
        <v>1</v>
      </c>
      <c r="EO264" s="52">
        <f t="shared" ca="1" si="653"/>
        <v>1</v>
      </c>
      <c r="EP264" s="52">
        <f t="shared" ca="1" si="654"/>
        <v>1</v>
      </c>
      <c r="EQ264" s="52">
        <f t="shared" ca="1" si="655"/>
        <v>1</v>
      </c>
      <c r="ER264" s="52">
        <f t="shared" ca="1" si="656"/>
        <v>1</v>
      </c>
      <c r="ES264" s="52">
        <f t="shared" ca="1" si="657"/>
        <v>1</v>
      </c>
      <c r="ET264" s="52">
        <f t="shared" ca="1" si="658"/>
        <v>1</v>
      </c>
      <c r="EU264" s="52">
        <f t="shared" ca="1" si="659"/>
        <v>1</v>
      </c>
      <c r="EV264" s="52">
        <f t="shared" ca="1" si="660"/>
        <v>1</v>
      </c>
      <c r="EW264" s="52">
        <f t="shared" ca="1" si="661"/>
        <v>1</v>
      </c>
      <c r="EX264" s="52">
        <f t="shared" ca="1" si="662"/>
        <v>1</v>
      </c>
      <c r="EY264" s="52">
        <f t="shared" ca="1" si="663"/>
        <v>1</v>
      </c>
      <c r="EZ264" s="52">
        <f t="shared" ca="1" si="664"/>
        <v>1</v>
      </c>
      <c r="FA264" s="52">
        <f t="shared" ca="1" si="665"/>
        <v>1</v>
      </c>
      <c r="FB264" s="52">
        <f t="shared" ca="1" si="666"/>
        <v>1</v>
      </c>
      <c r="FC264" s="52">
        <f t="shared" ca="1" si="667"/>
        <v>1</v>
      </c>
      <c r="FD264" s="52">
        <f t="shared" ca="1" si="668"/>
        <v>1</v>
      </c>
      <c r="FE264" s="52">
        <f t="shared" ca="1" si="669"/>
        <v>1</v>
      </c>
      <c r="FF264" s="52">
        <f t="shared" ca="1" si="670"/>
        <v>1</v>
      </c>
      <c r="FG264" s="52">
        <f t="shared" ca="1" si="671"/>
        <v>1</v>
      </c>
      <c r="FH264" s="52">
        <f t="shared" ca="1" si="672"/>
        <v>1</v>
      </c>
      <c r="FI264" s="52">
        <f t="shared" ca="1" si="673"/>
        <v>1</v>
      </c>
      <c r="FK264" s="52">
        <f t="shared" si="674"/>
        <v>0</v>
      </c>
      <c r="FL264" s="59" t="e">
        <f t="shared" ca="1" si="675"/>
        <v>#N/A</v>
      </c>
      <c r="FM264" s="59" t="e">
        <f t="shared" ca="1" si="676"/>
        <v>#N/A</v>
      </c>
      <c r="FN264" s="52">
        <f t="shared" ca="1" si="677"/>
        <v>0</v>
      </c>
      <c r="FP264" s="52">
        <f t="shared" ca="1" si="678"/>
        <v>0.66666666666666663</v>
      </c>
      <c r="FQ264" s="52">
        <f t="shared" ca="1" si="679"/>
        <v>0.66666666666666663</v>
      </c>
      <c r="FR264" s="52">
        <f t="shared" ca="1" si="680"/>
        <v>0.65555555555555545</v>
      </c>
      <c r="FS264" s="52">
        <f t="shared" ca="1" si="681"/>
        <v>0.64444444444444438</v>
      </c>
      <c r="FT264" s="52">
        <f t="shared" ca="1" si="682"/>
        <v>0.6333333333333333</v>
      </c>
      <c r="FU264" s="52">
        <f t="shared" ca="1" si="683"/>
        <v>0.62222222222222223</v>
      </c>
      <c r="FV264" s="52">
        <f t="shared" ca="1" si="684"/>
        <v>0.61111111111111116</v>
      </c>
      <c r="FW264" s="52">
        <f t="shared" ca="1" si="685"/>
        <v>0.6</v>
      </c>
      <c r="FX264" s="52">
        <f t="shared" ca="1" si="686"/>
        <v>0.5888888888888888</v>
      </c>
      <c r="FY264" s="52">
        <f t="shared" ca="1" si="687"/>
        <v>0.57777777777777772</v>
      </c>
      <c r="FZ264" s="52">
        <f t="shared" ca="1" si="688"/>
        <v>0.56666666666666665</v>
      </c>
      <c r="GA264" s="52">
        <f t="shared" ca="1" si="689"/>
        <v>0.55555555555555558</v>
      </c>
      <c r="GB264" s="52">
        <f t="shared" ca="1" si="690"/>
        <v>0.5444444444444444</v>
      </c>
      <c r="GC264" s="52">
        <f t="shared" ca="1" si="691"/>
        <v>0.53333333333333333</v>
      </c>
      <c r="GD264" s="52">
        <f t="shared" ca="1" si="692"/>
        <v>0.52222222222222214</v>
      </c>
      <c r="GE264" s="52">
        <f t="shared" ca="1" si="693"/>
        <v>0.51111111111111107</v>
      </c>
      <c r="GF264" s="52">
        <f t="shared" ca="1" si="694"/>
        <v>0.5</v>
      </c>
      <c r="GG264" s="52">
        <f t="shared" ca="1" si="695"/>
        <v>0.48888888888888887</v>
      </c>
      <c r="GH264" s="52">
        <f t="shared" ca="1" si="696"/>
        <v>0.47777777777777775</v>
      </c>
      <c r="GI264" s="52">
        <f t="shared" ca="1" si="697"/>
        <v>0.46666666666666667</v>
      </c>
      <c r="GJ264" s="52">
        <f t="shared" ca="1" si="698"/>
        <v>0.45555555555555555</v>
      </c>
      <c r="GK264" s="52">
        <f t="shared" ca="1" si="699"/>
        <v>0.44444444444444442</v>
      </c>
      <c r="GL264" s="52">
        <f t="shared" ca="1" si="700"/>
        <v>0.43333333333333335</v>
      </c>
      <c r="GM264" s="52">
        <f t="shared" ca="1" si="701"/>
        <v>0.42222222222222222</v>
      </c>
      <c r="GN264" s="52">
        <f t="shared" ca="1" si="702"/>
        <v>0.41111111111111109</v>
      </c>
      <c r="GO264" s="52">
        <f t="shared" ca="1" si="703"/>
        <v>0.39999999999999997</v>
      </c>
      <c r="GP264" s="52">
        <f t="shared" ca="1" si="704"/>
        <v>0.38888888888888884</v>
      </c>
      <c r="GQ264" s="52">
        <f t="shared" ca="1" si="705"/>
        <v>0.37777777777777777</v>
      </c>
      <c r="GR264" s="52">
        <f t="shared" ca="1" si="706"/>
        <v>0.36666666666666664</v>
      </c>
      <c r="GS264" s="52">
        <f t="shared" ca="1" si="707"/>
        <v>0.35555555555555551</v>
      </c>
      <c r="GT264" s="52">
        <f t="shared" ca="1" si="708"/>
        <v>0.34444444444444444</v>
      </c>
      <c r="GU264" s="125">
        <f t="shared" si="709"/>
        <v>0</v>
      </c>
      <c r="GV264" s="52">
        <f t="shared" ca="1" si="710"/>
        <v>0.66666666666666663</v>
      </c>
      <c r="GW264" s="59">
        <f t="shared" ca="1" si="711"/>
        <v>0</v>
      </c>
      <c r="GX264" s="52">
        <f t="shared" ca="1" si="712"/>
        <v>0</v>
      </c>
      <c r="GY264" s="52" t="str">
        <f t="shared" ca="1" si="713"/>
        <v>Slope</v>
      </c>
      <c r="GZ264" s="52" t="str">
        <f t="shared" ca="1" si="714"/>
        <v>NaN</v>
      </c>
      <c r="HA264" s="120">
        <f t="shared" si="715"/>
        <v>0</v>
      </c>
      <c r="HB264" s="58">
        <f t="shared" si="716"/>
        <v>0</v>
      </c>
      <c r="HC264" s="58"/>
      <c r="HD264" s="121">
        <f t="shared" si="717"/>
        <v>1</v>
      </c>
      <c r="HE264" s="52">
        <f t="shared" si="718"/>
        <v>0</v>
      </c>
      <c r="HF264" s="52">
        <f t="shared" si="719"/>
        <v>0</v>
      </c>
      <c r="HG264" s="120">
        <f t="shared" si="720"/>
        <v>1</v>
      </c>
      <c r="HH264" s="120">
        <f t="shared" si="721"/>
        <v>0</v>
      </c>
      <c r="HI264" s="52">
        <f t="shared" ca="1" si="722"/>
        <v>0</v>
      </c>
      <c r="HJ264" s="52" t="str">
        <f t="shared" ca="1" si="723"/>
        <v>Slope</v>
      </c>
      <c r="HK264" s="59">
        <f t="shared" ca="1" si="724"/>
        <v>2</v>
      </c>
      <c r="HL264" s="52" t="str">
        <f t="shared" ca="1" si="725"/>
        <v>NaN</v>
      </c>
      <c r="HM264" s="52">
        <f t="shared" si="726"/>
        <v>0</v>
      </c>
      <c r="HN264" s="52">
        <f t="shared" si="727"/>
        <v>0</v>
      </c>
      <c r="HO264" s="52">
        <f t="shared" si="728"/>
        <v>0</v>
      </c>
      <c r="HP264" s="112"/>
      <c r="HQ264" s="52">
        <f t="shared" si="731"/>
        <v>0</v>
      </c>
      <c r="HR264" s="112"/>
      <c r="HS264" s="52">
        <f t="shared" si="729"/>
        <v>0</v>
      </c>
      <c r="HT264">
        <f t="shared" si="730"/>
        <v>0</v>
      </c>
    </row>
    <row r="265" spans="1:228" x14ac:dyDescent="0.25">
      <c r="A265" s="45">
        <v>227</v>
      </c>
      <c r="B265" s="35">
        <f t="shared" si="570"/>
        <v>2.6157407407407282E-2</v>
      </c>
      <c r="C265" s="28"/>
      <c r="D265" s="29"/>
      <c r="E265" s="29"/>
      <c r="F265" s="37"/>
      <c r="G265" s="38"/>
      <c r="H265" s="107"/>
      <c r="I265" s="31"/>
      <c r="J265" s="28"/>
      <c r="K265" s="37">
        <f t="shared" si="562"/>
        <v>0</v>
      </c>
      <c r="L265" s="30">
        <f t="shared" ref="L265:L328" si="733">D265 + K265</f>
        <v>0</v>
      </c>
      <c r="M265" s="101">
        <f t="shared" ref="M265:M328" si="734">C265 - G265</f>
        <v>0</v>
      </c>
      <c r="N265" s="103">
        <f t="shared" si="571"/>
        <v>0</v>
      </c>
      <c r="AD265" s="52" t="e">
        <f t="shared" ca="1" si="732"/>
        <v>#DIV/0!</v>
      </c>
      <c r="AE265" s="52" t="e">
        <f t="shared" ca="1" si="732"/>
        <v>#DIV/0!</v>
      </c>
      <c r="AF265" s="52" t="e">
        <f t="shared" ca="1" si="732"/>
        <v>#DIV/0!</v>
      </c>
      <c r="AG265" s="52" t="e">
        <f t="shared" ca="1" si="566"/>
        <v>#DIV/0!</v>
      </c>
      <c r="AH265" s="52" t="e">
        <f t="shared" ca="1" si="566"/>
        <v>#DIV/0!</v>
      </c>
      <c r="AI265" s="52" t="e">
        <f t="shared" ca="1" si="566"/>
        <v>#DIV/0!</v>
      </c>
      <c r="AJ265" s="52" t="e">
        <f t="shared" ca="1" si="566"/>
        <v>#DIV/0!</v>
      </c>
      <c r="AK265" s="52" t="e">
        <f t="shared" ca="1" si="567"/>
        <v>#DIV/0!</v>
      </c>
      <c r="AL265" s="52" t="e">
        <f t="shared" ca="1" si="567"/>
        <v>#DIV/0!</v>
      </c>
      <c r="AM265" s="52" t="e">
        <f t="shared" ca="1" si="567"/>
        <v>#DIV/0!</v>
      </c>
      <c r="AN265" s="52" t="e">
        <f t="shared" ca="1" si="567"/>
        <v>#DIV/0!</v>
      </c>
      <c r="AO265" s="52" t="e">
        <f t="shared" ca="1" si="568"/>
        <v>#DIV/0!</v>
      </c>
      <c r="AP265" s="52" t="e">
        <f t="shared" ca="1" si="568"/>
        <v>#DIV/0!</v>
      </c>
      <c r="AQ265" s="52" t="e">
        <f t="shared" ca="1" si="568"/>
        <v>#DIV/0!</v>
      </c>
      <c r="AR265" s="52" t="e">
        <f t="shared" ca="1" si="568"/>
        <v>#DIV/0!</v>
      </c>
      <c r="AS265" s="52" t="e">
        <f t="shared" ca="1" si="569"/>
        <v>#DIV/0!</v>
      </c>
      <c r="AT265" s="52" t="e">
        <f t="shared" ca="1" si="569"/>
        <v>#DIV/0!</v>
      </c>
      <c r="AU265" s="52" t="e">
        <f t="shared" ca="1" si="569"/>
        <v>#DIV/0!</v>
      </c>
      <c r="AV265" s="52" t="e">
        <f t="shared" ca="1" si="569"/>
        <v>#DIV/0!</v>
      </c>
      <c r="AW265" s="52" t="e">
        <f t="shared" ca="1" si="563"/>
        <v>#DIV/0!</v>
      </c>
      <c r="AX265" s="52" t="e">
        <f t="shared" ca="1" si="563"/>
        <v>#DIV/0!</v>
      </c>
      <c r="AY265" s="52" t="e">
        <f t="shared" ca="1" si="563"/>
        <v>#DIV/0!</v>
      </c>
      <c r="AZ265" s="52" t="e">
        <f t="shared" ca="1" si="563"/>
        <v>#DIV/0!</v>
      </c>
      <c r="BA265" s="52" t="e">
        <f t="shared" ca="1" si="564"/>
        <v>#DIV/0!</v>
      </c>
      <c r="BB265" s="52" t="e">
        <f t="shared" ca="1" si="564"/>
        <v>#DIV/0!</v>
      </c>
      <c r="BC265" s="52" t="e">
        <f t="shared" ca="1" si="564"/>
        <v>#DIV/0!</v>
      </c>
      <c r="BD265" s="52" t="e">
        <f t="shared" ca="1" si="564"/>
        <v>#DIV/0!</v>
      </c>
      <c r="BE265" s="52" t="e">
        <f t="shared" ca="1" si="565"/>
        <v>#DIV/0!</v>
      </c>
      <c r="BF265" s="52" t="e">
        <f t="shared" ca="1" si="565"/>
        <v>#DIV/0!</v>
      </c>
      <c r="BG265" s="52" t="e">
        <f t="shared" ca="1" si="565"/>
        <v>#DIV/0!</v>
      </c>
      <c r="BH265" s="52" t="e">
        <f t="shared" ca="1" si="565"/>
        <v>#DIV/0!</v>
      </c>
      <c r="BJ265" s="52">
        <f t="shared" si="573"/>
        <v>0</v>
      </c>
      <c r="BK265" s="52">
        <f t="shared" si="574"/>
        <v>0</v>
      </c>
      <c r="BL265" s="52">
        <f t="shared" si="575"/>
        <v>0</v>
      </c>
      <c r="BM265" s="52">
        <f t="shared" si="576"/>
        <v>0</v>
      </c>
      <c r="BN265" s="52">
        <f t="shared" si="577"/>
        <v>0</v>
      </c>
      <c r="BO265" s="52">
        <f t="shared" si="578"/>
        <v>0</v>
      </c>
      <c r="BP265" s="52">
        <f t="shared" si="579"/>
        <v>0</v>
      </c>
      <c r="BQ265" s="52">
        <f t="shared" si="580"/>
        <v>0.05</v>
      </c>
      <c r="BS265" s="52">
        <f t="shared" ca="1" si="581"/>
        <v>0</v>
      </c>
      <c r="BT265" s="52">
        <f t="shared" ca="1" si="582"/>
        <v>0</v>
      </c>
      <c r="BU265" s="52">
        <f t="shared" ca="1" si="583"/>
        <v>0</v>
      </c>
      <c r="BV265" s="52">
        <f t="shared" ca="1" si="584"/>
        <v>0</v>
      </c>
      <c r="BW265" s="52">
        <f t="shared" ca="1" si="585"/>
        <v>0</v>
      </c>
      <c r="BX265" s="52">
        <f t="shared" ca="1" si="586"/>
        <v>0</v>
      </c>
      <c r="BY265" s="52">
        <f t="shared" ca="1" si="587"/>
        <v>0</v>
      </c>
      <c r="BZ265" s="52">
        <f t="shared" ca="1" si="588"/>
        <v>0</v>
      </c>
      <c r="CA265" s="52">
        <f t="shared" ca="1" si="589"/>
        <v>0</v>
      </c>
      <c r="CB265" s="52">
        <f t="shared" ca="1" si="590"/>
        <v>0</v>
      </c>
      <c r="CC265" s="52">
        <f t="shared" ca="1" si="591"/>
        <v>0</v>
      </c>
      <c r="CD265" s="52">
        <f t="shared" ca="1" si="592"/>
        <v>0</v>
      </c>
      <c r="CE265" s="52">
        <f t="shared" ca="1" si="593"/>
        <v>0</v>
      </c>
      <c r="CF265" s="52">
        <f t="shared" ca="1" si="594"/>
        <v>0</v>
      </c>
      <c r="CG265" s="52">
        <f t="shared" ca="1" si="595"/>
        <v>0</v>
      </c>
      <c r="CH265" s="52">
        <f t="shared" ca="1" si="596"/>
        <v>0</v>
      </c>
      <c r="CI265" s="52">
        <f t="shared" ca="1" si="597"/>
        <v>0</v>
      </c>
      <c r="CJ265" s="52">
        <f t="shared" ca="1" si="598"/>
        <v>0</v>
      </c>
      <c r="CK265" s="52">
        <f t="shared" ca="1" si="599"/>
        <v>0</v>
      </c>
      <c r="CL265" s="52">
        <f t="shared" ca="1" si="600"/>
        <v>0</v>
      </c>
      <c r="CM265" s="52">
        <f t="shared" ca="1" si="601"/>
        <v>0</v>
      </c>
      <c r="CN265" s="52">
        <f t="shared" ca="1" si="602"/>
        <v>0</v>
      </c>
      <c r="CO265" s="52">
        <f t="shared" ca="1" si="603"/>
        <v>0</v>
      </c>
      <c r="CP265" s="52">
        <f t="shared" ca="1" si="604"/>
        <v>0</v>
      </c>
      <c r="CQ265" s="52">
        <f t="shared" ca="1" si="605"/>
        <v>0</v>
      </c>
      <c r="CR265" s="52">
        <f t="shared" ca="1" si="606"/>
        <v>0</v>
      </c>
      <c r="CS265" s="52">
        <f t="shared" ca="1" si="607"/>
        <v>0</v>
      </c>
      <c r="CT265" s="52">
        <f t="shared" ca="1" si="608"/>
        <v>0</v>
      </c>
      <c r="CU265" s="52">
        <f t="shared" ca="1" si="609"/>
        <v>0</v>
      </c>
      <c r="CV265" s="52">
        <f t="shared" ca="1" si="610"/>
        <v>0</v>
      </c>
      <c r="CW265" s="52">
        <f t="shared" ca="1" si="611"/>
        <v>0</v>
      </c>
      <c r="CY265" s="51" t="str">
        <f t="shared" ca="1" si="612"/>
        <v>Slope</v>
      </c>
      <c r="CZ265" s="51" t="str">
        <f t="shared" ca="1" si="613"/>
        <v>Slope</v>
      </c>
      <c r="DA265" s="51" t="str">
        <f t="shared" ca="1" si="614"/>
        <v>Slope</v>
      </c>
      <c r="DB265" s="51" t="str">
        <f t="shared" ca="1" si="615"/>
        <v>Slope</v>
      </c>
      <c r="DC265" s="51" t="str">
        <f t="shared" ca="1" si="616"/>
        <v>Slope</v>
      </c>
      <c r="DD265" s="51" t="str">
        <f t="shared" ca="1" si="617"/>
        <v>Slope</v>
      </c>
      <c r="DE265" s="51" t="str">
        <f t="shared" ca="1" si="618"/>
        <v>Slope</v>
      </c>
      <c r="DF265" s="51" t="str">
        <f t="shared" ca="1" si="619"/>
        <v>Slope</v>
      </c>
      <c r="DG265" s="51" t="str">
        <f t="shared" ca="1" si="620"/>
        <v>Slope</v>
      </c>
      <c r="DH265" s="51" t="str">
        <f t="shared" ca="1" si="621"/>
        <v>Slope</v>
      </c>
      <c r="DI265" s="51" t="str">
        <f t="shared" ca="1" si="622"/>
        <v>Slope</v>
      </c>
      <c r="DJ265" s="51" t="str">
        <f t="shared" ca="1" si="623"/>
        <v>Slope</v>
      </c>
      <c r="DK265" s="51" t="str">
        <f t="shared" ca="1" si="624"/>
        <v>Slope</v>
      </c>
      <c r="DL265" s="51" t="str">
        <f t="shared" ca="1" si="625"/>
        <v>Slope</v>
      </c>
      <c r="DM265" s="51" t="str">
        <f t="shared" ca="1" si="626"/>
        <v>Slope</v>
      </c>
      <c r="DN265" s="51" t="str">
        <f t="shared" ca="1" si="627"/>
        <v>Slope</v>
      </c>
      <c r="DO265" s="51" t="str">
        <f t="shared" ca="1" si="628"/>
        <v>Slope</v>
      </c>
      <c r="DP265" s="51" t="str">
        <f t="shared" ca="1" si="629"/>
        <v>Slope</v>
      </c>
      <c r="DQ265" s="51" t="str">
        <f t="shared" ca="1" si="630"/>
        <v>Slope</v>
      </c>
      <c r="DR265" s="51" t="str">
        <f t="shared" ca="1" si="631"/>
        <v>Slope</v>
      </c>
      <c r="DS265" s="51" t="str">
        <f t="shared" ca="1" si="632"/>
        <v>Slope</v>
      </c>
      <c r="DT265" s="51" t="str">
        <f t="shared" ca="1" si="633"/>
        <v>Slope</v>
      </c>
      <c r="DU265" s="51" t="str">
        <f t="shared" ca="1" si="634"/>
        <v>Slope</v>
      </c>
      <c r="DV265" s="51" t="str">
        <f t="shared" ca="1" si="635"/>
        <v>Slope</v>
      </c>
      <c r="DW265" s="51" t="str">
        <f t="shared" ca="1" si="636"/>
        <v>Slope</v>
      </c>
      <c r="DX265" s="51" t="str">
        <f t="shared" ca="1" si="637"/>
        <v>Slope</v>
      </c>
      <c r="DY265" s="51" t="str">
        <f t="shared" ca="1" si="638"/>
        <v>Slope</v>
      </c>
      <c r="DZ265" s="51" t="str">
        <f t="shared" ca="1" si="639"/>
        <v>Slope</v>
      </c>
      <c r="EA265" s="51" t="str">
        <f t="shared" ca="1" si="640"/>
        <v>Slope</v>
      </c>
      <c r="EB265" s="51" t="str">
        <f t="shared" ca="1" si="641"/>
        <v>Slope</v>
      </c>
      <c r="EC265" s="51" t="str">
        <f t="shared" ca="1" si="642"/>
        <v>Slope</v>
      </c>
      <c r="EE265" s="52">
        <f t="shared" ca="1" si="643"/>
        <v>1</v>
      </c>
      <c r="EF265" s="52">
        <f t="shared" ca="1" si="644"/>
        <v>1</v>
      </c>
      <c r="EG265" s="52">
        <f t="shared" ca="1" si="645"/>
        <v>1</v>
      </c>
      <c r="EH265" s="52">
        <f t="shared" ca="1" si="646"/>
        <v>1</v>
      </c>
      <c r="EI265" s="52">
        <f t="shared" ca="1" si="647"/>
        <v>1</v>
      </c>
      <c r="EJ265" s="52">
        <f t="shared" ca="1" si="648"/>
        <v>1</v>
      </c>
      <c r="EK265" s="52">
        <f t="shared" ca="1" si="649"/>
        <v>1</v>
      </c>
      <c r="EL265" s="52">
        <f t="shared" ca="1" si="650"/>
        <v>1</v>
      </c>
      <c r="EM265" s="52">
        <f t="shared" ca="1" si="651"/>
        <v>1</v>
      </c>
      <c r="EN265" s="52">
        <f t="shared" ca="1" si="652"/>
        <v>1</v>
      </c>
      <c r="EO265" s="52">
        <f t="shared" ca="1" si="653"/>
        <v>1</v>
      </c>
      <c r="EP265" s="52">
        <f t="shared" ca="1" si="654"/>
        <v>1</v>
      </c>
      <c r="EQ265" s="52">
        <f t="shared" ca="1" si="655"/>
        <v>1</v>
      </c>
      <c r="ER265" s="52">
        <f t="shared" ca="1" si="656"/>
        <v>1</v>
      </c>
      <c r="ES265" s="52">
        <f t="shared" ca="1" si="657"/>
        <v>1</v>
      </c>
      <c r="ET265" s="52">
        <f t="shared" ca="1" si="658"/>
        <v>1</v>
      </c>
      <c r="EU265" s="52">
        <f t="shared" ca="1" si="659"/>
        <v>1</v>
      </c>
      <c r="EV265" s="52">
        <f t="shared" ca="1" si="660"/>
        <v>1</v>
      </c>
      <c r="EW265" s="52">
        <f t="shared" ca="1" si="661"/>
        <v>1</v>
      </c>
      <c r="EX265" s="52">
        <f t="shared" ca="1" si="662"/>
        <v>1</v>
      </c>
      <c r="EY265" s="52">
        <f t="shared" ca="1" si="663"/>
        <v>1</v>
      </c>
      <c r="EZ265" s="52">
        <f t="shared" ca="1" si="664"/>
        <v>1</v>
      </c>
      <c r="FA265" s="52">
        <f t="shared" ca="1" si="665"/>
        <v>1</v>
      </c>
      <c r="FB265" s="52">
        <f t="shared" ca="1" si="666"/>
        <v>1</v>
      </c>
      <c r="FC265" s="52">
        <f t="shared" ca="1" si="667"/>
        <v>1</v>
      </c>
      <c r="FD265" s="52">
        <f t="shared" ca="1" si="668"/>
        <v>1</v>
      </c>
      <c r="FE265" s="52">
        <f t="shared" ca="1" si="669"/>
        <v>1</v>
      </c>
      <c r="FF265" s="52">
        <f t="shared" ca="1" si="670"/>
        <v>1</v>
      </c>
      <c r="FG265" s="52">
        <f t="shared" ca="1" si="671"/>
        <v>1</v>
      </c>
      <c r="FH265" s="52">
        <f t="shared" ca="1" si="672"/>
        <v>1</v>
      </c>
      <c r="FI265" s="52">
        <f t="shared" ca="1" si="673"/>
        <v>1</v>
      </c>
      <c r="FK265" s="52">
        <f t="shared" si="674"/>
        <v>0</v>
      </c>
      <c r="FL265" s="59" t="e">
        <f t="shared" ca="1" si="675"/>
        <v>#N/A</v>
      </c>
      <c r="FM265" s="59" t="e">
        <f t="shared" ca="1" si="676"/>
        <v>#N/A</v>
      </c>
      <c r="FN265" s="52">
        <f t="shared" ca="1" si="677"/>
        <v>0</v>
      </c>
      <c r="FP265" s="52">
        <f t="shared" ca="1" si="678"/>
        <v>0.66666666666666663</v>
      </c>
      <c r="FQ265" s="52">
        <f t="shared" ca="1" si="679"/>
        <v>0.66666666666666663</v>
      </c>
      <c r="FR265" s="52">
        <f t="shared" ca="1" si="680"/>
        <v>0.65555555555555545</v>
      </c>
      <c r="FS265" s="52">
        <f t="shared" ca="1" si="681"/>
        <v>0.64444444444444438</v>
      </c>
      <c r="FT265" s="52">
        <f t="shared" ca="1" si="682"/>
        <v>0.6333333333333333</v>
      </c>
      <c r="FU265" s="52">
        <f t="shared" ca="1" si="683"/>
        <v>0.62222222222222223</v>
      </c>
      <c r="FV265" s="52">
        <f t="shared" ca="1" si="684"/>
        <v>0.61111111111111116</v>
      </c>
      <c r="FW265" s="52">
        <f t="shared" ca="1" si="685"/>
        <v>0.6</v>
      </c>
      <c r="FX265" s="52">
        <f t="shared" ca="1" si="686"/>
        <v>0.5888888888888888</v>
      </c>
      <c r="FY265" s="52">
        <f t="shared" ca="1" si="687"/>
        <v>0.57777777777777772</v>
      </c>
      <c r="FZ265" s="52">
        <f t="shared" ca="1" si="688"/>
        <v>0.56666666666666665</v>
      </c>
      <c r="GA265" s="52">
        <f t="shared" ca="1" si="689"/>
        <v>0.55555555555555558</v>
      </c>
      <c r="GB265" s="52">
        <f t="shared" ca="1" si="690"/>
        <v>0.5444444444444444</v>
      </c>
      <c r="GC265" s="52">
        <f t="shared" ca="1" si="691"/>
        <v>0.53333333333333333</v>
      </c>
      <c r="GD265" s="52">
        <f t="shared" ca="1" si="692"/>
        <v>0.52222222222222214</v>
      </c>
      <c r="GE265" s="52">
        <f t="shared" ca="1" si="693"/>
        <v>0.51111111111111107</v>
      </c>
      <c r="GF265" s="52">
        <f t="shared" ca="1" si="694"/>
        <v>0.5</v>
      </c>
      <c r="GG265" s="52">
        <f t="shared" ca="1" si="695"/>
        <v>0.48888888888888887</v>
      </c>
      <c r="GH265" s="52">
        <f t="shared" ca="1" si="696"/>
        <v>0.47777777777777775</v>
      </c>
      <c r="GI265" s="52">
        <f t="shared" ca="1" si="697"/>
        <v>0.46666666666666667</v>
      </c>
      <c r="GJ265" s="52">
        <f t="shared" ca="1" si="698"/>
        <v>0.45555555555555555</v>
      </c>
      <c r="GK265" s="52">
        <f t="shared" ca="1" si="699"/>
        <v>0.44444444444444442</v>
      </c>
      <c r="GL265" s="52">
        <f t="shared" ca="1" si="700"/>
        <v>0.43333333333333335</v>
      </c>
      <c r="GM265" s="52">
        <f t="shared" ca="1" si="701"/>
        <v>0.42222222222222222</v>
      </c>
      <c r="GN265" s="52">
        <f t="shared" ca="1" si="702"/>
        <v>0.41111111111111109</v>
      </c>
      <c r="GO265" s="52">
        <f t="shared" ca="1" si="703"/>
        <v>0.39999999999999997</v>
      </c>
      <c r="GP265" s="52">
        <f t="shared" ca="1" si="704"/>
        <v>0.38888888888888884</v>
      </c>
      <c r="GQ265" s="52">
        <f t="shared" ca="1" si="705"/>
        <v>0.37777777777777777</v>
      </c>
      <c r="GR265" s="52">
        <f t="shared" ca="1" si="706"/>
        <v>0.36666666666666664</v>
      </c>
      <c r="GS265" s="52">
        <f t="shared" ca="1" si="707"/>
        <v>0.35555555555555551</v>
      </c>
      <c r="GT265" s="52">
        <f t="shared" ca="1" si="708"/>
        <v>0.34444444444444444</v>
      </c>
      <c r="GU265" s="125">
        <f t="shared" si="709"/>
        <v>0</v>
      </c>
      <c r="GV265" s="52">
        <f t="shared" ca="1" si="710"/>
        <v>0.66666666666666663</v>
      </c>
      <c r="GW265" s="59">
        <f t="shared" ca="1" si="711"/>
        <v>0</v>
      </c>
      <c r="GX265" s="52">
        <f t="shared" ca="1" si="712"/>
        <v>0</v>
      </c>
      <c r="GY265" s="52" t="str">
        <f t="shared" ca="1" si="713"/>
        <v>Slope</v>
      </c>
      <c r="GZ265" s="52" t="str">
        <f t="shared" ca="1" si="714"/>
        <v>NaN</v>
      </c>
      <c r="HA265" s="120">
        <f t="shared" si="715"/>
        <v>0</v>
      </c>
      <c r="HB265" s="58">
        <f t="shared" si="716"/>
        <v>0</v>
      </c>
      <c r="HC265" s="58"/>
      <c r="HD265" s="121">
        <f t="shared" si="717"/>
        <v>1</v>
      </c>
      <c r="HE265" s="52">
        <f t="shared" si="718"/>
        <v>0</v>
      </c>
      <c r="HF265" s="52">
        <f t="shared" si="719"/>
        <v>0</v>
      </c>
      <c r="HG265" s="120">
        <f t="shared" si="720"/>
        <v>1</v>
      </c>
      <c r="HH265" s="120">
        <f t="shared" si="721"/>
        <v>0</v>
      </c>
      <c r="HI265" s="52">
        <f t="shared" ca="1" si="722"/>
        <v>0</v>
      </c>
      <c r="HJ265" s="52" t="str">
        <f t="shared" ca="1" si="723"/>
        <v>Slope</v>
      </c>
      <c r="HK265" s="59">
        <f t="shared" ca="1" si="724"/>
        <v>2</v>
      </c>
      <c r="HL265" s="52" t="str">
        <f t="shared" ca="1" si="725"/>
        <v>NaN</v>
      </c>
      <c r="HM265" s="52">
        <f t="shared" si="726"/>
        <v>0</v>
      </c>
      <c r="HN265" s="52">
        <f t="shared" si="727"/>
        <v>0</v>
      </c>
      <c r="HO265" s="52">
        <f t="shared" si="728"/>
        <v>0</v>
      </c>
      <c r="HP265" s="112"/>
      <c r="HQ265" s="52">
        <f t="shared" si="731"/>
        <v>0</v>
      </c>
      <c r="HR265" s="112"/>
      <c r="HS265" s="52">
        <f t="shared" si="729"/>
        <v>0</v>
      </c>
      <c r="HT265">
        <f t="shared" si="730"/>
        <v>0</v>
      </c>
    </row>
    <row r="266" spans="1:228" x14ac:dyDescent="0.25">
      <c r="A266" s="45">
        <v>228</v>
      </c>
      <c r="B266" s="35">
        <f t="shared" si="570"/>
        <v>2.6273148148148021E-2</v>
      </c>
      <c r="C266" s="28"/>
      <c r="D266" s="29"/>
      <c r="E266" s="29"/>
      <c r="F266" s="37"/>
      <c r="G266" s="38"/>
      <c r="H266" s="107"/>
      <c r="I266" s="31"/>
      <c r="J266" s="28"/>
      <c r="K266" s="37">
        <f t="shared" ref="K266:K329" si="735">IF(I266 = 0, 0, H266 * J266 / I266)</f>
        <v>0</v>
      </c>
      <c r="L266" s="30">
        <f t="shared" si="733"/>
        <v>0</v>
      </c>
      <c r="M266" s="101">
        <f t="shared" si="734"/>
        <v>0</v>
      </c>
      <c r="N266" s="103">
        <f t="shared" si="571"/>
        <v>0</v>
      </c>
      <c r="AD266" s="52" t="e">
        <f t="shared" ca="1" si="732"/>
        <v>#DIV/0!</v>
      </c>
      <c r="AE266" s="52" t="e">
        <f t="shared" ca="1" si="732"/>
        <v>#DIV/0!</v>
      </c>
      <c r="AF266" s="52" t="e">
        <f t="shared" ca="1" si="732"/>
        <v>#DIV/0!</v>
      </c>
      <c r="AG266" s="52" t="e">
        <f t="shared" ca="1" si="566"/>
        <v>#DIV/0!</v>
      </c>
      <c r="AH266" s="52" t="e">
        <f t="shared" ca="1" si="566"/>
        <v>#DIV/0!</v>
      </c>
      <c r="AI266" s="52" t="e">
        <f t="shared" ca="1" si="566"/>
        <v>#DIV/0!</v>
      </c>
      <c r="AJ266" s="52" t="e">
        <f t="shared" ca="1" si="566"/>
        <v>#DIV/0!</v>
      </c>
      <c r="AK266" s="52" t="e">
        <f t="shared" ca="1" si="567"/>
        <v>#DIV/0!</v>
      </c>
      <c r="AL266" s="52" t="e">
        <f t="shared" ca="1" si="567"/>
        <v>#DIV/0!</v>
      </c>
      <c r="AM266" s="52" t="e">
        <f t="shared" ca="1" si="567"/>
        <v>#DIV/0!</v>
      </c>
      <c r="AN266" s="52" t="e">
        <f t="shared" ca="1" si="567"/>
        <v>#DIV/0!</v>
      </c>
      <c r="AO266" s="52" t="e">
        <f t="shared" ca="1" si="568"/>
        <v>#DIV/0!</v>
      </c>
      <c r="AP266" s="52" t="e">
        <f t="shared" ca="1" si="568"/>
        <v>#DIV/0!</v>
      </c>
      <c r="AQ266" s="52" t="e">
        <f t="shared" ca="1" si="568"/>
        <v>#DIV/0!</v>
      </c>
      <c r="AR266" s="52" t="e">
        <f t="shared" ca="1" si="568"/>
        <v>#DIV/0!</v>
      </c>
      <c r="AS266" s="52" t="e">
        <f t="shared" ca="1" si="569"/>
        <v>#DIV/0!</v>
      </c>
      <c r="AT266" s="52" t="e">
        <f t="shared" ca="1" si="569"/>
        <v>#DIV/0!</v>
      </c>
      <c r="AU266" s="52" t="e">
        <f t="shared" ca="1" si="569"/>
        <v>#DIV/0!</v>
      </c>
      <c r="AV266" s="52" t="e">
        <f t="shared" ca="1" si="569"/>
        <v>#DIV/0!</v>
      </c>
      <c r="AW266" s="52" t="e">
        <f t="shared" ca="1" si="563"/>
        <v>#DIV/0!</v>
      </c>
      <c r="AX266" s="52" t="e">
        <f t="shared" ca="1" si="563"/>
        <v>#DIV/0!</v>
      </c>
      <c r="AY266" s="52" t="e">
        <f t="shared" ca="1" si="563"/>
        <v>#DIV/0!</v>
      </c>
      <c r="AZ266" s="52" t="e">
        <f t="shared" ca="1" si="563"/>
        <v>#DIV/0!</v>
      </c>
      <c r="BA266" s="52" t="e">
        <f t="shared" ca="1" si="564"/>
        <v>#DIV/0!</v>
      </c>
      <c r="BB266" s="52" t="e">
        <f t="shared" ca="1" si="564"/>
        <v>#DIV/0!</v>
      </c>
      <c r="BC266" s="52" t="e">
        <f t="shared" ca="1" si="564"/>
        <v>#DIV/0!</v>
      </c>
      <c r="BD266" s="52" t="e">
        <f t="shared" ca="1" si="564"/>
        <v>#DIV/0!</v>
      </c>
      <c r="BE266" s="52" t="e">
        <f t="shared" ca="1" si="565"/>
        <v>#DIV/0!</v>
      </c>
      <c r="BF266" s="52" t="e">
        <f t="shared" ca="1" si="565"/>
        <v>#DIV/0!</v>
      </c>
      <c r="BG266" s="52" t="e">
        <f t="shared" ca="1" si="565"/>
        <v>#DIV/0!</v>
      </c>
      <c r="BH266" s="52" t="e">
        <f t="shared" ca="1" si="565"/>
        <v>#DIV/0!</v>
      </c>
      <c r="BJ266" s="52">
        <f t="shared" si="573"/>
        <v>0</v>
      </c>
      <c r="BK266" s="52">
        <f t="shared" si="574"/>
        <v>0</v>
      </c>
      <c r="BL266" s="52">
        <f t="shared" si="575"/>
        <v>0</v>
      </c>
      <c r="BM266" s="52">
        <f t="shared" si="576"/>
        <v>0</v>
      </c>
      <c r="BN266" s="52">
        <f t="shared" si="577"/>
        <v>0</v>
      </c>
      <c r="BO266" s="52">
        <f t="shared" si="578"/>
        <v>0</v>
      </c>
      <c r="BP266" s="52">
        <f t="shared" si="579"/>
        <v>0</v>
      </c>
      <c r="BQ266" s="52">
        <f t="shared" si="580"/>
        <v>0.05</v>
      </c>
      <c r="BS266" s="52">
        <f t="shared" ca="1" si="581"/>
        <v>0</v>
      </c>
      <c r="BT266" s="52">
        <f t="shared" ca="1" si="582"/>
        <v>0</v>
      </c>
      <c r="BU266" s="52">
        <f t="shared" ca="1" si="583"/>
        <v>0</v>
      </c>
      <c r="BV266" s="52">
        <f t="shared" ca="1" si="584"/>
        <v>0</v>
      </c>
      <c r="BW266" s="52">
        <f t="shared" ca="1" si="585"/>
        <v>0</v>
      </c>
      <c r="BX266" s="52">
        <f t="shared" ca="1" si="586"/>
        <v>0</v>
      </c>
      <c r="BY266" s="52">
        <f t="shared" ca="1" si="587"/>
        <v>0</v>
      </c>
      <c r="BZ266" s="52">
        <f t="shared" ca="1" si="588"/>
        <v>0</v>
      </c>
      <c r="CA266" s="52">
        <f t="shared" ca="1" si="589"/>
        <v>0</v>
      </c>
      <c r="CB266" s="52">
        <f t="shared" ca="1" si="590"/>
        <v>0</v>
      </c>
      <c r="CC266" s="52">
        <f t="shared" ca="1" si="591"/>
        <v>0</v>
      </c>
      <c r="CD266" s="52">
        <f t="shared" ca="1" si="592"/>
        <v>0</v>
      </c>
      <c r="CE266" s="52">
        <f t="shared" ca="1" si="593"/>
        <v>0</v>
      </c>
      <c r="CF266" s="52">
        <f t="shared" ca="1" si="594"/>
        <v>0</v>
      </c>
      <c r="CG266" s="52">
        <f t="shared" ca="1" si="595"/>
        <v>0</v>
      </c>
      <c r="CH266" s="52">
        <f t="shared" ca="1" si="596"/>
        <v>0</v>
      </c>
      <c r="CI266" s="52">
        <f t="shared" ca="1" si="597"/>
        <v>0</v>
      </c>
      <c r="CJ266" s="52">
        <f t="shared" ca="1" si="598"/>
        <v>0</v>
      </c>
      <c r="CK266" s="52">
        <f t="shared" ca="1" si="599"/>
        <v>0</v>
      </c>
      <c r="CL266" s="52">
        <f t="shared" ca="1" si="600"/>
        <v>0</v>
      </c>
      <c r="CM266" s="52">
        <f t="shared" ca="1" si="601"/>
        <v>0</v>
      </c>
      <c r="CN266" s="52">
        <f t="shared" ca="1" si="602"/>
        <v>0</v>
      </c>
      <c r="CO266" s="52">
        <f t="shared" ca="1" si="603"/>
        <v>0</v>
      </c>
      <c r="CP266" s="52">
        <f t="shared" ca="1" si="604"/>
        <v>0</v>
      </c>
      <c r="CQ266" s="52">
        <f t="shared" ca="1" si="605"/>
        <v>0</v>
      </c>
      <c r="CR266" s="52">
        <f t="shared" ca="1" si="606"/>
        <v>0</v>
      </c>
      <c r="CS266" s="52">
        <f t="shared" ca="1" si="607"/>
        <v>0</v>
      </c>
      <c r="CT266" s="52">
        <f t="shared" ca="1" si="608"/>
        <v>0</v>
      </c>
      <c r="CU266" s="52">
        <f t="shared" ca="1" si="609"/>
        <v>0</v>
      </c>
      <c r="CV266" s="52">
        <f t="shared" ca="1" si="610"/>
        <v>0</v>
      </c>
      <c r="CW266" s="52">
        <f t="shared" ca="1" si="611"/>
        <v>0</v>
      </c>
      <c r="CY266" s="51" t="str">
        <f t="shared" ca="1" si="612"/>
        <v>Slope</v>
      </c>
      <c r="CZ266" s="51" t="str">
        <f t="shared" ca="1" si="613"/>
        <v>Slope</v>
      </c>
      <c r="DA266" s="51" t="str">
        <f t="shared" ca="1" si="614"/>
        <v>Slope</v>
      </c>
      <c r="DB266" s="51" t="str">
        <f t="shared" ca="1" si="615"/>
        <v>Slope</v>
      </c>
      <c r="DC266" s="51" t="str">
        <f t="shared" ca="1" si="616"/>
        <v>Slope</v>
      </c>
      <c r="DD266" s="51" t="str">
        <f t="shared" ca="1" si="617"/>
        <v>Slope</v>
      </c>
      <c r="DE266" s="51" t="str">
        <f t="shared" ca="1" si="618"/>
        <v>Slope</v>
      </c>
      <c r="DF266" s="51" t="str">
        <f t="shared" ca="1" si="619"/>
        <v>Slope</v>
      </c>
      <c r="DG266" s="51" t="str">
        <f t="shared" ca="1" si="620"/>
        <v>Slope</v>
      </c>
      <c r="DH266" s="51" t="str">
        <f t="shared" ca="1" si="621"/>
        <v>Slope</v>
      </c>
      <c r="DI266" s="51" t="str">
        <f t="shared" ca="1" si="622"/>
        <v>Slope</v>
      </c>
      <c r="DJ266" s="51" t="str">
        <f t="shared" ca="1" si="623"/>
        <v>Slope</v>
      </c>
      <c r="DK266" s="51" t="str">
        <f t="shared" ca="1" si="624"/>
        <v>Slope</v>
      </c>
      <c r="DL266" s="51" t="str">
        <f t="shared" ca="1" si="625"/>
        <v>Slope</v>
      </c>
      <c r="DM266" s="51" t="str">
        <f t="shared" ca="1" si="626"/>
        <v>Slope</v>
      </c>
      <c r="DN266" s="51" t="str">
        <f t="shared" ca="1" si="627"/>
        <v>Slope</v>
      </c>
      <c r="DO266" s="51" t="str">
        <f t="shared" ca="1" si="628"/>
        <v>Slope</v>
      </c>
      <c r="DP266" s="51" t="str">
        <f t="shared" ca="1" si="629"/>
        <v>Slope</v>
      </c>
      <c r="DQ266" s="51" t="str">
        <f t="shared" ca="1" si="630"/>
        <v>Slope</v>
      </c>
      <c r="DR266" s="51" t="str">
        <f t="shared" ca="1" si="631"/>
        <v>Slope</v>
      </c>
      <c r="DS266" s="51" t="str">
        <f t="shared" ca="1" si="632"/>
        <v>Slope</v>
      </c>
      <c r="DT266" s="51" t="str">
        <f t="shared" ca="1" si="633"/>
        <v>Slope</v>
      </c>
      <c r="DU266" s="51" t="str">
        <f t="shared" ca="1" si="634"/>
        <v>Slope</v>
      </c>
      <c r="DV266" s="51" t="str">
        <f t="shared" ca="1" si="635"/>
        <v>Slope</v>
      </c>
      <c r="DW266" s="51" t="str">
        <f t="shared" ca="1" si="636"/>
        <v>Slope</v>
      </c>
      <c r="DX266" s="51" t="str">
        <f t="shared" ca="1" si="637"/>
        <v>Slope</v>
      </c>
      <c r="DY266" s="51" t="str">
        <f t="shared" ca="1" si="638"/>
        <v>Slope</v>
      </c>
      <c r="DZ266" s="51" t="str">
        <f t="shared" ca="1" si="639"/>
        <v>Slope</v>
      </c>
      <c r="EA266" s="51" t="str">
        <f t="shared" ca="1" si="640"/>
        <v>Slope</v>
      </c>
      <c r="EB266" s="51" t="str">
        <f t="shared" ca="1" si="641"/>
        <v>Slope</v>
      </c>
      <c r="EC266" s="51" t="str">
        <f t="shared" ca="1" si="642"/>
        <v>Slope</v>
      </c>
      <c r="EE266" s="52">
        <f t="shared" ca="1" si="643"/>
        <v>1</v>
      </c>
      <c r="EF266" s="52">
        <f t="shared" ca="1" si="644"/>
        <v>1</v>
      </c>
      <c r="EG266" s="52">
        <f t="shared" ca="1" si="645"/>
        <v>1</v>
      </c>
      <c r="EH266" s="52">
        <f t="shared" ca="1" si="646"/>
        <v>1</v>
      </c>
      <c r="EI266" s="52">
        <f t="shared" ca="1" si="647"/>
        <v>1</v>
      </c>
      <c r="EJ266" s="52">
        <f t="shared" ca="1" si="648"/>
        <v>1</v>
      </c>
      <c r="EK266" s="52">
        <f t="shared" ca="1" si="649"/>
        <v>1</v>
      </c>
      <c r="EL266" s="52">
        <f t="shared" ca="1" si="650"/>
        <v>1</v>
      </c>
      <c r="EM266" s="52">
        <f t="shared" ca="1" si="651"/>
        <v>1</v>
      </c>
      <c r="EN266" s="52">
        <f t="shared" ca="1" si="652"/>
        <v>1</v>
      </c>
      <c r="EO266" s="52">
        <f t="shared" ca="1" si="653"/>
        <v>1</v>
      </c>
      <c r="EP266" s="52">
        <f t="shared" ca="1" si="654"/>
        <v>1</v>
      </c>
      <c r="EQ266" s="52">
        <f t="shared" ca="1" si="655"/>
        <v>1</v>
      </c>
      <c r="ER266" s="52">
        <f t="shared" ca="1" si="656"/>
        <v>1</v>
      </c>
      <c r="ES266" s="52">
        <f t="shared" ca="1" si="657"/>
        <v>1</v>
      </c>
      <c r="ET266" s="52">
        <f t="shared" ca="1" si="658"/>
        <v>1</v>
      </c>
      <c r="EU266" s="52">
        <f t="shared" ca="1" si="659"/>
        <v>1</v>
      </c>
      <c r="EV266" s="52">
        <f t="shared" ca="1" si="660"/>
        <v>1</v>
      </c>
      <c r="EW266" s="52">
        <f t="shared" ca="1" si="661"/>
        <v>1</v>
      </c>
      <c r="EX266" s="52">
        <f t="shared" ca="1" si="662"/>
        <v>1</v>
      </c>
      <c r="EY266" s="52">
        <f t="shared" ca="1" si="663"/>
        <v>1</v>
      </c>
      <c r="EZ266" s="52">
        <f t="shared" ca="1" si="664"/>
        <v>1</v>
      </c>
      <c r="FA266" s="52">
        <f t="shared" ca="1" si="665"/>
        <v>1</v>
      </c>
      <c r="FB266" s="52">
        <f t="shared" ca="1" si="666"/>
        <v>1</v>
      </c>
      <c r="FC266" s="52">
        <f t="shared" ca="1" si="667"/>
        <v>1</v>
      </c>
      <c r="FD266" s="52">
        <f t="shared" ca="1" si="668"/>
        <v>1</v>
      </c>
      <c r="FE266" s="52">
        <f t="shared" ca="1" si="669"/>
        <v>1</v>
      </c>
      <c r="FF266" s="52">
        <f t="shared" ca="1" si="670"/>
        <v>1</v>
      </c>
      <c r="FG266" s="52">
        <f t="shared" ca="1" si="671"/>
        <v>1</v>
      </c>
      <c r="FH266" s="52">
        <f t="shared" ca="1" si="672"/>
        <v>1</v>
      </c>
      <c r="FI266" s="52">
        <f t="shared" ca="1" si="673"/>
        <v>1</v>
      </c>
      <c r="FK266" s="52">
        <f t="shared" si="674"/>
        <v>0</v>
      </c>
      <c r="FL266" s="59" t="e">
        <f t="shared" ca="1" si="675"/>
        <v>#N/A</v>
      </c>
      <c r="FM266" s="59" t="e">
        <f t="shared" ca="1" si="676"/>
        <v>#N/A</v>
      </c>
      <c r="FN266" s="52">
        <f t="shared" ca="1" si="677"/>
        <v>0</v>
      </c>
      <c r="FP266" s="52">
        <f t="shared" ca="1" si="678"/>
        <v>0.66666666666666663</v>
      </c>
      <c r="FQ266" s="52">
        <f t="shared" ca="1" si="679"/>
        <v>0.66666666666666663</v>
      </c>
      <c r="FR266" s="52">
        <f t="shared" ca="1" si="680"/>
        <v>0.65555555555555545</v>
      </c>
      <c r="FS266" s="52">
        <f t="shared" ca="1" si="681"/>
        <v>0.64444444444444438</v>
      </c>
      <c r="FT266" s="52">
        <f t="shared" ca="1" si="682"/>
        <v>0.6333333333333333</v>
      </c>
      <c r="FU266" s="52">
        <f t="shared" ca="1" si="683"/>
        <v>0.62222222222222223</v>
      </c>
      <c r="FV266" s="52">
        <f t="shared" ca="1" si="684"/>
        <v>0.61111111111111116</v>
      </c>
      <c r="FW266" s="52">
        <f t="shared" ca="1" si="685"/>
        <v>0.6</v>
      </c>
      <c r="FX266" s="52">
        <f t="shared" ca="1" si="686"/>
        <v>0.5888888888888888</v>
      </c>
      <c r="FY266" s="52">
        <f t="shared" ca="1" si="687"/>
        <v>0.57777777777777772</v>
      </c>
      <c r="FZ266" s="52">
        <f t="shared" ca="1" si="688"/>
        <v>0.56666666666666665</v>
      </c>
      <c r="GA266" s="52">
        <f t="shared" ca="1" si="689"/>
        <v>0.55555555555555558</v>
      </c>
      <c r="GB266" s="52">
        <f t="shared" ca="1" si="690"/>
        <v>0.5444444444444444</v>
      </c>
      <c r="GC266" s="52">
        <f t="shared" ca="1" si="691"/>
        <v>0.53333333333333333</v>
      </c>
      <c r="GD266" s="52">
        <f t="shared" ca="1" si="692"/>
        <v>0.52222222222222214</v>
      </c>
      <c r="GE266" s="52">
        <f t="shared" ca="1" si="693"/>
        <v>0.51111111111111107</v>
      </c>
      <c r="GF266" s="52">
        <f t="shared" ca="1" si="694"/>
        <v>0.5</v>
      </c>
      <c r="GG266" s="52">
        <f t="shared" ca="1" si="695"/>
        <v>0.48888888888888887</v>
      </c>
      <c r="GH266" s="52">
        <f t="shared" ca="1" si="696"/>
        <v>0.47777777777777775</v>
      </c>
      <c r="GI266" s="52">
        <f t="shared" ca="1" si="697"/>
        <v>0.46666666666666667</v>
      </c>
      <c r="GJ266" s="52">
        <f t="shared" ca="1" si="698"/>
        <v>0.45555555555555555</v>
      </c>
      <c r="GK266" s="52">
        <f t="shared" ca="1" si="699"/>
        <v>0.44444444444444442</v>
      </c>
      <c r="GL266" s="52">
        <f t="shared" ca="1" si="700"/>
        <v>0.43333333333333335</v>
      </c>
      <c r="GM266" s="52">
        <f t="shared" ca="1" si="701"/>
        <v>0.42222222222222222</v>
      </c>
      <c r="GN266" s="52">
        <f t="shared" ca="1" si="702"/>
        <v>0.41111111111111109</v>
      </c>
      <c r="GO266" s="52">
        <f t="shared" ca="1" si="703"/>
        <v>0.39999999999999997</v>
      </c>
      <c r="GP266" s="52">
        <f t="shared" ca="1" si="704"/>
        <v>0.38888888888888884</v>
      </c>
      <c r="GQ266" s="52">
        <f t="shared" ca="1" si="705"/>
        <v>0.37777777777777777</v>
      </c>
      <c r="GR266" s="52">
        <f t="shared" ca="1" si="706"/>
        <v>0.36666666666666664</v>
      </c>
      <c r="GS266" s="52">
        <f t="shared" ca="1" si="707"/>
        <v>0.35555555555555551</v>
      </c>
      <c r="GT266" s="52">
        <f t="shared" ca="1" si="708"/>
        <v>0.34444444444444444</v>
      </c>
      <c r="GU266" s="125">
        <f t="shared" si="709"/>
        <v>0</v>
      </c>
      <c r="GV266" s="52">
        <f t="shared" ca="1" si="710"/>
        <v>0.66666666666666663</v>
      </c>
      <c r="GW266" s="59">
        <f t="shared" ca="1" si="711"/>
        <v>0</v>
      </c>
      <c r="GX266" s="52">
        <f t="shared" ca="1" si="712"/>
        <v>0</v>
      </c>
      <c r="GY266" s="52" t="str">
        <f t="shared" ca="1" si="713"/>
        <v>Slope</v>
      </c>
      <c r="GZ266" s="52" t="str">
        <f t="shared" ca="1" si="714"/>
        <v>NaN</v>
      </c>
      <c r="HA266" s="120">
        <f t="shared" si="715"/>
        <v>0</v>
      </c>
      <c r="HB266" s="58">
        <f t="shared" si="716"/>
        <v>0</v>
      </c>
      <c r="HC266" s="58"/>
      <c r="HD266" s="121">
        <f t="shared" si="717"/>
        <v>1</v>
      </c>
      <c r="HE266" s="52">
        <f t="shared" si="718"/>
        <v>0</v>
      </c>
      <c r="HF266" s="52">
        <f t="shared" si="719"/>
        <v>0</v>
      </c>
      <c r="HG266" s="120">
        <f t="shared" si="720"/>
        <v>1</v>
      </c>
      <c r="HH266" s="120">
        <f t="shared" si="721"/>
        <v>0</v>
      </c>
      <c r="HI266" s="52">
        <f t="shared" ca="1" si="722"/>
        <v>0</v>
      </c>
      <c r="HJ266" s="52" t="str">
        <f t="shared" ca="1" si="723"/>
        <v>Slope</v>
      </c>
      <c r="HK266" s="59">
        <f t="shared" ca="1" si="724"/>
        <v>2</v>
      </c>
      <c r="HL266" s="52" t="str">
        <f t="shared" ca="1" si="725"/>
        <v>NaN</v>
      </c>
      <c r="HM266" s="52">
        <f t="shared" si="726"/>
        <v>0</v>
      </c>
      <c r="HN266" s="52">
        <f t="shared" si="727"/>
        <v>0</v>
      </c>
      <c r="HO266" s="52">
        <f t="shared" si="728"/>
        <v>0</v>
      </c>
      <c r="HP266" s="112"/>
      <c r="HQ266" s="52">
        <f t="shared" si="731"/>
        <v>0</v>
      </c>
      <c r="HR266" s="112"/>
      <c r="HS266" s="52">
        <f t="shared" si="729"/>
        <v>0</v>
      </c>
      <c r="HT266">
        <f t="shared" si="730"/>
        <v>0</v>
      </c>
    </row>
    <row r="267" spans="1:228" x14ac:dyDescent="0.25">
      <c r="A267" s="45">
        <v>229</v>
      </c>
      <c r="B267" s="35">
        <f t="shared" si="570"/>
        <v>2.638888888888876E-2</v>
      </c>
      <c r="C267" s="28"/>
      <c r="D267" s="29"/>
      <c r="E267" s="29"/>
      <c r="F267" s="37"/>
      <c r="G267" s="38"/>
      <c r="H267" s="107"/>
      <c r="I267" s="31"/>
      <c r="J267" s="28"/>
      <c r="K267" s="37">
        <f t="shared" si="735"/>
        <v>0</v>
      </c>
      <c r="L267" s="30">
        <f t="shared" si="733"/>
        <v>0</v>
      </c>
      <c r="M267" s="101">
        <f t="shared" si="734"/>
        <v>0</v>
      </c>
      <c r="N267" s="103">
        <f t="shared" si="571"/>
        <v>0</v>
      </c>
      <c r="AD267" s="52" t="e">
        <f t="shared" ca="1" si="732"/>
        <v>#DIV/0!</v>
      </c>
      <c r="AE267" s="52" t="e">
        <f t="shared" ca="1" si="732"/>
        <v>#DIV/0!</v>
      </c>
      <c r="AF267" s="52" t="e">
        <f t="shared" ca="1" si="732"/>
        <v>#DIV/0!</v>
      </c>
      <c r="AG267" s="52" t="e">
        <f t="shared" ca="1" si="566"/>
        <v>#DIV/0!</v>
      </c>
      <c r="AH267" s="52" t="e">
        <f t="shared" ca="1" si="566"/>
        <v>#DIV/0!</v>
      </c>
      <c r="AI267" s="52" t="e">
        <f t="shared" ca="1" si="566"/>
        <v>#DIV/0!</v>
      </c>
      <c r="AJ267" s="52" t="e">
        <f t="shared" ca="1" si="566"/>
        <v>#DIV/0!</v>
      </c>
      <c r="AK267" s="52" t="e">
        <f t="shared" ca="1" si="567"/>
        <v>#DIV/0!</v>
      </c>
      <c r="AL267" s="52" t="e">
        <f t="shared" ca="1" si="567"/>
        <v>#DIV/0!</v>
      </c>
      <c r="AM267" s="52" t="e">
        <f t="shared" ca="1" si="567"/>
        <v>#DIV/0!</v>
      </c>
      <c r="AN267" s="52" t="e">
        <f t="shared" ca="1" si="567"/>
        <v>#DIV/0!</v>
      </c>
      <c r="AO267" s="52" t="e">
        <f t="shared" ca="1" si="568"/>
        <v>#DIV/0!</v>
      </c>
      <c r="AP267" s="52" t="e">
        <f t="shared" ca="1" si="568"/>
        <v>#DIV/0!</v>
      </c>
      <c r="AQ267" s="52" t="e">
        <f t="shared" ca="1" si="568"/>
        <v>#DIV/0!</v>
      </c>
      <c r="AR267" s="52" t="e">
        <f t="shared" ca="1" si="568"/>
        <v>#DIV/0!</v>
      </c>
      <c r="AS267" s="52" t="e">
        <f t="shared" ca="1" si="569"/>
        <v>#DIV/0!</v>
      </c>
      <c r="AT267" s="52" t="e">
        <f t="shared" ca="1" si="569"/>
        <v>#DIV/0!</v>
      </c>
      <c r="AU267" s="52" t="e">
        <f t="shared" ca="1" si="569"/>
        <v>#DIV/0!</v>
      </c>
      <c r="AV267" s="52" t="e">
        <f t="shared" ca="1" si="569"/>
        <v>#DIV/0!</v>
      </c>
      <c r="AW267" s="52" t="e">
        <f t="shared" ca="1" si="563"/>
        <v>#DIV/0!</v>
      </c>
      <c r="AX267" s="52" t="e">
        <f t="shared" ca="1" si="563"/>
        <v>#DIV/0!</v>
      </c>
      <c r="AY267" s="52" t="e">
        <f t="shared" ca="1" si="563"/>
        <v>#DIV/0!</v>
      </c>
      <c r="AZ267" s="52" t="e">
        <f t="shared" ca="1" si="563"/>
        <v>#DIV/0!</v>
      </c>
      <c r="BA267" s="52" t="e">
        <f t="shared" ca="1" si="564"/>
        <v>#DIV/0!</v>
      </c>
      <c r="BB267" s="52" t="e">
        <f t="shared" ca="1" si="564"/>
        <v>#DIV/0!</v>
      </c>
      <c r="BC267" s="52" t="e">
        <f t="shared" ca="1" si="564"/>
        <v>#DIV/0!</v>
      </c>
      <c r="BD267" s="52" t="e">
        <f t="shared" ca="1" si="564"/>
        <v>#DIV/0!</v>
      </c>
      <c r="BE267" s="52" t="e">
        <f t="shared" ca="1" si="565"/>
        <v>#DIV/0!</v>
      </c>
      <c r="BF267" s="52" t="e">
        <f t="shared" ca="1" si="565"/>
        <v>#DIV/0!</v>
      </c>
      <c r="BG267" s="52" t="e">
        <f t="shared" ca="1" si="565"/>
        <v>#DIV/0!</v>
      </c>
      <c r="BH267" s="52" t="e">
        <f t="shared" ca="1" si="565"/>
        <v>#DIV/0!</v>
      </c>
      <c r="BJ267" s="52">
        <f t="shared" si="573"/>
        <v>0</v>
      </c>
      <c r="BK267" s="52">
        <f t="shared" si="574"/>
        <v>0</v>
      </c>
      <c r="BL267" s="52">
        <f t="shared" si="575"/>
        <v>0</v>
      </c>
      <c r="BM267" s="52">
        <f t="shared" si="576"/>
        <v>0</v>
      </c>
      <c r="BN267" s="52">
        <f t="shared" si="577"/>
        <v>0</v>
      </c>
      <c r="BO267" s="52">
        <f t="shared" si="578"/>
        <v>0</v>
      </c>
      <c r="BP267" s="52">
        <f t="shared" si="579"/>
        <v>0</v>
      </c>
      <c r="BQ267" s="52">
        <f t="shared" si="580"/>
        <v>0.05</v>
      </c>
      <c r="BS267" s="52">
        <f t="shared" ca="1" si="581"/>
        <v>0</v>
      </c>
      <c r="BT267" s="52">
        <f t="shared" ca="1" si="582"/>
        <v>0</v>
      </c>
      <c r="BU267" s="52">
        <f t="shared" ca="1" si="583"/>
        <v>0</v>
      </c>
      <c r="BV267" s="52">
        <f t="shared" ca="1" si="584"/>
        <v>0</v>
      </c>
      <c r="BW267" s="52">
        <f t="shared" ca="1" si="585"/>
        <v>0</v>
      </c>
      <c r="BX267" s="52">
        <f t="shared" ca="1" si="586"/>
        <v>0</v>
      </c>
      <c r="BY267" s="52">
        <f t="shared" ca="1" si="587"/>
        <v>0</v>
      </c>
      <c r="BZ267" s="52">
        <f t="shared" ca="1" si="588"/>
        <v>0</v>
      </c>
      <c r="CA267" s="52">
        <f t="shared" ca="1" si="589"/>
        <v>0</v>
      </c>
      <c r="CB267" s="52">
        <f t="shared" ca="1" si="590"/>
        <v>0</v>
      </c>
      <c r="CC267" s="52">
        <f t="shared" ca="1" si="591"/>
        <v>0</v>
      </c>
      <c r="CD267" s="52">
        <f t="shared" ca="1" si="592"/>
        <v>0</v>
      </c>
      <c r="CE267" s="52">
        <f t="shared" ca="1" si="593"/>
        <v>0</v>
      </c>
      <c r="CF267" s="52">
        <f t="shared" ca="1" si="594"/>
        <v>0</v>
      </c>
      <c r="CG267" s="52">
        <f t="shared" ca="1" si="595"/>
        <v>0</v>
      </c>
      <c r="CH267" s="52">
        <f t="shared" ca="1" si="596"/>
        <v>0</v>
      </c>
      <c r="CI267" s="52">
        <f t="shared" ca="1" si="597"/>
        <v>0</v>
      </c>
      <c r="CJ267" s="52">
        <f t="shared" ca="1" si="598"/>
        <v>0</v>
      </c>
      <c r="CK267" s="52">
        <f t="shared" ca="1" si="599"/>
        <v>0</v>
      </c>
      <c r="CL267" s="52">
        <f t="shared" ca="1" si="600"/>
        <v>0</v>
      </c>
      <c r="CM267" s="52">
        <f t="shared" ca="1" si="601"/>
        <v>0</v>
      </c>
      <c r="CN267" s="52">
        <f t="shared" ca="1" si="602"/>
        <v>0</v>
      </c>
      <c r="CO267" s="52">
        <f t="shared" ca="1" si="603"/>
        <v>0</v>
      </c>
      <c r="CP267" s="52">
        <f t="shared" ca="1" si="604"/>
        <v>0</v>
      </c>
      <c r="CQ267" s="52">
        <f t="shared" ca="1" si="605"/>
        <v>0</v>
      </c>
      <c r="CR267" s="52">
        <f t="shared" ca="1" si="606"/>
        <v>0</v>
      </c>
      <c r="CS267" s="52">
        <f t="shared" ca="1" si="607"/>
        <v>0</v>
      </c>
      <c r="CT267" s="52">
        <f t="shared" ca="1" si="608"/>
        <v>0</v>
      </c>
      <c r="CU267" s="52">
        <f t="shared" ca="1" si="609"/>
        <v>0</v>
      </c>
      <c r="CV267" s="52">
        <f t="shared" ca="1" si="610"/>
        <v>0</v>
      </c>
      <c r="CW267" s="52">
        <f t="shared" ca="1" si="611"/>
        <v>0</v>
      </c>
      <c r="CY267" s="51" t="str">
        <f t="shared" ca="1" si="612"/>
        <v>Slope</v>
      </c>
      <c r="CZ267" s="51" t="str">
        <f t="shared" ca="1" si="613"/>
        <v>Slope</v>
      </c>
      <c r="DA267" s="51" t="str">
        <f t="shared" ca="1" si="614"/>
        <v>Slope</v>
      </c>
      <c r="DB267" s="51" t="str">
        <f t="shared" ca="1" si="615"/>
        <v>Slope</v>
      </c>
      <c r="DC267" s="51" t="str">
        <f t="shared" ca="1" si="616"/>
        <v>Slope</v>
      </c>
      <c r="DD267" s="51" t="str">
        <f t="shared" ca="1" si="617"/>
        <v>Slope</v>
      </c>
      <c r="DE267" s="51" t="str">
        <f t="shared" ca="1" si="618"/>
        <v>Slope</v>
      </c>
      <c r="DF267" s="51" t="str">
        <f t="shared" ca="1" si="619"/>
        <v>Slope</v>
      </c>
      <c r="DG267" s="51" t="str">
        <f t="shared" ca="1" si="620"/>
        <v>Slope</v>
      </c>
      <c r="DH267" s="51" t="str">
        <f t="shared" ca="1" si="621"/>
        <v>Slope</v>
      </c>
      <c r="DI267" s="51" t="str">
        <f t="shared" ca="1" si="622"/>
        <v>Slope</v>
      </c>
      <c r="DJ267" s="51" t="str">
        <f t="shared" ca="1" si="623"/>
        <v>Slope</v>
      </c>
      <c r="DK267" s="51" t="str">
        <f t="shared" ca="1" si="624"/>
        <v>Slope</v>
      </c>
      <c r="DL267" s="51" t="str">
        <f t="shared" ca="1" si="625"/>
        <v>Slope</v>
      </c>
      <c r="DM267" s="51" t="str">
        <f t="shared" ca="1" si="626"/>
        <v>Slope</v>
      </c>
      <c r="DN267" s="51" t="str">
        <f t="shared" ca="1" si="627"/>
        <v>Slope</v>
      </c>
      <c r="DO267" s="51" t="str">
        <f t="shared" ca="1" si="628"/>
        <v>Slope</v>
      </c>
      <c r="DP267" s="51" t="str">
        <f t="shared" ca="1" si="629"/>
        <v>Slope</v>
      </c>
      <c r="DQ267" s="51" t="str">
        <f t="shared" ca="1" si="630"/>
        <v>Slope</v>
      </c>
      <c r="DR267" s="51" t="str">
        <f t="shared" ca="1" si="631"/>
        <v>Slope</v>
      </c>
      <c r="DS267" s="51" t="str">
        <f t="shared" ca="1" si="632"/>
        <v>Slope</v>
      </c>
      <c r="DT267" s="51" t="str">
        <f t="shared" ca="1" si="633"/>
        <v>Slope</v>
      </c>
      <c r="DU267" s="51" t="str">
        <f t="shared" ca="1" si="634"/>
        <v>Slope</v>
      </c>
      <c r="DV267" s="51" t="str">
        <f t="shared" ca="1" si="635"/>
        <v>Slope</v>
      </c>
      <c r="DW267" s="51" t="str">
        <f t="shared" ca="1" si="636"/>
        <v>Slope</v>
      </c>
      <c r="DX267" s="51" t="str">
        <f t="shared" ca="1" si="637"/>
        <v>Slope</v>
      </c>
      <c r="DY267" s="51" t="str">
        <f t="shared" ca="1" si="638"/>
        <v>Slope</v>
      </c>
      <c r="DZ267" s="51" t="str">
        <f t="shared" ca="1" si="639"/>
        <v>Slope</v>
      </c>
      <c r="EA267" s="51" t="str">
        <f t="shared" ca="1" si="640"/>
        <v>Slope</v>
      </c>
      <c r="EB267" s="51" t="str">
        <f t="shared" ca="1" si="641"/>
        <v>Slope</v>
      </c>
      <c r="EC267" s="51" t="str">
        <f t="shared" ca="1" si="642"/>
        <v>Slope</v>
      </c>
      <c r="EE267" s="52">
        <f t="shared" ca="1" si="643"/>
        <v>1</v>
      </c>
      <c r="EF267" s="52">
        <f t="shared" ca="1" si="644"/>
        <v>1</v>
      </c>
      <c r="EG267" s="52">
        <f t="shared" ca="1" si="645"/>
        <v>1</v>
      </c>
      <c r="EH267" s="52">
        <f t="shared" ca="1" si="646"/>
        <v>1</v>
      </c>
      <c r="EI267" s="52">
        <f t="shared" ca="1" si="647"/>
        <v>1</v>
      </c>
      <c r="EJ267" s="52">
        <f t="shared" ca="1" si="648"/>
        <v>1</v>
      </c>
      <c r="EK267" s="52">
        <f t="shared" ca="1" si="649"/>
        <v>1</v>
      </c>
      <c r="EL267" s="52">
        <f t="shared" ca="1" si="650"/>
        <v>1</v>
      </c>
      <c r="EM267" s="52">
        <f t="shared" ca="1" si="651"/>
        <v>1</v>
      </c>
      <c r="EN267" s="52">
        <f t="shared" ca="1" si="652"/>
        <v>1</v>
      </c>
      <c r="EO267" s="52">
        <f t="shared" ca="1" si="653"/>
        <v>1</v>
      </c>
      <c r="EP267" s="52">
        <f t="shared" ca="1" si="654"/>
        <v>1</v>
      </c>
      <c r="EQ267" s="52">
        <f t="shared" ca="1" si="655"/>
        <v>1</v>
      </c>
      <c r="ER267" s="52">
        <f t="shared" ca="1" si="656"/>
        <v>1</v>
      </c>
      <c r="ES267" s="52">
        <f t="shared" ca="1" si="657"/>
        <v>1</v>
      </c>
      <c r="ET267" s="52">
        <f t="shared" ca="1" si="658"/>
        <v>1</v>
      </c>
      <c r="EU267" s="52">
        <f t="shared" ca="1" si="659"/>
        <v>1</v>
      </c>
      <c r="EV267" s="52">
        <f t="shared" ca="1" si="660"/>
        <v>1</v>
      </c>
      <c r="EW267" s="52">
        <f t="shared" ca="1" si="661"/>
        <v>1</v>
      </c>
      <c r="EX267" s="52">
        <f t="shared" ca="1" si="662"/>
        <v>1</v>
      </c>
      <c r="EY267" s="52">
        <f t="shared" ca="1" si="663"/>
        <v>1</v>
      </c>
      <c r="EZ267" s="52">
        <f t="shared" ca="1" si="664"/>
        <v>1</v>
      </c>
      <c r="FA267" s="52">
        <f t="shared" ca="1" si="665"/>
        <v>1</v>
      </c>
      <c r="FB267" s="52">
        <f t="shared" ca="1" si="666"/>
        <v>1</v>
      </c>
      <c r="FC267" s="52">
        <f t="shared" ca="1" si="667"/>
        <v>1</v>
      </c>
      <c r="FD267" s="52">
        <f t="shared" ca="1" si="668"/>
        <v>1</v>
      </c>
      <c r="FE267" s="52">
        <f t="shared" ca="1" si="669"/>
        <v>1</v>
      </c>
      <c r="FF267" s="52">
        <f t="shared" ca="1" si="670"/>
        <v>1</v>
      </c>
      <c r="FG267" s="52">
        <f t="shared" ca="1" si="671"/>
        <v>1</v>
      </c>
      <c r="FH267" s="52">
        <f t="shared" ca="1" si="672"/>
        <v>1</v>
      </c>
      <c r="FI267" s="52">
        <f t="shared" ca="1" si="673"/>
        <v>1</v>
      </c>
      <c r="FK267" s="52">
        <f t="shared" si="674"/>
        <v>0</v>
      </c>
      <c r="FL267" s="59" t="e">
        <f t="shared" ca="1" si="675"/>
        <v>#N/A</v>
      </c>
      <c r="FM267" s="59" t="e">
        <f t="shared" ca="1" si="676"/>
        <v>#N/A</v>
      </c>
      <c r="FN267" s="52">
        <f t="shared" ca="1" si="677"/>
        <v>0</v>
      </c>
      <c r="FP267" s="52">
        <f t="shared" ca="1" si="678"/>
        <v>0.66666666666666663</v>
      </c>
      <c r="FQ267" s="52">
        <f t="shared" ca="1" si="679"/>
        <v>0.66666666666666663</v>
      </c>
      <c r="FR267" s="52">
        <f t="shared" ca="1" si="680"/>
        <v>0.65555555555555545</v>
      </c>
      <c r="FS267" s="52">
        <f t="shared" ca="1" si="681"/>
        <v>0.64444444444444438</v>
      </c>
      <c r="FT267" s="52">
        <f t="shared" ca="1" si="682"/>
        <v>0.6333333333333333</v>
      </c>
      <c r="FU267" s="52">
        <f t="shared" ca="1" si="683"/>
        <v>0.62222222222222223</v>
      </c>
      <c r="FV267" s="52">
        <f t="shared" ca="1" si="684"/>
        <v>0.61111111111111116</v>
      </c>
      <c r="FW267" s="52">
        <f t="shared" ca="1" si="685"/>
        <v>0.6</v>
      </c>
      <c r="FX267" s="52">
        <f t="shared" ca="1" si="686"/>
        <v>0.5888888888888888</v>
      </c>
      <c r="FY267" s="52">
        <f t="shared" ca="1" si="687"/>
        <v>0.57777777777777772</v>
      </c>
      <c r="FZ267" s="52">
        <f t="shared" ca="1" si="688"/>
        <v>0.56666666666666665</v>
      </c>
      <c r="GA267" s="52">
        <f t="shared" ca="1" si="689"/>
        <v>0.55555555555555558</v>
      </c>
      <c r="GB267" s="52">
        <f t="shared" ca="1" si="690"/>
        <v>0.5444444444444444</v>
      </c>
      <c r="GC267" s="52">
        <f t="shared" ca="1" si="691"/>
        <v>0.53333333333333333</v>
      </c>
      <c r="GD267" s="52">
        <f t="shared" ca="1" si="692"/>
        <v>0.52222222222222214</v>
      </c>
      <c r="GE267" s="52">
        <f t="shared" ca="1" si="693"/>
        <v>0.51111111111111107</v>
      </c>
      <c r="GF267" s="52">
        <f t="shared" ca="1" si="694"/>
        <v>0.5</v>
      </c>
      <c r="GG267" s="52">
        <f t="shared" ca="1" si="695"/>
        <v>0.48888888888888887</v>
      </c>
      <c r="GH267" s="52">
        <f t="shared" ca="1" si="696"/>
        <v>0.47777777777777775</v>
      </c>
      <c r="GI267" s="52">
        <f t="shared" ca="1" si="697"/>
        <v>0.46666666666666667</v>
      </c>
      <c r="GJ267" s="52">
        <f t="shared" ca="1" si="698"/>
        <v>0.45555555555555555</v>
      </c>
      <c r="GK267" s="52">
        <f t="shared" ca="1" si="699"/>
        <v>0.44444444444444442</v>
      </c>
      <c r="GL267" s="52">
        <f t="shared" ca="1" si="700"/>
        <v>0.43333333333333335</v>
      </c>
      <c r="GM267" s="52">
        <f t="shared" ca="1" si="701"/>
        <v>0.42222222222222222</v>
      </c>
      <c r="GN267" s="52">
        <f t="shared" ca="1" si="702"/>
        <v>0.41111111111111109</v>
      </c>
      <c r="GO267" s="52">
        <f t="shared" ca="1" si="703"/>
        <v>0.39999999999999997</v>
      </c>
      <c r="GP267" s="52">
        <f t="shared" ca="1" si="704"/>
        <v>0.38888888888888884</v>
      </c>
      <c r="GQ267" s="52">
        <f t="shared" ca="1" si="705"/>
        <v>0.37777777777777777</v>
      </c>
      <c r="GR267" s="52">
        <f t="shared" ca="1" si="706"/>
        <v>0.36666666666666664</v>
      </c>
      <c r="GS267" s="52">
        <f t="shared" ca="1" si="707"/>
        <v>0.35555555555555551</v>
      </c>
      <c r="GT267" s="52">
        <f t="shared" ca="1" si="708"/>
        <v>0.34444444444444444</v>
      </c>
      <c r="GU267" s="125">
        <f t="shared" si="709"/>
        <v>0</v>
      </c>
      <c r="GV267" s="52">
        <f t="shared" ca="1" si="710"/>
        <v>0.66666666666666663</v>
      </c>
      <c r="GW267" s="59">
        <f t="shared" ca="1" si="711"/>
        <v>0</v>
      </c>
      <c r="GX267" s="52">
        <f t="shared" ca="1" si="712"/>
        <v>0</v>
      </c>
      <c r="GY267" s="52" t="str">
        <f t="shared" ca="1" si="713"/>
        <v>Slope</v>
      </c>
      <c r="GZ267" s="52" t="str">
        <f t="shared" ca="1" si="714"/>
        <v>NaN</v>
      </c>
      <c r="HA267" s="120">
        <f t="shared" si="715"/>
        <v>0</v>
      </c>
      <c r="HB267" s="58">
        <f t="shared" si="716"/>
        <v>0</v>
      </c>
      <c r="HC267" s="58"/>
      <c r="HD267" s="121">
        <f t="shared" si="717"/>
        <v>1</v>
      </c>
      <c r="HE267" s="52">
        <f t="shared" si="718"/>
        <v>0</v>
      </c>
      <c r="HF267" s="52">
        <f t="shared" si="719"/>
        <v>0</v>
      </c>
      <c r="HG267" s="120">
        <f t="shared" si="720"/>
        <v>1</v>
      </c>
      <c r="HH267" s="120">
        <f t="shared" si="721"/>
        <v>0</v>
      </c>
      <c r="HI267" s="52">
        <f t="shared" ca="1" si="722"/>
        <v>0</v>
      </c>
      <c r="HJ267" s="52" t="str">
        <f t="shared" ca="1" si="723"/>
        <v>Slope</v>
      </c>
      <c r="HK267" s="59">
        <f t="shared" ca="1" si="724"/>
        <v>2</v>
      </c>
      <c r="HL267" s="52" t="str">
        <f t="shared" ca="1" si="725"/>
        <v>NaN</v>
      </c>
      <c r="HM267" s="52">
        <f t="shared" si="726"/>
        <v>0</v>
      </c>
      <c r="HN267" s="52">
        <f t="shared" si="727"/>
        <v>0</v>
      </c>
      <c r="HO267" s="52">
        <f t="shared" si="728"/>
        <v>0</v>
      </c>
      <c r="HP267" s="112"/>
      <c r="HQ267" s="52">
        <f t="shared" si="731"/>
        <v>0</v>
      </c>
      <c r="HR267" s="112"/>
      <c r="HS267" s="52">
        <f t="shared" si="729"/>
        <v>0</v>
      </c>
      <c r="HT267">
        <f t="shared" si="730"/>
        <v>0</v>
      </c>
    </row>
    <row r="268" spans="1:228" x14ac:dyDescent="0.25">
      <c r="A268" s="45">
        <v>230</v>
      </c>
      <c r="B268" s="35">
        <f t="shared" si="570"/>
        <v>2.65046296296295E-2</v>
      </c>
      <c r="C268" s="28"/>
      <c r="D268" s="29"/>
      <c r="E268" s="29"/>
      <c r="F268" s="37"/>
      <c r="G268" s="38"/>
      <c r="H268" s="107"/>
      <c r="I268" s="31"/>
      <c r="J268" s="28"/>
      <c r="K268" s="37">
        <f t="shared" si="735"/>
        <v>0</v>
      </c>
      <c r="L268" s="30">
        <f t="shared" si="733"/>
        <v>0</v>
      </c>
      <c r="M268" s="101">
        <f t="shared" si="734"/>
        <v>0</v>
      </c>
      <c r="N268" s="103">
        <f t="shared" si="571"/>
        <v>0</v>
      </c>
      <c r="AD268" s="52" t="e">
        <f t="shared" ca="1" si="732"/>
        <v>#DIV/0!</v>
      </c>
      <c r="AE268" s="52" t="e">
        <f t="shared" ca="1" si="732"/>
        <v>#DIV/0!</v>
      </c>
      <c r="AF268" s="52" t="e">
        <f t="shared" ca="1" si="732"/>
        <v>#DIV/0!</v>
      </c>
      <c r="AG268" s="52" t="e">
        <f t="shared" ca="1" si="566"/>
        <v>#DIV/0!</v>
      </c>
      <c r="AH268" s="52" t="e">
        <f t="shared" ca="1" si="566"/>
        <v>#DIV/0!</v>
      </c>
      <c r="AI268" s="52" t="e">
        <f t="shared" ca="1" si="566"/>
        <v>#DIV/0!</v>
      </c>
      <c r="AJ268" s="52" t="e">
        <f t="shared" ca="1" si="566"/>
        <v>#DIV/0!</v>
      </c>
      <c r="AK268" s="52" t="e">
        <f t="shared" ca="1" si="567"/>
        <v>#DIV/0!</v>
      </c>
      <c r="AL268" s="52" t="e">
        <f t="shared" ca="1" si="567"/>
        <v>#DIV/0!</v>
      </c>
      <c r="AM268" s="52" t="e">
        <f t="shared" ca="1" si="567"/>
        <v>#DIV/0!</v>
      </c>
      <c r="AN268" s="52" t="e">
        <f t="shared" ca="1" si="567"/>
        <v>#DIV/0!</v>
      </c>
      <c r="AO268" s="52" t="e">
        <f t="shared" ca="1" si="568"/>
        <v>#DIV/0!</v>
      </c>
      <c r="AP268" s="52" t="e">
        <f t="shared" ca="1" si="568"/>
        <v>#DIV/0!</v>
      </c>
      <c r="AQ268" s="52" t="e">
        <f t="shared" ca="1" si="568"/>
        <v>#DIV/0!</v>
      </c>
      <c r="AR268" s="52" t="e">
        <f t="shared" ca="1" si="568"/>
        <v>#DIV/0!</v>
      </c>
      <c r="AS268" s="52" t="e">
        <f t="shared" ca="1" si="569"/>
        <v>#DIV/0!</v>
      </c>
      <c r="AT268" s="52" t="e">
        <f t="shared" ca="1" si="569"/>
        <v>#DIV/0!</v>
      </c>
      <c r="AU268" s="52" t="e">
        <f t="shared" ca="1" si="569"/>
        <v>#DIV/0!</v>
      </c>
      <c r="AV268" s="52" t="e">
        <f t="shared" ca="1" si="569"/>
        <v>#DIV/0!</v>
      </c>
      <c r="AW268" s="52" t="e">
        <f t="shared" ca="1" si="563"/>
        <v>#DIV/0!</v>
      </c>
      <c r="AX268" s="52" t="e">
        <f t="shared" ca="1" si="563"/>
        <v>#DIV/0!</v>
      </c>
      <c r="AY268" s="52" t="e">
        <f t="shared" ca="1" si="563"/>
        <v>#DIV/0!</v>
      </c>
      <c r="AZ268" s="52" t="e">
        <f t="shared" ca="1" si="563"/>
        <v>#DIV/0!</v>
      </c>
      <c r="BA268" s="52" t="e">
        <f t="shared" ca="1" si="564"/>
        <v>#DIV/0!</v>
      </c>
      <c r="BB268" s="52" t="e">
        <f t="shared" ca="1" si="564"/>
        <v>#DIV/0!</v>
      </c>
      <c r="BC268" s="52" t="e">
        <f t="shared" ca="1" si="564"/>
        <v>#DIV/0!</v>
      </c>
      <c r="BD268" s="52" t="e">
        <f t="shared" ca="1" si="564"/>
        <v>#DIV/0!</v>
      </c>
      <c r="BE268" s="52" t="e">
        <f t="shared" ca="1" si="565"/>
        <v>#DIV/0!</v>
      </c>
      <c r="BF268" s="52" t="e">
        <f t="shared" ca="1" si="565"/>
        <v>#DIV/0!</v>
      </c>
      <c r="BG268" s="52" t="e">
        <f t="shared" ca="1" si="565"/>
        <v>#DIV/0!</v>
      </c>
      <c r="BH268" s="52" t="e">
        <f t="shared" ca="1" si="565"/>
        <v>#DIV/0!</v>
      </c>
      <c r="BJ268" s="52">
        <f t="shared" si="573"/>
        <v>0</v>
      </c>
      <c r="BK268" s="52">
        <f t="shared" si="574"/>
        <v>0</v>
      </c>
      <c r="BL268" s="52">
        <f t="shared" si="575"/>
        <v>0</v>
      </c>
      <c r="BM268" s="52">
        <f t="shared" si="576"/>
        <v>0</v>
      </c>
      <c r="BN268" s="52">
        <f t="shared" si="577"/>
        <v>0</v>
      </c>
      <c r="BO268" s="52">
        <f t="shared" si="578"/>
        <v>0</v>
      </c>
      <c r="BP268" s="52">
        <f t="shared" si="579"/>
        <v>0</v>
      </c>
      <c r="BQ268" s="52">
        <f t="shared" si="580"/>
        <v>0.05</v>
      </c>
      <c r="BS268" s="52">
        <f t="shared" ca="1" si="581"/>
        <v>0</v>
      </c>
      <c r="BT268" s="52">
        <f t="shared" ca="1" si="582"/>
        <v>0</v>
      </c>
      <c r="BU268" s="52">
        <f t="shared" ca="1" si="583"/>
        <v>0</v>
      </c>
      <c r="BV268" s="52">
        <f t="shared" ca="1" si="584"/>
        <v>0</v>
      </c>
      <c r="BW268" s="52">
        <f t="shared" ca="1" si="585"/>
        <v>0</v>
      </c>
      <c r="BX268" s="52">
        <f t="shared" ca="1" si="586"/>
        <v>0</v>
      </c>
      <c r="BY268" s="52">
        <f t="shared" ca="1" si="587"/>
        <v>0</v>
      </c>
      <c r="BZ268" s="52">
        <f t="shared" ca="1" si="588"/>
        <v>0</v>
      </c>
      <c r="CA268" s="52">
        <f t="shared" ca="1" si="589"/>
        <v>0</v>
      </c>
      <c r="CB268" s="52">
        <f t="shared" ca="1" si="590"/>
        <v>0</v>
      </c>
      <c r="CC268" s="52">
        <f t="shared" ca="1" si="591"/>
        <v>0</v>
      </c>
      <c r="CD268" s="52">
        <f t="shared" ca="1" si="592"/>
        <v>0</v>
      </c>
      <c r="CE268" s="52">
        <f t="shared" ca="1" si="593"/>
        <v>0</v>
      </c>
      <c r="CF268" s="52">
        <f t="shared" ca="1" si="594"/>
        <v>0</v>
      </c>
      <c r="CG268" s="52">
        <f t="shared" ca="1" si="595"/>
        <v>0</v>
      </c>
      <c r="CH268" s="52">
        <f t="shared" ca="1" si="596"/>
        <v>0</v>
      </c>
      <c r="CI268" s="52">
        <f t="shared" ca="1" si="597"/>
        <v>0</v>
      </c>
      <c r="CJ268" s="52">
        <f t="shared" ca="1" si="598"/>
        <v>0</v>
      </c>
      <c r="CK268" s="52">
        <f t="shared" ca="1" si="599"/>
        <v>0</v>
      </c>
      <c r="CL268" s="52">
        <f t="shared" ca="1" si="600"/>
        <v>0</v>
      </c>
      <c r="CM268" s="52">
        <f t="shared" ca="1" si="601"/>
        <v>0</v>
      </c>
      <c r="CN268" s="52">
        <f t="shared" ca="1" si="602"/>
        <v>0</v>
      </c>
      <c r="CO268" s="52">
        <f t="shared" ca="1" si="603"/>
        <v>0</v>
      </c>
      <c r="CP268" s="52">
        <f t="shared" ca="1" si="604"/>
        <v>0</v>
      </c>
      <c r="CQ268" s="52">
        <f t="shared" ca="1" si="605"/>
        <v>0</v>
      </c>
      <c r="CR268" s="52">
        <f t="shared" ca="1" si="606"/>
        <v>0</v>
      </c>
      <c r="CS268" s="52">
        <f t="shared" ca="1" si="607"/>
        <v>0</v>
      </c>
      <c r="CT268" s="52">
        <f t="shared" ca="1" si="608"/>
        <v>0</v>
      </c>
      <c r="CU268" s="52">
        <f t="shared" ca="1" si="609"/>
        <v>0</v>
      </c>
      <c r="CV268" s="52">
        <f t="shared" ca="1" si="610"/>
        <v>0</v>
      </c>
      <c r="CW268" s="52">
        <f t="shared" ca="1" si="611"/>
        <v>0</v>
      </c>
      <c r="CY268" s="51" t="str">
        <f t="shared" ca="1" si="612"/>
        <v>Slope</v>
      </c>
      <c r="CZ268" s="51" t="str">
        <f t="shared" ca="1" si="613"/>
        <v>Slope</v>
      </c>
      <c r="DA268" s="51" t="str">
        <f t="shared" ca="1" si="614"/>
        <v>Slope</v>
      </c>
      <c r="DB268" s="51" t="str">
        <f t="shared" ca="1" si="615"/>
        <v>Slope</v>
      </c>
      <c r="DC268" s="51" t="str">
        <f t="shared" ca="1" si="616"/>
        <v>Slope</v>
      </c>
      <c r="DD268" s="51" t="str">
        <f t="shared" ca="1" si="617"/>
        <v>Slope</v>
      </c>
      <c r="DE268" s="51" t="str">
        <f t="shared" ca="1" si="618"/>
        <v>Slope</v>
      </c>
      <c r="DF268" s="51" t="str">
        <f t="shared" ca="1" si="619"/>
        <v>Slope</v>
      </c>
      <c r="DG268" s="51" t="str">
        <f t="shared" ca="1" si="620"/>
        <v>Slope</v>
      </c>
      <c r="DH268" s="51" t="str">
        <f t="shared" ca="1" si="621"/>
        <v>Slope</v>
      </c>
      <c r="DI268" s="51" t="str">
        <f t="shared" ca="1" si="622"/>
        <v>Slope</v>
      </c>
      <c r="DJ268" s="51" t="str">
        <f t="shared" ca="1" si="623"/>
        <v>Slope</v>
      </c>
      <c r="DK268" s="51" t="str">
        <f t="shared" ca="1" si="624"/>
        <v>Slope</v>
      </c>
      <c r="DL268" s="51" t="str">
        <f t="shared" ca="1" si="625"/>
        <v>Slope</v>
      </c>
      <c r="DM268" s="51" t="str">
        <f t="shared" ca="1" si="626"/>
        <v>Slope</v>
      </c>
      <c r="DN268" s="51" t="str">
        <f t="shared" ca="1" si="627"/>
        <v>Slope</v>
      </c>
      <c r="DO268" s="51" t="str">
        <f t="shared" ca="1" si="628"/>
        <v>Slope</v>
      </c>
      <c r="DP268" s="51" t="str">
        <f t="shared" ca="1" si="629"/>
        <v>Slope</v>
      </c>
      <c r="DQ268" s="51" t="str">
        <f t="shared" ca="1" si="630"/>
        <v>Slope</v>
      </c>
      <c r="DR268" s="51" t="str">
        <f t="shared" ca="1" si="631"/>
        <v>Slope</v>
      </c>
      <c r="DS268" s="51" t="str">
        <f t="shared" ca="1" si="632"/>
        <v>Slope</v>
      </c>
      <c r="DT268" s="51" t="str">
        <f t="shared" ca="1" si="633"/>
        <v>Slope</v>
      </c>
      <c r="DU268" s="51" t="str">
        <f t="shared" ca="1" si="634"/>
        <v>Slope</v>
      </c>
      <c r="DV268" s="51" t="str">
        <f t="shared" ca="1" si="635"/>
        <v>Slope</v>
      </c>
      <c r="DW268" s="51" t="str">
        <f t="shared" ca="1" si="636"/>
        <v>Slope</v>
      </c>
      <c r="DX268" s="51" t="str">
        <f t="shared" ca="1" si="637"/>
        <v>Slope</v>
      </c>
      <c r="DY268" s="51" t="str">
        <f t="shared" ca="1" si="638"/>
        <v>Slope</v>
      </c>
      <c r="DZ268" s="51" t="str">
        <f t="shared" ca="1" si="639"/>
        <v>Slope</v>
      </c>
      <c r="EA268" s="51" t="str">
        <f t="shared" ca="1" si="640"/>
        <v>Slope</v>
      </c>
      <c r="EB268" s="51" t="str">
        <f t="shared" ca="1" si="641"/>
        <v>Slope</v>
      </c>
      <c r="EC268" s="51" t="str">
        <f t="shared" ca="1" si="642"/>
        <v>Slope</v>
      </c>
      <c r="EE268" s="52">
        <f t="shared" ca="1" si="643"/>
        <v>1</v>
      </c>
      <c r="EF268" s="52">
        <f t="shared" ca="1" si="644"/>
        <v>1</v>
      </c>
      <c r="EG268" s="52">
        <f t="shared" ca="1" si="645"/>
        <v>1</v>
      </c>
      <c r="EH268" s="52">
        <f t="shared" ca="1" si="646"/>
        <v>1</v>
      </c>
      <c r="EI268" s="52">
        <f t="shared" ca="1" si="647"/>
        <v>1</v>
      </c>
      <c r="EJ268" s="52">
        <f t="shared" ca="1" si="648"/>
        <v>1</v>
      </c>
      <c r="EK268" s="52">
        <f t="shared" ca="1" si="649"/>
        <v>1</v>
      </c>
      <c r="EL268" s="52">
        <f t="shared" ca="1" si="650"/>
        <v>1</v>
      </c>
      <c r="EM268" s="52">
        <f t="shared" ca="1" si="651"/>
        <v>1</v>
      </c>
      <c r="EN268" s="52">
        <f t="shared" ca="1" si="652"/>
        <v>1</v>
      </c>
      <c r="EO268" s="52">
        <f t="shared" ca="1" si="653"/>
        <v>1</v>
      </c>
      <c r="EP268" s="52">
        <f t="shared" ca="1" si="654"/>
        <v>1</v>
      </c>
      <c r="EQ268" s="52">
        <f t="shared" ca="1" si="655"/>
        <v>1</v>
      </c>
      <c r="ER268" s="52">
        <f t="shared" ca="1" si="656"/>
        <v>1</v>
      </c>
      <c r="ES268" s="52">
        <f t="shared" ca="1" si="657"/>
        <v>1</v>
      </c>
      <c r="ET268" s="52">
        <f t="shared" ca="1" si="658"/>
        <v>1</v>
      </c>
      <c r="EU268" s="52">
        <f t="shared" ca="1" si="659"/>
        <v>1</v>
      </c>
      <c r="EV268" s="52">
        <f t="shared" ca="1" si="660"/>
        <v>1</v>
      </c>
      <c r="EW268" s="52">
        <f t="shared" ca="1" si="661"/>
        <v>1</v>
      </c>
      <c r="EX268" s="52">
        <f t="shared" ca="1" si="662"/>
        <v>1</v>
      </c>
      <c r="EY268" s="52">
        <f t="shared" ca="1" si="663"/>
        <v>1</v>
      </c>
      <c r="EZ268" s="52">
        <f t="shared" ca="1" si="664"/>
        <v>1</v>
      </c>
      <c r="FA268" s="52">
        <f t="shared" ca="1" si="665"/>
        <v>1</v>
      </c>
      <c r="FB268" s="52">
        <f t="shared" ca="1" si="666"/>
        <v>1</v>
      </c>
      <c r="FC268" s="52">
        <f t="shared" ca="1" si="667"/>
        <v>1</v>
      </c>
      <c r="FD268" s="52">
        <f t="shared" ca="1" si="668"/>
        <v>1</v>
      </c>
      <c r="FE268" s="52">
        <f t="shared" ca="1" si="669"/>
        <v>1</v>
      </c>
      <c r="FF268" s="52">
        <f t="shared" ca="1" si="670"/>
        <v>1</v>
      </c>
      <c r="FG268" s="52">
        <f t="shared" ca="1" si="671"/>
        <v>1</v>
      </c>
      <c r="FH268" s="52">
        <f t="shared" ca="1" si="672"/>
        <v>1</v>
      </c>
      <c r="FI268" s="52">
        <f t="shared" ca="1" si="673"/>
        <v>1</v>
      </c>
      <c r="FK268" s="52">
        <f t="shared" si="674"/>
        <v>0</v>
      </c>
      <c r="FL268" s="59" t="e">
        <f t="shared" ca="1" si="675"/>
        <v>#N/A</v>
      </c>
      <c r="FM268" s="59" t="e">
        <f t="shared" ca="1" si="676"/>
        <v>#N/A</v>
      </c>
      <c r="FN268" s="52">
        <f t="shared" ca="1" si="677"/>
        <v>0</v>
      </c>
      <c r="FP268" s="52">
        <f t="shared" ca="1" si="678"/>
        <v>0.66666666666666663</v>
      </c>
      <c r="FQ268" s="52">
        <f t="shared" ca="1" si="679"/>
        <v>0.66666666666666663</v>
      </c>
      <c r="FR268" s="52">
        <f t="shared" ca="1" si="680"/>
        <v>0.65555555555555545</v>
      </c>
      <c r="FS268" s="52">
        <f t="shared" ca="1" si="681"/>
        <v>0.64444444444444438</v>
      </c>
      <c r="FT268" s="52">
        <f t="shared" ca="1" si="682"/>
        <v>0.6333333333333333</v>
      </c>
      <c r="FU268" s="52">
        <f t="shared" ca="1" si="683"/>
        <v>0.62222222222222223</v>
      </c>
      <c r="FV268" s="52">
        <f t="shared" ca="1" si="684"/>
        <v>0.61111111111111116</v>
      </c>
      <c r="FW268" s="52">
        <f t="shared" ca="1" si="685"/>
        <v>0.6</v>
      </c>
      <c r="FX268" s="52">
        <f t="shared" ca="1" si="686"/>
        <v>0.5888888888888888</v>
      </c>
      <c r="FY268" s="52">
        <f t="shared" ca="1" si="687"/>
        <v>0.57777777777777772</v>
      </c>
      <c r="FZ268" s="52">
        <f t="shared" ca="1" si="688"/>
        <v>0.56666666666666665</v>
      </c>
      <c r="GA268" s="52">
        <f t="shared" ca="1" si="689"/>
        <v>0.55555555555555558</v>
      </c>
      <c r="GB268" s="52">
        <f t="shared" ca="1" si="690"/>
        <v>0.5444444444444444</v>
      </c>
      <c r="GC268" s="52">
        <f t="shared" ca="1" si="691"/>
        <v>0.53333333333333333</v>
      </c>
      <c r="GD268" s="52">
        <f t="shared" ca="1" si="692"/>
        <v>0.52222222222222214</v>
      </c>
      <c r="GE268" s="52">
        <f t="shared" ca="1" si="693"/>
        <v>0.51111111111111107</v>
      </c>
      <c r="GF268" s="52">
        <f t="shared" ca="1" si="694"/>
        <v>0.5</v>
      </c>
      <c r="GG268" s="52">
        <f t="shared" ca="1" si="695"/>
        <v>0.48888888888888887</v>
      </c>
      <c r="GH268" s="52">
        <f t="shared" ca="1" si="696"/>
        <v>0.47777777777777775</v>
      </c>
      <c r="GI268" s="52">
        <f t="shared" ca="1" si="697"/>
        <v>0.46666666666666667</v>
      </c>
      <c r="GJ268" s="52">
        <f t="shared" ca="1" si="698"/>
        <v>0.45555555555555555</v>
      </c>
      <c r="GK268" s="52">
        <f t="shared" ca="1" si="699"/>
        <v>0.44444444444444442</v>
      </c>
      <c r="GL268" s="52">
        <f t="shared" ca="1" si="700"/>
        <v>0.43333333333333335</v>
      </c>
      <c r="GM268" s="52">
        <f t="shared" ca="1" si="701"/>
        <v>0.42222222222222222</v>
      </c>
      <c r="GN268" s="52">
        <f t="shared" ca="1" si="702"/>
        <v>0.41111111111111109</v>
      </c>
      <c r="GO268" s="52">
        <f t="shared" ca="1" si="703"/>
        <v>0.39999999999999997</v>
      </c>
      <c r="GP268" s="52">
        <f t="shared" ca="1" si="704"/>
        <v>0.38888888888888884</v>
      </c>
      <c r="GQ268" s="52">
        <f t="shared" ca="1" si="705"/>
        <v>0.37777777777777777</v>
      </c>
      <c r="GR268" s="52">
        <f t="shared" ca="1" si="706"/>
        <v>0.36666666666666664</v>
      </c>
      <c r="GS268" s="52">
        <f t="shared" ca="1" si="707"/>
        <v>0.35555555555555551</v>
      </c>
      <c r="GT268" s="52">
        <f t="shared" ca="1" si="708"/>
        <v>0.34444444444444444</v>
      </c>
      <c r="GU268" s="125">
        <f t="shared" si="709"/>
        <v>0</v>
      </c>
      <c r="GV268" s="52">
        <f t="shared" ca="1" si="710"/>
        <v>0.66666666666666663</v>
      </c>
      <c r="GW268" s="59">
        <f t="shared" ca="1" si="711"/>
        <v>0</v>
      </c>
      <c r="GX268" s="52">
        <f t="shared" ca="1" si="712"/>
        <v>0</v>
      </c>
      <c r="GY268" s="52" t="str">
        <f t="shared" ca="1" si="713"/>
        <v>Slope</v>
      </c>
      <c r="GZ268" s="52" t="str">
        <f t="shared" ca="1" si="714"/>
        <v>NaN</v>
      </c>
      <c r="HA268" s="120">
        <f t="shared" si="715"/>
        <v>0</v>
      </c>
      <c r="HB268" s="58">
        <f t="shared" si="716"/>
        <v>0</v>
      </c>
      <c r="HC268" s="58"/>
      <c r="HD268" s="121">
        <f t="shared" si="717"/>
        <v>1</v>
      </c>
      <c r="HE268" s="52">
        <f t="shared" si="718"/>
        <v>0</v>
      </c>
      <c r="HF268" s="52">
        <f t="shared" si="719"/>
        <v>0</v>
      </c>
      <c r="HG268" s="120">
        <f t="shared" si="720"/>
        <v>1</v>
      </c>
      <c r="HH268" s="120">
        <f t="shared" si="721"/>
        <v>0</v>
      </c>
      <c r="HI268" s="52">
        <f t="shared" ca="1" si="722"/>
        <v>0</v>
      </c>
      <c r="HJ268" s="52" t="str">
        <f t="shared" ca="1" si="723"/>
        <v>Slope</v>
      </c>
      <c r="HK268" s="59">
        <f t="shared" ca="1" si="724"/>
        <v>2</v>
      </c>
      <c r="HL268" s="52" t="str">
        <f t="shared" ca="1" si="725"/>
        <v>NaN</v>
      </c>
      <c r="HM268" s="52">
        <f t="shared" si="726"/>
        <v>0</v>
      </c>
      <c r="HN268" s="52">
        <f t="shared" si="727"/>
        <v>0</v>
      </c>
      <c r="HO268" s="52">
        <f t="shared" si="728"/>
        <v>0</v>
      </c>
      <c r="HP268" s="112"/>
      <c r="HQ268" s="52">
        <f t="shared" si="731"/>
        <v>0</v>
      </c>
      <c r="HR268" s="112"/>
      <c r="HS268" s="52">
        <f t="shared" si="729"/>
        <v>0</v>
      </c>
      <c r="HT268">
        <f t="shared" si="730"/>
        <v>0</v>
      </c>
    </row>
    <row r="269" spans="1:228" x14ac:dyDescent="0.25">
      <c r="A269" s="45">
        <v>231</v>
      </c>
      <c r="B269" s="35">
        <f t="shared" si="570"/>
        <v>2.6620370370370239E-2</v>
      </c>
      <c r="C269" s="28"/>
      <c r="D269" s="29"/>
      <c r="E269" s="29"/>
      <c r="F269" s="37"/>
      <c r="G269" s="38"/>
      <c r="H269" s="107"/>
      <c r="I269" s="31"/>
      <c r="J269" s="28"/>
      <c r="K269" s="37">
        <f t="shared" si="735"/>
        <v>0</v>
      </c>
      <c r="L269" s="30">
        <f t="shared" si="733"/>
        <v>0</v>
      </c>
      <c r="M269" s="101">
        <f t="shared" si="734"/>
        <v>0</v>
      </c>
      <c r="N269" s="103">
        <f t="shared" si="571"/>
        <v>0</v>
      </c>
      <c r="AD269" s="52" t="e">
        <f t="shared" ca="1" si="732"/>
        <v>#DIV/0!</v>
      </c>
      <c r="AE269" s="52" t="e">
        <f t="shared" ca="1" si="732"/>
        <v>#DIV/0!</v>
      </c>
      <c r="AF269" s="52" t="e">
        <f t="shared" ca="1" si="732"/>
        <v>#DIV/0!</v>
      </c>
      <c r="AG269" s="52" t="e">
        <f t="shared" ca="1" si="566"/>
        <v>#DIV/0!</v>
      </c>
      <c r="AH269" s="52" t="e">
        <f t="shared" ca="1" si="566"/>
        <v>#DIV/0!</v>
      </c>
      <c r="AI269" s="52" t="e">
        <f t="shared" ca="1" si="566"/>
        <v>#DIV/0!</v>
      </c>
      <c r="AJ269" s="52" t="e">
        <f t="shared" ca="1" si="566"/>
        <v>#DIV/0!</v>
      </c>
      <c r="AK269" s="52" t="e">
        <f t="shared" ca="1" si="567"/>
        <v>#DIV/0!</v>
      </c>
      <c r="AL269" s="52" t="e">
        <f t="shared" ca="1" si="567"/>
        <v>#DIV/0!</v>
      </c>
      <c r="AM269" s="52" t="e">
        <f t="shared" ca="1" si="567"/>
        <v>#DIV/0!</v>
      </c>
      <c r="AN269" s="52" t="e">
        <f t="shared" ca="1" si="567"/>
        <v>#DIV/0!</v>
      </c>
      <c r="AO269" s="52" t="e">
        <f t="shared" ca="1" si="568"/>
        <v>#DIV/0!</v>
      </c>
      <c r="AP269" s="52" t="e">
        <f t="shared" ca="1" si="568"/>
        <v>#DIV/0!</v>
      </c>
      <c r="AQ269" s="52" t="e">
        <f t="shared" ca="1" si="568"/>
        <v>#DIV/0!</v>
      </c>
      <c r="AR269" s="52" t="e">
        <f t="shared" ca="1" si="568"/>
        <v>#DIV/0!</v>
      </c>
      <c r="AS269" s="52" t="e">
        <f t="shared" ca="1" si="569"/>
        <v>#DIV/0!</v>
      </c>
      <c r="AT269" s="52" t="e">
        <f t="shared" ca="1" si="569"/>
        <v>#DIV/0!</v>
      </c>
      <c r="AU269" s="52" t="e">
        <f t="shared" ca="1" si="569"/>
        <v>#DIV/0!</v>
      </c>
      <c r="AV269" s="52" t="e">
        <f t="shared" ca="1" si="569"/>
        <v>#DIV/0!</v>
      </c>
      <c r="AW269" s="52" t="e">
        <f t="shared" ca="1" si="563"/>
        <v>#DIV/0!</v>
      </c>
      <c r="AX269" s="52" t="e">
        <f t="shared" ca="1" si="563"/>
        <v>#DIV/0!</v>
      </c>
      <c r="AY269" s="52" t="e">
        <f t="shared" ca="1" si="563"/>
        <v>#DIV/0!</v>
      </c>
      <c r="AZ269" s="52" t="e">
        <f t="shared" ca="1" si="563"/>
        <v>#DIV/0!</v>
      </c>
      <c r="BA269" s="52" t="e">
        <f t="shared" ca="1" si="564"/>
        <v>#DIV/0!</v>
      </c>
      <c r="BB269" s="52" t="e">
        <f t="shared" ca="1" si="564"/>
        <v>#DIV/0!</v>
      </c>
      <c r="BC269" s="52" t="e">
        <f t="shared" ca="1" si="564"/>
        <v>#DIV/0!</v>
      </c>
      <c r="BD269" s="52" t="e">
        <f t="shared" ca="1" si="564"/>
        <v>#DIV/0!</v>
      </c>
      <c r="BE269" s="52" t="e">
        <f t="shared" ca="1" si="565"/>
        <v>#DIV/0!</v>
      </c>
      <c r="BF269" s="52" t="e">
        <f t="shared" ca="1" si="565"/>
        <v>#DIV/0!</v>
      </c>
      <c r="BG269" s="52" t="e">
        <f t="shared" ca="1" si="565"/>
        <v>#DIV/0!</v>
      </c>
      <c r="BH269" s="52" t="e">
        <f t="shared" ca="1" si="565"/>
        <v>#DIV/0!</v>
      </c>
      <c r="BJ269" s="52">
        <f t="shared" si="573"/>
        <v>0</v>
      </c>
      <c r="BK269" s="52">
        <f t="shared" si="574"/>
        <v>0</v>
      </c>
      <c r="BL269" s="52">
        <f t="shared" si="575"/>
        <v>0</v>
      </c>
      <c r="BM269" s="52">
        <f t="shared" si="576"/>
        <v>0</v>
      </c>
      <c r="BN269" s="52">
        <f t="shared" si="577"/>
        <v>0</v>
      </c>
      <c r="BO269" s="52">
        <f t="shared" si="578"/>
        <v>0</v>
      </c>
      <c r="BP269" s="52">
        <f t="shared" si="579"/>
        <v>0</v>
      </c>
      <c r="BQ269" s="52">
        <f t="shared" si="580"/>
        <v>0.05</v>
      </c>
      <c r="BS269" s="52">
        <f t="shared" ca="1" si="581"/>
        <v>0</v>
      </c>
      <c r="BT269" s="52">
        <f t="shared" ca="1" si="582"/>
        <v>0</v>
      </c>
      <c r="BU269" s="52">
        <f t="shared" ca="1" si="583"/>
        <v>0</v>
      </c>
      <c r="BV269" s="52">
        <f t="shared" ca="1" si="584"/>
        <v>0</v>
      </c>
      <c r="BW269" s="52">
        <f t="shared" ca="1" si="585"/>
        <v>0</v>
      </c>
      <c r="BX269" s="52">
        <f t="shared" ca="1" si="586"/>
        <v>0</v>
      </c>
      <c r="BY269" s="52">
        <f t="shared" ca="1" si="587"/>
        <v>0</v>
      </c>
      <c r="BZ269" s="52">
        <f t="shared" ca="1" si="588"/>
        <v>0</v>
      </c>
      <c r="CA269" s="52">
        <f t="shared" ca="1" si="589"/>
        <v>0</v>
      </c>
      <c r="CB269" s="52">
        <f t="shared" ca="1" si="590"/>
        <v>0</v>
      </c>
      <c r="CC269" s="52">
        <f t="shared" ca="1" si="591"/>
        <v>0</v>
      </c>
      <c r="CD269" s="52">
        <f t="shared" ca="1" si="592"/>
        <v>0</v>
      </c>
      <c r="CE269" s="52">
        <f t="shared" ca="1" si="593"/>
        <v>0</v>
      </c>
      <c r="CF269" s="52">
        <f t="shared" ca="1" si="594"/>
        <v>0</v>
      </c>
      <c r="CG269" s="52">
        <f t="shared" ca="1" si="595"/>
        <v>0</v>
      </c>
      <c r="CH269" s="52">
        <f t="shared" ca="1" si="596"/>
        <v>0</v>
      </c>
      <c r="CI269" s="52">
        <f t="shared" ca="1" si="597"/>
        <v>0</v>
      </c>
      <c r="CJ269" s="52">
        <f t="shared" ca="1" si="598"/>
        <v>0</v>
      </c>
      <c r="CK269" s="52">
        <f t="shared" ca="1" si="599"/>
        <v>0</v>
      </c>
      <c r="CL269" s="52">
        <f t="shared" ca="1" si="600"/>
        <v>0</v>
      </c>
      <c r="CM269" s="52">
        <f t="shared" ca="1" si="601"/>
        <v>0</v>
      </c>
      <c r="CN269" s="52">
        <f t="shared" ca="1" si="602"/>
        <v>0</v>
      </c>
      <c r="CO269" s="52">
        <f t="shared" ca="1" si="603"/>
        <v>0</v>
      </c>
      <c r="CP269" s="52">
        <f t="shared" ca="1" si="604"/>
        <v>0</v>
      </c>
      <c r="CQ269" s="52">
        <f t="shared" ca="1" si="605"/>
        <v>0</v>
      </c>
      <c r="CR269" s="52">
        <f t="shared" ca="1" si="606"/>
        <v>0</v>
      </c>
      <c r="CS269" s="52">
        <f t="shared" ca="1" si="607"/>
        <v>0</v>
      </c>
      <c r="CT269" s="52">
        <f t="shared" ca="1" si="608"/>
        <v>0</v>
      </c>
      <c r="CU269" s="52">
        <f t="shared" ca="1" si="609"/>
        <v>0</v>
      </c>
      <c r="CV269" s="52">
        <f t="shared" ca="1" si="610"/>
        <v>0</v>
      </c>
      <c r="CW269" s="52">
        <f t="shared" ca="1" si="611"/>
        <v>0</v>
      </c>
      <c r="CY269" s="51" t="str">
        <f t="shared" ca="1" si="612"/>
        <v>Slope</v>
      </c>
      <c r="CZ269" s="51" t="str">
        <f t="shared" ca="1" si="613"/>
        <v>Slope</v>
      </c>
      <c r="DA269" s="51" t="str">
        <f t="shared" ca="1" si="614"/>
        <v>Slope</v>
      </c>
      <c r="DB269" s="51" t="str">
        <f t="shared" ca="1" si="615"/>
        <v>Slope</v>
      </c>
      <c r="DC269" s="51" t="str">
        <f t="shared" ca="1" si="616"/>
        <v>Slope</v>
      </c>
      <c r="DD269" s="51" t="str">
        <f t="shared" ca="1" si="617"/>
        <v>Slope</v>
      </c>
      <c r="DE269" s="51" t="str">
        <f t="shared" ca="1" si="618"/>
        <v>Slope</v>
      </c>
      <c r="DF269" s="51" t="str">
        <f t="shared" ca="1" si="619"/>
        <v>Slope</v>
      </c>
      <c r="DG269" s="51" t="str">
        <f t="shared" ca="1" si="620"/>
        <v>Slope</v>
      </c>
      <c r="DH269" s="51" t="str">
        <f t="shared" ca="1" si="621"/>
        <v>Slope</v>
      </c>
      <c r="DI269" s="51" t="str">
        <f t="shared" ca="1" si="622"/>
        <v>Slope</v>
      </c>
      <c r="DJ269" s="51" t="str">
        <f t="shared" ca="1" si="623"/>
        <v>Slope</v>
      </c>
      <c r="DK269" s="51" t="str">
        <f t="shared" ca="1" si="624"/>
        <v>Slope</v>
      </c>
      <c r="DL269" s="51" t="str">
        <f t="shared" ca="1" si="625"/>
        <v>Slope</v>
      </c>
      <c r="DM269" s="51" t="str">
        <f t="shared" ca="1" si="626"/>
        <v>Slope</v>
      </c>
      <c r="DN269" s="51" t="str">
        <f t="shared" ca="1" si="627"/>
        <v>Slope</v>
      </c>
      <c r="DO269" s="51" t="str">
        <f t="shared" ca="1" si="628"/>
        <v>Slope</v>
      </c>
      <c r="DP269" s="51" t="str">
        <f t="shared" ca="1" si="629"/>
        <v>Slope</v>
      </c>
      <c r="DQ269" s="51" t="str">
        <f t="shared" ca="1" si="630"/>
        <v>Slope</v>
      </c>
      <c r="DR269" s="51" t="str">
        <f t="shared" ca="1" si="631"/>
        <v>Slope</v>
      </c>
      <c r="DS269" s="51" t="str">
        <f t="shared" ca="1" si="632"/>
        <v>Slope</v>
      </c>
      <c r="DT269" s="51" t="str">
        <f t="shared" ca="1" si="633"/>
        <v>Slope</v>
      </c>
      <c r="DU269" s="51" t="str">
        <f t="shared" ca="1" si="634"/>
        <v>Slope</v>
      </c>
      <c r="DV269" s="51" t="str">
        <f t="shared" ca="1" si="635"/>
        <v>Slope</v>
      </c>
      <c r="DW269" s="51" t="str">
        <f t="shared" ca="1" si="636"/>
        <v>Slope</v>
      </c>
      <c r="DX269" s="51" t="str">
        <f t="shared" ca="1" si="637"/>
        <v>Slope</v>
      </c>
      <c r="DY269" s="51" t="str">
        <f t="shared" ca="1" si="638"/>
        <v>Slope</v>
      </c>
      <c r="DZ269" s="51" t="str">
        <f t="shared" ca="1" si="639"/>
        <v>Slope</v>
      </c>
      <c r="EA269" s="51" t="str">
        <f t="shared" ca="1" si="640"/>
        <v>Slope</v>
      </c>
      <c r="EB269" s="51" t="str">
        <f t="shared" ca="1" si="641"/>
        <v>Slope</v>
      </c>
      <c r="EC269" s="51" t="str">
        <f t="shared" ca="1" si="642"/>
        <v>Slope</v>
      </c>
      <c r="EE269" s="52">
        <f t="shared" ca="1" si="643"/>
        <v>1</v>
      </c>
      <c r="EF269" s="52">
        <f t="shared" ca="1" si="644"/>
        <v>1</v>
      </c>
      <c r="EG269" s="52">
        <f t="shared" ca="1" si="645"/>
        <v>1</v>
      </c>
      <c r="EH269" s="52">
        <f t="shared" ca="1" si="646"/>
        <v>1</v>
      </c>
      <c r="EI269" s="52">
        <f t="shared" ca="1" si="647"/>
        <v>1</v>
      </c>
      <c r="EJ269" s="52">
        <f t="shared" ca="1" si="648"/>
        <v>1</v>
      </c>
      <c r="EK269" s="52">
        <f t="shared" ca="1" si="649"/>
        <v>1</v>
      </c>
      <c r="EL269" s="52">
        <f t="shared" ca="1" si="650"/>
        <v>1</v>
      </c>
      <c r="EM269" s="52">
        <f t="shared" ca="1" si="651"/>
        <v>1</v>
      </c>
      <c r="EN269" s="52">
        <f t="shared" ca="1" si="652"/>
        <v>1</v>
      </c>
      <c r="EO269" s="52">
        <f t="shared" ca="1" si="653"/>
        <v>1</v>
      </c>
      <c r="EP269" s="52">
        <f t="shared" ca="1" si="654"/>
        <v>1</v>
      </c>
      <c r="EQ269" s="52">
        <f t="shared" ca="1" si="655"/>
        <v>1</v>
      </c>
      <c r="ER269" s="52">
        <f t="shared" ca="1" si="656"/>
        <v>1</v>
      </c>
      <c r="ES269" s="52">
        <f t="shared" ca="1" si="657"/>
        <v>1</v>
      </c>
      <c r="ET269" s="52">
        <f t="shared" ca="1" si="658"/>
        <v>1</v>
      </c>
      <c r="EU269" s="52">
        <f t="shared" ca="1" si="659"/>
        <v>1</v>
      </c>
      <c r="EV269" s="52">
        <f t="shared" ca="1" si="660"/>
        <v>1</v>
      </c>
      <c r="EW269" s="52">
        <f t="shared" ca="1" si="661"/>
        <v>1</v>
      </c>
      <c r="EX269" s="52">
        <f t="shared" ca="1" si="662"/>
        <v>1</v>
      </c>
      <c r="EY269" s="52">
        <f t="shared" ca="1" si="663"/>
        <v>1</v>
      </c>
      <c r="EZ269" s="52">
        <f t="shared" ca="1" si="664"/>
        <v>1</v>
      </c>
      <c r="FA269" s="52">
        <f t="shared" ca="1" si="665"/>
        <v>1</v>
      </c>
      <c r="FB269" s="52">
        <f t="shared" ca="1" si="666"/>
        <v>1</v>
      </c>
      <c r="FC269" s="52">
        <f t="shared" ca="1" si="667"/>
        <v>1</v>
      </c>
      <c r="FD269" s="52">
        <f t="shared" ca="1" si="668"/>
        <v>1</v>
      </c>
      <c r="FE269" s="52">
        <f t="shared" ca="1" si="669"/>
        <v>1</v>
      </c>
      <c r="FF269" s="52">
        <f t="shared" ca="1" si="670"/>
        <v>1</v>
      </c>
      <c r="FG269" s="52">
        <f t="shared" ca="1" si="671"/>
        <v>1</v>
      </c>
      <c r="FH269" s="52">
        <f t="shared" ca="1" si="672"/>
        <v>1</v>
      </c>
      <c r="FI269" s="52">
        <f t="shared" ca="1" si="673"/>
        <v>1</v>
      </c>
      <c r="FK269" s="52">
        <f t="shared" si="674"/>
        <v>0</v>
      </c>
      <c r="FL269" s="59" t="e">
        <f t="shared" ca="1" si="675"/>
        <v>#N/A</v>
      </c>
      <c r="FM269" s="59" t="e">
        <f t="shared" ca="1" si="676"/>
        <v>#N/A</v>
      </c>
      <c r="FN269" s="52">
        <f t="shared" ca="1" si="677"/>
        <v>0</v>
      </c>
      <c r="FP269" s="52">
        <f t="shared" ca="1" si="678"/>
        <v>0.66666666666666663</v>
      </c>
      <c r="FQ269" s="52">
        <f t="shared" ca="1" si="679"/>
        <v>0.66666666666666663</v>
      </c>
      <c r="FR269" s="52">
        <f t="shared" ca="1" si="680"/>
        <v>0.65555555555555545</v>
      </c>
      <c r="FS269" s="52">
        <f t="shared" ca="1" si="681"/>
        <v>0.64444444444444438</v>
      </c>
      <c r="FT269" s="52">
        <f t="shared" ca="1" si="682"/>
        <v>0.6333333333333333</v>
      </c>
      <c r="FU269" s="52">
        <f t="shared" ca="1" si="683"/>
        <v>0.62222222222222223</v>
      </c>
      <c r="FV269" s="52">
        <f t="shared" ca="1" si="684"/>
        <v>0.61111111111111116</v>
      </c>
      <c r="FW269" s="52">
        <f t="shared" ca="1" si="685"/>
        <v>0.6</v>
      </c>
      <c r="FX269" s="52">
        <f t="shared" ca="1" si="686"/>
        <v>0.5888888888888888</v>
      </c>
      <c r="FY269" s="52">
        <f t="shared" ca="1" si="687"/>
        <v>0.57777777777777772</v>
      </c>
      <c r="FZ269" s="52">
        <f t="shared" ca="1" si="688"/>
        <v>0.56666666666666665</v>
      </c>
      <c r="GA269" s="52">
        <f t="shared" ca="1" si="689"/>
        <v>0.55555555555555558</v>
      </c>
      <c r="GB269" s="52">
        <f t="shared" ca="1" si="690"/>
        <v>0.5444444444444444</v>
      </c>
      <c r="GC269" s="52">
        <f t="shared" ca="1" si="691"/>
        <v>0.53333333333333333</v>
      </c>
      <c r="GD269" s="52">
        <f t="shared" ca="1" si="692"/>
        <v>0.52222222222222214</v>
      </c>
      <c r="GE269" s="52">
        <f t="shared" ca="1" si="693"/>
        <v>0.51111111111111107</v>
      </c>
      <c r="GF269" s="52">
        <f t="shared" ca="1" si="694"/>
        <v>0.5</v>
      </c>
      <c r="GG269" s="52">
        <f t="shared" ca="1" si="695"/>
        <v>0.48888888888888887</v>
      </c>
      <c r="GH269" s="52">
        <f t="shared" ca="1" si="696"/>
        <v>0.47777777777777775</v>
      </c>
      <c r="GI269" s="52">
        <f t="shared" ca="1" si="697"/>
        <v>0.46666666666666667</v>
      </c>
      <c r="GJ269" s="52">
        <f t="shared" ca="1" si="698"/>
        <v>0.45555555555555555</v>
      </c>
      <c r="GK269" s="52">
        <f t="shared" ca="1" si="699"/>
        <v>0.44444444444444442</v>
      </c>
      <c r="GL269" s="52">
        <f t="shared" ca="1" si="700"/>
        <v>0.43333333333333335</v>
      </c>
      <c r="GM269" s="52">
        <f t="shared" ca="1" si="701"/>
        <v>0.42222222222222222</v>
      </c>
      <c r="GN269" s="52">
        <f t="shared" ca="1" si="702"/>
        <v>0.41111111111111109</v>
      </c>
      <c r="GO269" s="52">
        <f t="shared" ca="1" si="703"/>
        <v>0.39999999999999997</v>
      </c>
      <c r="GP269" s="52">
        <f t="shared" ca="1" si="704"/>
        <v>0.38888888888888884</v>
      </c>
      <c r="GQ269" s="52">
        <f t="shared" ca="1" si="705"/>
        <v>0.37777777777777777</v>
      </c>
      <c r="GR269" s="52">
        <f t="shared" ca="1" si="706"/>
        <v>0.36666666666666664</v>
      </c>
      <c r="GS269" s="52">
        <f t="shared" ca="1" si="707"/>
        <v>0.35555555555555551</v>
      </c>
      <c r="GT269" s="52">
        <f t="shared" ca="1" si="708"/>
        <v>0.34444444444444444</v>
      </c>
      <c r="GU269" s="125">
        <f t="shared" si="709"/>
        <v>0</v>
      </c>
      <c r="GV269" s="52">
        <f t="shared" ca="1" si="710"/>
        <v>0.66666666666666663</v>
      </c>
      <c r="GW269" s="59">
        <f t="shared" ca="1" si="711"/>
        <v>0</v>
      </c>
      <c r="GX269" s="52">
        <f t="shared" ca="1" si="712"/>
        <v>0</v>
      </c>
      <c r="GY269" s="52" t="str">
        <f t="shared" ca="1" si="713"/>
        <v>Slope</v>
      </c>
      <c r="GZ269" s="52" t="str">
        <f t="shared" ca="1" si="714"/>
        <v>NaN</v>
      </c>
      <c r="HA269" s="120">
        <f t="shared" si="715"/>
        <v>0</v>
      </c>
      <c r="HB269" s="58">
        <f t="shared" si="716"/>
        <v>0</v>
      </c>
      <c r="HC269" s="58"/>
      <c r="HD269" s="121">
        <f t="shared" si="717"/>
        <v>1</v>
      </c>
      <c r="HE269" s="52">
        <f t="shared" si="718"/>
        <v>0</v>
      </c>
      <c r="HF269" s="52">
        <f t="shared" si="719"/>
        <v>0</v>
      </c>
      <c r="HG269" s="120">
        <f t="shared" si="720"/>
        <v>1</v>
      </c>
      <c r="HH269" s="120">
        <f t="shared" si="721"/>
        <v>0</v>
      </c>
      <c r="HI269" s="52">
        <f t="shared" ca="1" si="722"/>
        <v>0</v>
      </c>
      <c r="HJ269" s="52" t="str">
        <f t="shared" ca="1" si="723"/>
        <v>Slope</v>
      </c>
      <c r="HK269" s="59">
        <f t="shared" ca="1" si="724"/>
        <v>2</v>
      </c>
      <c r="HL269" s="52" t="str">
        <f t="shared" ca="1" si="725"/>
        <v>NaN</v>
      </c>
      <c r="HM269" s="52">
        <f t="shared" si="726"/>
        <v>0</v>
      </c>
      <c r="HN269" s="52">
        <f t="shared" si="727"/>
        <v>0</v>
      </c>
      <c r="HO269" s="52">
        <f t="shared" si="728"/>
        <v>0</v>
      </c>
      <c r="HP269" s="112"/>
      <c r="HQ269" s="52">
        <f t="shared" si="731"/>
        <v>0</v>
      </c>
      <c r="HR269" s="112"/>
      <c r="HS269" s="52">
        <f t="shared" si="729"/>
        <v>0</v>
      </c>
      <c r="HT269">
        <f t="shared" si="730"/>
        <v>0</v>
      </c>
    </row>
    <row r="270" spans="1:228" x14ac:dyDescent="0.25">
      <c r="A270" s="45">
        <v>232</v>
      </c>
      <c r="B270" s="35">
        <f t="shared" si="570"/>
        <v>2.6736111111110978E-2</v>
      </c>
      <c r="C270" s="28"/>
      <c r="D270" s="29"/>
      <c r="E270" s="29"/>
      <c r="F270" s="37"/>
      <c r="G270" s="38"/>
      <c r="H270" s="107"/>
      <c r="I270" s="31"/>
      <c r="J270" s="28"/>
      <c r="K270" s="37">
        <f t="shared" si="735"/>
        <v>0</v>
      </c>
      <c r="L270" s="30">
        <f t="shared" si="733"/>
        <v>0</v>
      </c>
      <c r="M270" s="101">
        <f t="shared" si="734"/>
        <v>0</v>
      </c>
      <c r="N270" s="103">
        <f t="shared" si="571"/>
        <v>0</v>
      </c>
      <c r="AD270" s="52" t="e">
        <f t="shared" ca="1" si="732"/>
        <v>#DIV/0!</v>
      </c>
      <c r="AE270" s="52" t="e">
        <f t="shared" ca="1" si="732"/>
        <v>#DIV/0!</v>
      </c>
      <c r="AF270" s="52" t="e">
        <f t="shared" ca="1" si="732"/>
        <v>#DIV/0!</v>
      </c>
      <c r="AG270" s="52" t="e">
        <f t="shared" ca="1" si="566"/>
        <v>#DIV/0!</v>
      </c>
      <c r="AH270" s="52" t="e">
        <f t="shared" ca="1" si="566"/>
        <v>#DIV/0!</v>
      </c>
      <c r="AI270" s="52" t="e">
        <f t="shared" ca="1" si="566"/>
        <v>#DIV/0!</v>
      </c>
      <c r="AJ270" s="52" t="e">
        <f t="shared" ca="1" si="566"/>
        <v>#DIV/0!</v>
      </c>
      <c r="AK270" s="52" t="e">
        <f t="shared" ca="1" si="567"/>
        <v>#DIV/0!</v>
      </c>
      <c r="AL270" s="52" t="e">
        <f t="shared" ca="1" si="567"/>
        <v>#DIV/0!</v>
      </c>
      <c r="AM270" s="52" t="e">
        <f t="shared" ca="1" si="567"/>
        <v>#DIV/0!</v>
      </c>
      <c r="AN270" s="52" t="e">
        <f t="shared" ca="1" si="567"/>
        <v>#DIV/0!</v>
      </c>
      <c r="AO270" s="52" t="e">
        <f t="shared" ca="1" si="568"/>
        <v>#DIV/0!</v>
      </c>
      <c r="AP270" s="52" t="e">
        <f t="shared" ca="1" si="568"/>
        <v>#DIV/0!</v>
      </c>
      <c r="AQ270" s="52" t="e">
        <f t="shared" ca="1" si="568"/>
        <v>#DIV/0!</v>
      </c>
      <c r="AR270" s="52" t="e">
        <f t="shared" ca="1" si="568"/>
        <v>#DIV/0!</v>
      </c>
      <c r="AS270" s="52" t="e">
        <f t="shared" ca="1" si="569"/>
        <v>#DIV/0!</v>
      </c>
      <c r="AT270" s="52" t="e">
        <f t="shared" ca="1" si="569"/>
        <v>#DIV/0!</v>
      </c>
      <c r="AU270" s="52" t="e">
        <f t="shared" ca="1" si="569"/>
        <v>#DIV/0!</v>
      </c>
      <c r="AV270" s="52" t="e">
        <f t="shared" ca="1" si="569"/>
        <v>#DIV/0!</v>
      </c>
      <c r="AW270" s="52" t="e">
        <f t="shared" ca="1" si="563"/>
        <v>#DIV/0!</v>
      </c>
      <c r="AX270" s="52" t="e">
        <f t="shared" ca="1" si="563"/>
        <v>#DIV/0!</v>
      </c>
      <c r="AY270" s="52" t="e">
        <f t="shared" ca="1" si="563"/>
        <v>#DIV/0!</v>
      </c>
      <c r="AZ270" s="52" t="e">
        <f t="shared" ca="1" si="563"/>
        <v>#DIV/0!</v>
      </c>
      <c r="BA270" s="52" t="e">
        <f t="shared" ca="1" si="564"/>
        <v>#DIV/0!</v>
      </c>
      <c r="BB270" s="52" t="e">
        <f t="shared" ca="1" si="564"/>
        <v>#DIV/0!</v>
      </c>
      <c r="BC270" s="52" t="e">
        <f t="shared" ca="1" si="564"/>
        <v>#DIV/0!</v>
      </c>
      <c r="BD270" s="52" t="e">
        <f t="shared" ca="1" si="564"/>
        <v>#DIV/0!</v>
      </c>
      <c r="BE270" s="52" t="e">
        <f t="shared" ca="1" si="565"/>
        <v>#DIV/0!</v>
      </c>
      <c r="BF270" s="52" t="e">
        <f t="shared" ca="1" si="565"/>
        <v>#DIV/0!</v>
      </c>
      <c r="BG270" s="52" t="e">
        <f t="shared" ca="1" si="565"/>
        <v>#DIV/0!</v>
      </c>
      <c r="BH270" s="52" t="e">
        <f t="shared" ca="1" si="565"/>
        <v>#DIV/0!</v>
      </c>
      <c r="BJ270" s="52">
        <f t="shared" si="573"/>
        <v>0</v>
      </c>
      <c r="BK270" s="52">
        <f t="shared" si="574"/>
        <v>0</v>
      </c>
      <c r="BL270" s="52">
        <f t="shared" si="575"/>
        <v>0</v>
      </c>
      <c r="BM270" s="52">
        <f t="shared" si="576"/>
        <v>0</v>
      </c>
      <c r="BN270" s="52">
        <f t="shared" si="577"/>
        <v>0</v>
      </c>
      <c r="BO270" s="52">
        <f t="shared" si="578"/>
        <v>0</v>
      </c>
      <c r="BP270" s="52">
        <f t="shared" si="579"/>
        <v>0</v>
      </c>
      <c r="BQ270" s="52">
        <f t="shared" si="580"/>
        <v>0.05</v>
      </c>
      <c r="BS270" s="52">
        <f t="shared" ca="1" si="581"/>
        <v>0</v>
      </c>
      <c r="BT270" s="52">
        <f t="shared" ca="1" si="582"/>
        <v>0</v>
      </c>
      <c r="BU270" s="52">
        <f t="shared" ca="1" si="583"/>
        <v>0</v>
      </c>
      <c r="BV270" s="52">
        <f t="shared" ca="1" si="584"/>
        <v>0</v>
      </c>
      <c r="BW270" s="52">
        <f t="shared" ca="1" si="585"/>
        <v>0</v>
      </c>
      <c r="BX270" s="52">
        <f t="shared" ca="1" si="586"/>
        <v>0</v>
      </c>
      <c r="BY270" s="52">
        <f t="shared" ca="1" si="587"/>
        <v>0</v>
      </c>
      <c r="BZ270" s="52">
        <f t="shared" ca="1" si="588"/>
        <v>0</v>
      </c>
      <c r="CA270" s="52">
        <f t="shared" ca="1" si="589"/>
        <v>0</v>
      </c>
      <c r="CB270" s="52">
        <f t="shared" ca="1" si="590"/>
        <v>0</v>
      </c>
      <c r="CC270" s="52">
        <f t="shared" ca="1" si="591"/>
        <v>0</v>
      </c>
      <c r="CD270" s="52">
        <f t="shared" ca="1" si="592"/>
        <v>0</v>
      </c>
      <c r="CE270" s="52">
        <f t="shared" ca="1" si="593"/>
        <v>0</v>
      </c>
      <c r="CF270" s="52">
        <f t="shared" ca="1" si="594"/>
        <v>0</v>
      </c>
      <c r="CG270" s="52">
        <f t="shared" ca="1" si="595"/>
        <v>0</v>
      </c>
      <c r="CH270" s="52">
        <f t="shared" ca="1" si="596"/>
        <v>0</v>
      </c>
      <c r="CI270" s="52">
        <f t="shared" ca="1" si="597"/>
        <v>0</v>
      </c>
      <c r="CJ270" s="52">
        <f t="shared" ca="1" si="598"/>
        <v>0</v>
      </c>
      <c r="CK270" s="52">
        <f t="shared" ca="1" si="599"/>
        <v>0</v>
      </c>
      <c r="CL270" s="52">
        <f t="shared" ca="1" si="600"/>
        <v>0</v>
      </c>
      <c r="CM270" s="52">
        <f t="shared" ca="1" si="601"/>
        <v>0</v>
      </c>
      <c r="CN270" s="52">
        <f t="shared" ca="1" si="602"/>
        <v>0</v>
      </c>
      <c r="CO270" s="52">
        <f t="shared" ca="1" si="603"/>
        <v>0</v>
      </c>
      <c r="CP270" s="52">
        <f t="shared" ca="1" si="604"/>
        <v>0</v>
      </c>
      <c r="CQ270" s="52">
        <f t="shared" ca="1" si="605"/>
        <v>0</v>
      </c>
      <c r="CR270" s="52">
        <f t="shared" ca="1" si="606"/>
        <v>0</v>
      </c>
      <c r="CS270" s="52">
        <f t="shared" ca="1" si="607"/>
        <v>0</v>
      </c>
      <c r="CT270" s="52">
        <f t="shared" ca="1" si="608"/>
        <v>0</v>
      </c>
      <c r="CU270" s="52">
        <f t="shared" ca="1" si="609"/>
        <v>0</v>
      </c>
      <c r="CV270" s="52">
        <f t="shared" ca="1" si="610"/>
        <v>0</v>
      </c>
      <c r="CW270" s="52">
        <f t="shared" ca="1" si="611"/>
        <v>0</v>
      </c>
      <c r="CY270" s="51" t="str">
        <f t="shared" ca="1" si="612"/>
        <v>Slope</v>
      </c>
      <c r="CZ270" s="51" t="str">
        <f t="shared" ca="1" si="613"/>
        <v>Slope</v>
      </c>
      <c r="DA270" s="51" t="str">
        <f t="shared" ca="1" si="614"/>
        <v>Slope</v>
      </c>
      <c r="DB270" s="51" t="str">
        <f t="shared" ca="1" si="615"/>
        <v>Slope</v>
      </c>
      <c r="DC270" s="51" t="str">
        <f t="shared" ca="1" si="616"/>
        <v>Slope</v>
      </c>
      <c r="DD270" s="51" t="str">
        <f t="shared" ca="1" si="617"/>
        <v>Slope</v>
      </c>
      <c r="DE270" s="51" t="str">
        <f t="shared" ca="1" si="618"/>
        <v>Slope</v>
      </c>
      <c r="DF270" s="51" t="str">
        <f t="shared" ca="1" si="619"/>
        <v>Slope</v>
      </c>
      <c r="DG270" s="51" t="str">
        <f t="shared" ca="1" si="620"/>
        <v>Slope</v>
      </c>
      <c r="DH270" s="51" t="str">
        <f t="shared" ca="1" si="621"/>
        <v>Slope</v>
      </c>
      <c r="DI270" s="51" t="str">
        <f t="shared" ca="1" si="622"/>
        <v>Slope</v>
      </c>
      <c r="DJ270" s="51" t="str">
        <f t="shared" ca="1" si="623"/>
        <v>Slope</v>
      </c>
      <c r="DK270" s="51" t="str">
        <f t="shared" ca="1" si="624"/>
        <v>Slope</v>
      </c>
      <c r="DL270" s="51" t="str">
        <f t="shared" ca="1" si="625"/>
        <v>Slope</v>
      </c>
      <c r="DM270" s="51" t="str">
        <f t="shared" ca="1" si="626"/>
        <v>Slope</v>
      </c>
      <c r="DN270" s="51" t="str">
        <f t="shared" ca="1" si="627"/>
        <v>Slope</v>
      </c>
      <c r="DO270" s="51" t="str">
        <f t="shared" ca="1" si="628"/>
        <v>Slope</v>
      </c>
      <c r="DP270" s="51" t="str">
        <f t="shared" ca="1" si="629"/>
        <v>Slope</v>
      </c>
      <c r="DQ270" s="51" t="str">
        <f t="shared" ca="1" si="630"/>
        <v>Slope</v>
      </c>
      <c r="DR270" s="51" t="str">
        <f t="shared" ca="1" si="631"/>
        <v>Slope</v>
      </c>
      <c r="DS270" s="51" t="str">
        <f t="shared" ca="1" si="632"/>
        <v>Slope</v>
      </c>
      <c r="DT270" s="51" t="str">
        <f t="shared" ca="1" si="633"/>
        <v>Slope</v>
      </c>
      <c r="DU270" s="51" t="str">
        <f t="shared" ca="1" si="634"/>
        <v>Slope</v>
      </c>
      <c r="DV270" s="51" t="str">
        <f t="shared" ca="1" si="635"/>
        <v>Slope</v>
      </c>
      <c r="DW270" s="51" t="str">
        <f t="shared" ca="1" si="636"/>
        <v>Slope</v>
      </c>
      <c r="DX270" s="51" t="str">
        <f t="shared" ca="1" si="637"/>
        <v>Slope</v>
      </c>
      <c r="DY270" s="51" t="str">
        <f t="shared" ca="1" si="638"/>
        <v>Slope</v>
      </c>
      <c r="DZ270" s="51" t="str">
        <f t="shared" ca="1" si="639"/>
        <v>Slope</v>
      </c>
      <c r="EA270" s="51" t="str">
        <f t="shared" ca="1" si="640"/>
        <v>Slope</v>
      </c>
      <c r="EB270" s="51" t="str">
        <f t="shared" ca="1" si="641"/>
        <v>Slope</v>
      </c>
      <c r="EC270" s="51" t="str">
        <f t="shared" ca="1" si="642"/>
        <v>Slope</v>
      </c>
      <c r="EE270" s="52">
        <f t="shared" ca="1" si="643"/>
        <v>1</v>
      </c>
      <c r="EF270" s="52">
        <f t="shared" ca="1" si="644"/>
        <v>1</v>
      </c>
      <c r="EG270" s="52">
        <f t="shared" ca="1" si="645"/>
        <v>1</v>
      </c>
      <c r="EH270" s="52">
        <f t="shared" ca="1" si="646"/>
        <v>1</v>
      </c>
      <c r="EI270" s="52">
        <f t="shared" ca="1" si="647"/>
        <v>1</v>
      </c>
      <c r="EJ270" s="52">
        <f t="shared" ca="1" si="648"/>
        <v>1</v>
      </c>
      <c r="EK270" s="52">
        <f t="shared" ca="1" si="649"/>
        <v>1</v>
      </c>
      <c r="EL270" s="52">
        <f t="shared" ca="1" si="650"/>
        <v>1</v>
      </c>
      <c r="EM270" s="52">
        <f t="shared" ca="1" si="651"/>
        <v>1</v>
      </c>
      <c r="EN270" s="52">
        <f t="shared" ca="1" si="652"/>
        <v>1</v>
      </c>
      <c r="EO270" s="52">
        <f t="shared" ca="1" si="653"/>
        <v>1</v>
      </c>
      <c r="EP270" s="52">
        <f t="shared" ca="1" si="654"/>
        <v>1</v>
      </c>
      <c r="EQ270" s="52">
        <f t="shared" ca="1" si="655"/>
        <v>1</v>
      </c>
      <c r="ER270" s="52">
        <f t="shared" ca="1" si="656"/>
        <v>1</v>
      </c>
      <c r="ES270" s="52">
        <f t="shared" ca="1" si="657"/>
        <v>1</v>
      </c>
      <c r="ET270" s="52">
        <f t="shared" ca="1" si="658"/>
        <v>1</v>
      </c>
      <c r="EU270" s="52">
        <f t="shared" ca="1" si="659"/>
        <v>1</v>
      </c>
      <c r="EV270" s="52">
        <f t="shared" ca="1" si="660"/>
        <v>1</v>
      </c>
      <c r="EW270" s="52">
        <f t="shared" ca="1" si="661"/>
        <v>1</v>
      </c>
      <c r="EX270" s="52">
        <f t="shared" ca="1" si="662"/>
        <v>1</v>
      </c>
      <c r="EY270" s="52">
        <f t="shared" ca="1" si="663"/>
        <v>1</v>
      </c>
      <c r="EZ270" s="52">
        <f t="shared" ca="1" si="664"/>
        <v>1</v>
      </c>
      <c r="FA270" s="52">
        <f t="shared" ca="1" si="665"/>
        <v>1</v>
      </c>
      <c r="FB270" s="52">
        <f t="shared" ca="1" si="666"/>
        <v>1</v>
      </c>
      <c r="FC270" s="52">
        <f t="shared" ca="1" si="667"/>
        <v>1</v>
      </c>
      <c r="FD270" s="52">
        <f t="shared" ca="1" si="668"/>
        <v>1</v>
      </c>
      <c r="FE270" s="52">
        <f t="shared" ca="1" si="669"/>
        <v>1</v>
      </c>
      <c r="FF270" s="52">
        <f t="shared" ca="1" si="670"/>
        <v>1</v>
      </c>
      <c r="FG270" s="52">
        <f t="shared" ca="1" si="671"/>
        <v>1</v>
      </c>
      <c r="FH270" s="52">
        <f t="shared" ca="1" si="672"/>
        <v>1</v>
      </c>
      <c r="FI270" s="52">
        <f t="shared" ca="1" si="673"/>
        <v>1</v>
      </c>
      <c r="FK270" s="52">
        <f t="shared" si="674"/>
        <v>0</v>
      </c>
      <c r="FL270" s="59" t="e">
        <f t="shared" ca="1" si="675"/>
        <v>#N/A</v>
      </c>
      <c r="FM270" s="59" t="e">
        <f t="shared" ca="1" si="676"/>
        <v>#N/A</v>
      </c>
      <c r="FN270" s="52">
        <f t="shared" ca="1" si="677"/>
        <v>0</v>
      </c>
      <c r="FP270" s="52">
        <f t="shared" ca="1" si="678"/>
        <v>0.66666666666666663</v>
      </c>
      <c r="FQ270" s="52">
        <f t="shared" ca="1" si="679"/>
        <v>0.66666666666666663</v>
      </c>
      <c r="FR270" s="52">
        <f t="shared" ca="1" si="680"/>
        <v>0.65555555555555545</v>
      </c>
      <c r="FS270" s="52">
        <f t="shared" ca="1" si="681"/>
        <v>0.64444444444444438</v>
      </c>
      <c r="FT270" s="52">
        <f t="shared" ca="1" si="682"/>
        <v>0.6333333333333333</v>
      </c>
      <c r="FU270" s="52">
        <f t="shared" ca="1" si="683"/>
        <v>0.62222222222222223</v>
      </c>
      <c r="FV270" s="52">
        <f t="shared" ca="1" si="684"/>
        <v>0.61111111111111116</v>
      </c>
      <c r="FW270" s="52">
        <f t="shared" ca="1" si="685"/>
        <v>0.6</v>
      </c>
      <c r="FX270" s="52">
        <f t="shared" ca="1" si="686"/>
        <v>0.5888888888888888</v>
      </c>
      <c r="FY270" s="52">
        <f t="shared" ca="1" si="687"/>
        <v>0.57777777777777772</v>
      </c>
      <c r="FZ270" s="52">
        <f t="shared" ca="1" si="688"/>
        <v>0.56666666666666665</v>
      </c>
      <c r="GA270" s="52">
        <f t="shared" ca="1" si="689"/>
        <v>0.55555555555555558</v>
      </c>
      <c r="GB270" s="52">
        <f t="shared" ca="1" si="690"/>
        <v>0.5444444444444444</v>
      </c>
      <c r="GC270" s="52">
        <f t="shared" ca="1" si="691"/>
        <v>0.53333333333333333</v>
      </c>
      <c r="GD270" s="52">
        <f t="shared" ca="1" si="692"/>
        <v>0.52222222222222214</v>
      </c>
      <c r="GE270" s="52">
        <f t="shared" ca="1" si="693"/>
        <v>0.51111111111111107</v>
      </c>
      <c r="GF270" s="52">
        <f t="shared" ca="1" si="694"/>
        <v>0.5</v>
      </c>
      <c r="GG270" s="52">
        <f t="shared" ca="1" si="695"/>
        <v>0.48888888888888887</v>
      </c>
      <c r="GH270" s="52">
        <f t="shared" ca="1" si="696"/>
        <v>0.47777777777777775</v>
      </c>
      <c r="GI270" s="52">
        <f t="shared" ca="1" si="697"/>
        <v>0.46666666666666667</v>
      </c>
      <c r="GJ270" s="52">
        <f t="shared" ca="1" si="698"/>
        <v>0.45555555555555555</v>
      </c>
      <c r="GK270" s="52">
        <f t="shared" ca="1" si="699"/>
        <v>0.44444444444444442</v>
      </c>
      <c r="GL270" s="52">
        <f t="shared" ca="1" si="700"/>
        <v>0.43333333333333335</v>
      </c>
      <c r="GM270" s="52">
        <f t="shared" ca="1" si="701"/>
        <v>0.42222222222222222</v>
      </c>
      <c r="GN270" s="52">
        <f t="shared" ca="1" si="702"/>
        <v>0.41111111111111109</v>
      </c>
      <c r="GO270" s="52">
        <f t="shared" ca="1" si="703"/>
        <v>0.39999999999999997</v>
      </c>
      <c r="GP270" s="52">
        <f t="shared" ca="1" si="704"/>
        <v>0.38888888888888884</v>
      </c>
      <c r="GQ270" s="52">
        <f t="shared" ca="1" si="705"/>
        <v>0.37777777777777777</v>
      </c>
      <c r="GR270" s="52">
        <f t="shared" ca="1" si="706"/>
        <v>0.36666666666666664</v>
      </c>
      <c r="GS270" s="52">
        <f t="shared" ca="1" si="707"/>
        <v>0.35555555555555551</v>
      </c>
      <c r="GT270" s="52">
        <f t="shared" ca="1" si="708"/>
        <v>0.34444444444444444</v>
      </c>
      <c r="GU270" s="125">
        <f t="shared" si="709"/>
        <v>0</v>
      </c>
      <c r="GV270" s="52">
        <f t="shared" ca="1" si="710"/>
        <v>0.66666666666666663</v>
      </c>
      <c r="GW270" s="59">
        <f t="shared" ca="1" si="711"/>
        <v>0</v>
      </c>
      <c r="GX270" s="52">
        <f t="shared" ca="1" si="712"/>
        <v>0</v>
      </c>
      <c r="GY270" s="52" t="str">
        <f t="shared" ca="1" si="713"/>
        <v>Slope</v>
      </c>
      <c r="GZ270" s="52" t="str">
        <f t="shared" ca="1" si="714"/>
        <v>NaN</v>
      </c>
      <c r="HA270" s="120">
        <f t="shared" si="715"/>
        <v>0</v>
      </c>
      <c r="HB270" s="58">
        <f t="shared" si="716"/>
        <v>0</v>
      </c>
      <c r="HC270" s="58"/>
      <c r="HD270" s="121">
        <f t="shared" si="717"/>
        <v>1</v>
      </c>
      <c r="HE270" s="52">
        <f t="shared" si="718"/>
        <v>0</v>
      </c>
      <c r="HF270" s="52">
        <f t="shared" si="719"/>
        <v>0</v>
      </c>
      <c r="HG270" s="120">
        <f t="shared" si="720"/>
        <v>1</v>
      </c>
      <c r="HH270" s="120">
        <f t="shared" si="721"/>
        <v>0</v>
      </c>
      <c r="HI270" s="52">
        <f t="shared" ca="1" si="722"/>
        <v>0</v>
      </c>
      <c r="HJ270" s="52" t="str">
        <f t="shared" ca="1" si="723"/>
        <v>Slope</v>
      </c>
      <c r="HK270" s="59">
        <f t="shared" ca="1" si="724"/>
        <v>2</v>
      </c>
      <c r="HL270" s="52" t="str">
        <f t="shared" ca="1" si="725"/>
        <v>NaN</v>
      </c>
      <c r="HM270" s="52">
        <f t="shared" si="726"/>
        <v>0</v>
      </c>
      <c r="HN270" s="52">
        <f t="shared" si="727"/>
        <v>0</v>
      </c>
      <c r="HO270" s="52">
        <f t="shared" si="728"/>
        <v>0</v>
      </c>
      <c r="HP270" s="112"/>
      <c r="HQ270" s="52">
        <f t="shared" si="731"/>
        <v>0</v>
      </c>
      <c r="HR270" s="112"/>
      <c r="HS270" s="52">
        <f t="shared" si="729"/>
        <v>0</v>
      </c>
      <c r="HT270">
        <f t="shared" si="730"/>
        <v>0</v>
      </c>
    </row>
    <row r="271" spans="1:228" x14ac:dyDescent="0.25">
      <c r="A271" s="45">
        <v>233</v>
      </c>
      <c r="B271" s="35">
        <f t="shared" si="570"/>
        <v>2.6851851851851717E-2</v>
      </c>
      <c r="C271" s="28"/>
      <c r="D271" s="29"/>
      <c r="E271" s="29"/>
      <c r="F271" s="37"/>
      <c r="G271" s="38"/>
      <c r="H271" s="107"/>
      <c r="I271" s="31"/>
      <c r="J271" s="28"/>
      <c r="K271" s="37">
        <f t="shared" si="735"/>
        <v>0</v>
      </c>
      <c r="L271" s="30">
        <f t="shared" si="733"/>
        <v>0</v>
      </c>
      <c r="M271" s="101">
        <f t="shared" si="734"/>
        <v>0</v>
      </c>
      <c r="N271" s="103">
        <f t="shared" si="571"/>
        <v>0</v>
      </c>
      <c r="AD271" s="52" t="e">
        <f t="shared" ca="1" si="732"/>
        <v>#DIV/0!</v>
      </c>
      <c r="AE271" s="52" t="e">
        <f t="shared" ca="1" si="732"/>
        <v>#DIV/0!</v>
      </c>
      <c r="AF271" s="52" t="e">
        <f t="shared" ca="1" si="732"/>
        <v>#DIV/0!</v>
      </c>
      <c r="AG271" s="52" t="e">
        <f t="shared" ca="1" si="566"/>
        <v>#DIV/0!</v>
      </c>
      <c r="AH271" s="52" t="e">
        <f t="shared" ca="1" si="566"/>
        <v>#DIV/0!</v>
      </c>
      <c r="AI271" s="52" t="e">
        <f t="shared" ca="1" si="566"/>
        <v>#DIV/0!</v>
      </c>
      <c r="AJ271" s="52" t="e">
        <f t="shared" ca="1" si="566"/>
        <v>#DIV/0!</v>
      </c>
      <c r="AK271" s="52" t="e">
        <f t="shared" ca="1" si="567"/>
        <v>#DIV/0!</v>
      </c>
      <c r="AL271" s="52" t="e">
        <f t="shared" ca="1" si="567"/>
        <v>#DIV/0!</v>
      </c>
      <c r="AM271" s="52" t="e">
        <f t="shared" ca="1" si="567"/>
        <v>#DIV/0!</v>
      </c>
      <c r="AN271" s="52" t="e">
        <f t="shared" ca="1" si="567"/>
        <v>#DIV/0!</v>
      </c>
      <c r="AO271" s="52" t="e">
        <f t="shared" ca="1" si="568"/>
        <v>#DIV/0!</v>
      </c>
      <c r="AP271" s="52" t="e">
        <f t="shared" ca="1" si="568"/>
        <v>#DIV/0!</v>
      </c>
      <c r="AQ271" s="52" t="e">
        <f t="shared" ca="1" si="568"/>
        <v>#DIV/0!</v>
      </c>
      <c r="AR271" s="52" t="e">
        <f t="shared" ca="1" si="568"/>
        <v>#DIV/0!</v>
      </c>
      <c r="AS271" s="52" t="e">
        <f t="shared" ca="1" si="569"/>
        <v>#DIV/0!</v>
      </c>
      <c r="AT271" s="52" t="e">
        <f t="shared" ca="1" si="569"/>
        <v>#DIV/0!</v>
      </c>
      <c r="AU271" s="52" t="e">
        <f t="shared" ca="1" si="569"/>
        <v>#DIV/0!</v>
      </c>
      <c r="AV271" s="52" t="e">
        <f t="shared" ca="1" si="569"/>
        <v>#DIV/0!</v>
      </c>
      <c r="AW271" s="52" t="e">
        <f t="shared" ca="1" si="563"/>
        <v>#DIV/0!</v>
      </c>
      <c r="AX271" s="52" t="e">
        <f t="shared" ca="1" si="563"/>
        <v>#DIV/0!</v>
      </c>
      <c r="AY271" s="52" t="e">
        <f t="shared" ca="1" si="563"/>
        <v>#DIV/0!</v>
      </c>
      <c r="AZ271" s="52" t="e">
        <f t="shared" ca="1" si="563"/>
        <v>#DIV/0!</v>
      </c>
      <c r="BA271" s="52" t="e">
        <f t="shared" ca="1" si="564"/>
        <v>#DIV/0!</v>
      </c>
      <c r="BB271" s="52" t="e">
        <f t="shared" ca="1" si="564"/>
        <v>#DIV/0!</v>
      </c>
      <c r="BC271" s="52" t="e">
        <f t="shared" ca="1" si="564"/>
        <v>#DIV/0!</v>
      </c>
      <c r="BD271" s="52" t="e">
        <f t="shared" ca="1" si="564"/>
        <v>#DIV/0!</v>
      </c>
      <c r="BE271" s="52" t="e">
        <f t="shared" ca="1" si="565"/>
        <v>#DIV/0!</v>
      </c>
      <c r="BF271" s="52" t="e">
        <f t="shared" ca="1" si="565"/>
        <v>#DIV/0!</v>
      </c>
      <c r="BG271" s="52" t="e">
        <f t="shared" ca="1" si="565"/>
        <v>#DIV/0!</v>
      </c>
      <c r="BH271" s="52" t="e">
        <f t="shared" ca="1" si="565"/>
        <v>#DIV/0!</v>
      </c>
      <c r="BJ271" s="52">
        <f t="shared" si="573"/>
        <v>0</v>
      </c>
      <c r="BK271" s="52">
        <f t="shared" si="574"/>
        <v>0</v>
      </c>
      <c r="BL271" s="52">
        <f t="shared" si="575"/>
        <v>0</v>
      </c>
      <c r="BM271" s="52">
        <f t="shared" si="576"/>
        <v>0</v>
      </c>
      <c r="BN271" s="52">
        <f t="shared" si="577"/>
        <v>0</v>
      </c>
      <c r="BO271" s="52">
        <f t="shared" si="578"/>
        <v>0</v>
      </c>
      <c r="BP271" s="52">
        <f t="shared" si="579"/>
        <v>0</v>
      </c>
      <c r="BQ271" s="52">
        <f t="shared" si="580"/>
        <v>0.05</v>
      </c>
      <c r="BS271" s="52">
        <f t="shared" ca="1" si="581"/>
        <v>0</v>
      </c>
      <c r="BT271" s="52">
        <f t="shared" ca="1" si="582"/>
        <v>0</v>
      </c>
      <c r="BU271" s="52">
        <f t="shared" ca="1" si="583"/>
        <v>0</v>
      </c>
      <c r="BV271" s="52">
        <f t="shared" ca="1" si="584"/>
        <v>0</v>
      </c>
      <c r="BW271" s="52">
        <f t="shared" ca="1" si="585"/>
        <v>0</v>
      </c>
      <c r="BX271" s="52">
        <f t="shared" ca="1" si="586"/>
        <v>0</v>
      </c>
      <c r="BY271" s="52">
        <f t="shared" ca="1" si="587"/>
        <v>0</v>
      </c>
      <c r="BZ271" s="52">
        <f t="shared" ca="1" si="588"/>
        <v>0</v>
      </c>
      <c r="CA271" s="52">
        <f t="shared" ca="1" si="589"/>
        <v>0</v>
      </c>
      <c r="CB271" s="52">
        <f t="shared" ca="1" si="590"/>
        <v>0</v>
      </c>
      <c r="CC271" s="52">
        <f t="shared" ca="1" si="591"/>
        <v>0</v>
      </c>
      <c r="CD271" s="52">
        <f t="shared" ca="1" si="592"/>
        <v>0</v>
      </c>
      <c r="CE271" s="52">
        <f t="shared" ca="1" si="593"/>
        <v>0</v>
      </c>
      <c r="CF271" s="52">
        <f t="shared" ca="1" si="594"/>
        <v>0</v>
      </c>
      <c r="CG271" s="52">
        <f t="shared" ca="1" si="595"/>
        <v>0</v>
      </c>
      <c r="CH271" s="52">
        <f t="shared" ca="1" si="596"/>
        <v>0</v>
      </c>
      <c r="CI271" s="52">
        <f t="shared" ca="1" si="597"/>
        <v>0</v>
      </c>
      <c r="CJ271" s="52">
        <f t="shared" ca="1" si="598"/>
        <v>0</v>
      </c>
      <c r="CK271" s="52">
        <f t="shared" ca="1" si="599"/>
        <v>0</v>
      </c>
      <c r="CL271" s="52">
        <f t="shared" ca="1" si="600"/>
        <v>0</v>
      </c>
      <c r="CM271" s="52">
        <f t="shared" ca="1" si="601"/>
        <v>0</v>
      </c>
      <c r="CN271" s="52">
        <f t="shared" ca="1" si="602"/>
        <v>0</v>
      </c>
      <c r="CO271" s="52">
        <f t="shared" ca="1" si="603"/>
        <v>0</v>
      </c>
      <c r="CP271" s="52">
        <f t="shared" ca="1" si="604"/>
        <v>0</v>
      </c>
      <c r="CQ271" s="52">
        <f t="shared" ca="1" si="605"/>
        <v>0</v>
      </c>
      <c r="CR271" s="52">
        <f t="shared" ca="1" si="606"/>
        <v>0</v>
      </c>
      <c r="CS271" s="52">
        <f t="shared" ca="1" si="607"/>
        <v>0</v>
      </c>
      <c r="CT271" s="52">
        <f t="shared" ca="1" si="608"/>
        <v>0</v>
      </c>
      <c r="CU271" s="52">
        <f t="shared" ca="1" si="609"/>
        <v>0</v>
      </c>
      <c r="CV271" s="52">
        <f t="shared" ca="1" si="610"/>
        <v>0</v>
      </c>
      <c r="CW271" s="52">
        <f t="shared" ca="1" si="611"/>
        <v>0</v>
      </c>
      <c r="CY271" s="51" t="str">
        <f t="shared" ca="1" si="612"/>
        <v>Slope</v>
      </c>
      <c r="CZ271" s="51" t="str">
        <f t="shared" ca="1" si="613"/>
        <v>Slope</v>
      </c>
      <c r="DA271" s="51" t="str">
        <f t="shared" ca="1" si="614"/>
        <v>Slope</v>
      </c>
      <c r="DB271" s="51" t="str">
        <f t="shared" ca="1" si="615"/>
        <v>Slope</v>
      </c>
      <c r="DC271" s="51" t="str">
        <f t="shared" ca="1" si="616"/>
        <v>Slope</v>
      </c>
      <c r="DD271" s="51" t="str">
        <f t="shared" ca="1" si="617"/>
        <v>Slope</v>
      </c>
      <c r="DE271" s="51" t="str">
        <f t="shared" ca="1" si="618"/>
        <v>Slope</v>
      </c>
      <c r="DF271" s="51" t="str">
        <f t="shared" ca="1" si="619"/>
        <v>Slope</v>
      </c>
      <c r="DG271" s="51" t="str">
        <f t="shared" ca="1" si="620"/>
        <v>Slope</v>
      </c>
      <c r="DH271" s="51" t="str">
        <f t="shared" ca="1" si="621"/>
        <v>Slope</v>
      </c>
      <c r="DI271" s="51" t="str">
        <f t="shared" ca="1" si="622"/>
        <v>Slope</v>
      </c>
      <c r="DJ271" s="51" t="str">
        <f t="shared" ca="1" si="623"/>
        <v>Slope</v>
      </c>
      <c r="DK271" s="51" t="str">
        <f t="shared" ca="1" si="624"/>
        <v>Slope</v>
      </c>
      <c r="DL271" s="51" t="str">
        <f t="shared" ca="1" si="625"/>
        <v>Slope</v>
      </c>
      <c r="DM271" s="51" t="str">
        <f t="shared" ca="1" si="626"/>
        <v>Slope</v>
      </c>
      <c r="DN271" s="51" t="str">
        <f t="shared" ca="1" si="627"/>
        <v>Slope</v>
      </c>
      <c r="DO271" s="51" t="str">
        <f t="shared" ca="1" si="628"/>
        <v>Slope</v>
      </c>
      <c r="DP271" s="51" t="str">
        <f t="shared" ca="1" si="629"/>
        <v>Slope</v>
      </c>
      <c r="DQ271" s="51" t="str">
        <f t="shared" ca="1" si="630"/>
        <v>Slope</v>
      </c>
      <c r="DR271" s="51" t="str">
        <f t="shared" ca="1" si="631"/>
        <v>Slope</v>
      </c>
      <c r="DS271" s="51" t="str">
        <f t="shared" ca="1" si="632"/>
        <v>Slope</v>
      </c>
      <c r="DT271" s="51" t="str">
        <f t="shared" ca="1" si="633"/>
        <v>Slope</v>
      </c>
      <c r="DU271" s="51" t="str">
        <f t="shared" ca="1" si="634"/>
        <v>Slope</v>
      </c>
      <c r="DV271" s="51" t="str">
        <f t="shared" ca="1" si="635"/>
        <v>Slope</v>
      </c>
      <c r="DW271" s="51" t="str">
        <f t="shared" ca="1" si="636"/>
        <v>Slope</v>
      </c>
      <c r="DX271" s="51" t="str">
        <f t="shared" ca="1" si="637"/>
        <v>Slope</v>
      </c>
      <c r="DY271" s="51" t="str">
        <f t="shared" ca="1" si="638"/>
        <v>Slope</v>
      </c>
      <c r="DZ271" s="51" t="str">
        <f t="shared" ca="1" si="639"/>
        <v>Slope</v>
      </c>
      <c r="EA271" s="51" t="str">
        <f t="shared" ca="1" si="640"/>
        <v>Slope</v>
      </c>
      <c r="EB271" s="51" t="str">
        <f t="shared" ca="1" si="641"/>
        <v>Slope</v>
      </c>
      <c r="EC271" s="51" t="str">
        <f t="shared" ca="1" si="642"/>
        <v>Slope</v>
      </c>
      <c r="EE271" s="52">
        <f t="shared" ca="1" si="643"/>
        <v>1</v>
      </c>
      <c r="EF271" s="52">
        <f t="shared" ca="1" si="644"/>
        <v>1</v>
      </c>
      <c r="EG271" s="52">
        <f t="shared" ca="1" si="645"/>
        <v>1</v>
      </c>
      <c r="EH271" s="52">
        <f t="shared" ca="1" si="646"/>
        <v>1</v>
      </c>
      <c r="EI271" s="52">
        <f t="shared" ca="1" si="647"/>
        <v>1</v>
      </c>
      <c r="EJ271" s="52">
        <f t="shared" ca="1" si="648"/>
        <v>1</v>
      </c>
      <c r="EK271" s="52">
        <f t="shared" ca="1" si="649"/>
        <v>1</v>
      </c>
      <c r="EL271" s="52">
        <f t="shared" ca="1" si="650"/>
        <v>1</v>
      </c>
      <c r="EM271" s="52">
        <f t="shared" ca="1" si="651"/>
        <v>1</v>
      </c>
      <c r="EN271" s="52">
        <f t="shared" ca="1" si="652"/>
        <v>1</v>
      </c>
      <c r="EO271" s="52">
        <f t="shared" ca="1" si="653"/>
        <v>1</v>
      </c>
      <c r="EP271" s="52">
        <f t="shared" ca="1" si="654"/>
        <v>1</v>
      </c>
      <c r="EQ271" s="52">
        <f t="shared" ca="1" si="655"/>
        <v>1</v>
      </c>
      <c r="ER271" s="52">
        <f t="shared" ca="1" si="656"/>
        <v>1</v>
      </c>
      <c r="ES271" s="52">
        <f t="shared" ca="1" si="657"/>
        <v>1</v>
      </c>
      <c r="ET271" s="52">
        <f t="shared" ca="1" si="658"/>
        <v>1</v>
      </c>
      <c r="EU271" s="52">
        <f t="shared" ca="1" si="659"/>
        <v>1</v>
      </c>
      <c r="EV271" s="52">
        <f t="shared" ca="1" si="660"/>
        <v>1</v>
      </c>
      <c r="EW271" s="52">
        <f t="shared" ca="1" si="661"/>
        <v>1</v>
      </c>
      <c r="EX271" s="52">
        <f t="shared" ca="1" si="662"/>
        <v>1</v>
      </c>
      <c r="EY271" s="52">
        <f t="shared" ca="1" si="663"/>
        <v>1</v>
      </c>
      <c r="EZ271" s="52">
        <f t="shared" ca="1" si="664"/>
        <v>1</v>
      </c>
      <c r="FA271" s="52">
        <f t="shared" ca="1" si="665"/>
        <v>1</v>
      </c>
      <c r="FB271" s="52">
        <f t="shared" ca="1" si="666"/>
        <v>1</v>
      </c>
      <c r="FC271" s="52">
        <f t="shared" ca="1" si="667"/>
        <v>1</v>
      </c>
      <c r="FD271" s="52">
        <f t="shared" ca="1" si="668"/>
        <v>1</v>
      </c>
      <c r="FE271" s="52">
        <f t="shared" ca="1" si="669"/>
        <v>1</v>
      </c>
      <c r="FF271" s="52">
        <f t="shared" ca="1" si="670"/>
        <v>1</v>
      </c>
      <c r="FG271" s="52">
        <f t="shared" ca="1" si="671"/>
        <v>1</v>
      </c>
      <c r="FH271" s="52">
        <f t="shared" ca="1" si="672"/>
        <v>1</v>
      </c>
      <c r="FI271" s="52">
        <f t="shared" ca="1" si="673"/>
        <v>1</v>
      </c>
      <c r="FK271" s="52">
        <f t="shared" si="674"/>
        <v>0</v>
      </c>
      <c r="FL271" s="59" t="e">
        <f t="shared" ca="1" si="675"/>
        <v>#N/A</v>
      </c>
      <c r="FM271" s="59" t="e">
        <f t="shared" ca="1" si="676"/>
        <v>#N/A</v>
      </c>
      <c r="FN271" s="52">
        <f t="shared" ca="1" si="677"/>
        <v>0</v>
      </c>
      <c r="FP271" s="52">
        <f t="shared" ca="1" si="678"/>
        <v>0.66666666666666663</v>
      </c>
      <c r="FQ271" s="52">
        <f t="shared" ca="1" si="679"/>
        <v>0.66666666666666663</v>
      </c>
      <c r="FR271" s="52">
        <f t="shared" ca="1" si="680"/>
        <v>0.65555555555555545</v>
      </c>
      <c r="FS271" s="52">
        <f t="shared" ca="1" si="681"/>
        <v>0.64444444444444438</v>
      </c>
      <c r="FT271" s="52">
        <f t="shared" ca="1" si="682"/>
        <v>0.6333333333333333</v>
      </c>
      <c r="FU271" s="52">
        <f t="shared" ca="1" si="683"/>
        <v>0.62222222222222223</v>
      </c>
      <c r="FV271" s="52">
        <f t="shared" ca="1" si="684"/>
        <v>0.61111111111111116</v>
      </c>
      <c r="FW271" s="52">
        <f t="shared" ca="1" si="685"/>
        <v>0.6</v>
      </c>
      <c r="FX271" s="52">
        <f t="shared" ca="1" si="686"/>
        <v>0.5888888888888888</v>
      </c>
      <c r="FY271" s="52">
        <f t="shared" ca="1" si="687"/>
        <v>0.57777777777777772</v>
      </c>
      <c r="FZ271" s="52">
        <f t="shared" ca="1" si="688"/>
        <v>0.56666666666666665</v>
      </c>
      <c r="GA271" s="52">
        <f t="shared" ca="1" si="689"/>
        <v>0.55555555555555558</v>
      </c>
      <c r="GB271" s="52">
        <f t="shared" ca="1" si="690"/>
        <v>0.5444444444444444</v>
      </c>
      <c r="GC271" s="52">
        <f t="shared" ca="1" si="691"/>
        <v>0.53333333333333333</v>
      </c>
      <c r="GD271" s="52">
        <f t="shared" ca="1" si="692"/>
        <v>0.52222222222222214</v>
      </c>
      <c r="GE271" s="52">
        <f t="shared" ca="1" si="693"/>
        <v>0.51111111111111107</v>
      </c>
      <c r="GF271" s="52">
        <f t="shared" ca="1" si="694"/>
        <v>0.5</v>
      </c>
      <c r="GG271" s="52">
        <f t="shared" ca="1" si="695"/>
        <v>0.48888888888888887</v>
      </c>
      <c r="GH271" s="52">
        <f t="shared" ca="1" si="696"/>
        <v>0.47777777777777775</v>
      </c>
      <c r="GI271" s="52">
        <f t="shared" ca="1" si="697"/>
        <v>0.46666666666666667</v>
      </c>
      <c r="GJ271" s="52">
        <f t="shared" ca="1" si="698"/>
        <v>0.45555555555555555</v>
      </c>
      <c r="GK271" s="52">
        <f t="shared" ca="1" si="699"/>
        <v>0.44444444444444442</v>
      </c>
      <c r="GL271" s="52">
        <f t="shared" ca="1" si="700"/>
        <v>0.43333333333333335</v>
      </c>
      <c r="GM271" s="52">
        <f t="shared" ca="1" si="701"/>
        <v>0.42222222222222222</v>
      </c>
      <c r="GN271" s="52">
        <f t="shared" ca="1" si="702"/>
        <v>0.41111111111111109</v>
      </c>
      <c r="GO271" s="52">
        <f t="shared" ca="1" si="703"/>
        <v>0.39999999999999997</v>
      </c>
      <c r="GP271" s="52">
        <f t="shared" ca="1" si="704"/>
        <v>0.38888888888888884</v>
      </c>
      <c r="GQ271" s="52">
        <f t="shared" ca="1" si="705"/>
        <v>0.37777777777777777</v>
      </c>
      <c r="GR271" s="52">
        <f t="shared" ca="1" si="706"/>
        <v>0.36666666666666664</v>
      </c>
      <c r="GS271" s="52">
        <f t="shared" ca="1" si="707"/>
        <v>0.35555555555555551</v>
      </c>
      <c r="GT271" s="52">
        <f t="shared" ca="1" si="708"/>
        <v>0.34444444444444444</v>
      </c>
      <c r="GU271" s="125">
        <f t="shared" si="709"/>
        <v>0</v>
      </c>
      <c r="GV271" s="52">
        <f t="shared" ca="1" si="710"/>
        <v>0.66666666666666663</v>
      </c>
      <c r="GW271" s="59">
        <f t="shared" ca="1" si="711"/>
        <v>0</v>
      </c>
      <c r="GX271" s="52">
        <f t="shared" ca="1" si="712"/>
        <v>0</v>
      </c>
      <c r="GY271" s="52" t="str">
        <f t="shared" ca="1" si="713"/>
        <v>Slope</v>
      </c>
      <c r="GZ271" s="52" t="str">
        <f t="shared" ca="1" si="714"/>
        <v>NaN</v>
      </c>
      <c r="HA271" s="120">
        <f t="shared" si="715"/>
        <v>0</v>
      </c>
      <c r="HB271" s="58">
        <f t="shared" si="716"/>
        <v>0</v>
      </c>
      <c r="HC271" s="58"/>
      <c r="HD271" s="121">
        <f t="shared" si="717"/>
        <v>1</v>
      </c>
      <c r="HE271" s="52">
        <f t="shared" si="718"/>
        <v>0</v>
      </c>
      <c r="HF271" s="52">
        <f t="shared" si="719"/>
        <v>0</v>
      </c>
      <c r="HG271" s="120">
        <f t="shared" si="720"/>
        <v>1</v>
      </c>
      <c r="HH271" s="120">
        <f t="shared" si="721"/>
        <v>0</v>
      </c>
      <c r="HI271" s="52">
        <f t="shared" ca="1" si="722"/>
        <v>0</v>
      </c>
      <c r="HJ271" s="52" t="str">
        <f t="shared" ca="1" si="723"/>
        <v>Slope</v>
      </c>
      <c r="HK271" s="59">
        <f t="shared" ca="1" si="724"/>
        <v>2</v>
      </c>
      <c r="HL271" s="52" t="str">
        <f t="shared" ca="1" si="725"/>
        <v>NaN</v>
      </c>
      <c r="HM271" s="52">
        <f t="shared" si="726"/>
        <v>0</v>
      </c>
      <c r="HN271" s="52">
        <f t="shared" si="727"/>
        <v>0</v>
      </c>
      <c r="HO271" s="52">
        <f t="shared" si="728"/>
        <v>0</v>
      </c>
      <c r="HP271" s="112"/>
      <c r="HQ271" s="52">
        <f t="shared" si="731"/>
        <v>0</v>
      </c>
      <c r="HR271" s="112"/>
      <c r="HS271" s="52">
        <f t="shared" si="729"/>
        <v>0</v>
      </c>
      <c r="HT271">
        <f t="shared" si="730"/>
        <v>0</v>
      </c>
    </row>
    <row r="272" spans="1:228" x14ac:dyDescent="0.25">
      <c r="A272" s="45">
        <v>234</v>
      </c>
      <c r="B272" s="35">
        <f t="shared" si="570"/>
        <v>2.6967592592592456E-2</v>
      </c>
      <c r="C272" s="28"/>
      <c r="D272" s="29"/>
      <c r="E272" s="29"/>
      <c r="F272" s="37"/>
      <c r="G272" s="38"/>
      <c r="H272" s="107"/>
      <c r="I272" s="31"/>
      <c r="J272" s="28"/>
      <c r="K272" s="37">
        <f t="shared" si="735"/>
        <v>0</v>
      </c>
      <c r="L272" s="30">
        <f t="shared" si="733"/>
        <v>0</v>
      </c>
      <c r="M272" s="101">
        <f t="shared" si="734"/>
        <v>0</v>
      </c>
      <c r="N272" s="103">
        <f t="shared" si="571"/>
        <v>0</v>
      </c>
      <c r="AD272" s="52" t="e">
        <f t="shared" ref="AD272:AF291" ca="1" si="736">CORREL( $K272:$K302, OFFSET( $M272:$M302, AD$5, 0 ) )</f>
        <v>#DIV/0!</v>
      </c>
      <c r="AE272" s="52" t="e">
        <f t="shared" ca="1" si="736"/>
        <v>#DIV/0!</v>
      </c>
      <c r="AF272" s="52" t="e">
        <f t="shared" ca="1" si="736"/>
        <v>#DIV/0!</v>
      </c>
      <c r="AG272" s="52" t="e">
        <f t="shared" ca="1" si="566"/>
        <v>#DIV/0!</v>
      </c>
      <c r="AH272" s="52" t="e">
        <f t="shared" ca="1" si="566"/>
        <v>#DIV/0!</v>
      </c>
      <c r="AI272" s="52" t="e">
        <f t="shared" ca="1" si="566"/>
        <v>#DIV/0!</v>
      </c>
      <c r="AJ272" s="52" t="e">
        <f t="shared" ca="1" si="566"/>
        <v>#DIV/0!</v>
      </c>
      <c r="AK272" s="52" t="e">
        <f t="shared" ca="1" si="567"/>
        <v>#DIV/0!</v>
      </c>
      <c r="AL272" s="52" t="e">
        <f t="shared" ca="1" si="567"/>
        <v>#DIV/0!</v>
      </c>
      <c r="AM272" s="52" t="e">
        <f t="shared" ca="1" si="567"/>
        <v>#DIV/0!</v>
      </c>
      <c r="AN272" s="52" t="e">
        <f t="shared" ca="1" si="567"/>
        <v>#DIV/0!</v>
      </c>
      <c r="AO272" s="52" t="e">
        <f t="shared" ca="1" si="568"/>
        <v>#DIV/0!</v>
      </c>
      <c r="AP272" s="52" t="e">
        <f t="shared" ca="1" si="568"/>
        <v>#DIV/0!</v>
      </c>
      <c r="AQ272" s="52" t="e">
        <f t="shared" ca="1" si="568"/>
        <v>#DIV/0!</v>
      </c>
      <c r="AR272" s="52" t="e">
        <f t="shared" ca="1" si="568"/>
        <v>#DIV/0!</v>
      </c>
      <c r="AS272" s="52" t="e">
        <f t="shared" ca="1" si="569"/>
        <v>#DIV/0!</v>
      </c>
      <c r="AT272" s="52" t="e">
        <f t="shared" ca="1" si="569"/>
        <v>#DIV/0!</v>
      </c>
      <c r="AU272" s="52" t="e">
        <f t="shared" ca="1" si="569"/>
        <v>#DIV/0!</v>
      </c>
      <c r="AV272" s="52" t="e">
        <f t="shared" ca="1" si="569"/>
        <v>#DIV/0!</v>
      </c>
      <c r="AW272" s="52" t="e">
        <f t="shared" ca="1" si="563"/>
        <v>#DIV/0!</v>
      </c>
      <c r="AX272" s="52" t="e">
        <f t="shared" ca="1" si="563"/>
        <v>#DIV/0!</v>
      </c>
      <c r="AY272" s="52" t="e">
        <f t="shared" ca="1" si="563"/>
        <v>#DIV/0!</v>
      </c>
      <c r="AZ272" s="52" t="e">
        <f t="shared" ca="1" si="563"/>
        <v>#DIV/0!</v>
      </c>
      <c r="BA272" s="52" t="e">
        <f t="shared" ca="1" si="564"/>
        <v>#DIV/0!</v>
      </c>
      <c r="BB272" s="52" t="e">
        <f t="shared" ca="1" si="564"/>
        <v>#DIV/0!</v>
      </c>
      <c r="BC272" s="52" t="e">
        <f t="shared" ca="1" si="564"/>
        <v>#DIV/0!</v>
      </c>
      <c r="BD272" s="52" t="e">
        <f t="shared" ca="1" si="564"/>
        <v>#DIV/0!</v>
      </c>
      <c r="BE272" s="52" t="e">
        <f t="shared" ca="1" si="565"/>
        <v>#DIV/0!</v>
      </c>
      <c r="BF272" s="52" t="e">
        <f t="shared" ca="1" si="565"/>
        <v>#DIV/0!</v>
      </c>
      <c r="BG272" s="52" t="e">
        <f t="shared" ca="1" si="565"/>
        <v>#DIV/0!</v>
      </c>
      <c r="BH272" s="52" t="e">
        <f t="shared" ca="1" si="565"/>
        <v>#DIV/0!</v>
      </c>
      <c r="BJ272" s="52">
        <f t="shared" si="573"/>
        <v>0</v>
      </c>
      <c r="BK272" s="52">
        <f t="shared" si="574"/>
        <v>0</v>
      </c>
      <c r="BL272" s="52">
        <f t="shared" si="575"/>
        <v>0</v>
      </c>
      <c r="BM272" s="52">
        <f t="shared" si="576"/>
        <v>0</v>
      </c>
      <c r="BN272" s="52">
        <f t="shared" si="577"/>
        <v>0</v>
      </c>
      <c r="BO272" s="52">
        <f t="shared" si="578"/>
        <v>0</v>
      </c>
      <c r="BP272" s="52">
        <f t="shared" si="579"/>
        <v>0</v>
      </c>
      <c r="BQ272" s="52">
        <f t="shared" si="580"/>
        <v>0.05</v>
      </c>
      <c r="BS272" s="52">
        <f t="shared" ca="1" si="581"/>
        <v>0</v>
      </c>
      <c r="BT272" s="52">
        <f t="shared" ca="1" si="582"/>
        <v>0</v>
      </c>
      <c r="BU272" s="52">
        <f t="shared" ca="1" si="583"/>
        <v>0</v>
      </c>
      <c r="BV272" s="52">
        <f t="shared" ca="1" si="584"/>
        <v>0</v>
      </c>
      <c r="BW272" s="52">
        <f t="shared" ca="1" si="585"/>
        <v>0</v>
      </c>
      <c r="BX272" s="52">
        <f t="shared" ca="1" si="586"/>
        <v>0</v>
      </c>
      <c r="BY272" s="52">
        <f t="shared" ca="1" si="587"/>
        <v>0</v>
      </c>
      <c r="BZ272" s="52">
        <f t="shared" ca="1" si="588"/>
        <v>0</v>
      </c>
      <c r="CA272" s="52">
        <f t="shared" ca="1" si="589"/>
        <v>0</v>
      </c>
      <c r="CB272" s="52">
        <f t="shared" ca="1" si="590"/>
        <v>0</v>
      </c>
      <c r="CC272" s="52">
        <f t="shared" ca="1" si="591"/>
        <v>0</v>
      </c>
      <c r="CD272" s="52">
        <f t="shared" ca="1" si="592"/>
        <v>0</v>
      </c>
      <c r="CE272" s="52">
        <f t="shared" ca="1" si="593"/>
        <v>0</v>
      </c>
      <c r="CF272" s="52">
        <f t="shared" ca="1" si="594"/>
        <v>0</v>
      </c>
      <c r="CG272" s="52">
        <f t="shared" ca="1" si="595"/>
        <v>0</v>
      </c>
      <c r="CH272" s="52">
        <f t="shared" ca="1" si="596"/>
        <v>0</v>
      </c>
      <c r="CI272" s="52">
        <f t="shared" ca="1" si="597"/>
        <v>0</v>
      </c>
      <c r="CJ272" s="52">
        <f t="shared" ca="1" si="598"/>
        <v>0</v>
      </c>
      <c r="CK272" s="52">
        <f t="shared" ca="1" si="599"/>
        <v>0</v>
      </c>
      <c r="CL272" s="52">
        <f t="shared" ca="1" si="600"/>
        <v>0</v>
      </c>
      <c r="CM272" s="52">
        <f t="shared" ca="1" si="601"/>
        <v>0</v>
      </c>
      <c r="CN272" s="52">
        <f t="shared" ca="1" si="602"/>
        <v>0</v>
      </c>
      <c r="CO272" s="52">
        <f t="shared" ca="1" si="603"/>
        <v>0</v>
      </c>
      <c r="CP272" s="52">
        <f t="shared" ca="1" si="604"/>
        <v>0</v>
      </c>
      <c r="CQ272" s="52">
        <f t="shared" ca="1" si="605"/>
        <v>0</v>
      </c>
      <c r="CR272" s="52">
        <f t="shared" ca="1" si="606"/>
        <v>0</v>
      </c>
      <c r="CS272" s="52">
        <f t="shared" ca="1" si="607"/>
        <v>0</v>
      </c>
      <c r="CT272" s="52">
        <f t="shared" ca="1" si="608"/>
        <v>0</v>
      </c>
      <c r="CU272" s="52">
        <f t="shared" ca="1" si="609"/>
        <v>0</v>
      </c>
      <c r="CV272" s="52">
        <f t="shared" ca="1" si="610"/>
        <v>0</v>
      </c>
      <c r="CW272" s="52">
        <f t="shared" ca="1" si="611"/>
        <v>0</v>
      </c>
      <c r="CY272" s="51" t="str">
        <f t="shared" ca="1" si="612"/>
        <v>Slope</v>
      </c>
      <c r="CZ272" s="51" t="str">
        <f t="shared" ca="1" si="613"/>
        <v>Slope</v>
      </c>
      <c r="DA272" s="51" t="str">
        <f t="shared" ca="1" si="614"/>
        <v>Slope</v>
      </c>
      <c r="DB272" s="51" t="str">
        <f t="shared" ca="1" si="615"/>
        <v>Slope</v>
      </c>
      <c r="DC272" s="51" t="str">
        <f t="shared" ca="1" si="616"/>
        <v>Slope</v>
      </c>
      <c r="DD272" s="51" t="str">
        <f t="shared" ca="1" si="617"/>
        <v>Slope</v>
      </c>
      <c r="DE272" s="51" t="str">
        <f t="shared" ca="1" si="618"/>
        <v>Slope</v>
      </c>
      <c r="DF272" s="51" t="str">
        <f t="shared" ca="1" si="619"/>
        <v>Slope</v>
      </c>
      <c r="DG272" s="51" t="str">
        <f t="shared" ca="1" si="620"/>
        <v>Slope</v>
      </c>
      <c r="DH272" s="51" t="str">
        <f t="shared" ca="1" si="621"/>
        <v>Slope</v>
      </c>
      <c r="DI272" s="51" t="str">
        <f t="shared" ca="1" si="622"/>
        <v>Slope</v>
      </c>
      <c r="DJ272" s="51" t="str">
        <f t="shared" ca="1" si="623"/>
        <v>Slope</v>
      </c>
      <c r="DK272" s="51" t="str">
        <f t="shared" ca="1" si="624"/>
        <v>Slope</v>
      </c>
      <c r="DL272" s="51" t="str">
        <f t="shared" ca="1" si="625"/>
        <v>Slope</v>
      </c>
      <c r="DM272" s="51" t="str">
        <f t="shared" ca="1" si="626"/>
        <v>Slope</v>
      </c>
      <c r="DN272" s="51" t="str">
        <f t="shared" ca="1" si="627"/>
        <v>Slope</v>
      </c>
      <c r="DO272" s="51" t="str">
        <f t="shared" ca="1" si="628"/>
        <v>Slope</v>
      </c>
      <c r="DP272" s="51" t="str">
        <f t="shared" ca="1" si="629"/>
        <v>Slope</v>
      </c>
      <c r="DQ272" s="51" t="str">
        <f t="shared" ca="1" si="630"/>
        <v>Slope</v>
      </c>
      <c r="DR272" s="51" t="str">
        <f t="shared" ca="1" si="631"/>
        <v>Slope</v>
      </c>
      <c r="DS272" s="51" t="str">
        <f t="shared" ca="1" si="632"/>
        <v>Slope</v>
      </c>
      <c r="DT272" s="51" t="str">
        <f t="shared" ca="1" si="633"/>
        <v>Slope</v>
      </c>
      <c r="DU272" s="51" t="str">
        <f t="shared" ca="1" si="634"/>
        <v>Slope</v>
      </c>
      <c r="DV272" s="51" t="str">
        <f t="shared" ca="1" si="635"/>
        <v>Slope</v>
      </c>
      <c r="DW272" s="51" t="str">
        <f t="shared" ca="1" si="636"/>
        <v>Slope</v>
      </c>
      <c r="DX272" s="51" t="str">
        <f t="shared" ca="1" si="637"/>
        <v>Slope</v>
      </c>
      <c r="DY272" s="51" t="str">
        <f t="shared" ca="1" si="638"/>
        <v>Slope</v>
      </c>
      <c r="DZ272" s="51" t="str">
        <f t="shared" ca="1" si="639"/>
        <v>Slope</v>
      </c>
      <c r="EA272" s="51" t="str">
        <f t="shared" ca="1" si="640"/>
        <v>Slope</v>
      </c>
      <c r="EB272" s="51" t="str">
        <f t="shared" ca="1" si="641"/>
        <v>Slope</v>
      </c>
      <c r="EC272" s="51" t="str">
        <f t="shared" ca="1" si="642"/>
        <v>Slope</v>
      </c>
      <c r="EE272" s="52">
        <f t="shared" ca="1" si="643"/>
        <v>1</v>
      </c>
      <c r="EF272" s="52">
        <f t="shared" ca="1" si="644"/>
        <v>1</v>
      </c>
      <c r="EG272" s="52">
        <f t="shared" ca="1" si="645"/>
        <v>1</v>
      </c>
      <c r="EH272" s="52">
        <f t="shared" ca="1" si="646"/>
        <v>1</v>
      </c>
      <c r="EI272" s="52">
        <f t="shared" ca="1" si="647"/>
        <v>1</v>
      </c>
      <c r="EJ272" s="52">
        <f t="shared" ca="1" si="648"/>
        <v>1</v>
      </c>
      <c r="EK272" s="52">
        <f t="shared" ca="1" si="649"/>
        <v>1</v>
      </c>
      <c r="EL272" s="52">
        <f t="shared" ca="1" si="650"/>
        <v>1</v>
      </c>
      <c r="EM272" s="52">
        <f t="shared" ca="1" si="651"/>
        <v>1</v>
      </c>
      <c r="EN272" s="52">
        <f t="shared" ca="1" si="652"/>
        <v>1</v>
      </c>
      <c r="EO272" s="52">
        <f t="shared" ca="1" si="653"/>
        <v>1</v>
      </c>
      <c r="EP272" s="52">
        <f t="shared" ca="1" si="654"/>
        <v>1</v>
      </c>
      <c r="EQ272" s="52">
        <f t="shared" ca="1" si="655"/>
        <v>1</v>
      </c>
      <c r="ER272" s="52">
        <f t="shared" ca="1" si="656"/>
        <v>1</v>
      </c>
      <c r="ES272" s="52">
        <f t="shared" ca="1" si="657"/>
        <v>1</v>
      </c>
      <c r="ET272" s="52">
        <f t="shared" ca="1" si="658"/>
        <v>1</v>
      </c>
      <c r="EU272" s="52">
        <f t="shared" ca="1" si="659"/>
        <v>1</v>
      </c>
      <c r="EV272" s="52">
        <f t="shared" ca="1" si="660"/>
        <v>1</v>
      </c>
      <c r="EW272" s="52">
        <f t="shared" ca="1" si="661"/>
        <v>1</v>
      </c>
      <c r="EX272" s="52">
        <f t="shared" ca="1" si="662"/>
        <v>1</v>
      </c>
      <c r="EY272" s="52">
        <f t="shared" ca="1" si="663"/>
        <v>1</v>
      </c>
      <c r="EZ272" s="52">
        <f t="shared" ca="1" si="664"/>
        <v>1</v>
      </c>
      <c r="FA272" s="52">
        <f t="shared" ca="1" si="665"/>
        <v>1</v>
      </c>
      <c r="FB272" s="52">
        <f t="shared" ca="1" si="666"/>
        <v>1</v>
      </c>
      <c r="FC272" s="52">
        <f t="shared" ca="1" si="667"/>
        <v>1</v>
      </c>
      <c r="FD272" s="52">
        <f t="shared" ca="1" si="668"/>
        <v>1</v>
      </c>
      <c r="FE272" s="52">
        <f t="shared" ca="1" si="669"/>
        <v>1</v>
      </c>
      <c r="FF272" s="52">
        <f t="shared" ca="1" si="670"/>
        <v>1</v>
      </c>
      <c r="FG272" s="52">
        <f t="shared" ca="1" si="671"/>
        <v>1</v>
      </c>
      <c r="FH272" s="52">
        <f t="shared" ca="1" si="672"/>
        <v>1</v>
      </c>
      <c r="FI272" s="52">
        <f t="shared" ca="1" si="673"/>
        <v>1</v>
      </c>
      <c r="FK272" s="52">
        <f t="shared" si="674"/>
        <v>0</v>
      </c>
      <c r="FL272" s="59" t="e">
        <f t="shared" ca="1" si="675"/>
        <v>#N/A</v>
      </c>
      <c r="FM272" s="59" t="e">
        <f t="shared" ca="1" si="676"/>
        <v>#N/A</v>
      </c>
      <c r="FN272" s="52">
        <f t="shared" ca="1" si="677"/>
        <v>0</v>
      </c>
      <c r="FP272" s="52">
        <f t="shared" ca="1" si="678"/>
        <v>0.66666666666666663</v>
      </c>
      <c r="FQ272" s="52">
        <f t="shared" ca="1" si="679"/>
        <v>0.66666666666666663</v>
      </c>
      <c r="FR272" s="52">
        <f t="shared" ca="1" si="680"/>
        <v>0.65555555555555545</v>
      </c>
      <c r="FS272" s="52">
        <f t="shared" ca="1" si="681"/>
        <v>0.64444444444444438</v>
      </c>
      <c r="FT272" s="52">
        <f t="shared" ca="1" si="682"/>
        <v>0.6333333333333333</v>
      </c>
      <c r="FU272" s="52">
        <f t="shared" ca="1" si="683"/>
        <v>0.62222222222222223</v>
      </c>
      <c r="FV272" s="52">
        <f t="shared" ca="1" si="684"/>
        <v>0.61111111111111116</v>
      </c>
      <c r="FW272" s="52">
        <f t="shared" ca="1" si="685"/>
        <v>0.6</v>
      </c>
      <c r="FX272" s="52">
        <f t="shared" ca="1" si="686"/>
        <v>0.5888888888888888</v>
      </c>
      <c r="FY272" s="52">
        <f t="shared" ca="1" si="687"/>
        <v>0.57777777777777772</v>
      </c>
      <c r="FZ272" s="52">
        <f t="shared" ca="1" si="688"/>
        <v>0.56666666666666665</v>
      </c>
      <c r="GA272" s="52">
        <f t="shared" ca="1" si="689"/>
        <v>0.55555555555555558</v>
      </c>
      <c r="GB272" s="52">
        <f t="shared" ca="1" si="690"/>
        <v>0.5444444444444444</v>
      </c>
      <c r="GC272" s="52">
        <f t="shared" ca="1" si="691"/>
        <v>0.53333333333333333</v>
      </c>
      <c r="GD272" s="52">
        <f t="shared" ca="1" si="692"/>
        <v>0.52222222222222214</v>
      </c>
      <c r="GE272" s="52">
        <f t="shared" ca="1" si="693"/>
        <v>0.51111111111111107</v>
      </c>
      <c r="GF272" s="52">
        <f t="shared" ca="1" si="694"/>
        <v>0.5</v>
      </c>
      <c r="GG272" s="52">
        <f t="shared" ca="1" si="695"/>
        <v>0.48888888888888887</v>
      </c>
      <c r="GH272" s="52">
        <f t="shared" ca="1" si="696"/>
        <v>0.47777777777777775</v>
      </c>
      <c r="GI272" s="52">
        <f t="shared" ca="1" si="697"/>
        <v>0.46666666666666667</v>
      </c>
      <c r="GJ272" s="52">
        <f t="shared" ca="1" si="698"/>
        <v>0.45555555555555555</v>
      </c>
      <c r="GK272" s="52">
        <f t="shared" ca="1" si="699"/>
        <v>0.44444444444444442</v>
      </c>
      <c r="GL272" s="52">
        <f t="shared" ca="1" si="700"/>
        <v>0.43333333333333335</v>
      </c>
      <c r="GM272" s="52">
        <f t="shared" ca="1" si="701"/>
        <v>0.42222222222222222</v>
      </c>
      <c r="GN272" s="52">
        <f t="shared" ca="1" si="702"/>
        <v>0.41111111111111109</v>
      </c>
      <c r="GO272" s="52">
        <f t="shared" ca="1" si="703"/>
        <v>0.39999999999999997</v>
      </c>
      <c r="GP272" s="52">
        <f t="shared" ca="1" si="704"/>
        <v>0.38888888888888884</v>
      </c>
      <c r="GQ272" s="52">
        <f t="shared" ca="1" si="705"/>
        <v>0.37777777777777777</v>
      </c>
      <c r="GR272" s="52">
        <f t="shared" ca="1" si="706"/>
        <v>0.36666666666666664</v>
      </c>
      <c r="GS272" s="52">
        <f t="shared" ca="1" si="707"/>
        <v>0.35555555555555551</v>
      </c>
      <c r="GT272" s="52">
        <f t="shared" ca="1" si="708"/>
        <v>0.34444444444444444</v>
      </c>
      <c r="GU272" s="125">
        <f t="shared" si="709"/>
        <v>0</v>
      </c>
      <c r="GV272" s="52">
        <f t="shared" ca="1" si="710"/>
        <v>0.66666666666666663</v>
      </c>
      <c r="GW272" s="59">
        <f t="shared" ca="1" si="711"/>
        <v>0</v>
      </c>
      <c r="GX272" s="52">
        <f t="shared" ca="1" si="712"/>
        <v>0</v>
      </c>
      <c r="GY272" s="52" t="str">
        <f t="shared" ca="1" si="713"/>
        <v>Slope</v>
      </c>
      <c r="GZ272" s="52" t="str">
        <f t="shared" ca="1" si="714"/>
        <v>NaN</v>
      </c>
      <c r="HA272" s="120">
        <f t="shared" si="715"/>
        <v>0</v>
      </c>
      <c r="HB272" s="58">
        <f t="shared" si="716"/>
        <v>0</v>
      </c>
      <c r="HC272" s="58"/>
      <c r="HD272" s="121">
        <f t="shared" si="717"/>
        <v>1</v>
      </c>
      <c r="HE272" s="52">
        <f t="shared" si="718"/>
        <v>0</v>
      </c>
      <c r="HF272" s="52">
        <f t="shared" si="719"/>
        <v>0</v>
      </c>
      <c r="HG272" s="120">
        <f t="shared" si="720"/>
        <v>1</v>
      </c>
      <c r="HH272" s="120">
        <f t="shared" si="721"/>
        <v>0</v>
      </c>
      <c r="HI272" s="52">
        <f t="shared" ca="1" si="722"/>
        <v>0</v>
      </c>
      <c r="HJ272" s="52" t="str">
        <f t="shared" ca="1" si="723"/>
        <v>Slope</v>
      </c>
      <c r="HK272" s="59">
        <f t="shared" ca="1" si="724"/>
        <v>2</v>
      </c>
      <c r="HL272" s="52" t="str">
        <f t="shared" ca="1" si="725"/>
        <v>NaN</v>
      </c>
      <c r="HM272" s="52">
        <f t="shared" si="726"/>
        <v>0</v>
      </c>
      <c r="HN272" s="52">
        <f t="shared" si="727"/>
        <v>0</v>
      </c>
      <c r="HO272" s="52">
        <f t="shared" si="728"/>
        <v>0</v>
      </c>
      <c r="HP272" s="112"/>
      <c r="HQ272" s="52">
        <f t="shared" si="731"/>
        <v>0</v>
      </c>
      <c r="HR272" s="112"/>
      <c r="HS272" s="52">
        <f t="shared" si="729"/>
        <v>0</v>
      </c>
      <c r="HT272">
        <f t="shared" si="730"/>
        <v>0</v>
      </c>
    </row>
    <row r="273" spans="1:228" x14ac:dyDescent="0.25">
      <c r="A273" s="45">
        <v>235</v>
      </c>
      <c r="B273" s="35">
        <f t="shared" si="570"/>
        <v>2.7083333333333195E-2</v>
      </c>
      <c r="C273" s="28"/>
      <c r="D273" s="29"/>
      <c r="E273" s="29"/>
      <c r="F273" s="37"/>
      <c r="G273" s="38"/>
      <c r="H273" s="107"/>
      <c r="I273" s="31"/>
      <c r="J273" s="28"/>
      <c r="K273" s="37">
        <f t="shared" si="735"/>
        <v>0</v>
      </c>
      <c r="L273" s="30">
        <f t="shared" si="733"/>
        <v>0</v>
      </c>
      <c r="M273" s="101">
        <f t="shared" si="734"/>
        <v>0</v>
      </c>
      <c r="N273" s="103">
        <f t="shared" si="571"/>
        <v>0</v>
      </c>
      <c r="AD273" s="52" t="e">
        <f t="shared" ca="1" si="736"/>
        <v>#DIV/0!</v>
      </c>
      <c r="AE273" s="52" t="e">
        <f t="shared" ca="1" si="736"/>
        <v>#DIV/0!</v>
      </c>
      <c r="AF273" s="52" t="e">
        <f t="shared" ca="1" si="736"/>
        <v>#DIV/0!</v>
      </c>
      <c r="AG273" s="52" t="e">
        <f t="shared" ca="1" si="566"/>
        <v>#DIV/0!</v>
      </c>
      <c r="AH273" s="52" t="e">
        <f t="shared" ca="1" si="566"/>
        <v>#DIV/0!</v>
      </c>
      <c r="AI273" s="52" t="e">
        <f t="shared" ca="1" si="566"/>
        <v>#DIV/0!</v>
      </c>
      <c r="AJ273" s="52" t="e">
        <f t="shared" ca="1" si="566"/>
        <v>#DIV/0!</v>
      </c>
      <c r="AK273" s="52" t="e">
        <f t="shared" ca="1" si="567"/>
        <v>#DIV/0!</v>
      </c>
      <c r="AL273" s="52" t="e">
        <f t="shared" ca="1" si="567"/>
        <v>#DIV/0!</v>
      </c>
      <c r="AM273" s="52" t="e">
        <f t="shared" ca="1" si="567"/>
        <v>#DIV/0!</v>
      </c>
      <c r="AN273" s="52" t="e">
        <f t="shared" ca="1" si="567"/>
        <v>#DIV/0!</v>
      </c>
      <c r="AO273" s="52" t="e">
        <f t="shared" ca="1" si="568"/>
        <v>#DIV/0!</v>
      </c>
      <c r="AP273" s="52" t="e">
        <f t="shared" ca="1" si="568"/>
        <v>#DIV/0!</v>
      </c>
      <c r="AQ273" s="52" t="e">
        <f t="shared" ca="1" si="568"/>
        <v>#DIV/0!</v>
      </c>
      <c r="AR273" s="52" t="e">
        <f t="shared" ca="1" si="568"/>
        <v>#DIV/0!</v>
      </c>
      <c r="AS273" s="52" t="e">
        <f t="shared" ca="1" si="569"/>
        <v>#DIV/0!</v>
      </c>
      <c r="AT273" s="52" t="e">
        <f t="shared" ca="1" si="569"/>
        <v>#DIV/0!</v>
      </c>
      <c r="AU273" s="52" t="e">
        <f t="shared" ca="1" si="569"/>
        <v>#DIV/0!</v>
      </c>
      <c r="AV273" s="52" t="e">
        <f t="shared" ca="1" si="569"/>
        <v>#DIV/0!</v>
      </c>
      <c r="AW273" s="52" t="e">
        <f t="shared" ca="1" si="563"/>
        <v>#DIV/0!</v>
      </c>
      <c r="AX273" s="52" t="e">
        <f t="shared" ca="1" si="563"/>
        <v>#DIV/0!</v>
      </c>
      <c r="AY273" s="52" t="e">
        <f t="shared" ca="1" si="563"/>
        <v>#DIV/0!</v>
      </c>
      <c r="AZ273" s="52" t="e">
        <f t="shared" ca="1" si="563"/>
        <v>#DIV/0!</v>
      </c>
      <c r="BA273" s="52" t="e">
        <f t="shared" ca="1" si="564"/>
        <v>#DIV/0!</v>
      </c>
      <c r="BB273" s="52" t="e">
        <f t="shared" ca="1" si="564"/>
        <v>#DIV/0!</v>
      </c>
      <c r="BC273" s="52" t="e">
        <f t="shared" ca="1" si="564"/>
        <v>#DIV/0!</v>
      </c>
      <c r="BD273" s="52" t="e">
        <f t="shared" ca="1" si="564"/>
        <v>#DIV/0!</v>
      </c>
      <c r="BE273" s="52" t="e">
        <f t="shared" ca="1" si="565"/>
        <v>#DIV/0!</v>
      </c>
      <c r="BF273" s="52" t="e">
        <f t="shared" ca="1" si="565"/>
        <v>#DIV/0!</v>
      </c>
      <c r="BG273" s="52" t="e">
        <f t="shared" ca="1" si="565"/>
        <v>#DIV/0!</v>
      </c>
      <c r="BH273" s="52" t="e">
        <f t="shared" ca="1" si="565"/>
        <v>#DIV/0!</v>
      </c>
      <c r="BJ273" s="52">
        <f t="shared" si="573"/>
        <v>0</v>
      </c>
      <c r="BK273" s="52">
        <f t="shared" si="574"/>
        <v>0</v>
      </c>
      <c r="BL273" s="52">
        <f t="shared" si="575"/>
        <v>0</v>
      </c>
      <c r="BM273" s="52">
        <f t="shared" si="576"/>
        <v>0</v>
      </c>
      <c r="BN273" s="52">
        <f t="shared" si="577"/>
        <v>0</v>
      </c>
      <c r="BO273" s="52">
        <f t="shared" si="578"/>
        <v>0</v>
      </c>
      <c r="BP273" s="52">
        <f t="shared" si="579"/>
        <v>0</v>
      </c>
      <c r="BQ273" s="52">
        <f t="shared" si="580"/>
        <v>0.05</v>
      </c>
      <c r="BS273" s="52">
        <f t="shared" ca="1" si="581"/>
        <v>0</v>
      </c>
      <c r="BT273" s="52">
        <f t="shared" ca="1" si="582"/>
        <v>0</v>
      </c>
      <c r="BU273" s="52">
        <f t="shared" ca="1" si="583"/>
        <v>0</v>
      </c>
      <c r="BV273" s="52">
        <f t="shared" ca="1" si="584"/>
        <v>0</v>
      </c>
      <c r="BW273" s="52">
        <f t="shared" ca="1" si="585"/>
        <v>0</v>
      </c>
      <c r="BX273" s="52">
        <f t="shared" ca="1" si="586"/>
        <v>0</v>
      </c>
      <c r="BY273" s="52">
        <f t="shared" ca="1" si="587"/>
        <v>0</v>
      </c>
      <c r="BZ273" s="52">
        <f t="shared" ca="1" si="588"/>
        <v>0</v>
      </c>
      <c r="CA273" s="52">
        <f t="shared" ca="1" si="589"/>
        <v>0</v>
      </c>
      <c r="CB273" s="52">
        <f t="shared" ca="1" si="590"/>
        <v>0</v>
      </c>
      <c r="CC273" s="52">
        <f t="shared" ca="1" si="591"/>
        <v>0</v>
      </c>
      <c r="CD273" s="52">
        <f t="shared" ca="1" si="592"/>
        <v>0</v>
      </c>
      <c r="CE273" s="52">
        <f t="shared" ca="1" si="593"/>
        <v>0</v>
      </c>
      <c r="CF273" s="52">
        <f t="shared" ca="1" si="594"/>
        <v>0</v>
      </c>
      <c r="CG273" s="52">
        <f t="shared" ca="1" si="595"/>
        <v>0</v>
      </c>
      <c r="CH273" s="52">
        <f t="shared" ca="1" si="596"/>
        <v>0</v>
      </c>
      <c r="CI273" s="52">
        <f t="shared" ca="1" si="597"/>
        <v>0</v>
      </c>
      <c r="CJ273" s="52">
        <f t="shared" ca="1" si="598"/>
        <v>0</v>
      </c>
      <c r="CK273" s="52">
        <f t="shared" ca="1" si="599"/>
        <v>0</v>
      </c>
      <c r="CL273" s="52">
        <f t="shared" ca="1" si="600"/>
        <v>0</v>
      </c>
      <c r="CM273" s="52">
        <f t="shared" ca="1" si="601"/>
        <v>0</v>
      </c>
      <c r="CN273" s="52">
        <f t="shared" ca="1" si="602"/>
        <v>0</v>
      </c>
      <c r="CO273" s="52">
        <f t="shared" ca="1" si="603"/>
        <v>0</v>
      </c>
      <c r="CP273" s="52">
        <f t="shared" ca="1" si="604"/>
        <v>0</v>
      </c>
      <c r="CQ273" s="52">
        <f t="shared" ca="1" si="605"/>
        <v>0</v>
      </c>
      <c r="CR273" s="52">
        <f t="shared" ca="1" si="606"/>
        <v>0</v>
      </c>
      <c r="CS273" s="52">
        <f t="shared" ca="1" si="607"/>
        <v>0</v>
      </c>
      <c r="CT273" s="52">
        <f t="shared" ca="1" si="608"/>
        <v>0</v>
      </c>
      <c r="CU273" s="52">
        <f t="shared" ca="1" si="609"/>
        <v>0</v>
      </c>
      <c r="CV273" s="52">
        <f t="shared" ca="1" si="610"/>
        <v>0</v>
      </c>
      <c r="CW273" s="52">
        <f t="shared" ca="1" si="611"/>
        <v>0</v>
      </c>
      <c r="CY273" s="51" t="str">
        <f t="shared" ca="1" si="612"/>
        <v>Slope</v>
      </c>
      <c r="CZ273" s="51" t="str">
        <f t="shared" ca="1" si="613"/>
        <v>Slope</v>
      </c>
      <c r="DA273" s="51" t="str">
        <f t="shared" ca="1" si="614"/>
        <v>Slope</v>
      </c>
      <c r="DB273" s="51" t="str">
        <f t="shared" ca="1" si="615"/>
        <v>Slope</v>
      </c>
      <c r="DC273" s="51" t="str">
        <f t="shared" ca="1" si="616"/>
        <v>Slope</v>
      </c>
      <c r="DD273" s="51" t="str">
        <f t="shared" ca="1" si="617"/>
        <v>Slope</v>
      </c>
      <c r="DE273" s="51" t="str">
        <f t="shared" ca="1" si="618"/>
        <v>Slope</v>
      </c>
      <c r="DF273" s="51" t="str">
        <f t="shared" ca="1" si="619"/>
        <v>Slope</v>
      </c>
      <c r="DG273" s="51" t="str">
        <f t="shared" ca="1" si="620"/>
        <v>Slope</v>
      </c>
      <c r="DH273" s="51" t="str">
        <f t="shared" ca="1" si="621"/>
        <v>Slope</v>
      </c>
      <c r="DI273" s="51" t="str">
        <f t="shared" ca="1" si="622"/>
        <v>Slope</v>
      </c>
      <c r="DJ273" s="51" t="str">
        <f t="shared" ca="1" si="623"/>
        <v>Slope</v>
      </c>
      <c r="DK273" s="51" t="str">
        <f t="shared" ca="1" si="624"/>
        <v>Slope</v>
      </c>
      <c r="DL273" s="51" t="str">
        <f t="shared" ca="1" si="625"/>
        <v>Slope</v>
      </c>
      <c r="DM273" s="51" t="str">
        <f t="shared" ca="1" si="626"/>
        <v>Slope</v>
      </c>
      <c r="DN273" s="51" t="str">
        <f t="shared" ca="1" si="627"/>
        <v>Slope</v>
      </c>
      <c r="DO273" s="51" t="str">
        <f t="shared" ca="1" si="628"/>
        <v>Slope</v>
      </c>
      <c r="DP273" s="51" t="str">
        <f t="shared" ca="1" si="629"/>
        <v>Slope</v>
      </c>
      <c r="DQ273" s="51" t="str">
        <f t="shared" ca="1" si="630"/>
        <v>Slope</v>
      </c>
      <c r="DR273" s="51" t="str">
        <f t="shared" ca="1" si="631"/>
        <v>Slope</v>
      </c>
      <c r="DS273" s="51" t="str">
        <f t="shared" ca="1" si="632"/>
        <v>Slope</v>
      </c>
      <c r="DT273" s="51" t="str">
        <f t="shared" ca="1" si="633"/>
        <v>Slope</v>
      </c>
      <c r="DU273" s="51" t="str">
        <f t="shared" ca="1" si="634"/>
        <v>Slope</v>
      </c>
      <c r="DV273" s="51" t="str">
        <f t="shared" ca="1" si="635"/>
        <v>Slope</v>
      </c>
      <c r="DW273" s="51" t="str">
        <f t="shared" ca="1" si="636"/>
        <v>Slope</v>
      </c>
      <c r="DX273" s="51" t="str">
        <f t="shared" ca="1" si="637"/>
        <v>Slope</v>
      </c>
      <c r="DY273" s="51" t="str">
        <f t="shared" ca="1" si="638"/>
        <v>Slope</v>
      </c>
      <c r="DZ273" s="51" t="str">
        <f t="shared" ca="1" si="639"/>
        <v>Slope</v>
      </c>
      <c r="EA273" s="51" t="str">
        <f t="shared" ca="1" si="640"/>
        <v>Slope</v>
      </c>
      <c r="EB273" s="51" t="str">
        <f t="shared" ca="1" si="641"/>
        <v>Slope</v>
      </c>
      <c r="EC273" s="51" t="str">
        <f t="shared" ca="1" si="642"/>
        <v>Slope</v>
      </c>
      <c r="EE273" s="52">
        <f t="shared" ca="1" si="643"/>
        <v>1</v>
      </c>
      <c r="EF273" s="52">
        <f t="shared" ca="1" si="644"/>
        <v>1</v>
      </c>
      <c r="EG273" s="52">
        <f t="shared" ca="1" si="645"/>
        <v>1</v>
      </c>
      <c r="EH273" s="52">
        <f t="shared" ca="1" si="646"/>
        <v>1</v>
      </c>
      <c r="EI273" s="52">
        <f t="shared" ca="1" si="647"/>
        <v>1</v>
      </c>
      <c r="EJ273" s="52">
        <f t="shared" ca="1" si="648"/>
        <v>1</v>
      </c>
      <c r="EK273" s="52">
        <f t="shared" ca="1" si="649"/>
        <v>1</v>
      </c>
      <c r="EL273" s="52">
        <f t="shared" ca="1" si="650"/>
        <v>1</v>
      </c>
      <c r="EM273" s="52">
        <f t="shared" ca="1" si="651"/>
        <v>1</v>
      </c>
      <c r="EN273" s="52">
        <f t="shared" ca="1" si="652"/>
        <v>1</v>
      </c>
      <c r="EO273" s="52">
        <f t="shared" ca="1" si="653"/>
        <v>1</v>
      </c>
      <c r="EP273" s="52">
        <f t="shared" ca="1" si="654"/>
        <v>1</v>
      </c>
      <c r="EQ273" s="52">
        <f t="shared" ca="1" si="655"/>
        <v>1</v>
      </c>
      <c r="ER273" s="52">
        <f t="shared" ca="1" si="656"/>
        <v>1</v>
      </c>
      <c r="ES273" s="52">
        <f t="shared" ca="1" si="657"/>
        <v>1</v>
      </c>
      <c r="ET273" s="52">
        <f t="shared" ca="1" si="658"/>
        <v>1</v>
      </c>
      <c r="EU273" s="52">
        <f t="shared" ca="1" si="659"/>
        <v>1</v>
      </c>
      <c r="EV273" s="52">
        <f t="shared" ca="1" si="660"/>
        <v>1</v>
      </c>
      <c r="EW273" s="52">
        <f t="shared" ca="1" si="661"/>
        <v>1</v>
      </c>
      <c r="EX273" s="52">
        <f t="shared" ca="1" si="662"/>
        <v>1</v>
      </c>
      <c r="EY273" s="52">
        <f t="shared" ca="1" si="663"/>
        <v>1</v>
      </c>
      <c r="EZ273" s="52">
        <f t="shared" ca="1" si="664"/>
        <v>1</v>
      </c>
      <c r="FA273" s="52">
        <f t="shared" ca="1" si="665"/>
        <v>1</v>
      </c>
      <c r="FB273" s="52">
        <f t="shared" ca="1" si="666"/>
        <v>1</v>
      </c>
      <c r="FC273" s="52">
        <f t="shared" ca="1" si="667"/>
        <v>1</v>
      </c>
      <c r="FD273" s="52">
        <f t="shared" ca="1" si="668"/>
        <v>1</v>
      </c>
      <c r="FE273" s="52">
        <f t="shared" ca="1" si="669"/>
        <v>1</v>
      </c>
      <c r="FF273" s="52">
        <f t="shared" ca="1" si="670"/>
        <v>1</v>
      </c>
      <c r="FG273" s="52">
        <f t="shared" ca="1" si="671"/>
        <v>1</v>
      </c>
      <c r="FH273" s="52">
        <f t="shared" ca="1" si="672"/>
        <v>1</v>
      </c>
      <c r="FI273" s="52">
        <f t="shared" ca="1" si="673"/>
        <v>1</v>
      </c>
      <c r="FK273" s="52">
        <f t="shared" si="674"/>
        <v>0</v>
      </c>
      <c r="FL273" s="59" t="e">
        <f t="shared" ca="1" si="675"/>
        <v>#N/A</v>
      </c>
      <c r="FM273" s="59" t="e">
        <f t="shared" ca="1" si="676"/>
        <v>#N/A</v>
      </c>
      <c r="FN273" s="52">
        <f t="shared" ca="1" si="677"/>
        <v>0</v>
      </c>
      <c r="FP273" s="52">
        <f t="shared" ca="1" si="678"/>
        <v>0.66666666666666663</v>
      </c>
      <c r="FQ273" s="52">
        <f t="shared" ca="1" si="679"/>
        <v>0.66666666666666663</v>
      </c>
      <c r="FR273" s="52">
        <f t="shared" ca="1" si="680"/>
        <v>0.65555555555555545</v>
      </c>
      <c r="FS273" s="52">
        <f t="shared" ca="1" si="681"/>
        <v>0.64444444444444438</v>
      </c>
      <c r="FT273" s="52">
        <f t="shared" ca="1" si="682"/>
        <v>0.6333333333333333</v>
      </c>
      <c r="FU273" s="52">
        <f t="shared" ca="1" si="683"/>
        <v>0.62222222222222223</v>
      </c>
      <c r="FV273" s="52">
        <f t="shared" ca="1" si="684"/>
        <v>0.61111111111111116</v>
      </c>
      <c r="FW273" s="52">
        <f t="shared" ca="1" si="685"/>
        <v>0.6</v>
      </c>
      <c r="FX273" s="52">
        <f t="shared" ca="1" si="686"/>
        <v>0.5888888888888888</v>
      </c>
      <c r="FY273" s="52">
        <f t="shared" ca="1" si="687"/>
        <v>0.57777777777777772</v>
      </c>
      <c r="FZ273" s="52">
        <f t="shared" ca="1" si="688"/>
        <v>0.56666666666666665</v>
      </c>
      <c r="GA273" s="52">
        <f t="shared" ca="1" si="689"/>
        <v>0.55555555555555558</v>
      </c>
      <c r="GB273" s="52">
        <f t="shared" ca="1" si="690"/>
        <v>0.5444444444444444</v>
      </c>
      <c r="GC273" s="52">
        <f t="shared" ca="1" si="691"/>
        <v>0.53333333333333333</v>
      </c>
      <c r="GD273" s="52">
        <f t="shared" ca="1" si="692"/>
        <v>0.52222222222222214</v>
      </c>
      <c r="GE273" s="52">
        <f t="shared" ca="1" si="693"/>
        <v>0.51111111111111107</v>
      </c>
      <c r="GF273" s="52">
        <f t="shared" ca="1" si="694"/>
        <v>0.5</v>
      </c>
      <c r="GG273" s="52">
        <f t="shared" ca="1" si="695"/>
        <v>0.48888888888888887</v>
      </c>
      <c r="GH273" s="52">
        <f t="shared" ca="1" si="696"/>
        <v>0.47777777777777775</v>
      </c>
      <c r="GI273" s="52">
        <f t="shared" ca="1" si="697"/>
        <v>0.46666666666666667</v>
      </c>
      <c r="GJ273" s="52">
        <f t="shared" ca="1" si="698"/>
        <v>0.45555555555555555</v>
      </c>
      <c r="GK273" s="52">
        <f t="shared" ca="1" si="699"/>
        <v>0.44444444444444442</v>
      </c>
      <c r="GL273" s="52">
        <f t="shared" ca="1" si="700"/>
        <v>0.43333333333333335</v>
      </c>
      <c r="GM273" s="52">
        <f t="shared" ca="1" si="701"/>
        <v>0.42222222222222222</v>
      </c>
      <c r="GN273" s="52">
        <f t="shared" ca="1" si="702"/>
        <v>0.41111111111111109</v>
      </c>
      <c r="GO273" s="52">
        <f t="shared" ca="1" si="703"/>
        <v>0.39999999999999997</v>
      </c>
      <c r="GP273" s="52">
        <f t="shared" ca="1" si="704"/>
        <v>0.38888888888888884</v>
      </c>
      <c r="GQ273" s="52">
        <f t="shared" ca="1" si="705"/>
        <v>0.37777777777777777</v>
      </c>
      <c r="GR273" s="52">
        <f t="shared" ca="1" si="706"/>
        <v>0.36666666666666664</v>
      </c>
      <c r="GS273" s="52">
        <f t="shared" ca="1" si="707"/>
        <v>0.35555555555555551</v>
      </c>
      <c r="GT273" s="52">
        <f t="shared" ca="1" si="708"/>
        <v>0.34444444444444444</v>
      </c>
      <c r="GU273" s="125">
        <f t="shared" si="709"/>
        <v>0</v>
      </c>
      <c r="GV273" s="52">
        <f t="shared" ca="1" si="710"/>
        <v>0.66666666666666663</v>
      </c>
      <c r="GW273" s="59">
        <f t="shared" ca="1" si="711"/>
        <v>0</v>
      </c>
      <c r="GX273" s="52">
        <f t="shared" ca="1" si="712"/>
        <v>0</v>
      </c>
      <c r="GY273" s="52" t="str">
        <f t="shared" ca="1" si="713"/>
        <v>Slope</v>
      </c>
      <c r="GZ273" s="52" t="str">
        <f t="shared" ca="1" si="714"/>
        <v>NaN</v>
      </c>
      <c r="HA273" s="120">
        <f t="shared" si="715"/>
        <v>0</v>
      </c>
      <c r="HB273" s="58">
        <f t="shared" si="716"/>
        <v>0</v>
      </c>
      <c r="HC273" s="58"/>
      <c r="HD273" s="121">
        <f t="shared" si="717"/>
        <v>1</v>
      </c>
      <c r="HE273" s="52">
        <f t="shared" si="718"/>
        <v>0</v>
      </c>
      <c r="HF273" s="52">
        <f t="shared" si="719"/>
        <v>0</v>
      </c>
      <c r="HG273" s="120">
        <f t="shared" si="720"/>
        <v>1</v>
      </c>
      <c r="HH273" s="120">
        <f t="shared" si="721"/>
        <v>0</v>
      </c>
      <c r="HI273" s="52">
        <f t="shared" ca="1" si="722"/>
        <v>0</v>
      </c>
      <c r="HJ273" s="52" t="str">
        <f t="shared" ca="1" si="723"/>
        <v>Slope</v>
      </c>
      <c r="HK273" s="59">
        <f t="shared" ca="1" si="724"/>
        <v>2</v>
      </c>
      <c r="HL273" s="52" t="str">
        <f t="shared" ca="1" si="725"/>
        <v>NaN</v>
      </c>
      <c r="HM273" s="52">
        <f t="shared" si="726"/>
        <v>0</v>
      </c>
      <c r="HN273" s="52">
        <f t="shared" si="727"/>
        <v>0</v>
      </c>
      <c r="HO273" s="52">
        <f t="shared" si="728"/>
        <v>0</v>
      </c>
      <c r="HP273" s="112"/>
      <c r="HQ273" s="52">
        <f t="shared" si="731"/>
        <v>0</v>
      </c>
      <c r="HR273" s="112"/>
      <c r="HS273" s="52">
        <f t="shared" si="729"/>
        <v>0</v>
      </c>
      <c r="HT273">
        <f t="shared" si="730"/>
        <v>0</v>
      </c>
    </row>
    <row r="274" spans="1:228" x14ac:dyDescent="0.25">
      <c r="A274" s="45">
        <v>236</v>
      </c>
      <c r="B274" s="35">
        <f t="shared" si="570"/>
        <v>2.7199074074073935E-2</v>
      </c>
      <c r="C274" s="28"/>
      <c r="D274" s="29"/>
      <c r="E274" s="29"/>
      <c r="F274" s="37"/>
      <c r="G274" s="38"/>
      <c r="H274" s="107"/>
      <c r="I274" s="31"/>
      <c r="J274" s="28"/>
      <c r="K274" s="37">
        <f t="shared" si="735"/>
        <v>0</v>
      </c>
      <c r="L274" s="30">
        <f t="shared" si="733"/>
        <v>0</v>
      </c>
      <c r="M274" s="101">
        <f t="shared" si="734"/>
        <v>0</v>
      </c>
      <c r="N274" s="103">
        <f t="shared" si="571"/>
        <v>0</v>
      </c>
      <c r="AD274" s="52" t="e">
        <f t="shared" ca="1" si="736"/>
        <v>#DIV/0!</v>
      </c>
      <c r="AE274" s="52" t="e">
        <f t="shared" ca="1" si="736"/>
        <v>#DIV/0!</v>
      </c>
      <c r="AF274" s="52" t="e">
        <f t="shared" ca="1" si="736"/>
        <v>#DIV/0!</v>
      </c>
      <c r="AG274" s="52" t="e">
        <f t="shared" ca="1" si="566"/>
        <v>#DIV/0!</v>
      </c>
      <c r="AH274" s="52" t="e">
        <f t="shared" ca="1" si="566"/>
        <v>#DIV/0!</v>
      </c>
      <c r="AI274" s="52" t="e">
        <f t="shared" ca="1" si="566"/>
        <v>#DIV/0!</v>
      </c>
      <c r="AJ274" s="52" t="e">
        <f t="shared" ca="1" si="566"/>
        <v>#DIV/0!</v>
      </c>
      <c r="AK274" s="52" t="e">
        <f t="shared" ca="1" si="567"/>
        <v>#DIV/0!</v>
      </c>
      <c r="AL274" s="52" t="e">
        <f t="shared" ca="1" si="567"/>
        <v>#DIV/0!</v>
      </c>
      <c r="AM274" s="52" t="e">
        <f t="shared" ca="1" si="567"/>
        <v>#DIV/0!</v>
      </c>
      <c r="AN274" s="52" t="e">
        <f t="shared" ca="1" si="567"/>
        <v>#DIV/0!</v>
      </c>
      <c r="AO274" s="52" t="e">
        <f t="shared" ca="1" si="568"/>
        <v>#DIV/0!</v>
      </c>
      <c r="AP274" s="52" t="e">
        <f t="shared" ca="1" si="568"/>
        <v>#DIV/0!</v>
      </c>
      <c r="AQ274" s="52" t="e">
        <f t="shared" ca="1" si="568"/>
        <v>#DIV/0!</v>
      </c>
      <c r="AR274" s="52" t="e">
        <f t="shared" ca="1" si="568"/>
        <v>#DIV/0!</v>
      </c>
      <c r="AS274" s="52" t="e">
        <f t="shared" ca="1" si="569"/>
        <v>#DIV/0!</v>
      </c>
      <c r="AT274" s="52" t="e">
        <f t="shared" ca="1" si="569"/>
        <v>#DIV/0!</v>
      </c>
      <c r="AU274" s="52" t="e">
        <f t="shared" ca="1" si="569"/>
        <v>#DIV/0!</v>
      </c>
      <c r="AV274" s="52" t="e">
        <f t="shared" ca="1" si="569"/>
        <v>#DIV/0!</v>
      </c>
      <c r="AW274" s="52" t="e">
        <f t="shared" ca="1" si="563"/>
        <v>#DIV/0!</v>
      </c>
      <c r="AX274" s="52" t="e">
        <f t="shared" ca="1" si="563"/>
        <v>#DIV/0!</v>
      </c>
      <c r="AY274" s="52" t="e">
        <f t="shared" ca="1" si="563"/>
        <v>#DIV/0!</v>
      </c>
      <c r="AZ274" s="52" t="e">
        <f t="shared" ca="1" si="563"/>
        <v>#DIV/0!</v>
      </c>
      <c r="BA274" s="52" t="e">
        <f t="shared" ca="1" si="564"/>
        <v>#DIV/0!</v>
      </c>
      <c r="BB274" s="52" t="e">
        <f t="shared" ca="1" si="564"/>
        <v>#DIV/0!</v>
      </c>
      <c r="BC274" s="52" t="e">
        <f t="shared" ca="1" si="564"/>
        <v>#DIV/0!</v>
      </c>
      <c r="BD274" s="52" t="e">
        <f t="shared" ca="1" si="564"/>
        <v>#DIV/0!</v>
      </c>
      <c r="BE274" s="52" t="e">
        <f t="shared" ca="1" si="565"/>
        <v>#DIV/0!</v>
      </c>
      <c r="BF274" s="52" t="e">
        <f t="shared" ca="1" si="565"/>
        <v>#DIV/0!</v>
      </c>
      <c r="BG274" s="52" t="e">
        <f t="shared" ca="1" si="565"/>
        <v>#DIV/0!</v>
      </c>
      <c r="BH274" s="52" t="e">
        <f t="shared" ca="1" si="565"/>
        <v>#DIV/0!</v>
      </c>
      <c r="BJ274" s="52">
        <f t="shared" si="573"/>
        <v>0</v>
      </c>
      <c r="BK274" s="52">
        <f t="shared" si="574"/>
        <v>0</v>
      </c>
      <c r="BL274" s="52">
        <f t="shared" si="575"/>
        <v>0</v>
      </c>
      <c r="BM274" s="52">
        <f t="shared" si="576"/>
        <v>0</v>
      </c>
      <c r="BN274" s="52">
        <f t="shared" si="577"/>
        <v>0</v>
      </c>
      <c r="BO274" s="52">
        <f t="shared" si="578"/>
        <v>0</v>
      </c>
      <c r="BP274" s="52">
        <f t="shared" si="579"/>
        <v>0</v>
      </c>
      <c r="BQ274" s="52">
        <f t="shared" si="580"/>
        <v>0.05</v>
      </c>
      <c r="BS274" s="52">
        <f t="shared" ca="1" si="581"/>
        <v>0</v>
      </c>
      <c r="BT274" s="52">
        <f t="shared" ca="1" si="582"/>
        <v>0</v>
      </c>
      <c r="BU274" s="52">
        <f t="shared" ca="1" si="583"/>
        <v>0</v>
      </c>
      <c r="BV274" s="52">
        <f t="shared" ca="1" si="584"/>
        <v>0</v>
      </c>
      <c r="BW274" s="52">
        <f t="shared" ca="1" si="585"/>
        <v>0</v>
      </c>
      <c r="BX274" s="52">
        <f t="shared" ca="1" si="586"/>
        <v>0</v>
      </c>
      <c r="BY274" s="52">
        <f t="shared" ca="1" si="587"/>
        <v>0</v>
      </c>
      <c r="BZ274" s="52">
        <f t="shared" ca="1" si="588"/>
        <v>0</v>
      </c>
      <c r="CA274" s="52">
        <f t="shared" ca="1" si="589"/>
        <v>0</v>
      </c>
      <c r="CB274" s="52">
        <f t="shared" ca="1" si="590"/>
        <v>0</v>
      </c>
      <c r="CC274" s="52">
        <f t="shared" ca="1" si="591"/>
        <v>0</v>
      </c>
      <c r="CD274" s="52">
        <f t="shared" ca="1" si="592"/>
        <v>0</v>
      </c>
      <c r="CE274" s="52">
        <f t="shared" ca="1" si="593"/>
        <v>0</v>
      </c>
      <c r="CF274" s="52">
        <f t="shared" ca="1" si="594"/>
        <v>0</v>
      </c>
      <c r="CG274" s="52">
        <f t="shared" ca="1" si="595"/>
        <v>0</v>
      </c>
      <c r="CH274" s="52">
        <f t="shared" ca="1" si="596"/>
        <v>0</v>
      </c>
      <c r="CI274" s="52">
        <f t="shared" ca="1" si="597"/>
        <v>0</v>
      </c>
      <c r="CJ274" s="52">
        <f t="shared" ca="1" si="598"/>
        <v>0</v>
      </c>
      <c r="CK274" s="52">
        <f t="shared" ca="1" si="599"/>
        <v>0</v>
      </c>
      <c r="CL274" s="52">
        <f t="shared" ca="1" si="600"/>
        <v>0</v>
      </c>
      <c r="CM274" s="52">
        <f t="shared" ca="1" si="601"/>
        <v>0</v>
      </c>
      <c r="CN274" s="52">
        <f t="shared" ca="1" si="602"/>
        <v>0</v>
      </c>
      <c r="CO274" s="52">
        <f t="shared" ca="1" si="603"/>
        <v>0</v>
      </c>
      <c r="CP274" s="52">
        <f t="shared" ca="1" si="604"/>
        <v>0</v>
      </c>
      <c r="CQ274" s="52">
        <f t="shared" ca="1" si="605"/>
        <v>0</v>
      </c>
      <c r="CR274" s="52">
        <f t="shared" ca="1" si="606"/>
        <v>0</v>
      </c>
      <c r="CS274" s="52">
        <f t="shared" ca="1" si="607"/>
        <v>0</v>
      </c>
      <c r="CT274" s="52">
        <f t="shared" ca="1" si="608"/>
        <v>0</v>
      </c>
      <c r="CU274" s="52">
        <f t="shared" ca="1" si="609"/>
        <v>0</v>
      </c>
      <c r="CV274" s="52">
        <f t="shared" ca="1" si="610"/>
        <v>0</v>
      </c>
      <c r="CW274" s="52">
        <f t="shared" ca="1" si="611"/>
        <v>0</v>
      </c>
      <c r="CY274" s="51" t="str">
        <f t="shared" ca="1" si="612"/>
        <v>Slope</v>
      </c>
      <c r="CZ274" s="51" t="str">
        <f t="shared" ca="1" si="613"/>
        <v>Slope</v>
      </c>
      <c r="DA274" s="51" t="str">
        <f t="shared" ca="1" si="614"/>
        <v>Slope</v>
      </c>
      <c r="DB274" s="51" t="str">
        <f t="shared" ca="1" si="615"/>
        <v>Slope</v>
      </c>
      <c r="DC274" s="51" t="str">
        <f t="shared" ca="1" si="616"/>
        <v>Slope</v>
      </c>
      <c r="DD274" s="51" t="str">
        <f t="shared" ca="1" si="617"/>
        <v>Slope</v>
      </c>
      <c r="DE274" s="51" t="str">
        <f t="shared" ca="1" si="618"/>
        <v>Slope</v>
      </c>
      <c r="DF274" s="51" t="str">
        <f t="shared" ca="1" si="619"/>
        <v>Slope</v>
      </c>
      <c r="DG274" s="51" t="str">
        <f t="shared" ca="1" si="620"/>
        <v>Slope</v>
      </c>
      <c r="DH274" s="51" t="str">
        <f t="shared" ca="1" si="621"/>
        <v>Slope</v>
      </c>
      <c r="DI274" s="51" t="str">
        <f t="shared" ca="1" si="622"/>
        <v>Slope</v>
      </c>
      <c r="DJ274" s="51" t="str">
        <f t="shared" ca="1" si="623"/>
        <v>Slope</v>
      </c>
      <c r="DK274" s="51" t="str">
        <f t="shared" ca="1" si="624"/>
        <v>Slope</v>
      </c>
      <c r="DL274" s="51" t="str">
        <f t="shared" ca="1" si="625"/>
        <v>Slope</v>
      </c>
      <c r="DM274" s="51" t="str">
        <f t="shared" ca="1" si="626"/>
        <v>Slope</v>
      </c>
      <c r="DN274" s="51" t="str">
        <f t="shared" ca="1" si="627"/>
        <v>Slope</v>
      </c>
      <c r="DO274" s="51" t="str">
        <f t="shared" ca="1" si="628"/>
        <v>Slope</v>
      </c>
      <c r="DP274" s="51" t="str">
        <f t="shared" ca="1" si="629"/>
        <v>Slope</v>
      </c>
      <c r="DQ274" s="51" t="str">
        <f t="shared" ca="1" si="630"/>
        <v>Slope</v>
      </c>
      <c r="DR274" s="51" t="str">
        <f t="shared" ca="1" si="631"/>
        <v>Slope</v>
      </c>
      <c r="DS274" s="51" t="str">
        <f t="shared" ca="1" si="632"/>
        <v>Slope</v>
      </c>
      <c r="DT274" s="51" t="str">
        <f t="shared" ca="1" si="633"/>
        <v>Slope</v>
      </c>
      <c r="DU274" s="51" t="str">
        <f t="shared" ca="1" si="634"/>
        <v>Slope</v>
      </c>
      <c r="DV274" s="51" t="str">
        <f t="shared" ca="1" si="635"/>
        <v>Slope</v>
      </c>
      <c r="DW274" s="51" t="str">
        <f t="shared" ca="1" si="636"/>
        <v>Slope</v>
      </c>
      <c r="DX274" s="51" t="str">
        <f t="shared" ca="1" si="637"/>
        <v>Slope</v>
      </c>
      <c r="DY274" s="51" t="str">
        <f t="shared" ca="1" si="638"/>
        <v>Slope</v>
      </c>
      <c r="DZ274" s="51" t="str">
        <f t="shared" ca="1" si="639"/>
        <v>Slope</v>
      </c>
      <c r="EA274" s="51" t="str">
        <f t="shared" ca="1" si="640"/>
        <v>Slope</v>
      </c>
      <c r="EB274" s="51" t="str">
        <f t="shared" ca="1" si="641"/>
        <v>Slope</v>
      </c>
      <c r="EC274" s="51" t="str">
        <f t="shared" ca="1" si="642"/>
        <v>Slope</v>
      </c>
      <c r="EE274" s="52">
        <f t="shared" ca="1" si="643"/>
        <v>1</v>
      </c>
      <c r="EF274" s="52">
        <f t="shared" ca="1" si="644"/>
        <v>1</v>
      </c>
      <c r="EG274" s="52">
        <f t="shared" ca="1" si="645"/>
        <v>1</v>
      </c>
      <c r="EH274" s="52">
        <f t="shared" ca="1" si="646"/>
        <v>1</v>
      </c>
      <c r="EI274" s="52">
        <f t="shared" ca="1" si="647"/>
        <v>1</v>
      </c>
      <c r="EJ274" s="52">
        <f t="shared" ca="1" si="648"/>
        <v>1</v>
      </c>
      <c r="EK274" s="52">
        <f t="shared" ca="1" si="649"/>
        <v>1</v>
      </c>
      <c r="EL274" s="52">
        <f t="shared" ca="1" si="650"/>
        <v>1</v>
      </c>
      <c r="EM274" s="52">
        <f t="shared" ca="1" si="651"/>
        <v>1</v>
      </c>
      <c r="EN274" s="52">
        <f t="shared" ca="1" si="652"/>
        <v>1</v>
      </c>
      <c r="EO274" s="52">
        <f t="shared" ca="1" si="653"/>
        <v>1</v>
      </c>
      <c r="EP274" s="52">
        <f t="shared" ca="1" si="654"/>
        <v>1</v>
      </c>
      <c r="EQ274" s="52">
        <f t="shared" ca="1" si="655"/>
        <v>1</v>
      </c>
      <c r="ER274" s="52">
        <f t="shared" ca="1" si="656"/>
        <v>1</v>
      </c>
      <c r="ES274" s="52">
        <f t="shared" ca="1" si="657"/>
        <v>1</v>
      </c>
      <c r="ET274" s="52">
        <f t="shared" ca="1" si="658"/>
        <v>1</v>
      </c>
      <c r="EU274" s="52">
        <f t="shared" ca="1" si="659"/>
        <v>1</v>
      </c>
      <c r="EV274" s="52">
        <f t="shared" ca="1" si="660"/>
        <v>1</v>
      </c>
      <c r="EW274" s="52">
        <f t="shared" ca="1" si="661"/>
        <v>1</v>
      </c>
      <c r="EX274" s="52">
        <f t="shared" ca="1" si="662"/>
        <v>1</v>
      </c>
      <c r="EY274" s="52">
        <f t="shared" ca="1" si="663"/>
        <v>1</v>
      </c>
      <c r="EZ274" s="52">
        <f t="shared" ca="1" si="664"/>
        <v>1</v>
      </c>
      <c r="FA274" s="52">
        <f t="shared" ca="1" si="665"/>
        <v>1</v>
      </c>
      <c r="FB274" s="52">
        <f t="shared" ca="1" si="666"/>
        <v>1</v>
      </c>
      <c r="FC274" s="52">
        <f t="shared" ca="1" si="667"/>
        <v>1</v>
      </c>
      <c r="FD274" s="52">
        <f t="shared" ca="1" si="668"/>
        <v>1</v>
      </c>
      <c r="FE274" s="52">
        <f t="shared" ca="1" si="669"/>
        <v>1</v>
      </c>
      <c r="FF274" s="52">
        <f t="shared" ca="1" si="670"/>
        <v>1</v>
      </c>
      <c r="FG274" s="52">
        <f t="shared" ca="1" si="671"/>
        <v>1</v>
      </c>
      <c r="FH274" s="52">
        <f t="shared" ca="1" si="672"/>
        <v>1</v>
      </c>
      <c r="FI274" s="52">
        <f t="shared" ca="1" si="673"/>
        <v>1</v>
      </c>
      <c r="FK274" s="52">
        <f t="shared" si="674"/>
        <v>0</v>
      </c>
      <c r="FL274" s="59" t="e">
        <f t="shared" ca="1" si="675"/>
        <v>#N/A</v>
      </c>
      <c r="FM274" s="59" t="e">
        <f t="shared" ca="1" si="676"/>
        <v>#N/A</v>
      </c>
      <c r="FN274" s="52">
        <f t="shared" ca="1" si="677"/>
        <v>0</v>
      </c>
      <c r="FP274" s="52">
        <f t="shared" ca="1" si="678"/>
        <v>0.66666666666666663</v>
      </c>
      <c r="FQ274" s="52">
        <f t="shared" ca="1" si="679"/>
        <v>0.66666666666666663</v>
      </c>
      <c r="FR274" s="52">
        <f t="shared" ca="1" si="680"/>
        <v>0.65555555555555545</v>
      </c>
      <c r="FS274" s="52">
        <f t="shared" ca="1" si="681"/>
        <v>0.64444444444444438</v>
      </c>
      <c r="FT274" s="52">
        <f t="shared" ca="1" si="682"/>
        <v>0.6333333333333333</v>
      </c>
      <c r="FU274" s="52">
        <f t="shared" ca="1" si="683"/>
        <v>0.62222222222222223</v>
      </c>
      <c r="FV274" s="52">
        <f t="shared" ca="1" si="684"/>
        <v>0.61111111111111116</v>
      </c>
      <c r="FW274" s="52">
        <f t="shared" ca="1" si="685"/>
        <v>0.6</v>
      </c>
      <c r="FX274" s="52">
        <f t="shared" ca="1" si="686"/>
        <v>0.5888888888888888</v>
      </c>
      <c r="FY274" s="52">
        <f t="shared" ca="1" si="687"/>
        <v>0.57777777777777772</v>
      </c>
      <c r="FZ274" s="52">
        <f t="shared" ca="1" si="688"/>
        <v>0.56666666666666665</v>
      </c>
      <c r="GA274" s="52">
        <f t="shared" ca="1" si="689"/>
        <v>0.55555555555555558</v>
      </c>
      <c r="GB274" s="52">
        <f t="shared" ca="1" si="690"/>
        <v>0.5444444444444444</v>
      </c>
      <c r="GC274" s="52">
        <f t="shared" ca="1" si="691"/>
        <v>0.53333333333333333</v>
      </c>
      <c r="GD274" s="52">
        <f t="shared" ca="1" si="692"/>
        <v>0.52222222222222214</v>
      </c>
      <c r="GE274" s="52">
        <f t="shared" ca="1" si="693"/>
        <v>0.51111111111111107</v>
      </c>
      <c r="GF274" s="52">
        <f t="shared" ca="1" si="694"/>
        <v>0.5</v>
      </c>
      <c r="GG274" s="52">
        <f t="shared" ca="1" si="695"/>
        <v>0.48888888888888887</v>
      </c>
      <c r="GH274" s="52">
        <f t="shared" ca="1" si="696"/>
        <v>0.47777777777777775</v>
      </c>
      <c r="GI274" s="52">
        <f t="shared" ca="1" si="697"/>
        <v>0.46666666666666667</v>
      </c>
      <c r="GJ274" s="52">
        <f t="shared" ca="1" si="698"/>
        <v>0.45555555555555555</v>
      </c>
      <c r="GK274" s="52">
        <f t="shared" ca="1" si="699"/>
        <v>0.44444444444444442</v>
      </c>
      <c r="GL274" s="52">
        <f t="shared" ca="1" si="700"/>
        <v>0.43333333333333335</v>
      </c>
      <c r="GM274" s="52">
        <f t="shared" ca="1" si="701"/>
        <v>0.42222222222222222</v>
      </c>
      <c r="GN274" s="52">
        <f t="shared" ca="1" si="702"/>
        <v>0.41111111111111109</v>
      </c>
      <c r="GO274" s="52">
        <f t="shared" ca="1" si="703"/>
        <v>0.39999999999999997</v>
      </c>
      <c r="GP274" s="52">
        <f t="shared" ca="1" si="704"/>
        <v>0.38888888888888884</v>
      </c>
      <c r="GQ274" s="52">
        <f t="shared" ca="1" si="705"/>
        <v>0.37777777777777777</v>
      </c>
      <c r="GR274" s="52">
        <f t="shared" ca="1" si="706"/>
        <v>0.36666666666666664</v>
      </c>
      <c r="GS274" s="52">
        <f t="shared" ca="1" si="707"/>
        <v>0.35555555555555551</v>
      </c>
      <c r="GT274" s="52">
        <f t="shared" ca="1" si="708"/>
        <v>0.34444444444444444</v>
      </c>
      <c r="GU274" s="125">
        <f t="shared" si="709"/>
        <v>0</v>
      </c>
      <c r="GV274" s="52">
        <f t="shared" ca="1" si="710"/>
        <v>0.66666666666666663</v>
      </c>
      <c r="GW274" s="59">
        <f t="shared" ca="1" si="711"/>
        <v>0</v>
      </c>
      <c r="GX274" s="52">
        <f t="shared" ca="1" si="712"/>
        <v>0</v>
      </c>
      <c r="GY274" s="52" t="str">
        <f t="shared" ca="1" si="713"/>
        <v>Slope</v>
      </c>
      <c r="GZ274" s="52" t="str">
        <f t="shared" ca="1" si="714"/>
        <v>NaN</v>
      </c>
      <c r="HA274" s="120">
        <f t="shared" si="715"/>
        <v>0</v>
      </c>
      <c r="HB274" s="58">
        <f t="shared" si="716"/>
        <v>0</v>
      </c>
      <c r="HC274" s="58"/>
      <c r="HD274" s="121">
        <f t="shared" si="717"/>
        <v>1</v>
      </c>
      <c r="HE274" s="52">
        <f t="shared" si="718"/>
        <v>0</v>
      </c>
      <c r="HF274" s="52">
        <f t="shared" si="719"/>
        <v>0</v>
      </c>
      <c r="HG274" s="120">
        <f t="shared" si="720"/>
        <v>1</v>
      </c>
      <c r="HH274" s="120">
        <f t="shared" si="721"/>
        <v>0</v>
      </c>
      <c r="HI274" s="52">
        <f t="shared" ca="1" si="722"/>
        <v>0</v>
      </c>
      <c r="HJ274" s="52" t="str">
        <f t="shared" ca="1" si="723"/>
        <v>Slope</v>
      </c>
      <c r="HK274" s="59">
        <f t="shared" ca="1" si="724"/>
        <v>2</v>
      </c>
      <c r="HL274" s="52" t="str">
        <f t="shared" ca="1" si="725"/>
        <v>NaN</v>
      </c>
      <c r="HM274" s="52">
        <f t="shared" si="726"/>
        <v>0</v>
      </c>
      <c r="HN274" s="52">
        <f t="shared" si="727"/>
        <v>0</v>
      </c>
      <c r="HO274" s="52">
        <f t="shared" si="728"/>
        <v>0</v>
      </c>
      <c r="HP274" s="112"/>
      <c r="HQ274" s="52">
        <f t="shared" si="731"/>
        <v>0</v>
      </c>
      <c r="HR274" s="112"/>
      <c r="HS274" s="52">
        <f t="shared" si="729"/>
        <v>0</v>
      </c>
      <c r="HT274">
        <f t="shared" si="730"/>
        <v>0</v>
      </c>
    </row>
    <row r="275" spans="1:228" x14ac:dyDescent="0.25">
      <c r="A275" s="45">
        <v>237</v>
      </c>
      <c r="B275" s="35">
        <f t="shared" si="570"/>
        <v>2.7314814814814674E-2</v>
      </c>
      <c r="C275" s="28"/>
      <c r="D275" s="29"/>
      <c r="E275" s="29"/>
      <c r="F275" s="37"/>
      <c r="G275" s="38"/>
      <c r="H275" s="107"/>
      <c r="I275" s="31"/>
      <c r="J275" s="28"/>
      <c r="K275" s="37">
        <f t="shared" si="735"/>
        <v>0</v>
      </c>
      <c r="L275" s="30">
        <f t="shared" si="733"/>
        <v>0</v>
      </c>
      <c r="M275" s="101">
        <f t="shared" si="734"/>
        <v>0</v>
      </c>
      <c r="N275" s="103">
        <f t="shared" si="571"/>
        <v>0</v>
      </c>
      <c r="AD275" s="52" t="e">
        <f t="shared" ca="1" si="736"/>
        <v>#DIV/0!</v>
      </c>
      <c r="AE275" s="52" t="e">
        <f t="shared" ca="1" si="736"/>
        <v>#DIV/0!</v>
      </c>
      <c r="AF275" s="52" t="e">
        <f t="shared" ca="1" si="736"/>
        <v>#DIV/0!</v>
      </c>
      <c r="AG275" s="52" t="e">
        <f t="shared" ca="1" si="566"/>
        <v>#DIV/0!</v>
      </c>
      <c r="AH275" s="52" t="e">
        <f t="shared" ca="1" si="566"/>
        <v>#DIV/0!</v>
      </c>
      <c r="AI275" s="52" t="e">
        <f t="shared" ca="1" si="566"/>
        <v>#DIV/0!</v>
      </c>
      <c r="AJ275" s="52" t="e">
        <f t="shared" ca="1" si="566"/>
        <v>#DIV/0!</v>
      </c>
      <c r="AK275" s="52" t="e">
        <f t="shared" ca="1" si="567"/>
        <v>#DIV/0!</v>
      </c>
      <c r="AL275" s="52" t="e">
        <f t="shared" ca="1" si="567"/>
        <v>#DIV/0!</v>
      </c>
      <c r="AM275" s="52" t="e">
        <f t="shared" ca="1" si="567"/>
        <v>#DIV/0!</v>
      </c>
      <c r="AN275" s="52" t="e">
        <f t="shared" ca="1" si="567"/>
        <v>#DIV/0!</v>
      </c>
      <c r="AO275" s="52" t="e">
        <f t="shared" ca="1" si="568"/>
        <v>#DIV/0!</v>
      </c>
      <c r="AP275" s="52" t="e">
        <f t="shared" ca="1" si="568"/>
        <v>#DIV/0!</v>
      </c>
      <c r="AQ275" s="52" t="e">
        <f t="shared" ca="1" si="568"/>
        <v>#DIV/0!</v>
      </c>
      <c r="AR275" s="52" t="e">
        <f t="shared" ca="1" si="568"/>
        <v>#DIV/0!</v>
      </c>
      <c r="AS275" s="52" t="e">
        <f t="shared" ca="1" si="569"/>
        <v>#DIV/0!</v>
      </c>
      <c r="AT275" s="52" t="e">
        <f t="shared" ca="1" si="569"/>
        <v>#DIV/0!</v>
      </c>
      <c r="AU275" s="52" t="e">
        <f t="shared" ca="1" si="569"/>
        <v>#DIV/0!</v>
      </c>
      <c r="AV275" s="52" t="e">
        <f t="shared" ca="1" si="569"/>
        <v>#DIV/0!</v>
      </c>
      <c r="AW275" s="52" t="e">
        <f t="shared" ca="1" si="563"/>
        <v>#DIV/0!</v>
      </c>
      <c r="AX275" s="52" t="e">
        <f t="shared" ca="1" si="563"/>
        <v>#DIV/0!</v>
      </c>
      <c r="AY275" s="52" t="e">
        <f t="shared" ca="1" si="563"/>
        <v>#DIV/0!</v>
      </c>
      <c r="AZ275" s="52" t="e">
        <f t="shared" ca="1" si="563"/>
        <v>#DIV/0!</v>
      </c>
      <c r="BA275" s="52" t="e">
        <f t="shared" ca="1" si="564"/>
        <v>#DIV/0!</v>
      </c>
      <c r="BB275" s="52" t="e">
        <f t="shared" ca="1" si="564"/>
        <v>#DIV/0!</v>
      </c>
      <c r="BC275" s="52" t="e">
        <f t="shared" ca="1" si="564"/>
        <v>#DIV/0!</v>
      </c>
      <c r="BD275" s="52" t="e">
        <f t="shared" ca="1" si="564"/>
        <v>#DIV/0!</v>
      </c>
      <c r="BE275" s="52" t="e">
        <f t="shared" ca="1" si="565"/>
        <v>#DIV/0!</v>
      </c>
      <c r="BF275" s="52" t="e">
        <f t="shared" ca="1" si="565"/>
        <v>#DIV/0!</v>
      </c>
      <c r="BG275" s="52" t="e">
        <f t="shared" ca="1" si="565"/>
        <v>#DIV/0!</v>
      </c>
      <c r="BH275" s="52" t="e">
        <f t="shared" ca="1" si="565"/>
        <v>#DIV/0!</v>
      </c>
      <c r="BJ275" s="52">
        <f t="shared" si="573"/>
        <v>0</v>
      </c>
      <c r="BK275" s="52">
        <f t="shared" si="574"/>
        <v>0</v>
      </c>
      <c r="BL275" s="52">
        <f t="shared" si="575"/>
        <v>0</v>
      </c>
      <c r="BM275" s="52">
        <f t="shared" si="576"/>
        <v>0</v>
      </c>
      <c r="BN275" s="52">
        <f t="shared" si="577"/>
        <v>0</v>
      </c>
      <c r="BO275" s="52">
        <f t="shared" si="578"/>
        <v>0</v>
      </c>
      <c r="BP275" s="52">
        <f t="shared" si="579"/>
        <v>0</v>
      </c>
      <c r="BQ275" s="52">
        <f t="shared" si="580"/>
        <v>0.05</v>
      </c>
      <c r="BS275" s="52">
        <f t="shared" ca="1" si="581"/>
        <v>0</v>
      </c>
      <c r="BT275" s="52">
        <f t="shared" ca="1" si="582"/>
        <v>0</v>
      </c>
      <c r="BU275" s="52">
        <f t="shared" ca="1" si="583"/>
        <v>0</v>
      </c>
      <c r="BV275" s="52">
        <f t="shared" ca="1" si="584"/>
        <v>0</v>
      </c>
      <c r="BW275" s="52">
        <f t="shared" ca="1" si="585"/>
        <v>0</v>
      </c>
      <c r="BX275" s="52">
        <f t="shared" ca="1" si="586"/>
        <v>0</v>
      </c>
      <c r="BY275" s="52">
        <f t="shared" ca="1" si="587"/>
        <v>0</v>
      </c>
      <c r="BZ275" s="52">
        <f t="shared" ca="1" si="588"/>
        <v>0</v>
      </c>
      <c r="CA275" s="52">
        <f t="shared" ca="1" si="589"/>
        <v>0</v>
      </c>
      <c r="CB275" s="52">
        <f t="shared" ca="1" si="590"/>
        <v>0</v>
      </c>
      <c r="CC275" s="52">
        <f t="shared" ca="1" si="591"/>
        <v>0</v>
      </c>
      <c r="CD275" s="52">
        <f t="shared" ca="1" si="592"/>
        <v>0</v>
      </c>
      <c r="CE275" s="52">
        <f t="shared" ca="1" si="593"/>
        <v>0</v>
      </c>
      <c r="CF275" s="52">
        <f t="shared" ca="1" si="594"/>
        <v>0</v>
      </c>
      <c r="CG275" s="52">
        <f t="shared" ca="1" si="595"/>
        <v>0</v>
      </c>
      <c r="CH275" s="52">
        <f t="shared" ca="1" si="596"/>
        <v>0</v>
      </c>
      <c r="CI275" s="52">
        <f t="shared" ca="1" si="597"/>
        <v>0</v>
      </c>
      <c r="CJ275" s="52">
        <f t="shared" ca="1" si="598"/>
        <v>0</v>
      </c>
      <c r="CK275" s="52">
        <f t="shared" ca="1" si="599"/>
        <v>0</v>
      </c>
      <c r="CL275" s="52">
        <f t="shared" ca="1" si="600"/>
        <v>0</v>
      </c>
      <c r="CM275" s="52">
        <f t="shared" ca="1" si="601"/>
        <v>0</v>
      </c>
      <c r="CN275" s="52">
        <f t="shared" ca="1" si="602"/>
        <v>0</v>
      </c>
      <c r="CO275" s="52">
        <f t="shared" ca="1" si="603"/>
        <v>0</v>
      </c>
      <c r="CP275" s="52">
        <f t="shared" ca="1" si="604"/>
        <v>0</v>
      </c>
      <c r="CQ275" s="52">
        <f t="shared" ca="1" si="605"/>
        <v>0</v>
      </c>
      <c r="CR275" s="52">
        <f t="shared" ca="1" si="606"/>
        <v>0</v>
      </c>
      <c r="CS275" s="52">
        <f t="shared" ca="1" si="607"/>
        <v>0</v>
      </c>
      <c r="CT275" s="52">
        <f t="shared" ca="1" si="608"/>
        <v>0</v>
      </c>
      <c r="CU275" s="52">
        <f t="shared" ca="1" si="609"/>
        <v>0</v>
      </c>
      <c r="CV275" s="52">
        <f t="shared" ca="1" si="610"/>
        <v>0</v>
      </c>
      <c r="CW275" s="52">
        <f t="shared" ca="1" si="611"/>
        <v>0</v>
      </c>
      <c r="CY275" s="51" t="str">
        <f t="shared" ca="1" si="612"/>
        <v>Slope</v>
      </c>
      <c r="CZ275" s="51" t="str">
        <f t="shared" ca="1" si="613"/>
        <v>Slope</v>
      </c>
      <c r="DA275" s="51" t="str">
        <f t="shared" ca="1" si="614"/>
        <v>Slope</v>
      </c>
      <c r="DB275" s="51" t="str">
        <f t="shared" ca="1" si="615"/>
        <v>Slope</v>
      </c>
      <c r="DC275" s="51" t="str">
        <f t="shared" ca="1" si="616"/>
        <v>Slope</v>
      </c>
      <c r="DD275" s="51" t="str">
        <f t="shared" ca="1" si="617"/>
        <v>Slope</v>
      </c>
      <c r="DE275" s="51" t="str">
        <f t="shared" ca="1" si="618"/>
        <v>Slope</v>
      </c>
      <c r="DF275" s="51" t="str">
        <f t="shared" ca="1" si="619"/>
        <v>Slope</v>
      </c>
      <c r="DG275" s="51" t="str">
        <f t="shared" ca="1" si="620"/>
        <v>Slope</v>
      </c>
      <c r="DH275" s="51" t="str">
        <f t="shared" ca="1" si="621"/>
        <v>Slope</v>
      </c>
      <c r="DI275" s="51" t="str">
        <f t="shared" ca="1" si="622"/>
        <v>Slope</v>
      </c>
      <c r="DJ275" s="51" t="str">
        <f t="shared" ca="1" si="623"/>
        <v>Slope</v>
      </c>
      <c r="DK275" s="51" t="str">
        <f t="shared" ca="1" si="624"/>
        <v>Slope</v>
      </c>
      <c r="DL275" s="51" t="str">
        <f t="shared" ca="1" si="625"/>
        <v>Slope</v>
      </c>
      <c r="DM275" s="51" t="str">
        <f t="shared" ca="1" si="626"/>
        <v>Slope</v>
      </c>
      <c r="DN275" s="51" t="str">
        <f t="shared" ca="1" si="627"/>
        <v>Slope</v>
      </c>
      <c r="DO275" s="51" t="str">
        <f t="shared" ca="1" si="628"/>
        <v>Slope</v>
      </c>
      <c r="DP275" s="51" t="str">
        <f t="shared" ca="1" si="629"/>
        <v>Slope</v>
      </c>
      <c r="DQ275" s="51" t="str">
        <f t="shared" ca="1" si="630"/>
        <v>Slope</v>
      </c>
      <c r="DR275" s="51" t="str">
        <f t="shared" ca="1" si="631"/>
        <v>Slope</v>
      </c>
      <c r="DS275" s="51" t="str">
        <f t="shared" ca="1" si="632"/>
        <v>Slope</v>
      </c>
      <c r="DT275" s="51" t="str">
        <f t="shared" ca="1" si="633"/>
        <v>Slope</v>
      </c>
      <c r="DU275" s="51" t="str">
        <f t="shared" ca="1" si="634"/>
        <v>Slope</v>
      </c>
      <c r="DV275" s="51" t="str">
        <f t="shared" ca="1" si="635"/>
        <v>Slope</v>
      </c>
      <c r="DW275" s="51" t="str">
        <f t="shared" ca="1" si="636"/>
        <v>Slope</v>
      </c>
      <c r="DX275" s="51" t="str">
        <f t="shared" ca="1" si="637"/>
        <v>Slope</v>
      </c>
      <c r="DY275" s="51" t="str">
        <f t="shared" ca="1" si="638"/>
        <v>Slope</v>
      </c>
      <c r="DZ275" s="51" t="str">
        <f t="shared" ca="1" si="639"/>
        <v>Slope</v>
      </c>
      <c r="EA275" s="51" t="str">
        <f t="shared" ca="1" si="640"/>
        <v>Slope</v>
      </c>
      <c r="EB275" s="51" t="str">
        <f t="shared" ca="1" si="641"/>
        <v>Slope</v>
      </c>
      <c r="EC275" s="51" t="str">
        <f t="shared" ca="1" si="642"/>
        <v>Slope</v>
      </c>
      <c r="EE275" s="52">
        <f t="shared" ca="1" si="643"/>
        <v>1</v>
      </c>
      <c r="EF275" s="52">
        <f t="shared" ca="1" si="644"/>
        <v>1</v>
      </c>
      <c r="EG275" s="52">
        <f t="shared" ca="1" si="645"/>
        <v>1</v>
      </c>
      <c r="EH275" s="52">
        <f t="shared" ca="1" si="646"/>
        <v>1</v>
      </c>
      <c r="EI275" s="52">
        <f t="shared" ca="1" si="647"/>
        <v>1</v>
      </c>
      <c r="EJ275" s="52">
        <f t="shared" ca="1" si="648"/>
        <v>1</v>
      </c>
      <c r="EK275" s="52">
        <f t="shared" ca="1" si="649"/>
        <v>1</v>
      </c>
      <c r="EL275" s="52">
        <f t="shared" ca="1" si="650"/>
        <v>1</v>
      </c>
      <c r="EM275" s="52">
        <f t="shared" ca="1" si="651"/>
        <v>1</v>
      </c>
      <c r="EN275" s="52">
        <f t="shared" ca="1" si="652"/>
        <v>1</v>
      </c>
      <c r="EO275" s="52">
        <f t="shared" ca="1" si="653"/>
        <v>1</v>
      </c>
      <c r="EP275" s="52">
        <f t="shared" ca="1" si="654"/>
        <v>1</v>
      </c>
      <c r="EQ275" s="52">
        <f t="shared" ca="1" si="655"/>
        <v>1</v>
      </c>
      <c r="ER275" s="52">
        <f t="shared" ca="1" si="656"/>
        <v>1</v>
      </c>
      <c r="ES275" s="52">
        <f t="shared" ca="1" si="657"/>
        <v>1</v>
      </c>
      <c r="ET275" s="52">
        <f t="shared" ca="1" si="658"/>
        <v>1</v>
      </c>
      <c r="EU275" s="52">
        <f t="shared" ca="1" si="659"/>
        <v>1</v>
      </c>
      <c r="EV275" s="52">
        <f t="shared" ca="1" si="660"/>
        <v>1</v>
      </c>
      <c r="EW275" s="52">
        <f t="shared" ca="1" si="661"/>
        <v>1</v>
      </c>
      <c r="EX275" s="52">
        <f t="shared" ca="1" si="662"/>
        <v>1</v>
      </c>
      <c r="EY275" s="52">
        <f t="shared" ca="1" si="663"/>
        <v>1</v>
      </c>
      <c r="EZ275" s="52">
        <f t="shared" ca="1" si="664"/>
        <v>1</v>
      </c>
      <c r="FA275" s="52">
        <f t="shared" ca="1" si="665"/>
        <v>1</v>
      </c>
      <c r="FB275" s="52">
        <f t="shared" ca="1" si="666"/>
        <v>1</v>
      </c>
      <c r="FC275" s="52">
        <f t="shared" ca="1" si="667"/>
        <v>1</v>
      </c>
      <c r="FD275" s="52">
        <f t="shared" ca="1" si="668"/>
        <v>1</v>
      </c>
      <c r="FE275" s="52">
        <f t="shared" ca="1" si="669"/>
        <v>1</v>
      </c>
      <c r="FF275" s="52">
        <f t="shared" ca="1" si="670"/>
        <v>1</v>
      </c>
      <c r="FG275" s="52">
        <f t="shared" ca="1" si="671"/>
        <v>1</v>
      </c>
      <c r="FH275" s="52">
        <f t="shared" ca="1" si="672"/>
        <v>1</v>
      </c>
      <c r="FI275" s="52">
        <f t="shared" ca="1" si="673"/>
        <v>1</v>
      </c>
      <c r="FK275" s="52">
        <f t="shared" si="674"/>
        <v>0</v>
      </c>
      <c r="FL275" s="59" t="e">
        <f t="shared" ca="1" si="675"/>
        <v>#N/A</v>
      </c>
      <c r="FM275" s="59" t="e">
        <f t="shared" ca="1" si="676"/>
        <v>#N/A</v>
      </c>
      <c r="FN275" s="52">
        <f t="shared" ca="1" si="677"/>
        <v>0</v>
      </c>
      <c r="FP275" s="52">
        <f t="shared" ca="1" si="678"/>
        <v>0.66666666666666663</v>
      </c>
      <c r="FQ275" s="52">
        <f t="shared" ca="1" si="679"/>
        <v>0.66666666666666663</v>
      </c>
      <c r="FR275" s="52">
        <f t="shared" ca="1" si="680"/>
        <v>0.65555555555555545</v>
      </c>
      <c r="FS275" s="52">
        <f t="shared" ca="1" si="681"/>
        <v>0.64444444444444438</v>
      </c>
      <c r="FT275" s="52">
        <f t="shared" ca="1" si="682"/>
        <v>0.6333333333333333</v>
      </c>
      <c r="FU275" s="52">
        <f t="shared" ca="1" si="683"/>
        <v>0.62222222222222223</v>
      </c>
      <c r="FV275" s="52">
        <f t="shared" ca="1" si="684"/>
        <v>0.61111111111111116</v>
      </c>
      <c r="FW275" s="52">
        <f t="shared" ca="1" si="685"/>
        <v>0.6</v>
      </c>
      <c r="FX275" s="52">
        <f t="shared" ca="1" si="686"/>
        <v>0.5888888888888888</v>
      </c>
      <c r="FY275" s="52">
        <f t="shared" ca="1" si="687"/>
        <v>0.57777777777777772</v>
      </c>
      <c r="FZ275" s="52">
        <f t="shared" ca="1" si="688"/>
        <v>0.56666666666666665</v>
      </c>
      <c r="GA275" s="52">
        <f t="shared" ca="1" si="689"/>
        <v>0.55555555555555558</v>
      </c>
      <c r="GB275" s="52">
        <f t="shared" ca="1" si="690"/>
        <v>0.5444444444444444</v>
      </c>
      <c r="GC275" s="52">
        <f t="shared" ca="1" si="691"/>
        <v>0.53333333333333333</v>
      </c>
      <c r="GD275" s="52">
        <f t="shared" ca="1" si="692"/>
        <v>0.52222222222222214</v>
      </c>
      <c r="GE275" s="52">
        <f t="shared" ca="1" si="693"/>
        <v>0.51111111111111107</v>
      </c>
      <c r="GF275" s="52">
        <f t="shared" ca="1" si="694"/>
        <v>0.5</v>
      </c>
      <c r="GG275" s="52">
        <f t="shared" ca="1" si="695"/>
        <v>0.48888888888888887</v>
      </c>
      <c r="GH275" s="52">
        <f t="shared" ca="1" si="696"/>
        <v>0.47777777777777775</v>
      </c>
      <c r="GI275" s="52">
        <f t="shared" ca="1" si="697"/>
        <v>0.46666666666666667</v>
      </c>
      <c r="GJ275" s="52">
        <f t="shared" ca="1" si="698"/>
        <v>0.45555555555555555</v>
      </c>
      <c r="GK275" s="52">
        <f t="shared" ca="1" si="699"/>
        <v>0.44444444444444442</v>
      </c>
      <c r="GL275" s="52">
        <f t="shared" ca="1" si="700"/>
        <v>0.43333333333333335</v>
      </c>
      <c r="GM275" s="52">
        <f t="shared" ca="1" si="701"/>
        <v>0.42222222222222222</v>
      </c>
      <c r="GN275" s="52">
        <f t="shared" ca="1" si="702"/>
        <v>0.41111111111111109</v>
      </c>
      <c r="GO275" s="52">
        <f t="shared" ca="1" si="703"/>
        <v>0.39999999999999997</v>
      </c>
      <c r="GP275" s="52">
        <f t="shared" ca="1" si="704"/>
        <v>0.38888888888888884</v>
      </c>
      <c r="GQ275" s="52">
        <f t="shared" ca="1" si="705"/>
        <v>0.37777777777777777</v>
      </c>
      <c r="GR275" s="52">
        <f t="shared" ca="1" si="706"/>
        <v>0.36666666666666664</v>
      </c>
      <c r="GS275" s="52">
        <f t="shared" ca="1" si="707"/>
        <v>0.35555555555555551</v>
      </c>
      <c r="GT275" s="52">
        <f t="shared" ca="1" si="708"/>
        <v>0.34444444444444444</v>
      </c>
      <c r="GU275" s="125">
        <f t="shared" si="709"/>
        <v>0</v>
      </c>
      <c r="GV275" s="52">
        <f t="shared" ca="1" si="710"/>
        <v>0.66666666666666663</v>
      </c>
      <c r="GW275" s="59">
        <f t="shared" ca="1" si="711"/>
        <v>0</v>
      </c>
      <c r="GX275" s="52">
        <f t="shared" ca="1" si="712"/>
        <v>0</v>
      </c>
      <c r="GY275" s="52" t="str">
        <f t="shared" ca="1" si="713"/>
        <v>Slope</v>
      </c>
      <c r="GZ275" s="52" t="str">
        <f t="shared" ca="1" si="714"/>
        <v>NaN</v>
      </c>
      <c r="HA275" s="120">
        <f t="shared" si="715"/>
        <v>0</v>
      </c>
      <c r="HB275" s="58">
        <f t="shared" si="716"/>
        <v>0</v>
      </c>
      <c r="HC275" s="58"/>
      <c r="HD275" s="121">
        <f t="shared" si="717"/>
        <v>1</v>
      </c>
      <c r="HE275" s="52">
        <f t="shared" si="718"/>
        <v>0</v>
      </c>
      <c r="HF275" s="52">
        <f t="shared" si="719"/>
        <v>0</v>
      </c>
      <c r="HG275" s="120">
        <f t="shared" si="720"/>
        <v>1</v>
      </c>
      <c r="HH275" s="120">
        <f t="shared" si="721"/>
        <v>0</v>
      </c>
      <c r="HI275" s="52">
        <f t="shared" ca="1" si="722"/>
        <v>0</v>
      </c>
      <c r="HJ275" s="52" t="str">
        <f t="shared" ca="1" si="723"/>
        <v>Slope</v>
      </c>
      <c r="HK275" s="59">
        <f t="shared" ca="1" si="724"/>
        <v>2</v>
      </c>
      <c r="HL275" s="52" t="str">
        <f t="shared" ca="1" si="725"/>
        <v>NaN</v>
      </c>
      <c r="HM275" s="52">
        <f t="shared" si="726"/>
        <v>0</v>
      </c>
      <c r="HN275" s="52">
        <f t="shared" si="727"/>
        <v>0</v>
      </c>
      <c r="HO275" s="52">
        <f t="shared" si="728"/>
        <v>0</v>
      </c>
      <c r="HP275" s="112"/>
      <c r="HQ275" s="52">
        <f t="shared" si="731"/>
        <v>0</v>
      </c>
      <c r="HR275" s="112"/>
      <c r="HS275" s="52">
        <f t="shared" si="729"/>
        <v>0</v>
      </c>
      <c r="HT275">
        <f t="shared" si="730"/>
        <v>0</v>
      </c>
    </row>
    <row r="276" spans="1:228" x14ac:dyDescent="0.25">
      <c r="A276" s="45">
        <v>238</v>
      </c>
      <c r="B276" s="35">
        <f t="shared" si="570"/>
        <v>2.7430555555555413E-2</v>
      </c>
      <c r="C276" s="28"/>
      <c r="D276" s="29"/>
      <c r="E276" s="29"/>
      <c r="F276" s="37"/>
      <c r="G276" s="38"/>
      <c r="H276" s="107"/>
      <c r="I276" s="31"/>
      <c r="J276" s="28"/>
      <c r="K276" s="37">
        <f t="shared" si="735"/>
        <v>0</v>
      </c>
      <c r="L276" s="30">
        <f t="shared" si="733"/>
        <v>0</v>
      </c>
      <c r="M276" s="101">
        <f t="shared" si="734"/>
        <v>0</v>
      </c>
      <c r="N276" s="103">
        <f t="shared" si="571"/>
        <v>0</v>
      </c>
      <c r="AD276" s="52" t="e">
        <f t="shared" ca="1" si="736"/>
        <v>#DIV/0!</v>
      </c>
      <c r="AE276" s="52" t="e">
        <f t="shared" ca="1" si="736"/>
        <v>#DIV/0!</v>
      </c>
      <c r="AF276" s="52" t="e">
        <f t="shared" ca="1" si="736"/>
        <v>#DIV/0!</v>
      </c>
      <c r="AG276" s="52" t="e">
        <f t="shared" ca="1" si="566"/>
        <v>#DIV/0!</v>
      </c>
      <c r="AH276" s="52" t="e">
        <f t="shared" ca="1" si="566"/>
        <v>#DIV/0!</v>
      </c>
      <c r="AI276" s="52" t="e">
        <f t="shared" ca="1" si="566"/>
        <v>#DIV/0!</v>
      </c>
      <c r="AJ276" s="52" t="e">
        <f t="shared" ca="1" si="566"/>
        <v>#DIV/0!</v>
      </c>
      <c r="AK276" s="52" t="e">
        <f t="shared" ca="1" si="567"/>
        <v>#DIV/0!</v>
      </c>
      <c r="AL276" s="52" t="e">
        <f t="shared" ca="1" si="567"/>
        <v>#DIV/0!</v>
      </c>
      <c r="AM276" s="52" t="e">
        <f t="shared" ca="1" si="567"/>
        <v>#DIV/0!</v>
      </c>
      <c r="AN276" s="52" t="e">
        <f t="shared" ca="1" si="567"/>
        <v>#DIV/0!</v>
      </c>
      <c r="AO276" s="52" t="e">
        <f t="shared" ca="1" si="568"/>
        <v>#DIV/0!</v>
      </c>
      <c r="AP276" s="52" t="e">
        <f t="shared" ca="1" si="568"/>
        <v>#DIV/0!</v>
      </c>
      <c r="AQ276" s="52" t="e">
        <f t="shared" ca="1" si="568"/>
        <v>#DIV/0!</v>
      </c>
      <c r="AR276" s="52" t="e">
        <f t="shared" ca="1" si="568"/>
        <v>#DIV/0!</v>
      </c>
      <c r="AS276" s="52" t="e">
        <f t="shared" ca="1" si="569"/>
        <v>#DIV/0!</v>
      </c>
      <c r="AT276" s="52" t="e">
        <f t="shared" ca="1" si="569"/>
        <v>#DIV/0!</v>
      </c>
      <c r="AU276" s="52" t="e">
        <f t="shared" ca="1" si="569"/>
        <v>#DIV/0!</v>
      </c>
      <c r="AV276" s="52" t="e">
        <f t="shared" ca="1" si="569"/>
        <v>#DIV/0!</v>
      </c>
      <c r="AW276" s="52" t="e">
        <f t="shared" ca="1" si="563"/>
        <v>#DIV/0!</v>
      </c>
      <c r="AX276" s="52" t="e">
        <f t="shared" ca="1" si="563"/>
        <v>#DIV/0!</v>
      </c>
      <c r="AY276" s="52" t="e">
        <f t="shared" ca="1" si="563"/>
        <v>#DIV/0!</v>
      </c>
      <c r="AZ276" s="52" t="e">
        <f t="shared" ca="1" si="563"/>
        <v>#DIV/0!</v>
      </c>
      <c r="BA276" s="52" t="e">
        <f t="shared" ca="1" si="564"/>
        <v>#DIV/0!</v>
      </c>
      <c r="BB276" s="52" t="e">
        <f t="shared" ca="1" si="564"/>
        <v>#DIV/0!</v>
      </c>
      <c r="BC276" s="52" t="e">
        <f t="shared" ca="1" si="564"/>
        <v>#DIV/0!</v>
      </c>
      <c r="BD276" s="52" t="e">
        <f t="shared" ca="1" si="564"/>
        <v>#DIV/0!</v>
      </c>
      <c r="BE276" s="52" t="e">
        <f t="shared" ca="1" si="565"/>
        <v>#DIV/0!</v>
      </c>
      <c r="BF276" s="52" t="e">
        <f t="shared" ca="1" si="565"/>
        <v>#DIV/0!</v>
      </c>
      <c r="BG276" s="52" t="e">
        <f t="shared" ca="1" si="565"/>
        <v>#DIV/0!</v>
      </c>
      <c r="BH276" s="52" t="e">
        <f t="shared" ca="1" si="565"/>
        <v>#DIV/0!</v>
      </c>
      <c r="BJ276" s="52">
        <f t="shared" si="573"/>
        <v>0</v>
      </c>
      <c r="BK276" s="52">
        <f t="shared" si="574"/>
        <v>0</v>
      </c>
      <c r="BL276" s="52">
        <f t="shared" si="575"/>
        <v>0</v>
      </c>
      <c r="BM276" s="52">
        <f t="shared" si="576"/>
        <v>0</v>
      </c>
      <c r="BN276" s="52">
        <f t="shared" si="577"/>
        <v>0</v>
      </c>
      <c r="BO276" s="52">
        <f t="shared" si="578"/>
        <v>0</v>
      </c>
      <c r="BP276" s="52">
        <f t="shared" si="579"/>
        <v>0</v>
      </c>
      <c r="BQ276" s="52">
        <f t="shared" si="580"/>
        <v>0.05</v>
      </c>
      <c r="BS276" s="52">
        <f t="shared" ca="1" si="581"/>
        <v>0</v>
      </c>
      <c r="BT276" s="52">
        <f t="shared" ca="1" si="582"/>
        <v>0</v>
      </c>
      <c r="BU276" s="52">
        <f t="shared" ca="1" si="583"/>
        <v>0</v>
      </c>
      <c r="BV276" s="52">
        <f t="shared" ca="1" si="584"/>
        <v>0</v>
      </c>
      <c r="BW276" s="52">
        <f t="shared" ca="1" si="585"/>
        <v>0</v>
      </c>
      <c r="BX276" s="52">
        <f t="shared" ca="1" si="586"/>
        <v>0</v>
      </c>
      <c r="BY276" s="52">
        <f t="shared" ca="1" si="587"/>
        <v>0</v>
      </c>
      <c r="BZ276" s="52">
        <f t="shared" ca="1" si="588"/>
        <v>0</v>
      </c>
      <c r="CA276" s="52">
        <f t="shared" ca="1" si="589"/>
        <v>0</v>
      </c>
      <c r="CB276" s="52">
        <f t="shared" ca="1" si="590"/>
        <v>0</v>
      </c>
      <c r="CC276" s="52">
        <f t="shared" ca="1" si="591"/>
        <v>0</v>
      </c>
      <c r="CD276" s="52">
        <f t="shared" ca="1" si="592"/>
        <v>0</v>
      </c>
      <c r="CE276" s="52">
        <f t="shared" ca="1" si="593"/>
        <v>0</v>
      </c>
      <c r="CF276" s="52">
        <f t="shared" ca="1" si="594"/>
        <v>0</v>
      </c>
      <c r="CG276" s="52">
        <f t="shared" ca="1" si="595"/>
        <v>0</v>
      </c>
      <c r="CH276" s="52">
        <f t="shared" ca="1" si="596"/>
        <v>0</v>
      </c>
      <c r="CI276" s="52">
        <f t="shared" ca="1" si="597"/>
        <v>0</v>
      </c>
      <c r="CJ276" s="52">
        <f t="shared" ca="1" si="598"/>
        <v>0</v>
      </c>
      <c r="CK276" s="52">
        <f t="shared" ca="1" si="599"/>
        <v>0</v>
      </c>
      <c r="CL276" s="52">
        <f t="shared" ca="1" si="600"/>
        <v>0</v>
      </c>
      <c r="CM276" s="52">
        <f t="shared" ca="1" si="601"/>
        <v>0</v>
      </c>
      <c r="CN276" s="52">
        <f t="shared" ca="1" si="602"/>
        <v>0</v>
      </c>
      <c r="CO276" s="52">
        <f t="shared" ca="1" si="603"/>
        <v>0</v>
      </c>
      <c r="CP276" s="52">
        <f t="shared" ca="1" si="604"/>
        <v>0</v>
      </c>
      <c r="CQ276" s="52">
        <f t="shared" ca="1" si="605"/>
        <v>0</v>
      </c>
      <c r="CR276" s="52">
        <f t="shared" ca="1" si="606"/>
        <v>0</v>
      </c>
      <c r="CS276" s="52">
        <f t="shared" ca="1" si="607"/>
        <v>0</v>
      </c>
      <c r="CT276" s="52">
        <f t="shared" ca="1" si="608"/>
        <v>0</v>
      </c>
      <c r="CU276" s="52">
        <f t="shared" ca="1" si="609"/>
        <v>0</v>
      </c>
      <c r="CV276" s="52">
        <f t="shared" ca="1" si="610"/>
        <v>0</v>
      </c>
      <c r="CW276" s="52">
        <f t="shared" ca="1" si="611"/>
        <v>0</v>
      </c>
      <c r="CY276" s="51" t="str">
        <f t="shared" ca="1" si="612"/>
        <v>Slope</v>
      </c>
      <c r="CZ276" s="51" t="str">
        <f t="shared" ca="1" si="613"/>
        <v>Slope</v>
      </c>
      <c r="DA276" s="51" t="str">
        <f t="shared" ca="1" si="614"/>
        <v>Slope</v>
      </c>
      <c r="DB276" s="51" t="str">
        <f t="shared" ca="1" si="615"/>
        <v>Slope</v>
      </c>
      <c r="DC276" s="51" t="str">
        <f t="shared" ca="1" si="616"/>
        <v>Slope</v>
      </c>
      <c r="DD276" s="51" t="str">
        <f t="shared" ca="1" si="617"/>
        <v>Slope</v>
      </c>
      <c r="DE276" s="51" t="str">
        <f t="shared" ca="1" si="618"/>
        <v>Slope</v>
      </c>
      <c r="DF276" s="51" t="str">
        <f t="shared" ca="1" si="619"/>
        <v>Slope</v>
      </c>
      <c r="DG276" s="51" t="str">
        <f t="shared" ca="1" si="620"/>
        <v>Slope</v>
      </c>
      <c r="DH276" s="51" t="str">
        <f t="shared" ca="1" si="621"/>
        <v>Slope</v>
      </c>
      <c r="DI276" s="51" t="str">
        <f t="shared" ca="1" si="622"/>
        <v>Slope</v>
      </c>
      <c r="DJ276" s="51" t="str">
        <f t="shared" ca="1" si="623"/>
        <v>Slope</v>
      </c>
      <c r="DK276" s="51" t="str">
        <f t="shared" ca="1" si="624"/>
        <v>Slope</v>
      </c>
      <c r="DL276" s="51" t="str">
        <f t="shared" ca="1" si="625"/>
        <v>Slope</v>
      </c>
      <c r="DM276" s="51" t="str">
        <f t="shared" ca="1" si="626"/>
        <v>Slope</v>
      </c>
      <c r="DN276" s="51" t="str">
        <f t="shared" ca="1" si="627"/>
        <v>Slope</v>
      </c>
      <c r="DO276" s="51" t="str">
        <f t="shared" ca="1" si="628"/>
        <v>Slope</v>
      </c>
      <c r="DP276" s="51" t="str">
        <f t="shared" ca="1" si="629"/>
        <v>Slope</v>
      </c>
      <c r="DQ276" s="51" t="str">
        <f t="shared" ca="1" si="630"/>
        <v>Slope</v>
      </c>
      <c r="DR276" s="51" t="str">
        <f t="shared" ca="1" si="631"/>
        <v>Slope</v>
      </c>
      <c r="DS276" s="51" t="str">
        <f t="shared" ca="1" si="632"/>
        <v>Slope</v>
      </c>
      <c r="DT276" s="51" t="str">
        <f t="shared" ca="1" si="633"/>
        <v>Slope</v>
      </c>
      <c r="DU276" s="51" t="str">
        <f t="shared" ca="1" si="634"/>
        <v>Slope</v>
      </c>
      <c r="DV276" s="51" t="str">
        <f t="shared" ca="1" si="635"/>
        <v>Slope</v>
      </c>
      <c r="DW276" s="51" t="str">
        <f t="shared" ca="1" si="636"/>
        <v>Slope</v>
      </c>
      <c r="DX276" s="51" t="str">
        <f t="shared" ca="1" si="637"/>
        <v>Slope</v>
      </c>
      <c r="DY276" s="51" t="str">
        <f t="shared" ca="1" si="638"/>
        <v>Slope</v>
      </c>
      <c r="DZ276" s="51" t="str">
        <f t="shared" ca="1" si="639"/>
        <v>Slope</v>
      </c>
      <c r="EA276" s="51" t="str">
        <f t="shared" ca="1" si="640"/>
        <v>Slope</v>
      </c>
      <c r="EB276" s="51" t="str">
        <f t="shared" ca="1" si="641"/>
        <v>Slope</v>
      </c>
      <c r="EC276" s="51" t="str">
        <f t="shared" ca="1" si="642"/>
        <v>Slope</v>
      </c>
      <c r="EE276" s="52">
        <f t="shared" ca="1" si="643"/>
        <v>1</v>
      </c>
      <c r="EF276" s="52">
        <f t="shared" ca="1" si="644"/>
        <v>1</v>
      </c>
      <c r="EG276" s="52">
        <f t="shared" ca="1" si="645"/>
        <v>1</v>
      </c>
      <c r="EH276" s="52">
        <f t="shared" ca="1" si="646"/>
        <v>1</v>
      </c>
      <c r="EI276" s="52">
        <f t="shared" ca="1" si="647"/>
        <v>1</v>
      </c>
      <c r="EJ276" s="52">
        <f t="shared" ca="1" si="648"/>
        <v>1</v>
      </c>
      <c r="EK276" s="52">
        <f t="shared" ca="1" si="649"/>
        <v>1</v>
      </c>
      <c r="EL276" s="52">
        <f t="shared" ca="1" si="650"/>
        <v>1</v>
      </c>
      <c r="EM276" s="52">
        <f t="shared" ca="1" si="651"/>
        <v>1</v>
      </c>
      <c r="EN276" s="52">
        <f t="shared" ca="1" si="652"/>
        <v>1</v>
      </c>
      <c r="EO276" s="52">
        <f t="shared" ca="1" si="653"/>
        <v>1</v>
      </c>
      <c r="EP276" s="52">
        <f t="shared" ca="1" si="654"/>
        <v>1</v>
      </c>
      <c r="EQ276" s="52">
        <f t="shared" ca="1" si="655"/>
        <v>1</v>
      </c>
      <c r="ER276" s="52">
        <f t="shared" ca="1" si="656"/>
        <v>1</v>
      </c>
      <c r="ES276" s="52">
        <f t="shared" ca="1" si="657"/>
        <v>1</v>
      </c>
      <c r="ET276" s="52">
        <f t="shared" ca="1" si="658"/>
        <v>1</v>
      </c>
      <c r="EU276" s="52">
        <f t="shared" ca="1" si="659"/>
        <v>1</v>
      </c>
      <c r="EV276" s="52">
        <f t="shared" ca="1" si="660"/>
        <v>1</v>
      </c>
      <c r="EW276" s="52">
        <f t="shared" ca="1" si="661"/>
        <v>1</v>
      </c>
      <c r="EX276" s="52">
        <f t="shared" ca="1" si="662"/>
        <v>1</v>
      </c>
      <c r="EY276" s="52">
        <f t="shared" ca="1" si="663"/>
        <v>1</v>
      </c>
      <c r="EZ276" s="52">
        <f t="shared" ca="1" si="664"/>
        <v>1</v>
      </c>
      <c r="FA276" s="52">
        <f t="shared" ca="1" si="665"/>
        <v>1</v>
      </c>
      <c r="FB276" s="52">
        <f t="shared" ca="1" si="666"/>
        <v>1</v>
      </c>
      <c r="FC276" s="52">
        <f t="shared" ca="1" si="667"/>
        <v>1</v>
      </c>
      <c r="FD276" s="52">
        <f t="shared" ca="1" si="668"/>
        <v>1</v>
      </c>
      <c r="FE276" s="52">
        <f t="shared" ca="1" si="669"/>
        <v>1</v>
      </c>
      <c r="FF276" s="52">
        <f t="shared" ca="1" si="670"/>
        <v>1</v>
      </c>
      <c r="FG276" s="52">
        <f t="shared" ca="1" si="671"/>
        <v>1</v>
      </c>
      <c r="FH276" s="52">
        <f t="shared" ca="1" si="672"/>
        <v>1</v>
      </c>
      <c r="FI276" s="52">
        <f t="shared" ca="1" si="673"/>
        <v>1</v>
      </c>
      <c r="FK276" s="52">
        <f t="shared" si="674"/>
        <v>0</v>
      </c>
      <c r="FL276" s="59" t="e">
        <f t="shared" ca="1" si="675"/>
        <v>#N/A</v>
      </c>
      <c r="FM276" s="59" t="e">
        <f t="shared" ca="1" si="676"/>
        <v>#N/A</v>
      </c>
      <c r="FN276" s="52">
        <f t="shared" ca="1" si="677"/>
        <v>0</v>
      </c>
      <c r="FP276" s="52">
        <f t="shared" ca="1" si="678"/>
        <v>0.66666666666666663</v>
      </c>
      <c r="FQ276" s="52">
        <f t="shared" ca="1" si="679"/>
        <v>0.66666666666666663</v>
      </c>
      <c r="FR276" s="52">
        <f t="shared" ca="1" si="680"/>
        <v>0.65555555555555545</v>
      </c>
      <c r="FS276" s="52">
        <f t="shared" ca="1" si="681"/>
        <v>0.64444444444444438</v>
      </c>
      <c r="FT276" s="52">
        <f t="shared" ca="1" si="682"/>
        <v>0.6333333333333333</v>
      </c>
      <c r="FU276" s="52">
        <f t="shared" ca="1" si="683"/>
        <v>0.62222222222222223</v>
      </c>
      <c r="FV276" s="52">
        <f t="shared" ca="1" si="684"/>
        <v>0.61111111111111116</v>
      </c>
      <c r="FW276" s="52">
        <f t="shared" ca="1" si="685"/>
        <v>0.6</v>
      </c>
      <c r="FX276" s="52">
        <f t="shared" ca="1" si="686"/>
        <v>0.5888888888888888</v>
      </c>
      <c r="FY276" s="52">
        <f t="shared" ca="1" si="687"/>
        <v>0.57777777777777772</v>
      </c>
      <c r="FZ276" s="52">
        <f t="shared" ca="1" si="688"/>
        <v>0.56666666666666665</v>
      </c>
      <c r="GA276" s="52">
        <f t="shared" ca="1" si="689"/>
        <v>0.55555555555555558</v>
      </c>
      <c r="GB276" s="52">
        <f t="shared" ca="1" si="690"/>
        <v>0.5444444444444444</v>
      </c>
      <c r="GC276" s="52">
        <f t="shared" ca="1" si="691"/>
        <v>0.53333333333333333</v>
      </c>
      <c r="GD276" s="52">
        <f t="shared" ca="1" si="692"/>
        <v>0.52222222222222214</v>
      </c>
      <c r="GE276" s="52">
        <f t="shared" ca="1" si="693"/>
        <v>0.51111111111111107</v>
      </c>
      <c r="GF276" s="52">
        <f t="shared" ca="1" si="694"/>
        <v>0.5</v>
      </c>
      <c r="GG276" s="52">
        <f t="shared" ca="1" si="695"/>
        <v>0.48888888888888887</v>
      </c>
      <c r="GH276" s="52">
        <f t="shared" ca="1" si="696"/>
        <v>0.47777777777777775</v>
      </c>
      <c r="GI276" s="52">
        <f t="shared" ca="1" si="697"/>
        <v>0.46666666666666667</v>
      </c>
      <c r="GJ276" s="52">
        <f t="shared" ca="1" si="698"/>
        <v>0.45555555555555555</v>
      </c>
      <c r="GK276" s="52">
        <f t="shared" ca="1" si="699"/>
        <v>0.44444444444444442</v>
      </c>
      <c r="GL276" s="52">
        <f t="shared" ca="1" si="700"/>
        <v>0.43333333333333335</v>
      </c>
      <c r="GM276" s="52">
        <f t="shared" ca="1" si="701"/>
        <v>0.42222222222222222</v>
      </c>
      <c r="GN276" s="52">
        <f t="shared" ca="1" si="702"/>
        <v>0.41111111111111109</v>
      </c>
      <c r="GO276" s="52">
        <f t="shared" ca="1" si="703"/>
        <v>0.39999999999999997</v>
      </c>
      <c r="GP276" s="52">
        <f t="shared" ca="1" si="704"/>
        <v>0.38888888888888884</v>
      </c>
      <c r="GQ276" s="52">
        <f t="shared" ca="1" si="705"/>
        <v>0.37777777777777777</v>
      </c>
      <c r="GR276" s="52">
        <f t="shared" ca="1" si="706"/>
        <v>0.36666666666666664</v>
      </c>
      <c r="GS276" s="52">
        <f t="shared" ca="1" si="707"/>
        <v>0.35555555555555551</v>
      </c>
      <c r="GT276" s="52">
        <f t="shared" ca="1" si="708"/>
        <v>0.34444444444444444</v>
      </c>
      <c r="GU276" s="125">
        <f t="shared" si="709"/>
        <v>0</v>
      </c>
      <c r="GV276" s="52">
        <f t="shared" ca="1" si="710"/>
        <v>0.66666666666666663</v>
      </c>
      <c r="GW276" s="59">
        <f t="shared" ca="1" si="711"/>
        <v>0</v>
      </c>
      <c r="GX276" s="52">
        <f t="shared" ca="1" si="712"/>
        <v>0</v>
      </c>
      <c r="GY276" s="52" t="str">
        <f t="shared" ca="1" si="713"/>
        <v>Slope</v>
      </c>
      <c r="GZ276" s="52" t="str">
        <f t="shared" ca="1" si="714"/>
        <v>NaN</v>
      </c>
      <c r="HA276" s="120">
        <f t="shared" si="715"/>
        <v>0</v>
      </c>
      <c r="HB276" s="58">
        <f t="shared" si="716"/>
        <v>0</v>
      </c>
      <c r="HC276" s="58"/>
      <c r="HD276" s="121">
        <f t="shared" si="717"/>
        <v>1</v>
      </c>
      <c r="HE276" s="52">
        <f t="shared" si="718"/>
        <v>0</v>
      </c>
      <c r="HF276" s="52">
        <f t="shared" si="719"/>
        <v>0</v>
      </c>
      <c r="HG276" s="120">
        <f t="shared" si="720"/>
        <v>1</v>
      </c>
      <c r="HH276" s="120">
        <f t="shared" si="721"/>
        <v>0</v>
      </c>
      <c r="HI276" s="52">
        <f t="shared" ca="1" si="722"/>
        <v>0</v>
      </c>
      <c r="HJ276" s="52" t="str">
        <f t="shared" ca="1" si="723"/>
        <v>Slope</v>
      </c>
      <c r="HK276" s="59">
        <f t="shared" ca="1" si="724"/>
        <v>2</v>
      </c>
      <c r="HL276" s="52" t="str">
        <f t="shared" ca="1" si="725"/>
        <v>NaN</v>
      </c>
      <c r="HM276" s="52">
        <f t="shared" si="726"/>
        <v>0</v>
      </c>
      <c r="HN276" s="52">
        <f t="shared" si="727"/>
        <v>0</v>
      </c>
      <c r="HO276" s="52">
        <f t="shared" si="728"/>
        <v>0</v>
      </c>
      <c r="HP276" s="112"/>
      <c r="HQ276" s="52">
        <f t="shared" si="731"/>
        <v>0</v>
      </c>
      <c r="HR276" s="112"/>
      <c r="HS276" s="52">
        <f t="shared" si="729"/>
        <v>0</v>
      </c>
      <c r="HT276">
        <f t="shared" si="730"/>
        <v>0</v>
      </c>
    </row>
    <row r="277" spans="1:228" x14ac:dyDescent="0.25">
      <c r="A277" s="45">
        <v>239</v>
      </c>
      <c r="B277" s="35">
        <f t="shared" si="570"/>
        <v>2.7546296296296152E-2</v>
      </c>
      <c r="C277" s="28"/>
      <c r="D277" s="29"/>
      <c r="E277" s="29"/>
      <c r="F277" s="37"/>
      <c r="G277" s="38"/>
      <c r="H277" s="107"/>
      <c r="I277" s="31"/>
      <c r="J277" s="28"/>
      <c r="K277" s="37">
        <f t="shared" si="735"/>
        <v>0</v>
      </c>
      <c r="L277" s="30">
        <f t="shared" si="733"/>
        <v>0</v>
      </c>
      <c r="M277" s="101">
        <f t="shared" si="734"/>
        <v>0</v>
      </c>
      <c r="N277" s="103">
        <f t="shared" si="571"/>
        <v>0</v>
      </c>
      <c r="AD277" s="52" t="e">
        <f t="shared" ca="1" si="736"/>
        <v>#DIV/0!</v>
      </c>
      <c r="AE277" s="52" t="e">
        <f t="shared" ca="1" si="736"/>
        <v>#DIV/0!</v>
      </c>
      <c r="AF277" s="52" t="e">
        <f t="shared" ca="1" si="736"/>
        <v>#DIV/0!</v>
      </c>
      <c r="AG277" s="52" t="e">
        <f t="shared" ca="1" si="566"/>
        <v>#DIV/0!</v>
      </c>
      <c r="AH277" s="52" t="e">
        <f t="shared" ca="1" si="566"/>
        <v>#DIV/0!</v>
      </c>
      <c r="AI277" s="52" t="e">
        <f t="shared" ca="1" si="566"/>
        <v>#DIV/0!</v>
      </c>
      <c r="AJ277" s="52" t="e">
        <f t="shared" ca="1" si="566"/>
        <v>#DIV/0!</v>
      </c>
      <c r="AK277" s="52" t="e">
        <f t="shared" ca="1" si="567"/>
        <v>#DIV/0!</v>
      </c>
      <c r="AL277" s="52" t="e">
        <f t="shared" ca="1" si="567"/>
        <v>#DIV/0!</v>
      </c>
      <c r="AM277" s="52" t="e">
        <f t="shared" ca="1" si="567"/>
        <v>#DIV/0!</v>
      </c>
      <c r="AN277" s="52" t="e">
        <f t="shared" ca="1" si="567"/>
        <v>#DIV/0!</v>
      </c>
      <c r="AO277" s="52" t="e">
        <f t="shared" ca="1" si="568"/>
        <v>#DIV/0!</v>
      </c>
      <c r="AP277" s="52" t="e">
        <f t="shared" ca="1" si="568"/>
        <v>#DIV/0!</v>
      </c>
      <c r="AQ277" s="52" t="e">
        <f t="shared" ca="1" si="568"/>
        <v>#DIV/0!</v>
      </c>
      <c r="AR277" s="52" t="e">
        <f t="shared" ca="1" si="568"/>
        <v>#DIV/0!</v>
      </c>
      <c r="AS277" s="52" t="e">
        <f t="shared" ca="1" si="569"/>
        <v>#DIV/0!</v>
      </c>
      <c r="AT277" s="52" t="e">
        <f t="shared" ca="1" si="569"/>
        <v>#DIV/0!</v>
      </c>
      <c r="AU277" s="52" t="e">
        <f t="shared" ca="1" si="569"/>
        <v>#DIV/0!</v>
      </c>
      <c r="AV277" s="52" t="e">
        <f t="shared" ca="1" si="569"/>
        <v>#DIV/0!</v>
      </c>
      <c r="AW277" s="52" t="e">
        <f t="shared" ca="1" si="563"/>
        <v>#DIV/0!</v>
      </c>
      <c r="AX277" s="52" t="e">
        <f t="shared" ca="1" si="563"/>
        <v>#DIV/0!</v>
      </c>
      <c r="AY277" s="52" t="e">
        <f t="shared" ca="1" si="563"/>
        <v>#DIV/0!</v>
      </c>
      <c r="AZ277" s="52" t="e">
        <f t="shared" ca="1" si="563"/>
        <v>#DIV/0!</v>
      </c>
      <c r="BA277" s="52" t="e">
        <f t="shared" ca="1" si="564"/>
        <v>#DIV/0!</v>
      </c>
      <c r="BB277" s="52" t="e">
        <f t="shared" ca="1" si="564"/>
        <v>#DIV/0!</v>
      </c>
      <c r="BC277" s="52" t="e">
        <f t="shared" ca="1" si="564"/>
        <v>#DIV/0!</v>
      </c>
      <c r="BD277" s="52" t="e">
        <f t="shared" ca="1" si="564"/>
        <v>#DIV/0!</v>
      </c>
      <c r="BE277" s="52" t="e">
        <f t="shared" ca="1" si="565"/>
        <v>#DIV/0!</v>
      </c>
      <c r="BF277" s="52" t="e">
        <f t="shared" ca="1" si="565"/>
        <v>#DIV/0!</v>
      </c>
      <c r="BG277" s="52" t="e">
        <f t="shared" ca="1" si="565"/>
        <v>#DIV/0!</v>
      </c>
      <c r="BH277" s="52" t="e">
        <f t="shared" ca="1" si="565"/>
        <v>#DIV/0!</v>
      </c>
      <c r="BJ277" s="52">
        <f t="shared" si="573"/>
        <v>0</v>
      </c>
      <c r="BK277" s="52">
        <f t="shared" si="574"/>
        <v>0</v>
      </c>
      <c r="BL277" s="52">
        <f t="shared" si="575"/>
        <v>0</v>
      </c>
      <c r="BM277" s="52">
        <f t="shared" si="576"/>
        <v>0</v>
      </c>
      <c r="BN277" s="52">
        <f t="shared" si="577"/>
        <v>0</v>
      </c>
      <c r="BO277" s="52">
        <f t="shared" si="578"/>
        <v>0</v>
      </c>
      <c r="BP277" s="52">
        <f t="shared" si="579"/>
        <v>0</v>
      </c>
      <c r="BQ277" s="52">
        <f t="shared" si="580"/>
        <v>0.05</v>
      </c>
      <c r="BS277" s="52">
        <f t="shared" ca="1" si="581"/>
        <v>0</v>
      </c>
      <c r="BT277" s="52">
        <f t="shared" ca="1" si="582"/>
        <v>0</v>
      </c>
      <c r="BU277" s="52">
        <f t="shared" ca="1" si="583"/>
        <v>0</v>
      </c>
      <c r="BV277" s="52">
        <f t="shared" ca="1" si="584"/>
        <v>0</v>
      </c>
      <c r="BW277" s="52">
        <f t="shared" ca="1" si="585"/>
        <v>0</v>
      </c>
      <c r="BX277" s="52">
        <f t="shared" ca="1" si="586"/>
        <v>0</v>
      </c>
      <c r="BY277" s="52">
        <f t="shared" ca="1" si="587"/>
        <v>0</v>
      </c>
      <c r="BZ277" s="52">
        <f t="shared" ca="1" si="588"/>
        <v>0</v>
      </c>
      <c r="CA277" s="52">
        <f t="shared" ca="1" si="589"/>
        <v>0</v>
      </c>
      <c r="CB277" s="52">
        <f t="shared" ca="1" si="590"/>
        <v>0</v>
      </c>
      <c r="CC277" s="52">
        <f t="shared" ca="1" si="591"/>
        <v>0</v>
      </c>
      <c r="CD277" s="52">
        <f t="shared" ca="1" si="592"/>
        <v>0</v>
      </c>
      <c r="CE277" s="52">
        <f t="shared" ca="1" si="593"/>
        <v>0</v>
      </c>
      <c r="CF277" s="52">
        <f t="shared" ca="1" si="594"/>
        <v>0</v>
      </c>
      <c r="CG277" s="52">
        <f t="shared" ca="1" si="595"/>
        <v>0</v>
      </c>
      <c r="CH277" s="52">
        <f t="shared" ca="1" si="596"/>
        <v>0</v>
      </c>
      <c r="CI277" s="52">
        <f t="shared" ca="1" si="597"/>
        <v>0</v>
      </c>
      <c r="CJ277" s="52">
        <f t="shared" ca="1" si="598"/>
        <v>0</v>
      </c>
      <c r="CK277" s="52">
        <f t="shared" ca="1" si="599"/>
        <v>0</v>
      </c>
      <c r="CL277" s="52">
        <f t="shared" ca="1" si="600"/>
        <v>0</v>
      </c>
      <c r="CM277" s="52">
        <f t="shared" ca="1" si="601"/>
        <v>0</v>
      </c>
      <c r="CN277" s="52">
        <f t="shared" ca="1" si="602"/>
        <v>0</v>
      </c>
      <c r="CO277" s="52">
        <f t="shared" ca="1" si="603"/>
        <v>0</v>
      </c>
      <c r="CP277" s="52">
        <f t="shared" ca="1" si="604"/>
        <v>0</v>
      </c>
      <c r="CQ277" s="52">
        <f t="shared" ca="1" si="605"/>
        <v>0</v>
      </c>
      <c r="CR277" s="52">
        <f t="shared" ca="1" si="606"/>
        <v>0</v>
      </c>
      <c r="CS277" s="52">
        <f t="shared" ca="1" si="607"/>
        <v>0</v>
      </c>
      <c r="CT277" s="52">
        <f t="shared" ca="1" si="608"/>
        <v>0</v>
      </c>
      <c r="CU277" s="52">
        <f t="shared" ca="1" si="609"/>
        <v>0</v>
      </c>
      <c r="CV277" s="52">
        <f t="shared" ca="1" si="610"/>
        <v>0</v>
      </c>
      <c r="CW277" s="52">
        <f t="shared" ca="1" si="611"/>
        <v>0</v>
      </c>
      <c r="CY277" s="51" t="str">
        <f t="shared" ca="1" si="612"/>
        <v>Slope</v>
      </c>
      <c r="CZ277" s="51" t="str">
        <f t="shared" ca="1" si="613"/>
        <v>Slope</v>
      </c>
      <c r="DA277" s="51" t="str">
        <f t="shared" ca="1" si="614"/>
        <v>Slope</v>
      </c>
      <c r="DB277" s="51" t="str">
        <f t="shared" ca="1" si="615"/>
        <v>Slope</v>
      </c>
      <c r="DC277" s="51" t="str">
        <f t="shared" ca="1" si="616"/>
        <v>Slope</v>
      </c>
      <c r="DD277" s="51" t="str">
        <f t="shared" ca="1" si="617"/>
        <v>Slope</v>
      </c>
      <c r="DE277" s="51" t="str">
        <f t="shared" ca="1" si="618"/>
        <v>Slope</v>
      </c>
      <c r="DF277" s="51" t="str">
        <f t="shared" ca="1" si="619"/>
        <v>Slope</v>
      </c>
      <c r="DG277" s="51" t="str">
        <f t="shared" ca="1" si="620"/>
        <v>Slope</v>
      </c>
      <c r="DH277" s="51" t="str">
        <f t="shared" ca="1" si="621"/>
        <v>Slope</v>
      </c>
      <c r="DI277" s="51" t="str">
        <f t="shared" ca="1" si="622"/>
        <v>Slope</v>
      </c>
      <c r="DJ277" s="51" t="str">
        <f t="shared" ca="1" si="623"/>
        <v>Slope</v>
      </c>
      <c r="DK277" s="51" t="str">
        <f t="shared" ca="1" si="624"/>
        <v>Slope</v>
      </c>
      <c r="DL277" s="51" t="str">
        <f t="shared" ca="1" si="625"/>
        <v>Slope</v>
      </c>
      <c r="DM277" s="51" t="str">
        <f t="shared" ca="1" si="626"/>
        <v>Slope</v>
      </c>
      <c r="DN277" s="51" t="str">
        <f t="shared" ca="1" si="627"/>
        <v>Slope</v>
      </c>
      <c r="DO277" s="51" t="str">
        <f t="shared" ca="1" si="628"/>
        <v>Slope</v>
      </c>
      <c r="DP277" s="51" t="str">
        <f t="shared" ca="1" si="629"/>
        <v>Slope</v>
      </c>
      <c r="DQ277" s="51" t="str">
        <f t="shared" ca="1" si="630"/>
        <v>Slope</v>
      </c>
      <c r="DR277" s="51" t="str">
        <f t="shared" ca="1" si="631"/>
        <v>Slope</v>
      </c>
      <c r="DS277" s="51" t="str">
        <f t="shared" ca="1" si="632"/>
        <v>Slope</v>
      </c>
      <c r="DT277" s="51" t="str">
        <f t="shared" ca="1" si="633"/>
        <v>Slope</v>
      </c>
      <c r="DU277" s="51" t="str">
        <f t="shared" ca="1" si="634"/>
        <v>Slope</v>
      </c>
      <c r="DV277" s="51" t="str">
        <f t="shared" ca="1" si="635"/>
        <v>Slope</v>
      </c>
      <c r="DW277" s="51" t="str">
        <f t="shared" ca="1" si="636"/>
        <v>Slope</v>
      </c>
      <c r="DX277" s="51" t="str">
        <f t="shared" ca="1" si="637"/>
        <v>Slope</v>
      </c>
      <c r="DY277" s="51" t="str">
        <f t="shared" ca="1" si="638"/>
        <v>Slope</v>
      </c>
      <c r="DZ277" s="51" t="str">
        <f t="shared" ca="1" si="639"/>
        <v>Slope</v>
      </c>
      <c r="EA277" s="51" t="str">
        <f t="shared" ca="1" si="640"/>
        <v>Slope</v>
      </c>
      <c r="EB277" s="51" t="str">
        <f t="shared" ca="1" si="641"/>
        <v>Slope</v>
      </c>
      <c r="EC277" s="51" t="str">
        <f t="shared" ca="1" si="642"/>
        <v>Slope</v>
      </c>
      <c r="EE277" s="52">
        <f t="shared" ca="1" si="643"/>
        <v>1</v>
      </c>
      <c r="EF277" s="52">
        <f t="shared" ca="1" si="644"/>
        <v>1</v>
      </c>
      <c r="EG277" s="52">
        <f t="shared" ca="1" si="645"/>
        <v>1</v>
      </c>
      <c r="EH277" s="52">
        <f t="shared" ca="1" si="646"/>
        <v>1</v>
      </c>
      <c r="EI277" s="52">
        <f t="shared" ca="1" si="647"/>
        <v>1</v>
      </c>
      <c r="EJ277" s="52">
        <f t="shared" ca="1" si="648"/>
        <v>1</v>
      </c>
      <c r="EK277" s="52">
        <f t="shared" ca="1" si="649"/>
        <v>1</v>
      </c>
      <c r="EL277" s="52">
        <f t="shared" ca="1" si="650"/>
        <v>1</v>
      </c>
      <c r="EM277" s="52">
        <f t="shared" ca="1" si="651"/>
        <v>1</v>
      </c>
      <c r="EN277" s="52">
        <f t="shared" ca="1" si="652"/>
        <v>1</v>
      </c>
      <c r="EO277" s="52">
        <f t="shared" ca="1" si="653"/>
        <v>1</v>
      </c>
      <c r="EP277" s="52">
        <f t="shared" ca="1" si="654"/>
        <v>1</v>
      </c>
      <c r="EQ277" s="52">
        <f t="shared" ca="1" si="655"/>
        <v>1</v>
      </c>
      <c r="ER277" s="52">
        <f t="shared" ca="1" si="656"/>
        <v>1</v>
      </c>
      <c r="ES277" s="52">
        <f t="shared" ca="1" si="657"/>
        <v>1</v>
      </c>
      <c r="ET277" s="52">
        <f t="shared" ca="1" si="658"/>
        <v>1</v>
      </c>
      <c r="EU277" s="52">
        <f t="shared" ca="1" si="659"/>
        <v>1</v>
      </c>
      <c r="EV277" s="52">
        <f t="shared" ca="1" si="660"/>
        <v>1</v>
      </c>
      <c r="EW277" s="52">
        <f t="shared" ca="1" si="661"/>
        <v>1</v>
      </c>
      <c r="EX277" s="52">
        <f t="shared" ca="1" si="662"/>
        <v>1</v>
      </c>
      <c r="EY277" s="52">
        <f t="shared" ca="1" si="663"/>
        <v>1</v>
      </c>
      <c r="EZ277" s="52">
        <f t="shared" ca="1" si="664"/>
        <v>1</v>
      </c>
      <c r="FA277" s="52">
        <f t="shared" ca="1" si="665"/>
        <v>1</v>
      </c>
      <c r="FB277" s="52">
        <f t="shared" ca="1" si="666"/>
        <v>1</v>
      </c>
      <c r="FC277" s="52">
        <f t="shared" ca="1" si="667"/>
        <v>1</v>
      </c>
      <c r="FD277" s="52">
        <f t="shared" ca="1" si="668"/>
        <v>1</v>
      </c>
      <c r="FE277" s="52">
        <f t="shared" ca="1" si="669"/>
        <v>1</v>
      </c>
      <c r="FF277" s="52">
        <f t="shared" ca="1" si="670"/>
        <v>1</v>
      </c>
      <c r="FG277" s="52">
        <f t="shared" ca="1" si="671"/>
        <v>1</v>
      </c>
      <c r="FH277" s="52">
        <f t="shared" ca="1" si="672"/>
        <v>1</v>
      </c>
      <c r="FI277" s="52">
        <f t="shared" ca="1" si="673"/>
        <v>1</v>
      </c>
      <c r="FK277" s="52">
        <f t="shared" si="674"/>
        <v>0</v>
      </c>
      <c r="FL277" s="59" t="e">
        <f t="shared" ca="1" si="675"/>
        <v>#N/A</v>
      </c>
      <c r="FM277" s="59" t="e">
        <f t="shared" ca="1" si="676"/>
        <v>#N/A</v>
      </c>
      <c r="FN277" s="52">
        <f t="shared" ca="1" si="677"/>
        <v>0</v>
      </c>
      <c r="FP277" s="52">
        <f t="shared" ca="1" si="678"/>
        <v>0.66666666666666663</v>
      </c>
      <c r="FQ277" s="52">
        <f t="shared" ca="1" si="679"/>
        <v>0.66666666666666663</v>
      </c>
      <c r="FR277" s="52">
        <f t="shared" ca="1" si="680"/>
        <v>0.65555555555555545</v>
      </c>
      <c r="FS277" s="52">
        <f t="shared" ca="1" si="681"/>
        <v>0.64444444444444438</v>
      </c>
      <c r="FT277" s="52">
        <f t="shared" ca="1" si="682"/>
        <v>0.6333333333333333</v>
      </c>
      <c r="FU277" s="52">
        <f t="shared" ca="1" si="683"/>
        <v>0.62222222222222223</v>
      </c>
      <c r="FV277" s="52">
        <f t="shared" ca="1" si="684"/>
        <v>0.61111111111111116</v>
      </c>
      <c r="FW277" s="52">
        <f t="shared" ca="1" si="685"/>
        <v>0.6</v>
      </c>
      <c r="FX277" s="52">
        <f t="shared" ca="1" si="686"/>
        <v>0.5888888888888888</v>
      </c>
      <c r="FY277" s="52">
        <f t="shared" ca="1" si="687"/>
        <v>0.57777777777777772</v>
      </c>
      <c r="FZ277" s="52">
        <f t="shared" ca="1" si="688"/>
        <v>0.56666666666666665</v>
      </c>
      <c r="GA277" s="52">
        <f t="shared" ca="1" si="689"/>
        <v>0.55555555555555558</v>
      </c>
      <c r="GB277" s="52">
        <f t="shared" ca="1" si="690"/>
        <v>0.5444444444444444</v>
      </c>
      <c r="GC277" s="52">
        <f t="shared" ca="1" si="691"/>
        <v>0.53333333333333333</v>
      </c>
      <c r="GD277" s="52">
        <f t="shared" ca="1" si="692"/>
        <v>0.52222222222222214</v>
      </c>
      <c r="GE277" s="52">
        <f t="shared" ca="1" si="693"/>
        <v>0.51111111111111107</v>
      </c>
      <c r="GF277" s="52">
        <f t="shared" ca="1" si="694"/>
        <v>0.5</v>
      </c>
      <c r="GG277" s="52">
        <f t="shared" ca="1" si="695"/>
        <v>0.48888888888888887</v>
      </c>
      <c r="GH277" s="52">
        <f t="shared" ca="1" si="696"/>
        <v>0.47777777777777775</v>
      </c>
      <c r="GI277" s="52">
        <f t="shared" ca="1" si="697"/>
        <v>0.46666666666666667</v>
      </c>
      <c r="GJ277" s="52">
        <f t="shared" ca="1" si="698"/>
        <v>0.45555555555555555</v>
      </c>
      <c r="GK277" s="52">
        <f t="shared" ca="1" si="699"/>
        <v>0.44444444444444442</v>
      </c>
      <c r="GL277" s="52">
        <f t="shared" ca="1" si="700"/>
        <v>0.43333333333333335</v>
      </c>
      <c r="GM277" s="52">
        <f t="shared" ca="1" si="701"/>
        <v>0.42222222222222222</v>
      </c>
      <c r="GN277" s="52">
        <f t="shared" ca="1" si="702"/>
        <v>0.41111111111111109</v>
      </c>
      <c r="GO277" s="52">
        <f t="shared" ca="1" si="703"/>
        <v>0.39999999999999997</v>
      </c>
      <c r="GP277" s="52">
        <f t="shared" ca="1" si="704"/>
        <v>0.38888888888888884</v>
      </c>
      <c r="GQ277" s="52">
        <f t="shared" ca="1" si="705"/>
        <v>0.37777777777777777</v>
      </c>
      <c r="GR277" s="52">
        <f t="shared" ca="1" si="706"/>
        <v>0.36666666666666664</v>
      </c>
      <c r="GS277" s="52">
        <f t="shared" ca="1" si="707"/>
        <v>0.35555555555555551</v>
      </c>
      <c r="GT277" s="52">
        <f t="shared" ca="1" si="708"/>
        <v>0.34444444444444444</v>
      </c>
      <c r="GU277" s="125">
        <f t="shared" si="709"/>
        <v>0</v>
      </c>
      <c r="GV277" s="52">
        <f t="shared" ca="1" si="710"/>
        <v>0.66666666666666663</v>
      </c>
      <c r="GW277" s="59">
        <f t="shared" ca="1" si="711"/>
        <v>0</v>
      </c>
      <c r="GX277" s="52">
        <f t="shared" ca="1" si="712"/>
        <v>0</v>
      </c>
      <c r="GY277" s="52" t="str">
        <f t="shared" ca="1" si="713"/>
        <v>Slope</v>
      </c>
      <c r="GZ277" s="52" t="str">
        <f t="shared" ca="1" si="714"/>
        <v>NaN</v>
      </c>
      <c r="HA277" s="120">
        <f t="shared" si="715"/>
        <v>0</v>
      </c>
      <c r="HB277" s="58">
        <f t="shared" si="716"/>
        <v>0</v>
      </c>
      <c r="HC277" s="58"/>
      <c r="HD277" s="121">
        <f t="shared" si="717"/>
        <v>1</v>
      </c>
      <c r="HE277" s="52">
        <f t="shared" si="718"/>
        <v>0</v>
      </c>
      <c r="HF277" s="52">
        <f t="shared" si="719"/>
        <v>0</v>
      </c>
      <c r="HG277" s="120">
        <f t="shared" si="720"/>
        <v>1</v>
      </c>
      <c r="HH277" s="120">
        <f t="shared" si="721"/>
        <v>0</v>
      </c>
      <c r="HI277" s="52">
        <f t="shared" ca="1" si="722"/>
        <v>0</v>
      </c>
      <c r="HJ277" s="52" t="str">
        <f t="shared" ca="1" si="723"/>
        <v>Slope</v>
      </c>
      <c r="HK277" s="59">
        <f t="shared" ca="1" si="724"/>
        <v>2</v>
      </c>
      <c r="HL277" s="52" t="str">
        <f t="shared" ca="1" si="725"/>
        <v>NaN</v>
      </c>
      <c r="HM277" s="52">
        <f t="shared" si="726"/>
        <v>0</v>
      </c>
      <c r="HN277" s="52">
        <f t="shared" si="727"/>
        <v>0</v>
      </c>
      <c r="HO277" s="52">
        <f t="shared" si="728"/>
        <v>0</v>
      </c>
      <c r="HP277" s="112"/>
      <c r="HQ277" s="52">
        <f t="shared" si="731"/>
        <v>0</v>
      </c>
      <c r="HR277" s="112"/>
      <c r="HS277" s="52">
        <f t="shared" si="729"/>
        <v>0</v>
      </c>
      <c r="HT277">
        <f t="shared" si="730"/>
        <v>0</v>
      </c>
    </row>
    <row r="278" spans="1:228" x14ac:dyDescent="0.25">
      <c r="A278" s="45">
        <v>240</v>
      </c>
      <c r="B278" s="35">
        <f t="shared" si="570"/>
        <v>2.7662037037036891E-2</v>
      </c>
      <c r="C278" s="28"/>
      <c r="D278" s="29"/>
      <c r="E278" s="29"/>
      <c r="F278" s="37"/>
      <c r="G278" s="38"/>
      <c r="H278" s="107"/>
      <c r="I278" s="31"/>
      <c r="J278" s="28"/>
      <c r="K278" s="37">
        <f t="shared" si="735"/>
        <v>0</v>
      </c>
      <c r="L278" s="30">
        <f t="shared" si="733"/>
        <v>0</v>
      </c>
      <c r="M278" s="101">
        <f t="shared" si="734"/>
        <v>0</v>
      </c>
      <c r="N278" s="103">
        <f t="shared" si="571"/>
        <v>0</v>
      </c>
      <c r="AD278" s="52" t="e">
        <f t="shared" ca="1" si="736"/>
        <v>#DIV/0!</v>
      </c>
      <c r="AE278" s="52" t="e">
        <f t="shared" ca="1" si="736"/>
        <v>#DIV/0!</v>
      </c>
      <c r="AF278" s="52" t="e">
        <f t="shared" ca="1" si="736"/>
        <v>#DIV/0!</v>
      </c>
      <c r="AG278" s="52" t="e">
        <f t="shared" ca="1" si="566"/>
        <v>#DIV/0!</v>
      </c>
      <c r="AH278" s="52" t="e">
        <f t="shared" ca="1" si="566"/>
        <v>#DIV/0!</v>
      </c>
      <c r="AI278" s="52" t="e">
        <f t="shared" ca="1" si="566"/>
        <v>#DIV/0!</v>
      </c>
      <c r="AJ278" s="52" t="e">
        <f t="shared" ca="1" si="566"/>
        <v>#DIV/0!</v>
      </c>
      <c r="AK278" s="52" t="e">
        <f t="shared" ca="1" si="567"/>
        <v>#DIV/0!</v>
      </c>
      <c r="AL278" s="52" t="e">
        <f t="shared" ca="1" si="567"/>
        <v>#DIV/0!</v>
      </c>
      <c r="AM278" s="52" t="e">
        <f t="shared" ca="1" si="567"/>
        <v>#DIV/0!</v>
      </c>
      <c r="AN278" s="52" t="e">
        <f t="shared" ca="1" si="567"/>
        <v>#DIV/0!</v>
      </c>
      <c r="AO278" s="52" t="e">
        <f t="shared" ca="1" si="568"/>
        <v>#DIV/0!</v>
      </c>
      <c r="AP278" s="52" t="e">
        <f t="shared" ca="1" si="568"/>
        <v>#DIV/0!</v>
      </c>
      <c r="AQ278" s="52" t="e">
        <f t="shared" ca="1" si="568"/>
        <v>#DIV/0!</v>
      </c>
      <c r="AR278" s="52" t="e">
        <f t="shared" ca="1" si="568"/>
        <v>#DIV/0!</v>
      </c>
      <c r="AS278" s="52" t="e">
        <f t="shared" ca="1" si="569"/>
        <v>#DIV/0!</v>
      </c>
      <c r="AT278" s="52" t="e">
        <f t="shared" ca="1" si="569"/>
        <v>#DIV/0!</v>
      </c>
      <c r="AU278" s="52" t="e">
        <f t="shared" ca="1" si="569"/>
        <v>#DIV/0!</v>
      </c>
      <c r="AV278" s="52" t="e">
        <f t="shared" ca="1" si="569"/>
        <v>#DIV/0!</v>
      </c>
      <c r="AW278" s="52" t="e">
        <f t="shared" ca="1" si="563"/>
        <v>#DIV/0!</v>
      </c>
      <c r="AX278" s="52" t="e">
        <f t="shared" ca="1" si="563"/>
        <v>#DIV/0!</v>
      </c>
      <c r="AY278" s="52" t="e">
        <f t="shared" ca="1" si="563"/>
        <v>#DIV/0!</v>
      </c>
      <c r="AZ278" s="52" t="e">
        <f t="shared" ca="1" si="563"/>
        <v>#DIV/0!</v>
      </c>
      <c r="BA278" s="52" t="e">
        <f t="shared" ca="1" si="564"/>
        <v>#DIV/0!</v>
      </c>
      <c r="BB278" s="52" t="e">
        <f t="shared" ca="1" si="564"/>
        <v>#DIV/0!</v>
      </c>
      <c r="BC278" s="52" t="e">
        <f t="shared" ca="1" si="564"/>
        <v>#DIV/0!</v>
      </c>
      <c r="BD278" s="52" t="e">
        <f t="shared" ca="1" si="564"/>
        <v>#DIV/0!</v>
      </c>
      <c r="BE278" s="52" t="e">
        <f t="shared" ca="1" si="565"/>
        <v>#DIV/0!</v>
      </c>
      <c r="BF278" s="52" t="e">
        <f t="shared" ca="1" si="565"/>
        <v>#DIV/0!</v>
      </c>
      <c r="BG278" s="52" t="e">
        <f t="shared" ca="1" si="565"/>
        <v>#DIV/0!</v>
      </c>
      <c r="BH278" s="52" t="e">
        <f t="shared" ca="1" si="565"/>
        <v>#DIV/0!</v>
      </c>
      <c r="BJ278" s="52">
        <f t="shared" si="573"/>
        <v>0</v>
      </c>
      <c r="BK278" s="52">
        <f t="shared" si="574"/>
        <v>0</v>
      </c>
      <c r="BL278" s="52">
        <f t="shared" si="575"/>
        <v>0</v>
      </c>
      <c r="BM278" s="52">
        <f t="shared" si="576"/>
        <v>0</v>
      </c>
      <c r="BN278" s="52">
        <f t="shared" si="577"/>
        <v>0</v>
      </c>
      <c r="BO278" s="52">
        <f t="shared" si="578"/>
        <v>0</v>
      </c>
      <c r="BP278" s="52">
        <f t="shared" si="579"/>
        <v>0</v>
      </c>
      <c r="BQ278" s="52">
        <f t="shared" si="580"/>
        <v>0.05</v>
      </c>
      <c r="BS278" s="52">
        <f t="shared" ca="1" si="581"/>
        <v>0</v>
      </c>
      <c r="BT278" s="52">
        <f t="shared" ca="1" si="582"/>
        <v>0</v>
      </c>
      <c r="BU278" s="52">
        <f t="shared" ca="1" si="583"/>
        <v>0</v>
      </c>
      <c r="BV278" s="52">
        <f t="shared" ca="1" si="584"/>
        <v>0</v>
      </c>
      <c r="BW278" s="52">
        <f t="shared" ca="1" si="585"/>
        <v>0</v>
      </c>
      <c r="BX278" s="52">
        <f t="shared" ca="1" si="586"/>
        <v>0</v>
      </c>
      <c r="BY278" s="52">
        <f t="shared" ca="1" si="587"/>
        <v>0</v>
      </c>
      <c r="BZ278" s="52">
        <f t="shared" ca="1" si="588"/>
        <v>0</v>
      </c>
      <c r="CA278" s="52">
        <f t="shared" ca="1" si="589"/>
        <v>0</v>
      </c>
      <c r="CB278" s="52">
        <f t="shared" ca="1" si="590"/>
        <v>0</v>
      </c>
      <c r="CC278" s="52">
        <f t="shared" ca="1" si="591"/>
        <v>0</v>
      </c>
      <c r="CD278" s="52">
        <f t="shared" ca="1" si="592"/>
        <v>0</v>
      </c>
      <c r="CE278" s="52">
        <f t="shared" ca="1" si="593"/>
        <v>0</v>
      </c>
      <c r="CF278" s="52">
        <f t="shared" ca="1" si="594"/>
        <v>0</v>
      </c>
      <c r="CG278" s="52">
        <f t="shared" ca="1" si="595"/>
        <v>0</v>
      </c>
      <c r="CH278" s="52">
        <f t="shared" ca="1" si="596"/>
        <v>0</v>
      </c>
      <c r="CI278" s="52">
        <f t="shared" ca="1" si="597"/>
        <v>0</v>
      </c>
      <c r="CJ278" s="52">
        <f t="shared" ca="1" si="598"/>
        <v>0</v>
      </c>
      <c r="CK278" s="52">
        <f t="shared" ca="1" si="599"/>
        <v>0</v>
      </c>
      <c r="CL278" s="52">
        <f t="shared" ca="1" si="600"/>
        <v>0</v>
      </c>
      <c r="CM278" s="52">
        <f t="shared" ca="1" si="601"/>
        <v>0</v>
      </c>
      <c r="CN278" s="52">
        <f t="shared" ca="1" si="602"/>
        <v>0</v>
      </c>
      <c r="CO278" s="52">
        <f t="shared" ca="1" si="603"/>
        <v>0</v>
      </c>
      <c r="CP278" s="52">
        <f t="shared" ca="1" si="604"/>
        <v>0</v>
      </c>
      <c r="CQ278" s="52">
        <f t="shared" ca="1" si="605"/>
        <v>0</v>
      </c>
      <c r="CR278" s="52">
        <f t="shared" ca="1" si="606"/>
        <v>0</v>
      </c>
      <c r="CS278" s="52">
        <f t="shared" ca="1" si="607"/>
        <v>0</v>
      </c>
      <c r="CT278" s="52">
        <f t="shared" ca="1" si="608"/>
        <v>0</v>
      </c>
      <c r="CU278" s="52">
        <f t="shared" ca="1" si="609"/>
        <v>0</v>
      </c>
      <c r="CV278" s="52">
        <f t="shared" ca="1" si="610"/>
        <v>0</v>
      </c>
      <c r="CW278" s="52">
        <f t="shared" ca="1" si="611"/>
        <v>0</v>
      </c>
      <c r="CY278" s="51" t="str">
        <f t="shared" ca="1" si="612"/>
        <v>Slope</v>
      </c>
      <c r="CZ278" s="51" t="str">
        <f t="shared" ca="1" si="613"/>
        <v>Slope</v>
      </c>
      <c r="DA278" s="51" t="str">
        <f t="shared" ca="1" si="614"/>
        <v>Slope</v>
      </c>
      <c r="DB278" s="51" t="str">
        <f t="shared" ca="1" si="615"/>
        <v>Slope</v>
      </c>
      <c r="DC278" s="51" t="str">
        <f t="shared" ca="1" si="616"/>
        <v>Slope</v>
      </c>
      <c r="DD278" s="51" t="str">
        <f t="shared" ca="1" si="617"/>
        <v>Slope</v>
      </c>
      <c r="DE278" s="51" t="str">
        <f t="shared" ca="1" si="618"/>
        <v>Slope</v>
      </c>
      <c r="DF278" s="51" t="str">
        <f t="shared" ca="1" si="619"/>
        <v>Slope</v>
      </c>
      <c r="DG278" s="51" t="str">
        <f t="shared" ca="1" si="620"/>
        <v>Slope</v>
      </c>
      <c r="DH278" s="51" t="str">
        <f t="shared" ca="1" si="621"/>
        <v>Slope</v>
      </c>
      <c r="DI278" s="51" t="str">
        <f t="shared" ca="1" si="622"/>
        <v>Slope</v>
      </c>
      <c r="DJ278" s="51" t="str">
        <f t="shared" ca="1" si="623"/>
        <v>Slope</v>
      </c>
      <c r="DK278" s="51" t="str">
        <f t="shared" ca="1" si="624"/>
        <v>Slope</v>
      </c>
      <c r="DL278" s="51" t="str">
        <f t="shared" ca="1" si="625"/>
        <v>Slope</v>
      </c>
      <c r="DM278" s="51" t="str">
        <f t="shared" ca="1" si="626"/>
        <v>Slope</v>
      </c>
      <c r="DN278" s="51" t="str">
        <f t="shared" ca="1" si="627"/>
        <v>Slope</v>
      </c>
      <c r="DO278" s="51" t="str">
        <f t="shared" ca="1" si="628"/>
        <v>Slope</v>
      </c>
      <c r="DP278" s="51" t="str">
        <f t="shared" ca="1" si="629"/>
        <v>Slope</v>
      </c>
      <c r="DQ278" s="51" t="str">
        <f t="shared" ca="1" si="630"/>
        <v>Slope</v>
      </c>
      <c r="DR278" s="51" t="str">
        <f t="shared" ca="1" si="631"/>
        <v>Slope</v>
      </c>
      <c r="DS278" s="51" t="str">
        <f t="shared" ca="1" si="632"/>
        <v>Slope</v>
      </c>
      <c r="DT278" s="51" t="str">
        <f t="shared" ca="1" si="633"/>
        <v>Slope</v>
      </c>
      <c r="DU278" s="51" t="str">
        <f t="shared" ca="1" si="634"/>
        <v>Slope</v>
      </c>
      <c r="DV278" s="51" t="str">
        <f t="shared" ca="1" si="635"/>
        <v>Slope</v>
      </c>
      <c r="DW278" s="51" t="str">
        <f t="shared" ca="1" si="636"/>
        <v>Slope</v>
      </c>
      <c r="DX278" s="51" t="str">
        <f t="shared" ca="1" si="637"/>
        <v>Slope</v>
      </c>
      <c r="DY278" s="51" t="str">
        <f t="shared" ca="1" si="638"/>
        <v>Slope</v>
      </c>
      <c r="DZ278" s="51" t="str">
        <f t="shared" ca="1" si="639"/>
        <v>Slope</v>
      </c>
      <c r="EA278" s="51" t="str">
        <f t="shared" ca="1" si="640"/>
        <v>Slope</v>
      </c>
      <c r="EB278" s="51" t="str">
        <f t="shared" ca="1" si="641"/>
        <v>Slope</v>
      </c>
      <c r="EC278" s="51" t="str">
        <f t="shared" ca="1" si="642"/>
        <v>Slope</v>
      </c>
      <c r="EE278" s="52">
        <f t="shared" ca="1" si="643"/>
        <v>1</v>
      </c>
      <c r="EF278" s="52">
        <f t="shared" ca="1" si="644"/>
        <v>1</v>
      </c>
      <c r="EG278" s="52">
        <f t="shared" ca="1" si="645"/>
        <v>1</v>
      </c>
      <c r="EH278" s="52">
        <f t="shared" ca="1" si="646"/>
        <v>1</v>
      </c>
      <c r="EI278" s="52">
        <f t="shared" ca="1" si="647"/>
        <v>1</v>
      </c>
      <c r="EJ278" s="52">
        <f t="shared" ca="1" si="648"/>
        <v>1</v>
      </c>
      <c r="EK278" s="52">
        <f t="shared" ca="1" si="649"/>
        <v>1</v>
      </c>
      <c r="EL278" s="52">
        <f t="shared" ca="1" si="650"/>
        <v>1</v>
      </c>
      <c r="EM278" s="52">
        <f t="shared" ca="1" si="651"/>
        <v>1</v>
      </c>
      <c r="EN278" s="52">
        <f t="shared" ca="1" si="652"/>
        <v>1</v>
      </c>
      <c r="EO278" s="52">
        <f t="shared" ca="1" si="653"/>
        <v>1</v>
      </c>
      <c r="EP278" s="52">
        <f t="shared" ca="1" si="654"/>
        <v>1</v>
      </c>
      <c r="EQ278" s="52">
        <f t="shared" ca="1" si="655"/>
        <v>1</v>
      </c>
      <c r="ER278" s="52">
        <f t="shared" ca="1" si="656"/>
        <v>1</v>
      </c>
      <c r="ES278" s="52">
        <f t="shared" ca="1" si="657"/>
        <v>1</v>
      </c>
      <c r="ET278" s="52">
        <f t="shared" ca="1" si="658"/>
        <v>1</v>
      </c>
      <c r="EU278" s="52">
        <f t="shared" ca="1" si="659"/>
        <v>1</v>
      </c>
      <c r="EV278" s="52">
        <f t="shared" ca="1" si="660"/>
        <v>1</v>
      </c>
      <c r="EW278" s="52">
        <f t="shared" ca="1" si="661"/>
        <v>1</v>
      </c>
      <c r="EX278" s="52">
        <f t="shared" ca="1" si="662"/>
        <v>1</v>
      </c>
      <c r="EY278" s="52">
        <f t="shared" ca="1" si="663"/>
        <v>1</v>
      </c>
      <c r="EZ278" s="52">
        <f t="shared" ca="1" si="664"/>
        <v>1</v>
      </c>
      <c r="FA278" s="52">
        <f t="shared" ca="1" si="665"/>
        <v>1</v>
      </c>
      <c r="FB278" s="52">
        <f t="shared" ca="1" si="666"/>
        <v>1</v>
      </c>
      <c r="FC278" s="52">
        <f t="shared" ca="1" si="667"/>
        <v>1</v>
      </c>
      <c r="FD278" s="52">
        <f t="shared" ca="1" si="668"/>
        <v>1</v>
      </c>
      <c r="FE278" s="52">
        <f t="shared" ca="1" si="669"/>
        <v>1</v>
      </c>
      <c r="FF278" s="52">
        <f t="shared" ca="1" si="670"/>
        <v>1</v>
      </c>
      <c r="FG278" s="52">
        <f t="shared" ca="1" si="671"/>
        <v>1</v>
      </c>
      <c r="FH278" s="52">
        <f t="shared" ca="1" si="672"/>
        <v>1</v>
      </c>
      <c r="FI278" s="52">
        <f t="shared" ca="1" si="673"/>
        <v>1</v>
      </c>
      <c r="FK278" s="52">
        <f t="shared" si="674"/>
        <v>0</v>
      </c>
      <c r="FL278" s="59" t="e">
        <f t="shared" ca="1" si="675"/>
        <v>#N/A</v>
      </c>
      <c r="FM278" s="59" t="e">
        <f t="shared" ca="1" si="676"/>
        <v>#N/A</v>
      </c>
      <c r="FN278" s="52">
        <f t="shared" ca="1" si="677"/>
        <v>0</v>
      </c>
      <c r="FP278" s="52">
        <f t="shared" ca="1" si="678"/>
        <v>0.66666666666666663</v>
      </c>
      <c r="FQ278" s="52">
        <f t="shared" ca="1" si="679"/>
        <v>0.66666666666666663</v>
      </c>
      <c r="FR278" s="52">
        <f t="shared" ca="1" si="680"/>
        <v>0.65555555555555545</v>
      </c>
      <c r="FS278" s="52">
        <f t="shared" ca="1" si="681"/>
        <v>0.64444444444444438</v>
      </c>
      <c r="FT278" s="52">
        <f t="shared" ca="1" si="682"/>
        <v>0.6333333333333333</v>
      </c>
      <c r="FU278" s="52">
        <f t="shared" ca="1" si="683"/>
        <v>0.62222222222222223</v>
      </c>
      <c r="FV278" s="52">
        <f t="shared" ca="1" si="684"/>
        <v>0.61111111111111116</v>
      </c>
      <c r="FW278" s="52">
        <f t="shared" ca="1" si="685"/>
        <v>0.6</v>
      </c>
      <c r="FX278" s="52">
        <f t="shared" ca="1" si="686"/>
        <v>0.5888888888888888</v>
      </c>
      <c r="FY278" s="52">
        <f t="shared" ca="1" si="687"/>
        <v>0.57777777777777772</v>
      </c>
      <c r="FZ278" s="52">
        <f t="shared" ca="1" si="688"/>
        <v>0.56666666666666665</v>
      </c>
      <c r="GA278" s="52">
        <f t="shared" ca="1" si="689"/>
        <v>0.55555555555555558</v>
      </c>
      <c r="GB278" s="52">
        <f t="shared" ca="1" si="690"/>
        <v>0.5444444444444444</v>
      </c>
      <c r="GC278" s="52">
        <f t="shared" ca="1" si="691"/>
        <v>0.53333333333333333</v>
      </c>
      <c r="GD278" s="52">
        <f t="shared" ca="1" si="692"/>
        <v>0.52222222222222214</v>
      </c>
      <c r="GE278" s="52">
        <f t="shared" ca="1" si="693"/>
        <v>0.51111111111111107</v>
      </c>
      <c r="GF278" s="52">
        <f t="shared" ca="1" si="694"/>
        <v>0.5</v>
      </c>
      <c r="GG278" s="52">
        <f t="shared" ca="1" si="695"/>
        <v>0.48888888888888887</v>
      </c>
      <c r="GH278" s="52">
        <f t="shared" ca="1" si="696"/>
        <v>0.47777777777777775</v>
      </c>
      <c r="GI278" s="52">
        <f t="shared" ca="1" si="697"/>
        <v>0.46666666666666667</v>
      </c>
      <c r="GJ278" s="52">
        <f t="shared" ca="1" si="698"/>
        <v>0.45555555555555555</v>
      </c>
      <c r="GK278" s="52">
        <f t="shared" ca="1" si="699"/>
        <v>0.44444444444444442</v>
      </c>
      <c r="GL278" s="52">
        <f t="shared" ca="1" si="700"/>
        <v>0.43333333333333335</v>
      </c>
      <c r="GM278" s="52">
        <f t="shared" ca="1" si="701"/>
        <v>0.42222222222222222</v>
      </c>
      <c r="GN278" s="52">
        <f t="shared" ca="1" si="702"/>
        <v>0.41111111111111109</v>
      </c>
      <c r="GO278" s="52">
        <f t="shared" ca="1" si="703"/>
        <v>0.39999999999999997</v>
      </c>
      <c r="GP278" s="52">
        <f t="shared" ca="1" si="704"/>
        <v>0.38888888888888884</v>
      </c>
      <c r="GQ278" s="52">
        <f t="shared" ca="1" si="705"/>
        <v>0.37777777777777777</v>
      </c>
      <c r="GR278" s="52">
        <f t="shared" ca="1" si="706"/>
        <v>0.36666666666666664</v>
      </c>
      <c r="GS278" s="52">
        <f t="shared" ca="1" si="707"/>
        <v>0.35555555555555551</v>
      </c>
      <c r="GT278" s="52">
        <f t="shared" ca="1" si="708"/>
        <v>0.34444444444444444</v>
      </c>
      <c r="GU278" s="125">
        <f t="shared" si="709"/>
        <v>0</v>
      </c>
      <c r="GV278" s="52">
        <f t="shared" ca="1" si="710"/>
        <v>0.66666666666666663</v>
      </c>
      <c r="GW278" s="59">
        <f t="shared" ca="1" si="711"/>
        <v>0</v>
      </c>
      <c r="GX278" s="52">
        <f t="shared" ca="1" si="712"/>
        <v>0</v>
      </c>
      <c r="GY278" s="52" t="str">
        <f t="shared" ca="1" si="713"/>
        <v>Slope</v>
      </c>
      <c r="GZ278" s="52" t="str">
        <f t="shared" ca="1" si="714"/>
        <v>NaN</v>
      </c>
      <c r="HA278" s="120">
        <f t="shared" si="715"/>
        <v>0</v>
      </c>
      <c r="HB278" s="58">
        <f t="shared" si="716"/>
        <v>0</v>
      </c>
      <c r="HC278" s="58"/>
      <c r="HD278" s="121">
        <f t="shared" si="717"/>
        <v>1</v>
      </c>
      <c r="HE278" s="52">
        <f t="shared" si="718"/>
        <v>0</v>
      </c>
      <c r="HF278" s="52">
        <f t="shared" si="719"/>
        <v>0</v>
      </c>
      <c r="HG278" s="120">
        <f t="shared" si="720"/>
        <v>1</v>
      </c>
      <c r="HH278" s="120">
        <f t="shared" si="721"/>
        <v>0</v>
      </c>
      <c r="HI278" s="52">
        <f t="shared" ca="1" si="722"/>
        <v>0</v>
      </c>
      <c r="HJ278" s="52" t="str">
        <f t="shared" ca="1" si="723"/>
        <v>Slope</v>
      </c>
      <c r="HK278" s="59">
        <f t="shared" ca="1" si="724"/>
        <v>2</v>
      </c>
      <c r="HL278" s="52" t="str">
        <f t="shared" ca="1" si="725"/>
        <v>NaN</v>
      </c>
      <c r="HM278" s="52">
        <f t="shared" si="726"/>
        <v>0</v>
      </c>
      <c r="HN278" s="52">
        <f t="shared" si="727"/>
        <v>0</v>
      </c>
      <c r="HO278" s="52">
        <f t="shared" si="728"/>
        <v>0</v>
      </c>
      <c r="HP278" s="112"/>
      <c r="HQ278" s="52">
        <f t="shared" si="731"/>
        <v>0</v>
      </c>
      <c r="HR278" s="112"/>
      <c r="HS278" s="52">
        <f t="shared" si="729"/>
        <v>0</v>
      </c>
      <c r="HT278">
        <f t="shared" si="730"/>
        <v>0</v>
      </c>
    </row>
    <row r="279" spans="1:228" x14ac:dyDescent="0.25">
      <c r="A279" s="45">
        <v>241</v>
      </c>
      <c r="B279" s="35">
        <f t="shared" si="570"/>
        <v>2.7777777777777631E-2</v>
      </c>
      <c r="C279" s="28"/>
      <c r="D279" s="29"/>
      <c r="E279" s="29"/>
      <c r="F279" s="37"/>
      <c r="G279" s="38"/>
      <c r="H279" s="107"/>
      <c r="I279" s="31"/>
      <c r="J279" s="28"/>
      <c r="K279" s="37">
        <f t="shared" si="735"/>
        <v>0</v>
      </c>
      <c r="L279" s="30">
        <f t="shared" si="733"/>
        <v>0</v>
      </c>
      <c r="M279" s="101">
        <f t="shared" si="734"/>
        <v>0</v>
      </c>
      <c r="N279" s="103">
        <f t="shared" si="571"/>
        <v>0</v>
      </c>
      <c r="AD279" s="52" t="e">
        <f t="shared" ca="1" si="736"/>
        <v>#DIV/0!</v>
      </c>
      <c r="AE279" s="52" t="e">
        <f t="shared" ca="1" si="736"/>
        <v>#DIV/0!</v>
      </c>
      <c r="AF279" s="52" t="e">
        <f t="shared" ca="1" si="736"/>
        <v>#DIV/0!</v>
      </c>
      <c r="AG279" s="52" t="e">
        <f t="shared" ca="1" si="566"/>
        <v>#DIV/0!</v>
      </c>
      <c r="AH279" s="52" t="e">
        <f t="shared" ca="1" si="566"/>
        <v>#DIV/0!</v>
      </c>
      <c r="AI279" s="52" t="e">
        <f t="shared" ca="1" si="566"/>
        <v>#DIV/0!</v>
      </c>
      <c r="AJ279" s="52" t="e">
        <f t="shared" ca="1" si="566"/>
        <v>#DIV/0!</v>
      </c>
      <c r="AK279" s="52" t="e">
        <f t="shared" ca="1" si="567"/>
        <v>#DIV/0!</v>
      </c>
      <c r="AL279" s="52" t="e">
        <f t="shared" ca="1" si="567"/>
        <v>#DIV/0!</v>
      </c>
      <c r="AM279" s="52" t="e">
        <f t="shared" ca="1" si="567"/>
        <v>#DIV/0!</v>
      </c>
      <c r="AN279" s="52" t="e">
        <f t="shared" ca="1" si="567"/>
        <v>#DIV/0!</v>
      </c>
      <c r="AO279" s="52" t="e">
        <f t="shared" ca="1" si="568"/>
        <v>#DIV/0!</v>
      </c>
      <c r="AP279" s="52" t="e">
        <f t="shared" ca="1" si="568"/>
        <v>#DIV/0!</v>
      </c>
      <c r="AQ279" s="52" t="e">
        <f t="shared" ca="1" si="568"/>
        <v>#DIV/0!</v>
      </c>
      <c r="AR279" s="52" t="e">
        <f t="shared" ca="1" si="568"/>
        <v>#DIV/0!</v>
      </c>
      <c r="AS279" s="52" t="e">
        <f t="shared" ca="1" si="569"/>
        <v>#DIV/0!</v>
      </c>
      <c r="AT279" s="52" t="e">
        <f t="shared" ca="1" si="569"/>
        <v>#DIV/0!</v>
      </c>
      <c r="AU279" s="52" t="e">
        <f t="shared" ca="1" si="569"/>
        <v>#DIV/0!</v>
      </c>
      <c r="AV279" s="52" t="e">
        <f t="shared" ca="1" si="569"/>
        <v>#DIV/0!</v>
      </c>
      <c r="AW279" s="52" t="e">
        <f t="shared" ca="1" si="563"/>
        <v>#DIV/0!</v>
      </c>
      <c r="AX279" s="52" t="e">
        <f t="shared" ca="1" si="563"/>
        <v>#DIV/0!</v>
      </c>
      <c r="AY279" s="52" t="e">
        <f t="shared" ca="1" si="563"/>
        <v>#DIV/0!</v>
      </c>
      <c r="AZ279" s="52" t="e">
        <f t="shared" ca="1" si="563"/>
        <v>#DIV/0!</v>
      </c>
      <c r="BA279" s="52" t="e">
        <f t="shared" ca="1" si="564"/>
        <v>#DIV/0!</v>
      </c>
      <c r="BB279" s="52" t="e">
        <f t="shared" ca="1" si="564"/>
        <v>#DIV/0!</v>
      </c>
      <c r="BC279" s="52" t="e">
        <f t="shared" ca="1" si="564"/>
        <v>#DIV/0!</v>
      </c>
      <c r="BD279" s="52" t="e">
        <f t="shared" ca="1" si="564"/>
        <v>#DIV/0!</v>
      </c>
      <c r="BE279" s="52" t="e">
        <f t="shared" ca="1" si="565"/>
        <v>#DIV/0!</v>
      </c>
      <c r="BF279" s="52" t="e">
        <f t="shared" ca="1" si="565"/>
        <v>#DIV/0!</v>
      </c>
      <c r="BG279" s="52" t="e">
        <f t="shared" ca="1" si="565"/>
        <v>#DIV/0!</v>
      </c>
      <c r="BH279" s="52" t="e">
        <f t="shared" ca="1" si="565"/>
        <v>#DIV/0!</v>
      </c>
      <c r="BJ279" s="52">
        <f t="shared" si="573"/>
        <v>0</v>
      </c>
      <c r="BK279" s="52">
        <f t="shared" si="574"/>
        <v>0</v>
      </c>
      <c r="BL279" s="52">
        <f t="shared" si="575"/>
        <v>0</v>
      </c>
      <c r="BM279" s="52">
        <f t="shared" si="576"/>
        <v>0</v>
      </c>
      <c r="BN279" s="52">
        <f t="shared" si="577"/>
        <v>0</v>
      </c>
      <c r="BO279" s="52">
        <f t="shared" si="578"/>
        <v>0</v>
      </c>
      <c r="BP279" s="52">
        <f t="shared" si="579"/>
        <v>0</v>
      </c>
      <c r="BQ279" s="52">
        <f t="shared" si="580"/>
        <v>0.05</v>
      </c>
      <c r="BS279" s="52">
        <f t="shared" ca="1" si="581"/>
        <v>0</v>
      </c>
      <c r="BT279" s="52">
        <f t="shared" ca="1" si="582"/>
        <v>0</v>
      </c>
      <c r="BU279" s="52">
        <f t="shared" ca="1" si="583"/>
        <v>0</v>
      </c>
      <c r="BV279" s="52">
        <f t="shared" ca="1" si="584"/>
        <v>0</v>
      </c>
      <c r="BW279" s="52">
        <f t="shared" ca="1" si="585"/>
        <v>0</v>
      </c>
      <c r="BX279" s="52">
        <f t="shared" ca="1" si="586"/>
        <v>0</v>
      </c>
      <c r="BY279" s="52">
        <f t="shared" ca="1" si="587"/>
        <v>0</v>
      </c>
      <c r="BZ279" s="52">
        <f t="shared" ca="1" si="588"/>
        <v>0</v>
      </c>
      <c r="CA279" s="52">
        <f t="shared" ca="1" si="589"/>
        <v>0</v>
      </c>
      <c r="CB279" s="52">
        <f t="shared" ca="1" si="590"/>
        <v>0</v>
      </c>
      <c r="CC279" s="52">
        <f t="shared" ca="1" si="591"/>
        <v>0</v>
      </c>
      <c r="CD279" s="52">
        <f t="shared" ca="1" si="592"/>
        <v>0</v>
      </c>
      <c r="CE279" s="52">
        <f t="shared" ca="1" si="593"/>
        <v>0</v>
      </c>
      <c r="CF279" s="52">
        <f t="shared" ca="1" si="594"/>
        <v>0</v>
      </c>
      <c r="CG279" s="52">
        <f t="shared" ca="1" si="595"/>
        <v>0</v>
      </c>
      <c r="CH279" s="52">
        <f t="shared" ca="1" si="596"/>
        <v>0</v>
      </c>
      <c r="CI279" s="52">
        <f t="shared" ca="1" si="597"/>
        <v>0</v>
      </c>
      <c r="CJ279" s="52">
        <f t="shared" ca="1" si="598"/>
        <v>0</v>
      </c>
      <c r="CK279" s="52">
        <f t="shared" ca="1" si="599"/>
        <v>0</v>
      </c>
      <c r="CL279" s="52">
        <f t="shared" ca="1" si="600"/>
        <v>0</v>
      </c>
      <c r="CM279" s="52">
        <f t="shared" ca="1" si="601"/>
        <v>0</v>
      </c>
      <c r="CN279" s="52">
        <f t="shared" ca="1" si="602"/>
        <v>0</v>
      </c>
      <c r="CO279" s="52">
        <f t="shared" ca="1" si="603"/>
        <v>0</v>
      </c>
      <c r="CP279" s="52">
        <f t="shared" ca="1" si="604"/>
        <v>0</v>
      </c>
      <c r="CQ279" s="52">
        <f t="shared" ca="1" si="605"/>
        <v>0</v>
      </c>
      <c r="CR279" s="52">
        <f t="shared" ca="1" si="606"/>
        <v>0</v>
      </c>
      <c r="CS279" s="52">
        <f t="shared" ca="1" si="607"/>
        <v>0</v>
      </c>
      <c r="CT279" s="52">
        <f t="shared" ca="1" si="608"/>
        <v>0</v>
      </c>
      <c r="CU279" s="52">
        <f t="shared" ca="1" si="609"/>
        <v>0</v>
      </c>
      <c r="CV279" s="52">
        <f t="shared" ca="1" si="610"/>
        <v>0</v>
      </c>
      <c r="CW279" s="52">
        <f t="shared" ca="1" si="611"/>
        <v>0</v>
      </c>
      <c r="CY279" s="51" t="str">
        <f t="shared" ca="1" si="612"/>
        <v>Slope</v>
      </c>
      <c r="CZ279" s="51" t="str">
        <f t="shared" ca="1" si="613"/>
        <v>Slope</v>
      </c>
      <c r="DA279" s="51" t="str">
        <f t="shared" ca="1" si="614"/>
        <v>Slope</v>
      </c>
      <c r="DB279" s="51" t="str">
        <f t="shared" ca="1" si="615"/>
        <v>Slope</v>
      </c>
      <c r="DC279" s="51" t="str">
        <f t="shared" ca="1" si="616"/>
        <v>Slope</v>
      </c>
      <c r="DD279" s="51" t="str">
        <f t="shared" ca="1" si="617"/>
        <v>Slope</v>
      </c>
      <c r="DE279" s="51" t="str">
        <f t="shared" ca="1" si="618"/>
        <v>Slope</v>
      </c>
      <c r="DF279" s="51" t="str">
        <f t="shared" ca="1" si="619"/>
        <v>Slope</v>
      </c>
      <c r="DG279" s="51" t="str">
        <f t="shared" ca="1" si="620"/>
        <v>Slope</v>
      </c>
      <c r="DH279" s="51" t="str">
        <f t="shared" ca="1" si="621"/>
        <v>Slope</v>
      </c>
      <c r="DI279" s="51" t="str">
        <f t="shared" ca="1" si="622"/>
        <v>Slope</v>
      </c>
      <c r="DJ279" s="51" t="str">
        <f t="shared" ca="1" si="623"/>
        <v>Slope</v>
      </c>
      <c r="DK279" s="51" t="str">
        <f t="shared" ca="1" si="624"/>
        <v>Slope</v>
      </c>
      <c r="DL279" s="51" t="str">
        <f t="shared" ca="1" si="625"/>
        <v>Slope</v>
      </c>
      <c r="DM279" s="51" t="str">
        <f t="shared" ca="1" si="626"/>
        <v>Slope</v>
      </c>
      <c r="DN279" s="51" t="str">
        <f t="shared" ca="1" si="627"/>
        <v>Slope</v>
      </c>
      <c r="DO279" s="51" t="str">
        <f t="shared" ca="1" si="628"/>
        <v>Slope</v>
      </c>
      <c r="DP279" s="51" t="str">
        <f t="shared" ca="1" si="629"/>
        <v>Slope</v>
      </c>
      <c r="DQ279" s="51" t="str">
        <f t="shared" ca="1" si="630"/>
        <v>Slope</v>
      </c>
      <c r="DR279" s="51" t="str">
        <f t="shared" ca="1" si="631"/>
        <v>Slope</v>
      </c>
      <c r="DS279" s="51" t="str">
        <f t="shared" ca="1" si="632"/>
        <v>Slope</v>
      </c>
      <c r="DT279" s="51" t="str">
        <f t="shared" ca="1" si="633"/>
        <v>Slope</v>
      </c>
      <c r="DU279" s="51" t="str">
        <f t="shared" ca="1" si="634"/>
        <v>Slope</v>
      </c>
      <c r="DV279" s="51" t="str">
        <f t="shared" ca="1" si="635"/>
        <v>Slope</v>
      </c>
      <c r="DW279" s="51" t="str">
        <f t="shared" ca="1" si="636"/>
        <v>Slope</v>
      </c>
      <c r="DX279" s="51" t="str">
        <f t="shared" ca="1" si="637"/>
        <v>Slope</v>
      </c>
      <c r="DY279" s="51" t="str">
        <f t="shared" ca="1" si="638"/>
        <v>Slope</v>
      </c>
      <c r="DZ279" s="51" t="str">
        <f t="shared" ca="1" si="639"/>
        <v>Slope</v>
      </c>
      <c r="EA279" s="51" t="str">
        <f t="shared" ca="1" si="640"/>
        <v>Slope</v>
      </c>
      <c r="EB279" s="51" t="str">
        <f t="shared" ca="1" si="641"/>
        <v>Slope</v>
      </c>
      <c r="EC279" s="51" t="str">
        <f t="shared" ca="1" si="642"/>
        <v>Slope</v>
      </c>
      <c r="EE279" s="52">
        <f t="shared" ca="1" si="643"/>
        <v>1</v>
      </c>
      <c r="EF279" s="52">
        <f t="shared" ca="1" si="644"/>
        <v>1</v>
      </c>
      <c r="EG279" s="52">
        <f t="shared" ca="1" si="645"/>
        <v>1</v>
      </c>
      <c r="EH279" s="52">
        <f t="shared" ca="1" si="646"/>
        <v>1</v>
      </c>
      <c r="EI279" s="52">
        <f t="shared" ca="1" si="647"/>
        <v>1</v>
      </c>
      <c r="EJ279" s="52">
        <f t="shared" ca="1" si="648"/>
        <v>1</v>
      </c>
      <c r="EK279" s="52">
        <f t="shared" ca="1" si="649"/>
        <v>1</v>
      </c>
      <c r="EL279" s="52">
        <f t="shared" ca="1" si="650"/>
        <v>1</v>
      </c>
      <c r="EM279" s="52">
        <f t="shared" ca="1" si="651"/>
        <v>1</v>
      </c>
      <c r="EN279" s="52">
        <f t="shared" ca="1" si="652"/>
        <v>1</v>
      </c>
      <c r="EO279" s="52">
        <f t="shared" ca="1" si="653"/>
        <v>1</v>
      </c>
      <c r="EP279" s="52">
        <f t="shared" ca="1" si="654"/>
        <v>1</v>
      </c>
      <c r="EQ279" s="52">
        <f t="shared" ca="1" si="655"/>
        <v>1</v>
      </c>
      <c r="ER279" s="52">
        <f t="shared" ca="1" si="656"/>
        <v>1</v>
      </c>
      <c r="ES279" s="52">
        <f t="shared" ca="1" si="657"/>
        <v>1</v>
      </c>
      <c r="ET279" s="52">
        <f t="shared" ca="1" si="658"/>
        <v>1</v>
      </c>
      <c r="EU279" s="52">
        <f t="shared" ca="1" si="659"/>
        <v>1</v>
      </c>
      <c r="EV279" s="52">
        <f t="shared" ca="1" si="660"/>
        <v>1</v>
      </c>
      <c r="EW279" s="52">
        <f t="shared" ca="1" si="661"/>
        <v>1</v>
      </c>
      <c r="EX279" s="52">
        <f t="shared" ca="1" si="662"/>
        <v>1</v>
      </c>
      <c r="EY279" s="52">
        <f t="shared" ca="1" si="663"/>
        <v>1</v>
      </c>
      <c r="EZ279" s="52">
        <f t="shared" ca="1" si="664"/>
        <v>1</v>
      </c>
      <c r="FA279" s="52">
        <f t="shared" ca="1" si="665"/>
        <v>1</v>
      </c>
      <c r="FB279" s="52">
        <f t="shared" ca="1" si="666"/>
        <v>1</v>
      </c>
      <c r="FC279" s="52">
        <f t="shared" ca="1" si="667"/>
        <v>1</v>
      </c>
      <c r="FD279" s="52">
        <f t="shared" ca="1" si="668"/>
        <v>1</v>
      </c>
      <c r="FE279" s="52">
        <f t="shared" ca="1" si="669"/>
        <v>1</v>
      </c>
      <c r="FF279" s="52">
        <f t="shared" ca="1" si="670"/>
        <v>1</v>
      </c>
      <c r="FG279" s="52">
        <f t="shared" ca="1" si="671"/>
        <v>1</v>
      </c>
      <c r="FH279" s="52">
        <f t="shared" ca="1" si="672"/>
        <v>1</v>
      </c>
      <c r="FI279" s="52">
        <f t="shared" ca="1" si="673"/>
        <v>1</v>
      </c>
      <c r="FK279" s="52">
        <f t="shared" si="674"/>
        <v>0</v>
      </c>
      <c r="FL279" s="59" t="e">
        <f t="shared" ca="1" si="675"/>
        <v>#N/A</v>
      </c>
      <c r="FM279" s="59" t="e">
        <f t="shared" ca="1" si="676"/>
        <v>#N/A</v>
      </c>
      <c r="FN279" s="52">
        <f t="shared" ca="1" si="677"/>
        <v>0</v>
      </c>
      <c r="FP279" s="52">
        <f t="shared" ca="1" si="678"/>
        <v>0.66666666666666663</v>
      </c>
      <c r="FQ279" s="52">
        <f t="shared" ca="1" si="679"/>
        <v>0.66666666666666663</v>
      </c>
      <c r="FR279" s="52">
        <f t="shared" ca="1" si="680"/>
        <v>0.65555555555555545</v>
      </c>
      <c r="FS279" s="52">
        <f t="shared" ca="1" si="681"/>
        <v>0.64444444444444438</v>
      </c>
      <c r="FT279" s="52">
        <f t="shared" ca="1" si="682"/>
        <v>0.6333333333333333</v>
      </c>
      <c r="FU279" s="52">
        <f t="shared" ca="1" si="683"/>
        <v>0.62222222222222223</v>
      </c>
      <c r="FV279" s="52">
        <f t="shared" ca="1" si="684"/>
        <v>0.61111111111111116</v>
      </c>
      <c r="FW279" s="52">
        <f t="shared" ca="1" si="685"/>
        <v>0.6</v>
      </c>
      <c r="FX279" s="52">
        <f t="shared" ca="1" si="686"/>
        <v>0.5888888888888888</v>
      </c>
      <c r="FY279" s="52">
        <f t="shared" ca="1" si="687"/>
        <v>0.57777777777777772</v>
      </c>
      <c r="FZ279" s="52">
        <f t="shared" ca="1" si="688"/>
        <v>0.56666666666666665</v>
      </c>
      <c r="GA279" s="52">
        <f t="shared" ca="1" si="689"/>
        <v>0.55555555555555558</v>
      </c>
      <c r="GB279" s="52">
        <f t="shared" ca="1" si="690"/>
        <v>0.5444444444444444</v>
      </c>
      <c r="GC279" s="52">
        <f t="shared" ca="1" si="691"/>
        <v>0.53333333333333333</v>
      </c>
      <c r="GD279" s="52">
        <f t="shared" ca="1" si="692"/>
        <v>0.52222222222222214</v>
      </c>
      <c r="GE279" s="52">
        <f t="shared" ca="1" si="693"/>
        <v>0.51111111111111107</v>
      </c>
      <c r="GF279" s="52">
        <f t="shared" ca="1" si="694"/>
        <v>0.5</v>
      </c>
      <c r="GG279" s="52">
        <f t="shared" ca="1" si="695"/>
        <v>0.48888888888888887</v>
      </c>
      <c r="GH279" s="52">
        <f t="shared" ca="1" si="696"/>
        <v>0.47777777777777775</v>
      </c>
      <c r="GI279" s="52">
        <f t="shared" ca="1" si="697"/>
        <v>0.46666666666666667</v>
      </c>
      <c r="GJ279" s="52">
        <f t="shared" ca="1" si="698"/>
        <v>0.45555555555555555</v>
      </c>
      <c r="GK279" s="52">
        <f t="shared" ca="1" si="699"/>
        <v>0.44444444444444442</v>
      </c>
      <c r="GL279" s="52">
        <f t="shared" ca="1" si="700"/>
        <v>0.43333333333333335</v>
      </c>
      <c r="GM279" s="52">
        <f t="shared" ca="1" si="701"/>
        <v>0.42222222222222222</v>
      </c>
      <c r="GN279" s="52">
        <f t="shared" ca="1" si="702"/>
        <v>0.41111111111111109</v>
      </c>
      <c r="GO279" s="52">
        <f t="shared" ca="1" si="703"/>
        <v>0.39999999999999997</v>
      </c>
      <c r="GP279" s="52">
        <f t="shared" ca="1" si="704"/>
        <v>0.38888888888888884</v>
      </c>
      <c r="GQ279" s="52">
        <f t="shared" ca="1" si="705"/>
        <v>0.37777777777777777</v>
      </c>
      <c r="GR279" s="52">
        <f t="shared" ca="1" si="706"/>
        <v>0.36666666666666664</v>
      </c>
      <c r="GS279" s="52">
        <f t="shared" ca="1" si="707"/>
        <v>0.35555555555555551</v>
      </c>
      <c r="GT279" s="52">
        <f t="shared" ca="1" si="708"/>
        <v>0.34444444444444444</v>
      </c>
      <c r="GU279" s="125">
        <f t="shared" si="709"/>
        <v>0</v>
      </c>
      <c r="GV279" s="52">
        <f t="shared" ca="1" si="710"/>
        <v>0.66666666666666663</v>
      </c>
      <c r="GW279" s="59">
        <f t="shared" ca="1" si="711"/>
        <v>0</v>
      </c>
      <c r="GX279" s="52">
        <f t="shared" ca="1" si="712"/>
        <v>0</v>
      </c>
      <c r="GY279" s="52" t="str">
        <f t="shared" ca="1" si="713"/>
        <v>Slope</v>
      </c>
      <c r="GZ279" s="52" t="str">
        <f t="shared" ca="1" si="714"/>
        <v>NaN</v>
      </c>
      <c r="HA279" s="120">
        <f t="shared" si="715"/>
        <v>0</v>
      </c>
      <c r="HB279" s="58">
        <f t="shared" si="716"/>
        <v>0</v>
      </c>
      <c r="HC279" s="58"/>
      <c r="HD279" s="121">
        <f t="shared" si="717"/>
        <v>1</v>
      </c>
      <c r="HE279" s="52">
        <f t="shared" si="718"/>
        <v>0</v>
      </c>
      <c r="HF279" s="52">
        <f t="shared" si="719"/>
        <v>0</v>
      </c>
      <c r="HG279" s="120">
        <f t="shared" si="720"/>
        <v>1</v>
      </c>
      <c r="HH279" s="120">
        <f t="shared" si="721"/>
        <v>0</v>
      </c>
      <c r="HI279" s="52">
        <f t="shared" ca="1" si="722"/>
        <v>0</v>
      </c>
      <c r="HJ279" s="52" t="str">
        <f t="shared" ca="1" si="723"/>
        <v>Slope</v>
      </c>
      <c r="HK279" s="59">
        <f t="shared" ca="1" si="724"/>
        <v>2</v>
      </c>
      <c r="HL279" s="52" t="str">
        <f t="shared" ca="1" si="725"/>
        <v>NaN</v>
      </c>
      <c r="HM279" s="52">
        <f t="shared" si="726"/>
        <v>0</v>
      </c>
      <c r="HN279" s="52">
        <f t="shared" si="727"/>
        <v>0</v>
      </c>
      <c r="HO279" s="52">
        <f t="shared" si="728"/>
        <v>0</v>
      </c>
      <c r="HP279" s="112"/>
      <c r="HQ279" s="52">
        <f t="shared" si="731"/>
        <v>0</v>
      </c>
      <c r="HR279" s="112"/>
      <c r="HS279" s="52">
        <f t="shared" si="729"/>
        <v>0</v>
      </c>
      <c r="HT279">
        <f t="shared" si="730"/>
        <v>0</v>
      </c>
    </row>
    <row r="280" spans="1:228" x14ac:dyDescent="0.25">
      <c r="A280" s="45">
        <v>242</v>
      </c>
      <c r="B280" s="35">
        <f t="shared" si="570"/>
        <v>2.789351851851837E-2</v>
      </c>
      <c r="C280" s="28"/>
      <c r="D280" s="29"/>
      <c r="E280" s="29"/>
      <c r="F280" s="37"/>
      <c r="G280" s="38"/>
      <c r="H280" s="107"/>
      <c r="I280" s="31"/>
      <c r="J280" s="28"/>
      <c r="K280" s="37">
        <f t="shared" si="735"/>
        <v>0</v>
      </c>
      <c r="L280" s="30">
        <f t="shared" si="733"/>
        <v>0</v>
      </c>
      <c r="M280" s="101">
        <f t="shared" si="734"/>
        <v>0</v>
      </c>
      <c r="N280" s="103">
        <f t="shared" si="571"/>
        <v>0</v>
      </c>
      <c r="AD280" s="52" t="e">
        <f t="shared" ca="1" si="736"/>
        <v>#DIV/0!</v>
      </c>
      <c r="AE280" s="52" t="e">
        <f t="shared" ca="1" si="736"/>
        <v>#DIV/0!</v>
      </c>
      <c r="AF280" s="52" t="e">
        <f t="shared" ca="1" si="736"/>
        <v>#DIV/0!</v>
      </c>
      <c r="AG280" s="52" t="e">
        <f t="shared" ca="1" si="566"/>
        <v>#DIV/0!</v>
      </c>
      <c r="AH280" s="52" t="e">
        <f t="shared" ca="1" si="566"/>
        <v>#DIV/0!</v>
      </c>
      <c r="AI280" s="52" t="e">
        <f t="shared" ca="1" si="566"/>
        <v>#DIV/0!</v>
      </c>
      <c r="AJ280" s="52" t="e">
        <f t="shared" ca="1" si="566"/>
        <v>#DIV/0!</v>
      </c>
      <c r="AK280" s="52" t="e">
        <f t="shared" ca="1" si="567"/>
        <v>#DIV/0!</v>
      </c>
      <c r="AL280" s="52" t="e">
        <f t="shared" ca="1" si="567"/>
        <v>#DIV/0!</v>
      </c>
      <c r="AM280" s="52" t="e">
        <f t="shared" ca="1" si="567"/>
        <v>#DIV/0!</v>
      </c>
      <c r="AN280" s="52" t="e">
        <f t="shared" ca="1" si="567"/>
        <v>#DIV/0!</v>
      </c>
      <c r="AO280" s="52" t="e">
        <f t="shared" ca="1" si="568"/>
        <v>#DIV/0!</v>
      </c>
      <c r="AP280" s="52" t="e">
        <f t="shared" ca="1" si="568"/>
        <v>#DIV/0!</v>
      </c>
      <c r="AQ280" s="52" t="e">
        <f t="shared" ca="1" si="568"/>
        <v>#DIV/0!</v>
      </c>
      <c r="AR280" s="52" t="e">
        <f t="shared" ca="1" si="568"/>
        <v>#DIV/0!</v>
      </c>
      <c r="AS280" s="52" t="e">
        <f t="shared" ca="1" si="569"/>
        <v>#DIV/0!</v>
      </c>
      <c r="AT280" s="52" t="e">
        <f t="shared" ca="1" si="569"/>
        <v>#DIV/0!</v>
      </c>
      <c r="AU280" s="52" t="e">
        <f t="shared" ca="1" si="569"/>
        <v>#DIV/0!</v>
      </c>
      <c r="AV280" s="52" t="e">
        <f t="shared" ca="1" si="569"/>
        <v>#DIV/0!</v>
      </c>
      <c r="AW280" s="52" t="e">
        <f t="shared" ca="1" si="563"/>
        <v>#DIV/0!</v>
      </c>
      <c r="AX280" s="52" t="e">
        <f t="shared" ca="1" si="563"/>
        <v>#DIV/0!</v>
      </c>
      <c r="AY280" s="52" t="e">
        <f t="shared" ca="1" si="563"/>
        <v>#DIV/0!</v>
      </c>
      <c r="AZ280" s="52" t="e">
        <f t="shared" ca="1" si="563"/>
        <v>#DIV/0!</v>
      </c>
      <c r="BA280" s="52" t="e">
        <f t="shared" ca="1" si="564"/>
        <v>#DIV/0!</v>
      </c>
      <c r="BB280" s="52" t="e">
        <f t="shared" ca="1" si="564"/>
        <v>#DIV/0!</v>
      </c>
      <c r="BC280" s="52" t="e">
        <f t="shared" ca="1" si="564"/>
        <v>#DIV/0!</v>
      </c>
      <c r="BD280" s="52" t="e">
        <f t="shared" ca="1" si="564"/>
        <v>#DIV/0!</v>
      </c>
      <c r="BE280" s="52" t="e">
        <f t="shared" ca="1" si="565"/>
        <v>#DIV/0!</v>
      </c>
      <c r="BF280" s="52" t="e">
        <f t="shared" ca="1" si="565"/>
        <v>#DIV/0!</v>
      </c>
      <c r="BG280" s="52" t="e">
        <f t="shared" ca="1" si="565"/>
        <v>#DIV/0!</v>
      </c>
      <c r="BH280" s="52" t="e">
        <f t="shared" ca="1" si="565"/>
        <v>#DIV/0!</v>
      </c>
      <c r="BJ280" s="52">
        <f t="shared" si="573"/>
        <v>0</v>
      </c>
      <c r="BK280" s="52">
        <f t="shared" si="574"/>
        <v>0</v>
      </c>
      <c r="BL280" s="52">
        <f t="shared" si="575"/>
        <v>0</v>
      </c>
      <c r="BM280" s="52">
        <f t="shared" si="576"/>
        <v>0</v>
      </c>
      <c r="BN280" s="52">
        <f t="shared" si="577"/>
        <v>0</v>
      </c>
      <c r="BO280" s="52">
        <f t="shared" si="578"/>
        <v>0</v>
      </c>
      <c r="BP280" s="52">
        <f t="shared" si="579"/>
        <v>0</v>
      </c>
      <c r="BQ280" s="52">
        <f t="shared" si="580"/>
        <v>0.05</v>
      </c>
      <c r="BS280" s="52">
        <f t="shared" ca="1" si="581"/>
        <v>0</v>
      </c>
      <c r="BT280" s="52">
        <f t="shared" ca="1" si="582"/>
        <v>0</v>
      </c>
      <c r="BU280" s="52">
        <f t="shared" ca="1" si="583"/>
        <v>0</v>
      </c>
      <c r="BV280" s="52">
        <f t="shared" ca="1" si="584"/>
        <v>0</v>
      </c>
      <c r="BW280" s="52">
        <f t="shared" ca="1" si="585"/>
        <v>0</v>
      </c>
      <c r="BX280" s="52">
        <f t="shared" ca="1" si="586"/>
        <v>0</v>
      </c>
      <c r="BY280" s="52">
        <f t="shared" ca="1" si="587"/>
        <v>0</v>
      </c>
      <c r="BZ280" s="52">
        <f t="shared" ca="1" si="588"/>
        <v>0</v>
      </c>
      <c r="CA280" s="52">
        <f t="shared" ca="1" si="589"/>
        <v>0</v>
      </c>
      <c r="CB280" s="52">
        <f t="shared" ca="1" si="590"/>
        <v>0</v>
      </c>
      <c r="CC280" s="52">
        <f t="shared" ca="1" si="591"/>
        <v>0</v>
      </c>
      <c r="CD280" s="52">
        <f t="shared" ca="1" si="592"/>
        <v>0</v>
      </c>
      <c r="CE280" s="52">
        <f t="shared" ca="1" si="593"/>
        <v>0</v>
      </c>
      <c r="CF280" s="52">
        <f t="shared" ca="1" si="594"/>
        <v>0</v>
      </c>
      <c r="CG280" s="52">
        <f t="shared" ca="1" si="595"/>
        <v>0</v>
      </c>
      <c r="CH280" s="52">
        <f t="shared" ca="1" si="596"/>
        <v>0</v>
      </c>
      <c r="CI280" s="52">
        <f t="shared" ca="1" si="597"/>
        <v>0</v>
      </c>
      <c r="CJ280" s="52">
        <f t="shared" ca="1" si="598"/>
        <v>0</v>
      </c>
      <c r="CK280" s="52">
        <f t="shared" ca="1" si="599"/>
        <v>0</v>
      </c>
      <c r="CL280" s="52">
        <f t="shared" ca="1" si="600"/>
        <v>0</v>
      </c>
      <c r="CM280" s="52">
        <f t="shared" ca="1" si="601"/>
        <v>0</v>
      </c>
      <c r="CN280" s="52">
        <f t="shared" ca="1" si="602"/>
        <v>0</v>
      </c>
      <c r="CO280" s="52">
        <f t="shared" ca="1" si="603"/>
        <v>0</v>
      </c>
      <c r="CP280" s="52">
        <f t="shared" ca="1" si="604"/>
        <v>0</v>
      </c>
      <c r="CQ280" s="52">
        <f t="shared" ca="1" si="605"/>
        <v>0</v>
      </c>
      <c r="CR280" s="52">
        <f t="shared" ca="1" si="606"/>
        <v>0</v>
      </c>
      <c r="CS280" s="52">
        <f t="shared" ca="1" si="607"/>
        <v>0</v>
      </c>
      <c r="CT280" s="52">
        <f t="shared" ca="1" si="608"/>
        <v>0</v>
      </c>
      <c r="CU280" s="52">
        <f t="shared" ca="1" si="609"/>
        <v>0</v>
      </c>
      <c r="CV280" s="52">
        <f t="shared" ca="1" si="610"/>
        <v>0</v>
      </c>
      <c r="CW280" s="52">
        <f t="shared" ca="1" si="611"/>
        <v>0</v>
      </c>
      <c r="CY280" s="51" t="str">
        <f t="shared" ca="1" si="612"/>
        <v>Slope</v>
      </c>
      <c r="CZ280" s="51" t="str">
        <f t="shared" ca="1" si="613"/>
        <v>Slope</v>
      </c>
      <c r="DA280" s="51" t="str">
        <f t="shared" ca="1" si="614"/>
        <v>Slope</v>
      </c>
      <c r="DB280" s="51" t="str">
        <f t="shared" ca="1" si="615"/>
        <v>Slope</v>
      </c>
      <c r="DC280" s="51" t="str">
        <f t="shared" ca="1" si="616"/>
        <v>Slope</v>
      </c>
      <c r="DD280" s="51" t="str">
        <f t="shared" ca="1" si="617"/>
        <v>Slope</v>
      </c>
      <c r="DE280" s="51" t="str">
        <f t="shared" ca="1" si="618"/>
        <v>Slope</v>
      </c>
      <c r="DF280" s="51" t="str">
        <f t="shared" ca="1" si="619"/>
        <v>Slope</v>
      </c>
      <c r="DG280" s="51" t="str">
        <f t="shared" ca="1" si="620"/>
        <v>Slope</v>
      </c>
      <c r="DH280" s="51" t="str">
        <f t="shared" ca="1" si="621"/>
        <v>Slope</v>
      </c>
      <c r="DI280" s="51" t="str">
        <f t="shared" ca="1" si="622"/>
        <v>Slope</v>
      </c>
      <c r="DJ280" s="51" t="str">
        <f t="shared" ca="1" si="623"/>
        <v>Slope</v>
      </c>
      <c r="DK280" s="51" t="str">
        <f t="shared" ca="1" si="624"/>
        <v>Slope</v>
      </c>
      <c r="DL280" s="51" t="str">
        <f t="shared" ca="1" si="625"/>
        <v>Slope</v>
      </c>
      <c r="DM280" s="51" t="str">
        <f t="shared" ca="1" si="626"/>
        <v>Slope</v>
      </c>
      <c r="DN280" s="51" t="str">
        <f t="shared" ca="1" si="627"/>
        <v>Slope</v>
      </c>
      <c r="DO280" s="51" t="str">
        <f t="shared" ca="1" si="628"/>
        <v>Slope</v>
      </c>
      <c r="DP280" s="51" t="str">
        <f t="shared" ca="1" si="629"/>
        <v>Slope</v>
      </c>
      <c r="DQ280" s="51" t="str">
        <f t="shared" ca="1" si="630"/>
        <v>Slope</v>
      </c>
      <c r="DR280" s="51" t="str">
        <f t="shared" ca="1" si="631"/>
        <v>Slope</v>
      </c>
      <c r="DS280" s="51" t="str">
        <f t="shared" ca="1" si="632"/>
        <v>Slope</v>
      </c>
      <c r="DT280" s="51" t="str">
        <f t="shared" ca="1" si="633"/>
        <v>Slope</v>
      </c>
      <c r="DU280" s="51" t="str">
        <f t="shared" ca="1" si="634"/>
        <v>Slope</v>
      </c>
      <c r="DV280" s="51" t="str">
        <f t="shared" ca="1" si="635"/>
        <v>Slope</v>
      </c>
      <c r="DW280" s="51" t="str">
        <f t="shared" ca="1" si="636"/>
        <v>Slope</v>
      </c>
      <c r="DX280" s="51" t="str">
        <f t="shared" ca="1" si="637"/>
        <v>Slope</v>
      </c>
      <c r="DY280" s="51" t="str">
        <f t="shared" ca="1" si="638"/>
        <v>Slope</v>
      </c>
      <c r="DZ280" s="51" t="str">
        <f t="shared" ca="1" si="639"/>
        <v>Slope</v>
      </c>
      <c r="EA280" s="51" t="str">
        <f t="shared" ca="1" si="640"/>
        <v>Slope</v>
      </c>
      <c r="EB280" s="51" t="str">
        <f t="shared" ca="1" si="641"/>
        <v>Slope</v>
      </c>
      <c r="EC280" s="51" t="str">
        <f t="shared" ca="1" si="642"/>
        <v>Slope</v>
      </c>
      <c r="EE280" s="52">
        <f t="shared" ca="1" si="643"/>
        <v>1</v>
      </c>
      <c r="EF280" s="52">
        <f t="shared" ca="1" si="644"/>
        <v>1</v>
      </c>
      <c r="EG280" s="52">
        <f t="shared" ca="1" si="645"/>
        <v>1</v>
      </c>
      <c r="EH280" s="52">
        <f t="shared" ca="1" si="646"/>
        <v>1</v>
      </c>
      <c r="EI280" s="52">
        <f t="shared" ca="1" si="647"/>
        <v>1</v>
      </c>
      <c r="EJ280" s="52">
        <f t="shared" ca="1" si="648"/>
        <v>1</v>
      </c>
      <c r="EK280" s="52">
        <f t="shared" ca="1" si="649"/>
        <v>1</v>
      </c>
      <c r="EL280" s="52">
        <f t="shared" ca="1" si="650"/>
        <v>1</v>
      </c>
      <c r="EM280" s="52">
        <f t="shared" ca="1" si="651"/>
        <v>1</v>
      </c>
      <c r="EN280" s="52">
        <f t="shared" ca="1" si="652"/>
        <v>1</v>
      </c>
      <c r="EO280" s="52">
        <f t="shared" ca="1" si="653"/>
        <v>1</v>
      </c>
      <c r="EP280" s="52">
        <f t="shared" ca="1" si="654"/>
        <v>1</v>
      </c>
      <c r="EQ280" s="52">
        <f t="shared" ca="1" si="655"/>
        <v>1</v>
      </c>
      <c r="ER280" s="52">
        <f t="shared" ca="1" si="656"/>
        <v>1</v>
      </c>
      <c r="ES280" s="52">
        <f t="shared" ca="1" si="657"/>
        <v>1</v>
      </c>
      <c r="ET280" s="52">
        <f t="shared" ca="1" si="658"/>
        <v>1</v>
      </c>
      <c r="EU280" s="52">
        <f t="shared" ca="1" si="659"/>
        <v>1</v>
      </c>
      <c r="EV280" s="52">
        <f t="shared" ca="1" si="660"/>
        <v>1</v>
      </c>
      <c r="EW280" s="52">
        <f t="shared" ca="1" si="661"/>
        <v>1</v>
      </c>
      <c r="EX280" s="52">
        <f t="shared" ca="1" si="662"/>
        <v>1</v>
      </c>
      <c r="EY280" s="52">
        <f t="shared" ca="1" si="663"/>
        <v>1</v>
      </c>
      <c r="EZ280" s="52">
        <f t="shared" ca="1" si="664"/>
        <v>1</v>
      </c>
      <c r="FA280" s="52">
        <f t="shared" ca="1" si="665"/>
        <v>1</v>
      </c>
      <c r="FB280" s="52">
        <f t="shared" ca="1" si="666"/>
        <v>1</v>
      </c>
      <c r="FC280" s="52">
        <f t="shared" ca="1" si="667"/>
        <v>1</v>
      </c>
      <c r="FD280" s="52">
        <f t="shared" ca="1" si="668"/>
        <v>1</v>
      </c>
      <c r="FE280" s="52">
        <f t="shared" ca="1" si="669"/>
        <v>1</v>
      </c>
      <c r="FF280" s="52">
        <f t="shared" ca="1" si="670"/>
        <v>1</v>
      </c>
      <c r="FG280" s="52">
        <f t="shared" ca="1" si="671"/>
        <v>1</v>
      </c>
      <c r="FH280" s="52">
        <f t="shared" ca="1" si="672"/>
        <v>1</v>
      </c>
      <c r="FI280" s="52">
        <f t="shared" ca="1" si="673"/>
        <v>1</v>
      </c>
      <c r="FK280" s="52">
        <f t="shared" si="674"/>
        <v>0</v>
      </c>
      <c r="FL280" s="59" t="e">
        <f t="shared" ca="1" si="675"/>
        <v>#N/A</v>
      </c>
      <c r="FM280" s="59" t="e">
        <f t="shared" ca="1" si="676"/>
        <v>#N/A</v>
      </c>
      <c r="FN280" s="52">
        <f t="shared" ca="1" si="677"/>
        <v>0</v>
      </c>
      <c r="FP280" s="52">
        <f t="shared" ca="1" si="678"/>
        <v>0.66666666666666663</v>
      </c>
      <c r="FQ280" s="52">
        <f t="shared" ca="1" si="679"/>
        <v>0.66666666666666663</v>
      </c>
      <c r="FR280" s="52">
        <f t="shared" ca="1" si="680"/>
        <v>0.65555555555555545</v>
      </c>
      <c r="FS280" s="52">
        <f t="shared" ca="1" si="681"/>
        <v>0.64444444444444438</v>
      </c>
      <c r="FT280" s="52">
        <f t="shared" ca="1" si="682"/>
        <v>0.6333333333333333</v>
      </c>
      <c r="FU280" s="52">
        <f t="shared" ca="1" si="683"/>
        <v>0.62222222222222223</v>
      </c>
      <c r="FV280" s="52">
        <f t="shared" ca="1" si="684"/>
        <v>0.61111111111111116</v>
      </c>
      <c r="FW280" s="52">
        <f t="shared" ca="1" si="685"/>
        <v>0.6</v>
      </c>
      <c r="FX280" s="52">
        <f t="shared" ca="1" si="686"/>
        <v>0.5888888888888888</v>
      </c>
      <c r="FY280" s="52">
        <f t="shared" ca="1" si="687"/>
        <v>0.57777777777777772</v>
      </c>
      <c r="FZ280" s="52">
        <f t="shared" ca="1" si="688"/>
        <v>0.56666666666666665</v>
      </c>
      <c r="GA280" s="52">
        <f t="shared" ca="1" si="689"/>
        <v>0.55555555555555558</v>
      </c>
      <c r="GB280" s="52">
        <f t="shared" ca="1" si="690"/>
        <v>0.5444444444444444</v>
      </c>
      <c r="GC280" s="52">
        <f t="shared" ca="1" si="691"/>
        <v>0.53333333333333333</v>
      </c>
      <c r="GD280" s="52">
        <f t="shared" ca="1" si="692"/>
        <v>0.52222222222222214</v>
      </c>
      <c r="GE280" s="52">
        <f t="shared" ca="1" si="693"/>
        <v>0.51111111111111107</v>
      </c>
      <c r="GF280" s="52">
        <f t="shared" ca="1" si="694"/>
        <v>0.5</v>
      </c>
      <c r="GG280" s="52">
        <f t="shared" ca="1" si="695"/>
        <v>0.48888888888888887</v>
      </c>
      <c r="GH280" s="52">
        <f t="shared" ca="1" si="696"/>
        <v>0.47777777777777775</v>
      </c>
      <c r="GI280" s="52">
        <f t="shared" ca="1" si="697"/>
        <v>0.46666666666666667</v>
      </c>
      <c r="GJ280" s="52">
        <f t="shared" ca="1" si="698"/>
        <v>0.45555555555555555</v>
      </c>
      <c r="GK280" s="52">
        <f t="shared" ca="1" si="699"/>
        <v>0.44444444444444442</v>
      </c>
      <c r="GL280" s="52">
        <f t="shared" ca="1" si="700"/>
        <v>0.43333333333333335</v>
      </c>
      <c r="GM280" s="52">
        <f t="shared" ca="1" si="701"/>
        <v>0.42222222222222222</v>
      </c>
      <c r="GN280" s="52">
        <f t="shared" ca="1" si="702"/>
        <v>0.41111111111111109</v>
      </c>
      <c r="GO280" s="52">
        <f t="shared" ca="1" si="703"/>
        <v>0.39999999999999997</v>
      </c>
      <c r="GP280" s="52">
        <f t="shared" ca="1" si="704"/>
        <v>0.38888888888888884</v>
      </c>
      <c r="GQ280" s="52">
        <f t="shared" ca="1" si="705"/>
        <v>0.37777777777777777</v>
      </c>
      <c r="GR280" s="52">
        <f t="shared" ca="1" si="706"/>
        <v>0.36666666666666664</v>
      </c>
      <c r="GS280" s="52">
        <f t="shared" ca="1" si="707"/>
        <v>0.35555555555555551</v>
      </c>
      <c r="GT280" s="52">
        <f t="shared" ca="1" si="708"/>
        <v>0.34444444444444444</v>
      </c>
      <c r="GU280" s="125">
        <f t="shared" si="709"/>
        <v>0</v>
      </c>
      <c r="GV280" s="52">
        <f t="shared" ca="1" si="710"/>
        <v>0.66666666666666663</v>
      </c>
      <c r="GW280" s="59">
        <f t="shared" ca="1" si="711"/>
        <v>0</v>
      </c>
      <c r="GX280" s="52">
        <f t="shared" ca="1" si="712"/>
        <v>0</v>
      </c>
      <c r="GY280" s="52" t="str">
        <f t="shared" ca="1" si="713"/>
        <v>Slope</v>
      </c>
      <c r="GZ280" s="52" t="str">
        <f t="shared" ca="1" si="714"/>
        <v>NaN</v>
      </c>
      <c r="HA280" s="120">
        <f t="shared" si="715"/>
        <v>0</v>
      </c>
      <c r="HB280" s="58">
        <f t="shared" si="716"/>
        <v>0</v>
      </c>
      <c r="HC280" s="58"/>
      <c r="HD280" s="121">
        <f t="shared" si="717"/>
        <v>1</v>
      </c>
      <c r="HE280" s="52">
        <f t="shared" si="718"/>
        <v>0</v>
      </c>
      <c r="HF280" s="52">
        <f t="shared" si="719"/>
        <v>0</v>
      </c>
      <c r="HG280" s="120">
        <f t="shared" si="720"/>
        <v>1</v>
      </c>
      <c r="HH280" s="120">
        <f t="shared" si="721"/>
        <v>0</v>
      </c>
      <c r="HI280" s="52">
        <f t="shared" ca="1" si="722"/>
        <v>0</v>
      </c>
      <c r="HJ280" s="52" t="str">
        <f t="shared" ca="1" si="723"/>
        <v>Slope</v>
      </c>
      <c r="HK280" s="59">
        <f t="shared" ca="1" si="724"/>
        <v>2</v>
      </c>
      <c r="HL280" s="52" t="str">
        <f t="shared" ca="1" si="725"/>
        <v>NaN</v>
      </c>
      <c r="HM280" s="52">
        <f t="shared" si="726"/>
        <v>0</v>
      </c>
      <c r="HN280" s="52">
        <f t="shared" si="727"/>
        <v>0</v>
      </c>
      <c r="HO280" s="52">
        <f t="shared" si="728"/>
        <v>0</v>
      </c>
      <c r="HP280" s="112"/>
      <c r="HQ280" s="52">
        <f t="shared" si="731"/>
        <v>0</v>
      </c>
      <c r="HR280" s="112"/>
      <c r="HS280" s="52">
        <f t="shared" si="729"/>
        <v>0</v>
      </c>
      <c r="HT280">
        <f t="shared" si="730"/>
        <v>0</v>
      </c>
    </row>
    <row r="281" spans="1:228" x14ac:dyDescent="0.25">
      <c r="A281" s="45">
        <v>243</v>
      </c>
      <c r="B281" s="35">
        <f t="shared" si="570"/>
        <v>2.8009259259259109E-2</v>
      </c>
      <c r="C281" s="28"/>
      <c r="D281" s="29"/>
      <c r="E281" s="29"/>
      <c r="F281" s="37"/>
      <c r="G281" s="38"/>
      <c r="H281" s="107"/>
      <c r="I281" s="31"/>
      <c r="J281" s="28"/>
      <c r="K281" s="37">
        <f t="shared" si="735"/>
        <v>0</v>
      </c>
      <c r="L281" s="30">
        <f t="shared" si="733"/>
        <v>0</v>
      </c>
      <c r="M281" s="101">
        <f t="shared" si="734"/>
        <v>0</v>
      </c>
      <c r="N281" s="103">
        <f t="shared" si="571"/>
        <v>0</v>
      </c>
      <c r="AD281" s="52" t="e">
        <f t="shared" ca="1" si="736"/>
        <v>#DIV/0!</v>
      </c>
      <c r="AE281" s="52" t="e">
        <f t="shared" ca="1" si="736"/>
        <v>#DIV/0!</v>
      </c>
      <c r="AF281" s="52" t="e">
        <f t="shared" ca="1" si="736"/>
        <v>#DIV/0!</v>
      </c>
      <c r="AG281" s="52" t="e">
        <f t="shared" ca="1" si="566"/>
        <v>#DIV/0!</v>
      </c>
      <c r="AH281" s="52" t="e">
        <f t="shared" ca="1" si="566"/>
        <v>#DIV/0!</v>
      </c>
      <c r="AI281" s="52" t="e">
        <f t="shared" ca="1" si="566"/>
        <v>#DIV/0!</v>
      </c>
      <c r="AJ281" s="52" t="e">
        <f t="shared" ca="1" si="566"/>
        <v>#DIV/0!</v>
      </c>
      <c r="AK281" s="52" t="e">
        <f t="shared" ca="1" si="567"/>
        <v>#DIV/0!</v>
      </c>
      <c r="AL281" s="52" t="e">
        <f t="shared" ca="1" si="567"/>
        <v>#DIV/0!</v>
      </c>
      <c r="AM281" s="52" t="e">
        <f t="shared" ca="1" si="567"/>
        <v>#DIV/0!</v>
      </c>
      <c r="AN281" s="52" t="e">
        <f t="shared" ca="1" si="567"/>
        <v>#DIV/0!</v>
      </c>
      <c r="AO281" s="52" t="e">
        <f t="shared" ca="1" si="568"/>
        <v>#DIV/0!</v>
      </c>
      <c r="AP281" s="52" t="e">
        <f t="shared" ca="1" si="568"/>
        <v>#DIV/0!</v>
      </c>
      <c r="AQ281" s="52" t="e">
        <f t="shared" ca="1" si="568"/>
        <v>#DIV/0!</v>
      </c>
      <c r="AR281" s="52" t="e">
        <f t="shared" ca="1" si="568"/>
        <v>#DIV/0!</v>
      </c>
      <c r="AS281" s="52" t="e">
        <f t="shared" ca="1" si="569"/>
        <v>#DIV/0!</v>
      </c>
      <c r="AT281" s="52" t="e">
        <f t="shared" ca="1" si="569"/>
        <v>#DIV/0!</v>
      </c>
      <c r="AU281" s="52" t="e">
        <f t="shared" ca="1" si="569"/>
        <v>#DIV/0!</v>
      </c>
      <c r="AV281" s="52" t="e">
        <f t="shared" ca="1" si="569"/>
        <v>#DIV/0!</v>
      </c>
      <c r="AW281" s="52" t="e">
        <f t="shared" ca="1" si="563"/>
        <v>#DIV/0!</v>
      </c>
      <c r="AX281" s="52" t="e">
        <f t="shared" ca="1" si="563"/>
        <v>#DIV/0!</v>
      </c>
      <c r="AY281" s="52" t="e">
        <f t="shared" ca="1" si="563"/>
        <v>#DIV/0!</v>
      </c>
      <c r="AZ281" s="52" t="e">
        <f t="shared" ca="1" si="563"/>
        <v>#DIV/0!</v>
      </c>
      <c r="BA281" s="52" t="e">
        <f t="shared" ca="1" si="564"/>
        <v>#DIV/0!</v>
      </c>
      <c r="BB281" s="52" t="e">
        <f t="shared" ca="1" si="564"/>
        <v>#DIV/0!</v>
      </c>
      <c r="BC281" s="52" t="e">
        <f t="shared" ca="1" si="564"/>
        <v>#DIV/0!</v>
      </c>
      <c r="BD281" s="52" t="e">
        <f t="shared" ca="1" si="564"/>
        <v>#DIV/0!</v>
      </c>
      <c r="BE281" s="52" t="e">
        <f t="shared" ca="1" si="565"/>
        <v>#DIV/0!</v>
      </c>
      <c r="BF281" s="52" t="e">
        <f t="shared" ca="1" si="565"/>
        <v>#DIV/0!</v>
      </c>
      <c r="BG281" s="52" t="e">
        <f t="shared" ca="1" si="565"/>
        <v>#DIV/0!</v>
      </c>
      <c r="BH281" s="52" t="e">
        <f t="shared" ca="1" si="565"/>
        <v>#DIV/0!</v>
      </c>
      <c r="BJ281" s="52">
        <f t="shared" si="573"/>
        <v>0</v>
      </c>
      <c r="BK281" s="52">
        <f t="shared" si="574"/>
        <v>0</v>
      </c>
      <c r="BL281" s="52">
        <f t="shared" si="575"/>
        <v>0</v>
      </c>
      <c r="BM281" s="52">
        <f t="shared" si="576"/>
        <v>0</v>
      </c>
      <c r="BN281" s="52">
        <f t="shared" si="577"/>
        <v>0</v>
      </c>
      <c r="BO281" s="52">
        <f t="shared" si="578"/>
        <v>0</v>
      </c>
      <c r="BP281" s="52">
        <f t="shared" si="579"/>
        <v>0</v>
      </c>
      <c r="BQ281" s="52">
        <f t="shared" si="580"/>
        <v>0.05</v>
      </c>
      <c r="BS281" s="52">
        <f t="shared" ca="1" si="581"/>
        <v>0</v>
      </c>
      <c r="BT281" s="52">
        <f t="shared" ca="1" si="582"/>
        <v>0</v>
      </c>
      <c r="BU281" s="52">
        <f t="shared" ca="1" si="583"/>
        <v>0</v>
      </c>
      <c r="BV281" s="52">
        <f t="shared" ca="1" si="584"/>
        <v>0</v>
      </c>
      <c r="BW281" s="52">
        <f t="shared" ca="1" si="585"/>
        <v>0</v>
      </c>
      <c r="BX281" s="52">
        <f t="shared" ca="1" si="586"/>
        <v>0</v>
      </c>
      <c r="BY281" s="52">
        <f t="shared" ca="1" si="587"/>
        <v>0</v>
      </c>
      <c r="BZ281" s="52">
        <f t="shared" ca="1" si="588"/>
        <v>0</v>
      </c>
      <c r="CA281" s="52">
        <f t="shared" ca="1" si="589"/>
        <v>0</v>
      </c>
      <c r="CB281" s="52">
        <f t="shared" ca="1" si="590"/>
        <v>0</v>
      </c>
      <c r="CC281" s="52">
        <f t="shared" ca="1" si="591"/>
        <v>0</v>
      </c>
      <c r="CD281" s="52">
        <f t="shared" ca="1" si="592"/>
        <v>0</v>
      </c>
      <c r="CE281" s="52">
        <f t="shared" ca="1" si="593"/>
        <v>0</v>
      </c>
      <c r="CF281" s="52">
        <f t="shared" ca="1" si="594"/>
        <v>0</v>
      </c>
      <c r="CG281" s="52">
        <f t="shared" ca="1" si="595"/>
        <v>0</v>
      </c>
      <c r="CH281" s="52">
        <f t="shared" ca="1" si="596"/>
        <v>0</v>
      </c>
      <c r="CI281" s="52">
        <f t="shared" ca="1" si="597"/>
        <v>0</v>
      </c>
      <c r="CJ281" s="52">
        <f t="shared" ca="1" si="598"/>
        <v>0</v>
      </c>
      <c r="CK281" s="52">
        <f t="shared" ca="1" si="599"/>
        <v>0</v>
      </c>
      <c r="CL281" s="52">
        <f t="shared" ca="1" si="600"/>
        <v>0</v>
      </c>
      <c r="CM281" s="52">
        <f t="shared" ca="1" si="601"/>
        <v>0</v>
      </c>
      <c r="CN281" s="52">
        <f t="shared" ca="1" si="602"/>
        <v>0</v>
      </c>
      <c r="CO281" s="52">
        <f t="shared" ca="1" si="603"/>
        <v>0</v>
      </c>
      <c r="CP281" s="52">
        <f t="shared" ca="1" si="604"/>
        <v>0</v>
      </c>
      <c r="CQ281" s="52">
        <f t="shared" ca="1" si="605"/>
        <v>0</v>
      </c>
      <c r="CR281" s="52">
        <f t="shared" ca="1" si="606"/>
        <v>0</v>
      </c>
      <c r="CS281" s="52">
        <f t="shared" ca="1" si="607"/>
        <v>0</v>
      </c>
      <c r="CT281" s="52">
        <f t="shared" ca="1" si="608"/>
        <v>0</v>
      </c>
      <c r="CU281" s="52">
        <f t="shared" ca="1" si="609"/>
        <v>0</v>
      </c>
      <c r="CV281" s="52">
        <f t="shared" ca="1" si="610"/>
        <v>0</v>
      </c>
      <c r="CW281" s="52">
        <f t="shared" ca="1" si="611"/>
        <v>0</v>
      </c>
      <c r="CY281" s="51" t="str">
        <f t="shared" ca="1" si="612"/>
        <v>Slope</v>
      </c>
      <c r="CZ281" s="51" t="str">
        <f t="shared" ca="1" si="613"/>
        <v>Slope</v>
      </c>
      <c r="DA281" s="51" t="str">
        <f t="shared" ca="1" si="614"/>
        <v>Slope</v>
      </c>
      <c r="DB281" s="51" t="str">
        <f t="shared" ca="1" si="615"/>
        <v>Slope</v>
      </c>
      <c r="DC281" s="51" t="str">
        <f t="shared" ca="1" si="616"/>
        <v>Slope</v>
      </c>
      <c r="DD281" s="51" t="str">
        <f t="shared" ca="1" si="617"/>
        <v>Slope</v>
      </c>
      <c r="DE281" s="51" t="str">
        <f t="shared" ca="1" si="618"/>
        <v>Slope</v>
      </c>
      <c r="DF281" s="51" t="str">
        <f t="shared" ca="1" si="619"/>
        <v>Slope</v>
      </c>
      <c r="DG281" s="51" t="str">
        <f t="shared" ca="1" si="620"/>
        <v>Slope</v>
      </c>
      <c r="DH281" s="51" t="str">
        <f t="shared" ca="1" si="621"/>
        <v>Slope</v>
      </c>
      <c r="DI281" s="51" t="str">
        <f t="shared" ca="1" si="622"/>
        <v>Slope</v>
      </c>
      <c r="DJ281" s="51" t="str">
        <f t="shared" ca="1" si="623"/>
        <v>Slope</v>
      </c>
      <c r="DK281" s="51" t="str">
        <f t="shared" ca="1" si="624"/>
        <v>Slope</v>
      </c>
      <c r="DL281" s="51" t="str">
        <f t="shared" ca="1" si="625"/>
        <v>Slope</v>
      </c>
      <c r="DM281" s="51" t="str">
        <f t="shared" ca="1" si="626"/>
        <v>Slope</v>
      </c>
      <c r="DN281" s="51" t="str">
        <f t="shared" ca="1" si="627"/>
        <v>Slope</v>
      </c>
      <c r="DO281" s="51" t="str">
        <f t="shared" ca="1" si="628"/>
        <v>Slope</v>
      </c>
      <c r="DP281" s="51" t="str">
        <f t="shared" ca="1" si="629"/>
        <v>Slope</v>
      </c>
      <c r="DQ281" s="51" t="str">
        <f t="shared" ca="1" si="630"/>
        <v>Slope</v>
      </c>
      <c r="DR281" s="51" t="str">
        <f t="shared" ca="1" si="631"/>
        <v>Slope</v>
      </c>
      <c r="DS281" s="51" t="str">
        <f t="shared" ca="1" si="632"/>
        <v>Slope</v>
      </c>
      <c r="DT281" s="51" t="str">
        <f t="shared" ca="1" si="633"/>
        <v>Slope</v>
      </c>
      <c r="DU281" s="51" t="str">
        <f t="shared" ca="1" si="634"/>
        <v>Slope</v>
      </c>
      <c r="DV281" s="51" t="str">
        <f t="shared" ca="1" si="635"/>
        <v>Slope</v>
      </c>
      <c r="DW281" s="51" t="str">
        <f t="shared" ca="1" si="636"/>
        <v>Slope</v>
      </c>
      <c r="DX281" s="51" t="str">
        <f t="shared" ca="1" si="637"/>
        <v>Slope</v>
      </c>
      <c r="DY281" s="51" t="str">
        <f t="shared" ca="1" si="638"/>
        <v>Slope</v>
      </c>
      <c r="DZ281" s="51" t="str">
        <f t="shared" ca="1" si="639"/>
        <v>Slope</v>
      </c>
      <c r="EA281" s="51" t="str">
        <f t="shared" ca="1" si="640"/>
        <v>Slope</v>
      </c>
      <c r="EB281" s="51" t="str">
        <f t="shared" ca="1" si="641"/>
        <v>Slope</v>
      </c>
      <c r="EC281" s="51" t="str">
        <f t="shared" ca="1" si="642"/>
        <v>Slope</v>
      </c>
      <c r="EE281" s="52">
        <f t="shared" ca="1" si="643"/>
        <v>1</v>
      </c>
      <c r="EF281" s="52">
        <f t="shared" ca="1" si="644"/>
        <v>1</v>
      </c>
      <c r="EG281" s="52">
        <f t="shared" ca="1" si="645"/>
        <v>1</v>
      </c>
      <c r="EH281" s="52">
        <f t="shared" ca="1" si="646"/>
        <v>1</v>
      </c>
      <c r="EI281" s="52">
        <f t="shared" ca="1" si="647"/>
        <v>1</v>
      </c>
      <c r="EJ281" s="52">
        <f t="shared" ca="1" si="648"/>
        <v>1</v>
      </c>
      <c r="EK281" s="52">
        <f t="shared" ca="1" si="649"/>
        <v>1</v>
      </c>
      <c r="EL281" s="52">
        <f t="shared" ca="1" si="650"/>
        <v>1</v>
      </c>
      <c r="EM281" s="52">
        <f t="shared" ca="1" si="651"/>
        <v>1</v>
      </c>
      <c r="EN281" s="52">
        <f t="shared" ca="1" si="652"/>
        <v>1</v>
      </c>
      <c r="EO281" s="52">
        <f t="shared" ca="1" si="653"/>
        <v>1</v>
      </c>
      <c r="EP281" s="52">
        <f t="shared" ca="1" si="654"/>
        <v>1</v>
      </c>
      <c r="EQ281" s="52">
        <f t="shared" ca="1" si="655"/>
        <v>1</v>
      </c>
      <c r="ER281" s="52">
        <f t="shared" ca="1" si="656"/>
        <v>1</v>
      </c>
      <c r="ES281" s="52">
        <f t="shared" ca="1" si="657"/>
        <v>1</v>
      </c>
      <c r="ET281" s="52">
        <f t="shared" ca="1" si="658"/>
        <v>1</v>
      </c>
      <c r="EU281" s="52">
        <f t="shared" ca="1" si="659"/>
        <v>1</v>
      </c>
      <c r="EV281" s="52">
        <f t="shared" ca="1" si="660"/>
        <v>1</v>
      </c>
      <c r="EW281" s="52">
        <f t="shared" ca="1" si="661"/>
        <v>1</v>
      </c>
      <c r="EX281" s="52">
        <f t="shared" ca="1" si="662"/>
        <v>1</v>
      </c>
      <c r="EY281" s="52">
        <f t="shared" ca="1" si="663"/>
        <v>1</v>
      </c>
      <c r="EZ281" s="52">
        <f t="shared" ca="1" si="664"/>
        <v>1</v>
      </c>
      <c r="FA281" s="52">
        <f t="shared" ca="1" si="665"/>
        <v>1</v>
      </c>
      <c r="FB281" s="52">
        <f t="shared" ca="1" si="666"/>
        <v>1</v>
      </c>
      <c r="FC281" s="52">
        <f t="shared" ca="1" si="667"/>
        <v>1</v>
      </c>
      <c r="FD281" s="52">
        <f t="shared" ca="1" si="668"/>
        <v>1</v>
      </c>
      <c r="FE281" s="52">
        <f t="shared" ca="1" si="669"/>
        <v>1</v>
      </c>
      <c r="FF281" s="52">
        <f t="shared" ca="1" si="670"/>
        <v>1</v>
      </c>
      <c r="FG281" s="52">
        <f t="shared" ca="1" si="671"/>
        <v>1</v>
      </c>
      <c r="FH281" s="52">
        <f t="shared" ca="1" si="672"/>
        <v>1</v>
      </c>
      <c r="FI281" s="52">
        <f t="shared" ca="1" si="673"/>
        <v>1</v>
      </c>
      <c r="FK281" s="52">
        <f t="shared" si="674"/>
        <v>0</v>
      </c>
      <c r="FL281" s="59" t="e">
        <f t="shared" ca="1" si="675"/>
        <v>#N/A</v>
      </c>
      <c r="FM281" s="59" t="e">
        <f t="shared" ca="1" si="676"/>
        <v>#N/A</v>
      </c>
      <c r="FN281" s="52">
        <f t="shared" ca="1" si="677"/>
        <v>0</v>
      </c>
      <c r="FP281" s="52">
        <f t="shared" ca="1" si="678"/>
        <v>0.66666666666666663</v>
      </c>
      <c r="FQ281" s="52">
        <f t="shared" ca="1" si="679"/>
        <v>0.66666666666666663</v>
      </c>
      <c r="FR281" s="52">
        <f t="shared" ca="1" si="680"/>
        <v>0.65555555555555545</v>
      </c>
      <c r="FS281" s="52">
        <f t="shared" ca="1" si="681"/>
        <v>0.64444444444444438</v>
      </c>
      <c r="FT281" s="52">
        <f t="shared" ca="1" si="682"/>
        <v>0.6333333333333333</v>
      </c>
      <c r="FU281" s="52">
        <f t="shared" ca="1" si="683"/>
        <v>0.62222222222222223</v>
      </c>
      <c r="FV281" s="52">
        <f t="shared" ca="1" si="684"/>
        <v>0.61111111111111116</v>
      </c>
      <c r="FW281" s="52">
        <f t="shared" ca="1" si="685"/>
        <v>0.6</v>
      </c>
      <c r="FX281" s="52">
        <f t="shared" ca="1" si="686"/>
        <v>0.5888888888888888</v>
      </c>
      <c r="FY281" s="52">
        <f t="shared" ca="1" si="687"/>
        <v>0.57777777777777772</v>
      </c>
      <c r="FZ281" s="52">
        <f t="shared" ca="1" si="688"/>
        <v>0.56666666666666665</v>
      </c>
      <c r="GA281" s="52">
        <f t="shared" ca="1" si="689"/>
        <v>0.55555555555555558</v>
      </c>
      <c r="GB281" s="52">
        <f t="shared" ca="1" si="690"/>
        <v>0.5444444444444444</v>
      </c>
      <c r="GC281" s="52">
        <f t="shared" ca="1" si="691"/>
        <v>0.53333333333333333</v>
      </c>
      <c r="GD281" s="52">
        <f t="shared" ca="1" si="692"/>
        <v>0.52222222222222214</v>
      </c>
      <c r="GE281" s="52">
        <f t="shared" ca="1" si="693"/>
        <v>0.51111111111111107</v>
      </c>
      <c r="GF281" s="52">
        <f t="shared" ca="1" si="694"/>
        <v>0.5</v>
      </c>
      <c r="GG281" s="52">
        <f t="shared" ca="1" si="695"/>
        <v>0.48888888888888887</v>
      </c>
      <c r="GH281" s="52">
        <f t="shared" ca="1" si="696"/>
        <v>0.47777777777777775</v>
      </c>
      <c r="GI281" s="52">
        <f t="shared" ca="1" si="697"/>
        <v>0.46666666666666667</v>
      </c>
      <c r="GJ281" s="52">
        <f t="shared" ca="1" si="698"/>
        <v>0.45555555555555555</v>
      </c>
      <c r="GK281" s="52">
        <f t="shared" ca="1" si="699"/>
        <v>0.44444444444444442</v>
      </c>
      <c r="GL281" s="52">
        <f t="shared" ca="1" si="700"/>
        <v>0.43333333333333335</v>
      </c>
      <c r="GM281" s="52">
        <f t="shared" ca="1" si="701"/>
        <v>0.42222222222222222</v>
      </c>
      <c r="GN281" s="52">
        <f t="shared" ca="1" si="702"/>
        <v>0.41111111111111109</v>
      </c>
      <c r="GO281" s="52">
        <f t="shared" ca="1" si="703"/>
        <v>0.39999999999999997</v>
      </c>
      <c r="GP281" s="52">
        <f t="shared" ca="1" si="704"/>
        <v>0.38888888888888884</v>
      </c>
      <c r="GQ281" s="52">
        <f t="shared" ca="1" si="705"/>
        <v>0.37777777777777777</v>
      </c>
      <c r="GR281" s="52">
        <f t="shared" ca="1" si="706"/>
        <v>0.36666666666666664</v>
      </c>
      <c r="GS281" s="52">
        <f t="shared" ca="1" si="707"/>
        <v>0.35555555555555551</v>
      </c>
      <c r="GT281" s="52">
        <f t="shared" ca="1" si="708"/>
        <v>0.34444444444444444</v>
      </c>
      <c r="GU281" s="125">
        <f t="shared" si="709"/>
        <v>0</v>
      </c>
      <c r="GV281" s="52">
        <f t="shared" ca="1" si="710"/>
        <v>0.66666666666666663</v>
      </c>
      <c r="GW281" s="59">
        <f t="shared" ca="1" si="711"/>
        <v>0</v>
      </c>
      <c r="GX281" s="52">
        <f t="shared" ca="1" si="712"/>
        <v>0</v>
      </c>
      <c r="GY281" s="52" t="str">
        <f t="shared" ca="1" si="713"/>
        <v>Slope</v>
      </c>
      <c r="GZ281" s="52" t="str">
        <f t="shared" ca="1" si="714"/>
        <v>NaN</v>
      </c>
      <c r="HA281" s="120">
        <f t="shared" si="715"/>
        <v>0</v>
      </c>
      <c r="HB281" s="58">
        <f t="shared" si="716"/>
        <v>0</v>
      </c>
      <c r="HC281" s="58"/>
      <c r="HD281" s="121">
        <f t="shared" si="717"/>
        <v>1</v>
      </c>
      <c r="HE281" s="52">
        <f t="shared" si="718"/>
        <v>0</v>
      </c>
      <c r="HF281" s="52">
        <f t="shared" si="719"/>
        <v>0</v>
      </c>
      <c r="HG281" s="120">
        <f t="shared" si="720"/>
        <v>1</v>
      </c>
      <c r="HH281" s="120">
        <f t="shared" si="721"/>
        <v>0</v>
      </c>
      <c r="HI281" s="52">
        <f t="shared" ca="1" si="722"/>
        <v>0</v>
      </c>
      <c r="HJ281" s="52" t="str">
        <f t="shared" ca="1" si="723"/>
        <v>Slope</v>
      </c>
      <c r="HK281" s="59">
        <f t="shared" ca="1" si="724"/>
        <v>2</v>
      </c>
      <c r="HL281" s="52" t="str">
        <f t="shared" ca="1" si="725"/>
        <v>NaN</v>
      </c>
      <c r="HM281" s="52">
        <f t="shared" si="726"/>
        <v>0</v>
      </c>
      <c r="HN281" s="52">
        <f t="shared" si="727"/>
        <v>0</v>
      </c>
      <c r="HO281" s="52">
        <f t="shared" si="728"/>
        <v>0</v>
      </c>
      <c r="HP281" s="112"/>
      <c r="HQ281" s="52">
        <f t="shared" si="731"/>
        <v>0</v>
      </c>
      <c r="HR281" s="112"/>
      <c r="HS281" s="52">
        <f t="shared" si="729"/>
        <v>0</v>
      </c>
      <c r="HT281">
        <f t="shared" si="730"/>
        <v>0</v>
      </c>
    </row>
    <row r="282" spans="1:228" x14ac:dyDescent="0.25">
      <c r="A282" s="45">
        <v>244</v>
      </c>
      <c r="B282" s="35">
        <f t="shared" si="570"/>
        <v>2.8124999999999848E-2</v>
      </c>
      <c r="C282" s="28"/>
      <c r="D282" s="29"/>
      <c r="E282" s="29"/>
      <c r="F282" s="37"/>
      <c r="G282" s="38"/>
      <c r="H282" s="107"/>
      <c r="I282" s="31"/>
      <c r="J282" s="28"/>
      <c r="K282" s="37">
        <f t="shared" si="735"/>
        <v>0</v>
      </c>
      <c r="L282" s="30">
        <f t="shared" si="733"/>
        <v>0</v>
      </c>
      <c r="M282" s="101">
        <f t="shared" si="734"/>
        <v>0</v>
      </c>
      <c r="N282" s="103">
        <f t="shared" si="571"/>
        <v>0</v>
      </c>
      <c r="AD282" s="52" t="e">
        <f t="shared" ca="1" si="736"/>
        <v>#DIV/0!</v>
      </c>
      <c r="AE282" s="52" t="e">
        <f t="shared" ca="1" si="736"/>
        <v>#DIV/0!</v>
      </c>
      <c r="AF282" s="52" t="e">
        <f t="shared" ca="1" si="736"/>
        <v>#DIV/0!</v>
      </c>
      <c r="AG282" s="52" t="e">
        <f t="shared" ca="1" si="566"/>
        <v>#DIV/0!</v>
      </c>
      <c r="AH282" s="52" t="e">
        <f t="shared" ca="1" si="566"/>
        <v>#DIV/0!</v>
      </c>
      <c r="AI282" s="52" t="e">
        <f t="shared" ca="1" si="566"/>
        <v>#DIV/0!</v>
      </c>
      <c r="AJ282" s="52" t="e">
        <f t="shared" ca="1" si="566"/>
        <v>#DIV/0!</v>
      </c>
      <c r="AK282" s="52" t="e">
        <f t="shared" ca="1" si="567"/>
        <v>#DIV/0!</v>
      </c>
      <c r="AL282" s="52" t="e">
        <f t="shared" ca="1" si="567"/>
        <v>#DIV/0!</v>
      </c>
      <c r="AM282" s="52" t="e">
        <f t="shared" ca="1" si="567"/>
        <v>#DIV/0!</v>
      </c>
      <c r="AN282" s="52" t="e">
        <f t="shared" ca="1" si="567"/>
        <v>#DIV/0!</v>
      </c>
      <c r="AO282" s="52" t="e">
        <f t="shared" ca="1" si="568"/>
        <v>#DIV/0!</v>
      </c>
      <c r="AP282" s="52" t="e">
        <f t="shared" ca="1" si="568"/>
        <v>#DIV/0!</v>
      </c>
      <c r="AQ282" s="52" t="e">
        <f t="shared" ca="1" si="568"/>
        <v>#DIV/0!</v>
      </c>
      <c r="AR282" s="52" t="e">
        <f t="shared" ca="1" si="568"/>
        <v>#DIV/0!</v>
      </c>
      <c r="AS282" s="52" t="e">
        <f t="shared" ca="1" si="569"/>
        <v>#DIV/0!</v>
      </c>
      <c r="AT282" s="52" t="e">
        <f t="shared" ca="1" si="569"/>
        <v>#DIV/0!</v>
      </c>
      <c r="AU282" s="52" t="e">
        <f t="shared" ca="1" si="569"/>
        <v>#DIV/0!</v>
      </c>
      <c r="AV282" s="52" t="e">
        <f t="shared" ca="1" si="569"/>
        <v>#DIV/0!</v>
      </c>
      <c r="AW282" s="52" t="e">
        <f t="shared" ca="1" si="563"/>
        <v>#DIV/0!</v>
      </c>
      <c r="AX282" s="52" t="e">
        <f t="shared" ca="1" si="563"/>
        <v>#DIV/0!</v>
      </c>
      <c r="AY282" s="52" t="e">
        <f t="shared" ca="1" si="563"/>
        <v>#DIV/0!</v>
      </c>
      <c r="AZ282" s="52" t="e">
        <f t="shared" ca="1" si="563"/>
        <v>#DIV/0!</v>
      </c>
      <c r="BA282" s="52" t="e">
        <f t="shared" ca="1" si="564"/>
        <v>#DIV/0!</v>
      </c>
      <c r="BB282" s="52" t="e">
        <f t="shared" ca="1" si="564"/>
        <v>#DIV/0!</v>
      </c>
      <c r="BC282" s="52" t="e">
        <f t="shared" ca="1" si="564"/>
        <v>#DIV/0!</v>
      </c>
      <c r="BD282" s="52" t="e">
        <f t="shared" ca="1" si="564"/>
        <v>#DIV/0!</v>
      </c>
      <c r="BE282" s="52" t="e">
        <f t="shared" ca="1" si="565"/>
        <v>#DIV/0!</v>
      </c>
      <c r="BF282" s="52" t="e">
        <f t="shared" ca="1" si="565"/>
        <v>#DIV/0!</v>
      </c>
      <c r="BG282" s="52" t="e">
        <f t="shared" ca="1" si="565"/>
        <v>#DIV/0!</v>
      </c>
      <c r="BH282" s="52" t="e">
        <f t="shared" ca="1" si="565"/>
        <v>#DIV/0!</v>
      </c>
      <c r="BJ282" s="52">
        <f t="shared" si="573"/>
        <v>0</v>
      </c>
      <c r="BK282" s="52">
        <f t="shared" si="574"/>
        <v>0</v>
      </c>
      <c r="BL282" s="52">
        <f t="shared" si="575"/>
        <v>0</v>
      </c>
      <c r="BM282" s="52">
        <f t="shared" si="576"/>
        <v>0</v>
      </c>
      <c r="BN282" s="52">
        <f t="shared" si="577"/>
        <v>0</v>
      </c>
      <c r="BO282" s="52">
        <f t="shared" si="578"/>
        <v>0</v>
      </c>
      <c r="BP282" s="52">
        <f t="shared" si="579"/>
        <v>0</v>
      </c>
      <c r="BQ282" s="52">
        <f t="shared" si="580"/>
        <v>0.05</v>
      </c>
      <c r="BS282" s="52">
        <f t="shared" ca="1" si="581"/>
        <v>0</v>
      </c>
      <c r="BT282" s="52">
        <f t="shared" ca="1" si="582"/>
        <v>0</v>
      </c>
      <c r="BU282" s="52">
        <f t="shared" ca="1" si="583"/>
        <v>0</v>
      </c>
      <c r="BV282" s="52">
        <f t="shared" ca="1" si="584"/>
        <v>0</v>
      </c>
      <c r="BW282" s="52">
        <f t="shared" ca="1" si="585"/>
        <v>0</v>
      </c>
      <c r="BX282" s="52">
        <f t="shared" ca="1" si="586"/>
        <v>0</v>
      </c>
      <c r="BY282" s="52">
        <f t="shared" ca="1" si="587"/>
        <v>0</v>
      </c>
      <c r="BZ282" s="52">
        <f t="shared" ca="1" si="588"/>
        <v>0</v>
      </c>
      <c r="CA282" s="52">
        <f t="shared" ca="1" si="589"/>
        <v>0</v>
      </c>
      <c r="CB282" s="52">
        <f t="shared" ca="1" si="590"/>
        <v>0</v>
      </c>
      <c r="CC282" s="52">
        <f t="shared" ca="1" si="591"/>
        <v>0</v>
      </c>
      <c r="CD282" s="52">
        <f t="shared" ca="1" si="592"/>
        <v>0</v>
      </c>
      <c r="CE282" s="52">
        <f t="shared" ca="1" si="593"/>
        <v>0</v>
      </c>
      <c r="CF282" s="52">
        <f t="shared" ca="1" si="594"/>
        <v>0</v>
      </c>
      <c r="CG282" s="52">
        <f t="shared" ca="1" si="595"/>
        <v>0</v>
      </c>
      <c r="CH282" s="52">
        <f t="shared" ca="1" si="596"/>
        <v>0</v>
      </c>
      <c r="CI282" s="52">
        <f t="shared" ca="1" si="597"/>
        <v>0</v>
      </c>
      <c r="CJ282" s="52">
        <f t="shared" ca="1" si="598"/>
        <v>0</v>
      </c>
      <c r="CK282" s="52">
        <f t="shared" ca="1" si="599"/>
        <v>0</v>
      </c>
      <c r="CL282" s="52">
        <f t="shared" ca="1" si="600"/>
        <v>0</v>
      </c>
      <c r="CM282" s="52">
        <f t="shared" ca="1" si="601"/>
        <v>0</v>
      </c>
      <c r="CN282" s="52">
        <f t="shared" ca="1" si="602"/>
        <v>0</v>
      </c>
      <c r="CO282" s="52">
        <f t="shared" ca="1" si="603"/>
        <v>0</v>
      </c>
      <c r="CP282" s="52">
        <f t="shared" ca="1" si="604"/>
        <v>0</v>
      </c>
      <c r="CQ282" s="52">
        <f t="shared" ca="1" si="605"/>
        <v>0</v>
      </c>
      <c r="CR282" s="52">
        <f t="shared" ca="1" si="606"/>
        <v>0</v>
      </c>
      <c r="CS282" s="52">
        <f t="shared" ca="1" si="607"/>
        <v>0</v>
      </c>
      <c r="CT282" s="52">
        <f t="shared" ca="1" si="608"/>
        <v>0</v>
      </c>
      <c r="CU282" s="52">
        <f t="shared" ca="1" si="609"/>
        <v>0</v>
      </c>
      <c r="CV282" s="52">
        <f t="shared" ca="1" si="610"/>
        <v>0</v>
      </c>
      <c r="CW282" s="52">
        <f t="shared" ca="1" si="611"/>
        <v>0</v>
      </c>
      <c r="CY282" s="51" t="str">
        <f t="shared" ca="1" si="612"/>
        <v>Slope</v>
      </c>
      <c r="CZ282" s="51" t="str">
        <f t="shared" ca="1" si="613"/>
        <v>Slope</v>
      </c>
      <c r="DA282" s="51" t="str">
        <f t="shared" ca="1" si="614"/>
        <v>Slope</v>
      </c>
      <c r="DB282" s="51" t="str">
        <f t="shared" ca="1" si="615"/>
        <v>Slope</v>
      </c>
      <c r="DC282" s="51" t="str">
        <f t="shared" ca="1" si="616"/>
        <v>Slope</v>
      </c>
      <c r="DD282" s="51" t="str">
        <f t="shared" ca="1" si="617"/>
        <v>Slope</v>
      </c>
      <c r="DE282" s="51" t="str">
        <f t="shared" ca="1" si="618"/>
        <v>Slope</v>
      </c>
      <c r="DF282" s="51" t="str">
        <f t="shared" ca="1" si="619"/>
        <v>Slope</v>
      </c>
      <c r="DG282" s="51" t="str">
        <f t="shared" ca="1" si="620"/>
        <v>Slope</v>
      </c>
      <c r="DH282" s="51" t="str">
        <f t="shared" ca="1" si="621"/>
        <v>Slope</v>
      </c>
      <c r="DI282" s="51" t="str">
        <f t="shared" ca="1" si="622"/>
        <v>Slope</v>
      </c>
      <c r="DJ282" s="51" t="str">
        <f t="shared" ca="1" si="623"/>
        <v>Slope</v>
      </c>
      <c r="DK282" s="51" t="str">
        <f t="shared" ca="1" si="624"/>
        <v>Slope</v>
      </c>
      <c r="DL282" s="51" t="str">
        <f t="shared" ca="1" si="625"/>
        <v>Slope</v>
      </c>
      <c r="DM282" s="51" t="str">
        <f t="shared" ca="1" si="626"/>
        <v>Slope</v>
      </c>
      <c r="DN282" s="51" t="str">
        <f t="shared" ca="1" si="627"/>
        <v>Slope</v>
      </c>
      <c r="DO282" s="51" t="str">
        <f t="shared" ca="1" si="628"/>
        <v>Slope</v>
      </c>
      <c r="DP282" s="51" t="str">
        <f t="shared" ca="1" si="629"/>
        <v>Slope</v>
      </c>
      <c r="DQ282" s="51" t="str">
        <f t="shared" ca="1" si="630"/>
        <v>Slope</v>
      </c>
      <c r="DR282" s="51" t="str">
        <f t="shared" ca="1" si="631"/>
        <v>Slope</v>
      </c>
      <c r="DS282" s="51" t="str">
        <f t="shared" ca="1" si="632"/>
        <v>Slope</v>
      </c>
      <c r="DT282" s="51" t="str">
        <f t="shared" ca="1" si="633"/>
        <v>Slope</v>
      </c>
      <c r="DU282" s="51" t="str">
        <f t="shared" ca="1" si="634"/>
        <v>Slope</v>
      </c>
      <c r="DV282" s="51" t="str">
        <f t="shared" ca="1" si="635"/>
        <v>Slope</v>
      </c>
      <c r="DW282" s="51" t="str">
        <f t="shared" ca="1" si="636"/>
        <v>Slope</v>
      </c>
      <c r="DX282" s="51" t="str">
        <f t="shared" ca="1" si="637"/>
        <v>Slope</v>
      </c>
      <c r="DY282" s="51" t="str">
        <f t="shared" ca="1" si="638"/>
        <v>Slope</v>
      </c>
      <c r="DZ282" s="51" t="str">
        <f t="shared" ca="1" si="639"/>
        <v>Slope</v>
      </c>
      <c r="EA282" s="51" t="str">
        <f t="shared" ca="1" si="640"/>
        <v>Slope</v>
      </c>
      <c r="EB282" s="51" t="str">
        <f t="shared" ca="1" si="641"/>
        <v>Slope</v>
      </c>
      <c r="EC282" s="51" t="str">
        <f t="shared" ca="1" si="642"/>
        <v>Slope</v>
      </c>
      <c r="EE282" s="52">
        <f t="shared" ca="1" si="643"/>
        <v>1</v>
      </c>
      <c r="EF282" s="52">
        <f t="shared" ca="1" si="644"/>
        <v>1</v>
      </c>
      <c r="EG282" s="52">
        <f t="shared" ca="1" si="645"/>
        <v>1</v>
      </c>
      <c r="EH282" s="52">
        <f t="shared" ca="1" si="646"/>
        <v>1</v>
      </c>
      <c r="EI282" s="52">
        <f t="shared" ca="1" si="647"/>
        <v>1</v>
      </c>
      <c r="EJ282" s="52">
        <f t="shared" ca="1" si="648"/>
        <v>1</v>
      </c>
      <c r="EK282" s="52">
        <f t="shared" ca="1" si="649"/>
        <v>1</v>
      </c>
      <c r="EL282" s="52">
        <f t="shared" ca="1" si="650"/>
        <v>1</v>
      </c>
      <c r="EM282" s="52">
        <f t="shared" ca="1" si="651"/>
        <v>1</v>
      </c>
      <c r="EN282" s="52">
        <f t="shared" ca="1" si="652"/>
        <v>1</v>
      </c>
      <c r="EO282" s="52">
        <f t="shared" ca="1" si="653"/>
        <v>1</v>
      </c>
      <c r="EP282" s="52">
        <f t="shared" ca="1" si="654"/>
        <v>1</v>
      </c>
      <c r="EQ282" s="52">
        <f t="shared" ca="1" si="655"/>
        <v>1</v>
      </c>
      <c r="ER282" s="52">
        <f t="shared" ca="1" si="656"/>
        <v>1</v>
      </c>
      <c r="ES282" s="52">
        <f t="shared" ca="1" si="657"/>
        <v>1</v>
      </c>
      <c r="ET282" s="52">
        <f t="shared" ca="1" si="658"/>
        <v>1</v>
      </c>
      <c r="EU282" s="52">
        <f t="shared" ca="1" si="659"/>
        <v>1</v>
      </c>
      <c r="EV282" s="52">
        <f t="shared" ca="1" si="660"/>
        <v>1</v>
      </c>
      <c r="EW282" s="52">
        <f t="shared" ca="1" si="661"/>
        <v>1</v>
      </c>
      <c r="EX282" s="52">
        <f t="shared" ca="1" si="662"/>
        <v>1</v>
      </c>
      <c r="EY282" s="52">
        <f t="shared" ca="1" si="663"/>
        <v>1</v>
      </c>
      <c r="EZ282" s="52">
        <f t="shared" ca="1" si="664"/>
        <v>1</v>
      </c>
      <c r="FA282" s="52">
        <f t="shared" ca="1" si="665"/>
        <v>1</v>
      </c>
      <c r="FB282" s="52">
        <f t="shared" ca="1" si="666"/>
        <v>1</v>
      </c>
      <c r="FC282" s="52">
        <f t="shared" ca="1" si="667"/>
        <v>1</v>
      </c>
      <c r="FD282" s="52">
        <f t="shared" ca="1" si="668"/>
        <v>1</v>
      </c>
      <c r="FE282" s="52">
        <f t="shared" ca="1" si="669"/>
        <v>1</v>
      </c>
      <c r="FF282" s="52">
        <f t="shared" ca="1" si="670"/>
        <v>1</v>
      </c>
      <c r="FG282" s="52">
        <f t="shared" ca="1" si="671"/>
        <v>1</v>
      </c>
      <c r="FH282" s="52">
        <f t="shared" ca="1" si="672"/>
        <v>1</v>
      </c>
      <c r="FI282" s="52">
        <f t="shared" ca="1" si="673"/>
        <v>1</v>
      </c>
      <c r="FK282" s="52">
        <f t="shared" si="674"/>
        <v>0</v>
      </c>
      <c r="FL282" s="59" t="e">
        <f t="shared" ca="1" si="675"/>
        <v>#N/A</v>
      </c>
      <c r="FM282" s="59" t="e">
        <f t="shared" ca="1" si="676"/>
        <v>#N/A</v>
      </c>
      <c r="FN282" s="52">
        <f t="shared" ca="1" si="677"/>
        <v>0</v>
      </c>
      <c r="FP282" s="52">
        <f t="shared" ca="1" si="678"/>
        <v>0.66666666666666663</v>
      </c>
      <c r="FQ282" s="52">
        <f t="shared" ca="1" si="679"/>
        <v>0.66666666666666663</v>
      </c>
      <c r="FR282" s="52">
        <f t="shared" ca="1" si="680"/>
        <v>0.65555555555555545</v>
      </c>
      <c r="FS282" s="52">
        <f t="shared" ca="1" si="681"/>
        <v>0.64444444444444438</v>
      </c>
      <c r="FT282" s="52">
        <f t="shared" ca="1" si="682"/>
        <v>0.6333333333333333</v>
      </c>
      <c r="FU282" s="52">
        <f t="shared" ca="1" si="683"/>
        <v>0.62222222222222223</v>
      </c>
      <c r="FV282" s="52">
        <f t="shared" ca="1" si="684"/>
        <v>0.61111111111111116</v>
      </c>
      <c r="FW282" s="52">
        <f t="shared" ca="1" si="685"/>
        <v>0.6</v>
      </c>
      <c r="FX282" s="52">
        <f t="shared" ca="1" si="686"/>
        <v>0.5888888888888888</v>
      </c>
      <c r="FY282" s="52">
        <f t="shared" ca="1" si="687"/>
        <v>0.57777777777777772</v>
      </c>
      <c r="FZ282" s="52">
        <f t="shared" ca="1" si="688"/>
        <v>0.56666666666666665</v>
      </c>
      <c r="GA282" s="52">
        <f t="shared" ca="1" si="689"/>
        <v>0.55555555555555558</v>
      </c>
      <c r="GB282" s="52">
        <f t="shared" ca="1" si="690"/>
        <v>0.5444444444444444</v>
      </c>
      <c r="GC282" s="52">
        <f t="shared" ca="1" si="691"/>
        <v>0.53333333333333333</v>
      </c>
      <c r="GD282" s="52">
        <f t="shared" ca="1" si="692"/>
        <v>0.52222222222222214</v>
      </c>
      <c r="GE282" s="52">
        <f t="shared" ca="1" si="693"/>
        <v>0.51111111111111107</v>
      </c>
      <c r="GF282" s="52">
        <f t="shared" ca="1" si="694"/>
        <v>0.5</v>
      </c>
      <c r="GG282" s="52">
        <f t="shared" ca="1" si="695"/>
        <v>0.48888888888888887</v>
      </c>
      <c r="GH282" s="52">
        <f t="shared" ca="1" si="696"/>
        <v>0.47777777777777775</v>
      </c>
      <c r="GI282" s="52">
        <f t="shared" ca="1" si="697"/>
        <v>0.46666666666666667</v>
      </c>
      <c r="GJ282" s="52">
        <f t="shared" ca="1" si="698"/>
        <v>0.45555555555555555</v>
      </c>
      <c r="GK282" s="52">
        <f t="shared" ca="1" si="699"/>
        <v>0.44444444444444442</v>
      </c>
      <c r="GL282" s="52">
        <f t="shared" ca="1" si="700"/>
        <v>0.43333333333333335</v>
      </c>
      <c r="GM282" s="52">
        <f t="shared" ca="1" si="701"/>
        <v>0.42222222222222222</v>
      </c>
      <c r="GN282" s="52">
        <f t="shared" ca="1" si="702"/>
        <v>0.41111111111111109</v>
      </c>
      <c r="GO282" s="52">
        <f t="shared" ca="1" si="703"/>
        <v>0.39999999999999997</v>
      </c>
      <c r="GP282" s="52">
        <f t="shared" ca="1" si="704"/>
        <v>0.38888888888888884</v>
      </c>
      <c r="GQ282" s="52">
        <f t="shared" ca="1" si="705"/>
        <v>0.37777777777777777</v>
      </c>
      <c r="GR282" s="52">
        <f t="shared" ca="1" si="706"/>
        <v>0.36666666666666664</v>
      </c>
      <c r="GS282" s="52">
        <f t="shared" ca="1" si="707"/>
        <v>0.35555555555555551</v>
      </c>
      <c r="GT282" s="52">
        <f t="shared" ca="1" si="708"/>
        <v>0.34444444444444444</v>
      </c>
      <c r="GU282" s="125">
        <f t="shared" si="709"/>
        <v>0</v>
      </c>
      <c r="GV282" s="52">
        <f t="shared" ca="1" si="710"/>
        <v>0.66666666666666663</v>
      </c>
      <c r="GW282" s="59">
        <f t="shared" ca="1" si="711"/>
        <v>0</v>
      </c>
      <c r="GX282" s="52">
        <f t="shared" ca="1" si="712"/>
        <v>0</v>
      </c>
      <c r="GY282" s="52" t="str">
        <f t="shared" ca="1" si="713"/>
        <v>Slope</v>
      </c>
      <c r="GZ282" s="52" t="str">
        <f t="shared" ca="1" si="714"/>
        <v>NaN</v>
      </c>
      <c r="HA282" s="120">
        <f t="shared" si="715"/>
        <v>0</v>
      </c>
      <c r="HB282" s="58">
        <f t="shared" si="716"/>
        <v>0</v>
      </c>
      <c r="HC282" s="58"/>
      <c r="HD282" s="121">
        <f t="shared" si="717"/>
        <v>1</v>
      </c>
      <c r="HE282" s="52">
        <f t="shared" si="718"/>
        <v>0</v>
      </c>
      <c r="HF282" s="52">
        <f t="shared" si="719"/>
        <v>0</v>
      </c>
      <c r="HG282" s="120">
        <f t="shared" si="720"/>
        <v>1</v>
      </c>
      <c r="HH282" s="120">
        <f t="shared" si="721"/>
        <v>0</v>
      </c>
      <c r="HI282" s="52">
        <f t="shared" ca="1" si="722"/>
        <v>0</v>
      </c>
      <c r="HJ282" s="52" t="str">
        <f t="shared" ca="1" si="723"/>
        <v>Slope</v>
      </c>
      <c r="HK282" s="59">
        <f t="shared" ca="1" si="724"/>
        <v>2</v>
      </c>
      <c r="HL282" s="52" t="str">
        <f t="shared" ca="1" si="725"/>
        <v>NaN</v>
      </c>
      <c r="HM282" s="52">
        <f t="shared" si="726"/>
        <v>0</v>
      </c>
      <c r="HN282" s="52">
        <f t="shared" si="727"/>
        <v>0</v>
      </c>
      <c r="HO282" s="52">
        <f t="shared" si="728"/>
        <v>0</v>
      </c>
      <c r="HP282" s="112"/>
      <c r="HQ282" s="52">
        <f t="shared" si="731"/>
        <v>0</v>
      </c>
      <c r="HR282" s="112"/>
      <c r="HS282" s="52">
        <f t="shared" si="729"/>
        <v>0</v>
      </c>
      <c r="HT282">
        <f t="shared" si="730"/>
        <v>0</v>
      </c>
    </row>
    <row r="283" spans="1:228" x14ac:dyDescent="0.25">
      <c r="A283" s="45">
        <v>245</v>
      </c>
      <c r="B283" s="35">
        <f t="shared" si="570"/>
        <v>2.8240740740740587E-2</v>
      </c>
      <c r="C283" s="28"/>
      <c r="D283" s="29"/>
      <c r="E283" s="29"/>
      <c r="F283" s="37"/>
      <c r="G283" s="38"/>
      <c r="H283" s="107"/>
      <c r="I283" s="31"/>
      <c r="J283" s="28"/>
      <c r="K283" s="37">
        <f t="shared" si="735"/>
        <v>0</v>
      </c>
      <c r="L283" s="30">
        <f t="shared" si="733"/>
        <v>0</v>
      </c>
      <c r="M283" s="101">
        <f t="shared" si="734"/>
        <v>0</v>
      </c>
      <c r="N283" s="103">
        <f t="shared" si="571"/>
        <v>0</v>
      </c>
      <c r="AD283" s="52" t="e">
        <f t="shared" ca="1" si="736"/>
        <v>#DIV/0!</v>
      </c>
      <c r="AE283" s="52" t="e">
        <f t="shared" ca="1" si="736"/>
        <v>#DIV/0!</v>
      </c>
      <c r="AF283" s="52" t="e">
        <f t="shared" ca="1" si="736"/>
        <v>#DIV/0!</v>
      </c>
      <c r="AG283" s="52" t="e">
        <f t="shared" ca="1" si="566"/>
        <v>#DIV/0!</v>
      </c>
      <c r="AH283" s="52" t="e">
        <f t="shared" ca="1" si="566"/>
        <v>#DIV/0!</v>
      </c>
      <c r="AI283" s="52" t="e">
        <f t="shared" ca="1" si="566"/>
        <v>#DIV/0!</v>
      </c>
      <c r="AJ283" s="52" t="e">
        <f t="shared" ca="1" si="566"/>
        <v>#DIV/0!</v>
      </c>
      <c r="AK283" s="52" t="e">
        <f t="shared" ca="1" si="567"/>
        <v>#DIV/0!</v>
      </c>
      <c r="AL283" s="52" t="e">
        <f t="shared" ca="1" si="567"/>
        <v>#DIV/0!</v>
      </c>
      <c r="AM283" s="52" t="e">
        <f t="shared" ca="1" si="567"/>
        <v>#DIV/0!</v>
      </c>
      <c r="AN283" s="52" t="e">
        <f t="shared" ca="1" si="567"/>
        <v>#DIV/0!</v>
      </c>
      <c r="AO283" s="52" t="e">
        <f t="shared" ca="1" si="568"/>
        <v>#DIV/0!</v>
      </c>
      <c r="AP283" s="52" t="e">
        <f t="shared" ca="1" si="568"/>
        <v>#DIV/0!</v>
      </c>
      <c r="AQ283" s="52" t="e">
        <f t="shared" ca="1" si="568"/>
        <v>#DIV/0!</v>
      </c>
      <c r="AR283" s="52" t="e">
        <f t="shared" ca="1" si="568"/>
        <v>#DIV/0!</v>
      </c>
      <c r="AS283" s="52" t="e">
        <f t="shared" ca="1" si="569"/>
        <v>#DIV/0!</v>
      </c>
      <c r="AT283" s="52" t="e">
        <f t="shared" ca="1" si="569"/>
        <v>#DIV/0!</v>
      </c>
      <c r="AU283" s="52" t="e">
        <f t="shared" ca="1" si="569"/>
        <v>#DIV/0!</v>
      </c>
      <c r="AV283" s="52" t="e">
        <f t="shared" ca="1" si="569"/>
        <v>#DIV/0!</v>
      </c>
      <c r="AW283" s="52" t="e">
        <f t="shared" ca="1" si="563"/>
        <v>#DIV/0!</v>
      </c>
      <c r="AX283" s="52" t="e">
        <f t="shared" ca="1" si="563"/>
        <v>#DIV/0!</v>
      </c>
      <c r="AY283" s="52" t="e">
        <f t="shared" ca="1" si="563"/>
        <v>#DIV/0!</v>
      </c>
      <c r="AZ283" s="52" t="e">
        <f t="shared" ca="1" si="563"/>
        <v>#DIV/0!</v>
      </c>
      <c r="BA283" s="52" t="e">
        <f t="shared" ca="1" si="564"/>
        <v>#DIV/0!</v>
      </c>
      <c r="BB283" s="52" t="e">
        <f t="shared" ca="1" si="564"/>
        <v>#DIV/0!</v>
      </c>
      <c r="BC283" s="52" t="e">
        <f t="shared" ca="1" si="564"/>
        <v>#DIV/0!</v>
      </c>
      <c r="BD283" s="52" t="e">
        <f t="shared" ca="1" si="564"/>
        <v>#DIV/0!</v>
      </c>
      <c r="BE283" s="52" t="e">
        <f t="shared" ca="1" si="565"/>
        <v>#DIV/0!</v>
      </c>
      <c r="BF283" s="52" t="e">
        <f t="shared" ca="1" si="565"/>
        <v>#DIV/0!</v>
      </c>
      <c r="BG283" s="52" t="e">
        <f t="shared" ca="1" si="565"/>
        <v>#DIV/0!</v>
      </c>
      <c r="BH283" s="52" t="e">
        <f t="shared" ca="1" si="565"/>
        <v>#DIV/0!</v>
      </c>
      <c r="BJ283" s="52">
        <f t="shared" si="573"/>
        <v>0</v>
      </c>
      <c r="BK283" s="52">
        <f t="shared" si="574"/>
        <v>0</v>
      </c>
      <c r="BL283" s="52">
        <f t="shared" si="575"/>
        <v>0</v>
      </c>
      <c r="BM283" s="52">
        <f t="shared" si="576"/>
        <v>0</v>
      </c>
      <c r="BN283" s="52">
        <f t="shared" si="577"/>
        <v>0</v>
      </c>
      <c r="BO283" s="52">
        <f t="shared" si="578"/>
        <v>0</v>
      </c>
      <c r="BP283" s="52">
        <f t="shared" si="579"/>
        <v>0</v>
      </c>
      <c r="BQ283" s="52">
        <f t="shared" si="580"/>
        <v>0.05</v>
      </c>
      <c r="BS283" s="52">
        <f t="shared" ca="1" si="581"/>
        <v>0</v>
      </c>
      <c r="BT283" s="52">
        <f t="shared" ca="1" si="582"/>
        <v>0</v>
      </c>
      <c r="BU283" s="52">
        <f t="shared" ca="1" si="583"/>
        <v>0</v>
      </c>
      <c r="BV283" s="52">
        <f t="shared" ca="1" si="584"/>
        <v>0</v>
      </c>
      <c r="BW283" s="52">
        <f t="shared" ca="1" si="585"/>
        <v>0</v>
      </c>
      <c r="BX283" s="52">
        <f t="shared" ca="1" si="586"/>
        <v>0</v>
      </c>
      <c r="BY283" s="52">
        <f t="shared" ca="1" si="587"/>
        <v>0</v>
      </c>
      <c r="BZ283" s="52">
        <f t="shared" ca="1" si="588"/>
        <v>0</v>
      </c>
      <c r="CA283" s="52">
        <f t="shared" ca="1" si="589"/>
        <v>0</v>
      </c>
      <c r="CB283" s="52">
        <f t="shared" ca="1" si="590"/>
        <v>0</v>
      </c>
      <c r="CC283" s="52">
        <f t="shared" ca="1" si="591"/>
        <v>0</v>
      </c>
      <c r="CD283" s="52">
        <f t="shared" ca="1" si="592"/>
        <v>0</v>
      </c>
      <c r="CE283" s="52">
        <f t="shared" ca="1" si="593"/>
        <v>0</v>
      </c>
      <c r="CF283" s="52">
        <f t="shared" ca="1" si="594"/>
        <v>0</v>
      </c>
      <c r="CG283" s="52">
        <f t="shared" ca="1" si="595"/>
        <v>0</v>
      </c>
      <c r="CH283" s="52">
        <f t="shared" ca="1" si="596"/>
        <v>0</v>
      </c>
      <c r="CI283" s="52">
        <f t="shared" ca="1" si="597"/>
        <v>0</v>
      </c>
      <c r="CJ283" s="52">
        <f t="shared" ca="1" si="598"/>
        <v>0</v>
      </c>
      <c r="CK283" s="52">
        <f t="shared" ca="1" si="599"/>
        <v>0</v>
      </c>
      <c r="CL283" s="52">
        <f t="shared" ca="1" si="600"/>
        <v>0</v>
      </c>
      <c r="CM283" s="52">
        <f t="shared" ca="1" si="601"/>
        <v>0</v>
      </c>
      <c r="CN283" s="52">
        <f t="shared" ca="1" si="602"/>
        <v>0</v>
      </c>
      <c r="CO283" s="52">
        <f t="shared" ca="1" si="603"/>
        <v>0</v>
      </c>
      <c r="CP283" s="52">
        <f t="shared" ca="1" si="604"/>
        <v>0</v>
      </c>
      <c r="CQ283" s="52">
        <f t="shared" ca="1" si="605"/>
        <v>0</v>
      </c>
      <c r="CR283" s="52">
        <f t="shared" ca="1" si="606"/>
        <v>0</v>
      </c>
      <c r="CS283" s="52">
        <f t="shared" ca="1" si="607"/>
        <v>0</v>
      </c>
      <c r="CT283" s="52">
        <f t="shared" ca="1" si="608"/>
        <v>0</v>
      </c>
      <c r="CU283" s="52">
        <f t="shared" ca="1" si="609"/>
        <v>0</v>
      </c>
      <c r="CV283" s="52">
        <f t="shared" ca="1" si="610"/>
        <v>0</v>
      </c>
      <c r="CW283" s="52">
        <f t="shared" ca="1" si="611"/>
        <v>0</v>
      </c>
      <c r="CY283" s="51" t="str">
        <f t="shared" ca="1" si="612"/>
        <v>Slope</v>
      </c>
      <c r="CZ283" s="51" t="str">
        <f t="shared" ca="1" si="613"/>
        <v>Slope</v>
      </c>
      <c r="DA283" s="51" t="str">
        <f t="shared" ca="1" si="614"/>
        <v>Slope</v>
      </c>
      <c r="DB283" s="51" t="str">
        <f t="shared" ca="1" si="615"/>
        <v>Slope</v>
      </c>
      <c r="DC283" s="51" t="str">
        <f t="shared" ca="1" si="616"/>
        <v>Slope</v>
      </c>
      <c r="DD283" s="51" t="str">
        <f t="shared" ca="1" si="617"/>
        <v>Slope</v>
      </c>
      <c r="DE283" s="51" t="str">
        <f t="shared" ca="1" si="618"/>
        <v>Slope</v>
      </c>
      <c r="DF283" s="51" t="str">
        <f t="shared" ca="1" si="619"/>
        <v>Slope</v>
      </c>
      <c r="DG283" s="51" t="str">
        <f t="shared" ca="1" si="620"/>
        <v>Slope</v>
      </c>
      <c r="DH283" s="51" t="str">
        <f t="shared" ca="1" si="621"/>
        <v>Slope</v>
      </c>
      <c r="DI283" s="51" t="str">
        <f t="shared" ca="1" si="622"/>
        <v>Slope</v>
      </c>
      <c r="DJ283" s="51" t="str">
        <f t="shared" ca="1" si="623"/>
        <v>Slope</v>
      </c>
      <c r="DK283" s="51" t="str">
        <f t="shared" ca="1" si="624"/>
        <v>Slope</v>
      </c>
      <c r="DL283" s="51" t="str">
        <f t="shared" ca="1" si="625"/>
        <v>Slope</v>
      </c>
      <c r="DM283" s="51" t="str">
        <f t="shared" ca="1" si="626"/>
        <v>Slope</v>
      </c>
      <c r="DN283" s="51" t="str">
        <f t="shared" ca="1" si="627"/>
        <v>Slope</v>
      </c>
      <c r="DO283" s="51" t="str">
        <f t="shared" ca="1" si="628"/>
        <v>Slope</v>
      </c>
      <c r="DP283" s="51" t="str">
        <f t="shared" ca="1" si="629"/>
        <v>Slope</v>
      </c>
      <c r="DQ283" s="51" t="str">
        <f t="shared" ca="1" si="630"/>
        <v>Slope</v>
      </c>
      <c r="DR283" s="51" t="str">
        <f t="shared" ca="1" si="631"/>
        <v>Slope</v>
      </c>
      <c r="DS283" s="51" t="str">
        <f t="shared" ca="1" si="632"/>
        <v>Slope</v>
      </c>
      <c r="DT283" s="51" t="str">
        <f t="shared" ca="1" si="633"/>
        <v>Slope</v>
      </c>
      <c r="DU283" s="51" t="str">
        <f t="shared" ca="1" si="634"/>
        <v>Slope</v>
      </c>
      <c r="DV283" s="51" t="str">
        <f t="shared" ca="1" si="635"/>
        <v>Slope</v>
      </c>
      <c r="DW283" s="51" t="str">
        <f t="shared" ca="1" si="636"/>
        <v>Slope</v>
      </c>
      <c r="DX283" s="51" t="str">
        <f t="shared" ca="1" si="637"/>
        <v>Slope</v>
      </c>
      <c r="DY283" s="51" t="str">
        <f t="shared" ca="1" si="638"/>
        <v>Slope</v>
      </c>
      <c r="DZ283" s="51" t="str">
        <f t="shared" ca="1" si="639"/>
        <v>Slope</v>
      </c>
      <c r="EA283" s="51" t="str">
        <f t="shared" ca="1" si="640"/>
        <v>Slope</v>
      </c>
      <c r="EB283" s="51" t="str">
        <f t="shared" ca="1" si="641"/>
        <v>Slope</v>
      </c>
      <c r="EC283" s="51" t="str">
        <f t="shared" ca="1" si="642"/>
        <v>Slope</v>
      </c>
      <c r="EE283" s="52">
        <f t="shared" ca="1" si="643"/>
        <v>1</v>
      </c>
      <c r="EF283" s="52">
        <f t="shared" ca="1" si="644"/>
        <v>1</v>
      </c>
      <c r="EG283" s="52">
        <f t="shared" ca="1" si="645"/>
        <v>1</v>
      </c>
      <c r="EH283" s="52">
        <f t="shared" ca="1" si="646"/>
        <v>1</v>
      </c>
      <c r="EI283" s="52">
        <f t="shared" ca="1" si="647"/>
        <v>1</v>
      </c>
      <c r="EJ283" s="52">
        <f t="shared" ca="1" si="648"/>
        <v>1</v>
      </c>
      <c r="EK283" s="52">
        <f t="shared" ca="1" si="649"/>
        <v>1</v>
      </c>
      <c r="EL283" s="52">
        <f t="shared" ca="1" si="650"/>
        <v>1</v>
      </c>
      <c r="EM283" s="52">
        <f t="shared" ca="1" si="651"/>
        <v>1</v>
      </c>
      <c r="EN283" s="52">
        <f t="shared" ca="1" si="652"/>
        <v>1</v>
      </c>
      <c r="EO283" s="52">
        <f t="shared" ca="1" si="653"/>
        <v>1</v>
      </c>
      <c r="EP283" s="52">
        <f t="shared" ca="1" si="654"/>
        <v>1</v>
      </c>
      <c r="EQ283" s="52">
        <f t="shared" ca="1" si="655"/>
        <v>1</v>
      </c>
      <c r="ER283" s="52">
        <f t="shared" ca="1" si="656"/>
        <v>1</v>
      </c>
      <c r="ES283" s="52">
        <f t="shared" ca="1" si="657"/>
        <v>1</v>
      </c>
      <c r="ET283" s="52">
        <f t="shared" ca="1" si="658"/>
        <v>1</v>
      </c>
      <c r="EU283" s="52">
        <f t="shared" ca="1" si="659"/>
        <v>1</v>
      </c>
      <c r="EV283" s="52">
        <f t="shared" ca="1" si="660"/>
        <v>1</v>
      </c>
      <c r="EW283" s="52">
        <f t="shared" ca="1" si="661"/>
        <v>1</v>
      </c>
      <c r="EX283" s="52">
        <f t="shared" ca="1" si="662"/>
        <v>1</v>
      </c>
      <c r="EY283" s="52">
        <f t="shared" ca="1" si="663"/>
        <v>1</v>
      </c>
      <c r="EZ283" s="52">
        <f t="shared" ca="1" si="664"/>
        <v>1</v>
      </c>
      <c r="FA283" s="52">
        <f t="shared" ca="1" si="665"/>
        <v>1</v>
      </c>
      <c r="FB283" s="52">
        <f t="shared" ca="1" si="666"/>
        <v>1</v>
      </c>
      <c r="FC283" s="52">
        <f t="shared" ca="1" si="667"/>
        <v>1</v>
      </c>
      <c r="FD283" s="52">
        <f t="shared" ca="1" si="668"/>
        <v>1</v>
      </c>
      <c r="FE283" s="52">
        <f t="shared" ca="1" si="669"/>
        <v>1</v>
      </c>
      <c r="FF283" s="52">
        <f t="shared" ca="1" si="670"/>
        <v>1</v>
      </c>
      <c r="FG283" s="52">
        <f t="shared" ca="1" si="671"/>
        <v>1</v>
      </c>
      <c r="FH283" s="52">
        <f t="shared" ca="1" si="672"/>
        <v>1</v>
      </c>
      <c r="FI283" s="52">
        <f t="shared" ca="1" si="673"/>
        <v>1</v>
      </c>
      <c r="FK283" s="52">
        <f t="shared" si="674"/>
        <v>0</v>
      </c>
      <c r="FL283" s="59" t="e">
        <f t="shared" ca="1" si="675"/>
        <v>#N/A</v>
      </c>
      <c r="FM283" s="59" t="e">
        <f t="shared" ca="1" si="676"/>
        <v>#N/A</v>
      </c>
      <c r="FN283" s="52">
        <f t="shared" ca="1" si="677"/>
        <v>0</v>
      </c>
      <c r="FP283" s="52">
        <f t="shared" ca="1" si="678"/>
        <v>0.66666666666666663</v>
      </c>
      <c r="FQ283" s="52">
        <f t="shared" ca="1" si="679"/>
        <v>0.66666666666666663</v>
      </c>
      <c r="FR283" s="52">
        <f t="shared" ca="1" si="680"/>
        <v>0.65555555555555545</v>
      </c>
      <c r="FS283" s="52">
        <f t="shared" ca="1" si="681"/>
        <v>0.64444444444444438</v>
      </c>
      <c r="FT283" s="52">
        <f t="shared" ca="1" si="682"/>
        <v>0.6333333333333333</v>
      </c>
      <c r="FU283" s="52">
        <f t="shared" ca="1" si="683"/>
        <v>0.62222222222222223</v>
      </c>
      <c r="FV283" s="52">
        <f t="shared" ca="1" si="684"/>
        <v>0.61111111111111116</v>
      </c>
      <c r="FW283" s="52">
        <f t="shared" ca="1" si="685"/>
        <v>0.6</v>
      </c>
      <c r="FX283" s="52">
        <f t="shared" ca="1" si="686"/>
        <v>0.5888888888888888</v>
      </c>
      <c r="FY283" s="52">
        <f t="shared" ca="1" si="687"/>
        <v>0.57777777777777772</v>
      </c>
      <c r="FZ283" s="52">
        <f t="shared" ca="1" si="688"/>
        <v>0.56666666666666665</v>
      </c>
      <c r="GA283" s="52">
        <f t="shared" ca="1" si="689"/>
        <v>0.55555555555555558</v>
      </c>
      <c r="GB283" s="52">
        <f t="shared" ca="1" si="690"/>
        <v>0.5444444444444444</v>
      </c>
      <c r="GC283" s="52">
        <f t="shared" ca="1" si="691"/>
        <v>0.53333333333333333</v>
      </c>
      <c r="GD283" s="52">
        <f t="shared" ca="1" si="692"/>
        <v>0.52222222222222214</v>
      </c>
      <c r="GE283" s="52">
        <f t="shared" ca="1" si="693"/>
        <v>0.51111111111111107</v>
      </c>
      <c r="GF283" s="52">
        <f t="shared" ca="1" si="694"/>
        <v>0.5</v>
      </c>
      <c r="GG283" s="52">
        <f t="shared" ca="1" si="695"/>
        <v>0.48888888888888887</v>
      </c>
      <c r="GH283" s="52">
        <f t="shared" ca="1" si="696"/>
        <v>0.47777777777777775</v>
      </c>
      <c r="GI283" s="52">
        <f t="shared" ca="1" si="697"/>
        <v>0.46666666666666667</v>
      </c>
      <c r="GJ283" s="52">
        <f t="shared" ca="1" si="698"/>
        <v>0.45555555555555555</v>
      </c>
      <c r="GK283" s="52">
        <f t="shared" ca="1" si="699"/>
        <v>0.44444444444444442</v>
      </c>
      <c r="GL283" s="52">
        <f t="shared" ca="1" si="700"/>
        <v>0.43333333333333335</v>
      </c>
      <c r="GM283" s="52">
        <f t="shared" ca="1" si="701"/>
        <v>0.42222222222222222</v>
      </c>
      <c r="GN283" s="52">
        <f t="shared" ca="1" si="702"/>
        <v>0.41111111111111109</v>
      </c>
      <c r="GO283" s="52">
        <f t="shared" ca="1" si="703"/>
        <v>0.39999999999999997</v>
      </c>
      <c r="GP283" s="52">
        <f t="shared" ca="1" si="704"/>
        <v>0.38888888888888884</v>
      </c>
      <c r="GQ283" s="52">
        <f t="shared" ca="1" si="705"/>
        <v>0.37777777777777777</v>
      </c>
      <c r="GR283" s="52">
        <f t="shared" ca="1" si="706"/>
        <v>0.36666666666666664</v>
      </c>
      <c r="GS283" s="52">
        <f t="shared" ca="1" si="707"/>
        <v>0.35555555555555551</v>
      </c>
      <c r="GT283" s="52">
        <f t="shared" ca="1" si="708"/>
        <v>0.34444444444444444</v>
      </c>
      <c r="GU283" s="125">
        <f t="shared" si="709"/>
        <v>0</v>
      </c>
      <c r="GV283" s="52">
        <f t="shared" ca="1" si="710"/>
        <v>0.66666666666666663</v>
      </c>
      <c r="GW283" s="59">
        <f t="shared" ca="1" si="711"/>
        <v>0</v>
      </c>
      <c r="GX283" s="52">
        <f t="shared" ca="1" si="712"/>
        <v>0</v>
      </c>
      <c r="GY283" s="52" t="str">
        <f t="shared" ca="1" si="713"/>
        <v>Slope</v>
      </c>
      <c r="GZ283" s="52" t="str">
        <f t="shared" ca="1" si="714"/>
        <v>NaN</v>
      </c>
      <c r="HA283" s="120">
        <f t="shared" si="715"/>
        <v>0</v>
      </c>
      <c r="HB283" s="58">
        <f t="shared" si="716"/>
        <v>0</v>
      </c>
      <c r="HC283" s="58"/>
      <c r="HD283" s="121">
        <f t="shared" si="717"/>
        <v>1</v>
      </c>
      <c r="HE283" s="52">
        <f t="shared" si="718"/>
        <v>0</v>
      </c>
      <c r="HF283" s="52">
        <f t="shared" si="719"/>
        <v>0</v>
      </c>
      <c r="HG283" s="120">
        <f t="shared" si="720"/>
        <v>1</v>
      </c>
      <c r="HH283" s="120">
        <f t="shared" si="721"/>
        <v>0</v>
      </c>
      <c r="HI283" s="52">
        <f t="shared" ca="1" si="722"/>
        <v>0</v>
      </c>
      <c r="HJ283" s="52" t="str">
        <f t="shared" ca="1" si="723"/>
        <v>Slope</v>
      </c>
      <c r="HK283" s="59">
        <f t="shared" ca="1" si="724"/>
        <v>2</v>
      </c>
      <c r="HL283" s="52" t="str">
        <f t="shared" ca="1" si="725"/>
        <v>NaN</v>
      </c>
      <c r="HM283" s="52">
        <f t="shared" si="726"/>
        <v>0</v>
      </c>
      <c r="HN283" s="52">
        <f t="shared" si="727"/>
        <v>0</v>
      </c>
      <c r="HO283" s="52">
        <f t="shared" si="728"/>
        <v>0</v>
      </c>
      <c r="HP283" s="112"/>
      <c r="HQ283" s="52">
        <f t="shared" si="731"/>
        <v>0</v>
      </c>
      <c r="HR283" s="112"/>
      <c r="HS283" s="52">
        <f t="shared" si="729"/>
        <v>0</v>
      </c>
      <c r="HT283">
        <f t="shared" si="730"/>
        <v>0</v>
      </c>
    </row>
    <row r="284" spans="1:228" x14ac:dyDescent="0.25">
      <c r="A284" s="45">
        <v>246</v>
      </c>
      <c r="B284" s="35">
        <f t="shared" si="570"/>
        <v>2.8356481481481326E-2</v>
      </c>
      <c r="C284" s="28"/>
      <c r="D284" s="29"/>
      <c r="E284" s="29"/>
      <c r="F284" s="37"/>
      <c r="G284" s="38"/>
      <c r="H284" s="107"/>
      <c r="I284" s="31"/>
      <c r="J284" s="28"/>
      <c r="K284" s="37">
        <f t="shared" si="735"/>
        <v>0</v>
      </c>
      <c r="L284" s="30">
        <f t="shared" si="733"/>
        <v>0</v>
      </c>
      <c r="M284" s="101">
        <f t="shared" si="734"/>
        <v>0</v>
      </c>
      <c r="N284" s="103">
        <f t="shared" si="571"/>
        <v>0</v>
      </c>
      <c r="AD284" s="52" t="e">
        <f t="shared" ca="1" si="736"/>
        <v>#DIV/0!</v>
      </c>
      <c r="AE284" s="52" t="e">
        <f t="shared" ca="1" si="736"/>
        <v>#DIV/0!</v>
      </c>
      <c r="AF284" s="52" t="e">
        <f t="shared" ca="1" si="736"/>
        <v>#DIV/0!</v>
      </c>
      <c r="AG284" s="52" t="e">
        <f t="shared" ca="1" si="566"/>
        <v>#DIV/0!</v>
      </c>
      <c r="AH284" s="52" t="e">
        <f t="shared" ca="1" si="566"/>
        <v>#DIV/0!</v>
      </c>
      <c r="AI284" s="52" t="e">
        <f t="shared" ca="1" si="566"/>
        <v>#DIV/0!</v>
      </c>
      <c r="AJ284" s="52" t="e">
        <f t="shared" ca="1" si="566"/>
        <v>#DIV/0!</v>
      </c>
      <c r="AK284" s="52" t="e">
        <f t="shared" ca="1" si="567"/>
        <v>#DIV/0!</v>
      </c>
      <c r="AL284" s="52" t="e">
        <f t="shared" ca="1" si="567"/>
        <v>#DIV/0!</v>
      </c>
      <c r="AM284" s="52" t="e">
        <f t="shared" ca="1" si="567"/>
        <v>#DIV/0!</v>
      </c>
      <c r="AN284" s="52" t="e">
        <f t="shared" ca="1" si="567"/>
        <v>#DIV/0!</v>
      </c>
      <c r="AO284" s="52" t="e">
        <f t="shared" ca="1" si="568"/>
        <v>#DIV/0!</v>
      </c>
      <c r="AP284" s="52" t="e">
        <f t="shared" ca="1" si="568"/>
        <v>#DIV/0!</v>
      </c>
      <c r="AQ284" s="52" t="e">
        <f t="shared" ca="1" si="568"/>
        <v>#DIV/0!</v>
      </c>
      <c r="AR284" s="52" t="e">
        <f t="shared" ca="1" si="568"/>
        <v>#DIV/0!</v>
      </c>
      <c r="AS284" s="52" t="e">
        <f t="shared" ca="1" si="569"/>
        <v>#DIV/0!</v>
      </c>
      <c r="AT284" s="52" t="e">
        <f t="shared" ca="1" si="569"/>
        <v>#DIV/0!</v>
      </c>
      <c r="AU284" s="52" t="e">
        <f t="shared" ca="1" si="569"/>
        <v>#DIV/0!</v>
      </c>
      <c r="AV284" s="52" t="e">
        <f t="shared" ca="1" si="569"/>
        <v>#DIV/0!</v>
      </c>
      <c r="AW284" s="52" t="e">
        <f t="shared" ca="1" si="563"/>
        <v>#DIV/0!</v>
      </c>
      <c r="AX284" s="52" t="e">
        <f t="shared" ca="1" si="563"/>
        <v>#DIV/0!</v>
      </c>
      <c r="AY284" s="52" t="e">
        <f t="shared" ca="1" si="563"/>
        <v>#DIV/0!</v>
      </c>
      <c r="AZ284" s="52" t="e">
        <f t="shared" ca="1" si="563"/>
        <v>#DIV/0!</v>
      </c>
      <c r="BA284" s="52" t="e">
        <f t="shared" ca="1" si="564"/>
        <v>#DIV/0!</v>
      </c>
      <c r="BB284" s="52" t="e">
        <f t="shared" ca="1" si="564"/>
        <v>#DIV/0!</v>
      </c>
      <c r="BC284" s="52" t="e">
        <f t="shared" ca="1" si="564"/>
        <v>#DIV/0!</v>
      </c>
      <c r="BD284" s="52" t="e">
        <f t="shared" ca="1" si="564"/>
        <v>#DIV/0!</v>
      </c>
      <c r="BE284" s="52" t="e">
        <f t="shared" ca="1" si="565"/>
        <v>#DIV/0!</v>
      </c>
      <c r="BF284" s="52" t="e">
        <f t="shared" ca="1" si="565"/>
        <v>#DIV/0!</v>
      </c>
      <c r="BG284" s="52" t="e">
        <f t="shared" ca="1" si="565"/>
        <v>#DIV/0!</v>
      </c>
      <c r="BH284" s="52" t="e">
        <f t="shared" ca="1" si="565"/>
        <v>#DIV/0!</v>
      </c>
      <c r="BJ284" s="52">
        <f t="shared" si="573"/>
        <v>0</v>
      </c>
      <c r="BK284" s="52">
        <f t="shared" si="574"/>
        <v>0</v>
      </c>
      <c r="BL284" s="52">
        <f t="shared" si="575"/>
        <v>0</v>
      </c>
      <c r="BM284" s="52">
        <f t="shared" si="576"/>
        <v>0</v>
      </c>
      <c r="BN284" s="52">
        <f t="shared" si="577"/>
        <v>0</v>
      </c>
      <c r="BO284" s="52">
        <f t="shared" si="578"/>
        <v>0</v>
      </c>
      <c r="BP284" s="52">
        <f t="shared" si="579"/>
        <v>0</v>
      </c>
      <c r="BQ284" s="52">
        <f t="shared" si="580"/>
        <v>0.05</v>
      </c>
      <c r="BS284" s="52">
        <f t="shared" ca="1" si="581"/>
        <v>0</v>
      </c>
      <c r="BT284" s="52">
        <f t="shared" ca="1" si="582"/>
        <v>0</v>
      </c>
      <c r="BU284" s="52">
        <f t="shared" ca="1" si="583"/>
        <v>0</v>
      </c>
      <c r="BV284" s="52">
        <f t="shared" ca="1" si="584"/>
        <v>0</v>
      </c>
      <c r="BW284" s="52">
        <f t="shared" ca="1" si="585"/>
        <v>0</v>
      </c>
      <c r="BX284" s="52">
        <f t="shared" ca="1" si="586"/>
        <v>0</v>
      </c>
      <c r="BY284" s="52">
        <f t="shared" ca="1" si="587"/>
        <v>0</v>
      </c>
      <c r="BZ284" s="52">
        <f t="shared" ca="1" si="588"/>
        <v>0</v>
      </c>
      <c r="CA284" s="52">
        <f t="shared" ca="1" si="589"/>
        <v>0</v>
      </c>
      <c r="CB284" s="52">
        <f t="shared" ca="1" si="590"/>
        <v>0</v>
      </c>
      <c r="CC284" s="52">
        <f t="shared" ca="1" si="591"/>
        <v>0</v>
      </c>
      <c r="CD284" s="52">
        <f t="shared" ca="1" si="592"/>
        <v>0</v>
      </c>
      <c r="CE284" s="52">
        <f t="shared" ca="1" si="593"/>
        <v>0</v>
      </c>
      <c r="CF284" s="52">
        <f t="shared" ca="1" si="594"/>
        <v>0</v>
      </c>
      <c r="CG284" s="52">
        <f t="shared" ca="1" si="595"/>
        <v>0</v>
      </c>
      <c r="CH284" s="52">
        <f t="shared" ca="1" si="596"/>
        <v>0</v>
      </c>
      <c r="CI284" s="52">
        <f t="shared" ca="1" si="597"/>
        <v>0</v>
      </c>
      <c r="CJ284" s="52">
        <f t="shared" ca="1" si="598"/>
        <v>0</v>
      </c>
      <c r="CK284" s="52">
        <f t="shared" ca="1" si="599"/>
        <v>0</v>
      </c>
      <c r="CL284" s="52">
        <f t="shared" ca="1" si="600"/>
        <v>0</v>
      </c>
      <c r="CM284" s="52">
        <f t="shared" ca="1" si="601"/>
        <v>0</v>
      </c>
      <c r="CN284" s="52">
        <f t="shared" ca="1" si="602"/>
        <v>0</v>
      </c>
      <c r="CO284" s="52">
        <f t="shared" ca="1" si="603"/>
        <v>0</v>
      </c>
      <c r="CP284" s="52">
        <f t="shared" ca="1" si="604"/>
        <v>0</v>
      </c>
      <c r="CQ284" s="52">
        <f t="shared" ca="1" si="605"/>
        <v>0</v>
      </c>
      <c r="CR284" s="52">
        <f t="shared" ca="1" si="606"/>
        <v>0</v>
      </c>
      <c r="CS284" s="52">
        <f t="shared" ca="1" si="607"/>
        <v>0</v>
      </c>
      <c r="CT284" s="52">
        <f t="shared" ca="1" si="608"/>
        <v>0</v>
      </c>
      <c r="CU284" s="52">
        <f t="shared" ca="1" si="609"/>
        <v>0</v>
      </c>
      <c r="CV284" s="52">
        <f t="shared" ca="1" si="610"/>
        <v>0</v>
      </c>
      <c r="CW284" s="52">
        <f t="shared" ca="1" si="611"/>
        <v>0</v>
      </c>
      <c r="CY284" s="51" t="str">
        <f t="shared" ca="1" si="612"/>
        <v>Slope</v>
      </c>
      <c r="CZ284" s="51" t="str">
        <f t="shared" ca="1" si="613"/>
        <v>Slope</v>
      </c>
      <c r="DA284" s="51" t="str">
        <f t="shared" ca="1" si="614"/>
        <v>Slope</v>
      </c>
      <c r="DB284" s="51" t="str">
        <f t="shared" ca="1" si="615"/>
        <v>Slope</v>
      </c>
      <c r="DC284" s="51" t="str">
        <f t="shared" ca="1" si="616"/>
        <v>Slope</v>
      </c>
      <c r="DD284" s="51" t="str">
        <f t="shared" ca="1" si="617"/>
        <v>Slope</v>
      </c>
      <c r="DE284" s="51" t="str">
        <f t="shared" ca="1" si="618"/>
        <v>Slope</v>
      </c>
      <c r="DF284" s="51" t="str">
        <f t="shared" ca="1" si="619"/>
        <v>Slope</v>
      </c>
      <c r="DG284" s="51" t="str">
        <f t="shared" ca="1" si="620"/>
        <v>Slope</v>
      </c>
      <c r="DH284" s="51" t="str">
        <f t="shared" ca="1" si="621"/>
        <v>Slope</v>
      </c>
      <c r="DI284" s="51" t="str">
        <f t="shared" ca="1" si="622"/>
        <v>Slope</v>
      </c>
      <c r="DJ284" s="51" t="str">
        <f t="shared" ca="1" si="623"/>
        <v>Slope</v>
      </c>
      <c r="DK284" s="51" t="str">
        <f t="shared" ca="1" si="624"/>
        <v>Slope</v>
      </c>
      <c r="DL284" s="51" t="str">
        <f t="shared" ca="1" si="625"/>
        <v>Slope</v>
      </c>
      <c r="DM284" s="51" t="str">
        <f t="shared" ca="1" si="626"/>
        <v>Slope</v>
      </c>
      <c r="DN284" s="51" t="str">
        <f t="shared" ca="1" si="627"/>
        <v>Slope</v>
      </c>
      <c r="DO284" s="51" t="str">
        <f t="shared" ca="1" si="628"/>
        <v>Slope</v>
      </c>
      <c r="DP284" s="51" t="str">
        <f t="shared" ca="1" si="629"/>
        <v>Slope</v>
      </c>
      <c r="DQ284" s="51" t="str">
        <f t="shared" ca="1" si="630"/>
        <v>Slope</v>
      </c>
      <c r="DR284" s="51" t="str">
        <f t="shared" ca="1" si="631"/>
        <v>Slope</v>
      </c>
      <c r="DS284" s="51" t="str">
        <f t="shared" ca="1" si="632"/>
        <v>Slope</v>
      </c>
      <c r="DT284" s="51" t="str">
        <f t="shared" ca="1" si="633"/>
        <v>Slope</v>
      </c>
      <c r="DU284" s="51" t="str">
        <f t="shared" ca="1" si="634"/>
        <v>Slope</v>
      </c>
      <c r="DV284" s="51" t="str">
        <f t="shared" ca="1" si="635"/>
        <v>Slope</v>
      </c>
      <c r="DW284" s="51" t="str">
        <f t="shared" ca="1" si="636"/>
        <v>Slope</v>
      </c>
      <c r="DX284" s="51" t="str">
        <f t="shared" ca="1" si="637"/>
        <v>Slope</v>
      </c>
      <c r="DY284" s="51" t="str">
        <f t="shared" ca="1" si="638"/>
        <v>Slope</v>
      </c>
      <c r="DZ284" s="51" t="str">
        <f t="shared" ca="1" si="639"/>
        <v>Slope</v>
      </c>
      <c r="EA284" s="51" t="str">
        <f t="shared" ca="1" si="640"/>
        <v>Slope</v>
      </c>
      <c r="EB284" s="51" t="str">
        <f t="shared" ca="1" si="641"/>
        <v>Slope</v>
      </c>
      <c r="EC284" s="51" t="str">
        <f t="shared" ca="1" si="642"/>
        <v>Slope</v>
      </c>
      <c r="EE284" s="52">
        <f t="shared" ca="1" si="643"/>
        <v>1</v>
      </c>
      <c r="EF284" s="52">
        <f t="shared" ca="1" si="644"/>
        <v>1</v>
      </c>
      <c r="EG284" s="52">
        <f t="shared" ca="1" si="645"/>
        <v>1</v>
      </c>
      <c r="EH284" s="52">
        <f t="shared" ca="1" si="646"/>
        <v>1</v>
      </c>
      <c r="EI284" s="52">
        <f t="shared" ca="1" si="647"/>
        <v>1</v>
      </c>
      <c r="EJ284" s="52">
        <f t="shared" ca="1" si="648"/>
        <v>1</v>
      </c>
      <c r="EK284" s="52">
        <f t="shared" ca="1" si="649"/>
        <v>1</v>
      </c>
      <c r="EL284" s="52">
        <f t="shared" ca="1" si="650"/>
        <v>1</v>
      </c>
      <c r="EM284" s="52">
        <f t="shared" ca="1" si="651"/>
        <v>1</v>
      </c>
      <c r="EN284" s="52">
        <f t="shared" ca="1" si="652"/>
        <v>1</v>
      </c>
      <c r="EO284" s="52">
        <f t="shared" ca="1" si="653"/>
        <v>1</v>
      </c>
      <c r="EP284" s="52">
        <f t="shared" ca="1" si="654"/>
        <v>1</v>
      </c>
      <c r="EQ284" s="52">
        <f t="shared" ca="1" si="655"/>
        <v>1</v>
      </c>
      <c r="ER284" s="52">
        <f t="shared" ca="1" si="656"/>
        <v>1</v>
      </c>
      <c r="ES284" s="52">
        <f t="shared" ca="1" si="657"/>
        <v>1</v>
      </c>
      <c r="ET284" s="52">
        <f t="shared" ca="1" si="658"/>
        <v>1</v>
      </c>
      <c r="EU284" s="52">
        <f t="shared" ca="1" si="659"/>
        <v>1</v>
      </c>
      <c r="EV284" s="52">
        <f t="shared" ca="1" si="660"/>
        <v>1</v>
      </c>
      <c r="EW284" s="52">
        <f t="shared" ca="1" si="661"/>
        <v>1</v>
      </c>
      <c r="EX284" s="52">
        <f t="shared" ca="1" si="662"/>
        <v>1</v>
      </c>
      <c r="EY284" s="52">
        <f t="shared" ca="1" si="663"/>
        <v>1</v>
      </c>
      <c r="EZ284" s="52">
        <f t="shared" ca="1" si="664"/>
        <v>1</v>
      </c>
      <c r="FA284" s="52">
        <f t="shared" ca="1" si="665"/>
        <v>1</v>
      </c>
      <c r="FB284" s="52">
        <f t="shared" ca="1" si="666"/>
        <v>1</v>
      </c>
      <c r="FC284" s="52">
        <f t="shared" ca="1" si="667"/>
        <v>1</v>
      </c>
      <c r="FD284" s="52">
        <f t="shared" ca="1" si="668"/>
        <v>1</v>
      </c>
      <c r="FE284" s="52">
        <f t="shared" ca="1" si="669"/>
        <v>1</v>
      </c>
      <c r="FF284" s="52">
        <f t="shared" ca="1" si="670"/>
        <v>1</v>
      </c>
      <c r="FG284" s="52">
        <f t="shared" ca="1" si="671"/>
        <v>1</v>
      </c>
      <c r="FH284" s="52">
        <f t="shared" ca="1" si="672"/>
        <v>1</v>
      </c>
      <c r="FI284" s="52">
        <f t="shared" ca="1" si="673"/>
        <v>1</v>
      </c>
      <c r="FK284" s="52">
        <f t="shared" si="674"/>
        <v>0</v>
      </c>
      <c r="FL284" s="59" t="e">
        <f t="shared" ca="1" si="675"/>
        <v>#N/A</v>
      </c>
      <c r="FM284" s="59" t="e">
        <f t="shared" ca="1" si="676"/>
        <v>#N/A</v>
      </c>
      <c r="FN284" s="52">
        <f t="shared" ca="1" si="677"/>
        <v>0</v>
      </c>
      <c r="FP284" s="52">
        <f t="shared" ca="1" si="678"/>
        <v>0.66666666666666663</v>
      </c>
      <c r="FQ284" s="52">
        <f t="shared" ca="1" si="679"/>
        <v>0.66666666666666663</v>
      </c>
      <c r="FR284" s="52">
        <f t="shared" ca="1" si="680"/>
        <v>0.65555555555555545</v>
      </c>
      <c r="FS284" s="52">
        <f t="shared" ca="1" si="681"/>
        <v>0.64444444444444438</v>
      </c>
      <c r="FT284" s="52">
        <f t="shared" ca="1" si="682"/>
        <v>0.6333333333333333</v>
      </c>
      <c r="FU284" s="52">
        <f t="shared" ca="1" si="683"/>
        <v>0.62222222222222223</v>
      </c>
      <c r="FV284" s="52">
        <f t="shared" ca="1" si="684"/>
        <v>0.61111111111111116</v>
      </c>
      <c r="FW284" s="52">
        <f t="shared" ca="1" si="685"/>
        <v>0.6</v>
      </c>
      <c r="FX284" s="52">
        <f t="shared" ca="1" si="686"/>
        <v>0.5888888888888888</v>
      </c>
      <c r="FY284" s="52">
        <f t="shared" ca="1" si="687"/>
        <v>0.57777777777777772</v>
      </c>
      <c r="FZ284" s="52">
        <f t="shared" ca="1" si="688"/>
        <v>0.56666666666666665</v>
      </c>
      <c r="GA284" s="52">
        <f t="shared" ca="1" si="689"/>
        <v>0.55555555555555558</v>
      </c>
      <c r="GB284" s="52">
        <f t="shared" ca="1" si="690"/>
        <v>0.5444444444444444</v>
      </c>
      <c r="GC284" s="52">
        <f t="shared" ca="1" si="691"/>
        <v>0.53333333333333333</v>
      </c>
      <c r="GD284" s="52">
        <f t="shared" ca="1" si="692"/>
        <v>0.52222222222222214</v>
      </c>
      <c r="GE284" s="52">
        <f t="shared" ca="1" si="693"/>
        <v>0.51111111111111107</v>
      </c>
      <c r="GF284" s="52">
        <f t="shared" ca="1" si="694"/>
        <v>0.5</v>
      </c>
      <c r="GG284" s="52">
        <f t="shared" ca="1" si="695"/>
        <v>0.48888888888888887</v>
      </c>
      <c r="GH284" s="52">
        <f t="shared" ca="1" si="696"/>
        <v>0.47777777777777775</v>
      </c>
      <c r="GI284" s="52">
        <f t="shared" ca="1" si="697"/>
        <v>0.46666666666666667</v>
      </c>
      <c r="GJ284" s="52">
        <f t="shared" ca="1" si="698"/>
        <v>0.45555555555555555</v>
      </c>
      <c r="GK284" s="52">
        <f t="shared" ca="1" si="699"/>
        <v>0.44444444444444442</v>
      </c>
      <c r="GL284" s="52">
        <f t="shared" ca="1" si="700"/>
        <v>0.43333333333333335</v>
      </c>
      <c r="GM284" s="52">
        <f t="shared" ca="1" si="701"/>
        <v>0.42222222222222222</v>
      </c>
      <c r="GN284" s="52">
        <f t="shared" ca="1" si="702"/>
        <v>0.41111111111111109</v>
      </c>
      <c r="GO284" s="52">
        <f t="shared" ca="1" si="703"/>
        <v>0.39999999999999997</v>
      </c>
      <c r="GP284" s="52">
        <f t="shared" ca="1" si="704"/>
        <v>0.38888888888888884</v>
      </c>
      <c r="GQ284" s="52">
        <f t="shared" ca="1" si="705"/>
        <v>0.37777777777777777</v>
      </c>
      <c r="GR284" s="52">
        <f t="shared" ca="1" si="706"/>
        <v>0.36666666666666664</v>
      </c>
      <c r="GS284" s="52">
        <f t="shared" ca="1" si="707"/>
        <v>0.35555555555555551</v>
      </c>
      <c r="GT284" s="52">
        <f t="shared" ca="1" si="708"/>
        <v>0.34444444444444444</v>
      </c>
      <c r="GU284" s="125">
        <f t="shared" si="709"/>
        <v>0</v>
      </c>
      <c r="GV284" s="52">
        <f t="shared" ca="1" si="710"/>
        <v>0.66666666666666663</v>
      </c>
      <c r="GW284" s="59">
        <f t="shared" ca="1" si="711"/>
        <v>0</v>
      </c>
      <c r="GX284" s="52">
        <f t="shared" ca="1" si="712"/>
        <v>0</v>
      </c>
      <c r="GY284" s="52" t="str">
        <f t="shared" ca="1" si="713"/>
        <v>Slope</v>
      </c>
      <c r="GZ284" s="52" t="str">
        <f t="shared" ca="1" si="714"/>
        <v>NaN</v>
      </c>
      <c r="HA284" s="120">
        <f t="shared" si="715"/>
        <v>0</v>
      </c>
      <c r="HB284" s="58">
        <f t="shared" si="716"/>
        <v>0</v>
      </c>
      <c r="HC284" s="58"/>
      <c r="HD284" s="121">
        <f t="shared" si="717"/>
        <v>1</v>
      </c>
      <c r="HE284" s="52">
        <f t="shared" si="718"/>
        <v>0</v>
      </c>
      <c r="HF284" s="52">
        <f t="shared" si="719"/>
        <v>0</v>
      </c>
      <c r="HG284" s="120">
        <f t="shared" si="720"/>
        <v>1</v>
      </c>
      <c r="HH284" s="120">
        <f t="shared" si="721"/>
        <v>0</v>
      </c>
      <c r="HI284" s="52">
        <f t="shared" ca="1" si="722"/>
        <v>0</v>
      </c>
      <c r="HJ284" s="52" t="str">
        <f t="shared" ca="1" si="723"/>
        <v>Slope</v>
      </c>
      <c r="HK284" s="59">
        <f t="shared" ca="1" si="724"/>
        <v>2</v>
      </c>
      <c r="HL284" s="52" t="str">
        <f t="shared" ca="1" si="725"/>
        <v>NaN</v>
      </c>
      <c r="HM284" s="52">
        <f t="shared" si="726"/>
        <v>0</v>
      </c>
      <c r="HN284" s="52">
        <f t="shared" si="727"/>
        <v>0</v>
      </c>
      <c r="HO284" s="52">
        <f t="shared" si="728"/>
        <v>0</v>
      </c>
      <c r="HP284" s="112"/>
      <c r="HQ284" s="52">
        <f t="shared" si="731"/>
        <v>0</v>
      </c>
      <c r="HR284" s="112"/>
      <c r="HS284" s="52">
        <f t="shared" si="729"/>
        <v>0</v>
      </c>
      <c r="HT284">
        <f t="shared" si="730"/>
        <v>0</v>
      </c>
    </row>
    <row r="285" spans="1:228" x14ac:dyDescent="0.25">
      <c r="A285" s="45">
        <v>247</v>
      </c>
      <c r="B285" s="35">
        <f t="shared" si="570"/>
        <v>2.8472222222222066E-2</v>
      </c>
      <c r="C285" s="28"/>
      <c r="D285" s="29"/>
      <c r="E285" s="29"/>
      <c r="F285" s="37"/>
      <c r="G285" s="38"/>
      <c r="H285" s="107"/>
      <c r="I285" s="31"/>
      <c r="J285" s="28"/>
      <c r="K285" s="37">
        <f t="shared" si="735"/>
        <v>0</v>
      </c>
      <c r="L285" s="30">
        <f t="shared" si="733"/>
        <v>0</v>
      </c>
      <c r="M285" s="101">
        <f t="shared" si="734"/>
        <v>0</v>
      </c>
      <c r="N285" s="103">
        <f t="shared" si="571"/>
        <v>0</v>
      </c>
      <c r="AD285" s="52" t="e">
        <f t="shared" ca="1" si="736"/>
        <v>#DIV/0!</v>
      </c>
      <c r="AE285" s="52" t="e">
        <f t="shared" ca="1" si="736"/>
        <v>#DIV/0!</v>
      </c>
      <c r="AF285" s="52" t="e">
        <f t="shared" ca="1" si="736"/>
        <v>#DIV/0!</v>
      </c>
      <c r="AG285" s="52" t="e">
        <f t="shared" ca="1" si="566"/>
        <v>#DIV/0!</v>
      </c>
      <c r="AH285" s="52" t="e">
        <f t="shared" ca="1" si="566"/>
        <v>#DIV/0!</v>
      </c>
      <c r="AI285" s="52" t="e">
        <f t="shared" ca="1" si="566"/>
        <v>#DIV/0!</v>
      </c>
      <c r="AJ285" s="52" t="e">
        <f t="shared" ca="1" si="566"/>
        <v>#DIV/0!</v>
      </c>
      <c r="AK285" s="52" t="e">
        <f t="shared" ca="1" si="567"/>
        <v>#DIV/0!</v>
      </c>
      <c r="AL285" s="52" t="e">
        <f t="shared" ca="1" si="567"/>
        <v>#DIV/0!</v>
      </c>
      <c r="AM285" s="52" t="e">
        <f t="shared" ca="1" si="567"/>
        <v>#DIV/0!</v>
      </c>
      <c r="AN285" s="52" t="e">
        <f t="shared" ca="1" si="567"/>
        <v>#DIV/0!</v>
      </c>
      <c r="AO285" s="52" t="e">
        <f t="shared" ca="1" si="568"/>
        <v>#DIV/0!</v>
      </c>
      <c r="AP285" s="52" t="e">
        <f t="shared" ca="1" si="568"/>
        <v>#DIV/0!</v>
      </c>
      <c r="AQ285" s="52" t="e">
        <f t="shared" ca="1" si="568"/>
        <v>#DIV/0!</v>
      </c>
      <c r="AR285" s="52" t="e">
        <f t="shared" ca="1" si="568"/>
        <v>#DIV/0!</v>
      </c>
      <c r="AS285" s="52" t="e">
        <f t="shared" ca="1" si="569"/>
        <v>#DIV/0!</v>
      </c>
      <c r="AT285" s="52" t="e">
        <f t="shared" ca="1" si="569"/>
        <v>#DIV/0!</v>
      </c>
      <c r="AU285" s="52" t="e">
        <f t="shared" ca="1" si="569"/>
        <v>#DIV/0!</v>
      </c>
      <c r="AV285" s="52" t="e">
        <f t="shared" ca="1" si="569"/>
        <v>#DIV/0!</v>
      </c>
      <c r="AW285" s="52" t="e">
        <f t="shared" ca="1" si="563"/>
        <v>#DIV/0!</v>
      </c>
      <c r="AX285" s="52" t="e">
        <f t="shared" ca="1" si="563"/>
        <v>#DIV/0!</v>
      </c>
      <c r="AY285" s="52" t="e">
        <f t="shared" ca="1" si="563"/>
        <v>#DIV/0!</v>
      </c>
      <c r="AZ285" s="52" t="e">
        <f t="shared" ca="1" si="563"/>
        <v>#DIV/0!</v>
      </c>
      <c r="BA285" s="52" t="e">
        <f t="shared" ca="1" si="564"/>
        <v>#DIV/0!</v>
      </c>
      <c r="BB285" s="52" t="e">
        <f t="shared" ca="1" si="564"/>
        <v>#DIV/0!</v>
      </c>
      <c r="BC285" s="52" t="e">
        <f t="shared" ca="1" si="564"/>
        <v>#DIV/0!</v>
      </c>
      <c r="BD285" s="52" t="e">
        <f t="shared" ca="1" si="564"/>
        <v>#DIV/0!</v>
      </c>
      <c r="BE285" s="52" t="e">
        <f t="shared" ca="1" si="565"/>
        <v>#DIV/0!</v>
      </c>
      <c r="BF285" s="52" t="e">
        <f t="shared" ca="1" si="565"/>
        <v>#DIV/0!</v>
      </c>
      <c r="BG285" s="52" t="e">
        <f t="shared" ca="1" si="565"/>
        <v>#DIV/0!</v>
      </c>
      <c r="BH285" s="52" t="e">
        <f t="shared" ca="1" si="565"/>
        <v>#DIV/0!</v>
      </c>
      <c r="BJ285" s="52">
        <f t="shared" si="573"/>
        <v>0</v>
      </c>
      <c r="BK285" s="52">
        <f t="shared" si="574"/>
        <v>0</v>
      </c>
      <c r="BL285" s="52">
        <f t="shared" si="575"/>
        <v>0</v>
      </c>
      <c r="BM285" s="52">
        <f t="shared" si="576"/>
        <v>0</v>
      </c>
      <c r="BN285" s="52">
        <f t="shared" si="577"/>
        <v>0</v>
      </c>
      <c r="BO285" s="52">
        <f t="shared" si="578"/>
        <v>0</v>
      </c>
      <c r="BP285" s="52">
        <f t="shared" si="579"/>
        <v>0</v>
      </c>
      <c r="BQ285" s="52">
        <f t="shared" si="580"/>
        <v>0.05</v>
      </c>
      <c r="BS285" s="52">
        <f t="shared" ca="1" si="581"/>
        <v>0</v>
      </c>
      <c r="BT285" s="52">
        <f t="shared" ca="1" si="582"/>
        <v>0</v>
      </c>
      <c r="BU285" s="52">
        <f t="shared" ca="1" si="583"/>
        <v>0</v>
      </c>
      <c r="BV285" s="52">
        <f t="shared" ca="1" si="584"/>
        <v>0</v>
      </c>
      <c r="BW285" s="52">
        <f t="shared" ca="1" si="585"/>
        <v>0</v>
      </c>
      <c r="BX285" s="52">
        <f t="shared" ca="1" si="586"/>
        <v>0</v>
      </c>
      <c r="BY285" s="52">
        <f t="shared" ca="1" si="587"/>
        <v>0</v>
      </c>
      <c r="BZ285" s="52">
        <f t="shared" ca="1" si="588"/>
        <v>0</v>
      </c>
      <c r="CA285" s="52">
        <f t="shared" ca="1" si="589"/>
        <v>0</v>
      </c>
      <c r="CB285" s="52">
        <f t="shared" ca="1" si="590"/>
        <v>0</v>
      </c>
      <c r="CC285" s="52">
        <f t="shared" ca="1" si="591"/>
        <v>0</v>
      </c>
      <c r="CD285" s="52">
        <f t="shared" ca="1" si="592"/>
        <v>0</v>
      </c>
      <c r="CE285" s="52">
        <f t="shared" ca="1" si="593"/>
        <v>0</v>
      </c>
      <c r="CF285" s="52">
        <f t="shared" ca="1" si="594"/>
        <v>0</v>
      </c>
      <c r="CG285" s="52">
        <f t="shared" ca="1" si="595"/>
        <v>0</v>
      </c>
      <c r="CH285" s="52">
        <f t="shared" ca="1" si="596"/>
        <v>0</v>
      </c>
      <c r="CI285" s="52">
        <f t="shared" ca="1" si="597"/>
        <v>0</v>
      </c>
      <c r="CJ285" s="52">
        <f t="shared" ca="1" si="598"/>
        <v>0</v>
      </c>
      <c r="CK285" s="52">
        <f t="shared" ca="1" si="599"/>
        <v>0</v>
      </c>
      <c r="CL285" s="52">
        <f t="shared" ca="1" si="600"/>
        <v>0</v>
      </c>
      <c r="CM285" s="52">
        <f t="shared" ca="1" si="601"/>
        <v>0</v>
      </c>
      <c r="CN285" s="52">
        <f t="shared" ca="1" si="602"/>
        <v>0</v>
      </c>
      <c r="CO285" s="52">
        <f t="shared" ca="1" si="603"/>
        <v>0</v>
      </c>
      <c r="CP285" s="52">
        <f t="shared" ca="1" si="604"/>
        <v>0</v>
      </c>
      <c r="CQ285" s="52">
        <f t="shared" ca="1" si="605"/>
        <v>0</v>
      </c>
      <c r="CR285" s="52">
        <f t="shared" ca="1" si="606"/>
        <v>0</v>
      </c>
      <c r="CS285" s="52">
        <f t="shared" ca="1" si="607"/>
        <v>0</v>
      </c>
      <c r="CT285" s="52">
        <f t="shared" ca="1" si="608"/>
        <v>0</v>
      </c>
      <c r="CU285" s="52">
        <f t="shared" ca="1" si="609"/>
        <v>0</v>
      </c>
      <c r="CV285" s="52">
        <f t="shared" ca="1" si="610"/>
        <v>0</v>
      </c>
      <c r="CW285" s="52">
        <f t="shared" ca="1" si="611"/>
        <v>0</v>
      </c>
      <c r="CY285" s="51" t="str">
        <f t="shared" ca="1" si="612"/>
        <v>Slope</v>
      </c>
      <c r="CZ285" s="51" t="str">
        <f t="shared" ca="1" si="613"/>
        <v>Slope</v>
      </c>
      <c r="DA285" s="51" t="str">
        <f t="shared" ca="1" si="614"/>
        <v>Slope</v>
      </c>
      <c r="DB285" s="51" t="str">
        <f t="shared" ca="1" si="615"/>
        <v>Slope</v>
      </c>
      <c r="DC285" s="51" t="str">
        <f t="shared" ca="1" si="616"/>
        <v>Slope</v>
      </c>
      <c r="DD285" s="51" t="str">
        <f t="shared" ca="1" si="617"/>
        <v>Slope</v>
      </c>
      <c r="DE285" s="51" t="str">
        <f t="shared" ca="1" si="618"/>
        <v>Slope</v>
      </c>
      <c r="DF285" s="51" t="str">
        <f t="shared" ca="1" si="619"/>
        <v>Slope</v>
      </c>
      <c r="DG285" s="51" t="str">
        <f t="shared" ca="1" si="620"/>
        <v>Slope</v>
      </c>
      <c r="DH285" s="51" t="str">
        <f t="shared" ca="1" si="621"/>
        <v>Slope</v>
      </c>
      <c r="DI285" s="51" t="str">
        <f t="shared" ca="1" si="622"/>
        <v>Slope</v>
      </c>
      <c r="DJ285" s="51" t="str">
        <f t="shared" ca="1" si="623"/>
        <v>Slope</v>
      </c>
      <c r="DK285" s="51" t="str">
        <f t="shared" ca="1" si="624"/>
        <v>Slope</v>
      </c>
      <c r="DL285" s="51" t="str">
        <f t="shared" ca="1" si="625"/>
        <v>Slope</v>
      </c>
      <c r="DM285" s="51" t="str">
        <f t="shared" ca="1" si="626"/>
        <v>Slope</v>
      </c>
      <c r="DN285" s="51" t="str">
        <f t="shared" ca="1" si="627"/>
        <v>Slope</v>
      </c>
      <c r="DO285" s="51" t="str">
        <f t="shared" ca="1" si="628"/>
        <v>Slope</v>
      </c>
      <c r="DP285" s="51" t="str">
        <f t="shared" ca="1" si="629"/>
        <v>Slope</v>
      </c>
      <c r="DQ285" s="51" t="str">
        <f t="shared" ca="1" si="630"/>
        <v>Slope</v>
      </c>
      <c r="DR285" s="51" t="str">
        <f t="shared" ca="1" si="631"/>
        <v>Slope</v>
      </c>
      <c r="DS285" s="51" t="str">
        <f t="shared" ca="1" si="632"/>
        <v>Slope</v>
      </c>
      <c r="DT285" s="51" t="str">
        <f t="shared" ca="1" si="633"/>
        <v>Slope</v>
      </c>
      <c r="DU285" s="51" t="str">
        <f t="shared" ca="1" si="634"/>
        <v>Slope</v>
      </c>
      <c r="DV285" s="51" t="str">
        <f t="shared" ca="1" si="635"/>
        <v>Slope</v>
      </c>
      <c r="DW285" s="51" t="str">
        <f t="shared" ca="1" si="636"/>
        <v>Slope</v>
      </c>
      <c r="DX285" s="51" t="str">
        <f t="shared" ca="1" si="637"/>
        <v>Slope</v>
      </c>
      <c r="DY285" s="51" t="str">
        <f t="shared" ca="1" si="638"/>
        <v>Slope</v>
      </c>
      <c r="DZ285" s="51" t="str">
        <f t="shared" ca="1" si="639"/>
        <v>Slope</v>
      </c>
      <c r="EA285" s="51" t="str">
        <f t="shared" ca="1" si="640"/>
        <v>Slope</v>
      </c>
      <c r="EB285" s="51" t="str">
        <f t="shared" ca="1" si="641"/>
        <v>Slope</v>
      </c>
      <c r="EC285" s="51" t="str">
        <f t="shared" ca="1" si="642"/>
        <v>Slope</v>
      </c>
      <c r="EE285" s="52">
        <f t="shared" ca="1" si="643"/>
        <v>1</v>
      </c>
      <c r="EF285" s="52">
        <f t="shared" ca="1" si="644"/>
        <v>1</v>
      </c>
      <c r="EG285" s="52">
        <f t="shared" ca="1" si="645"/>
        <v>1</v>
      </c>
      <c r="EH285" s="52">
        <f t="shared" ca="1" si="646"/>
        <v>1</v>
      </c>
      <c r="EI285" s="52">
        <f t="shared" ca="1" si="647"/>
        <v>1</v>
      </c>
      <c r="EJ285" s="52">
        <f t="shared" ca="1" si="648"/>
        <v>1</v>
      </c>
      <c r="EK285" s="52">
        <f t="shared" ca="1" si="649"/>
        <v>1</v>
      </c>
      <c r="EL285" s="52">
        <f t="shared" ca="1" si="650"/>
        <v>1</v>
      </c>
      <c r="EM285" s="52">
        <f t="shared" ca="1" si="651"/>
        <v>1</v>
      </c>
      <c r="EN285" s="52">
        <f t="shared" ca="1" si="652"/>
        <v>1</v>
      </c>
      <c r="EO285" s="52">
        <f t="shared" ca="1" si="653"/>
        <v>1</v>
      </c>
      <c r="EP285" s="52">
        <f t="shared" ca="1" si="654"/>
        <v>1</v>
      </c>
      <c r="EQ285" s="52">
        <f t="shared" ca="1" si="655"/>
        <v>1</v>
      </c>
      <c r="ER285" s="52">
        <f t="shared" ca="1" si="656"/>
        <v>1</v>
      </c>
      <c r="ES285" s="52">
        <f t="shared" ca="1" si="657"/>
        <v>1</v>
      </c>
      <c r="ET285" s="52">
        <f t="shared" ca="1" si="658"/>
        <v>1</v>
      </c>
      <c r="EU285" s="52">
        <f t="shared" ca="1" si="659"/>
        <v>1</v>
      </c>
      <c r="EV285" s="52">
        <f t="shared" ca="1" si="660"/>
        <v>1</v>
      </c>
      <c r="EW285" s="52">
        <f t="shared" ca="1" si="661"/>
        <v>1</v>
      </c>
      <c r="EX285" s="52">
        <f t="shared" ca="1" si="662"/>
        <v>1</v>
      </c>
      <c r="EY285" s="52">
        <f t="shared" ca="1" si="663"/>
        <v>1</v>
      </c>
      <c r="EZ285" s="52">
        <f t="shared" ca="1" si="664"/>
        <v>1</v>
      </c>
      <c r="FA285" s="52">
        <f t="shared" ca="1" si="665"/>
        <v>1</v>
      </c>
      <c r="FB285" s="52">
        <f t="shared" ca="1" si="666"/>
        <v>1</v>
      </c>
      <c r="FC285" s="52">
        <f t="shared" ca="1" si="667"/>
        <v>1</v>
      </c>
      <c r="FD285" s="52">
        <f t="shared" ca="1" si="668"/>
        <v>1</v>
      </c>
      <c r="FE285" s="52">
        <f t="shared" ca="1" si="669"/>
        <v>1</v>
      </c>
      <c r="FF285" s="52">
        <f t="shared" ca="1" si="670"/>
        <v>1</v>
      </c>
      <c r="FG285" s="52">
        <f t="shared" ca="1" si="671"/>
        <v>1</v>
      </c>
      <c r="FH285" s="52">
        <f t="shared" ca="1" si="672"/>
        <v>1</v>
      </c>
      <c r="FI285" s="52">
        <f t="shared" ca="1" si="673"/>
        <v>1</v>
      </c>
      <c r="FK285" s="52">
        <f t="shared" si="674"/>
        <v>0</v>
      </c>
      <c r="FL285" s="59" t="e">
        <f t="shared" ca="1" si="675"/>
        <v>#N/A</v>
      </c>
      <c r="FM285" s="59" t="e">
        <f t="shared" ca="1" si="676"/>
        <v>#N/A</v>
      </c>
      <c r="FN285" s="52">
        <f t="shared" ca="1" si="677"/>
        <v>0</v>
      </c>
      <c r="FP285" s="52">
        <f t="shared" ca="1" si="678"/>
        <v>0.66666666666666663</v>
      </c>
      <c r="FQ285" s="52">
        <f t="shared" ca="1" si="679"/>
        <v>0.66666666666666663</v>
      </c>
      <c r="FR285" s="52">
        <f t="shared" ca="1" si="680"/>
        <v>0.65555555555555545</v>
      </c>
      <c r="FS285" s="52">
        <f t="shared" ca="1" si="681"/>
        <v>0.64444444444444438</v>
      </c>
      <c r="FT285" s="52">
        <f t="shared" ca="1" si="682"/>
        <v>0.6333333333333333</v>
      </c>
      <c r="FU285" s="52">
        <f t="shared" ca="1" si="683"/>
        <v>0.62222222222222223</v>
      </c>
      <c r="FV285" s="52">
        <f t="shared" ca="1" si="684"/>
        <v>0.61111111111111116</v>
      </c>
      <c r="FW285" s="52">
        <f t="shared" ca="1" si="685"/>
        <v>0.6</v>
      </c>
      <c r="FX285" s="52">
        <f t="shared" ca="1" si="686"/>
        <v>0.5888888888888888</v>
      </c>
      <c r="FY285" s="52">
        <f t="shared" ca="1" si="687"/>
        <v>0.57777777777777772</v>
      </c>
      <c r="FZ285" s="52">
        <f t="shared" ca="1" si="688"/>
        <v>0.56666666666666665</v>
      </c>
      <c r="GA285" s="52">
        <f t="shared" ca="1" si="689"/>
        <v>0.55555555555555558</v>
      </c>
      <c r="GB285" s="52">
        <f t="shared" ca="1" si="690"/>
        <v>0.5444444444444444</v>
      </c>
      <c r="GC285" s="52">
        <f t="shared" ca="1" si="691"/>
        <v>0.53333333333333333</v>
      </c>
      <c r="GD285" s="52">
        <f t="shared" ca="1" si="692"/>
        <v>0.52222222222222214</v>
      </c>
      <c r="GE285" s="52">
        <f t="shared" ca="1" si="693"/>
        <v>0.51111111111111107</v>
      </c>
      <c r="GF285" s="52">
        <f t="shared" ca="1" si="694"/>
        <v>0.5</v>
      </c>
      <c r="GG285" s="52">
        <f t="shared" ca="1" si="695"/>
        <v>0.48888888888888887</v>
      </c>
      <c r="GH285" s="52">
        <f t="shared" ca="1" si="696"/>
        <v>0.47777777777777775</v>
      </c>
      <c r="GI285" s="52">
        <f t="shared" ca="1" si="697"/>
        <v>0.46666666666666667</v>
      </c>
      <c r="GJ285" s="52">
        <f t="shared" ca="1" si="698"/>
        <v>0.45555555555555555</v>
      </c>
      <c r="GK285" s="52">
        <f t="shared" ca="1" si="699"/>
        <v>0.44444444444444442</v>
      </c>
      <c r="GL285" s="52">
        <f t="shared" ca="1" si="700"/>
        <v>0.43333333333333335</v>
      </c>
      <c r="GM285" s="52">
        <f t="shared" ca="1" si="701"/>
        <v>0.42222222222222222</v>
      </c>
      <c r="GN285" s="52">
        <f t="shared" ca="1" si="702"/>
        <v>0.41111111111111109</v>
      </c>
      <c r="GO285" s="52">
        <f t="shared" ca="1" si="703"/>
        <v>0.39999999999999997</v>
      </c>
      <c r="GP285" s="52">
        <f t="shared" ca="1" si="704"/>
        <v>0.38888888888888884</v>
      </c>
      <c r="GQ285" s="52">
        <f t="shared" ca="1" si="705"/>
        <v>0.37777777777777777</v>
      </c>
      <c r="GR285" s="52">
        <f t="shared" ca="1" si="706"/>
        <v>0.36666666666666664</v>
      </c>
      <c r="GS285" s="52">
        <f t="shared" ca="1" si="707"/>
        <v>0.35555555555555551</v>
      </c>
      <c r="GT285" s="52">
        <f t="shared" ca="1" si="708"/>
        <v>0.34444444444444444</v>
      </c>
      <c r="GU285" s="125">
        <f t="shared" si="709"/>
        <v>0</v>
      </c>
      <c r="GV285" s="52">
        <f t="shared" ca="1" si="710"/>
        <v>0.66666666666666663</v>
      </c>
      <c r="GW285" s="59">
        <f t="shared" ca="1" si="711"/>
        <v>0</v>
      </c>
      <c r="GX285" s="52">
        <f t="shared" ca="1" si="712"/>
        <v>0</v>
      </c>
      <c r="GY285" s="52" t="str">
        <f t="shared" ca="1" si="713"/>
        <v>Slope</v>
      </c>
      <c r="GZ285" s="52" t="str">
        <f t="shared" ca="1" si="714"/>
        <v>NaN</v>
      </c>
      <c r="HA285" s="120">
        <f t="shared" si="715"/>
        <v>0</v>
      </c>
      <c r="HB285" s="58">
        <f t="shared" si="716"/>
        <v>0</v>
      </c>
      <c r="HC285" s="58"/>
      <c r="HD285" s="121">
        <f t="shared" si="717"/>
        <v>1</v>
      </c>
      <c r="HE285" s="52">
        <f t="shared" si="718"/>
        <v>0</v>
      </c>
      <c r="HF285" s="52">
        <f t="shared" si="719"/>
        <v>0</v>
      </c>
      <c r="HG285" s="120">
        <f t="shared" si="720"/>
        <v>1</v>
      </c>
      <c r="HH285" s="120">
        <f t="shared" si="721"/>
        <v>0</v>
      </c>
      <c r="HI285" s="52">
        <f t="shared" ca="1" si="722"/>
        <v>0</v>
      </c>
      <c r="HJ285" s="52" t="str">
        <f t="shared" ca="1" si="723"/>
        <v>Slope</v>
      </c>
      <c r="HK285" s="59">
        <f t="shared" ca="1" si="724"/>
        <v>2</v>
      </c>
      <c r="HL285" s="52" t="str">
        <f t="shared" ca="1" si="725"/>
        <v>NaN</v>
      </c>
      <c r="HM285" s="52">
        <f t="shared" si="726"/>
        <v>0</v>
      </c>
      <c r="HN285" s="52">
        <f t="shared" si="727"/>
        <v>0</v>
      </c>
      <c r="HO285" s="52">
        <f t="shared" si="728"/>
        <v>0</v>
      </c>
      <c r="HP285" s="112"/>
      <c r="HQ285" s="52">
        <f t="shared" si="731"/>
        <v>0</v>
      </c>
      <c r="HR285" s="112"/>
      <c r="HS285" s="52">
        <f t="shared" si="729"/>
        <v>0</v>
      </c>
      <c r="HT285">
        <f t="shared" si="730"/>
        <v>0</v>
      </c>
    </row>
    <row r="286" spans="1:228" x14ac:dyDescent="0.25">
      <c r="A286" s="45">
        <v>248</v>
      </c>
      <c r="B286" s="35">
        <f t="shared" si="570"/>
        <v>2.8587962962962805E-2</v>
      </c>
      <c r="C286" s="28"/>
      <c r="D286" s="29"/>
      <c r="E286" s="29"/>
      <c r="F286" s="37"/>
      <c r="G286" s="38"/>
      <c r="H286" s="107"/>
      <c r="I286" s="31"/>
      <c r="J286" s="28"/>
      <c r="K286" s="37">
        <f t="shared" si="735"/>
        <v>0</v>
      </c>
      <c r="L286" s="30">
        <f t="shared" si="733"/>
        <v>0</v>
      </c>
      <c r="M286" s="101">
        <f t="shared" si="734"/>
        <v>0</v>
      </c>
      <c r="N286" s="103">
        <f t="shared" si="571"/>
        <v>0</v>
      </c>
      <c r="AD286" s="52" t="e">
        <f t="shared" ca="1" si="736"/>
        <v>#DIV/0!</v>
      </c>
      <c r="AE286" s="52" t="e">
        <f t="shared" ca="1" si="736"/>
        <v>#DIV/0!</v>
      </c>
      <c r="AF286" s="52" t="e">
        <f t="shared" ca="1" si="736"/>
        <v>#DIV/0!</v>
      </c>
      <c r="AG286" s="52" t="e">
        <f t="shared" ca="1" si="566"/>
        <v>#DIV/0!</v>
      </c>
      <c r="AH286" s="52" t="e">
        <f t="shared" ca="1" si="566"/>
        <v>#DIV/0!</v>
      </c>
      <c r="AI286" s="52" t="e">
        <f t="shared" ca="1" si="566"/>
        <v>#DIV/0!</v>
      </c>
      <c r="AJ286" s="52" t="e">
        <f t="shared" ca="1" si="566"/>
        <v>#DIV/0!</v>
      </c>
      <c r="AK286" s="52" t="e">
        <f t="shared" ca="1" si="567"/>
        <v>#DIV/0!</v>
      </c>
      <c r="AL286" s="52" t="e">
        <f t="shared" ca="1" si="567"/>
        <v>#DIV/0!</v>
      </c>
      <c r="AM286" s="52" t="e">
        <f t="shared" ca="1" si="567"/>
        <v>#DIV/0!</v>
      </c>
      <c r="AN286" s="52" t="e">
        <f t="shared" ca="1" si="567"/>
        <v>#DIV/0!</v>
      </c>
      <c r="AO286" s="52" t="e">
        <f t="shared" ca="1" si="568"/>
        <v>#DIV/0!</v>
      </c>
      <c r="AP286" s="52" t="e">
        <f t="shared" ca="1" si="568"/>
        <v>#DIV/0!</v>
      </c>
      <c r="AQ286" s="52" t="e">
        <f t="shared" ca="1" si="568"/>
        <v>#DIV/0!</v>
      </c>
      <c r="AR286" s="52" t="e">
        <f t="shared" ca="1" si="568"/>
        <v>#DIV/0!</v>
      </c>
      <c r="AS286" s="52" t="e">
        <f t="shared" ca="1" si="569"/>
        <v>#DIV/0!</v>
      </c>
      <c r="AT286" s="52" t="e">
        <f t="shared" ca="1" si="569"/>
        <v>#DIV/0!</v>
      </c>
      <c r="AU286" s="52" t="e">
        <f t="shared" ca="1" si="569"/>
        <v>#DIV/0!</v>
      </c>
      <c r="AV286" s="52" t="e">
        <f t="shared" ca="1" si="569"/>
        <v>#DIV/0!</v>
      </c>
      <c r="AW286" s="52" t="e">
        <f t="shared" ca="1" si="563"/>
        <v>#DIV/0!</v>
      </c>
      <c r="AX286" s="52" t="e">
        <f t="shared" ca="1" si="563"/>
        <v>#DIV/0!</v>
      </c>
      <c r="AY286" s="52" t="e">
        <f t="shared" ca="1" si="563"/>
        <v>#DIV/0!</v>
      </c>
      <c r="AZ286" s="52" t="e">
        <f t="shared" ca="1" si="563"/>
        <v>#DIV/0!</v>
      </c>
      <c r="BA286" s="52" t="e">
        <f t="shared" ca="1" si="564"/>
        <v>#DIV/0!</v>
      </c>
      <c r="BB286" s="52" t="e">
        <f t="shared" ca="1" si="564"/>
        <v>#DIV/0!</v>
      </c>
      <c r="BC286" s="52" t="e">
        <f t="shared" ca="1" si="564"/>
        <v>#DIV/0!</v>
      </c>
      <c r="BD286" s="52" t="e">
        <f t="shared" ca="1" si="564"/>
        <v>#DIV/0!</v>
      </c>
      <c r="BE286" s="52" t="e">
        <f t="shared" ca="1" si="565"/>
        <v>#DIV/0!</v>
      </c>
      <c r="BF286" s="52" t="e">
        <f t="shared" ca="1" si="565"/>
        <v>#DIV/0!</v>
      </c>
      <c r="BG286" s="52" t="e">
        <f t="shared" ca="1" si="565"/>
        <v>#DIV/0!</v>
      </c>
      <c r="BH286" s="52" t="e">
        <f t="shared" ca="1" si="565"/>
        <v>#DIV/0!</v>
      </c>
      <c r="BJ286" s="52">
        <f t="shared" si="573"/>
        <v>0</v>
      </c>
      <c r="BK286" s="52">
        <f t="shared" si="574"/>
        <v>0</v>
      </c>
      <c r="BL286" s="52">
        <f t="shared" si="575"/>
        <v>0</v>
      </c>
      <c r="BM286" s="52">
        <f t="shared" si="576"/>
        <v>0</v>
      </c>
      <c r="BN286" s="52">
        <f t="shared" si="577"/>
        <v>0</v>
      </c>
      <c r="BO286" s="52">
        <f t="shared" si="578"/>
        <v>0</v>
      </c>
      <c r="BP286" s="52">
        <f t="shared" si="579"/>
        <v>0</v>
      </c>
      <c r="BQ286" s="52">
        <f t="shared" si="580"/>
        <v>0.05</v>
      </c>
      <c r="BS286" s="52">
        <f t="shared" ca="1" si="581"/>
        <v>0</v>
      </c>
      <c r="BT286" s="52">
        <f t="shared" ca="1" si="582"/>
        <v>0</v>
      </c>
      <c r="BU286" s="52">
        <f t="shared" ca="1" si="583"/>
        <v>0</v>
      </c>
      <c r="BV286" s="52">
        <f t="shared" ca="1" si="584"/>
        <v>0</v>
      </c>
      <c r="BW286" s="52">
        <f t="shared" ca="1" si="585"/>
        <v>0</v>
      </c>
      <c r="BX286" s="52">
        <f t="shared" ca="1" si="586"/>
        <v>0</v>
      </c>
      <c r="BY286" s="52">
        <f t="shared" ca="1" si="587"/>
        <v>0</v>
      </c>
      <c r="BZ286" s="52">
        <f t="shared" ca="1" si="588"/>
        <v>0</v>
      </c>
      <c r="CA286" s="52">
        <f t="shared" ca="1" si="589"/>
        <v>0</v>
      </c>
      <c r="CB286" s="52">
        <f t="shared" ca="1" si="590"/>
        <v>0</v>
      </c>
      <c r="CC286" s="52">
        <f t="shared" ca="1" si="591"/>
        <v>0</v>
      </c>
      <c r="CD286" s="52">
        <f t="shared" ca="1" si="592"/>
        <v>0</v>
      </c>
      <c r="CE286" s="52">
        <f t="shared" ca="1" si="593"/>
        <v>0</v>
      </c>
      <c r="CF286" s="52">
        <f t="shared" ca="1" si="594"/>
        <v>0</v>
      </c>
      <c r="CG286" s="52">
        <f t="shared" ca="1" si="595"/>
        <v>0</v>
      </c>
      <c r="CH286" s="52">
        <f t="shared" ca="1" si="596"/>
        <v>0</v>
      </c>
      <c r="CI286" s="52">
        <f t="shared" ca="1" si="597"/>
        <v>0</v>
      </c>
      <c r="CJ286" s="52">
        <f t="shared" ca="1" si="598"/>
        <v>0</v>
      </c>
      <c r="CK286" s="52">
        <f t="shared" ca="1" si="599"/>
        <v>0</v>
      </c>
      <c r="CL286" s="52">
        <f t="shared" ca="1" si="600"/>
        <v>0</v>
      </c>
      <c r="CM286" s="52">
        <f t="shared" ca="1" si="601"/>
        <v>0</v>
      </c>
      <c r="CN286" s="52">
        <f t="shared" ca="1" si="602"/>
        <v>0</v>
      </c>
      <c r="CO286" s="52">
        <f t="shared" ca="1" si="603"/>
        <v>0</v>
      </c>
      <c r="CP286" s="52">
        <f t="shared" ca="1" si="604"/>
        <v>0</v>
      </c>
      <c r="CQ286" s="52">
        <f t="shared" ca="1" si="605"/>
        <v>0</v>
      </c>
      <c r="CR286" s="52">
        <f t="shared" ca="1" si="606"/>
        <v>0</v>
      </c>
      <c r="CS286" s="52">
        <f t="shared" ca="1" si="607"/>
        <v>0</v>
      </c>
      <c r="CT286" s="52">
        <f t="shared" ca="1" si="608"/>
        <v>0</v>
      </c>
      <c r="CU286" s="52">
        <f t="shared" ca="1" si="609"/>
        <v>0</v>
      </c>
      <c r="CV286" s="52">
        <f t="shared" ca="1" si="610"/>
        <v>0</v>
      </c>
      <c r="CW286" s="52">
        <f t="shared" ca="1" si="611"/>
        <v>0</v>
      </c>
      <c r="CY286" s="51" t="str">
        <f t="shared" ca="1" si="612"/>
        <v>Slope</v>
      </c>
      <c r="CZ286" s="51" t="str">
        <f t="shared" ca="1" si="613"/>
        <v>Slope</v>
      </c>
      <c r="DA286" s="51" t="str">
        <f t="shared" ca="1" si="614"/>
        <v>Slope</v>
      </c>
      <c r="DB286" s="51" t="str">
        <f t="shared" ca="1" si="615"/>
        <v>Slope</v>
      </c>
      <c r="DC286" s="51" t="str">
        <f t="shared" ca="1" si="616"/>
        <v>Slope</v>
      </c>
      <c r="DD286" s="51" t="str">
        <f t="shared" ca="1" si="617"/>
        <v>Slope</v>
      </c>
      <c r="DE286" s="51" t="str">
        <f t="shared" ca="1" si="618"/>
        <v>Slope</v>
      </c>
      <c r="DF286" s="51" t="str">
        <f t="shared" ca="1" si="619"/>
        <v>Slope</v>
      </c>
      <c r="DG286" s="51" t="str">
        <f t="shared" ca="1" si="620"/>
        <v>Slope</v>
      </c>
      <c r="DH286" s="51" t="str">
        <f t="shared" ca="1" si="621"/>
        <v>Slope</v>
      </c>
      <c r="DI286" s="51" t="str">
        <f t="shared" ca="1" si="622"/>
        <v>Slope</v>
      </c>
      <c r="DJ286" s="51" t="str">
        <f t="shared" ca="1" si="623"/>
        <v>Slope</v>
      </c>
      <c r="DK286" s="51" t="str">
        <f t="shared" ca="1" si="624"/>
        <v>Slope</v>
      </c>
      <c r="DL286" s="51" t="str">
        <f t="shared" ca="1" si="625"/>
        <v>Slope</v>
      </c>
      <c r="DM286" s="51" t="str">
        <f t="shared" ca="1" si="626"/>
        <v>Slope</v>
      </c>
      <c r="DN286" s="51" t="str">
        <f t="shared" ca="1" si="627"/>
        <v>Slope</v>
      </c>
      <c r="DO286" s="51" t="str">
        <f t="shared" ca="1" si="628"/>
        <v>Slope</v>
      </c>
      <c r="DP286" s="51" t="str">
        <f t="shared" ca="1" si="629"/>
        <v>Slope</v>
      </c>
      <c r="DQ286" s="51" t="str">
        <f t="shared" ca="1" si="630"/>
        <v>Slope</v>
      </c>
      <c r="DR286" s="51" t="str">
        <f t="shared" ca="1" si="631"/>
        <v>Slope</v>
      </c>
      <c r="DS286" s="51" t="str">
        <f t="shared" ca="1" si="632"/>
        <v>Slope</v>
      </c>
      <c r="DT286" s="51" t="str">
        <f t="shared" ca="1" si="633"/>
        <v>Slope</v>
      </c>
      <c r="DU286" s="51" t="str">
        <f t="shared" ca="1" si="634"/>
        <v>Slope</v>
      </c>
      <c r="DV286" s="51" t="str">
        <f t="shared" ca="1" si="635"/>
        <v>Slope</v>
      </c>
      <c r="DW286" s="51" t="str">
        <f t="shared" ca="1" si="636"/>
        <v>Slope</v>
      </c>
      <c r="DX286" s="51" t="str">
        <f t="shared" ca="1" si="637"/>
        <v>Slope</v>
      </c>
      <c r="DY286" s="51" t="str">
        <f t="shared" ca="1" si="638"/>
        <v>Slope</v>
      </c>
      <c r="DZ286" s="51" t="str">
        <f t="shared" ca="1" si="639"/>
        <v>Slope</v>
      </c>
      <c r="EA286" s="51" t="str">
        <f t="shared" ca="1" si="640"/>
        <v>Slope</v>
      </c>
      <c r="EB286" s="51" t="str">
        <f t="shared" ca="1" si="641"/>
        <v>Slope</v>
      </c>
      <c r="EC286" s="51" t="str">
        <f t="shared" ca="1" si="642"/>
        <v>Slope</v>
      </c>
      <c r="EE286" s="52">
        <f t="shared" ca="1" si="643"/>
        <v>1</v>
      </c>
      <c r="EF286" s="52">
        <f t="shared" ca="1" si="644"/>
        <v>1</v>
      </c>
      <c r="EG286" s="52">
        <f t="shared" ca="1" si="645"/>
        <v>1</v>
      </c>
      <c r="EH286" s="52">
        <f t="shared" ca="1" si="646"/>
        <v>1</v>
      </c>
      <c r="EI286" s="52">
        <f t="shared" ca="1" si="647"/>
        <v>1</v>
      </c>
      <c r="EJ286" s="52">
        <f t="shared" ca="1" si="648"/>
        <v>1</v>
      </c>
      <c r="EK286" s="52">
        <f t="shared" ca="1" si="649"/>
        <v>1</v>
      </c>
      <c r="EL286" s="52">
        <f t="shared" ca="1" si="650"/>
        <v>1</v>
      </c>
      <c r="EM286" s="52">
        <f t="shared" ca="1" si="651"/>
        <v>1</v>
      </c>
      <c r="EN286" s="52">
        <f t="shared" ca="1" si="652"/>
        <v>1</v>
      </c>
      <c r="EO286" s="52">
        <f t="shared" ca="1" si="653"/>
        <v>1</v>
      </c>
      <c r="EP286" s="52">
        <f t="shared" ca="1" si="654"/>
        <v>1</v>
      </c>
      <c r="EQ286" s="52">
        <f t="shared" ca="1" si="655"/>
        <v>1</v>
      </c>
      <c r="ER286" s="52">
        <f t="shared" ca="1" si="656"/>
        <v>1</v>
      </c>
      <c r="ES286" s="52">
        <f t="shared" ca="1" si="657"/>
        <v>1</v>
      </c>
      <c r="ET286" s="52">
        <f t="shared" ca="1" si="658"/>
        <v>1</v>
      </c>
      <c r="EU286" s="52">
        <f t="shared" ca="1" si="659"/>
        <v>1</v>
      </c>
      <c r="EV286" s="52">
        <f t="shared" ca="1" si="660"/>
        <v>1</v>
      </c>
      <c r="EW286" s="52">
        <f t="shared" ca="1" si="661"/>
        <v>1</v>
      </c>
      <c r="EX286" s="52">
        <f t="shared" ca="1" si="662"/>
        <v>1</v>
      </c>
      <c r="EY286" s="52">
        <f t="shared" ca="1" si="663"/>
        <v>1</v>
      </c>
      <c r="EZ286" s="52">
        <f t="shared" ca="1" si="664"/>
        <v>1</v>
      </c>
      <c r="FA286" s="52">
        <f t="shared" ca="1" si="665"/>
        <v>1</v>
      </c>
      <c r="FB286" s="52">
        <f t="shared" ca="1" si="666"/>
        <v>1</v>
      </c>
      <c r="FC286" s="52">
        <f t="shared" ca="1" si="667"/>
        <v>1</v>
      </c>
      <c r="FD286" s="52">
        <f t="shared" ca="1" si="668"/>
        <v>1</v>
      </c>
      <c r="FE286" s="52">
        <f t="shared" ca="1" si="669"/>
        <v>1</v>
      </c>
      <c r="FF286" s="52">
        <f t="shared" ca="1" si="670"/>
        <v>1</v>
      </c>
      <c r="FG286" s="52">
        <f t="shared" ca="1" si="671"/>
        <v>1</v>
      </c>
      <c r="FH286" s="52">
        <f t="shared" ca="1" si="672"/>
        <v>1</v>
      </c>
      <c r="FI286" s="52">
        <f t="shared" ca="1" si="673"/>
        <v>1</v>
      </c>
      <c r="FK286" s="52">
        <f t="shared" si="674"/>
        <v>0</v>
      </c>
      <c r="FL286" s="59" t="e">
        <f t="shared" ca="1" si="675"/>
        <v>#N/A</v>
      </c>
      <c r="FM286" s="59" t="e">
        <f t="shared" ca="1" si="676"/>
        <v>#N/A</v>
      </c>
      <c r="FN286" s="52">
        <f t="shared" ca="1" si="677"/>
        <v>0</v>
      </c>
      <c r="FP286" s="52">
        <f t="shared" ca="1" si="678"/>
        <v>0.66666666666666663</v>
      </c>
      <c r="FQ286" s="52">
        <f t="shared" ca="1" si="679"/>
        <v>0.66666666666666663</v>
      </c>
      <c r="FR286" s="52">
        <f t="shared" ca="1" si="680"/>
        <v>0.65555555555555545</v>
      </c>
      <c r="FS286" s="52">
        <f t="shared" ca="1" si="681"/>
        <v>0.64444444444444438</v>
      </c>
      <c r="FT286" s="52">
        <f t="shared" ca="1" si="682"/>
        <v>0.6333333333333333</v>
      </c>
      <c r="FU286" s="52">
        <f t="shared" ca="1" si="683"/>
        <v>0.62222222222222223</v>
      </c>
      <c r="FV286" s="52">
        <f t="shared" ca="1" si="684"/>
        <v>0.61111111111111116</v>
      </c>
      <c r="FW286" s="52">
        <f t="shared" ca="1" si="685"/>
        <v>0.6</v>
      </c>
      <c r="FX286" s="52">
        <f t="shared" ca="1" si="686"/>
        <v>0.5888888888888888</v>
      </c>
      <c r="FY286" s="52">
        <f t="shared" ca="1" si="687"/>
        <v>0.57777777777777772</v>
      </c>
      <c r="FZ286" s="52">
        <f t="shared" ca="1" si="688"/>
        <v>0.56666666666666665</v>
      </c>
      <c r="GA286" s="52">
        <f t="shared" ca="1" si="689"/>
        <v>0.55555555555555558</v>
      </c>
      <c r="GB286" s="52">
        <f t="shared" ca="1" si="690"/>
        <v>0.5444444444444444</v>
      </c>
      <c r="GC286" s="52">
        <f t="shared" ca="1" si="691"/>
        <v>0.53333333333333333</v>
      </c>
      <c r="GD286" s="52">
        <f t="shared" ca="1" si="692"/>
        <v>0.52222222222222214</v>
      </c>
      <c r="GE286" s="52">
        <f t="shared" ca="1" si="693"/>
        <v>0.51111111111111107</v>
      </c>
      <c r="GF286" s="52">
        <f t="shared" ca="1" si="694"/>
        <v>0.5</v>
      </c>
      <c r="GG286" s="52">
        <f t="shared" ca="1" si="695"/>
        <v>0.48888888888888887</v>
      </c>
      <c r="GH286" s="52">
        <f t="shared" ca="1" si="696"/>
        <v>0.47777777777777775</v>
      </c>
      <c r="GI286" s="52">
        <f t="shared" ca="1" si="697"/>
        <v>0.46666666666666667</v>
      </c>
      <c r="GJ286" s="52">
        <f t="shared" ca="1" si="698"/>
        <v>0.45555555555555555</v>
      </c>
      <c r="GK286" s="52">
        <f t="shared" ca="1" si="699"/>
        <v>0.44444444444444442</v>
      </c>
      <c r="GL286" s="52">
        <f t="shared" ca="1" si="700"/>
        <v>0.43333333333333335</v>
      </c>
      <c r="GM286" s="52">
        <f t="shared" ca="1" si="701"/>
        <v>0.42222222222222222</v>
      </c>
      <c r="GN286" s="52">
        <f t="shared" ca="1" si="702"/>
        <v>0.41111111111111109</v>
      </c>
      <c r="GO286" s="52">
        <f t="shared" ca="1" si="703"/>
        <v>0.39999999999999997</v>
      </c>
      <c r="GP286" s="52">
        <f t="shared" ca="1" si="704"/>
        <v>0.38888888888888884</v>
      </c>
      <c r="GQ286" s="52">
        <f t="shared" ca="1" si="705"/>
        <v>0.37777777777777777</v>
      </c>
      <c r="GR286" s="52">
        <f t="shared" ca="1" si="706"/>
        <v>0.36666666666666664</v>
      </c>
      <c r="GS286" s="52">
        <f t="shared" ca="1" si="707"/>
        <v>0.35555555555555551</v>
      </c>
      <c r="GT286" s="52">
        <f t="shared" ca="1" si="708"/>
        <v>0.34444444444444444</v>
      </c>
      <c r="GU286" s="125">
        <f t="shared" si="709"/>
        <v>0</v>
      </c>
      <c r="GV286" s="52">
        <f t="shared" ca="1" si="710"/>
        <v>0.66666666666666663</v>
      </c>
      <c r="GW286" s="59">
        <f t="shared" ca="1" si="711"/>
        <v>0</v>
      </c>
      <c r="GX286" s="52">
        <f t="shared" ca="1" si="712"/>
        <v>0</v>
      </c>
      <c r="GY286" s="52" t="str">
        <f t="shared" ca="1" si="713"/>
        <v>Slope</v>
      </c>
      <c r="GZ286" s="52" t="str">
        <f t="shared" ca="1" si="714"/>
        <v>NaN</v>
      </c>
      <c r="HA286" s="120">
        <f t="shared" si="715"/>
        <v>0</v>
      </c>
      <c r="HB286" s="58">
        <f t="shared" si="716"/>
        <v>0</v>
      </c>
      <c r="HC286" s="58"/>
      <c r="HD286" s="121">
        <f t="shared" si="717"/>
        <v>1</v>
      </c>
      <c r="HE286" s="52">
        <f t="shared" si="718"/>
        <v>0</v>
      </c>
      <c r="HF286" s="52">
        <f t="shared" si="719"/>
        <v>0</v>
      </c>
      <c r="HG286" s="120">
        <f t="shared" si="720"/>
        <v>1</v>
      </c>
      <c r="HH286" s="120">
        <f t="shared" si="721"/>
        <v>0</v>
      </c>
      <c r="HI286" s="52">
        <f t="shared" ca="1" si="722"/>
        <v>0</v>
      </c>
      <c r="HJ286" s="52" t="str">
        <f t="shared" ca="1" si="723"/>
        <v>Slope</v>
      </c>
      <c r="HK286" s="59">
        <f t="shared" ca="1" si="724"/>
        <v>2</v>
      </c>
      <c r="HL286" s="52" t="str">
        <f t="shared" ca="1" si="725"/>
        <v>NaN</v>
      </c>
      <c r="HM286" s="52">
        <f t="shared" si="726"/>
        <v>0</v>
      </c>
      <c r="HN286" s="52">
        <f t="shared" si="727"/>
        <v>0</v>
      </c>
      <c r="HO286" s="52">
        <f t="shared" si="728"/>
        <v>0</v>
      </c>
      <c r="HP286" s="112"/>
      <c r="HQ286" s="52">
        <f t="shared" si="731"/>
        <v>0</v>
      </c>
      <c r="HR286" s="112"/>
      <c r="HS286" s="52">
        <f t="shared" si="729"/>
        <v>0</v>
      </c>
      <c r="HT286">
        <f t="shared" si="730"/>
        <v>0</v>
      </c>
    </row>
    <row r="287" spans="1:228" x14ac:dyDescent="0.25">
      <c r="A287" s="45">
        <v>249</v>
      </c>
      <c r="B287" s="35">
        <f t="shared" si="570"/>
        <v>2.8703703703703544E-2</v>
      </c>
      <c r="C287" s="28"/>
      <c r="D287" s="29"/>
      <c r="E287" s="29"/>
      <c r="F287" s="37"/>
      <c r="G287" s="38"/>
      <c r="H287" s="107"/>
      <c r="I287" s="31"/>
      <c r="J287" s="28"/>
      <c r="K287" s="37">
        <f t="shared" si="735"/>
        <v>0</v>
      </c>
      <c r="L287" s="30">
        <f t="shared" si="733"/>
        <v>0</v>
      </c>
      <c r="M287" s="101">
        <f t="shared" si="734"/>
        <v>0</v>
      </c>
      <c r="N287" s="103">
        <f t="shared" si="571"/>
        <v>0</v>
      </c>
      <c r="AD287" s="52" t="e">
        <f t="shared" ca="1" si="736"/>
        <v>#DIV/0!</v>
      </c>
      <c r="AE287" s="52" t="e">
        <f t="shared" ca="1" si="736"/>
        <v>#DIV/0!</v>
      </c>
      <c r="AF287" s="52" t="e">
        <f t="shared" ca="1" si="736"/>
        <v>#DIV/0!</v>
      </c>
      <c r="AG287" s="52" t="e">
        <f t="shared" ca="1" si="566"/>
        <v>#DIV/0!</v>
      </c>
      <c r="AH287" s="52" t="e">
        <f t="shared" ca="1" si="566"/>
        <v>#DIV/0!</v>
      </c>
      <c r="AI287" s="52" t="e">
        <f t="shared" ca="1" si="566"/>
        <v>#DIV/0!</v>
      </c>
      <c r="AJ287" s="52" t="e">
        <f t="shared" ca="1" si="566"/>
        <v>#DIV/0!</v>
      </c>
      <c r="AK287" s="52" t="e">
        <f t="shared" ca="1" si="567"/>
        <v>#DIV/0!</v>
      </c>
      <c r="AL287" s="52" t="e">
        <f t="shared" ca="1" si="567"/>
        <v>#DIV/0!</v>
      </c>
      <c r="AM287" s="52" t="e">
        <f t="shared" ca="1" si="567"/>
        <v>#DIV/0!</v>
      </c>
      <c r="AN287" s="52" t="e">
        <f t="shared" ca="1" si="567"/>
        <v>#DIV/0!</v>
      </c>
      <c r="AO287" s="52" t="e">
        <f t="shared" ca="1" si="568"/>
        <v>#DIV/0!</v>
      </c>
      <c r="AP287" s="52" t="e">
        <f t="shared" ca="1" si="568"/>
        <v>#DIV/0!</v>
      </c>
      <c r="AQ287" s="52" t="e">
        <f t="shared" ca="1" si="568"/>
        <v>#DIV/0!</v>
      </c>
      <c r="AR287" s="52" t="e">
        <f t="shared" ca="1" si="568"/>
        <v>#DIV/0!</v>
      </c>
      <c r="AS287" s="52" t="e">
        <f t="shared" ca="1" si="569"/>
        <v>#DIV/0!</v>
      </c>
      <c r="AT287" s="52" t="e">
        <f t="shared" ca="1" si="569"/>
        <v>#DIV/0!</v>
      </c>
      <c r="AU287" s="52" t="e">
        <f t="shared" ca="1" si="569"/>
        <v>#DIV/0!</v>
      </c>
      <c r="AV287" s="52" t="e">
        <f t="shared" ca="1" si="569"/>
        <v>#DIV/0!</v>
      </c>
      <c r="AW287" s="52" t="e">
        <f t="shared" ca="1" si="563"/>
        <v>#DIV/0!</v>
      </c>
      <c r="AX287" s="52" t="e">
        <f t="shared" ca="1" si="563"/>
        <v>#DIV/0!</v>
      </c>
      <c r="AY287" s="52" t="e">
        <f t="shared" ca="1" si="563"/>
        <v>#DIV/0!</v>
      </c>
      <c r="AZ287" s="52" t="e">
        <f t="shared" ca="1" si="563"/>
        <v>#DIV/0!</v>
      </c>
      <c r="BA287" s="52" t="e">
        <f t="shared" ca="1" si="564"/>
        <v>#DIV/0!</v>
      </c>
      <c r="BB287" s="52" t="e">
        <f t="shared" ca="1" si="564"/>
        <v>#DIV/0!</v>
      </c>
      <c r="BC287" s="52" t="e">
        <f t="shared" ca="1" si="564"/>
        <v>#DIV/0!</v>
      </c>
      <c r="BD287" s="52" t="e">
        <f t="shared" ca="1" si="564"/>
        <v>#DIV/0!</v>
      </c>
      <c r="BE287" s="52" t="e">
        <f t="shared" ca="1" si="565"/>
        <v>#DIV/0!</v>
      </c>
      <c r="BF287" s="52" t="e">
        <f t="shared" ca="1" si="565"/>
        <v>#DIV/0!</v>
      </c>
      <c r="BG287" s="52" t="e">
        <f t="shared" ca="1" si="565"/>
        <v>#DIV/0!</v>
      </c>
      <c r="BH287" s="52" t="e">
        <f t="shared" ca="1" si="565"/>
        <v>#DIV/0!</v>
      </c>
      <c r="BJ287" s="52">
        <f t="shared" si="573"/>
        <v>0</v>
      </c>
      <c r="BK287" s="52">
        <f t="shared" si="574"/>
        <v>0</v>
      </c>
      <c r="BL287" s="52">
        <f t="shared" si="575"/>
        <v>0</v>
      </c>
      <c r="BM287" s="52">
        <f t="shared" si="576"/>
        <v>0</v>
      </c>
      <c r="BN287" s="52">
        <f t="shared" si="577"/>
        <v>0</v>
      </c>
      <c r="BO287" s="52">
        <f t="shared" si="578"/>
        <v>0</v>
      </c>
      <c r="BP287" s="52">
        <f t="shared" si="579"/>
        <v>0</v>
      </c>
      <c r="BQ287" s="52">
        <f t="shared" si="580"/>
        <v>0.05</v>
      </c>
      <c r="BS287" s="52">
        <f t="shared" ca="1" si="581"/>
        <v>0</v>
      </c>
      <c r="BT287" s="52">
        <f t="shared" ca="1" si="582"/>
        <v>0</v>
      </c>
      <c r="BU287" s="52">
        <f t="shared" ca="1" si="583"/>
        <v>0</v>
      </c>
      <c r="BV287" s="52">
        <f t="shared" ca="1" si="584"/>
        <v>0</v>
      </c>
      <c r="BW287" s="52">
        <f t="shared" ca="1" si="585"/>
        <v>0</v>
      </c>
      <c r="BX287" s="52">
        <f t="shared" ca="1" si="586"/>
        <v>0</v>
      </c>
      <c r="BY287" s="52">
        <f t="shared" ca="1" si="587"/>
        <v>0</v>
      </c>
      <c r="BZ287" s="52">
        <f t="shared" ca="1" si="588"/>
        <v>0</v>
      </c>
      <c r="CA287" s="52">
        <f t="shared" ca="1" si="589"/>
        <v>0</v>
      </c>
      <c r="CB287" s="52">
        <f t="shared" ca="1" si="590"/>
        <v>0</v>
      </c>
      <c r="CC287" s="52">
        <f t="shared" ca="1" si="591"/>
        <v>0</v>
      </c>
      <c r="CD287" s="52">
        <f t="shared" ca="1" si="592"/>
        <v>0</v>
      </c>
      <c r="CE287" s="52">
        <f t="shared" ca="1" si="593"/>
        <v>0</v>
      </c>
      <c r="CF287" s="52">
        <f t="shared" ca="1" si="594"/>
        <v>0</v>
      </c>
      <c r="CG287" s="52">
        <f t="shared" ca="1" si="595"/>
        <v>0</v>
      </c>
      <c r="CH287" s="52">
        <f t="shared" ca="1" si="596"/>
        <v>0</v>
      </c>
      <c r="CI287" s="52">
        <f t="shared" ca="1" si="597"/>
        <v>0</v>
      </c>
      <c r="CJ287" s="52">
        <f t="shared" ca="1" si="598"/>
        <v>0</v>
      </c>
      <c r="CK287" s="52">
        <f t="shared" ca="1" si="599"/>
        <v>0</v>
      </c>
      <c r="CL287" s="52">
        <f t="shared" ca="1" si="600"/>
        <v>0</v>
      </c>
      <c r="CM287" s="52">
        <f t="shared" ca="1" si="601"/>
        <v>0</v>
      </c>
      <c r="CN287" s="52">
        <f t="shared" ca="1" si="602"/>
        <v>0</v>
      </c>
      <c r="CO287" s="52">
        <f t="shared" ca="1" si="603"/>
        <v>0</v>
      </c>
      <c r="CP287" s="52">
        <f t="shared" ca="1" si="604"/>
        <v>0</v>
      </c>
      <c r="CQ287" s="52">
        <f t="shared" ca="1" si="605"/>
        <v>0</v>
      </c>
      <c r="CR287" s="52">
        <f t="shared" ca="1" si="606"/>
        <v>0</v>
      </c>
      <c r="CS287" s="52">
        <f t="shared" ca="1" si="607"/>
        <v>0</v>
      </c>
      <c r="CT287" s="52">
        <f t="shared" ca="1" si="608"/>
        <v>0</v>
      </c>
      <c r="CU287" s="52">
        <f t="shared" ca="1" si="609"/>
        <v>0</v>
      </c>
      <c r="CV287" s="52">
        <f t="shared" ca="1" si="610"/>
        <v>0</v>
      </c>
      <c r="CW287" s="52">
        <f t="shared" ca="1" si="611"/>
        <v>0</v>
      </c>
      <c r="CY287" s="51" t="str">
        <f t="shared" ca="1" si="612"/>
        <v>Slope</v>
      </c>
      <c r="CZ287" s="51" t="str">
        <f t="shared" ca="1" si="613"/>
        <v>Slope</v>
      </c>
      <c r="DA287" s="51" t="str">
        <f t="shared" ca="1" si="614"/>
        <v>Slope</v>
      </c>
      <c r="DB287" s="51" t="str">
        <f t="shared" ca="1" si="615"/>
        <v>Slope</v>
      </c>
      <c r="DC287" s="51" t="str">
        <f t="shared" ca="1" si="616"/>
        <v>Slope</v>
      </c>
      <c r="DD287" s="51" t="str">
        <f t="shared" ca="1" si="617"/>
        <v>Slope</v>
      </c>
      <c r="DE287" s="51" t="str">
        <f t="shared" ca="1" si="618"/>
        <v>Slope</v>
      </c>
      <c r="DF287" s="51" t="str">
        <f t="shared" ca="1" si="619"/>
        <v>Slope</v>
      </c>
      <c r="DG287" s="51" t="str">
        <f t="shared" ca="1" si="620"/>
        <v>Slope</v>
      </c>
      <c r="DH287" s="51" t="str">
        <f t="shared" ca="1" si="621"/>
        <v>Slope</v>
      </c>
      <c r="DI287" s="51" t="str">
        <f t="shared" ca="1" si="622"/>
        <v>Slope</v>
      </c>
      <c r="DJ287" s="51" t="str">
        <f t="shared" ca="1" si="623"/>
        <v>Slope</v>
      </c>
      <c r="DK287" s="51" t="str">
        <f t="shared" ca="1" si="624"/>
        <v>Slope</v>
      </c>
      <c r="DL287" s="51" t="str">
        <f t="shared" ca="1" si="625"/>
        <v>Slope</v>
      </c>
      <c r="DM287" s="51" t="str">
        <f t="shared" ca="1" si="626"/>
        <v>Slope</v>
      </c>
      <c r="DN287" s="51" t="str">
        <f t="shared" ca="1" si="627"/>
        <v>Slope</v>
      </c>
      <c r="DO287" s="51" t="str">
        <f t="shared" ca="1" si="628"/>
        <v>Slope</v>
      </c>
      <c r="DP287" s="51" t="str">
        <f t="shared" ca="1" si="629"/>
        <v>Slope</v>
      </c>
      <c r="DQ287" s="51" t="str">
        <f t="shared" ca="1" si="630"/>
        <v>Slope</v>
      </c>
      <c r="DR287" s="51" t="str">
        <f t="shared" ca="1" si="631"/>
        <v>Slope</v>
      </c>
      <c r="DS287" s="51" t="str">
        <f t="shared" ca="1" si="632"/>
        <v>Slope</v>
      </c>
      <c r="DT287" s="51" t="str">
        <f t="shared" ca="1" si="633"/>
        <v>Slope</v>
      </c>
      <c r="DU287" s="51" t="str">
        <f t="shared" ca="1" si="634"/>
        <v>Slope</v>
      </c>
      <c r="DV287" s="51" t="str">
        <f t="shared" ca="1" si="635"/>
        <v>Slope</v>
      </c>
      <c r="DW287" s="51" t="str">
        <f t="shared" ca="1" si="636"/>
        <v>Slope</v>
      </c>
      <c r="DX287" s="51" t="str">
        <f t="shared" ca="1" si="637"/>
        <v>Slope</v>
      </c>
      <c r="DY287" s="51" t="str">
        <f t="shared" ca="1" si="638"/>
        <v>Slope</v>
      </c>
      <c r="DZ287" s="51" t="str">
        <f t="shared" ca="1" si="639"/>
        <v>Slope</v>
      </c>
      <c r="EA287" s="51" t="str">
        <f t="shared" ca="1" si="640"/>
        <v>Slope</v>
      </c>
      <c r="EB287" s="51" t="str">
        <f t="shared" ca="1" si="641"/>
        <v>Slope</v>
      </c>
      <c r="EC287" s="51" t="str">
        <f t="shared" ca="1" si="642"/>
        <v>Slope</v>
      </c>
      <c r="EE287" s="52">
        <f t="shared" ca="1" si="643"/>
        <v>1</v>
      </c>
      <c r="EF287" s="52">
        <f t="shared" ca="1" si="644"/>
        <v>1</v>
      </c>
      <c r="EG287" s="52">
        <f t="shared" ca="1" si="645"/>
        <v>1</v>
      </c>
      <c r="EH287" s="52">
        <f t="shared" ca="1" si="646"/>
        <v>1</v>
      </c>
      <c r="EI287" s="52">
        <f t="shared" ca="1" si="647"/>
        <v>1</v>
      </c>
      <c r="EJ287" s="52">
        <f t="shared" ca="1" si="648"/>
        <v>1</v>
      </c>
      <c r="EK287" s="52">
        <f t="shared" ca="1" si="649"/>
        <v>1</v>
      </c>
      <c r="EL287" s="52">
        <f t="shared" ca="1" si="650"/>
        <v>1</v>
      </c>
      <c r="EM287" s="52">
        <f t="shared" ca="1" si="651"/>
        <v>1</v>
      </c>
      <c r="EN287" s="52">
        <f t="shared" ca="1" si="652"/>
        <v>1</v>
      </c>
      <c r="EO287" s="52">
        <f t="shared" ca="1" si="653"/>
        <v>1</v>
      </c>
      <c r="EP287" s="52">
        <f t="shared" ca="1" si="654"/>
        <v>1</v>
      </c>
      <c r="EQ287" s="52">
        <f t="shared" ca="1" si="655"/>
        <v>1</v>
      </c>
      <c r="ER287" s="52">
        <f t="shared" ca="1" si="656"/>
        <v>1</v>
      </c>
      <c r="ES287" s="52">
        <f t="shared" ca="1" si="657"/>
        <v>1</v>
      </c>
      <c r="ET287" s="52">
        <f t="shared" ca="1" si="658"/>
        <v>1</v>
      </c>
      <c r="EU287" s="52">
        <f t="shared" ca="1" si="659"/>
        <v>1</v>
      </c>
      <c r="EV287" s="52">
        <f t="shared" ca="1" si="660"/>
        <v>1</v>
      </c>
      <c r="EW287" s="52">
        <f t="shared" ca="1" si="661"/>
        <v>1</v>
      </c>
      <c r="EX287" s="52">
        <f t="shared" ca="1" si="662"/>
        <v>1</v>
      </c>
      <c r="EY287" s="52">
        <f t="shared" ca="1" si="663"/>
        <v>1</v>
      </c>
      <c r="EZ287" s="52">
        <f t="shared" ca="1" si="664"/>
        <v>1</v>
      </c>
      <c r="FA287" s="52">
        <f t="shared" ca="1" si="665"/>
        <v>1</v>
      </c>
      <c r="FB287" s="52">
        <f t="shared" ca="1" si="666"/>
        <v>1</v>
      </c>
      <c r="FC287" s="52">
        <f t="shared" ca="1" si="667"/>
        <v>1</v>
      </c>
      <c r="FD287" s="52">
        <f t="shared" ca="1" si="668"/>
        <v>1</v>
      </c>
      <c r="FE287" s="52">
        <f t="shared" ca="1" si="669"/>
        <v>1</v>
      </c>
      <c r="FF287" s="52">
        <f t="shared" ca="1" si="670"/>
        <v>1</v>
      </c>
      <c r="FG287" s="52">
        <f t="shared" ca="1" si="671"/>
        <v>1</v>
      </c>
      <c r="FH287" s="52">
        <f t="shared" ca="1" si="672"/>
        <v>1</v>
      </c>
      <c r="FI287" s="52">
        <f t="shared" ca="1" si="673"/>
        <v>1</v>
      </c>
      <c r="FK287" s="52">
        <f t="shared" si="674"/>
        <v>0</v>
      </c>
      <c r="FL287" s="59" t="e">
        <f t="shared" ca="1" si="675"/>
        <v>#N/A</v>
      </c>
      <c r="FM287" s="59" t="e">
        <f t="shared" ca="1" si="676"/>
        <v>#N/A</v>
      </c>
      <c r="FN287" s="52">
        <f t="shared" ca="1" si="677"/>
        <v>0</v>
      </c>
      <c r="FP287" s="52">
        <f t="shared" ca="1" si="678"/>
        <v>0.66666666666666663</v>
      </c>
      <c r="FQ287" s="52">
        <f t="shared" ca="1" si="679"/>
        <v>0.66666666666666663</v>
      </c>
      <c r="FR287" s="52">
        <f t="shared" ca="1" si="680"/>
        <v>0.65555555555555545</v>
      </c>
      <c r="FS287" s="52">
        <f t="shared" ca="1" si="681"/>
        <v>0.64444444444444438</v>
      </c>
      <c r="FT287" s="52">
        <f t="shared" ca="1" si="682"/>
        <v>0.6333333333333333</v>
      </c>
      <c r="FU287" s="52">
        <f t="shared" ca="1" si="683"/>
        <v>0.62222222222222223</v>
      </c>
      <c r="FV287" s="52">
        <f t="shared" ca="1" si="684"/>
        <v>0.61111111111111116</v>
      </c>
      <c r="FW287" s="52">
        <f t="shared" ca="1" si="685"/>
        <v>0.6</v>
      </c>
      <c r="FX287" s="52">
        <f t="shared" ca="1" si="686"/>
        <v>0.5888888888888888</v>
      </c>
      <c r="FY287" s="52">
        <f t="shared" ca="1" si="687"/>
        <v>0.57777777777777772</v>
      </c>
      <c r="FZ287" s="52">
        <f t="shared" ca="1" si="688"/>
        <v>0.56666666666666665</v>
      </c>
      <c r="GA287" s="52">
        <f t="shared" ca="1" si="689"/>
        <v>0.55555555555555558</v>
      </c>
      <c r="GB287" s="52">
        <f t="shared" ca="1" si="690"/>
        <v>0.5444444444444444</v>
      </c>
      <c r="GC287" s="52">
        <f t="shared" ca="1" si="691"/>
        <v>0.53333333333333333</v>
      </c>
      <c r="GD287" s="52">
        <f t="shared" ca="1" si="692"/>
        <v>0.52222222222222214</v>
      </c>
      <c r="GE287" s="52">
        <f t="shared" ca="1" si="693"/>
        <v>0.51111111111111107</v>
      </c>
      <c r="GF287" s="52">
        <f t="shared" ca="1" si="694"/>
        <v>0.5</v>
      </c>
      <c r="GG287" s="52">
        <f t="shared" ca="1" si="695"/>
        <v>0.48888888888888887</v>
      </c>
      <c r="GH287" s="52">
        <f t="shared" ca="1" si="696"/>
        <v>0.47777777777777775</v>
      </c>
      <c r="GI287" s="52">
        <f t="shared" ca="1" si="697"/>
        <v>0.46666666666666667</v>
      </c>
      <c r="GJ287" s="52">
        <f t="shared" ca="1" si="698"/>
        <v>0.45555555555555555</v>
      </c>
      <c r="GK287" s="52">
        <f t="shared" ca="1" si="699"/>
        <v>0.44444444444444442</v>
      </c>
      <c r="GL287" s="52">
        <f t="shared" ca="1" si="700"/>
        <v>0.43333333333333335</v>
      </c>
      <c r="GM287" s="52">
        <f t="shared" ca="1" si="701"/>
        <v>0.42222222222222222</v>
      </c>
      <c r="GN287" s="52">
        <f t="shared" ca="1" si="702"/>
        <v>0.41111111111111109</v>
      </c>
      <c r="GO287" s="52">
        <f t="shared" ca="1" si="703"/>
        <v>0.39999999999999997</v>
      </c>
      <c r="GP287" s="52">
        <f t="shared" ca="1" si="704"/>
        <v>0.38888888888888884</v>
      </c>
      <c r="GQ287" s="52">
        <f t="shared" ca="1" si="705"/>
        <v>0.37777777777777777</v>
      </c>
      <c r="GR287" s="52">
        <f t="shared" ca="1" si="706"/>
        <v>0.36666666666666664</v>
      </c>
      <c r="GS287" s="52">
        <f t="shared" ca="1" si="707"/>
        <v>0.35555555555555551</v>
      </c>
      <c r="GT287" s="52">
        <f t="shared" ca="1" si="708"/>
        <v>0.34444444444444444</v>
      </c>
      <c r="GU287" s="125">
        <f t="shared" si="709"/>
        <v>0</v>
      </c>
      <c r="GV287" s="52">
        <f t="shared" ca="1" si="710"/>
        <v>0.66666666666666663</v>
      </c>
      <c r="GW287" s="59">
        <f t="shared" ca="1" si="711"/>
        <v>0</v>
      </c>
      <c r="GX287" s="52">
        <f t="shared" ca="1" si="712"/>
        <v>0</v>
      </c>
      <c r="GY287" s="52" t="str">
        <f t="shared" ca="1" si="713"/>
        <v>Slope</v>
      </c>
      <c r="GZ287" s="52" t="str">
        <f t="shared" ca="1" si="714"/>
        <v>NaN</v>
      </c>
      <c r="HA287" s="120">
        <f t="shared" si="715"/>
        <v>0</v>
      </c>
      <c r="HB287" s="58">
        <f t="shared" si="716"/>
        <v>0</v>
      </c>
      <c r="HC287" s="58"/>
      <c r="HD287" s="121">
        <f t="shared" si="717"/>
        <v>1</v>
      </c>
      <c r="HE287" s="52">
        <f t="shared" si="718"/>
        <v>0</v>
      </c>
      <c r="HF287" s="52">
        <f t="shared" si="719"/>
        <v>0</v>
      </c>
      <c r="HG287" s="120">
        <f t="shared" si="720"/>
        <v>1</v>
      </c>
      <c r="HH287" s="120">
        <f t="shared" si="721"/>
        <v>0</v>
      </c>
      <c r="HI287" s="52">
        <f t="shared" ca="1" si="722"/>
        <v>0</v>
      </c>
      <c r="HJ287" s="52" t="str">
        <f t="shared" ca="1" si="723"/>
        <v>Slope</v>
      </c>
      <c r="HK287" s="59">
        <f t="shared" ca="1" si="724"/>
        <v>2</v>
      </c>
      <c r="HL287" s="52" t="str">
        <f t="shared" ca="1" si="725"/>
        <v>NaN</v>
      </c>
      <c r="HM287" s="52">
        <f t="shared" si="726"/>
        <v>0</v>
      </c>
      <c r="HN287" s="52">
        <f t="shared" si="727"/>
        <v>0</v>
      </c>
      <c r="HO287" s="52">
        <f t="shared" si="728"/>
        <v>0</v>
      </c>
      <c r="HP287" s="112"/>
      <c r="HQ287" s="52">
        <f t="shared" si="731"/>
        <v>0</v>
      </c>
      <c r="HR287" s="112"/>
      <c r="HS287" s="52">
        <f t="shared" si="729"/>
        <v>0</v>
      </c>
      <c r="HT287">
        <f t="shared" si="730"/>
        <v>0</v>
      </c>
    </row>
    <row r="288" spans="1:228" x14ac:dyDescent="0.25">
      <c r="A288" s="45">
        <v>250</v>
      </c>
      <c r="B288" s="35">
        <f t="shared" si="570"/>
        <v>2.8819444444444283E-2</v>
      </c>
      <c r="C288" s="28"/>
      <c r="D288" s="29"/>
      <c r="E288" s="29"/>
      <c r="F288" s="37"/>
      <c r="G288" s="38"/>
      <c r="H288" s="107"/>
      <c r="I288" s="31"/>
      <c r="J288" s="28"/>
      <c r="K288" s="37">
        <f t="shared" si="735"/>
        <v>0</v>
      </c>
      <c r="L288" s="30">
        <f t="shared" si="733"/>
        <v>0</v>
      </c>
      <c r="M288" s="101">
        <f t="shared" si="734"/>
        <v>0</v>
      </c>
      <c r="N288" s="103">
        <f t="shared" si="571"/>
        <v>0</v>
      </c>
      <c r="AD288" s="52" t="e">
        <f t="shared" ca="1" si="736"/>
        <v>#DIV/0!</v>
      </c>
      <c r="AE288" s="52" t="e">
        <f t="shared" ca="1" si="736"/>
        <v>#DIV/0!</v>
      </c>
      <c r="AF288" s="52" t="e">
        <f t="shared" ca="1" si="736"/>
        <v>#DIV/0!</v>
      </c>
      <c r="AG288" s="52" t="e">
        <f t="shared" ca="1" si="566"/>
        <v>#DIV/0!</v>
      </c>
      <c r="AH288" s="52" t="e">
        <f t="shared" ca="1" si="566"/>
        <v>#DIV/0!</v>
      </c>
      <c r="AI288" s="52" t="e">
        <f t="shared" ca="1" si="566"/>
        <v>#DIV/0!</v>
      </c>
      <c r="AJ288" s="52" t="e">
        <f t="shared" ca="1" si="566"/>
        <v>#DIV/0!</v>
      </c>
      <c r="AK288" s="52" t="e">
        <f t="shared" ca="1" si="567"/>
        <v>#DIV/0!</v>
      </c>
      <c r="AL288" s="52" t="e">
        <f t="shared" ca="1" si="567"/>
        <v>#DIV/0!</v>
      </c>
      <c r="AM288" s="52" t="e">
        <f t="shared" ca="1" si="567"/>
        <v>#DIV/0!</v>
      </c>
      <c r="AN288" s="52" t="e">
        <f t="shared" ca="1" si="567"/>
        <v>#DIV/0!</v>
      </c>
      <c r="AO288" s="52" t="e">
        <f t="shared" ca="1" si="568"/>
        <v>#DIV/0!</v>
      </c>
      <c r="AP288" s="52" t="e">
        <f t="shared" ca="1" si="568"/>
        <v>#DIV/0!</v>
      </c>
      <c r="AQ288" s="52" t="e">
        <f t="shared" ca="1" si="568"/>
        <v>#DIV/0!</v>
      </c>
      <c r="AR288" s="52" t="e">
        <f t="shared" ca="1" si="568"/>
        <v>#DIV/0!</v>
      </c>
      <c r="AS288" s="52" t="e">
        <f t="shared" ca="1" si="569"/>
        <v>#DIV/0!</v>
      </c>
      <c r="AT288" s="52" t="e">
        <f t="shared" ca="1" si="569"/>
        <v>#DIV/0!</v>
      </c>
      <c r="AU288" s="52" t="e">
        <f t="shared" ca="1" si="569"/>
        <v>#DIV/0!</v>
      </c>
      <c r="AV288" s="52" t="e">
        <f t="shared" ca="1" si="569"/>
        <v>#DIV/0!</v>
      </c>
      <c r="AW288" s="52" t="e">
        <f t="shared" ca="1" si="563"/>
        <v>#DIV/0!</v>
      </c>
      <c r="AX288" s="52" t="e">
        <f t="shared" ca="1" si="563"/>
        <v>#DIV/0!</v>
      </c>
      <c r="AY288" s="52" t="e">
        <f t="shared" ca="1" si="563"/>
        <v>#DIV/0!</v>
      </c>
      <c r="AZ288" s="52" t="e">
        <f t="shared" ca="1" si="563"/>
        <v>#DIV/0!</v>
      </c>
      <c r="BA288" s="52" t="e">
        <f t="shared" ca="1" si="564"/>
        <v>#DIV/0!</v>
      </c>
      <c r="BB288" s="52" t="e">
        <f t="shared" ca="1" si="564"/>
        <v>#DIV/0!</v>
      </c>
      <c r="BC288" s="52" t="e">
        <f t="shared" ca="1" si="564"/>
        <v>#DIV/0!</v>
      </c>
      <c r="BD288" s="52" t="e">
        <f t="shared" ca="1" si="564"/>
        <v>#DIV/0!</v>
      </c>
      <c r="BE288" s="52" t="e">
        <f t="shared" ca="1" si="565"/>
        <v>#DIV/0!</v>
      </c>
      <c r="BF288" s="52" t="e">
        <f t="shared" ca="1" si="565"/>
        <v>#DIV/0!</v>
      </c>
      <c r="BG288" s="52" t="e">
        <f t="shared" ca="1" si="565"/>
        <v>#DIV/0!</v>
      </c>
      <c r="BH288" s="52" t="e">
        <f t="shared" ca="1" si="565"/>
        <v>#DIV/0!</v>
      </c>
      <c r="BJ288" s="52">
        <f t="shared" si="573"/>
        <v>0</v>
      </c>
      <c r="BK288" s="52">
        <f t="shared" si="574"/>
        <v>0</v>
      </c>
      <c r="BL288" s="52">
        <f t="shared" si="575"/>
        <v>0</v>
      </c>
      <c r="BM288" s="52">
        <f t="shared" si="576"/>
        <v>0</v>
      </c>
      <c r="BN288" s="52">
        <f t="shared" si="577"/>
        <v>0</v>
      </c>
      <c r="BO288" s="52">
        <f t="shared" si="578"/>
        <v>0</v>
      </c>
      <c r="BP288" s="52">
        <f t="shared" si="579"/>
        <v>0</v>
      </c>
      <c r="BQ288" s="52">
        <f t="shared" si="580"/>
        <v>0.05</v>
      </c>
      <c r="BS288" s="52">
        <f t="shared" ca="1" si="581"/>
        <v>0</v>
      </c>
      <c r="BT288" s="52">
        <f t="shared" ca="1" si="582"/>
        <v>0</v>
      </c>
      <c r="BU288" s="52">
        <f t="shared" ca="1" si="583"/>
        <v>0</v>
      </c>
      <c r="BV288" s="52">
        <f t="shared" ca="1" si="584"/>
        <v>0</v>
      </c>
      <c r="BW288" s="52">
        <f t="shared" ca="1" si="585"/>
        <v>0</v>
      </c>
      <c r="BX288" s="52">
        <f t="shared" ca="1" si="586"/>
        <v>0</v>
      </c>
      <c r="BY288" s="52">
        <f t="shared" ca="1" si="587"/>
        <v>0</v>
      </c>
      <c r="BZ288" s="52">
        <f t="shared" ca="1" si="588"/>
        <v>0</v>
      </c>
      <c r="CA288" s="52">
        <f t="shared" ca="1" si="589"/>
        <v>0</v>
      </c>
      <c r="CB288" s="52">
        <f t="shared" ca="1" si="590"/>
        <v>0</v>
      </c>
      <c r="CC288" s="52">
        <f t="shared" ca="1" si="591"/>
        <v>0</v>
      </c>
      <c r="CD288" s="52">
        <f t="shared" ca="1" si="592"/>
        <v>0</v>
      </c>
      <c r="CE288" s="52">
        <f t="shared" ca="1" si="593"/>
        <v>0</v>
      </c>
      <c r="CF288" s="52">
        <f t="shared" ca="1" si="594"/>
        <v>0</v>
      </c>
      <c r="CG288" s="52">
        <f t="shared" ca="1" si="595"/>
        <v>0</v>
      </c>
      <c r="CH288" s="52">
        <f t="shared" ca="1" si="596"/>
        <v>0</v>
      </c>
      <c r="CI288" s="52">
        <f t="shared" ca="1" si="597"/>
        <v>0</v>
      </c>
      <c r="CJ288" s="52">
        <f t="shared" ca="1" si="598"/>
        <v>0</v>
      </c>
      <c r="CK288" s="52">
        <f t="shared" ca="1" si="599"/>
        <v>0</v>
      </c>
      <c r="CL288" s="52">
        <f t="shared" ca="1" si="600"/>
        <v>0</v>
      </c>
      <c r="CM288" s="52">
        <f t="shared" ca="1" si="601"/>
        <v>0</v>
      </c>
      <c r="CN288" s="52">
        <f t="shared" ca="1" si="602"/>
        <v>0</v>
      </c>
      <c r="CO288" s="52">
        <f t="shared" ca="1" si="603"/>
        <v>0</v>
      </c>
      <c r="CP288" s="52">
        <f t="shared" ca="1" si="604"/>
        <v>0</v>
      </c>
      <c r="CQ288" s="52">
        <f t="shared" ca="1" si="605"/>
        <v>0</v>
      </c>
      <c r="CR288" s="52">
        <f t="shared" ca="1" si="606"/>
        <v>0</v>
      </c>
      <c r="CS288" s="52">
        <f t="shared" ca="1" si="607"/>
        <v>0</v>
      </c>
      <c r="CT288" s="52">
        <f t="shared" ca="1" si="608"/>
        <v>0</v>
      </c>
      <c r="CU288" s="52">
        <f t="shared" ca="1" si="609"/>
        <v>0</v>
      </c>
      <c r="CV288" s="52">
        <f t="shared" ca="1" si="610"/>
        <v>0</v>
      </c>
      <c r="CW288" s="52">
        <f t="shared" ca="1" si="611"/>
        <v>0</v>
      </c>
      <c r="CY288" s="51" t="str">
        <f t="shared" ca="1" si="612"/>
        <v>Slope</v>
      </c>
      <c r="CZ288" s="51" t="str">
        <f t="shared" ca="1" si="613"/>
        <v>Slope</v>
      </c>
      <c r="DA288" s="51" t="str">
        <f t="shared" ca="1" si="614"/>
        <v>Slope</v>
      </c>
      <c r="DB288" s="51" t="str">
        <f t="shared" ca="1" si="615"/>
        <v>Slope</v>
      </c>
      <c r="DC288" s="51" t="str">
        <f t="shared" ca="1" si="616"/>
        <v>Slope</v>
      </c>
      <c r="DD288" s="51" t="str">
        <f t="shared" ca="1" si="617"/>
        <v>Slope</v>
      </c>
      <c r="DE288" s="51" t="str">
        <f t="shared" ca="1" si="618"/>
        <v>Slope</v>
      </c>
      <c r="DF288" s="51" t="str">
        <f t="shared" ca="1" si="619"/>
        <v>Slope</v>
      </c>
      <c r="DG288" s="51" t="str">
        <f t="shared" ca="1" si="620"/>
        <v>Slope</v>
      </c>
      <c r="DH288" s="51" t="str">
        <f t="shared" ca="1" si="621"/>
        <v>Slope</v>
      </c>
      <c r="DI288" s="51" t="str">
        <f t="shared" ca="1" si="622"/>
        <v>Slope</v>
      </c>
      <c r="DJ288" s="51" t="str">
        <f t="shared" ca="1" si="623"/>
        <v>Slope</v>
      </c>
      <c r="DK288" s="51" t="str">
        <f t="shared" ca="1" si="624"/>
        <v>Slope</v>
      </c>
      <c r="DL288" s="51" t="str">
        <f t="shared" ca="1" si="625"/>
        <v>Slope</v>
      </c>
      <c r="DM288" s="51" t="str">
        <f t="shared" ca="1" si="626"/>
        <v>Slope</v>
      </c>
      <c r="DN288" s="51" t="str">
        <f t="shared" ca="1" si="627"/>
        <v>Slope</v>
      </c>
      <c r="DO288" s="51" t="str">
        <f t="shared" ca="1" si="628"/>
        <v>Slope</v>
      </c>
      <c r="DP288" s="51" t="str">
        <f t="shared" ca="1" si="629"/>
        <v>Slope</v>
      </c>
      <c r="DQ288" s="51" t="str">
        <f t="shared" ca="1" si="630"/>
        <v>Slope</v>
      </c>
      <c r="DR288" s="51" t="str">
        <f t="shared" ca="1" si="631"/>
        <v>Slope</v>
      </c>
      <c r="DS288" s="51" t="str">
        <f t="shared" ca="1" si="632"/>
        <v>Slope</v>
      </c>
      <c r="DT288" s="51" t="str">
        <f t="shared" ca="1" si="633"/>
        <v>Slope</v>
      </c>
      <c r="DU288" s="51" t="str">
        <f t="shared" ca="1" si="634"/>
        <v>Slope</v>
      </c>
      <c r="DV288" s="51" t="str">
        <f t="shared" ca="1" si="635"/>
        <v>Slope</v>
      </c>
      <c r="DW288" s="51" t="str">
        <f t="shared" ca="1" si="636"/>
        <v>Slope</v>
      </c>
      <c r="DX288" s="51" t="str">
        <f t="shared" ca="1" si="637"/>
        <v>Slope</v>
      </c>
      <c r="DY288" s="51" t="str">
        <f t="shared" ca="1" si="638"/>
        <v>Slope</v>
      </c>
      <c r="DZ288" s="51" t="str">
        <f t="shared" ca="1" si="639"/>
        <v>Slope</v>
      </c>
      <c r="EA288" s="51" t="str">
        <f t="shared" ca="1" si="640"/>
        <v>Slope</v>
      </c>
      <c r="EB288" s="51" t="str">
        <f t="shared" ca="1" si="641"/>
        <v>Slope</v>
      </c>
      <c r="EC288" s="51" t="str">
        <f t="shared" ca="1" si="642"/>
        <v>Slope</v>
      </c>
      <c r="EE288" s="52">
        <f t="shared" ca="1" si="643"/>
        <v>1</v>
      </c>
      <c r="EF288" s="52">
        <f t="shared" ca="1" si="644"/>
        <v>1</v>
      </c>
      <c r="EG288" s="52">
        <f t="shared" ca="1" si="645"/>
        <v>1</v>
      </c>
      <c r="EH288" s="52">
        <f t="shared" ca="1" si="646"/>
        <v>1</v>
      </c>
      <c r="EI288" s="52">
        <f t="shared" ca="1" si="647"/>
        <v>1</v>
      </c>
      <c r="EJ288" s="52">
        <f t="shared" ca="1" si="648"/>
        <v>1</v>
      </c>
      <c r="EK288" s="52">
        <f t="shared" ca="1" si="649"/>
        <v>1</v>
      </c>
      <c r="EL288" s="52">
        <f t="shared" ca="1" si="650"/>
        <v>1</v>
      </c>
      <c r="EM288" s="52">
        <f t="shared" ca="1" si="651"/>
        <v>1</v>
      </c>
      <c r="EN288" s="52">
        <f t="shared" ca="1" si="652"/>
        <v>1</v>
      </c>
      <c r="EO288" s="52">
        <f t="shared" ca="1" si="653"/>
        <v>1</v>
      </c>
      <c r="EP288" s="52">
        <f t="shared" ca="1" si="654"/>
        <v>1</v>
      </c>
      <c r="EQ288" s="52">
        <f t="shared" ca="1" si="655"/>
        <v>1</v>
      </c>
      <c r="ER288" s="52">
        <f t="shared" ca="1" si="656"/>
        <v>1</v>
      </c>
      <c r="ES288" s="52">
        <f t="shared" ca="1" si="657"/>
        <v>1</v>
      </c>
      <c r="ET288" s="52">
        <f t="shared" ca="1" si="658"/>
        <v>1</v>
      </c>
      <c r="EU288" s="52">
        <f t="shared" ca="1" si="659"/>
        <v>1</v>
      </c>
      <c r="EV288" s="52">
        <f t="shared" ca="1" si="660"/>
        <v>1</v>
      </c>
      <c r="EW288" s="52">
        <f t="shared" ca="1" si="661"/>
        <v>1</v>
      </c>
      <c r="EX288" s="52">
        <f t="shared" ca="1" si="662"/>
        <v>1</v>
      </c>
      <c r="EY288" s="52">
        <f t="shared" ca="1" si="663"/>
        <v>1</v>
      </c>
      <c r="EZ288" s="52">
        <f t="shared" ca="1" si="664"/>
        <v>1</v>
      </c>
      <c r="FA288" s="52">
        <f t="shared" ca="1" si="665"/>
        <v>1</v>
      </c>
      <c r="FB288" s="52">
        <f t="shared" ca="1" si="666"/>
        <v>1</v>
      </c>
      <c r="FC288" s="52">
        <f t="shared" ca="1" si="667"/>
        <v>1</v>
      </c>
      <c r="FD288" s="52">
        <f t="shared" ca="1" si="668"/>
        <v>1</v>
      </c>
      <c r="FE288" s="52">
        <f t="shared" ca="1" si="669"/>
        <v>1</v>
      </c>
      <c r="FF288" s="52">
        <f t="shared" ca="1" si="670"/>
        <v>1</v>
      </c>
      <c r="FG288" s="52">
        <f t="shared" ca="1" si="671"/>
        <v>1</v>
      </c>
      <c r="FH288" s="52">
        <f t="shared" ca="1" si="672"/>
        <v>1</v>
      </c>
      <c r="FI288" s="52">
        <f t="shared" ca="1" si="673"/>
        <v>1</v>
      </c>
      <c r="FK288" s="52">
        <f t="shared" si="674"/>
        <v>0</v>
      </c>
      <c r="FL288" s="59" t="e">
        <f t="shared" ca="1" si="675"/>
        <v>#N/A</v>
      </c>
      <c r="FM288" s="59" t="e">
        <f t="shared" ca="1" si="676"/>
        <v>#N/A</v>
      </c>
      <c r="FN288" s="52">
        <f t="shared" ca="1" si="677"/>
        <v>0</v>
      </c>
      <c r="FP288" s="52">
        <f t="shared" ca="1" si="678"/>
        <v>0.66666666666666663</v>
      </c>
      <c r="FQ288" s="52">
        <f t="shared" ca="1" si="679"/>
        <v>0.66666666666666663</v>
      </c>
      <c r="FR288" s="52">
        <f t="shared" ca="1" si="680"/>
        <v>0.65555555555555545</v>
      </c>
      <c r="FS288" s="52">
        <f t="shared" ca="1" si="681"/>
        <v>0.64444444444444438</v>
      </c>
      <c r="FT288" s="52">
        <f t="shared" ca="1" si="682"/>
        <v>0.6333333333333333</v>
      </c>
      <c r="FU288" s="52">
        <f t="shared" ca="1" si="683"/>
        <v>0.62222222222222223</v>
      </c>
      <c r="FV288" s="52">
        <f t="shared" ca="1" si="684"/>
        <v>0.61111111111111116</v>
      </c>
      <c r="FW288" s="52">
        <f t="shared" ca="1" si="685"/>
        <v>0.6</v>
      </c>
      <c r="FX288" s="52">
        <f t="shared" ca="1" si="686"/>
        <v>0.5888888888888888</v>
      </c>
      <c r="FY288" s="52">
        <f t="shared" ca="1" si="687"/>
        <v>0.57777777777777772</v>
      </c>
      <c r="FZ288" s="52">
        <f t="shared" ca="1" si="688"/>
        <v>0.56666666666666665</v>
      </c>
      <c r="GA288" s="52">
        <f t="shared" ca="1" si="689"/>
        <v>0.55555555555555558</v>
      </c>
      <c r="GB288" s="52">
        <f t="shared" ca="1" si="690"/>
        <v>0.5444444444444444</v>
      </c>
      <c r="GC288" s="52">
        <f t="shared" ca="1" si="691"/>
        <v>0.53333333333333333</v>
      </c>
      <c r="GD288" s="52">
        <f t="shared" ca="1" si="692"/>
        <v>0.52222222222222214</v>
      </c>
      <c r="GE288" s="52">
        <f t="shared" ca="1" si="693"/>
        <v>0.51111111111111107</v>
      </c>
      <c r="GF288" s="52">
        <f t="shared" ca="1" si="694"/>
        <v>0.5</v>
      </c>
      <c r="GG288" s="52">
        <f t="shared" ca="1" si="695"/>
        <v>0.48888888888888887</v>
      </c>
      <c r="GH288" s="52">
        <f t="shared" ca="1" si="696"/>
        <v>0.47777777777777775</v>
      </c>
      <c r="GI288" s="52">
        <f t="shared" ca="1" si="697"/>
        <v>0.46666666666666667</v>
      </c>
      <c r="GJ288" s="52">
        <f t="shared" ca="1" si="698"/>
        <v>0.45555555555555555</v>
      </c>
      <c r="GK288" s="52">
        <f t="shared" ca="1" si="699"/>
        <v>0.44444444444444442</v>
      </c>
      <c r="GL288" s="52">
        <f t="shared" ca="1" si="700"/>
        <v>0.43333333333333335</v>
      </c>
      <c r="GM288" s="52">
        <f t="shared" ca="1" si="701"/>
        <v>0.42222222222222222</v>
      </c>
      <c r="GN288" s="52">
        <f t="shared" ca="1" si="702"/>
        <v>0.41111111111111109</v>
      </c>
      <c r="GO288" s="52">
        <f t="shared" ca="1" si="703"/>
        <v>0.39999999999999997</v>
      </c>
      <c r="GP288" s="52">
        <f t="shared" ca="1" si="704"/>
        <v>0.38888888888888884</v>
      </c>
      <c r="GQ288" s="52">
        <f t="shared" ca="1" si="705"/>
        <v>0.37777777777777777</v>
      </c>
      <c r="GR288" s="52">
        <f t="shared" ca="1" si="706"/>
        <v>0.36666666666666664</v>
      </c>
      <c r="GS288" s="52">
        <f t="shared" ca="1" si="707"/>
        <v>0.35555555555555551</v>
      </c>
      <c r="GT288" s="52">
        <f t="shared" ca="1" si="708"/>
        <v>0.34444444444444444</v>
      </c>
      <c r="GU288" s="125">
        <f t="shared" si="709"/>
        <v>0</v>
      </c>
      <c r="GV288" s="52">
        <f t="shared" ca="1" si="710"/>
        <v>0.66666666666666663</v>
      </c>
      <c r="GW288" s="59">
        <f t="shared" ca="1" si="711"/>
        <v>0</v>
      </c>
      <c r="GX288" s="52">
        <f t="shared" ca="1" si="712"/>
        <v>0</v>
      </c>
      <c r="GY288" s="52" t="str">
        <f t="shared" ca="1" si="713"/>
        <v>Slope</v>
      </c>
      <c r="GZ288" s="52" t="str">
        <f t="shared" ca="1" si="714"/>
        <v>NaN</v>
      </c>
      <c r="HA288" s="120">
        <f t="shared" si="715"/>
        <v>0</v>
      </c>
      <c r="HB288" s="58">
        <f t="shared" si="716"/>
        <v>0</v>
      </c>
      <c r="HC288" s="58"/>
      <c r="HD288" s="121">
        <f t="shared" si="717"/>
        <v>1</v>
      </c>
      <c r="HE288" s="52">
        <f t="shared" si="718"/>
        <v>0</v>
      </c>
      <c r="HF288" s="52">
        <f t="shared" si="719"/>
        <v>0</v>
      </c>
      <c r="HG288" s="120">
        <f t="shared" si="720"/>
        <v>1</v>
      </c>
      <c r="HH288" s="120">
        <f t="shared" si="721"/>
        <v>0</v>
      </c>
      <c r="HI288" s="52">
        <f t="shared" ca="1" si="722"/>
        <v>0</v>
      </c>
      <c r="HJ288" s="52" t="str">
        <f t="shared" ca="1" si="723"/>
        <v>Slope</v>
      </c>
      <c r="HK288" s="59">
        <f t="shared" ca="1" si="724"/>
        <v>2</v>
      </c>
      <c r="HL288" s="52" t="str">
        <f t="shared" ca="1" si="725"/>
        <v>NaN</v>
      </c>
      <c r="HM288" s="52">
        <f t="shared" si="726"/>
        <v>0</v>
      </c>
      <c r="HN288" s="52">
        <f t="shared" si="727"/>
        <v>0</v>
      </c>
      <c r="HO288" s="52">
        <f t="shared" si="728"/>
        <v>0</v>
      </c>
      <c r="HP288" s="112"/>
      <c r="HQ288" s="52">
        <f t="shared" si="731"/>
        <v>0</v>
      </c>
      <c r="HR288" s="112"/>
      <c r="HS288" s="52">
        <f t="shared" si="729"/>
        <v>0</v>
      </c>
      <c r="HT288">
        <f t="shared" si="730"/>
        <v>0</v>
      </c>
    </row>
    <row r="289" spans="1:228" x14ac:dyDescent="0.25">
      <c r="A289" s="45">
        <v>251</v>
      </c>
      <c r="B289" s="35">
        <f t="shared" si="570"/>
        <v>2.8935185185185022E-2</v>
      </c>
      <c r="C289" s="28"/>
      <c r="D289" s="29"/>
      <c r="E289" s="29"/>
      <c r="F289" s="37"/>
      <c r="G289" s="38"/>
      <c r="H289" s="107"/>
      <c r="I289" s="31"/>
      <c r="J289" s="28"/>
      <c r="K289" s="37">
        <f t="shared" si="735"/>
        <v>0</v>
      </c>
      <c r="L289" s="30">
        <f t="shared" si="733"/>
        <v>0</v>
      </c>
      <c r="M289" s="101">
        <f t="shared" si="734"/>
        <v>0</v>
      </c>
      <c r="N289" s="103">
        <f t="shared" si="571"/>
        <v>0</v>
      </c>
      <c r="AD289" s="52" t="e">
        <f t="shared" ca="1" si="736"/>
        <v>#DIV/0!</v>
      </c>
      <c r="AE289" s="52" t="e">
        <f t="shared" ca="1" si="736"/>
        <v>#DIV/0!</v>
      </c>
      <c r="AF289" s="52" t="e">
        <f t="shared" ca="1" si="736"/>
        <v>#DIV/0!</v>
      </c>
      <c r="AG289" s="52" t="e">
        <f t="shared" ca="1" si="566"/>
        <v>#DIV/0!</v>
      </c>
      <c r="AH289" s="52" t="e">
        <f t="shared" ca="1" si="566"/>
        <v>#DIV/0!</v>
      </c>
      <c r="AI289" s="52" t="e">
        <f t="shared" ca="1" si="566"/>
        <v>#DIV/0!</v>
      </c>
      <c r="AJ289" s="52" t="e">
        <f t="shared" ca="1" si="566"/>
        <v>#DIV/0!</v>
      </c>
      <c r="AK289" s="52" t="e">
        <f t="shared" ca="1" si="567"/>
        <v>#DIV/0!</v>
      </c>
      <c r="AL289" s="52" t="e">
        <f t="shared" ca="1" si="567"/>
        <v>#DIV/0!</v>
      </c>
      <c r="AM289" s="52" t="e">
        <f t="shared" ca="1" si="567"/>
        <v>#DIV/0!</v>
      </c>
      <c r="AN289" s="52" t="e">
        <f t="shared" ca="1" si="567"/>
        <v>#DIV/0!</v>
      </c>
      <c r="AO289" s="52" t="e">
        <f t="shared" ca="1" si="568"/>
        <v>#DIV/0!</v>
      </c>
      <c r="AP289" s="52" t="e">
        <f t="shared" ca="1" si="568"/>
        <v>#DIV/0!</v>
      </c>
      <c r="AQ289" s="52" t="e">
        <f t="shared" ca="1" si="568"/>
        <v>#DIV/0!</v>
      </c>
      <c r="AR289" s="52" t="e">
        <f t="shared" ca="1" si="568"/>
        <v>#DIV/0!</v>
      </c>
      <c r="AS289" s="52" t="e">
        <f t="shared" ca="1" si="569"/>
        <v>#DIV/0!</v>
      </c>
      <c r="AT289" s="52" t="e">
        <f t="shared" ca="1" si="569"/>
        <v>#DIV/0!</v>
      </c>
      <c r="AU289" s="52" t="e">
        <f t="shared" ca="1" si="569"/>
        <v>#DIV/0!</v>
      </c>
      <c r="AV289" s="52" t="e">
        <f t="shared" ca="1" si="569"/>
        <v>#DIV/0!</v>
      </c>
      <c r="AW289" s="52" t="e">
        <f t="shared" ca="1" si="563"/>
        <v>#DIV/0!</v>
      </c>
      <c r="AX289" s="52" t="e">
        <f t="shared" ca="1" si="563"/>
        <v>#DIV/0!</v>
      </c>
      <c r="AY289" s="52" t="e">
        <f t="shared" ca="1" si="563"/>
        <v>#DIV/0!</v>
      </c>
      <c r="AZ289" s="52" t="e">
        <f t="shared" ca="1" si="563"/>
        <v>#DIV/0!</v>
      </c>
      <c r="BA289" s="52" t="e">
        <f t="shared" ca="1" si="564"/>
        <v>#DIV/0!</v>
      </c>
      <c r="BB289" s="52" t="e">
        <f t="shared" ca="1" si="564"/>
        <v>#DIV/0!</v>
      </c>
      <c r="BC289" s="52" t="e">
        <f t="shared" ca="1" si="564"/>
        <v>#DIV/0!</v>
      </c>
      <c r="BD289" s="52" t="e">
        <f t="shared" ca="1" si="564"/>
        <v>#DIV/0!</v>
      </c>
      <c r="BE289" s="52" t="e">
        <f t="shared" ca="1" si="565"/>
        <v>#DIV/0!</v>
      </c>
      <c r="BF289" s="52" t="e">
        <f t="shared" ca="1" si="565"/>
        <v>#DIV/0!</v>
      </c>
      <c r="BG289" s="52" t="e">
        <f t="shared" ca="1" si="565"/>
        <v>#DIV/0!</v>
      </c>
      <c r="BH289" s="52" t="e">
        <f t="shared" ca="1" si="565"/>
        <v>#DIV/0!</v>
      </c>
      <c r="BJ289" s="52">
        <f t="shared" si="573"/>
        <v>0</v>
      </c>
      <c r="BK289" s="52">
        <f t="shared" si="574"/>
        <v>0</v>
      </c>
      <c r="BL289" s="52">
        <f t="shared" si="575"/>
        <v>0</v>
      </c>
      <c r="BM289" s="52">
        <f t="shared" si="576"/>
        <v>0</v>
      </c>
      <c r="BN289" s="52">
        <f t="shared" si="577"/>
        <v>0</v>
      </c>
      <c r="BO289" s="52">
        <f t="shared" si="578"/>
        <v>0</v>
      </c>
      <c r="BP289" s="52">
        <f t="shared" si="579"/>
        <v>0</v>
      </c>
      <c r="BQ289" s="52">
        <f t="shared" si="580"/>
        <v>0.05</v>
      </c>
      <c r="BS289" s="52">
        <f t="shared" ca="1" si="581"/>
        <v>0</v>
      </c>
      <c r="BT289" s="52">
        <f t="shared" ca="1" si="582"/>
        <v>0</v>
      </c>
      <c r="BU289" s="52">
        <f t="shared" ca="1" si="583"/>
        <v>0</v>
      </c>
      <c r="BV289" s="52">
        <f t="shared" ca="1" si="584"/>
        <v>0</v>
      </c>
      <c r="BW289" s="52">
        <f t="shared" ca="1" si="585"/>
        <v>0</v>
      </c>
      <c r="BX289" s="52">
        <f t="shared" ca="1" si="586"/>
        <v>0</v>
      </c>
      <c r="BY289" s="52">
        <f t="shared" ca="1" si="587"/>
        <v>0</v>
      </c>
      <c r="BZ289" s="52">
        <f t="shared" ca="1" si="588"/>
        <v>0</v>
      </c>
      <c r="CA289" s="52">
        <f t="shared" ca="1" si="589"/>
        <v>0</v>
      </c>
      <c r="CB289" s="52">
        <f t="shared" ca="1" si="590"/>
        <v>0</v>
      </c>
      <c r="CC289" s="52">
        <f t="shared" ca="1" si="591"/>
        <v>0</v>
      </c>
      <c r="CD289" s="52">
        <f t="shared" ca="1" si="592"/>
        <v>0</v>
      </c>
      <c r="CE289" s="52">
        <f t="shared" ca="1" si="593"/>
        <v>0</v>
      </c>
      <c r="CF289" s="52">
        <f t="shared" ca="1" si="594"/>
        <v>0</v>
      </c>
      <c r="CG289" s="52">
        <f t="shared" ca="1" si="595"/>
        <v>0</v>
      </c>
      <c r="CH289" s="52">
        <f t="shared" ca="1" si="596"/>
        <v>0</v>
      </c>
      <c r="CI289" s="52">
        <f t="shared" ca="1" si="597"/>
        <v>0</v>
      </c>
      <c r="CJ289" s="52">
        <f t="shared" ca="1" si="598"/>
        <v>0</v>
      </c>
      <c r="CK289" s="52">
        <f t="shared" ca="1" si="599"/>
        <v>0</v>
      </c>
      <c r="CL289" s="52">
        <f t="shared" ca="1" si="600"/>
        <v>0</v>
      </c>
      <c r="CM289" s="52">
        <f t="shared" ca="1" si="601"/>
        <v>0</v>
      </c>
      <c r="CN289" s="52">
        <f t="shared" ca="1" si="602"/>
        <v>0</v>
      </c>
      <c r="CO289" s="52">
        <f t="shared" ca="1" si="603"/>
        <v>0</v>
      </c>
      <c r="CP289" s="52">
        <f t="shared" ca="1" si="604"/>
        <v>0</v>
      </c>
      <c r="CQ289" s="52">
        <f t="shared" ca="1" si="605"/>
        <v>0</v>
      </c>
      <c r="CR289" s="52">
        <f t="shared" ca="1" si="606"/>
        <v>0</v>
      </c>
      <c r="CS289" s="52">
        <f t="shared" ca="1" si="607"/>
        <v>0</v>
      </c>
      <c r="CT289" s="52">
        <f t="shared" ca="1" si="608"/>
        <v>0</v>
      </c>
      <c r="CU289" s="52">
        <f t="shared" ca="1" si="609"/>
        <v>0</v>
      </c>
      <c r="CV289" s="52">
        <f t="shared" ca="1" si="610"/>
        <v>0</v>
      </c>
      <c r="CW289" s="52">
        <f t="shared" ca="1" si="611"/>
        <v>0</v>
      </c>
      <c r="CY289" s="51" t="str">
        <f t="shared" ca="1" si="612"/>
        <v>Slope</v>
      </c>
      <c r="CZ289" s="51" t="str">
        <f t="shared" ca="1" si="613"/>
        <v>Slope</v>
      </c>
      <c r="DA289" s="51" t="str">
        <f t="shared" ca="1" si="614"/>
        <v>Slope</v>
      </c>
      <c r="DB289" s="51" t="str">
        <f t="shared" ca="1" si="615"/>
        <v>Slope</v>
      </c>
      <c r="DC289" s="51" t="str">
        <f t="shared" ca="1" si="616"/>
        <v>Slope</v>
      </c>
      <c r="DD289" s="51" t="str">
        <f t="shared" ca="1" si="617"/>
        <v>Slope</v>
      </c>
      <c r="DE289" s="51" t="str">
        <f t="shared" ca="1" si="618"/>
        <v>Slope</v>
      </c>
      <c r="DF289" s="51" t="str">
        <f t="shared" ca="1" si="619"/>
        <v>Slope</v>
      </c>
      <c r="DG289" s="51" t="str">
        <f t="shared" ca="1" si="620"/>
        <v>Slope</v>
      </c>
      <c r="DH289" s="51" t="str">
        <f t="shared" ca="1" si="621"/>
        <v>Slope</v>
      </c>
      <c r="DI289" s="51" t="str">
        <f t="shared" ca="1" si="622"/>
        <v>Slope</v>
      </c>
      <c r="DJ289" s="51" t="str">
        <f t="shared" ca="1" si="623"/>
        <v>Slope</v>
      </c>
      <c r="DK289" s="51" t="str">
        <f t="shared" ca="1" si="624"/>
        <v>Slope</v>
      </c>
      <c r="DL289" s="51" t="str">
        <f t="shared" ca="1" si="625"/>
        <v>Slope</v>
      </c>
      <c r="DM289" s="51" t="str">
        <f t="shared" ca="1" si="626"/>
        <v>Slope</v>
      </c>
      <c r="DN289" s="51" t="str">
        <f t="shared" ca="1" si="627"/>
        <v>Slope</v>
      </c>
      <c r="DO289" s="51" t="str">
        <f t="shared" ca="1" si="628"/>
        <v>Slope</v>
      </c>
      <c r="DP289" s="51" t="str">
        <f t="shared" ca="1" si="629"/>
        <v>Slope</v>
      </c>
      <c r="DQ289" s="51" t="str">
        <f t="shared" ca="1" si="630"/>
        <v>Slope</v>
      </c>
      <c r="DR289" s="51" t="str">
        <f t="shared" ca="1" si="631"/>
        <v>Slope</v>
      </c>
      <c r="DS289" s="51" t="str">
        <f t="shared" ca="1" si="632"/>
        <v>Slope</v>
      </c>
      <c r="DT289" s="51" t="str">
        <f t="shared" ca="1" si="633"/>
        <v>Slope</v>
      </c>
      <c r="DU289" s="51" t="str">
        <f t="shared" ca="1" si="634"/>
        <v>Slope</v>
      </c>
      <c r="DV289" s="51" t="str">
        <f t="shared" ca="1" si="635"/>
        <v>Slope</v>
      </c>
      <c r="DW289" s="51" t="str">
        <f t="shared" ca="1" si="636"/>
        <v>Slope</v>
      </c>
      <c r="DX289" s="51" t="str">
        <f t="shared" ca="1" si="637"/>
        <v>Slope</v>
      </c>
      <c r="DY289" s="51" t="str">
        <f t="shared" ca="1" si="638"/>
        <v>Slope</v>
      </c>
      <c r="DZ289" s="51" t="str">
        <f t="shared" ca="1" si="639"/>
        <v>Slope</v>
      </c>
      <c r="EA289" s="51" t="str">
        <f t="shared" ca="1" si="640"/>
        <v>Slope</v>
      </c>
      <c r="EB289" s="51" t="str">
        <f t="shared" ca="1" si="641"/>
        <v>Slope</v>
      </c>
      <c r="EC289" s="51" t="str">
        <f t="shared" ca="1" si="642"/>
        <v>Slope</v>
      </c>
      <c r="EE289" s="52">
        <f t="shared" ca="1" si="643"/>
        <v>1</v>
      </c>
      <c r="EF289" s="52">
        <f t="shared" ca="1" si="644"/>
        <v>1</v>
      </c>
      <c r="EG289" s="52">
        <f t="shared" ca="1" si="645"/>
        <v>1</v>
      </c>
      <c r="EH289" s="52">
        <f t="shared" ca="1" si="646"/>
        <v>1</v>
      </c>
      <c r="EI289" s="52">
        <f t="shared" ca="1" si="647"/>
        <v>1</v>
      </c>
      <c r="EJ289" s="52">
        <f t="shared" ca="1" si="648"/>
        <v>1</v>
      </c>
      <c r="EK289" s="52">
        <f t="shared" ca="1" si="649"/>
        <v>1</v>
      </c>
      <c r="EL289" s="52">
        <f t="shared" ca="1" si="650"/>
        <v>1</v>
      </c>
      <c r="EM289" s="52">
        <f t="shared" ca="1" si="651"/>
        <v>1</v>
      </c>
      <c r="EN289" s="52">
        <f t="shared" ca="1" si="652"/>
        <v>1</v>
      </c>
      <c r="EO289" s="52">
        <f t="shared" ca="1" si="653"/>
        <v>1</v>
      </c>
      <c r="EP289" s="52">
        <f t="shared" ca="1" si="654"/>
        <v>1</v>
      </c>
      <c r="EQ289" s="52">
        <f t="shared" ca="1" si="655"/>
        <v>1</v>
      </c>
      <c r="ER289" s="52">
        <f t="shared" ca="1" si="656"/>
        <v>1</v>
      </c>
      <c r="ES289" s="52">
        <f t="shared" ca="1" si="657"/>
        <v>1</v>
      </c>
      <c r="ET289" s="52">
        <f t="shared" ca="1" si="658"/>
        <v>1</v>
      </c>
      <c r="EU289" s="52">
        <f t="shared" ca="1" si="659"/>
        <v>1</v>
      </c>
      <c r="EV289" s="52">
        <f t="shared" ca="1" si="660"/>
        <v>1</v>
      </c>
      <c r="EW289" s="52">
        <f t="shared" ca="1" si="661"/>
        <v>1</v>
      </c>
      <c r="EX289" s="52">
        <f t="shared" ca="1" si="662"/>
        <v>1</v>
      </c>
      <c r="EY289" s="52">
        <f t="shared" ca="1" si="663"/>
        <v>1</v>
      </c>
      <c r="EZ289" s="52">
        <f t="shared" ca="1" si="664"/>
        <v>1</v>
      </c>
      <c r="FA289" s="52">
        <f t="shared" ca="1" si="665"/>
        <v>1</v>
      </c>
      <c r="FB289" s="52">
        <f t="shared" ca="1" si="666"/>
        <v>1</v>
      </c>
      <c r="FC289" s="52">
        <f t="shared" ca="1" si="667"/>
        <v>1</v>
      </c>
      <c r="FD289" s="52">
        <f t="shared" ca="1" si="668"/>
        <v>1</v>
      </c>
      <c r="FE289" s="52">
        <f t="shared" ca="1" si="669"/>
        <v>1</v>
      </c>
      <c r="FF289" s="52">
        <f t="shared" ca="1" si="670"/>
        <v>1</v>
      </c>
      <c r="FG289" s="52">
        <f t="shared" ca="1" si="671"/>
        <v>1</v>
      </c>
      <c r="FH289" s="52">
        <f t="shared" ca="1" si="672"/>
        <v>1</v>
      </c>
      <c r="FI289" s="52">
        <f t="shared" ca="1" si="673"/>
        <v>1</v>
      </c>
      <c r="FK289" s="52">
        <f t="shared" si="674"/>
        <v>0</v>
      </c>
      <c r="FL289" s="59" t="e">
        <f t="shared" ca="1" si="675"/>
        <v>#N/A</v>
      </c>
      <c r="FM289" s="59" t="e">
        <f t="shared" ca="1" si="676"/>
        <v>#N/A</v>
      </c>
      <c r="FN289" s="52">
        <f t="shared" ca="1" si="677"/>
        <v>0</v>
      </c>
      <c r="FP289" s="52">
        <f t="shared" ca="1" si="678"/>
        <v>0.66666666666666663</v>
      </c>
      <c r="FQ289" s="52">
        <f t="shared" ca="1" si="679"/>
        <v>0.66666666666666663</v>
      </c>
      <c r="FR289" s="52">
        <f t="shared" ca="1" si="680"/>
        <v>0.65555555555555545</v>
      </c>
      <c r="FS289" s="52">
        <f t="shared" ca="1" si="681"/>
        <v>0.64444444444444438</v>
      </c>
      <c r="FT289" s="52">
        <f t="shared" ca="1" si="682"/>
        <v>0.6333333333333333</v>
      </c>
      <c r="FU289" s="52">
        <f t="shared" ca="1" si="683"/>
        <v>0.62222222222222223</v>
      </c>
      <c r="FV289" s="52">
        <f t="shared" ca="1" si="684"/>
        <v>0.61111111111111116</v>
      </c>
      <c r="FW289" s="52">
        <f t="shared" ca="1" si="685"/>
        <v>0.6</v>
      </c>
      <c r="FX289" s="52">
        <f t="shared" ca="1" si="686"/>
        <v>0.5888888888888888</v>
      </c>
      <c r="FY289" s="52">
        <f t="shared" ca="1" si="687"/>
        <v>0.57777777777777772</v>
      </c>
      <c r="FZ289" s="52">
        <f t="shared" ca="1" si="688"/>
        <v>0.56666666666666665</v>
      </c>
      <c r="GA289" s="52">
        <f t="shared" ca="1" si="689"/>
        <v>0.55555555555555558</v>
      </c>
      <c r="GB289" s="52">
        <f t="shared" ca="1" si="690"/>
        <v>0.5444444444444444</v>
      </c>
      <c r="GC289" s="52">
        <f t="shared" ca="1" si="691"/>
        <v>0.53333333333333333</v>
      </c>
      <c r="GD289" s="52">
        <f t="shared" ca="1" si="692"/>
        <v>0.52222222222222214</v>
      </c>
      <c r="GE289" s="52">
        <f t="shared" ca="1" si="693"/>
        <v>0.51111111111111107</v>
      </c>
      <c r="GF289" s="52">
        <f t="shared" ca="1" si="694"/>
        <v>0.5</v>
      </c>
      <c r="GG289" s="52">
        <f t="shared" ca="1" si="695"/>
        <v>0.48888888888888887</v>
      </c>
      <c r="GH289" s="52">
        <f t="shared" ca="1" si="696"/>
        <v>0.47777777777777775</v>
      </c>
      <c r="GI289" s="52">
        <f t="shared" ca="1" si="697"/>
        <v>0.46666666666666667</v>
      </c>
      <c r="GJ289" s="52">
        <f t="shared" ca="1" si="698"/>
        <v>0.45555555555555555</v>
      </c>
      <c r="GK289" s="52">
        <f t="shared" ca="1" si="699"/>
        <v>0.44444444444444442</v>
      </c>
      <c r="GL289" s="52">
        <f t="shared" ca="1" si="700"/>
        <v>0.43333333333333335</v>
      </c>
      <c r="GM289" s="52">
        <f t="shared" ca="1" si="701"/>
        <v>0.42222222222222222</v>
      </c>
      <c r="GN289" s="52">
        <f t="shared" ca="1" si="702"/>
        <v>0.41111111111111109</v>
      </c>
      <c r="GO289" s="52">
        <f t="shared" ca="1" si="703"/>
        <v>0.39999999999999997</v>
      </c>
      <c r="GP289" s="52">
        <f t="shared" ca="1" si="704"/>
        <v>0.38888888888888884</v>
      </c>
      <c r="GQ289" s="52">
        <f t="shared" ca="1" si="705"/>
        <v>0.37777777777777777</v>
      </c>
      <c r="GR289" s="52">
        <f t="shared" ca="1" si="706"/>
        <v>0.36666666666666664</v>
      </c>
      <c r="GS289" s="52">
        <f t="shared" ca="1" si="707"/>
        <v>0.35555555555555551</v>
      </c>
      <c r="GT289" s="52">
        <f t="shared" ca="1" si="708"/>
        <v>0.34444444444444444</v>
      </c>
      <c r="GU289" s="125">
        <f t="shared" si="709"/>
        <v>0</v>
      </c>
      <c r="GV289" s="52">
        <f t="shared" ca="1" si="710"/>
        <v>0.66666666666666663</v>
      </c>
      <c r="GW289" s="59">
        <f t="shared" ca="1" si="711"/>
        <v>0</v>
      </c>
      <c r="GX289" s="52">
        <f t="shared" ca="1" si="712"/>
        <v>0</v>
      </c>
      <c r="GY289" s="52" t="str">
        <f t="shared" ca="1" si="713"/>
        <v>Slope</v>
      </c>
      <c r="GZ289" s="52" t="str">
        <f t="shared" ca="1" si="714"/>
        <v>NaN</v>
      </c>
      <c r="HA289" s="120">
        <f t="shared" si="715"/>
        <v>0</v>
      </c>
      <c r="HB289" s="58">
        <f t="shared" si="716"/>
        <v>0</v>
      </c>
      <c r="HC289" s="58"/>
      <c r="HD289" s="121">
        <f t="shared" si="717"/>
        <v>1</v>
      </c>
      <c r="HE289" s="52">
        <f t="shared" si="718"/>
        <v>0</v>
      </c>
      <c r="HF289" s="52">
        <f t="shared" si="719"/>
        <v>0</v>
      </c>
      <c r="HG289" s="120">
        <f t="shared" si="720"/>
        <v>1</v>
      </c>
      <c r="HH289" s="120">
        <f t="shared" si="721"/>
        <v>0</v>
      </c>
      <c r="HI289" s="52">
        <f t="shared" ca="1" si="722"/>
        <v>0</v>
      </c>
      <c r="HJ289" s="52" t="str">
        <f t="shared" ca="1" si="723"/>
        <v>Slope</v>
      </c>
      <c r="HK289" s="59">
        <f t="shared" ca="1" si="724"/>
        <v>2</v>
      </c>
      <c r="HL289" s="52" t="str">
        <f t="shared" ca="1" si="725"/>
        <v>NaN</v>
      </c>
      <c r="HM289" s="52">
        <f t="shared" si="726"/>
        <v>0</v>
      </c>
      <c r="HN289" s="52">
        <f t="shared" si="727"/>
        <v>0</v>
      </c>
      <c r="HO289" s="52">
        <f t="shared" si="728"/>
        <v>0</v>
      </c>
      <c r="HP289" s="112"/>
      <c r="HQ289" s="52">
        <f t="shared" si="731"/>
        <v>0</v>
      </c>
      <c r="HR289" s="112"/>
      <c r="HS289" s="52">
        <f t="shared" si="729"/>
        <v>0</v>
      </c>
      <c r="HT289">
        <f t="shared" si="730"/>
        <v>0</v>
      </c>
    </row>
    <row r="290" spans="1:228" x14ac:dyDescent="0.25">
      <c r="A290" s="45">
        <v>252</v>
      </c>
      <c r="B290" s="35">
        <f t="shared" si="570"/>
        <v>2.9050925925925761E-2</v>
      </c>
      <c r="C290" s="28"/>
      <c r="D290" s="29"/>
      <c r="E290" s="29"/>
      <c r="F290" s="37"/>
      <c r="G290" s="38"/>
      <c r="H290" s="107"/>
      <c r="I290" s="31"/>
      <c r="J290" s="28"/>
      <c r="K290" s="37">
        <f t="shared" si="735"/>
        <v>0</v>
      </c>
      <c r="L290" s="30">
        <f t="shared" si="733"/>
        <v>0</v>
      </c>
      <c r="M290" s="101">
        <f t="shared" si="734"/>
        <v>0</v>
      </c>
      <c r="N290" s="103">
        <f t="shared" si="571"/>
        <v>0</v>
      </c>
      <c r="AD290" s="52" t="e">
        <f t="shared" ca="1" si="736"/>
        <v>#DIV/0!</v>
      </c>
      <c r="AE290" s="52" t="e">
        <f t="shared" ca="1" si="736"/>
        <v>#DIV/0!</v>
      </c>
      <c r="AF290" s="52" t="e">
        <f t="shared" ca="1" si="736"/>
        <v>#DIV/0!</v>
      </c>
      <c r="AG290" s="52" t="e">
        <f t="shared" ca="1" si="566"/>
        <v>#DIV/0!</v>
      </c>
      <c r="AH290" s="52" t="e">
        <f t="shared" ca="1" si="566"/>
        <v>#DIV/0!</v>
      </c>
      <c r="AI290" s="52" t="e">
        <f t="shared" ca="1" si="566"/>
        <v>#DIV/0!</v>
      </c>
      <c r="AJ290" s="52" t="e">
        <f t="shared" ca="1" si="566"/>
        <v>#DIV/0!</v>
      </c>
      <c r="AK290" s="52" t="e">
        <f t="shared" ca="1" si="567"/>
        <v>#DIV/0!</v>
      </c>
      <c r="AL290" s="52" t="e">
        <f t="shared" ca="1" si="567"/>
        <v>#DIV/0!</v>
      </c>
      <c r="AM290" s="52" t="e">
        <f t="shared" ca="1" si="567"/>
        <v>#DIV/0!</v>
      </c>
      <c r="AN290" s="52" t="e">
        <f t="shared" ca="1" si="567"/>
        <v>#DIV/0!</v>
      </c>
      <c r="AO290" s="52" t="e">
        <f t="shared" ca="1" si="568"/>
        <v>#DIV/0!</v>
      </c>
      <c r="AP290" s="52" t="e">
        <f t="shared" ca="1" si="568"/>
        <v>#DIV/0!</v>
      </c>
      <c r="AQ290" s="52" t="e">
        <f t="shared" ca="1" si="568"/>
        <v>#DIV/0!</v>
      </c>
      <c r="AR290" s="52" t="e">
        <f t="shared" ca="1" si="568"/>
        <v>#DIV/0!</v>
      </c>
      <c r="AS290" s="52" t="e">
        <f t="shared" ca="1" si="569"/>
        <v>#DIV/0!</v>
      </c>
      <c r="AT290" s="52" t="e">
        <f t="shared" ca="1" si="569"/>
        <v>#DIV/0!</v>
      </c>
      <c r="AU290" s="52" t="e">
        <f t="shared" ca="1" si="569"/>
        <v>#DIV/0!</v>
      </c>
      <c r="AV290" s="52" t="e">
        <f t="shared" ca="1" si="569"/>
        <v>#DIV/0!</v>
      </c>
      <c r="AW290" s="52" t="e">
        <f t="shared" ca="1" si="563"/>
        <v>#DIV/0!</v>
      </c>
      <c r="AX290" s="52" t="e">
        <f t="shared" ca="1" si="563"/>
        <v>#DIV/0!</v>
      </c>
      <c r="AY290" s="52" t="e">
        <f t="shared" ca="1" si="563"/>
        <v>#DIV/0!</v>
      </c>
      <c r="AZ290" s="52" t="e">
        <f t="shared" ca="1" si="563"/>
        <v>#DIV/0!</v>
      </c>
      <c r="BA290" s="52" t="e">
        <f t="shared" ca="1" si="564"/>
        <v>#DIV/0!</v>
      </c>
      <c r="BB290" s="52" t="e">
        <f t="shared" ca="1" si="564"/>
        <v>#DIV/0!</v>
      </c>
      <c r="BC290" s="52" t="e">
        <f t="shared" ca="1" si="564"/>
        <v>#DIV/0!</v>
      </c>
      <c r="BD290" s="52" t="e">
        <f t="shared" ca="1" si="564"/>
        <v>#DIV/0!</v>
      </c>
      <c r="BE290" s="52" t="e">
        <f t="shared" ca="1" si="565"/>
        <v>#DIV/0!</v>
      </c>
      <c r="BF290" s="52" t="e">
        <f t="shared" ca="1" si="565"/>
        <v>#DIV/0!</v>
      </c>
      <c r="BG290" s="52" t="e">
        <f t="shared" ca="1" si="565"/>
        <v>#DIV/0!</v>
      </c>
      <c r="BH290" s="52" t="e">
        <f t="shared" ca="1" si="565"/>
        <v>#DIV/0!</v>
      </c>
      <c r="BJ290" s="52">
        <f t="shared" si="573"/>
        <v>0</v>
      </c>
      <c r="BK290" s="52">
        <f t="shared" si="574"/>
        <v>0</v>
      </c>
      <c r="BL290" s="52">
        <f t="shared" si="575"/>
        <v>0</v>
      </c>
      <c r="BM290" s="52">
        <f t="shared" si="576"/>
        <v>0</v>
      </c>
      <c r="BN290" s="52">
        <f t="shared" si="577"/>
        <v>0</v>
      </c>
      <c r="BO290" s="52">
        <f t="shared" si="578"/>
        <v>0</v>
      </c>
      <c r="BP290" s="52">
        <f t="shared" si="579"/>
        <v>0</v>
      </c>
      <c r="BQ290" s="52">
        <f t="shared" si="580"/>
        <v>0.05</v>
      </c>
      <c r="BS290" s="52">
        <f t="shared" ca="1" si="581"/>
        <v>0</v>
      </c>
      <c r="BT290" s="52">
        <f t="shared" ca="1" si="582"/>
        <v>0</v>
      </c>
      <c r="BU290" s="52">
        <f t="shared" ca="1" si="583"/>
        <v>0</v>
      </c>
      <c r="BV290" s="52">
        <f t="shared" ca="1" si="584"/>
        <v>0</v>
      </c>
      <c r="BW290" s="52">
        <f t="shared" ca="1" si="585"/>
        <v>0</v>
      </c>
      <c r="BX290" s="52">
        <f t="shared" ca="1" si="586"/>
        <v>0</v>
      </c>
      <c r="BY290" s="52">
        <f t="shared" ca="1" si="587"/>
        <v>0</v>
      </c>
      <c r="BZ290" s="52">
        <f t="shared" ca="1" si="588"/>
        <v>0</v>
      </c>
      <c r="CA290" s="52">
        <f t="shared" ca="1" si="589"/>
        <v>0</v>
      </c>
      <c r="CB290" s="52">
        <f t="shared" ca="1" si="590"/>
        <v>0</v>
      </c>
      <c r="CC290" s="52">
        <f t="shared" ca="1" si="591"/>
        <v>0</v>
      </c>
      <c r="CD290" s="52">
        <f t="shared" ca="1" si="592"/>
        <v>0</v>
      </c>
      <c r="CE290" s="52">
        <f t="shared" ca="1" si="593"/>
        <v>0</v>
      </c>
      <c r="CF290" s="52">
        <f t="shared" ca="1" si="594"/>
        <v>0</v>
      </c>
      <c r="CG290" s="52">
        <f t="shared" ca="1" si="595"/>
        <v>0</v>
      </c>
      <c r="CH290" s="52">
        <f t="shared" ca="1" si="596"/>
        <v>0</v>
      </c>
      <c r="CI290" s="52">
        <f t="shared" ca="1" si="597"/>
        <v>0</v>
      </c>
      <c r="CJ290" s="52">
        <f t="shared" ca="1" si="598"/>
        <v>0</v>
      </c>
      <c r="CK290" s="52">
        <f t="shared" ca="1" si="599"/>
        <v>0</v>
      </c>
      <c r="CL290" s="52">
        <f t="shared" ca="1" si="600"/>
        <v>0</v>
      </c>
      <c r="CM290" s="52">
        <f t="shared" ca="1" si="601"/>
        <v>0</v>
      </c>
      <c r="CN290" s="52">
        <f t="shared" ca="1" si="602"/>
        <v>0</v>
      </c>
      <c r="CO290" s="52">
        <f t="shared" ca="1" si="603"/>
        <v>0</v>
      </c>
      <c r="CP290" s="52">
        <f t="shared" ca="1" si="604"/>
        <v>0</v>
      </c>
      <c r="CQ290" s="52">
        <f t="shared" ca="1" si="605"/>
        <v>0</v>
      </c>
      <c r="CR290" s="52">
        <f t="shared" ca="1" si="606"/>
        <v>0</v>
      </c>
      <c r="CS290" s="52">
        <f t="shared" ca="1" si="607"/>
        <v>0</v>
      </c>
      <c r="CT290" s="52">
        <f t="shared" ca="1" si="608"/>
        <v>0</v>
      </c>
      <c r="CU290" s="52">
        <f t="shared" ca="1" si="609"/>
        <v>0</v>
      </c>
      <c r="CV290" s="52">
        <f t="shared" ca="1" si="610"/>
        <v>0</v>
      </c>
      <c r="CW290" s="52">
        <f t="shared" ca="1" si="611"/>
        <v>0</v>
      </c>
      <c r="CY290" s="51" t="str">
        <f t="shared" ca="1" si="612"/>
        <v>Slope</v>
      </c>
      <c r="CZ290" s="51" t="str">
        <f t="shared" ca="1" si="613"/>
        <v>Slope</v>
      </c>
      <c r="DA290" s="51" t="str">
        <f t="shared" ca="1" si="614"/>
        <v>Slope</v>
      </c>
      <c r="DB290" s="51" t="str">
        <f t="shared" ca="1" si="615"/>
        <v>Slope</v>
      </c>
      <c r="DC290" s="51" t="str">
        <f t="shared" ca="1" si="616"/>
        <v>Slope</v>
      </c>
      <c r="DD290" s="51" t="str">
        <f t="shared" ca="1" si="617"/>
        <v>Slope</v>
      </c>
      <c r="DE290" s="51" t="str">
        <f t="shared" ca="1" si="618"/>
        <v>Slope</v>
      </c>
      <c r="DF290" s="51" t="str">
        <f t="shared" ca="1" si="619"/>
        <v>Slope</v>
      </c>
      <c r="DG290" s="51" t="str">
        <f t="shared" ca="1" si="620"/>
        <v>Slope</v>
      </c>
      <c r="DH290" s="51" t="str">
        <f t="shared" ca="1" si="621"/>
        <v>Slope</v>
      </c>
      <c r="DI290" s="51" t="str">
        <f t="shared" ca="1" si="622"/>
        <v>Slope</v>
      </c>
      <c r="DJ290" s="51" t="str">
        <f t="shared" ca="1" si="623"/>
        <v>Slope</v>
      </c>
      <c r="DK290" s="51" t="str">
        <f t="shared" ca="1" si="624"/>
        <v>Slope</v>
      </c>
      <c r="DL290" s="51" t="str">
        <f t="shared" ca="1" si="625"/>
        <v>Slope</v>
      </c>
      <c r="DM290" s="51" t="str">
        <f t="shared" ca="1" si="626"/>
        <v>Slope</v>
      </c>
      <c r="DN290" s="51" t="str">
        <f t="shared" ca="1" si="627"/>
        <v>Slope</v>
      </c>
      <c r="DO290" s="51" t="str">
        <f t="shared" ca="1" si="628"/>
        <v>Slope</v>
      </c>
      <c r="DP290" s="51" t="str">
        <f t="shared" ca="1" si="629"/>
        <v>Slope</v>
      </c>
      <c r="DQ290" s="51" t="str">
        <f t="shared" ca="1" si="630"/>
        <v>Slope</v>
      </c>
      <c r="DR290" s="51" t="str">
        <f t="shared" ca="1" si="631"/>
        <v>Slope</v>
      </c>
      <c r="DS290" s="51" t="str">
        <f t="shared" ca="1" si="632"/>
        <v>Slope</v>
      </c>
      <c r="DT290" s="51" t="str">
        <f t="shared" ca="1" si="633"/>
        <v>Slope</v>
      </c>
      <c r="DU290" s="51" t="str">
        <f t="shared" ca="1" si="634"/>
        <v>Slope</v>
      </c>
      <c r="DV290" s="51" t="str">
        <f t="shared" ca="1" si="635"/>
        <v>Slope</v>
      </c>
      <c r="DW290" s="51" t="str">
        <f t="shared" ca="1" si="636"/>
        <v>Slope</v>
      </c>
      <c r="DX290" s="51" t="str">
        <f t="shared" ca="1" si="637"/>
        <v>Slope</v>
      </c>
      <c r="DY290" s="51" t="str">
        <f t="shared" ca="1" si="638"/>
        <v>Slope</v>
      </c>
      <c r="DZ290" s="51" t="str">
        <f t="shared" ca="1" si="639"/>
        <v>Slope</v>
      </c>
      <c r="EA290" s="51" t="str">
        <f t="shared" ca="1" si="640"/>
        <v>Slope</v>
      </c>
      <c r="EB290" s="51" t="str">
        <f t="shared" ca="1" si="641"/>
        <v>Slope</v>
      </c>
      <c r="EC290" s="51" t="str">
        <f t="shared" ca="1" si="642"/>
        <v>Slope</v>
      </c>
      <c r="EE290" s="52">
        <f t="shared" ca="1" si="643"/>
        <v>1</v>
      </c>
      <c r="EF290" s="52">
        <f t="shared" ca="1" si="644"/>
        <v>1</v>
      </c>
      <c r="EG290" s="52">
        <f t="shared" ca="1" si="645"/>
        <v>1</v>
      </c>
      <c r="EH290" s="52">
        <f t="shared" ca="1" si="646"/>
        <v>1</v>
      </c>
      <c r="EI290" s="52">
        <f t="shared" ca="1" si="647"/>
        <v>1</v>
      </c>
      <c r="EJ290" s="52">
        <f t="shared" ca="1" si="648"/>
        <v>1</v>
      </c>
      <c r="EK290" s="52">
        <f t="shared" ca="1" si="649"/>
        <v>1</v>
      </c>
      <c r="EL290" s="52">
        <f t="shared" ca="1" si="650"/>
        <v>1</v>
      </c>
      <c r="EM290" s="52">
        <f t="shared" ca="1" si="651"/>
        <v>1</v>
      </c>
      <c r="EN290" s="52">
        <f t="shared" ca="1" si="652"/>
        <v>1</v>
      </c>
      <c r="EO290" s="52">
        <f t="shared" ca="1" si="653"/>
        <v>1</v>
      </c>
      <c r="EP290" s="52">
        <f t="shared" ca="1" si="654"/>
        <v>1</v>
      </c>
      <c r="EQ290" s="52">
        <f t="shared" ca="1" si="655"/>
        <v>1</v>
      </c>
      <c r="ER290" s="52">
        <f t="shared" ca="1" si="656"/>
        <v>1</v>
      </c>
      <c r="ES290" s="52">
        <f t="shared" ca="1" si="657"/>
        <v>1</v>
      </c>
      <c r="ET290" s="52">
        <f t="shared" ca="1" si="658"/>
        <v>1</v>
      </c>
      <c r="EU290" s="52">
        <f t="shared" ca="1" si="659"/>
        <v>1</v>
      </c>
      <c r="EV290" s="52">
        <f t="shared" ca="1" si="660"/>
        <v>1</v>
      </c>
      <c r="EW290" s="52">
        <f t="shared" ca="1" si="661"/>
        <v>1</v>
      </c>
      <c r="EX290" s="52">
        <f t="shared" ca="1" si="662"/>
        <v>1</v>
      </c>
      <c r="EY290" s="52">
        <f t="shared" ca="1" si="663"/>
        <v>1</v>
      </c>
      <c r="EZ290" s="52">
        <f t="shared" ca="1" si="664"/>
        <v>1</v>
      </c>
      <c r="FA290" s="52">
        <f t="shared" ca="1" si="665"/>
        <v>1</v>
      </c>
      <c r="FB290" s="52">
        <f t="shared" ca="1" si="666"/>
        <v>1</v>
      </c>
      <c r="FC290" s="52">
        <f t="shared" ca="1" si="667"/>
        <v>1</v>
      </c>
      <c r="FD290" s="52">
        <f t="shared" ca="1" si="668"/>
        <v>1</v>
      </c>
      <c r="FE290" s="52">
        <f t="shared" ca="1" si="669"/>
        <v>1</v>
      </c>
      <c r="FF290" s="52">
        <f t="shared" ca="1" si="670"/>
        <v>1</v>
      </c>
      <c r="FG290" s="52">
        <f t="shared" ca="1" si="671"/>
        <v>1</v>
      </c>
      <c r="FH290" s="52">
        <f t="shared" ca="1" si="672"/>
        <v>1</v>
      </c>
      <c r="FI290" s="52">
        <f t="shared" ca="1" si="673"/>
        <v>1</v>
      </c>
      <c r="FK290" s="52">
        <f t="shared" si="674"/>
        <v>0</v>
      </c>
      <c r="FL290" s="59" t="e">
        <f t="shared" ca="1" si="675"/>
        <v>#N/A</v>
      </c>
      <c r="FM290" s="59" t="e">
        <f t="shared" ca="1" si="676"/>
        <v>#N/A</v>
      </c>
      <c r="FN290" s="52">
        <f t="shared" ca="1" si="677"/>
        <v>0</v>
      </c>
      <c r="FP290" s="52">
        <f t="shared" ca="1" si="678"/>
        <v>0.66666666666666663</v>
      </c>
      <c r="FQ290" s="52">
        <f t="shared" ca="1" si="679"/>
        <v>0.66666666666666663</v>
      </c>
      <c r="FR290" s="52">
        <f t="shared" ca="1" si="680"/>
        <v>0.65555555555555545</v>
      </c>
      <c r="FS290" s="52">
        <f t="shared" ca="1" si="681"/>
        <v>0.64444444444444438</v>
      </c>
      <c r="FT290" s="52">
        <f t="shared" ca="1" si="682"/>
        <v>0.6333333333333333</v>
      </c>
      <c r="FU290" s="52">
        <f t="shared" ca="1" si="683"/>
        <v>0.62222222222222223</v>
      </c>
      <c r="FV290" s="52">
        <f t="shared" ca="1" si="684"/>
        <v>0.61111111111111116</v>
      </c>
      <c r="FW290" s="52">
        <f t="shared" ca="1" si="685"/>
        <v>0.6</v>
      </c>
      <c r="FX290" s="52">
        <f t="shared" ca="1" si="686"/>
        <v>0.5888888888888888</v>
      </c>
      <c r="FY290" s="52">
        <f t="shared" ca="1" si="687"/>
        <v>0.57777777777777772</v>
      </c>
      <c r="FZ290" s="52">
        <f t="shared" ca="1" si="688"/>
        <v>0.56666666666666665</v>
      </c>
      <c r="GA290" s="52">
        <f t="shared" ca="1" si="689"/>
        <v>0.55555555555555558</v>
      </c>
      <c r="GB290" s="52">
        <f t="shared" ca="1" si="690"/>
        <v>0.5444444444444444</v>
      </c>
      <c r="GC290" s="52">
        <f t="shared" ca="1" si="691"/>
        <v>0.53333333333333333</v>
      </c>
      <c r="GD290" s="52">
        <f t="shared" ca="1" si="692"/>
        <v>0.52222222222222214</v>
      </c>
      <c r="GE290" s="52">
        <f t="shared" ca="1" si="693"/>
        <v>0.51111111111111107</v>
      </c>
      <c r="GF290" s="52">
        <f t="shared" ca="1" si="694"/>
        <v>0.5</v>
      </c>
      <c r="GG290" s="52">
        <f t="shared" ca="1" si="695"/>
        <v>0.48888888888888887</v>
      </c>
      <c r="GH290" s="52">
        <f t="shared" ca="1" si="696"/>
        <v>0.47777777777777775</v>
      </c>
      <c r="GI290" s="52">
        <f t="shared" ca="1" si="697"/>
        <v>0.46666666666666667</v>
      </c>
      <c r="GJ290" s="52">
        <f t="shared" ca="1" si="698"/>
        <v>0.45555555555555555</v>
      </c>
      <c r="GK290" s="52">
        <f t="shared" ca="1" si="699"/>
        <v>0.44444444444444442</v>
      </c>
      <c r="GL290" s="52">
        <f t="shared" ca="1" si="700"/>
        <v>0.43333333333333335</v>
      </c>
      <c r="GM290" s="52">
        <f t="shared" ca="1" si="701"/>
        <v>0.42222222222222222</v>
      </c>
      <c r="GN290" s="52">
        <f t="shared" ca="1" si="702"/>
        <v>0.41111111111111109</v>
      </c>
      <c r="GO290" s="52">
        <f t="shared" ca="1" si="703"/>
        <v>0.39999999999999997</v>
      </c>
      <c r="GP290" s="52">
        <f t="shared" ca="1" si="704"/>
        <v>0.38888888888888884</v>
      </c>
      <c r="GQ290" s="52">
        <f t="shared" ca="1" si="705"/>
        <v>0.37777777777777777</v>
      </c>
      <c r="GR290" s="52">
        <f t="shared" ca="1" si="706"/>
        <v>0.36666666666666664</v>
      </c>
      <c r="GS290" s="52">
        <f t="shared" ca="1" si="707"/>
        <v>0.35555555555555551</v>
      </c>
      <c r="GT290" s="52">
        <f t="shared" ca="1" si="708"/>
        <v>0.34444444444444444</v>
      </c>
      <c r="GU290" s="125">
        <f t="shared" si="709"/>
        <v>0</v>
      </c>
      <c r="GV290" s="52">
        <f t="shared" ca="1" si="710"/>
        <v>0.66666666666666663</v>
      </c>
      <c r="GW290" s="59">
        <f t="shared" ca="1" si="711"/>
        <v>0</v>
      </c>
      <c r="GX290" s="52">
        <f t="shared" ca="1" si="712"/>
        <v>0</v>
      </c>
      <c r="GY290" s="52" t="str">
        <f t="shared" ca="1" si="713"/>
        <v>Slope</v>
      </c>
      <c r="GZ290" s="52" t="str">
        <f t="shared" ca="1" si="714"/>
        <v>NaN</v>
      </c>
      <c r="HA290" s="120">
        <f t="shared" si="715"/>
        <v>0</v>
      </c>
      <c r="HB290" s="58">
        <f t="shared" si="716"/>
        <v>0</v>
      </c>
      <c r="HC290" s="58"/>
      <c r="HD290" s="121">
        <f t="shared" si="717"/>
        <v>1</v>
      </c>
      <c r="HE290" s="52">
        <f t="shared" si="718"/>
        <v>0</v>
      </c>
      <c r="HF290" s="52">
        <f t="shared" si="719"/>
        <v>0</v>
      </c>
      <c r="HG290" s="120">
        <f t="shared" si="720"/>
        <v>1</v>
      </c>
      <c r="HH290" s="120">
        <f t="shared" si="721"/>
        <v>0</v>
      </c>
      <c r="HI290" s="52">
        <f t="shared" ca="1" si="722"/>
        <v>0</v>
      </c>
      <c r="HJ290" s="52" t="str">
        <f t="shared" ca="1" si="723"/>
        <v>Slope</v>
      </c>
      <c r="HK290" s="59">
        <f t="shared" ca="1" si="724"/>
        <v>2</v>
      </c>
      <c r="HL290" s="52" t="str">
        <f t="shared" ca="1" si="725"/>
        <v>NaN</v>
      </c>
      <c r="HM290" s="52">
        <f t="shared" si="726"/>
        <v>0</v>
      </c>
      <c r="HN290" s="52">
        <f t="shared" si="727"/>
        <v>0</v>
      </c>
      <c r="HO290" s="52">
        <f t="shared" si="728"/>
        <v>0</v>
      </c>
      <c r="HP290" s="112"/>
      <c r="HQ290" s="52">
        <f t="shared" si="731"/>
        <v>0</v>
      </c>
      <c r="HR290" s="112"/>
      <c r="HS290" s="52">
        <f t="shared" si="729"/>
        <v>0</v>
      </c>
      <c r="HT290">
        <f t="shared" si="730"/>
        <v>0</v>
      </c>
    </row>
    <row r="291" spans="1:228" x14ac:dyDescent="0.25">
      <c r="A291" s="45">
        <v>253</v>
      </c>
      <c r="B291" s="35">
        <f t="shared" si="570"/>
        <v>2.9166666666666501E-2</v>
      </c>
      <c r="C291" s="28"/>
      <c r="D291" s="29"/>
      <c r="E291" s="29"/>
      <c r="F291" s="37"/>
      <c r="G291" s="38"/>
      <c r="H291" s="107"/>
      <c r="I291" s="31"/>
      <c r="J291" s="28"/>
      <c r="K291" s="37">
        <f t="shared" si="735"/>
        <v>0</v>
      </c>
      <c r="L291" s="30">
        <f t="shared" si="733"/>
        <v>0</v>
      </c>
      <c r="M291" s="101">
        <f t="shared" si="734"/>
        <v>0</v>
      </c>
      <c r="N291" s="103">
        <f t="shared" si="571"/>
        <v>0</v>
      </c>
      <c r="AD291" s="52" t="e">
        <f t="shared" ca="1" si="736"/>
        <v>#DIV/0!</v>
      </c>
      <c r="AE291" s="52" t="e">
        <f t="shared" ca="1" si="736"/>
        <v>#DIV/0!</v>
      </c>
      <c r="AF291" s="52" t="e">
        <f t="shared" ca="1" si="736"/>
        <v>#DIV/0!</v>
      </c>
      <c r="AG291" s="52" t="e">
        <f t="shared" ca="1" si="566"/>
        <v>#DIV/0!</v>
      </c>
      <c r="AH291" s="52" t="e">
        <f t="shared" ca="1" si="566"/>
        <v>#DIV/0!</v>
      </c>
      <c r="AI291" s="52" t="e">
        <f t="shared" ca="1" si="566"/>
        <v>#DIV/0!</v>
      </c>
      <c r="AJ291" s="52" t="e">
        <f t="shared" ca="1" si="566"/>
        <v>#DIV/0!</v>
      </c>
      <c r="AK291" s="52" t="e">
        <f t="shared" ca="1" si="567"/>
        <v>#DIV/0!</v>
      </c>
      <c r="AL291" s="52" t="e">
        <f t="shared" ca="1" si="567"/>
        <v>#DIV/0!</v>
      </c>
      <c r="AM291" s="52" t="e">
        <f t="shared" ca="1" si="567"/>
        <v>#DIV/0!</v>
      </c>
      <c r="AN291" s="52" t="e">
        <f t="shared" ca="1" si="567"/>
        <v>#DIV/0!</v>
      </c>
      <c r="AO291" s="52" t="e">
        <f t="shared" ca="1" si="568"/>
        <v>#DIV/0!</v>
      </c>
      <c r="AP291" s="52" t="e">
        <f t="shared" ca="1" si="568"/>
        <v>#DIV/0!</v>
      </c>
      <c r="AQ291" s="52" t="e">
        <f t="shared" ca="1" si="568"/>
        <v>#DIV/0!</v>
      </c>
      <c r="AR291" s="52" t="e">
        <f t="shared" ca="1" si="568"/>
        <v>#DIV/0!</v>
      </c>
      <c r="AS291" s="52" t="e">
        <f t="shared" ca="1" si="569"/>
        <v>#DIV/0!</v>
      </c>
      <c r="AT291" s="52" t="e">
        <f t="shared" ca="1" si="569"/>
        <v>#DIV/0!</v>
      </c>
      <c r="AU291" s="52" t="e">
        <f t="shared" ca="1" si="569"/>
        <v>#DIV/0!</v>
      </c>
      <c r="AV291" s="52" t="e">
        <f t="shared" ca="1" si="569"/>
        <v>#DIV/0!</v>
      </c>
      <c r="AW291" s="52" t="e">
        <f t="shared" ca="1" si="563"/>
        <v>#DIV/0!</v>
      </c>
      <c r="AX291" s="52" t="e">
        <f t="shared" ca="1" si="563"/>
        <v>#DIV/0!</v>
      </c>
      <c r="AY291" s="52" t="e">
        <f t="shared" ca="1" si="563"/>
        <v>#DIV/0!</v>
      </c>
      <c r="AZ291" s="52" t="e">
        <f t="shared" ca="1" si="563"/>
        <v>#DIV/0!</v>
      </c>
      <c r="BA291" s="52" t="e">
        <f t="shared" ca="1" si="564"/>
        <v>#DIV/0!</v>
      </c>
      <c r="BB291" s="52" t="e">
        <f t="shared" ca="1" si="564"/>
        <v>#DIV/0!</v>
      </c>
      <c r="BC291" s="52" t="e">
        <f t="shared" ca="1" si="564"/>
        <v>#DIV/0!</v>
      </c>
      <c r="BD291" s="52" t="e">
        <f t="shared" ca="1" si="564"/>
        <v>#DIV/0!</v>
      </c>
      <c r="BE291" s="52" t="e">
        <f t="shared" ca="1" si="565"/>
        <v>#DIV/0!</v>
      </c>
      <c r="BF291" s="52" t="e">
        <f t="shared" ca="1" si="565"/>
        <v>#DIV/0!</v>
      </c>
      <c r="BG291" s="52" t="e">
        <f t="shared" ca="1" si="565"/>
        <v>#DIV/0!</v>
      </c>
      <c r="BH291" s="52" t="e">
        <f t="shared" ca="1" si="565"/>
        <v>#DIV/0!</v>
      </c>
      <c r="BJ291" s="52">
        <f t="shared" si="573"/>
        <v>0</v>
      </c>
      <c r="BK291" s="52">
        <f t="shared" si="574"/>
        <v>0</v>
      </c>
      <c r="BL291" s="52">
        <f t="shared" si="575"/>
        <v>0</v>
      </c>
      <c r="BM291" s="52">
        <f t="shared" si="576"/>
        <v>0</v>
      </c>
      <c r="BN291" s="52">
        <f t="shared" si="577"/>
        <v>0</v>
      </c>
      <c r="BO291" s="52">
        <f t="shared" si="578"/>
        <v>0</v>
      </c>
      <c r="BP291" s="52">
        <f t="shared" si="579"/>
        <v>0</v>
      </c>
      <c r="BQ291" s="52">
        <f t="shared" si="580"/>
        <v>0.05</v>
      </c>
      <c r="BS291" s="52">
        <f t="shared" ca="1" si="581"/>
        <v>0</v>
      </c>
      <c r="BT291" s="52">
        <f t="shared" ca="1" si="582"/>
        <v>0</v>
      </c>
      <c r="BU291" s="52">
        <f t="shared" ca="1" si="583"/>
        <v>0</v>
      </c>
      <c r="BV291" s="52">
        <f t="shared" ca="1" si="584"/>
        <v>0</v>
      </c>
      <c r="BW291" s="52">
        <f t="shared" ca="1" si="585"/>
        <v>0</v>
      </c>
      <c r="BX291" s="52">
        <f t="shared" ca="1" si="586"/>
        <v>0</v>
      </c>
      <c r="BY291" s="52">
        <f t="shared" ca="1" si="587"/>
        <v>0</v>
      </c>
      <c r="BZ291" s="52">
        <f t="shared" ca="1" si="588"/>
        <v>0</v>
      </c>
      <c r="CA291" s="52">
        <f t="shared" ca="1" si="589"/>
        <v>0</v>
      </c>
      <c r="CB291" s="52">
        <f t="shared" ca="1" si="590"/>
        <v>0</v>
      </c>
      <c r="CC291" s="52">
        <f t="shared" ca="1" si="591"/>
        <v>0</v>
      </c>
      <c r="CD291" s="52">
        <f t="shared" ca="1" si="592"/>
        <v>0</v>
      </c>
      <c r="CE291" s="52">
        <f t="shared" ca="1" si="593"/>
        <v>0</v>
      </c>
      <c r="CF291" s="52">
        <f t="shared" ca="1" si="594"/>
        <v>0</v>
      </c>
      <c r="CG291" s="52">
        <f t="shared" ca="1" si="595"/>
        <v>0</v>
      </c>
      <c r="CH291" s="52">
        <f t="shared" ca="1" si="596"/>
        <v>0</v>
      </c>
      <c r="CI291" s="52">
        <f t="shared" ca="1" si="597"/>
        <v>0</v>
      </c>
      <c r="CJ291" s="52">
        <f t="shared" ca="1" si="598"/>
        <v>0</v>
      </c>
      <c r="CK291" s="52">
        <f t="shared" ca="1" si="599"/>
        <v>0</v>
      </c>
      <c r="CL291" s="52">
        <f t="shared" ca="1" si="600"/>
        <v>0</v>
      </c>
      <c r="CM291" s="52">
        <f t="shared" ca="1" si="601"/>
        <v>0</v>
      </c>
      <c r="CN291" s="52">
        <f t="shared" ca="1" si="602"/>
        <v>0</v>
      </c>
      <c r="CO291" s="52">
        <f t="shared" ca="1" si="603"/>
        <v>0</v>
      </c>
      <c r="CP291" s="52">
        <f t="shared" ca="1" si="604"/>
        <v>0</v>
      </c>
      <c r="CQ291" s="52">
        <f t="shared" ca="1" si="605"/>
        <v>0</v>
      </c>
      <c r="CR291" s="52">
        <f t="shared" ca="1" si="606"/>
        <v>0</v>
      </c>
      <c r="CS291" s="52">
        <f t="shared" ca="1" si="607"/>
        <v>0</v>
      </c>
      <c r="CT291" s="52">
        <f t="shared" ca="1" si="608"/>
        <v>0</v>
      </c>
      <c r="CU291" s="52">
        <f t="shared" ca="1" si="609"/>
        <v>0</v>
      </c>
      <c r="CV291" s="52">
        <f t="shared" ca="1" si="610"/>
        <v>0</v>
      </c>
      <c r="CW291" s="52">
        <f t="shared" ca="1" si="611"/>
        <v>0</v>
      </c>
      <c r="CY291" s="51" t="str">
        <f t="shared" ca="1" si="612"/>
        <v>Slope</v>
      </c>
      <c r="CZ291" s="51" t="str">
        <f t="shared" ca="1" si="613"/>
        <v>Slope</v>
      </c>
      <c r="DA291" s="51" t="str">
        <f t="shared" ca="1" si="614"/>
        <v>Slope</v>
      </c>
      <c r="DB291" s="51" t="str">
        <f t="shared" ca="1" si="615"/>
        <v>Slope</v>
      </c>
      <c r="DC291" s="51" t="str">
        <f t="shared" ca="1" si="616"/>
        <v>Slope</v>
      </c>
      <c r="DD291" s="51" t="str">
        <f t="shared" ca="1" si="617"/>
        <v>Slope</v>
      </c>
      <c r="DE291" s="51" t="str">
        <f t="shared" ca="1" si="618"/>
        <v>Slope</v>
      </c>
      <c r="DF291" s="51" t="str">
        <f t="shared" ca="1" si="619"/>
        <v>Slope</v>
      </c>
      <c r="DG291" s="51" t="str">
        <f t="shared" ca="1" si="620"/>
        <v>Slope</v>
      </c>
      <c r="DH291" s="51" t="str">
        <f t="shared" ca="1" si="621"/>
        <v>Slope</v>
      </c>
      <c r="DI291" s="51" t="str">
        <f t="shared" ca="1" si="622"/>
        <v>Slope</v>
      </c>
      <c r="DJ291" s="51" t="str">
        <f t="shared" ca="1" si="623"/>
        <v>Slope</v>
      </c>
      <c r="DK291" s="51" t="str">
        <f t="shared" ca="1" si="624"/>
        <v>Slope</v>
      </c>
      <c r="DL291" s="51" t="str">
        <f t="shared" ca="1" si="625"/>
        <v>Slope</v>
      </c>
      <c r="DM291" s="51" t="str">
        <f t="shared" ca="1" si="626"/>
        <v>Slope</v>
      </c>
      <c r="DN291" s="51" t="str">
        <f t="shared" ca="1" si="627"/>
        <v>Slope</v>
      </c>
      <c r="DO291" s="51" t="str">
        <f t="shared" ca="1" si="628"/>
        <v>Slope</v>
      </c>
      <c r="DP291" s="51" t="str">
        <f t="shared" ca="1" si="629"/>
        <v>Slope</v>
      </c>
      <c r="DQ291" s="51" t="str">
        <f t="shared" ca="1" si="630"/>
        <v>Slope</v>
      </c>
      <c r="DR291" s="51" t="str">
        <f t="shared" ca="1" si="631"/>
        <v>Slope</v>
      </c>
      <c r="DS291" s="51" t="str">
        <f t="shared" ca="1" si="632"/>
        <v>Slope</v>
      </c>
      <c r="DT291" s="51" t="str">
        <f t="shared" ca="1" si="633"/>
        <v>Slope</v>
      </c>
      <c r="DU291" s="51" t="str">
        <f t="shared" ca="1" si="634"/>
        <v>Slope</v>
      </c>
      <c r="DV291" s="51" t="str">
        <f t="shared" ca="1" si="635"/>
        <v>Slope</v>
      </c>
      <c r="DW291" s="51" t="str">
        <f t="shared" ca="1" si="636"/>
        <v>Slope</v>
      </c>
      <c r="DX291" s="51" t="str">
        <f t="shared" ca="1" si="637"/>
        <v>Slope</v>
      </c>
      <c r="DY291" s="51" t="str">
        <f t="shared" ca="1" si="638"/>
        <v>Slope</v>
      </c>
      <c r="DZ291" s="51" t="str">
        <f t="shared" ca="1" si="639"/>
        <v>Slope</v>
      </c>
      <c r="EA291" s="51" t="str">
        <f t="shared" ca="1" si="640"/>
        <v>Slope</v>
      </c>
      <c r="EB291" s="51" t="str">
        <f t="shared" ca="1" si="641"/>
        <v>Slope</v>
      </c>
      <c r="EC291" s="51" t="str">
        <f t="shared" ca="1" si="642"/>
        <v>Slope</v>
      </c>
      <c r="EE291" s="52">
        <f t="shared" ca="1" si="643"/>
        <v>1</v>
      </c>
      <c r="EF291" s="52">
        <f t="shared" ca="1" si="644"/>
        <v>1</v>
      </c>
      <c r="EG291" s="52">
        <f t="shared" ca="1" si="645"/>
        <v>1</v>
      </c>
      <c r="EH291" s="52">
        <f t="shared" ca="1" si="646"/>
        <v>1</v>
      </c>
      <c r="EI291" s="52">
        <f t="shared" ca="1" si="647"/>
        <v>1</v>
      </c>
      <c r="EJ291" s="52">
        <f t="shared" ca="1" si="648"/>
        <v>1</v>
      </c>
      <c r="EK291" s="52">
        <f t="shared" ca="1" si="649"/>
        <v>1</v>
      </c>
      <c r="EL291" s="52">
        <f t="shared" ca="1" si="650"/>
        <v>1</v>
      </c>
      <c r="EM291" s="52">
        <f t="shared" ca="1" si="651"/>
        <v>1</v>
      </c>
      <c r="EN291" s="52">
        <f t="shared" ca="1" si="652"/>
        <v>1</v>
      </c>
      <c r="EO291" s="52">
        <f t="shared" ca="1" si="653"/>
        <v>1</v>
      </c>
      <c r="EP291" s="52">
        <f t="shared" ca="1" si="654"/>
        <v>1</v>
      </c>
      <c r="EQ291" s="52">
        <f t="shared" ca="1" si="655"/>
        <v>1</v>
      </c>
      <c r="ER291" s="52">
        <f t="shared" ca="1" si="656"/>
        <v>1</v>
      </c>
      <c r="ES291" s="52">
        <f t="shared" ca="1" si="657"/>
        <v>1</v>
      </c>
      <c r="ET291" s="52">
        <f t="shared" ca="1" si="658"/>
        <v>1</v>
      </c>
      <c r="EU291" s="52">
        <f t="shared" ca="1" si="659"/>
        <v>1</v>
      </c>
      <c r="EV291" s="52">
        <f t="shared" ca="1" si="660"/>
        <v>1</v>
      </c>
      <c r="EW291" s="52">
        <f t="shared" ca="1" si="661"/>
        <v>1</v>
      </c>
      <c r="EX291" s="52">
        <f t="shared" ca="1" si="662"/>
        <v>1</v>
      </c>
      <c r="EY291" s="52">
        <f t="shared" ca="1" si="663"/>
        <v>1</v>
      </c>
      <c r="EZ291" s="52">
        <f t="shared" ca="1" si="664"/>
        <v>1</v>
      </c>
      <c r="FA291" s="52">
        <f t="shared" ca="1" si="665"/>
        <v>1</v>
      </c>
      <c r="FB291" s="52">
        <f t="shared" ca="1" si="666"/>
        <v>1</v>
      </c>
      <c r="FC291" s="52">
        <f t="shared" ca="1" si="667"/>
        <v>1</v>
      </c>
      <c r="FD291" s="52">
        <f t="shared" ca="1" si="668"/>
        <v>1</v>
      </c>
      <c r="FE291" s="52">
        <f t="shared" ca="1" si="669"/>
        <v>1</v>
      </c>
      <c r="FF291" s="52">
        <f t="shared" ca="1" si="670"/>
        <v>1</v>
      </c>
      <c r="FG291" s="52">
        <f t="shared" ca="1" si="671"/>
        <v>1</v>
      </c>
      <c r="FH291" s="52">
        <f t="shared" ca="1" si="672"/>
        <v>1</v>
      </c>
      <c r="FI291" s="52">
        <f t="shared" ca="1" si="673"/>
        <v>1</v>
      </c>
      <c r="FK291" s="52">
        <f t="shared" si="674"/>
        <v>0</v>
      </c>
      <c r="FL291" s="59" t="e">
        <f t="shared" ca="1" si="675"/>
        <v>#N/A</v>
      </c>
      <c r="FM291" s="59" t="e">
        <f t="shared" ca="1" si="676"/>
        <v>#N/A</v>
      </c>
      <c r="FN291" s="52">
        <f t="shared" ca="1" si="677"/>
        <v>0</v>
      </c>
      <c r="FP291" s="52">
        <f t="shared" ca="1" si="678"/>
        <v>0.66666666666666663</v>
      </c>
      <c r="FQ291" s="52">
        <f t="shared" ca="1" si="679"/>
        <v>0.66666666666666663</v>
      </c>
      <c r="FR291" s="52">
        <f t="shared" ca="1" si="680"/>
        <v>0.65555555555555545</v>
      </c>
      <c r="FS291" s="52">
        <f t="shared" ca="1" si="681"/>
        <v>0.64444444444444438</v>
      </c>
      <c r="FT291" s="52">
        <f t="shared" ca="1" si="682"/>
        <v>0.6333333333333333</v>
      </c>
      <c r="FU291" s="52">
        <f t="shared" ca="1" si="683"/>
        <v>0.62222222222222223</v>
      </c>
      <c r="FV291" s="52">
        <f t="shared" ca="1" si="684"/>
        <v>0.61111111111111116</v>
      </c>
      <c r="FW291" s="52">
        <f t="shared" ca="1" si="685"/>
        <v>0.6</v>
      </c>
      <c r="FX291" s="52">
        <f t="shared" ca="1" si="686"/>
        <v>0.5888888888888888</v>
      </c>
      <c r="FY291" s="52">
        <f t="shared" ca="1" si="687"/>
        <v>0.57777777777777772</v>
      </c>
      <c r="FZ291" s="52">
        <f t="shared" ca="1" si="688"/>
        <v>0.56666666666666665</v>
      </c>
      <c r="GA291" s="52">
        <f t="shared" ca="1" si="689"/>
        <v>0.55555555555555558</v>
      </c>
      <c r="GB291" s="52">
        <f t="shared" ca="1" si="690"/>
        <v>0.5444444444444444</v>
      </c>
      <c r="GC291" s="52">
        <f t="shared" ca="1" si="691"/>
        <v>0.53333333333333333</v>
      </c>
      <c r="GD291" s="52">
        <f t="shared" ca="1" si="692"/>
        <v>0.52222222222222214</v>
      </c>
      <c r="GE291" s="52">
        <f t="shared" ca="1" si="693"/>
        <v>0.51111111111111107</v>
      </c>
      <c r="GF291" s="52">
        <f t="shared" ca="1" si="694"/>
        <v>0.5</v>
      </c>
      <c r="GG291" s="52">
        <f t="shared" ca="1" si="695"/>
        <v>0.48888888888888887</v>
      </c>
      <c r="GH291" s="52">
        <f t="shared" ca="1" si="696"/>
        <v>0.47777777777777775</v>
      </c>
      <c r="GI291" s="52">
        <f t="shared" ca="1" si="697"/>
        <v>0.46666666666666667</v>
      </c>
      <c r="GJ291" s="52">
        <f t="shared" ca="1" si="698"/>
        <v>0.45555555555555555</v>
      </c>
      <c r="GK291" s="52">
        <f t="shared" ca="1" si="699"/>
        <v>0.44444444444444442</v>
      </c>
      <c r="GL291" s="52">
        <f t="shared" ca="1" si="700"/>
        <v>0.43333333333333335</v>
      </c>
      <c r="GM291" s="52">
        <f t="shared" ca="1" si="701"/>
        <v>0.42222222222222222</v>
      </c>
      <c r="GN291" s="52">
        <f t="shared" ca="1" si="702"/>
        <v>0.41111111111111109</v>
      </c>
      <c r="GO291" s="52">
        <f t="shared" ca="1" si="703"/>
        <v>0.39999999999999997</v>
      </c>
      <c r="GP291" s="52">
        <f t="shared" ca="1" si="704"/>
        <v>0.38888888888888884</v>
      </c>
      <c r="GQ291" s="52">
        <f t="shared" ca="1" si="705"/>
        <v>0.37777777777777777</v>
      </c>
      <c r="GR291" s="52">
        <f t="shared" ca="1" si="706"/>
        <v>0.36666666666666664</v>
      </c>
      <c r="GS291" s="52">
        <f t="shared" ca="1" si="707"/>
        <v>0.35555555555555551</v>
      </c>
      <c r="GT291" s="52">
        <f t="shared" ca="1" si="708"/>
        <v>0.34444444444444444</v>
      </c>
      <c r="GU291" s="125">
        <f t="shared" si="709"/>
        <v>0</v>
      </c>
      <c r="GV291" s="52">
        <f t="shared" ca="1" si="710"/>
        <v>0.66666666666666663</v>
      </c>
      <c r="GW291" s="59">
        <f t="shared" ca="1" si="711"/>
        <v>0</v>
      </c>
      <c r="GX291" s="52">
        <f t="shared" ca="1" si="712"/>
        <v>0</v>
      </c>
      <c r="GY291" s="52" t="str">
        <f t="shared" ca="1" si="713"/>
        <v>Slope</v>
      </c>
      <c r="GZ291" s="52" t="str">
        <f t="shared" ca="1" si="714"/>
        <v>NaN</v>
      </c>
      <c r="HA291" s="120">
        <f t="shared" si="715"/>
        <v>0</v>
      </c>
      <c r="HB291" s="58">
        <f t="shared" si="716"/>
        <v>0</v>
      </c>
      <c r="HC291" s="58"/>
      <c r="HD291" s="121">
        <f t="shared" si="717"/>
        <v>1</v>
      </c>
      <c r="HE291" s="52">
        <f t="shared" si="718"/>
        <v>0</v>
      </c>
      <c r="HF291" s="52">
        <f t="shared" si="719"/>
        <v>0</v>
      </c>
      <c r="HG291" s="120">
        <f t="shared" si="720"/>
        <v>1</v>
      </c>
      <c r="HH291" s="120">
        <f t="shared" si="721"/>
        <v>0</v>
      </c>
      <c r="HI291" s="52">
        <f t="shared" ca="1" si="722"/>
        <v>0</v>
      </c>
      <c r="HJ291" s="52" t="str">
        <f t="shared" ca="1" si="723"/>
        <v>Slope</v>
      </c>
      <c r="HK291" s="59">
        <f t="shared" ca="1" si="724"/>
        <v>2</v>
      </c>
      <c r="HL291" s="52" t="str">
        <f t="shared" ca="1" si="725"/>
        <v>NaN</v>
      </c>
      <c r="HM291" s="52">
        <f t="shared" si="726"/>
        <v>0</v>
      </c>
      <c r="HN291" s="52">
        <f t="shared" si="727"/>
        <v>0</v>
      </c>
      <c r="HO291" s="52">
        <f t="shared" si="728"/>
        <v>0</v>
      </c>
      <c r="HP291" s="112"/>
      <c r="HQ291" s="52">
        <f t="shared" si="731"/>
        <v>0</v>
      </c>
      <c r="HR291" s="112"/>
      <c r="HS291" s="52">
        <f t="shared" si="729"/>
        <v>0</v>
      </c>
      <c r="HT291">
        <f t="shared" si="730"/>
        <v>0</v>
      </c>
    </row>
    <row r="292" spans="1:228" x14ac:dyDescent="0.25">
      <c r="A292" s="45">
        <v>254</v>
      </c>
      <c r="B292" s="35">
        <f t="shared" si="570"/>
        <v>2.928240740740724E-2</v>
      </c>
      <c r="C292" s="28"/>
      <c r="D292" s="29"/>
      <c r="E292" s="29"/>
      <c r="F292" s="37"/>
      <c r="G292" s="38"/>
      <c r="H292" s="107"/>
      <c r="I292" s="31"/>
      <c r="J292" s="28"/>
      <c r="K292" s="37">
        <f t="shared" si="735"/>
        <v>0</v>
      </c>
      <c r="L292" s="30">
        <f t="shared" si="733"/>
        <v>0</v>
      </c>
      <c r="M292" s="101">
        <f t="shared" si="734"/>
        <v>0</v>
      </c>
      <c r="N292" s="103">
        <f t="shared" si="571"/>
        <v>0</v>
      </c>
      <c r="AD292" s="52" t="e">
        <f t="shared" ref="AD292:AF295" ca="1" si="737">CORREL( $K292:$K322, OFFSET( $M292:$M322, AD$5, 0 ) )</f>
        <v>#DIV/0!</v>
      </c>
      <c r="AE292" s="52" t="e">
        <f t="shared" ca="1" si="737"/>
        <v>#DIV/0!</v>
      </c>
      <c r="AF292" s="52" t="e">
        <f t="shared" ca="1" si="737"/>
        <v>#DIV/0!</v>
      </c>
      <c r="AG292" s="52" t="e">
        <f t="shared" ca="1" si="566"/>
        <v>#DIV/0!</v>
      </c>
      <c r="AH292" s="52" t="e">
        <f t="shared" ca="1" si="566"/>
        <v>#DIV/0!</v>
      </c>
      <c r="AI292" s="52" t="e">
        <f t="shared" ca="1" si="566"/>
        <v>#DIV/0!</v>
      </c>
      <c r="AJ292" s="52" t="e">
        <f t="shared" ca="1" si="566"/>
        <v>#DIV/0!</v>
      </c>
      <c r="AK292" s="52" t="e">
        <f t="shared" ca="1" si="567"/>
        <v>#DIV/0!</v>
      </c>
      <c r="AL292" s="52" t="e">
        <f t="shared" ca="1" si="567"/>
        <v>#DIV/0!</v>
      </c>
      <c r="AM292" s="52" t="e">
        <f t="shared" ca="1" si="567"/>
        <v>#DIV/0!</v>
      </c>
      <c r="AN292" s="52" t="e">
        <f t="shared" ca="1" si="567"/>
        <v>#DIV/0!</v>
      </c>
      <c r="AO292" s="52" t="e">
        <f t="shared" ca="1" si="568"/>
        <v>#DIV/0!</v>
      </c>
      <c r="AP292" s="52" t="e">
        <f t="shared" ca="1" si="568"/>
        <v>#DIV/0!</v>
      </c>
      <c r="AQ292" s="52" t="e">
        <f t="shared" ca="1" si="568"/>
        <v>#DIV/0!</v>
      </c>
      <c r="AR292" s="52" t="e">
        <f t="shared" ca="1" si="568"/>
        <v>#DIV/0!</v>
      </c>
      <c r="AS292" s="52" t="e">
        <f t="shared" ca="1" si="569"/>
        <v>#DIV/0!</v>
      </c>
      <c r="AT292" s="52" t="e">
        <f t="shared" ca="1" si="569"/>
        <v>#DIV/0!</v>
      </c>
      <c r="AU292" s="52" t="e">
        <f t="shared" ca="1" si="569"/>
        <v>#DIV/0!</v>
      </c>
      <c r="AV292" s="52" t="e">
        <f t="shared" ca="1" si="569"/>
        <v>#DIV/0!</v>
      </c>
      <c r="AW292" s="52" t="e">
        <f t="shared" ca="1" si="563"/>
        <v>#DIV/0!</v>
      </c>
      <c r="AX292" s="52" t="e">
        <f t="shared" ca="1" si="563"/>
        <v>#DIV/0!</v>
      </c>
      <c r="AY292" s="52" t="e">
        <f t="shared" ca="1" si="563"/>
        <v>#DIV/0!</v>
      </c>
      <c r="AZ292" s="52" t="e">
        <f t="shared" ca="1" si="563"/>
        <v>#DIV/0!</v>
      </c>
      <c r="BA292" s="52" t="e">
        <f t="shared" ca="1" si="564"/>
        <v>#DIV/0!</v>
      </c>
      <c r="BB292" s="52" t="e">
        <f t="shared" ca="1" si="564"/>
        <v>#DIV/0!</v>
      </c>
      <c r="BC292" s="52" t="e">
        <f t="shared" ca="1" si="564"/>
        <v>#DIV/0!</v>
      </c>
      <c r="BD292" s="52" t="e">
        <f t="shared" ca="1" si="564"/>
        <v>#DIV/0!</v>
      </c>
      <c r="BE292" s="52" t="e">
        <f t="shared" ca="1" si="565"/>
        <v>#DIV/0!</v>
      </c>
      <c r="BF292" s="52" t="e">
        <f t="shared" ca="1" si="565"/>
        <v>#DIV/0!</v>
      </c>
      <c r="BG292" s="52" t="e">
        <f t="shared" ca="1" si="565"/>
        <v>#DIV/0!</v>
      </c>
      <c r="BH292" s="52" t="e">
        <f t="shared" ca="1" si="565"/>
        <v>#DIV/0!</v>
      </c>
      <c r="BJ292" s="52">
        <f t="shared" si="573"/>
        <v>0</v>
      </c>
      <c r="BK292" s="52">
        <f t="shared" si="574"/>
        <v>0</v>
      </c>
      <c r="BL292" s="52">
        <f t="shared" si="575"/>
        <v>0</v>
      </c>
      <c r="BM292" s="52">
        <f t="shared" si="576"/>
        <v>0</v>
      </c>
      <c r="BN292" s="52">
        <f t="shared" si="577"/>
        <v>0</v>
      </c>
      <c r="BO292" s="52">
        <f t="shared" si="578"/>
        <v>0</v>
      </c>
      <c r="BP292" s="52">
        <f t="shared" si="579"/>
        <v>0</v>
      </c>
      <c r="BQ292" s="52">
        <f t="shared" si="580"/>
        <v>0.05</v>
      </c>
      <c r="BS292" s="52">
        <f t="shared" ca="1" si="581"/>
        <v>0</v>
      </c>
      <c r="BT292" s="52">
        <f t="shared" ca="1" si="582"/>
        <v>0</v>
      </c>
      <c r="BU292" s="52">
        <f t="shared" ca="1" si="583"/>
        <v>0</v>
      </c>
      <c r="BV292" s="52">
        <f t="shared" ca="1" si="584"/>
        <v>0</v>
      </c>
      <c r="BW292" s="52">
        <f t="shared" ca="1" si="585"/>
        <v>0</v>
      </c>
      <c r="BX292" s="52">
        <f t="shared" ca="1" si="586"/>
        <v>0</v>
      </c>
      <c r="BY292" s="52">
        <f t="shared" ca="1" si="587"/>
        <v>0</v>
      </c>
      <c r="BZ292" s="52">
        <f t="shared" ca="1" si="588"/>
        <v>0</v>
      </c>
      <c r="CA292" s="52">
        <f t="shared" ca="1" si="589"/>
        <v>0</v>
      </c>
      <c r="CB292" s="52">
        <f t="shared" ca="1" si="590"/>
        <v>0</v>
      </c>
      <c r="CC292" s="52">
        <f t="shared" ca="1" si="591"/>
        <v>0</v>
      </c>
      <c r="CD292" s="52">
        <f t="shared" ca="1" si="592"/>
        <v>0</v>
      </c>
      <c r="CE292" s="52">
        <f t="shared" ca="1" si="593"/>
        <v>0</v>
      </c>
      <c r="CF292" s="52">
        <f t="shared" ca="1" si="594"/>
        <v>0</v>
      </c>
      <c r="CG292" s="52">
        <f t="shared" ca="1" si="595"/>
        <v>0</v>
      </c>
      <c r="CH292" s="52">
        <f t="shared" ca="1" si="596"/>
        <v>0</v>
      </c>
      <c r="CI292" s="52">
        <f t="shared" ca="1" si="597"/>
        <v>0</v>
      </c>
      <c r="CJ292" s="52">
        <f t="shared" ca="1" si="598"/>
        <v>0</v>
      </c>
      <c r="CK292" s="52">
        <f t="shared" ca="1" si="599"/>
        <v>0</v>
      </c>
      <c r="CL292" s="52">
        <f t="shared" ca="1" si="600"/>
        <v>0</v>
      </c>
      <c r="CM292" s="52">
        <f t="shared" ca="1" si="601"/>
        <v>0</v>
      </c>
      <c r="CN292" s="52">
        <f t="shared" ca="1" si="602"/>
        <v>0</v>
      </c>
      <c r="CO292" s="52">
        <f t="shared" ca="1" si="603"/>
        <v>0</v>
      </c>
      <c r="CP292" s="52">
        <f t="shared" ca="1" si="604"/>
        <v>0</v>
      </c>
      <c r="CQ292" s="52">
        <f t="shared" ca="1" si="605"/>
        <v>0</v>
      </c>
      <c r="CR292" s="52">
        <f t="shared" ca="1" si="606"/>
        <v>0</v>
      </c>
      <c r="CS292" s="52">
        <f t="shared" ca="1" si="607"/>
        <v>0</v>
      </c>
      <c r="CT292" s="52">
        <f t="shared" ca="1" si="608"/>
        <v>0</v>
      </c>
      <c r="CU292" s="52">
        <f t="shared" ca="1" si="609"/>
        <v>0</v>
      </c>
      <c r="CV292" s="52">
        <f t="shared" ca="1" si="610"/>
        <v>0</v>
      </c>
      <c r="CW292" s="52">
        <f t="shared" ca="1" si="611"/>
        <v>0</v>
      </c>
      <c r="CY292" s="51" t="str">
        <f t="shared" ca="1" si="612"/>
        <v>Slope</v>
      </c>
      <c r="CZ292" s="51" t="str">
        <f t="shared" ca="1" si="613"/>
        <v>Slope</v>
      </c>
      <c r="DA292" s="51" t="str">
        <f t="shared" ca="1" si="614"/>
        <v>Slope</v>
      </c>
      <c r="DB292" s="51" t="str">
        <f t="shared" ca="1" si="615"/>
        <v>Slope</v>
      </c>
      <c r="DC292" s="51" t="str">
        <f t="shared" ca="1" si="616"/>
        <v>Slope</v>
      </c>
      <c r="DD292" s="51" t="str">
        <f t="shared" ca="1" si="617"/>
        <v>Slope</v>
      </c>
      <c r="DE292" s="51" t="str">
        <f t="shared" ca="1" si="618"/>
        <v>Slope</v>
      </c>
      <c r="DF292" s="51" t="str">
        <f t="shared" ca="1" si="619"/>
        <v>Slope</v>
      </c>
      <c r="DG292" s="51" t="str">
        <f t="shared" ca="1" si="620"/>
        <v>Slope</v>
      </c>
      <c r="DH292" s="51" t="str">
        <f t="shared" ca="1" si="621"/>
        <v>Slope</v>
      </c>
      <c r="DI292" s="51" t="str">
        <f t="shared" ca="1" si="622"/>
        <v>Slope</v>
      </c>
      <c r="DJ292" s="51" t="str">
        <f t="shared" ca="1" si="623"/>
        <v>Slope</v>
      </c>
      <c r="DK292" s="51" t="str">
        <f t="shared" ca="1" si="624"/>
        <v>Slope</v>
      </c>
      <c r="DL292" s="51" t="str">
        <f t="shared" ca="1" si="625"/>
        <v>Slope</v>
      </c>
      <c r="DM292" s="51" t="str">
        <f t="shared" ca="1" si="626"/>
        <v>Slope</v>
      </c>
      <c r="DN292" s="51" t="str">
        <f t="shared" ca="1" si="627"/>
        <v>Slope</v>
      </c>
      <c r="DO292" s="51" t="str">
        <f t="shared" ca="1" si="628"/>
        <v>Slope</v>
      </c>
      <c r="DP292" s="51" t="str">
        <f t="shared" ca="1" si="629"/>
        <v>Slope</v>
      </c>
      <c r="DQ292" s="51" t="str">
        <f t="shared" ca="1" si="630"/>
        <v>Slope</v>
      </c>
      <c r="DR292" s="51" t="str">
        <f t="shared" ca="1" si="631"/>
        <v>Slope</v>
      </c>
      <c r="DS292" s="51" t="str">
        <f t="shared" ca="1" si="632"/>
        <v>Slope</v>
      </c>
      <c r="DT292" s="51" t="str">
        <f t="shared" ca="1" si="633"/>
        <v>Slope</v>
      </c>
      <c r="DU292" s="51" t="str">
        <f t="shared" ca="1" si="634"/>
        <v>Slope</v>
      </c>
      <c r="DV292" s="51" t="str">
        <f t="shared" ca="1" si="635"/>
        <v>Slope</v>
      </c>
      <c r="DW292" s="51" t="str">
        <f t="shared" ca="1" si="636"/>
        <v>Slope</v>
      </c>
      <c r="DX292" s="51" t="str">
        <f t="shared" ca="1" si="637"/>
        <v>Slope</v>
      </c>
      <c r="DY292" s="51" t="str">
        <f t="shared" ca="1" si="638"/>
        <v>Slope</v>
      </c>
      <c r="DZ292" s="51" t="str">
        <f t="shared" ca="1" si="639"/>
        <v>Slope</v>
      </c>
      <c r="EA292" s="51" t="str">
        <f t="shared" ca="1" si="640"/>
        <v>Slope</v>
      </c>
      <c r="EB292" s="51" t="str">
        <f t="shared" ca="1" si="641"/>
        <v>Slope</v>
      </c>
      <c r="EC292" s="51" t="str">
        <f t="shared" ca="1" si="642"/>
        <v>Slope</v>
      </c>
      <c r="EE292" s="52">
        <f t="shared" ca="1" si="643"/>
        <v>1</v>
      </c>
      <c r="EF292" s="52">
        <f t="shared" ca="1" si="644"/>
        <v>1</v>
      </c>
      <c r="EG292" s="52">
        <f t="shared" ca="1" si="645"/>
        <v>1</v>
      </c>
      <c r="EH292" s="52">
        <f t="shared" ca="1" si="646"/>
        <v>1</v>
      </c>
      <c r="EI292" s="52">
        <f t="shared" ca="1" si="647"/>
        <v>1</v>
      </c>
      <c r="EJ292" s="52">
        <f t="shared" ca="1" si="648"/>
        <v>1</v>
      </c>
      <c r="EK292" s="52">
        <f t="shared" ca="1" si="649"/>
        <v>1</v>
      </c>
      <c r="EL292" s="52">
        <f t="shared" ca="1" si="650"/>
        <v>1</v>
      </c>
      <c r="EM292" s="52">
        <f t="shared" ca="1" si="651"/>
        <v>1</v>
      </c>
      <c r="EN292" s="52">
        <f t="shared" ca="1" si="652"/>
        <v>1</v>
      </c>
      <c r="EO292" s="52">
        <f t="shared" ca="1" si="653"/>
        <v>1</v>
      </c>
      <c r="EP292" s="52">
        <f t="shared" ca="1" si="654"/>
        <v>1</v>
      </c>
      <c r="EQ292" s="52">
        <f t="shared" ca="1" si="655"/>
        <v>1</v>
      </c>
      <c r="ER292" s="52">
        <f t="shared" ca="1" si="656"/>
        <v>1</v>
      </c>
      <c r="ES292" s="52">
        <f t="shared" ca="1" si="657"/>
        <v>1</v>
      </c>
      <c r="ET292" s="52">
        <f t="shared" ca="1" si="658"/>
        <v>1</v>
      </c>
      <c r="EU292" s="52">
        <f t="shared" ca="1" si="659"/>
        <v>1</v>
      </c>
      <c r="EV292" s="52">
        <f t="shared" ca="1" si="660"/>
        <v>1</v>
      </c>
      <c r="EW292" s="52">
        <f t="shared" ca="1" si="661"/>
        <v>1</v>
      </c>
      <c r="EX292" s="52">
        <f t="shared" ca="1" si="662"/>
        <v>1</v>
      </c>
      <c r="EY292" s="52">
        <f t="shared" ca="1" si="663"/>
        <v>1</v>
      </c>
      <c r="EZ292" s="52">
        <f t="shared" ca="1" si="664"/>
        <v>1</v>
      </c>
      <c r="FA292" s="52">
        <f t="shared" ca="1" si="665"/>
        <v>1</v>
      </c>
      <c r="FB292" s="52">
        <f t="shared" ca="1" si="666"/>
        <v>1</v>
      </c>
      <c r="FC292" s="52">
        <f t="shared" ca="1" si="667"/>
        <v>1</v>
      </c>
      <c r="FD292" s="52">
        <f t="shared" ca="1" si="668"/>
        <v>1</v>
      </c>
      <c r="FE292" s="52">
        <f t="shared" ca="1" si="669"/>
        <v>1</v>
      </c>
      <c r="FF292" s="52">
        <f t="shared" ca="1" si="670"/>
        <v>1</v>
      </c>
      <c r="FG292" s="52">
        <f t="shared" ca="1" si="671"/>
        <v>1</v>
      </c>
      <c r="FH292" s="52">
        <f t="shared" ca="1" si="672"/>
        <v>1</v>
      </c>
      <c r="FI292" s="52">
        <f t="shared" ca="1" si="673"/>
        <v>1</v>
      </c>
      <c r="FK292" s="52">
        <f t="shared" si="674"/>
        <v>0</v>
      </c>
      <c r="FL292" s="59" t="e">
        <f t="shared" ca="1" si="675"/>
        <v>#N/A</v>
      </c>
      <c r="FM292" s="59" t="e">
        <f t="shared" ca="1" si="676"/>
        <v>#N/A</v>
      </c>
      <c r="FN292" s="52">
        <f t="shared" ca="1" si="677"/>
        <v>0</v>
      </c>
      <c r="FP292" s="52">
        <f t="shared" ca="1" si="678"/>
        <v>0.66666666666666663</v>
      </c>
      <c r="FQ292" s="52">
        <f t="shared" ca="1" si="679"/>
        <v>0.66666666666666663</v>
      </c>
      <c r="FR292" s="52">
        <f t="shared" ca="1" si="680"/>
        <v>0.65555555555555545</v>
      </c>
      <c r="FS292" s="52">
        <f t="shared" ca="1" si="681"/>
        <v>0.64444444444444438</v>
      </c>
      <c r="FT292" s="52">
        <f t="shared" ca="1" si="682"/>
        <v>0.6333333333333333</v>
      </c>
      <c r="FU292" s="52">
        <f t="shared" ca="1" si="683"/>
        <v>0.62222222222222223</v>
      </c>
      <c r="FV292" s="52">
        <f t="shared" ca="1" si="684"/>
        <v>0.61111111111111116</v>
      </c>
      <c r="FW292" s="52">
        <f t="shared" ca="1" si="685"/>
        <v>0.6</v>
      </c>
      <c r="FX292" s="52">
        <f t="shared" ca="1" si="686"/>
        <v>0.5888888888888888</v>
      </c>
      <c r="FY292" s="52">
        <f t="shared" ca="1" si="687"/>
        <v>0.57777777777777772</v>
      </c>
      <c r="FZ292" s="52">
        <f t="shared" ca="1" si="688"/>
        <v>0.56666666666666665</v>
      </c>
      <c r="GA292" s="52">
        <f t="shared" ca="1" si="689"/>
        <v>0.55555555555555558</v>
      </c>
      <c r="GB292" s="52">
        <f t="shared" ca="1" si="690"/>
        <v>0.5444444444444444</v>
      </c>
      <c r="GC292" s="52">
        <f t="shared" ca="1" si="691"/>
        <v>0.53333333333333333</v>
      </c>
      <c r="GD292" s="52">
        <f t="shared" ca="1" si="692"/>
        <v>0.52222222222222214</v>
      </c>
      <c r="GE292" s="52">
        <f t="shared" ca="1" si="693"/>
        <v>0.51111111111111107</v>
      </c>
      <c r="GF292" s="52">
        <f t="shared" ca="1" si="694"/>
        <v>0.5</v>
      </c>
      <c r="GG292" s="52">
        <f t="shared" ca="1" si="695"/>
        <v>0.48888888888888887</v>
      </c>
      <c r="GH292" s="52">
        <f t="shared" ca="1" si="696"/>
        <v>0.47777777777777775</v>
      </c>
      <c r="GI292" s="52">
        <f t="shared" ca="1" si="697"/>
        <v>0.46666666666666667</v>
      </c>
      <c r="GJ292" s="52">
        <f t="shared" ca="1" si="698"/>
        <v>0.45555555555555555</v>
      </c>
      <c r="GK292" s="52">
        <f t="shared" ca="1" si="699"/>
        <v>0.44444444444444442</v>
      </c>
      <c r="GL292" s="52">
        <f t="shared" ca="1" si="700"/>
        <v>0.43333333333333335</v>
      </c>
      <c r="GM292" s="52">
        <f t="shared" ca="1" si="701"/>
        <v>0.42222222222222222</v>
      </c>
      <c r="GN292" s="52">
        <f t="shared" ca="1" si="702"/>
        <v>0.41111111111111109</v>
      </c>
      <c r="GO292" s="52">
        <f t="shared" ca="1" si="703"/>
        <v>0.39999999999999997</v>
      </c>
      <c r="GP292" s="52">
        <f t="shared" ca="1" si="704"/>
        <v>0.38888888888888884</v>
      </c>
      <c r="GQ292" s="52">
        <f t="shared" ca="1" si="705"/>
        <v>0.37777777777777777</v>
      </c>
      <c r="GR292" s="52">
        <f t="shared" ca="1" si="706"/>
        <v>0.36666666666666664</v>
      </c>
      <c r="GS292" s="52">
        <f t="shared" ca="1" si="707"/>
        <v>0.35555555555555551</v>
      </c>
      <c r="GT292" s="52">
        <f t="shared" ca="1" si="708"/>
        <v>0.34444444444444444</v>
      </c>
      <c r="GU292" s="125">
        <f t="shared" si="709"/>
        <v>0</v>
      </c>
      <c r="GV292" s="52">
        <f t="shared" ca="1" si="710"/>
        <v>0.66666666666666663</v>
      </c>
      <c r="GW292" s="59">
        <f t="shared" ca="1" si="711"/>
        <v>0</v>
      </c>
      <c r="GX292" s="52">
        <f t="shared" ca="1" si="712"/>
        <v>0</v>
      </c>
      <c r="GY292" s="52" t="str">
        <f t="shared" ca="1" si="713"/>
        <v>Slope</v>
      </c>
      <c r="GZ292" s="52" t="str">
        <f t="shared" ca="1" si="714"/>
        <v>NaN</v>
      </c>
      <c r="HA292" s="120">
        <f t="shared" si="715"/>
        <v>0</v>
      </c>
      <c r="HB292" s="58">
        <f t="shared" si="716"/>
        <v>0</v>
      </c>
      <c r="HC292" s="58"/>
      <c r="HD292" s="121">
        <f t="shared" si="717"/>
        <v>1</v>
      </c>
      <c r="HE292" s="52">
        <f t="shared" si="718"/>
        <v>0</v>
      </c>
      <c r="HF292" s="52">
        <f t="shared" si="719"/>
        <v>0</v>
      </c>
      <c r="HG292" s="120">
        <f t="shared" si="720"/>
        <v>1</v>
      </c>
      <c r="HH292" s="120">
        <f t="shared" si="721"/>
        <v>0</v>
      </c>
      <c r="HI292" s="52">
        <f t="shared" ca="1" si="722"/>
        <v>0</v>
      </c>
      <c r="HJ292" s="52" t="str">
        <f t="shared" ca="1" si="723"/>
        <v>Slope</v>
      </c>
      <c r="HK292" s="59">
        <f t="shared" ca="1" si="724"/>
        <v>2</v>
      </c>
      <c r="HL292" s="52" t="str">
        <f t="shared" ca="1" si="725"/>
        <v>NaN</v>
      </c>
      <c r="HM292" s="52">
        <f t="shared" si="726"/>
        <v>0</v>
      </c>
      <c r="HN292" s="52">
        <f t="shared" si="727"/>
        <v>0</v>
      </c>
      <c r="HO292" s="52">
        <f t="shared" si="728"/>
        <v>0</v>
      </c>
      <c r="HP292" s="112"/>
      <c r="HQ292" s="52">
        <f t="shared" si="731"/>
        <v>0</v>
      </c>
      <c r="HR292" s="112"/>
      <c r="HS292" s="52">
        <f t="shared" si="729"/>
        <v>0</v>
      </c>
      <c r="HT292">
        <f t="shared" si="730"/>
        <v>0</v>
      </c>
    </row>
    <row r="293" spans="1:228" x14ac:dyDescent="0.25">
      <c r="A293" s="45">
        <v>255</v>
      </c>
      <c r="B293" s="35">
        <f t="shared" si="570"/>
        <v>2.9398148148147979E-2</v>
      </c>
      <c r="C293" s="28"/>
      <c r="D293" s="29"/>
      <c r="E293" s="29"/>
      <c r="F293" s="37"/>
      <c r="G293" s="38"/>
      <c r="H293" s="107"/>
      <c r="I293" s="31"/>
      <c r="J293" s="28"/>
      <c r="K293" s="37">
        <f t="shared" si="735"/>
        <v>0</v>
      </c>
      <c r="L293" s="30">
        <f t="shared" si="733"/>
        <v>0</v>
      </c>
      <c r="M293" s="101">
        <f t="shared" si="734"/>
        <v>0</v>
      </c>
      <c r="N293" s="103">
        <f t="shared" si="571"/>
        <v>0</v>
      </c>
      <c r="AD293" s="52" t="e">
        <f t="shared" ca="1" si="737"/>
        <v>#DIV/0!</v>
      </c>
      <c r="AE293" s="52" t="e">
        <f t="shared" ca="1" si="737"/>
        <v>#DIV/0!</v>
      </c>
      <c r="AF293" s="52" t="e">
        <f t="shared" ca="1" si="737"/>
        <v>#DIV/0!</v>
      </c>
      <c r="AG293" s="52" t="e">
        <f t="shared" ca="1" si="566"/>
        <v>#DIV/0!</v>
      </c>
      <c r="AH293" s="52" t="e">
        <f t="shared" ca="1" si="566"/>
        <v>#DIV/0!</v>
      </c>
      <c r="AI293" s="52" t="e">
        <f t="shared" ca="1" si="566"/>
        <v>#DIV/0!</v>
      </c>
      <c r="AJ293" s="52" t="e">
        <f t="shared" ca="1" si="566"/>
        <v>#DIV/0!</v>
      </c>
      <c r="AK293" s="52" t="e">
        <f t="shared" ca="1" si="567"/>
        <v>#DIV/0!</v>
      </c>
      <c r="AL293" s="52" t="e">
        <f t="shared" ca="1" si="567"/>
        <v>#DIV/0!</v>
      </c>
      <c r="AM293" s="52" t="e">
        <f t="shared" ca="1" si="567"/>
        <v>#DIV/0!</v>
      </c>
      <c r="AN293" s="52" t="e">
        <f t="shared" ca="1" si="567"/>
        <v>#DIV/0!</v>
      </c>
      <c r="AO293" s="52" t="e">
        <f t="shared" ca="1" si="568"/>
        <v>#DIV/0!</v>
      </c>
      <c r="AP293" s="52" t="e">
        <f t="shared" ca="1" si="568"/>
        <v>#DIV/0!</v>
      </c>
      <c r="AQ293" s="52" t="e">
        <f t="shared" ca="1" si="568"/>
        <v>#DIV/0!</v>
      </c>
      <c r="AR293" s="52" t="e">
        <f t="shared" ca="1" si="568"/>
        <v>#DIV/0!</v>
      </c>
      <c r="AS293" s="52" t="e">
        <f t="shared" ca="1" si="569"/>
        <v>#DIV/0!</v>
      </c>
      <c r="AT293" s="52" t="e">
        <f t="shared" ca="1" si="569"/>
        <v>#DIV/0!</v>
      </c>
      <c r="AU293" s="52" t="e">
        <f t="shared" ca="1" si="569"/>
        <v>#DIV/0!</v>
      </c>
      <c r="AV293" s="52" t="e">
        <f t="shared" ca="1" si="569"/>
        <v>#DIV/0!</v>
      </c>
      <c r="AW293" s="52" t="e">
        <f t="shared" ca="1" si="563"/>
        <v>#DIV/0!</v>
      </c>
      <c r="AX293" s="52" t="e">
        <f t="shared" ca="1" si="563"/>
        <v>#DIV/0!</v>
      </c>
      <c r="AY293" s="52" t="e">
        <f t="shared" ca="1" si="563"/>
        <v>#DIV/0!</v>
      </c>
      <c r="AZ293" s="52" t="e">
        <f t="shared" ca="1" si="563"/>
        <v>#DIV/0!</v>
      </c>
      <c r="BA293" s="52" t="e">
        <f t="shared" ca="1" si="564"/>
        <v>#DIV/0!</v>
      </c>
      <c r="BB293" s="52" t="e">
        <f t="shared" ca="1" si="564"/>
        <v>#DIV/0!</v>
      </c>
      <c r="BC293" s="52" t="e">
        <f t="shared" ca="1" si="564"/>
        <v>#DIV/0!</v>
      </c>
      <c r="BD293" s="52" t="e">
        <f t="shared" ca="1" si="564"/>
        <v>#DIV/0!</v>
      </c>
      <c r="BE293" s="52" t="e">
        <f t="shared" ca="1" si="565"/>
        <v>#DIV/0!</v>
      </c>
      <c r="BF293" s="52" t="e">
        <f t="shared" ca="1" si="565"/>
        <v>#DIV/0!</v>
      </c>
      <c r="BG293" s="52" t="e">
        <f t="shared" ca="1" si="565"/>
        <v>#DIV/0!</v>
      </c>
      <c r="BH293" s="52" t="e">
        <f t="shared" ca="1" si="565"/>
        <v>#DIV/0!</v>
      </c>
      <c r="BJ293" s="52">
        <f t="shared" si="573"/>
        <v>0</v>
      </c>
      <c r="BK293" s="52">
        <f t="shared" si="574"/>
        <v>0</v>
      </c>
      <c r="BL293" s="52">
        <f t="shared" si="575"/>
        <v>0</v>
      </c>
      <c r="BM293" s="52">
        <f t="shared" si="576"/>
        <v>0</v>
      </c>
      <c r="BN293" s="52">
        <f t="shared" si="577"/>
        <v>0</v>
      </c>
      <c r="BO293" s="52">
        <f t="shared" si="578"/>
        <v>0</v>
      </c>
      <c r="BP293" s="52">
        <f t="shared" si="579"/>
        <v>0</v>
      </c>
      <c r="BQ293" s="52">
        <f t="shared" si="580"/>
        <v>0.05</v>
      </c>
      <c r="BS293" s="52">
        <f t="shared" ca="1" si="581"/>
        <v>0</v>
      </c>
      <c r="BT293" s="52">
        <f t="shared" ca="1" si="582"/>
        <v>0</v>
      </c>
      <c r="BU293" s="52">
        <f t="shared" ca="1" si="583"/>
        <v>0</v>
      </c>
      <c r="BV293" s="52">
        <f t="shared" ca="1" si="584"/>
        <v>0</v>
      </c>
      <c r="BW293" s="52">
        <f t="shared" ca="1" si="585"/>
        <v>0</v>
      </c>
      <c r="BX293" s="52">
        <f t="shared" ca="1" si="586"/>
        <v>0</v>
      </c>
      <c r="BY293" s="52">
        <f t="shared" ca="1" si="587"/>
        <v>0</v>
      </c>
      <c r="BZ293" s="52">
        <f t="shared" ca="1" si="588"/>
        <v>0</v>
      </c>
      <c r="CA293" s="52">
        <f t="shared" ca="1" si="589"/>
        <v>0</v>
      </c>
      <c r="CB293" s="52">
        <f t="shared" ca="1" si="590"/>
        <v>0</v>
      </c>
      <c r="CC293" s="52">
        <f t="shared" ca="1" si="591"/>
        <v>0</v>
      </c>
      <c r="CD293" s="52">
        <f t="shared" ca="1" si="592"/>
        <v>0</v>
      </c>
      <c r="CE293" s="52">
        <f t="shared" ca="1" si="593"/>
        <v>0</v>
      </c>
      <c r="CF293" s="52">
        <f t="shared" ca="1" si="594"/>
        <v>0</v>
      </c>
      <c r="CG293" s="52">
        <f t="shared" ca="1" si="595"/>
        <v>0</v>
      </c>
      <c r="CH293" s="52">
        <f t="shared" ca="1" si="596"/>
        <v>0</v>
      </c>
      <c r="CI293" s="52">
        <f t="shared" ca="1" si="597"/>
        <v>0</v>
      </c>
      <c r="CJ293" s="52">
        <f t="shared" ca="1" si="598"/>
        <v>0</v>
      </c>
      <c r="CK293" s="52">
        <f t="shared" ca="1" si="599"/>
        <v>0</v>
      </c>
      <c r="CL293" s="52">
        <f t="shared" ca="1" si="600"/>
        <v>0</v>
      </c>
      <c r="CM293" s="52">
        <f t="shared" ca="1" si="601"/>
        <v>0</v>
      </c>
      <c r="CN293" s="52">
        <f t="shared" ca="1" si="602"/>
        <v>0</v>
      </c>
      <c r="CO293" s="52">
        <f t="shared" ca="1" si="603"/>
        <v>0</v>
      </c>
      <c r="CP293" s="52">
        <f t="shared" ca="1" si="604"/>
        <v>0</v>
      </c>
      <c r="CQ293" s="52">
        <f t="shared" ca="1" si="605"/>
        <v>0</v>
      </c>
      <c r="CR293" s="52">
        <f t="shared" ca="1" si="606"/>
        <v>0</v>
      </c>
      <c r="CS293" s="52">
        <f t="shared" ca="1" si="607"/>
        <v>0</v>
      </c>
      <c r="CT293" s="52">
        <f t="shared" ca="1" si="608"/>
        <v>0</v>
      </c>
      <c r="CU293" s="52">
        <f t="shared" ca="1" si="609"/>
        <v>0</v>
      </c>
      <c r="CV293" s="52">
        <f t="shared" ca="1" si="610"/>
        <v>0</v>
      </c>
      <c r="CW293" s="52">
        <f t="shared" ca="1" si="611"/>
        <v>0</v>
      </c>
      <c r="CY293" s="51" t="str">
        <f t="shared" ca="1" si="612"/>
        <v>Slope</v>
      </c>
      <c r="CZ293" s="51" t="str">
        <f t="shared" ca="1" si="613"/>
        <v>Slope</v>
      </c>
      <c r="DA293" s="51" t="str">
        <f t="shared" ca="1" si="614"/>
        <v>Slope</v>
      </c>
      <c r="DB293" s="51" t="str">
        <f t="shared" ca="1" si="615"/>
        <v>Slope</v>
      </c>
      <c r="DC293" s="51" t="str">
        <f t="shared" ca="1" si="616"/>
        <v>Slope</v>
      </c>
      <c r="DD293" s="51" t="str">
        <f t="shared" ca="1" si="617"/>
        <v>Slope</v>
      </c>
      <c r="DE293" s="51" t="str">
        <f t="shared" ca="1" si="618"/>
        <v>Slope</v>
      </c>
      <c r="DF293" s="51" t="str">
        <f t="shared" ca="1" si="619"/>
        <v>Slope</v>
      </c>
      <c r="DG293" s="51" t="str">
        <f t="shared" ca="1" si="620"/>
        <v>Slope</v>
      </c>
      <c r="DH293" s="51" t="str">
        <f t="shared" ca="1" si="621"/>
        <v>Slope</v>
      </c>
      <c r="DI293" s="51" t="str">
        <f t="shared" ca="1" si="622"/>
        <v>Slope</v>
      </c>
      <c r="DJ293" s="51" t="str">
        <f t="shared" ca="1" si="623"/>
        <v>Slope</v>
      </c>
      <c r="DK293" s="51" t="str">
        <f t="shared" ca="1" si="624"/>
        <v>Slope</v>
      </c>
      <c r="DL293" s="51" t="str">
        <f t="shared" ca="1" si="625"/>
        <v>Slope</v>
      </c>
      <c r="DM293" s="51" t="str">
        <f t="shared" ca="1" si="626"/>
        <v>Slope</v>
      </c>
      <c r="DN293" s="51" t="str">
        <f t="shared" ca="1" si="627"/>
        <v>Slope</v>
      </c>
      <c r="DO293" s="51" t="str">
        <f t="shared" ca="1" si="628"/>
        <v>Slope</v>
      </c>
      <c r="DP293" s="51" t="str">
        <f t="shared" ca="1" si="629"/>
        <v>Slope</v>
      </c>
      <c r="DQ293" s="51" t="str">
        <f t="shared" ca="1" si="630"/>
        <v>Slope</v>
      </c>
      <c r="DR293" s="51" t="str">
        <f t="shared" ca="1" si="631"/>
        <v>Slope</v>
      </c>
      <c r="DS293" s="51" t="str">
        <f t="shared" ca="1" si="632"/>
        <v>Slope</v>
      </c>
      <c r="DT293" s="51" t="str">
        <f t="shared" ca="1" si="633"/>
        <v>Slope</v>
      </c>
      <c r="DU293" s="51" t="str">
        <f t="shared" ca="1" si="634"/>
        <v>Slope</v>
      </c>
      <c r="DV293" s="51" t="str">
        <f t="shared" ca="1" si="635"/>
        <v>Slope</v>
      </c>
      <c r="DW293" s="51" t="str">
        <f t="shared" ca="1" si="636"/>
        <v>Slope</v>
      </c>
      <c r="DX293" s="51" t="str">
        <f t="shared" ca="1" si="637"/>
        <v>Slope</v>
      </c>
      <c r="DY293" s="51" t="str">
        <f t="shared" ca="1" si="638"/>
        <v>Slope</v>
      </c>
      <c r="DZ293" s="51" t="str">
        <f t="shared" ca="1" si="639"/>
        <v>Slope</v>
      </c>
      <c r="EA293" s="51" t="str">
        <f t="shared" ca="1" si="640"/>
        <v>Slope</v>
      </c>
      <c r="EB293" s="51" t="str">
        <f t="shared" ca="1" si="641"/>
        <v>Slope</v>
      </c>
      <c r="EC293" s="51" t="str">
        <f t="shared" ca="1" si="642"/>
        <v>Slope</v>
      </c>
      <c r="EE293" s="52">
        <f t="shared" ca="1" si="643"/>
        <v>1</v>
      </c>
      <c r="EF293" s="52">
        <f t="shared" ca="1" si="644"/>
        <v>1</v>
      </c>
      <c r="EG293" s="52">
        <f t="shared" ca="1" si="645"/>
        <v>1</v>
      </c>
      <c r="EH293" s="52">
        <f t="shared" ca="1" si="646"/>
        <v>1</v>
      </c>
      <c r="EI293" s="52">
        <f t="shared" ca="1" si="647"/>
        <v>1</v>
      </c>
      <c r="EJ293" s="52">
        <f t="shared" ca="1" si="648"/>
        <v>1</v>
      </c>
      <c r="EK293" s="52">
        <f t="shared" ca="1" si="649"/>
        <v>1</v>
      </c>
      <c r="EL293" s="52">
        <f t="shared" ca="1" si="650"/>
        <v>1</v>
      </c>
      <c r="EM293" s="52">
        <f t="shared" ca="1" si="651"/>
        <v>1</v>
      </c>
      <c r="EN293" s="52">
        <f t="shared" ca="1" si="652"/>
        <v>1</v>
      </c>
      <c r="EO293" s="52">
        <f t="shared" ca="1" si="653"/>
        <v>1</v>
      </c>
      <c r="EP293" s="52">
        <f t="shared" ca="1" si="654"/>
        <v>1</v>
      </c>
      <c r="EQ293" s="52">
        <f t="shared" ca="1" si="655"/>
        <v>1</v>
      </c>
      <c r="ER293" s="52">
        <f t="shared" ca="1" si="656"/>
        <v>1</v>
      </c>
      <c r="ES293" s="52">
        <f t="shared" ca="1" si="657"/>
        <v>1</v>
      </c>
      <c r="ET293" s="52">
        <f t="shared" ca="1" si="658"/>
        <v>1</v>
      </c>
      <c r="EU293" s="52">
        <f t="shared" ca="1" si="659"/>
        <v>1</v>
      </c>
      <c r="EV293" s="52">
        <f t="shared" ca="1" si="660"/>
        <v>1</v>
      </c>
      <c r="EW293" s="52">
        <f t="shared" ca="1" si="661"/>
        <v>1</v>
      </c>
      <c r="EX293" s="52">
        <f t="shared" ca="1" si="662"/>
        <v>1</v>
      </c>
      <c r="EY293" s="52">
        <f t="shared" ca="1" si="663"/>
        <v>1</v>
      </c>
      <c r="EZ293" s="52">
        <f t="shared" ca="1" si="664"/>
        <v>1</v>
      </c>
      <c r="FA293" s="52">
        <f t="shared" ca="1" si="665"/>
        <v>1</v>
      </c>
      <c r="FB293" s="52">
        <f t="shared" ca="1" si="666"/>
        <v>1</v>
      </c>
      <c r="FC293" s="52">
        <f t="shared" ca="1" si="667"/>
        <v>1</v>
      </c>
      <c r="FD293" s="52">
        <f t="shared" ca="1" si="668"/>
        <v>1</v>
      </c>
      <c r="FE293" s="52">
        <f t="shared" ca="1" si="669"/>
        <v>1</v>
      </c>
      <c r="FF293" s="52">
        <f t="shared" ca="1" si="670"/>
        <v>1</v>
      </c>
      <c r="FG293" s="52">
        <f t="shared" ca="1" si="671"/>
        <v>1</v>
      </c>
      <c r="FH293" s="52">
        <f t="shared" ca="1" si="672"/>
        <v>1</v>
      </c>
      <c r="FI293" s="52">
        <f t="shared" ca="1" si="673"/>
        <v>1</v>
      </c>
      <c r="FK293" s="52">
        <f t="shared" si="674"/>
        <v>0</v>
      </c>
      <c r="FL293" s="59" t="e">
        <f t="shared" ca="1" si="675"/>
        <v>#N/A</v>
      </c>
      <c r="FM293" s="59" t="e">
        <f t="shared" ca="1" si="676"/>
        <v>#N/A</v>
      </c>
      <c r="FN293" s="52">
        <f t="shared" ca="1" si="677"/>
        <v>0</v>
      </c>
      <c r="FP293" s="52">
        <f t="shared" ca="1" si="678"/>
        <v>0.66666666666666663</v>
      </c>
      <c r="FQ293" s="52">
        <f t="shared" ca="1" si="679"/>
        <v>0.66666666666666663</v>
      </c>
      <c r="FR293" s="52">
        <f t="shared" ca="1" si="680"/>
        <v>0.65555555555555545</v>
      </c>
      <c r="FS293" s="52">
        <f t="shared" ca="1" si="681"/>
        <v>0.64444444444444438</v>
      </c>
      <c r="FT293" s="52">
        <f t="shared" ca="1" si="682"/>
        <v>0.6333333333333333</v>
      </c>
      <c r="FU293" s="52">
        <f t="shared" ca="1" si="683"/>
        <v>0.62222222222222223</v>
      </c>
      <c r="FV293" s="52">
        <f t="shared" ca="1" si="684"/>
        <v>0.61111111111111116</v>
      </c>
      <c r="FW293" s="52">
        <f t="shared" ca="1" si="685"/>
        <v>0.6</v>
      </c>
      <c r="FX293" s="52">
        <f t="shared" ca="1" si="686"/>
        <v>0.5888888888888888</v>
      </c>
      <c r="FY293" s="52">
        <f t="shared" ca="1" si="687"/>
        <v>0.57777777777777772</v>
      </c>
      <c r="FZ293" s="52">
        <f t="shared" ca="1" si="688"/>
        <v>0.56666666666666665</v>
      </c>
      <c r="GA293" s="52">
        <f t="shared" ca="1" si="689"/>
        <v>0.55555555555555558</v>
      </c>
      <c r="GB293" s="52">
        <f t="shared" ca="1" si="690"/>
        <v>0.5444444444444444</v>
      </c>
      <c r="GC293" s="52">
        <f t="shared" ca="1" si="691"/>
        <v>0.53333333333333333</v>
      </c>
      <c r="GD293" s="52">
        <f t="shared" ca="1" si="692"/>
        <v>0.52222222222222214</v>
      </c>
      <c r="GE293" s="52">
        <f t="shared" ca="1" si="693"/>
        <v>0.51111111111111107</v>
      </c>
      <c r="GF293" s="52">
        <f t="shared" ca="1" si="694"/>
        <v>0.5</v>
      </c>
      <c r="GG293" s="52">
        <f t="shared" ca="1" si="695"/>
        <v>0.48888888888888887</v>
      </c>
      <c r="GH293" s="52">
        <f t="shared" ca="1" si="696"/>
        <v>0.47777777777777775</v>
      </c>
      <c r="GI293" s="52">
        <f t="shared" ca="1" si="697"/>
        <v>0.46666666666666667</v>
      </c>
      <c r="GJ293" s="52">
        <f t="shared" ca="1" si="698"/>
        <v>0.45555555555555555</v>
      </c>
      <c r="GK293" s="52">
        <f t="shared" ca="1" si="699"/>
        <v>0.44444444444444442</v>
      </c>
      <c r="GL293" s="52">
        <f t="shared" ca="1" si="700"/>
        <v>0.43333333333333335</v>
      </c>
      <c r="GM293" s="52">
        <f t="shared" ca="1" si="701"/>
        <v>0.42222222222222222</v>
      </c>
      <c r="GN293" s="52">
        <f t="shared" ca="1" si="702"/>
        <v>0.41111111111111109</v>
      </c>
      <c r="GO293" s="52">
        <f t="shared" ca="1" si="703"/>
        <v>0.39999999999999997</v>
      </c>
      <c r="GP293" s="52">
        <f t="shared" ca="1" si="704"/>
        <v>0.38888888888888884</v>
      </c>
      <c r="GQ293" s="52">
        <f t="shared" ca="1" si="705"/>
        <v>0.37777777777777777</v>
      </c>
      <c r="GR293" s="52">
        <f t="shared" ca="1" si="706"/>
        <v>0.36666666666666664</v>
      </c>
      <c r="GS293" s="52">
        <f t="shared" ca="1" si="707"/>
        <v>0.35555555555555551</v>
      </c>
      <c r="GT293" s="52">
        <f t="shared" ca="1" si="708"/>
        <v>0.34444444444444444</v>
      </c>
      <c r="GU293" s="125">
        <f t="shared" si="709"/>
        <v>0</v>
      </c>
      <c r="GV293" s="52">
        <f t="shared" ca="1" si="710"/>
        <v>0.66666666666666663</v>
      </c>
      <c r="GW293" s="59">
        <f t="shared" ca="1" si="711"/>
        <v>0</v>
      </c>
      <c r="GX293" s="52">
        <f t="shared" ca="1" si="712"/>
        <v>0</v>
      </c>
      <c r="GY293" s="52" t="str">
        <f t="shared" ca="1" si="713"/>
        <v>Slope</v>
      </c>
      <c r="GZ293" s="52" t="str">
        <f t="shared" ca="1" si="714"/>
        <v>NaN</v>
      </c>
      <c r="HA293" s="120">
        <f t="shared" si="715"/>
        <v>0</v>
      </c>
      <c r="HB293" s="58">
        <f t="shared" si="716"/>
        <v>0</v>
      </c>
      <c r="HC293" s="58"/>
      <c r="HD293" s="121">
        <f t="shared" si="717"/>
        <v>1</v>
      </c>
      <c r="HE293" s="52">
        <f t="shared" si="718"/>
        <v>0</v>
      </c>
      <c r="HF293" s="52">
        <f t="shared" si="719"/>
        <v>0</v>
      </c>
      <c r="HG293" s="120">
        <f t="shared" si="720"/>
        <v>1</v>
      </c>
      <c r="HH293" s="120">
        <f t="shared" si="721"/>
        <v>0</v>
      </c>
      <c r="HI293" s="52">
        <f t="shared" ca="1" si="722"/>
        <v>0</v>
      </c>
      <c r="HJ293" s="52" t="str">
        <f t="shared" ca="1" si="723"/>
        <v>Slope</v>
      </c>
      <c r="HK293" s="59">
        <f t="shared" ca="1" si="724"/>
        <v>2</v>
      </c>
      <c r="HL293" s="52" t="str">
        <f t="shared" ca="1" si="725"/>
        <v>NaN</v>
      </c>
      <c r="HM293" s="52">
        <f t="shared" si="726"/>
        <v>0</v>
      </c>
      <c r="HN293" s="52">
        <f t="shared" si="727"/>
        <v>0</v>
      </c>
      <c r="HO293" s="52">
        <f t="shared" si="728"/>
        <v>0</v>
      </c>
      <c r="HP293" s="112"/>
      <c r="HQ293" s="52">
        <f t="shared" si="731"/>
        <v>0</v>
      </c>
      <c r="HR293" s="112"/>
      <c r="HS293" s="52">
        <f t="shared" si="729"/>
        <v>0</v>
      </c>
      <c r="HT293">
        <f t="shared" si="730"/>
        <v>0</v>
      </c>
    </row>
    <row r="294" spans="1:228" x14ac:dyDescent="0.25">
      <c r="A294" s="45">
        <v>256</v>
      </c>
      <c r="B294" s="35">
        <f t="shared" si="570"/>
        <v>2.9513888888888718E-2</v>
      </c>
      <c r="C294" s="28"/>
      <c r="D294" s="29"/>
      <c r="E294" s="29"/>
      <c r="F294" s="37"/>
      <c r="G294" s="38"/>
      <c r="H294" s="107"/>
      <c r="I294" s="31"/>
      <c r="J294" s="28"/>
      <c r="K294" s="37">
        <f t="shared" si="735"/>
        <v>0</v>
      </c>
      <c r="L294" s="30">
        <f t="shared" si="733"/>
        <v>0</v>
      </c>
      <c r="M294" s="101">
        <f t="shared" si="734"/>
        <v>0</v>
      </c>
      <c r="N294" s="103">
        <f t="shared" si="571"/>
        <v>0</v>
      </c>
      <c r="AD294" s="52" t="e">
        <f t="shared" ca="1" si="737"/>
        <v>#DIV/0!</v>
      </c>
      <c r="AE294" s="52" t="e">
        <f t="shared" ca="1" si="737"/>
        <v>#DIV/0!</v>
      </c>
      <c r="AF294" s="52" t="e">
        <f t="shared" ca="1" si="737"/>
        <v>#DIV/0!</v>
      </c>
      <c r="AG294" s="52" t="e">
        <f t="shared" ca="1" si="566"/>
        <v>#DIV/0!</v>
      </c>
      <c r="AH294" s="52" t="e">
        <f t="shared" ca="1" si="566"/>
        <v>#DIV/0!</v>
      </c>
      <c r="AI294" s="52" t="e">
        <f t="shared" ca="1" si="566"/>
        <v>#DIV/0!</v>
      </c>
      <c r="AJ294" s="52" t="e">
        <f t="shared" ca="1" si="566"/>
        <v>#DIV/0!</v>
      </c>
      <c r="AK294" s="52" t="e">
        <f t="shared" ca="1" si="567"/>
        <v>#DIV/0!</v>
      </c>
      <c r="AL294" s="52" t="e">
        <f t="shared" ca="1" si="567"/>
        <v>#DIV/0!</v>
      </c>
      <c r="AM294" s="52" t="e">
        <f t="shared" ca="1" si="567"/>
        <v>#DIV/0!</v>
      </c>
      <c r="AN294" s="52" t="e">
        <f t="shared" ca="1" si="567"/>
        <v>#DIV/0!</v>
      </c>
      <c r="AO294" s="52" t="e">
        <f t="shared" ca="1" si="568"/>
        <v>#DIV/0!</v>
      </c>
      <c r="AP294" s="52" t="e">
        <f t="shared" ca="1" si="568"/>
        <v>#DIV/0!</v>
      </c>
      <c r="AQ294" s="52" t="e">
        <f t="shared" ca="1" si="568"/>
        <v>#DIV/0!</v>
      </c>
      <c r="AR294" s="52" t="e">
        <f t="shared" ca="1" si="568"/>
        <v>#DIV/0!</v>
      </c>
      <c r="AS294" s="52" t="e">
        <f t="shared" ca="1" si="569"/>
        <v>#DIV/0!</v>
      </c>
      <c r="AT294" s="52" t="e">
        <f t="shared" ca="1" si="569"/>
        <v>#DIV/0!</v>
      </c>
      <c r="AU294" s="52" t="e">
        <f t="shared" ca="1" si="569"/>
        <v>#DIV/0!</v>
      </c>
      <c r="AV294" s="52" t="e">
        <f t="shared" ref="AV294:AY357" ca="1" si="738">CORREL( $K294:$K324, OFFSET( $M294:$M324, AV$5, 0 ) )</f>
        <v>#DIV/0!</v>
      </c>
      <c r="AW294" s="52" t="e">
        <f t="shared" ca="1" si="738"/>
        <v>#DIV/0!</v>
      </c>
      <c r="AX294" s="52" t="e">
        <f t="shared" ca="1" si="738"/>
        <v>#DIV/0!</v>
      </c>
      <c r="AY294" s="52" t="e">
        <f t="shared" ca="1" si="738"/>
        <v>#DIV/0!</v>
      </c>
      <c r="AZ294" s="52" t="e">
        <f t="shared" ref="AZ294:BC357" ca="1" si="739">CORREL( $K294:$K324, OFFSET( $M294:$M324, AZ$5, 0 ) )</f>
        <v>#DIV/0!</v>
      </c>
      <c r="BA294" s="52" t="e">
        <f t="shared" ca="1" si="739"/>
        <v>#DIV/0!</v>
      </c>
      <c r="BB294" s="52" t="e">
        <f t="shared" ca="1" si="739"/>
        <v>#DIV/0!</v>
      </c>
      <c r="BC294" s="52" t="e">
        <f t="shared" ca="1" si="739"/>
        <v>#DIV/0!</v>
      </c>
      <c r="BD294" s="52" t="e">
        <f t="shared" ref="BD294:BG357" ca="1" si="740">CORREL( $K294:$K324, OFFSET( $M294:$M324, BD$5, 0 ) )</f>
        <v>#DIV/0!</v>
      </c>
      <c r="BE294" s="52" t="e">
        <f t="shared" ca="1" si="740"/>
        <v>#DIV/0!</v>
      </c>
      <c r="BF294" s="52" t="e">
        <f t="shared" ca="1" si="740"/>
        <v>#DIV/0!</v>
      </c>
      <c r="BG294" s="52" t="e">
        <f t="shared" ca="1" si="740"/>
        <v>#DIV/0!</v>
      </c>
      <c r="BH294" s="52" t="e">
        <f t="shared" ref="BH294:BH357" ca="1" si="741">CORREL( $K294:$K324, OFFSET( $M294:$M324, BH$5, 0 ) )</f>
        <v>#DIV/0!</v>
      </c>
      <c r="BJ294" s="52">
        <f t="shared" si="573"/>
        <v>0</v>
      </c>
      <c r="BK294" s="52">
        <f t="shared" si="574"/>
        <v>0</v>
      </c>
      <c r="BL294" s="52">
        <f t="shared" si="575"/>
        <v>0</v>
      </c>
      <c r="BM294" s="52">
        <f t="shared" si="576"/>
        <v>0</v>
      </c>
      <c r="BN294" s="52">
        <f t="shared" si="577"/>
        <v>0</v>
      </c>
      <c r="BO294" s="52">
        <f t="shared" si="578"/>
        <v>0</v>
      </c>
      <c r="BP294" s="52">
        <f t="shared" si="579"/>
        <v>0</v>
      </c>
      <c r="BQ294" s="52">
        <f t="shared" si="580"/>
        <v>0.05</v>
      </c>
      <c r="BS294" s="52">
        <f t="shared" ca="1" si="581"/>
        <v>0</v>
      </c>
      <c r="BT294" s="52">
        <f t="shared" ca="1" si="582"/>
        <v>0</v>
      </c>
      <c r="BU294" s="52">
        <f t="shared" ca="1" si="583"/>
        <v>0</v>
      </c>
      <c r="BV294" s="52">
        <f t="shared" ca="1" si="584"/>
        <v>0</v>
      </c>
      <c r="BW294" s="52">
        <f t="shared" ca="1" si="585"/>
        <v>0</v>
      </c>
      <c r="BX294" s="52">
        <f t="shared" ca="1" si="586"/>
        <v>0</v>
      </c>
      <c r="BY294" s="52">
        <f t="shared" ca="1" si="587"/>
        <v>0</v>
      </c>
      <c r="BZ294" s="52">
        <f t="shared" ca="1" si="588"/>
        <v>0</v>
      </c>
      <c r="CA294" s="52">
        <f t="shared" ca="1" si="589"/>
        <v>0</v>
      </c>
      <c r="CB294" s="52">
        <f t="shared" ca="1" si="590"/>
        <v>0</v>
      </c>
      <c r="CC294" s="52">
        <f t="shared" ca="1" si="591"/>
        <v>0</v>
      </c>
      <c r="CD294" s="52">
        <f t="shared" ca="1" si="592"/>
        <v>0</v>
      </c>
      <c r="CE294" s="52">
        <f t="shared" ca="1" si="593"/>
        <v>0</v>
      </c>
      <c r="CF294" s="52">
        <f t="shared" ca="1" si="594"/>
        <v>0</v>
      </c>
      <c r="CG294" s="52">
        <f t="shared" ca="1" si="595"/>
        <v>0</v>
      </c>
      <c r="CH294" s="52">
        <f t="shared" ca="1" si="596"/>
        <v>0</v>
      </c>
      <c r="CI294" s="52">
        <f t="shared" ca="1" si="597"/>
        <v>0</v>
      </c>
      <c r="CJ294" s="52">
        <f t="shared" ca="1" si="598"/>
        <v>0</v>
      </c>
      <c r="CK294" s="52">
        <f t="shared" ca="1" si="599"/>
        <v>0</v>
      </c>
      <c r="CL294" s="52">
        <f t="shared" ca="1" si="600"/>
        <v>0</v>
      </c>
      <c r="CM294" s="52">
        <f t="shared" ca="1" si="601"/>
        <v>0</v>
      </c>
      <c r="CN294" s="52">
        <f t="shared" ca="1" si="602"/>
        <v>0</v>
      </c>
      <c r="CO294" s="52">
        <f t="shared" ca="1" si="603"/>
        <v>0</v>
      </c>
      <c r="CP294" s="52">
        <f t="shared" ca="1" si="604"/>
        <v>0</v>
      </c>
      <c r="CQ294" s="52">
        <f t="shared" ca="1" si="605"/>
        <v>0</v>
      </c>
      <c r="CR294" s="52">
        <f t="shared" ca="1" si="606"/>
        <v>0</v>
      </c>
      <c r="CS294" s="52">
        <f t="shared" ca="1" si="607"/>
        <v>0</v>
      </c>
      <c r="CT294" s="52">
        <f t="shared" ca="1" si="608"/>
        <v>0</v>
      </c>
      <c r="CU294" s="52">
        <f t="shared" ca="1" si="609"/>
        <v>0</v>
      </c>
      <c r="CV294" s="52">
        <f t="shared" ca="1" si="610"/>
        <v>0</v>
      </c>
      <c r="CW294" s="52">
        <f t="shared" ca="1" si="611"/>
        <v>0</v>
      </c>
      <c r="CY294" s="51" t="str">
        <f t="shared" ca="1" si="612"/>
        <v>Slope</v>
      </c>
      <c r="CZ294" s="51" t="str">
        <f t="shared" ca="1" si="613"/>
        <v>Slope</v>
      </c>
      <c r="DA294" s="51" t="str">
        <f t="shared" ca="1" si="614"/>
        <v>Slope</v>
      </c>
      <c r="DB294" s="51" t="str">
        <f t="shared" ca="1" si="615"/>
        <v>Slope</v>
      </c>
      <c r="DC294" s="51" t="str">
        <f t="shared" ca="1" si="616"/>
        <v>Slope</v>
      </c>
      <c r="DD294" s="51" t="str">
        <f t="shared" ca="1" si="617"/>
        <v>Slope</v>
      </c>
      <c r="DE294" s="51" t="str">
        <f t="shared" ca="1" si="618"/>
        <v>Slope</v>
      </c>
      <c r="DF294" s="51" t="str">
        <f t="shared" ca="1" si="619"/>
        <v>Slope</v>
      </c>
      <c r="DG294" s="51" t="str">
        <f t="shared" ca="1" si="620"/>
        <v>Slope</v>
      </c>
      <c r="DH294" s="51" t="str">
        <f t="shared" ca="1" si="621"/>
        <v>Slope</v>
      </c>
      <c r="DI294" s="51" t="str">
        <f t="shared" ca="1" si="622"/>
        <v>Slope</v>
      </c>
      <c r="DJ294" s="51" t="str">
        <f t="shared" ca="1" si="623"/>
        <v>Slope</v>
      </c>
      <c r="DK294" s="51" t="str">
        <f t="shared" ca="1" si="624"/>
        <v>Slope</v>
      </c>
      <c r="DL294" s="51" t="str">
        <f t="shared" ca="1" si="625"/>
        <v>Slope</v>
      </c>
      <c r="DM294" s="51" t="str">
        <f t="shared" ca="1" si="626"/>
        <v>Slope</v>
      </c>
      <c r="DN294" s="51" t="str">
        <f t="shared" ca="1" si="627"/>
        <v>Slope</v>
      </c>
      <c r="DO294" s="51" t="str">
        <f t="shared" ca="1" si="628"/>
        <v>Slope</v>
      </c>
      <c r="DP294" s="51" t="str">
        <f t="shared" ca="1" si="629"/>
        <v>Slope</v>
      </c>
      <c r="DQ294" s="51" t="str">
        <f t="shared" ca="1" si="630"/>
        <v>Slope</v>
      </c>
      <c r="DR294" s="51" t="str">
        <f t="shared" ca="1" si="631"/>
        <v>Slope</v>
      </c>
      <c r="DS294" s="51" t="str">
        <f t="shared" ca="1" si="632"/>
        <v>Slope</v>
      </c>
      <c r="DT294" s="51" t="str">
        <f t="shared" ca="1" si="633"/>
        <v>Slope</v>
      </c>
      <c r="DU294" s="51" t="str">
        <f t="shared" ca="1" si="634"/>
        <v>Slope</v>
      </c>
      <c r="DV294" s="51" t="str">
        <f t="shared" ca="1" si="635"/>
        <v>Slope</v>
      </c>
      <c r="DW294" s="51" t="str">
        <f t="shared" ca="1" si="636"/>
        <v>Slope</v>
      </c>
      <c r="DX294" s="51" t="str">
        <f t="shared" ca="1" si="637"/>
        <v>Slope</v>
      </c>
      <c r="DY294" s="51" t="str">
        <f t="shared" ca="1" si="638"/>
        <v>Slope</v>
      </c>
      <c r="DZ294" s="51" t="str">
        <f t="shared" ca="1" si="639"/>
        <v>Slope</v>
      </c>
      <c r="EA294" s="51" t="str">
        <f t="shared" ca="1" si="640"/>
        <v>Slope</v>
      </c>
      <c r="EB294" s="51" t="str">
        <f t="shared" ca="1" si="641"/>
        <v>Slope</v>
      </c>
      <c r="EC294" s="51" t="str">
        <f t="shared" ca="1" si="642"/>
        <v>Slope</v>
      </c>
      <c r="EE294" s="52">
        <f t="shared" ca="1" si="643"/>
        <v>1</v>
      </c>
      <c r="EF294" s="52">
        <f t="shared" ca="1" si="644"/>
        <v>1</v>
      </c>
      <c r="EG294" s="52">
        <f t="shared" ca="1" si="645"/>
        <v>1</v>
      </c>
      <c r="EH294" s="52">
        <f t="shared" ca="1" si="646"/>
        <v>1</v>
      </c>
      <c r="EI294" s="52">
        <f t="shared" ca="1" si="647"/>
        <v>1</v>
      </c>
      <c r="EJ294" s="52">
        <f t="shared" ca="1" si="648"/>
        <v>1</v>
      </c>
      <c r="EK294" s="52">
        <f t="shared" ca="1" si="649"/>
        <v>1</v>
      </c>
      <c r="EL294" s="52">
        <f t="shared" ca="1" si="650"/>
        <v>1</v>
      </c>
      <c r="EM294" s="52">
        <f t="shared" ca="1" si="651"/>
        <v>1</v>
      </c>
      <c r="EN294" s="52">
        <f t="shared" ca="1" si="652"/>
        <v>1</v>
      </c>
      <c r="EO294" s="52">
        <f t="shared" ca="1" si="653"/>
        <v>1</v>
      </c>
      <c r="EP294" s="52">
        <f t="shared" ca="1" si="654"/>
        <v>1</v>
      </c>
      <c r="EQ294" s="52">
        <f t="shared" ca="1" si="655"/>
        <v>1</v>
      </c>
      <c r="ER294" s="52">
        <f t="shared" ca="1" si="656"/>
        <v>1</v>
      </c>
      <c r="ES294" s="52">
        <f t="shared" ca="1" si="657"/>
        <v>1</v>
      </c>
      <c r="ET294" s="52">
        <f t="shared" ca="1" si="658"/>
        <v>1</v>
      </c>
      <c r="EU294" s="52">
        <f t="shared" ca="1" si="659"/>
        <v>1</v>
      </c>
      <c r="EV294" s="52">
        <f t="shared" ca="1" si="660"/>
        <v>1</v>
      </c>
      <c r="EW294" s="52">
        <f t="shared" ca="1" si="661"/>
        <v>1</v>
      </c>
      <c r="EX294" s="52">
        <f t="shared" ca="1" si="662"/>
        <v>1</v>
      </c>
      <c r="EY294" s="52">
        <f t="shared" ca="1" si="663"/>
        <v>1</v>
      </c>
      <c r="EZ294" s="52">
        <f t="shared" ca="1" si="664"/>
        <v>1</v>
      </c>
      <c r="FA294" s="52">
        <f t="shared" ca="1" si="665"/>
        <v>1</v>
      </c>
      <c r="FB294" s="52">
        <f t="shared" ca="1" si="666"/>
        <v>1</v>
      </c>
      <c r="FC294" s="52">
        <f t="shared" ca="1" si="667"/>
        <v>1</v>
      </c>
      <c r="FD294" s="52">
        <f t="shared" ca="1" si="668"/>
        <v>1</v>
      </c>
      <c r="FE294" s="52">
        <f t="shared" ca="1" si="669"/>
        <v>1</v>
      </c>
      <c r="FF294" s="52">
        <f t="shared" ca="1" si="670"/>
        <v>1</v>
      </c>
      <c r="FG294" s="52">
        <f t="shared" ca="1" si="671"/>
        <v>1</v>
      </c>
      <c r="FH294" s="52">
        <f t="shared" ca="1" si="672"/>
        <v>1</v>
      </c>
      <c r="FI294" s="52">
        <f t="shared" ca="1" si="673"/>
        <v>1</v>
      </c>
      <c r="FK294" s="52">
        <f t="shared" si="674"/>
        <v>0</v>
      </c>
      <c r="FL294" s="59" t="e">
        <f t="shared" ca="1" si="675"/>
        <v>#N/A</v>
      </c>
      <c r="FM294" s="59" t="e">
        <f t="shared" ca="1" si="676"/>
        <v>#N/A</v>
      </c>
      <c r="FN294" s="52">
        <f t="shared" ca="1" si="677"/>
        <v>0</v>
      </c>
      <c r="FP294" s="52">
        <f t="shared" ca="1" si="678"/>
        <v>0.66666666666666663</v>
      </c>
      <c r="FQ294" s="52">
        <f t="shared" ca="1" si="679"/>
        <v>0.66666666666666663</v>
      </c>
      <c r="FR294" s="52">
        <f t="shared" ca="1" si="680"/>
        <v>0.65555555555555545</v>
      </c>
      <c r="FS294" s="52">
        <f t="shared" ca="1" si="681"/>
        <v>0.64444444444444438</v>
      </c>
      <c r="FT294" s="52">
        <f t="shared" ca="1" si="682"/>
        <v>0.6333333333333333</v>
      </c>
      <c r="FU294" s="52">
        <f t="shared" ca="1" si="683"/>
        <v>0.62222222222222223</v>
      </c>
      <c r="FV294" s="52">
        <f t="shared" ca="1" si="684"/>
        <v>0.61111111111111116</v>
      </c>
      <c r="FW294" s="52">
        <f t="shared" ca="1" si="685"/>
        <v>0.6</v>
      </c>
      <c r="FX294" s="52">
        <f t="shared" ca="1" si="686"/>
        <v>0.5888888888888888</v>
      </c>
      <c r="FY294" s="52">
        <f t="shared" ca="1" si="687"/>
        <v>0.57777777777777772</v>
      </c>
      <c r="FZ294" s="52">
        <f t="shared" ca="1" si="688"/>
        <v>0.56666666666666665</v>
      </c>
      <c r="GA294" s="52">
        <f t="shared" ca="1" si="689"/>
        <v>0.55555555555555558</v>
      </c>
      <c r="GB294" s="52">
        <f t="shared" ca="1" si="690"/>
        <v>0.5444444444444444</v>
      </c>
      <c r="GC294" s="52">
        <f t="shared" ca="1" si="691"/>
        <v>0.53333333333333333</v>
      </c>
      <c r="GD294" s="52">
        <f t="shared" ca="1" si="692"/>
        <v>0.52222222222222214</v>
      </c>
      <c r="GE294" s="52">
        <f t="shared" ca="1" si="693"/>
        <v>0.51111111111111107</v>
      </c>
      <c r="GF294" s="52">
        <f t="shared" ca="1" si="694"/>
        <v>0.5</v>
      </c>
      <c r="GG294" s="52">
        <f t="shared" ca="1" si="695"/>
        <v>0.48888888888888887</v>
      </c>
      <c r="GH294" s="52">
        <f t="shared" ca="1" si="696"/>
        <v>0.47777777777777775</v>
      </c>
      <c r="GI294" s="52">
        <f t="shared" ca="1" si="697"/>
        <v>0.46666666666666667</v>
      </c>
      <c r="GJ294" s="52">
        <f t="shared" ca="1" si="698"/>
        <v>0.45555555555555555</v>
      </c>
      <c r="GK294" s="52">
        <f t="shared" ca="1" si="699"/>
        <v>0.44444444444444442</v>
      </c>
      <c r="GL294" s="52">
        <f t="shared" ca="1" si="700"/>
        <v>0.43333333333333335</v>
      </c>
      <c r="GM294" s="52">
        <f t="shared" ca="1" si="701"/>
        <v>0.42222222222222222</v>
      </c>
      <c r="GN294" s="52">
        <f t="shared" ca="1" si="702"/>
        <v>0.41111111111111109</v>
      </c>
      <c r="GO294" s="52">
        <f t="shared" ca="1" si="703"/>
        <v>0.39999999999999997</v>
      </c>
      <c r="GP294" s="52">
        <f t="shared" ca="1" si="704"/>
        <v>0.38888888888888884</v>
      </c>
      <c r="GQ294" s="52">
        <f t="shared" ca="1" si="705"/>
        <v>0.37777777777777777</v>
      </c>
      <c r="GR294" s="52">
        <f t="shared" ca="1" si="706"/>
        <v>0.36666666666666664</v>
      </c>
      <c r="GS294" s="52">
        <f t="shared" ca="1" si="707"/>
        <v>0.35555555555555551</v>
      </c>
      <c r="GT294" s="52">
        <f t="shared" ca="1" si="708"/>
        <v>0.34444444444444444</v>
      </c>
      <c r="GU294" s="125">
        <f t="shared" si="709"/>
        <v>0</v>
      </c>
      <c r="GV294" s="52">
        <f t="shared" ca="1" si="710"/>
        <v>0.66666666666666663</v>
      </c>
      <c r="GW294" s="59">
        <f t="shared" ca="1" si="711"/>
        <v>0</v>
      </c>
      <c r="GX294" s="52">
        <f t="shared" ca="1" si="712"/>
        <v>0</v>
      </c>
      <c r="GY294" s="52" t="str">
        <f t="shared" ca="1" si="713"/>
        <v>Slope</v>
      </c>
      <c r="GZ294" s="52" t="str">
        <f t="shared" ca="1" si="714"/>
        <v>NaN</v>
      </c>
      <c r="HA294" s="120">
        <f t="shared" si="715"/>
        <v>0</v>
      </c>
      <c r="HB294" s="58">
        <f t="shared" si="716"/>
        <v>0</v>
      </c>
      <c r="HC294" s="58"/>
      <c r="HD294" s="121">
        <f t="shared" si="717"/>
        <v>1</v>
      </c>
      <c r="HE294" s="52">
        <f t="shared" si="718"/>
        <v>0</v>
      </c>
      <c r="HF294" s="52">
        <f t="shared" si="719"/>
        <v>0</v>
      </c>
      <c r="HG294" s="120">
        <f t="shared" si="720"/>
        <v>1</v>
      </c>
      <c r="HH294" s="120">
        <f t="shared" si="721"/>
        <v>0</v>
      </c>
      <c r="HI294" s="52">
        <f t="shared" ca="1" si="722"/>
        <v>0</v>
      </c>
      <c r="HJ294" s="52" t="str">
        <f t="shared" ca="1" si="723"/>
        <v>Slope</v>
      </c>
      <c r="HK294" s="59">
        <f t="shared" ca="1" si="724"/>
        <v>2</v>
      </c>
      <c r="HL294" s="52" t="str">
        <f t="shared" ca="1" si="725"/>
        <v>NaN</v>
      </c>
      <c r="HM294" s="52">
        <f t="shared" si="726"/>
        <v>0</v>
      </c>
      <c r="HN294" s="52">
        <f t="shared" si="727"/>
        <v>0</v>
      </c>
      <c r="HO294" s="52">
        <f t="shared" si="728"/>
        <v>0</v>
      </c>
      <c r="HP294" s="112"/>
      <c r="HQ294" s="52">
        <f t="shared" si="731"/>
        <v>0</v>
      </c>
      <c r="HR294" s="112"/>
      <c r="HS294" s="52">
        <f t="shared" si="729"/>
        <v>0</v>
      </c>
      <c r="HT294">
        <f t="shared" si="730"/>
        <v>0</v>
      </c>
    </row>
    <row r="295" spans="1:228" x14ac:dyDescent="0.25">
      <c r="A295" s="45">
        <v>257</v>
      </c>
      <c r="B295" s="35">
        <f t="shared" si="570"/>
        <v>2.9629629629629457E-2</v>
      </c>
      <c r="C295" s="28"/>
      <c r="D295" s="29"/>
      <c r="E295" s="29"/>
      <c r="F295" s="37"/>
      <c r="G295" s="38"/>
      <c r="H295" s="107"/>
      <c r="I295" s="31"/>
      <c r="J295" s="28"/>
      <c r="K295" s="37">
        <f t="shared" si="735"/>
        <v>0</v>
      </c>
      <c r="L295" s="30">
        <f t="shared" si="733"/>
        <v>0</v>
      </c>
      <c r="M295" s="101">
        <f t="shared" si="734"/>
        <v>0</v>
      </c>
      <c r="N295" s="103">
        <f t="shared" si="571"/>
        <v>0</v>
      </c>
      <c r="AD295" s="52" t="e">
        <f t="shared" ca="1" si="737"/>
        <v>#DIV/0!</v>
      </c>
      <c r="AE295" s="52" t="e">
        <f t="shared" ca="1" si="737"/>
        <v>#DIV/0!</v>
      </c>
      <c r="AF295" s="52" t="e">
        <f t="shared" ca="1" si="737"/>
        <v>#DIV/0!</v>
      </c>
      <c r="AG295" s="52" t="e">
        <f t="shared" ref="AG295:AU295" ca="1" si="742">CORREL( $K295:$K325, OFFSET( $M295:$M325, AG$5, 0 ) )</f>
        <v>#DIV/0!</v>
      </c>
      <c r="AH295" s="52" t="e">
        <f t="shared" ca="1" si="742"/>
        <v>#DIV/0!</v>
      </c>
      <c r="AI295" s="52" t="e">
        <f t="shared" ca="1" si="742"/>
        <v>#DIV/0!</v>
      </c>
      <c r="AJ295" s="52" t="e">
        <f t="shared" ca="1" si="742"/>
        <v>#DIV/0!</v>
      </c>
      <c r="AK295" s="52" t="e">
        <f t="shared" ca="1" si="742"/>
        <v>#DIV/0!</v>
      </c>
      <c r="AL295" s="52" t="e">
        <f t="shared" ca="1" si="742"/>
        <v>#DIV/0!</v>
      </c>
      <c r="AM295" s="52" t="e">
        <f t="shared" ca="1" si="742"/>
        <v>#DIV/0!</v>
      </c>
      <c r="AN295" s="52" t="e">
        <f t="shared" ca="1" si="742"/>
        <v>#DIV/0!</v>
      </c>
      <c r="AO295" s="52" t="e">
        <f t="shared" ca="1" si="742"/>
        <v>#DIV/0!</v>
      </c>
      <c r="AP295" s="52" t="e">
        <f t="shared" ca="1" si="742"/>
        <v>#DIV/0!</v>
      </c>
      <c r="AQ295" s="52" t="e">
        <f t="shared" ca="1" si="742"/>
        <v>#DIV/0!</v>
      </c>
      <c r="AR295" s="52" t="e">
        <f t="shared" ca="1" si="742"/>
        <v>#DIV/0!</v>
      </c>
      <c r="AS295" s="52" t="e">
        <f t="shared" ca="1" si="742"/>
        <v>#DIV/0!</v>
      </c>
      <c r="AT295" s="52" t="e">
        <f t="shared" ca="1" si="742"/>
        <v>#DIV/0!</v>
      </c>
      <c r="AU295" s="52" t="e">
        <f t="shared" ca="1" si="742"/>
        <v>#DIV/0!</v>
      </c>
      <c r="AV295" s="52" t="e">
        <f t="shared" ca="1" si="738"/>
        <v>#DIV/0!</v>
      </c>
      <c r="AW295" s="52" t="e">
        <f t="shared" ca="1" si="738"/>
        <v>#DIV/0!</v>
      </c>
      <c r="AX295" s="52" t="e">
        <f t="shared" ca="1" si="738"/>
        <v>#DIV/0!</v>
      </c>
      <c r="AY295" s="52" t="e">
        <f t="shared" ca="1" si="738"/>
        <v>#DIV/0!</v>
      </c>
      <c r="AZ295" s="52" t="e">
        <f t="shared" ca="1" si="739"/>
        <v>#DIV/0!</v>
      </c>
      <c r="BA295" s="52" t="e">
        <f t="shared" ca="1" si="739"/>
        <v>#DIV/0!</v>
      </c>
      <c r="BB295" s="52" t="e">
        <f t="shared" ca="1" si="739"/>
        <v>#DIV/0!</v>
      </c>
      <c r="BC295" s="52" t="e">
        <f t="shared" ca="1" si="739"/>
        <v>#DIV/0!</v>
      </c>
      <c r="BD295" s="52" t="e">
        <f t="shared" ca="1" si="740"/>
        <v>#DIV/0!</v>
      </c>
      <c r="BE295" s="52" t="e">
        <f t="shared" ca="1" si="740"/>
        <v>#DIV/0!</v>
      </c>
      <c r="BF295" s="52" t="e">
        <f t="shared" ca="1" si="740"/>
        <v>#DIV/0!</v>
      </c>
      <c r="BG295" s="52" t="e">
        <f t="shared" ca="1" si="740"/>
        <v>#DIV/0!</v>
      </c>
      <c r="BH295" s="52" t="e">
        <f t="shared" ca="1" si="741"/>
        <v>#DIV/0!</v>
      </c>
      <c r="BJ295" s="52">
        <f t="shared" si="573"/>
        <v>0</v>
      </c>
      <c r="BK295" s="52">
        <f t="shared" si="574"/>
        <v>0</v>
      </c>
      <c r="BL295" s="52">
        <f t="shared" si="575"/>
        <v>0</v>
      </c>
      <c r="BM295" s="52">
        <f t="shared" si="576"/>
        <v>0</v>
      </c>
      <c r="BN295" s="52">
        <f t="shared" si="577"/>
        <v>0</v>
      </c>
      <c r="BO295" s="52">
        <f t="shared" si="578"/>
        <v>0</v>
      </c>
      <c r="BP295" s="52">
        <f t="shared" si="579"/>
        <v>0</v>
      </c>
      <c r="BQ295" s="52">
        <f t="shared" si="580"/>
        <v>0.05</v>
      </c>
      <c r="BS295" s="52">
        <f t="shared" ca="1" si="581"/>
        <v>0</v>
      </c>
      <c r="BT295" s="52">
        <f t="shared" ca="1" si="582"/>
        <v>0</v>
      </c>
      <c r="BU295" s="52">
        <f t="shared" ca="1" si="583"/>
        <v>0</v>
      </c>
      <c r="BV295" s="52">
        <f t="shared" ca="1" si="584"/>
        <v>0</v>
      </c>
      <c r="BW295" s="52">
        <f t="shared" ca="1" si="585"/>
        <v>0</v>
      </c>
      <c r="BX295" s="52">
        <f t="shared" ca="1" si="586"/>
        <v>0</v>
      </c>
      <c r="BY295" s="52">
        <f t="shared" ca="1" si="587"/>
        <v>0</v>
      </c>
      <c r="BZ295" s="52">
        <f t="shared" ca="1" si="588"/>
        <v>0</v>
      </c>
      <c r="CA295" s="52">
        <f t="shared" ca="1" si="589"/>
        <v>0</v>
      </c>
      <c r="CB295" s="52">
        <f t="shared" ca="1" si="590"/>
        <v>0</v>
      </c>
      <c r="CC295" s="52">
        <f t="shared" ca="1" si="591"/>
        <v>0</v>
      </c>
      <c r="CD295" s="52">
        <f t="shared" ca="1" si="592"/>
        <v>0</v>
      </c>
      <c r="CE295" s="52">
        <f t="shared" ca="1" si="593"/>
        <v>0</v>
      </c>
      <c r="CF295" s="52">
        <f t="shared" ca="1" si="594"/>
        <v>0</v>
      </c>
      <c r="CG295" s="52">
        <f t="shared" ca="1" si="595"/>
        <v>0</v>
      </c>
      <c r="CH295" s="52">
        <f t="shared" ca="1" si="596"/>
        <v>0</v>
      </c>
      <c r="CI295" s="52">
        <f t="shared" ca="1" si="597"/>
        <v>0</v>
      </c>
      <c r="CJ295" s="52">
        <f t="shared" ca="1" si="598"/>
        <v>0</v>
      </c>
      <c r="CK295" s="52">
        <f t="shared" ca="1" si="599"/>
        <v>0</v>
      </c>
      <c r="CL295" s="52">
        <f t="shared" ca="1" si="600"/>
        <v>0</v>
      </c>
      <c r="CM295" s="52">
        <f t="shared" ca="1" si="601"/>
        <v>0</v>
      </c>
      <c r="CN295" s="52">
        <f t="shared" ca="1" si="602"/>
        <v>0</v>
      </c>
      <c r="CO295" s="52">
        <f t="shared" ca="1" si="603"/>
        <v>0</v>
      </c>
      <c r="CP295" s="52">
        <f t="shared" ca="1" si="604"/>
        <v>0</v>
      </c>
      <c r="CQ295" s="52">
        <f t="shared" ca="1" si="605"/>
        <v>0</v>
      </c>
      <c r="CR295" s="52">
        <f t="shared" ca="1" si="606"/>
        <v>0</v>
      </c>
      <c r="CS295" s="52">
        <f t="shared" ca="1" si="607"/>
        <v>0</v>
      </c>
      <c r="CT295" s="52">
        <f t="shared" ca="1" si="608"/>
        <v>0</v>
      </c>
      <c r="CU295" s="52">
        <f t="shared" ca="1" si="609"/>
        <v>0</v>
      </c>
      <c r="CV295" s="52">
        <f t="shared" ca="1" si="610"/>
        <v>0</v>
      </c>
      <c r="CW295" s="52">
        <f t="shared" ca="1" si="611"/>
        <v>0</v>
      </c>
      <c r="CY295" s="51" t="str">
        <f t="shared" ca="1" si="612"/>
        <v>Slope</v>
      </c>
      <c r="CZ295" s="51" t="str">
        <f t="shared" ca="1" si="613"/>
        <v>Slope</v>
      </c>
      <c r="DA295" s="51" t="str">
        <f t="shared" ca="1" si="614"/>
        <v>Slope</v>
      </c>
      <c r="DB295" s="51" t="str">
        <f t="shared" ca="1" si="615"/>
        <v>Slope</v>
      </c>
      <c r="DC295" s="51" t="str">
        <f t="shared" ca="1" si="616"/>
        <v>Slope</v>
      </c>
      <c r="DD295" s="51" t="str">
        <f t="shared" ca="1" si="617"/>
        <v>Slope</v>
      </c>
      <c r="DE295" s="51" t="str">
        <f t="shared" ca="1" si="618"/>
        <v>Slope</v>
      </c>
      <c r="DF295" s="51" t="str">
        <f t="shared" ca="1" si="619"/>
        <v>Slope</v>
      </c>
      <c r="DG295" s="51" t="str">
        <f t="shared" ca="1" si="620"/>
        <v>Slope</v>
      </c>
      <c r="DH295" s="51" t="str">
        <f t="shared" ca="1" si="621"/>
        <v>Slope</v>
      </c>
      <c r="DI295" s="51" t="str">
        <f t="shared" ca="1" si="622"/>
        <v>Slope</v>
      </c>
      <c r="DJ295" s="51" t="str">
        <f t="shared" ca="1" si="623"/>
        <v>Slope</v>
      </c>
      <c r="DK295" s="51" t="str">
        <f t="shared" ca="1" si="624"/>
        <v>Slope</v>
      </c>
      <c r="DL295" s="51" t="str">
        <f t="shared" ca="1" si="625"/>
        <v>Slope</v>
      </c>
      <c r="DM295" s="51" t="str">
        <f t="shared" ca="1" si="626"/>
        <v>Slope</v>
      </c>
      <c r="DN295" s="51" t="str">
        <f t="shared" ca="1" si="627"/>
        <v>Slope</v>
      </c>
      <c r="DO295" s="51" t="str">
        <f t="shared" ca="1" si="628"/>
        <v>Slope</v>
      </c>
      <c r="DP295" s="51" t="str">
        <f t="shared" ca="1" si="629"/>
        <v>Slope</v>
      </c>
      <c r="DQ295" s="51" t="str">
        <f t="shared" ca="1" si="630"/>
        <v>Slope</v>
      </c>
      <c r="DR295" s="51" t="str">
        <f t="shared" ca="1" si="631"/>
        <v>Slope</v>
      </c>
      <c r="DS295" s="51" t="str">
        <f t="shared" ca="1" si="632"/>
        <v>Slope</v>
      </c>
      <c r="DT295" s="51" t="str">
        <f t="shared" ca="1" si="633"/>
        <v>Slope</v>
      </c>
      <c r="DU295" s="51" t="str">
        <f t="shared" ca="1" si="634"/>
        <v>Slope</v>
      </c>
      <c r="DV295" s="51" t="str">
        <f t="shared" ca="1" si="635"/>
        <v>Slope</v>
      </c>
      <c r="DW295" s="51" t="str">
        <f t="shared" ca="1" si="636"/>
        <v>Slope</v>
      </c>
      <c r="DX295" s="51" t="str">
        <f t="shared" ca="1" si="637"/>
        <v>Slope</v>
      </c>
      <c r="DY295" s="51" t="str">
        <f t="shared" ca="1" si="638"/>
        <v>Slope</v>
      </c>
      <c r="DZ295" s="51" t="str">
        <f t="shared" ca="1" si="639"/>
        <v>Slope</v>
      </c>
      <c r="EA295" s="51" t="str">
        <f t="shared" ca="1" si="640"/>
        <v>Slope</v>
      </c>
      <c r="EB295" s="51" t="str">
        <f t="shared" ca="1" si="641"/>
        <v>Slope</v>
      </c>
      <c r="EC295" s="51" t="str">
        <f t="shared" ca="1" si="642"/>
        <v>Slope</v>
      </c>
      <c r="EE295" s="52">
        <f t="shared" ca="1" si="643"/>
        <v>1</v>
      </c>
      <c r="EF295" s="52">
        <f t="shared" ca="1" si="644"/>
        <v>1</v>
      </c>
      <c r="EG295" s="52">
        <f t="shared" ca="1" si="645"/>
        <v>1</v>
      </c>
      <c r="EH295" s="52">
        <f t="shared" ca="1" si="646"/>
        <v>1</v>
      </c>
      <c r="EI295" s="52">
        <f t="shared" ca="1" si="647"/>
        <v>1</v>
      </c>
      <c r="EJ295" s="52">
        <f t="shared" ca="1" si="648"/>
        <v>1</v>
      </c>
      <c r="EK295" s="52">
        <f t="shared" ca="1" si="649"/>
        <v>1</v>
      </c>
      <c r="EL295" s="52">
        <f t="shared" ca="1" si="650"/>
        <v>1</v>
      </c>
      <c r="EM295" s="52">
        <f t="shared" ca="1" si="651"/>
        <v>1</v>
      </c>
      <c r="EN295" s="52">
        <f t="shared" ca="1" si="652"/>
        <v>1</v>
      </c>
      <c r="EO295" s="52">
        <f t="shared" ca="1" si="653"/>
        <v>1</v>
      </c>
      <c r="EP295" s="52">
        <f t="shared" ca="1" si="654"/>
        <v>1</v>
      </c>
      <c r="EQ295" s="52">
        <f t="shared" ca="1" si="655"/>
        <v>1</v>
      </c>
      <c r="ER295" s="52">
        <f t="shared" ca="1" si="656"/>
        <v>1</v>
      </c>
      <c r="ES295" s="52">
        <f t="shared" ca="1" si="657"/>
        <v>1</v>
      </c>
      <c r="ET295" s="52">
        <f t="shared" ca="1" si="658"/>
        <v>1</v>
      </c>
      <c r="EU295" s="52">
        <f t="shared" ca="1" si="659"/>
        <v>1</v>
      </c>
      <c r="EV295" s="52">
        <f t="shared" ca="1" si="660"/>
        <v>1</v>
      </c>
      <c r="EW295" s="52">
        <f t="shared" ca="1" si="661"/>
        <v>1</v>
      </c>
      <c r="EX295" s="52">
        <f t="shared" ca="1" si="662"/>
        <v>1</v>
      </c>
      <c r="EY295" s="52">
        <f t="shared" ca="1" si="663"/>
        <v>1</v>
      </c>
      <c r="EZ295" s="52">
        <f t="shared" ca="1" si="664"/>
        <v>1</v>
      </c>
      <c r="FA295" s="52">
        <f t="shared" ca="1" si="665"/>
        <v>1</v>
      </c>
      <c r="FB295" s="52">
        <f t="shared" ca="1" si="666"/>
        <v>1</v>
      </c>
      <c r="FC295" s="52">
        <f t="shared" ca="1" si="667"/>
        <v>1</v>
      </c>
      <c r="FD295" s="52">
        <f t="shared" ca="1" si="668"/>
        <v>1</v>
      </c>
      <c r="FE295" s="52">
        <f t="shared" ca="1" si="669"/>
        <v>1</v>
      </c>
      <c r="FF295" s="52">
        <f t="shared" ca="1" si="670"/>
        <v>1</v>
      </c>
      <c r="FG295" s="52">
        <f t="shared" ca="1" si="671"/>
        <v>1</v>
      </c>
      <c r="FH295" s="52">
        <f t="shared" ca="1" si="672"/>
        <v>1</v>
      </c>
      <c r="FI295" s="52">
        <f t="shared" ca="1" si="673"/>
        <v>1</v>
      </c>
      <c r="FK295" s="52">
        <f t="shared" si="674"/>
        <v>0</v>
      </c>
      <c r="FL295" s="59" t="e">
        <f t="shared" ca="1" si="675"/>
        <v>#N/A</v>
      </c>
      <c r="FM295" s="59" t="e">
        <f t="shared" ca="1" si="676"/>
        <v>#N/A</v>
      </c>
      <c r="FN295" s="52">
        <f t="shared" ca="1" si="677"/>
        <v>0</v>
      </c>
      <c r="FP295" s="52">
        <f t="shared" ca="1" si="678"/>
        <v>0.66666666666666663</v>
      </c>
      <c r="FQ295" s="52">
        <f t="shared" ca="1" si="679"/>
        <v>0.66666666666666663</v>
      </c>
      <c r="FR295" s="52">
        <f t="shared" ca="1" si="680"/>
        <v>0.65555555555555545</v>
      </c>
      <c r="FS295" s="52">
        <f t="shared" ca="1" si="681"/>
        <v>0.64444444444444438</v>
      </c>
      <c r="FT295" s="52">
        <f t="shared" ca="1" si="682"/>
        <v>0.6333333333333333</v>
      </c>
      <c r="FU295" s="52">
        <f t="shared" ca="1" si="683"/>
        <v>0.62222222222222223</v>
      </c>
      <c r="FV295" s="52">
        <f t="shared" ca="1" si="684"/>
        <v>0.61111111111111116</v>
      </c>
      <c r="FW295" s="52">
        <f t="shared" ca="1" si="685"/>
        <v>0.6</v>
      </c>
      <c r="FX295" s="52">
        <f t="shared" ca="1" si="686"/>
        <v>0.5888888888888888</v>
      </c>
      <c r="FY295" s="52">
        <f t="shared" ca="1" si="687"/>
        <v>0.57777777777777772</v>
      </c>
      <c r="FZ295" s="52">
        <f t="shared" ca="1" si="688"/>
        <v>0.56666666666666665</v>
      </c>
      <c r="GA295" s="52">
        <f t="shared" ca="1" si="689"/>
        <v>0.55555555555555558</v>
      </c>
      <c r="GB295" s="52">
        <f t="shared" ca="1" si="690"/>
        <v>0.5444444444444444</v>
      </c>
      <c r="GC295" s="52">
        <f t="shared" ca="1" si="691"/>
        <v>0.53333333333333333</v>
      </c>
      <c r="GD295" s="52">
        <f t="shared" ca="1" si="692"/>
        <v>0.52222222222222214</v>
      </c>
      <c r="GE295" s="52">
        <f t="shared" ca="1" si="693"/>
        <v>0.51111111111111107</v>
      </c>
      <c r="GF295" s="52">
        <f t="shared" ca="1" si="694"/>
        <v>0.5</v>
      </c>
      <c r="GG295" s="52">
        <f t="shared" ca="1" si="695"/>
        <v>0.48888888888888887</v>
      </c>
      <c r="GH295" s="52">
        <f t="shared" ca="1" si="696"/>
        <v>0.47777777777777775</v>
      </c>
      <c r="GI295" s="52">
        <f t="shared" ca="1" si="697"/>
        <v>0.46666666666666667</v>
      </c>
      <c r="GJ295" s="52">
        <f t="shared" ca="1" si="698"/>
        <v>0.45555555555555555</v>
      </c>
      <c r="GK295" s="52">
        <f t="shared" ca="1" si="699"/>
        <v>0.44444444444444442</v>
      </c>
      <c r="GL295" s="52">
        <f t="shared" ca="1" si="700"/>
        <v>0.43333333333333335</v>
      </c>
      <c r="GM295" s="52">
        <f t="shared" ca="1" si="701"/>
        <v>0.42222222222222222</v>
      </c>
      <c r="GN295" s="52">
        <f t="shared" ca="1" si="702"/>
        <v>0.41111111111111109</v>
      </c>
      <c r="GO295" s="52">
        <f t="shared" ca="1" si="703"/>
        <v>0.39999999999999997</v>
      </c>
      <c r="GP295" s="52">
        <f t="shared" ca="1" si="704"/>
        <v>0.38888888888888884</v>
      </c>
      <c r="GQ295" s="52">
        <f t="shared" ca="1" si="705"/>
        <v>0.37777777777777777</v>
      </c>
      <c r="GR295" s="52">
        <f t="shared" ca="1" si="706"/>
        <v>0.36666666666666664</v>
      </c>
      <c r="GS295" s="52">
        <f t="shared" ca="1" si="707"/>
        <v>0.35555555555555551</v>
      </c>
      <c r="GT295" s="52">
        <f t="shared" ca="1" si="708"/>
        <v>0.34444444444444444</v>
      </c>
      <c r="GU295" s="125">
        <f t="shared" si="709"/>
        <v>0</v>
      </c>
      <c r="GV295" s="52">
        <f t="shared" ca="1" si="710"/>
        <v>0.66666666666666663</v>
      </c>
      <c r="GW295" s="59">
        <f t="shared" ca="1" si="711"/>
        <v>0</v>
      </c>
      <c r="GX295" s="52">
        <f t="shared" ca="1" si="712"/>
        <v>0</v>
      </c>
      <c r="GY295" s="52" t="str">
        <f t="shared" ca="1" si="713"/>
        <v>Slope</v>
      </c>
      <c r="GZ295" s="52" t="str">
        <f t="shared" ca="1" si="714"/>
        <v>NaN</v>
      </c>
      <c r="HA295" s="120">
        <f t="shared" si="715"/>
        <v>0</v>
      </c>
      <c r="HB295" s="58">
        <f t="shared" si="716"/>
        <v>0</v>
      </c>
      <c r="HC295" s="58"/>
      <c r="HD295" s="121">
        <f t="shared" si="717"/>
        <v>1</v>
      </c>
      <c r="HE295" s="52">
        <f t="shared" si="718"/>
        <v>0</v>
      </c>
      <c r="HF295" s="52">
        <f t="shared" si="719"/>
        <v>0</v>
      </c>
      <c r="HG295" s="120">
        <f t="shared" si="720"/>
        <v>1</v>
      </c>
      <c r="HH295" s="120">
        <f t="shared" si="721"/>
        <v>0</v>
      </c>
      <c r="HI295" s="52">
        <f t="shared" ca="1" si="722"/>
        <v>0</v>
      </c>
      <c r="HJ295" s="52" t="str">
        <f t="shared" ca="1" si="723"/>
        <v>Slope</v>
      </c>
      <c r="HK295" s="59">
        <f t="shared" ca="1" si="724"/>
        <v>2</v>
      </c>
      <c r="HL295" s="52" t="str">
        <f t="shared" ca="1" si="725"/>
        <v>NaN</v>
      </c>
      <c r="HM295" s="52">
        <f t="shared" si="726"/>
        <v>0</v>
      </c>
      <c r="HN295" s="52">
        <f t="shared" si="727"/>
        <v>0</v>
      </c>
      <c r="HO295" s="52">
        <f t="shared" si="728"/>
        <v>0</v>
      </c>
      <c r="HP295" s="112"/>
      <c r="HQ295" s="52">
        <f t="shared" si="731"/>
        <v>0</v>
      </c>
      <c r="HR295" s="112"/>
      <c r="HS295" s="52">
        <f t="shared" si="729"/>
        <v>0</v>
      </c>
      <c r="HT295">
        <f t="shared" si="730"/>
        <v>0</v>
      </c>
    </row>
    <row r="296" spans="1:228" x14ac:dyDescent="0.25">
      <c r="A296" s="45">
        <v>258</v>
      </c>
      <c r="B296" s="35">
        <f t="shared" ref="B296:B359" si="743">B295 + TIME(0,0,10)</f>
        <v>2.9745370370370196E-2</v>
      </c>
      <c r="C296" s="28"/>
      <c r="D296" s="29"/>
      <c r="E296" s="29"/>
      <c r="F296" s="37"/>
      <c r="G296" s="38"/>
      <c r="H296" s="107"/>
      <c r="I296" s="31"/>
      <c r="J296" s="28"/>
      <c r="K296" s="37">
        <f t="shared" si="735"/>
        <v>0</v>
      </c>
      <c r="L296" s="30">
        <f t="shared" si="733"/>
        <v>0</v>
      </c>
      <c r="M296" s="101">
        <f t="shared" si="734"/>
        <v>0</v>
      </c>
      <c r="N296" s="103">
        <f t="shared" ref="N296:N359" si="744">HQ296</f>
        <v>0</v>
      </c>
      <c r="AD296" s="52" t="e">
        <f t="shared" ref="AD296:AG359" ca="1" si="745">CORREL( $K296:$K326, OFFSET( $M296:$M326, AD$5, 0 ) )</f>
        <v>#DIV/0!</v>
      </c>
      <c r="AE296" s="52" t="e">
        <f t="shared" ca="1" si="745"/>
        <v>#DIV/0!</v>
      </c>
      <c r="AF296" s="52" t="e">
        <f t="shared" ca="1" si="745"/>
        <v>#DIV/0!</v>
      </c>
      <c r="AG296" s="52" t="e">
        <f t="shared" ca="1" si="745"/>
        <v>#DIV/0!</v>
      </c>
      <c r="AH296" s="52" t="e">
        <f t="shared" ref="AH296:AK359" ca="1" si="746">CORREL( $K296:$K326, OFFSET( $M296:$M326, AH$5, 0 ) )</f>
        <v>#DIV/0!</v>
      </c>
      <c r="AI296" s="52" t="e">
        <f t="shared" ca="1" si="746"/>
        <v>#DIV/0!</v>
      </c>
      <c r="AJ296" s="52" t="e">
        <f t="shared" ca="1" si="746"/>
        <v>#DIV/0!</v>
      </c>
      <c r="AK296" s="52" t="e">
        <f t="shared" ca="1" si="746"/>
        <v>#DIV/0!</v>
      </c>
      <c r="AL296" s="52" t="e">
        <f t="shared" ref="AL296:AO359" ca="1" si="747">CORREL( $K296:$K326, OFFSET( $M296:$M326, AL$5, 0 ) )</f>
        <v>#DIV/0!</v>
      </c>
      <c r="AM296" s="52" t="e">
        <f t="shared" ca="1" si="747"/>
        <v>#DIV/0!</v>
      </c>
      <c r="AN296" s="52" t="e">
        <f t="shared" ca="1" si="747"/>
        <v>#DIV/0!</v>
      </c>
      <c r="AO296" s="52" t="e">
        <f t="shared" ca="1" si="747"/>
        <v>#DIV/0!</v>
      </c>
      <c r="AP296" s="52" t="e">
        <f t="shared" ref="AP296:AS359" ca="1" si="748">CORREL( $K296:$K326, OFFSET( $M296:$M326, AP$5, 0 ) )</f>
        <v>#DIV/0!</v>
      </c>
      <c r="AQ296" s="52" t="e">
        <f t="shared" ca="1" si="748"/>
        <v>#DIV/0!</v>
      </c>
      <c r="AR296" s="52" t="e">
        <f t="shared" ca="1" si="748"/>
        <v>#DIV/0!</v>
      </c>
      <c r="AS296" s="52" t="e">
        <f t="shared" ca="1" si="748"/>
        <v>#DIV/0!</v>
      </c>
      <c r="AT296" s="52" t="e">
        <f t="shared" ref="AT296:AU315" ca="1" si="749">CORREL( $K296:$K326, OFFSET( $M296:$M326, AT$5, 0 ) )</f>
        <v>#DIV/0!</v>
      </c>
      <c r="AU296" s="52" t="e">
        <f t="shared" ca="1" si="749"/>
        <v>#DIV/0!</v>
      </c>
      <c r="AV296" s="52" t="e">
        <f t="shared" ca="1" si="738"/>
        <v>#DIV/0!</v>
      </c>
      <c r="AW296" s="52" t="e">
        <f t="shared" ca="1" si="738"/>
        <v>#DIV/0!</v>
      </c>
      <c r="AX296" s="52" t="e">
        <f t="shared" ca="1" si="738"/>
        <v>#DIV/0!</v>
      </c>
      <c r="AY296" s="52" t="e">
        <f t="shared" ca="1" si="738"/>
        <v>#DIV/0!</v>
      </c>
      <c r="AZ296" s="52" t="e">
        <f t="shared" ca="1" si="739"/>
        <v>#DIV/0!</v>
      </c>
      <c r="BA296" s="52" t="e">
        <f t="shared" ca="1" si="739"/>
        <v>#DIV/0!</v>
      </c>
      <c r="BB296" s="52" t="e">
        <f t="shared" ca="1" si="739"/>
        <v>#DIV/0!</v>
      </c>
      <c r="BC296" s="52" t="e">
        <f t="shared" ca="1" si="739"/>
        <v>#DIV/0!</v>
      </c>
      <c r="BD296" s="52" t="e">
        <f t="shared" ca="1" si="740"/>
        <v>#DIV/0!</v>
      </c>
      <c r="BE296" s="52" t="e">
        <f t="shared" ca="1" si="740"/>
        <v>#DIV/0!</v>
      </c>
      <c r="BF296" s="52" t="e">
        <f t="shared" ca="1" si="740"/>
        <v>#DIV/0!</v>
      </c>
      <c r="BG296" s="52" t="e">
        <f t="shared" ca="1" si="740"/>
        <v>#DIV/0!</v>
      </c>
      <c r="BH296" s="52" t="e">
        <f t="shared" ca="1" si="741"/>
        <v>#DIV/0!</v>
      </c>
      <c r="BJ296" s="52">
        <f t="shared" ref="BJ296:BJ359" si="750">MIN(MAX(IF(I296 = 0, 0, J296 / I296 ), -1), 1)</f>
        <v>0</v>
      </c>
      <c r="BK296" s="52">
        <f t="shared" ref="BK296:BK359" si="751">SLOPE( K296:K326, $A296:$A326 )</f>
        <v>0</v>
      </c>
      <c r="BL296" s="52">
        <f t="shared" ref="BL296:BL359" si="752">SLOPE( BJ296:BJ326, $A296:$A326 )</f>
        <v>0</v>
      </c>
      <c r="BM296" s="52">
        <f t="shared" ref="BM296:BM359" si="753">IF( $BL$5 = 1, BK296, BL296)</f>
        <v>0</v>
      </c>
      <c r="BN296" s="52">
        <f t="shared" ref="BN296:BN359" si="754">$D$5</f>
        <v>0</v>
      </c>
      <c r="BO296" s="52">
        <f t="shared" ref="BO296:BO359" si="755">-BN296</f>
        <v>0</v>
      </c>
      <c r="BP296" s="52">
        <f t="shared" ref="BP296:BP359" si="756">STDEV( BJ296:BJ326)</f>
        <v>0</v>
      </c>
      <c r="BQ296" s="52">
        <f t="shared" ref="BQ296:BQ359" si="757">$D$6</f>
        <v>0.05</v>
      </c>
      <c r="BS296" s="52">
        <f t="shared" ref="BS296:BS359" ca="1" si="758">SLOPE( OFFSET( $M296:$M326, AD$5, 0 ),$A$39:$A$69)</f>
        <v>0</v>
      </c>
      <c r="BT296" s="52">
        <f t="shared" ref="BT296:BT359" ca="1" si="759">SLOPE( OFFSET( $M296:$M326, AE$5, 0 ),$A$39:$A$69)</f>
        <v>0</v>
      </c>
      <c r="BU296" s="52">
        <f t="shared" ref="BU296:BU359" ca="1" si="760">SLOPE( OFFSET( $M296:$M326, AF$5, 0 ),$A$39:$A$69)</f>
        <v>0</v>
      </c>
      <c r="BV296" s="52">
        <f t="shared" ref="BV296:BV359" ca="1" si="761">SLOPE( OFFSET( $M296:$M326, AG$5, 0 ),$A$39:$A$69)</f>
        <v>0</v>
      </c>
      <c r="BW296" s="52">
        <f t="shared" ref="BW296:BW359" ca="1" si="762">SLOPE( OFFSET( $M296:$M326, AH$5, 0 ),$A$39:$A$69)</f>
        <v>0</v>
      </c>
      <c r="BX296" s="52">
        <f t="shared" ref="BX296:BX359" ca="1" si="763">SLOPE( OFFSET( $M296:$M326, AI$5, 0 ),$A$39:$A$69)</f>
        <v>0</v>
      </c>
      <c r="BY296" s="52">
        <f t="shared" ref="BY296:BY359" ca="1" si="764">SLOPE( OFFSET( $M296:$M326, AJ$5, 0 ),$A$39:$A$69)</f>
        <v>0</v>
      </c>
      <c r="BZ296" s="52">
        <f t="shared" ref="BZ296:BZ359" ca="1" si="765">SLOPE( OFFSET( $M296:$M326, AK$5, 0 ),$A$39:$A$69)</f>
        <v>0</v>
      </c>
      <c r="CA296" s="52">
        <f t="shared" ref="CA296:CA359" ca="1" si="766">SLOPE( OFFSET( $M296:$M326, AL$5, 0 ),$A$39:$A$69)</f>
        <v>0</v>
      </c>
      <c r="CB296" s="52">
        <f t="shared" ref="CB296:CB359" ca="1" si="767">SLOPE( OFFSET( $M296:$M326, AM$5, 0 ),$A$39:$A$69)</f>
        <v>0</v>
      </c>
      <c r="CC296" s="52">
        <f t="shared" ref="CC296:CC359" ca="1" si="768">SLOPE( OFFSET( $M296:$M326, AN$5, 0 ),$A$39:$A$69)</f>
        <v>0</v>
      </c>
      <c r="CD296" s="52">
        <f t="shared" ref="CD296:CD359" ca="1" si="769">SLOPE( OFFSET( $M296:$M326, AO$5, 0 ),$A$39:$A$69)</f>
        <v>0</v>
      </c>
      <c r="CE296" s="52">
        <f t="shared" ref="CE296:CE359" ca="1" si="770">SLOPE( OFFSET( $M296:$M326, AP$5, 0 ),$A$39:$A$69)</f>
        <v>0</v>
      </c>
      <c r="CF296" s="52">
        <f t="shared" ref="CF296:CF359" ca="1" si="771">SLOPE( OFFSET( $M296:$M326, AQ$5, 0 ),$A$39:$A$69)</f>
        <v>0</v>
      </c>
      <c r="CG296" s="52">
        <f t="shared" ref="CG296:CG359" ca="1" si="772">SLOPE( OFFSET( $M296:$M326, AR$5, 0 ),$A$39:$A$69)</f>
        <v>0</v>
      </c>
      <c r="CH296" s="52">
        <f t="shared" ref="CH296:CH359" ca="1" si="773">SLOPE( OFFSET( $M296:$M326, AS$5, 0 ),$A$39:$A$69)</f>
        <v>0</v>
      </c>
      <c r="CI296" s="52">
        <f t="shared" ref="CI296:CI359" ca="1" si="774">SLOPE( OFFSET( $M296:$M326, AT$5, 0 ),$A$39:$A$69)</f>
        <v>0</v>
      </c>
      <c r="CJ296" s="52">
        <f t="shared" ref="CJ296:CJ359" ca="1" si="775">SLOPE( OFFSET( $M296:$M326, AU$5, 0 ),$A$39:$A$69)</f>
        <v>0</v>
      </c>
      <c r="CK296" s="52">
        <f t="shared" ref="CK296:CK359" ca="1" si="776">SLOPE( OFFSET( $M296:$M326, AV$5, 0 ),$A$39:$A$69)</f>
        <v>0</v>
      </c>
      <c r="CL296" s="52">
        <f t="shared" ref="CL296:CL359" ca="1" si="777">SLOPE( OFFSET( $M296:$M326, AW$5, 0 ),$A$39:$A$69)</f>
        <v>0</v>
      </c>
      <c r="CM296" s="52">
        <f t="shared" ref="CM296:CM359" ca="1" si="778">SLOPE( OFFSET( $M296:$M326, AX$5, 0 ),$A$39:$A$69)</f>
        <v>0</v>
      </c>
      <c r="CN296" s="52">
        <f t="shared" ref="CN296:CN359" ca="1" si="779">SLOPE( OFFSET( $M296:$M326, AY$5, 0 ),$A$39:$A$69)</f>
        <v>0</v>
      </c>
      <c r="CO296" s="52">
        <f t="shared" ref="CO296:CO359" ca="1" si="780">SLOPE( OFFSET( $M296:$M326, AZ$5, 0 ),$A$39:$A$69)</f>
        <v>0</v>
      </c>
      <c r="CP296" s="52">
        <f t="shared" ref="CP296:CP359" ca="1" si="781">SLOPE( OFFSET( $M296:$M326, BA$5, 0 ),$A$39:$A$69)</f>
        <v>0</v>
      </c>
      <c r="CQ296" s="52">
        <f t="shared" ref="CQ296:CQ359" ca="1" si="782">SLOPE( OFFSET( $M296:$M326, BB$5, 0 ),$A$39:$A$69)</f>
        <v>0</v>
      </c>
      <c r="CR296" s="52">
        <f t="shared" ref="CR296:CR359" ca="1" si="783">SLOPE( OFFSET( $M296:$M326, BC$5, 0 ),$A$39:$A$69)</f>
        <v>0</v>
      </c>
      <c r="CS296" s="52">
        <f t="shared" ref="CS296:CS359" ca="1" si="784">SLOPE( OFFSET( $M296:$M326, BD$5, 0 ),$A$39:$A$69)</f>
        <v>0</v>
      </c>
      <c r="CT296" s="52">
        <f t="shared" ref="CT296:CT359" ca="1" si="785">SLOPE( OFFSET( $M296:$M326, BE$5, 0 ),$A$39:$A$69)</f>
        <v>0</v>
      </c>
      <c r="CU296" s="52">
        <f t="shared" ref="CU296:CU359" ca="1" si="786">SLOPE( OFFSET( $M296:$M326, BF$5, 0 ),$A$39:$A$69)</f>
        <v>0</v>
      </c>
      <c r="CV296" s="52">
        <f t="shared" ref="CV296:CV359" ca="1" si="787">SLOPE( OFFSET( $M296:$M326, BG$5, 0 ),$A$39:$A$69)</f>
        <v>0</v>
      </c>
      <c r="CW296" s="52">
        <f t="shared" ref="CW296:CW359" ca="1" si="788">SLOPE( OFFSET( $M296:$M326, BH$5, 0 ),$A$39:$A$69)</f>
        <v>0</v>
      </c>
      <c r="CY296" s="51" t="str">
        <f t="shared" ref="CY296:CY359" ca="1" si="789">IF( OR( $BP296 &lt; $D$6, ABS(BS296) &lt; $D$5), "Slope", "Correl" )</f>
        <v>Slope</v>
      </c>
      <c r="CZ296" s="51" t="str">
        <f t="shared" ref="CZ296:CZ359" ca="1" si="790">IF( OR( $BP296 &lt; $D$6, ABS(BT296) &lt; $D$5), "Slope", "Correl" )</f>
        <v>Slope</v>
      </c>
      <c r="DA296" s="51" t="str">
        <f t="shared" ref="DA296:DA359" ca="1" si="791">IF( OR( $BP296 &lt; $D$6, ABS(BU296) &lt; $D$5), "Slope", "Correl" )</f>
        <v>Slope</v>
      </c>
      <c r="DB296" s="51" t="str">
        <f t="shared" ref="DB296:DB359" ca="1" si="792">IF( OR( $BP296 &lt; $D$6, ABS(BV296) &lt; $D$5), "Slope", "Correl" )</f>
        <v>Slope</v>
      </c>
      <c r="DC296" s="51" t="str">
        <f t="shared" ref="DC296:DC359" ca="1" si="793">IF( OR( $BP296 &lt; $D$6, ABS(BW296) &lt; $D$5), "Slope", "Correl" )</f>
        <v>Slope</v>
      </c>
      <c r="DD296" s="51" t="str">
        <f t="shared" ref="DD296:DD359" ca="1" si="794">IF( OR( $BP296 &lt; $D$6, ABS(BX296) &lt; $D$5), "Slope", "Correl" )</f>
        <v>Slope</v>
      </c>
      <c r="DE296" s="51" t="str">
        <f t="shared" ref="DE296:DE359" ca="1" si="795">IF( OR( $BP296 &lt; $D$6, ABS(BY296) &lt; $D$5), "Slope", "Correl" )</f>
        <v>Slope</v>
      </c>
      <c r="DF296" s="51" t="str">
        <f t="shared" ref="DF296:DF359" ca="1" si="796">IF( OR( $BP296 &lt; $D$6, ABS(BZ296) &lt; $D$5), "Slope", "Correl" )</f>
        <v>Slope</v>
      </c>
      <c r="DG296" s="51" t="str">
        <f t="shared" ref="DG296:DG359" ca="1" si="797">IF( OR( $BP296 &lt; $D$6, ABS(CA296) &lt; $D$5), "Slope", "Correl" )</f>
        <v>Slope</v>
      </c>
      <c r="DH296" s="51" t="str">
        <f t="shared" ref="DH296:DH359" ca="1" si="798">IF( OR( $BP296 &lt; $D$6, ABS(CB296) &lt; $D$5), "Slope", "Correl" )</f>
        <v>Slope</v>
      </c>
      <c r="DI296" s="51" t="str">
        <f t="shared" ref="DI296:DI359" ca="1" si="799">IF( OR( $BP296 &lt; $D$6, ABS(CC296) &lt; $D$5), "Slope", "Correl" )</f>
        <v>Slope</v>
      </c>
      <c r="DJ296" s="51" t="str">
        <f t="shared" ref="DJ296:DJ359" ca="1" si="800">IF( OR( $BP296 &lt; $D$6, ABS(CD296) &lt; $D$5), "Slope", "Correl" )</f>
        <v>Slope</v>
      </c>
      <c r="DK296" s="51" t="str">
        <f t="shared" ref="DK296:DK359" ca="1" si="801">IF( OR( $BP296 &lt; $D$6, ABS(CE296) &lt; $D$5), "Slope", "Correl" )</f>
        <v>Slope</v>
      </c>
      <c r="DL296" s="51" t="str">
        <f t="shared" ref="DL296:DL359" ca="1" si="802">IF( OR( $BP296 &lt; $D$6, ABS(CF296) &lt; $D$5), "Slope", "Correl" )</f>
        <v>Slope</v>
      </c>
      <c r="DM296" s="51" t="str">
        <f t="shared" ref="DM296:DM359" ca="1" si="803">IF( OR( $BP296 &lt; $D$6, ABS(CG296) &lt; $D$5), "Slope", "Correl" )</f>
        <v>Slope</v>
      </c>
      <c r="DN296" s="51" t="str">
        <f t="shared" ref="DN296:DN359" ca="1" si="804">IF( OR( $BP296 &lt; $D$6, ABS(CH296) &lt; $D$5), "Slope", "Correl" )</f>
        <v>Slope</v>
      </c>
      <c r="DO296" s="51" t="str">
        <f t="shared" ref="DO296:DO359" ca="1" si="805">IF( OR( $BP296 &lt; $D$6, ABS(CI296) &lt; $D$5), "Slope", "Correl" )</f>
        <v>Slope</v>
      </c>
      <c r="DP296" s="51" t="str">
        <f t="shared" ref="DP296:DP359" ca="1" si="806">IF( OR( $BP296 &lt; $D$6, ABS(CJ296) &lt; $D$5), "Slope", "Correl" )</f>
        <v>Slope</v>
      </c>
      <c r="DQ296" s="51" t="str">
        <f t="shared" ref="DQ296:DQ359" ca="1" si="807">IF( OR( $BP296 &lt; $D$6, ABS(CK296) &lt; $D$5), "Slope", "Correl" )</f>
        <v>Slope</v>
      </c>
      <c r="DR296" s="51" t="str">
        <f t="shared" ref="DR296:DR359" ca="1" si="808">IF( OR( $BP296 &lt; $D$6, ABS(CL296) &lt; $D$5), "Slope", "Correl" )</f>
        <v>Slope</v>
      </c>
      <c r="DS296" s="51" t="str">
        <f t="shared" ref="DS296:DS359" ca="1" si="809">IF( OR( $BP296 &lt; $D$6, ABS(CM296) &lt; $D$5), "Slope", "Correl" )</f>
        <v>Slope</v>
      </c>
      <c r="DT296" s="51" t="str">
        <f t="shared" ref="DT296:DT359" ca="1" si="810">IF( OR( $BP296 &lt; $D$6, ABS(CN296) &lt; $D$5), "Slope", "Correl" )</f>
        <v>Slope</v>
      </c>
      <c r="DU296" s="51" t="str">
        <f t="shared" ref="DU296:DU359" ca="1" si="811">IF( OR( $BP296 &lt; $D$6, ABS(CO296) &lt; $D$5), "Slope", "Correl" )</f>
        <v>Slope</v>
      </c>
      <c r="DV296" s="51" t="str">
        <f t="shared" ref="DV296:DV359" ca="1" si="812">IF( OR( $BP296 &lt; $D$6, ABS(CP296) &lt; $D$5), "Slope", "Correl" )</f>
        <v>Slope</v>
      </c>
      <c r="DW296" s="51" t="str">
        <f t="shared" ref="DW296:DW359" ca="1" si="813">IF( OR( $BP296 &lt; $D$6, ABS(CQ296) &lt; $D$5), "Slope", "Correl" )</f>
        <v>Slope</v>
      </c>
      <c r="DX296" s="51" t="str">
        <f t="shared" ref="DX296:DX359" ca="1" si="814">IF( OR( $BP296 &lt; $D$6, ABS(CR296) &lt; $D$5), "Slope", "Correl" )</f>
        <v>Slope</v>
      </c>
      <c r="DY296" s="51" t="str">
        <f t="shared" ref="DY296:DY359" ca="1" si="815">IF( OR( $BP296 &lt; $D$6, ABS(CS296) &lt; $D$5), "Slope", "Correl" )</f>
        <v>Slope</v>
      </c>
      <c r="DZ296" s="51" t="str">
        <f t="shared" ref="DZ296:DZ359" ca="1" si="816">IF( OR( $BP296 &lt; $D$6, ABS(CT296) &lt; $D$5), "Slope", "Correl" )</f>
        <v>Slope</v>
      </c>
      <c r="EA296" s="51" t="str">
        <f t="shared" ref="EA296:EA359" ca="1" si="817">IF( OR( $BP296 &lt; $D$6, ABS(CU296) &lt; $D$5), "Slope", "Correl" )</f>
        <v>Slope</v>
      </c>
      <c r="EB296" s="51" t="str">
        <f t="shared" ref="EB296:EB359" ca="1" si="818">IF( OR( $BP296 &lt; $D$6, ABS(CV296) &lt; $D$5), "Slope", "Correl" )</f>
        <v>Slope</v>
      </c>
      <c r="EC296" s="51" t="str">
        <f t="shared" ref="EC296:EC359" ca="1" si="819">IF( OR( $BP296 &lt; $D$6, ABS(CW296) &lt; $D$5), "Slope", "Correl" )</f>
        <v>Slope</v>
      </c>
      <c r="EE296" s="52">
        <f t="shared" ref="EE296:EE359" ca="1" si="820">MAX( MIN( IF(CY296 = "Correl", AD296, 1 - ABS( $BM296 - BS296 ) ), 1 ), 0 )</f>
        <v>1</v>
      </c>
      <c r="EF296" s="52">
        <f t="shared" ref="EF296:EF359" ca="1" si="821">MAX( MIN( IF(CZ296 = "Correl", AE296, 1 - ABS( $BM296 - BT296 ) ), 1 ), 0 )</f>
        <v>1</v>
      </c>
      <c r="EG296" s="52">
        <f t="shared" ref="EG296:EG359" ca="1" si="822">MAX( MIN( IF(DA296 = "Correl", AF296, 1 - ABS( $BM296 - BU296 ) ), 1 ), 0 )</f>
        <v>1</v>
      </c>
      <c r="EH296" s="52">
        <f t="shared" ref="EH296:EH359" ca="1" si="823">MAX( MIN( IF(DB296 = "Correl", AG296, 1 - ABS( $BM296 - BV296 ) ), 1 ), 0 )</f>
        <v>1</v>
      </c>
      <c r="EI296" s="52">
        <f t="shared" ref="EI296:EI359" ca="1" si="824">MAX( MIN( IF(DC296 = "Correl", AH296, 1 - ABS( $BM296 - BW296 ) ), 1 ), 0 )</f>
        <v>1</v>
      </c>
      <c r="EJ296" s="52">
        <f t="shared" ref="EJ296:EJ359" ca="1" si="825">MAX( MIN( IF(DD296 = "Correl", AI296, 1 - ABS( $BM296 - BX296 ) ), 1 ), 0 )</f>
        <v>1</v>
      </c>
      <c r="EK296" s="52">
        <f t="shared" ref="EK296:EK359" ca="1" si="826">MAX( MIN( IF(DE296 = "Correl", AJ296, 1 - ABS( $BM296 - BY296 ) ), 1 ), 0 )</f>
        <v>1</v>
      </c>
      <c r="EL296" s="52">
        <f t="shared" ref="EL296:EL359" ca="1" si="827">MAX( MIN( IF(DF296 = "Correl", AK296, 1 - ABS( $BM296 - BZ296 ) ), 1 ), 0 )</f>
        <v>1</v>
      </c>
      <c r="EM296" s="52">
        <f t="shared" ref="EM296:EM359" ca="1" si="828">MAX( MIN( IF(DG296 = "Correl", AL296, 1 - ABS( $BM296 - CA296 ) ), 1 ), 0 )</f>
        <v>1</v>
      </c>
      <c r="EN296" s="52">
        <f t="shared" ref="EN296:EN359" ca="1" si="829">MAX( MIN( IF(DH296 = "Correl", AM296, 1 - ABS( $BM296 - CB296 ) ), 1 ), 0 )</f>
        <v>1</v>
      </c>
      <c r="EO296" s="52">
        <f t="shared" ref="EO296:EO359" ca="1" si="830">MAX( MIN( IF(DI296 = "Correl", AN296, 1 - ABS( $BM296 - CC296 ) ), 1 ), 0 )</f>
        <v>1</v>
      </c>
      <c r="EP296" s="52">
        <f t="shared" ref="EP296:EP359" ca="1" si="831">MAX( MIN( IF(DJ296 = "Correl", AO296, 1 - ABS( $BM296 - CD296 ) ), 1 ), 0 )</f>
        <v>1</v>
      </c>
      <c r="EQ296" s="52">
        <f t="shared" ref="EQ296:EQ359" ca="1" si="832">MAX( MIN( IF(DK296 = "Correl", AP296, 1 - ABS( $BM296 - CE296 ) ), 1 ), 0 )</f>
        <v>1</v>
      </c>
      <c r="ER296" s="52">
        <f t="shared" ref="ER296:ER359" ca="1" si="833">MAX( MIN( IF(DL296 = "Correl", AQ296, 1 - ABS( $BM296 - CF296 ) ), 1 ), 0 )</f>
        <v>1</v>
      </c>
      <c r="ES296" s="52">
        <f t="shared" ref="ES296:ES359" ca="1" si="834">MAX( MIN( IF(DM296 = "Correl", AR296, 1 - ABS( $BM296 - CG296 ) ), 1 ), 0 )</f>
        <v>1</v>
      </c>
      <c r="ET296" s="52">
        <f t="shared" ref="ET296:ET359" ca="1" si="835">MAX( MIN( IF(DN296 = "Correl", AS296, 1 - ABS( $BM296 - CH296 ) ), 1 ), 0 )</f>
        <v>1</v>
      </c>
      <c r="EU296" s="52">
        <f t="shared" ref="EU296:EU359" ca="1" si="836">MAX( MIN( IF(DO296 = "Correl", AT296, 1 - ABS( $BM296 - CI296 ) ), 1 ), 0 )</f>
        <v>1</v>
      </c>
      <c r="EV296" s="52">
        <f t="shared" ref="EV296:EV359" ca="1" si="837">MAX( MIN( IF(DP296 = "Correl", AU296, 1 - ABS( $BM296 - CJ296 ) ), 1 ), 0 )</f>
        <v>1</v>
      </c>
      <c r="EW296" s="52">
        <f t="shared" ref="EW296:EW359" ca="1" si="838">MAX( MIN( IF(DQ296 = "Correl", AV296, 1 - ABS( $BM296 - CK296 ) ), 1 ), 0 )</f>
        <v>1</v>
      </c>
      <c r="EX296" s="52">
        <f t="shared" ref="EX296:EX359" ca="1" si="839">MAX( MIN( IF(DR296 = "Correl", AW296, 1 - ABS( $BM296 - CL296 ) ), 1 ), 0 )</f>
        <v>1</v>
      </c>
      <c r="EY296" s="52">
        <f t="shared" ref="EY296:EY359" ca="1" si="840">MAX( MIN( IF(DS296 = "Correl", AX296, 1 - ABS( $BM296 - CM296 ) ), 1 ), 0 )</f>
        <v>1</v>
      </c>
      <c r="EZ296" s="52">
        <f t="shared" ref="EZ296:EZ359" ca="1" si="841">MAX( MIN( IF(DT296 = "Correl", AY296, 1 - ABS( $BM296 - CN296 ) ), 1 ), 0 )</f>
        <v>1</v>
      </c>
      <c r="FA296" s="52">
        <f t="shared" ref="FA296:FA359" ca="1" si="842">MAX( MIN( IF(DU296 = "Correl", AZ296, 1 - ABS( $BM296 - CO296 ) ), 1 ), 0 )</f>
        <v>1</v>
      </c>
      <c r="FB296" s="52">
        <f t="shared" ref="FB296:FB359" ca="1" si="843">MAX( MIN( IF(DV296 = "Correl", BA296, 1 - ABS( $BM296 - CP296 ) ), 1 ), 0 )</f>
        <v>1</v>
      </c>
      <c r="FC296" s="52">
        <f t="shared" ref="FC296:FC359" ca="1" si="844">MAX( MIN( IF(DW296 = "Correl", BB296, 1 - ABS( $BM296 - CQ296 ) ), 1 ), 0 )</f>
        <v>1</v>
      </c>
      <c r="FD296" s="52">
        <f t="shared" ref="FD296:FD359" ca="1" si="845">MAX( MIN( IF(DX296 = "Correl", BC296, 1 - ABS( $BM296 - CR296 ) ), 1 ), 0 )</f>
        <v>1</v>
      </c>
      <c r="FE296" s="52">
        <f t="shared" ref="FE296:FE359" ca="1" si="846">MAX( MIN( IF(DY296 = "Correl", BD296, 1 - ABS( $BM296 - CS296 ) ), 1 ), 0 )</f>
        <v>1</v>
      </c>
      <c r="FF296" s="52">
        <f t="shared" ref="FF296:FF359" ca="1" si="847">MAX( MIN( IF(DZ296 = "Correl", BE296, 1 - ABS( $BM296 - CT296 ) ), 1 ), 0 )</f>
        <v>1</v>
      </c>
      <c r="FG296" s="52">
        <f t="shared" ref="FG296:FG359" ca="1" si="848">MAX( MIN( IF(EA296 = "Correl", BF296, 1 - ABS( $BM296 - CU296 ) ), 1 ), 0 )</f>
        <v>1</v>
      </c>
      <c r="FH296" s="52">
        <f t="shared" ref="FH296:FH359" ca="1" si="849">MAX( MIN( IF(EB296 = "Correl", BG296, 1 - ABS( $BM296 - CV296 ) ), 1 ), 0 )</f>
        <v>1</v>
      </c>
      <c r="FI296" s="52">
        <f t="shared" ref="FI296:FI359" ca="1" si="850">MAX( MIN( IF(EC296 = "Correl", BH296, 1 - ABS( $BM296 - CW296 ) ), 1 ), 0 )</f>
        <v>1</v>
      </c>
      <c r="FK296" s="52">
        <f t="shared" ref="FK296:FK359" si="851">IF(I296=0,0,MAX(EE296:FI296))</f>
        <v>0</v>
      </c>
      <c r="FL296" s="59" t="e">
        <f t="shared" ref="FL296:FL359" ca="1" si="852">MATCH(FK296, EE296:FI296, 0) - 1</f>
        <v>#N/A</v>
      </c>
      <c r="FM296" s="59" t="e">
        <f t="shared" ref="FM296:FM359" ca="1" si="853">OFFSET($CY296, 0, FL296)</f>
        <v>#N/A</v>
      </c>
      <c r="FN296" s="52">
        <f t="shared" ref="FN296:FN359" ca="1" si="854">IF(FK296=0,0,OFFSET($AD$6, 0, FL296))</f>
        <v>0</v>
      </c>
      <c r="FP296" s="52">
        <f t="shared" ref="FP296:FP359" ca="1" si="855">$D$2 * EE296 + $D$3 * FP$6</f>
        <v>0.66666666666666663</v>
      </c>
      <c r="FQ296" s="52">
        <f t="shared" ref="FQ296:FQ359" ca="1" si="856">$D$2 * EF296 + $D$3 * FQ$6</f>
        <v>0.66666666666666663</v>
      </c>
      <c r="FR296" s="52">
        <f t="shared" ref="FR296:FR359" ca="1" si="857">$D$2 * EG296 + $D$3 * FR$6</f>
        <v>0.65555555555555545</v>
      </c>
      <c r="FS296" s="52">
        <f t="shared" ref="FS296:FS359" ca="1" si="858">$D$2 * EH296 + $D$3 * FS$6</f>
        <v>0.64444444444444438</v>
      </c>
      <c r="FT296" s="52">
        <f t="shared" ref="FT296:FT359" ca="1" si="859">$D$2 * EI296 + $D$3 * FT$6</f>
        <v>0.6333333333333333</v>
      </c>
      <c r="FU296" s="52">
        <f t="shared" ref="FU296:FU359" ca="1" si="860">$D$2 * EJ296 + $D$3 * FU$6</f>
        <v>0.62222222222222223</v>
      </c>
      <c r="FV296" s="52">
        <f t="shared" ref="FV296:FV359" ca="1" si="861">$D$2 * EK296 + $D$3 * FV$6</f>
        <v>0.61111111111111116</v>
      </c>
      <c r="FW296" s="52">
        <f t="shared" ref="FW296:FW359" ca="1" si="862">$D$2 * EL296 + $D$3 * FW$6</f>
        <v>0.6</v>
      </c>
      <c r="FX296" s="52">
        <f t="shared" ref="FX296:FX359" ca="1" si="863">$D$2 * EM296 + $D$3 * FX$6</f>
        <v>0.5888888888888888</v>
      </c>
      <c r="FY296" s="52">
        <f t="shared" ref="FY296:FY359" ca="1" si="864">$D$2 * EN296 + $D$3 * FY$6</f>
        <v>0.57777777777777772</v>
      </c>
      <c r="FZ296" s="52">
        <f t="shared" ref="FZ296:FZ359" ca="1" si="865">$D$2 * EO296 + $D$3 * FZ$6</f>
        <v>0.56666666666666665</v>
      </c>
      <c r="GA296" s="52">
        <f t="shared" ref="GA296:GA359" ca="1" si="866">$D$2 * EP296 + $D$3 * GA$6</f>
        <v>0.55555555555555558</v>
      </c>
      <c r="GB296" s="52">
        <f t="shared" ref="GB296:GB359" ca="1" si="867">$D$2 * EQ296 + $D$3 * GB$6</f>
        <v>0.5444444444444444</v>
      </c>
      <c r="GC296" s="52">
        <f t="shared" ref="GC296:GC359" ca="1" si="868">$D$2 * ER296 + $D$3 * GC$6</f>
        <v>0.53333333333333333</v>
      </c>
      <c r="GD296" s="52">
        <f t="shared" ref="GD296:GD359" ca="1" si="869">$D$2 * ES296 + $D$3 * GD$6</f>
        <v>0.52222222222222214</v>
      </c>
      <c r="GE296" s="52">
        <f t="shared" ref="GE296:GE359" ca="1" si="870">$D$2 * ET296 + $D$3 * GE$6</f>
        <v>0.51111111111111107</v>
      </c>
      <c r="GF296" s="52">
        <f t="shared" ref="GF296:GF359" ca="1" si="871">$D$2 * EU296 + $D$3 * GF$6</f>
        <v>0.5</v>
      </c>
      <c r="GG296" s="52">
        <f t="shared" ref="GG296:GG359" ca="1" si="872">$D$2 * EV296 + $D$3 * GG$6</f>
        <v>0.48888888888888887</v>
      </c>
      <c r="GH296" s="52">
        <f t="shared" ref="GH296:GH359" ca="1" si="873">$D$2 * EW296 + $D$3 * GH$6</f>
        <v>0.47777777777777775</v>
      </c>
      <c r="GI296" s="52">
        <f t="shared" ref="GI296:GI359" ca="1" si="874">$D$2 * EX296 + $D$3 * GI$6</f>
        <v>0.46666666666666667</v>
      </c>
      <c r="GJ296" s="52">
        <f t="shared" ref="GJ296:GJ359" ca="1" si="875">$D$2 * EY296 + $D$3 * GJ$6</f>
        <v>0.45555555555555555</v>
      </c>
      <c r="GK296" s="52">
        <f t="shared" ref="GK296:GK359" ca="1" si="876">$D$2 * EZ296 + $D$3 * GK$6</f>
        <v>0.44444444444444442</v>
      </c>
      <c r="GL296" s="52">
        <f t="shared" ref="GL296:GL359" ca="1" si="877">$D$2 * FA296 + $D$3 * GL$6</f>
        <v>0.43333333333333335</v>
      </c>
      <c r="GM296" s="52">
        <f t="shared" ref="GM296:GM359" ca="1" si="878">$D$2 * FB296 + $D$3 * GM$6</f>
        <v>0.42222222222222222</v>
      </c>
      <c r="GN296" s="52">
        <f t="shared" ref="GN296:GN359" ca="1" si="879">$D$2 * FC296 + $D$3 * GN$6</f>
        <v>0.41111111111111109</v>
      </c>
      <c r="GO296" s="52">
        <f t="shared" ref="GO296:GO359" ca="1" si="880">$D$2 * FD296 + $D$3 * GO$6</f>
        <v>0.39999999999999997</v>
      </c>
      <c r="GP296" s="52">
        <f t="shared" ref="GP296:GP359" ca="1" si="881">$D$2 * FE296 + $D$3 * GP$6</f>
        <v>0.38888888888888884</v>
      </c>
      <c r="GQ296" s="52">
        <f t="shared" ref="GQ296:GQ359" ca="1" si="882">$D$2 * FF296 + $D$3 * GQ$6</f>
        <v>0.37777777777777777</v>
      </c>
      <c r="GR296" s="52">
        <f t="shared" ref="GR296:GR359" ca="1" si="883">$D$2 * FG296 + $D$3 * GR$6</f>
        <v>0.36666666666666664</v>
      </c>
      <c r="GS296" s="52">
        <f t="shared" ref="GS296:GS359" ca="1" si="884">$D$2 * FH296 + $D$3 * GS$6</f>
        <v>0.35555555555555551</v>
      </c>
      <c r="GT296" s="52">
        <f t="shared" ref="GT296:GT359" ca="1" si="885">$D$2 * FI296 + $D$3 * GT$6</f>
        <v>0.34444444444444444</v>
      </c>
      <c r="GU296" s="125">
        <f t="shared" ref="GU296:GU359" si="886">IF($HA$38=1,IF(HG296=1,0,GX296),IF(HD296=1,0,GX296))</f>
        <v>0</v>
      </c>
      <c r="GV296" s="52">
        <f t="shared" ref="GV296:GV359" ca="1" si="887">MAX(FP296:GT296)</f>
        <v>0.66666666666666663</v>
      </c>
      <c r="GW296" s="59">
        <f t="shared" ref="GW296:GW359" ca="1" si="888">MATCH(GV296, FP296:GT296, 0)-1</f>
        <v>0</v>
      </c>
      <c r="GX296" s="52">
        <f t="shared" ref="GX296:GX359" ca="1" si="889">IF(MAX(M296:M356) = MIN(M296:M356), 0, IF(MIN(H296:H326)=0,"NaN",IF(OFFSET($EE296,0,GW296) &lt; 0.000001,0,IF(I296=0,0,OFFSET($EE296,0,GW296)))))</f>
        <v>0</v>
      </c>
      <c r="GY296" s="52" t="str">
        <f t="shared" ref="GY296:GY359" ca="1" si="890">OFFSET($CY296, 0, GW296)</f>
        <v>Slope</v>
      </c>
      <c r="GZ296" s="52" t="str">
        <f t="shared" ref="GZ296:GZ359" ca="1" si="891">IF(MIN(H296:H326)=0,"NaN",IF(GX296=0,0,OFFSET($EE$6,0,GW296)))</f>
        <v>NaN</v>
      </c>
      <c r="HA296" s="120">
        <f t="shared" ref="HA296:HA359" si="892">IF($HA$38=1,IF(HG296=1,0,GZ296),IF(HD296=1,0,GZ296))</f>
        <v>0</v>
      </c>
      <c r="HB296" s="58">
        <f t="shared" ref="HB296:HB359" si="893">ABS(K296)</f>
        <v>0</v>
      </c>
      <c r="HC296" s="58"/>
      <c r="HD296" s="121">
        <f t="shared" ref="HD296:HD359" si="894">IF(HE296&lt;=$HG$8,1,0)</f>
        <v>1</v>
      </c>
      <c r="HE296" s="52">
        <f t="shared" ref="HE296:HE359" si="895">IF(I296=0,0,MIN(MAX(1 - ABS(M297 - K296) / H296, 0), 1))</f>
        <v>0</v>
      </c>
      <c r="HF296" s="52">
        <f t="shared" ref="HF296:HF359" si="896">IF(MAX(M296:M356) = MIN(M296:M356), 0, IF(MIN(H296:H326)=0,"NaN",IF(I296=0,0,MIN(MAX(1 - ABS(M297 - K296) / $HC$39, 0), 1 ))))</f>
        <v>0</v>
      </c>
      <c r="HG296" s="120">
        <f t="shared" ref="HG296:HG359" si="897">IF(HF296&lt;=$HG$8,1,0)</f>
        <v>1</v>
      </c>
      <c r="HH296" s="120">
        <f t="shared" ref="HH296:HH359" si="898">IF(HG296=0,HF296,0)</f>
        <v>0</v>
      </c>
      <c r="HI296" s="52">
        <f t="shared" ref="HI296:HI359" ca="1" si="899">IF( $HI$2 = 1, FK296, GX296)</f>
        <v>0</v>
      </c>
      <c r="HJ296" s="52" t="str">
        <f t="shared" ref="HJ296:HJ359" ca="1" si="900">IF($HI$2 = 1, FM296, GY296)</f>
        <v>Slope</v>
      </c>
      <c r="HK296" s="59">
        <f t="shared" ref="HK296:HK359" ca="1" si="901">IF(HJ296 = "Correl", 1, IF(HJ296="Slope", 2, 0 ))</f>
        <v>2</v>
      </c>
      <c r="HL296" s="52" t="str">
        <f t="shared" ref="HL296:HL359" ca="1" si="902">IF($HI$2=1, FN296, GZ296)</f>
        <v>NaN</v>
      </c>
      <c r="HM296" s="52">
        <f t="shared" ref="HM296:HM359" si="903">IF($HI$5 = 1, HE296, HF296)</f>
        <v>0</v>
      </c>
      <c r="HN296" s="52">
        <f t="shared" ref="HN296:HN359" si="904">H296</f>
        <v>0</v>
      </c>
      <c r="HO296" s="52">
        <f t="shared" ref="HO296:HO359" si="905">-HN296</f>
        <v>0</v>
      </c>
      <c r="HP296" s="112"/>
      <c r="HQ296" s="52">
        <f t="shared" si="731"/>
        <v>0</v>
      </c>
      <c r="HR296" s="112"/>
      <c r="HS296" s="52">
        <f t="shared" ref="HS296:HS359" si="906">STDEV( BM296:BM326)</f>
        <v>0</v>
      </c>
      <c r="HT296">
        <f t="shared" ref="HT296:HT359" si="907">STDEV( BJ296:BJ326)</f>
        <v>0</v>
      </c>
    </row>
    <row r="297" spans="1:228" x14ac:dyDescent="0.25">
      <c r="A297" s="45">
        <v>259</v>
      </c>
      <c r="B297" s="35">
        <f t="shared" si="743"/>
        <v>2.9861111111110936E-2</v>
      </c>
      <c r="C297" s="28"/>
      <c r="D297" s="29"/>
      <c r="E297" s="29"/>
      <c r="F297" s="37"/>
      <c r="G297" s="38"/>
      <c r="H297" s="107"/>
      <c r="I297" s="31"/>
      <c r="J297" s="28"/>
      <c r="K297" s="37">
        <f t="shared" si="735"/>
        <v>0</v>
      </c>
      <c r="L297" s="30">
        <f t="shared" si="733"/>
        <v>0</v>
      </c>
      <c r="M297" s="101">
        <f t="shared" si="734"/>
        <v>0</v>
      </c>
      <c r="N297" s="103">
        <f t="shared" si="744"/>
        <v>0</v>
      </c>
      <c r="AD297" s="52" t="e">
        <f t="shared" ca="1" si="745"/>
        <v>#DIV/0!</v>
      </c>
      <c r="AE297" s="52" t="e">
        <f t="shared" ca="1" si="745"/>
        <v>#DIV/0!</v>
      </c>
      <c r="AF297" s="52" t="e">
        <f t="shared" ca="1" si="745"/>
        <v>#DIV/0!</v>
      </c>
      <c r="AG297" s="52" t="e">
        <f t="shared" ca="1" si="745"/>
        <v>#DIV/0!</v>
      </c>
      <c r="AH297" s="52" t="e">
        <f t="shared" ca="1" si="746"/>
        <v>#DIV/0!</v>
      </c>
      <c r="AI297" s="52" t="e">
        <f t="shared" ca="1" si="746"/>
        <v>#DIV/0!</v>
      </c>
      <c r="AJ297" s="52" t="e">
        <f t="shared" ca="1" si="746"/>
        <v>#DIV/0!</v>
      </c>
      <c r="AK297" s="52" t="e">
        <f t="shared" ca="1" si="746"/>
        <v>#DIV/0!</v>
      </c>
      <c r="AL297" s="52" t="e">
        <f t="shared" ca="1" si="747"/>
        <v>#DIV/0!</v>
      </c>
      <c r="AM297" s="52" t="e">
        <f t="shared" ca="1" si="747"/>
        <v>#DIV/0!</v>
      </c>
      <c r="AN297" s="52" t="e">
        <f t="shared" ca="1" si="747"/>
        <v>#DIV/0!</v>
      </c>
      <c r="AO297" s="52" t="e">
        <f t="shared" ca="1" si="747"/>
        <v>#DIV/0!</v>
      </c>
      <c r="AP297" s="52" t="e">
        <f t="shared" ca="1" si="748"/>
        <v>#DIV/0!</v>
      </c>
      <c r="AQ297" s="52" t="e">
        <f t="shared" ca="1" si="748"/>
        <v>#DIV/0!</v>
      </c>
      <c r="AR297" s="52" t="e">
        <f t="shared" ca="1" si="748"/>
        <v>#DIV/0!</v>
      </c>
      <c r="AS297" s="52" t="e">
        <f t="shared" ca="1" si="748"/>
        <v>#DIV/0!</v>
      </c>
      <c r="AT297" s="52" t="e">
        <f t="shared" ca="1" si="749"/>
        <v>#DIV/0!</v>
      </c>
      <c r="AU297" s="52" t="e">
        <f t="shared" ca="1" si="749"/>
        <v>#DIV/0!</v>
      </c>
      <c r="AV297" s="52" t="e">
        <f t="shared" ca="1" si="738"/>
        <v>#DIV/0!</v>
      </c>
      <c r="AW297" s="52" t="e">
        <f t="shared" ca="1" si="738"/>
        <v>#DIV/0!</v>
      </c>
      <c r="AX297" s="52" t="e">
        <f t="shared" ca="1" si="738"/>
        <v>#DIV/0!</v>
      </c>
      <c r="AY297" s="52" t="e">
        <f t="shared" ca="1" si="738"/>
        <v>#DIV/0!</v>
      </c>
      <c r="AZ297" s="52" t="e">
        <f t="shared" ca="1" si="739"/>
        <v>#DIV/0!</v>
      </c>
      <c r="BA297" s="52" t="e">
        <f t="shared" ca="1" si="739"/>
        <v>#DIV/0!</v>
      </c>
      <c r="BB297" s="52" t="e">
        <f t="shared" ca="1" si="739"/>
        <v>#DIV/0!</v>
      </c>
      <c r="BC297" s="52" t="e">
        <f t="shared" ca="1" si="739"/>
        <v>#DIV/0!</v>
      </c>
      <c r="BD297" s="52" t="e">
        <f t="shared" ca="1" si="740"/>
        <v>#DIV/0!</v>
      </c>
      <c r="BE297" s="52" t="e">
        <f t="shared" ca="1" si="740"/>
        <v>#DIV/0!</v>
      </c>
      <c r="BF297" s="52" t="e">
        <f t="shared" ca="1" si="740"/>
        <v>#DIV/0!</v>
      </c>
      <c r="BG297" s="52" t="e">
        <f t="shared" ca="1" si="740"/>
        <v>#DIV/0!</v>
      </c>
      <c r="BH297" s="52" t="e">
        <f t="shared" ca="1" si="741"/>
        <v>#DIV/0!</v>
      </c>
      <c r="BJ297" s="52">
        <f t="shared" si="750"/>
        <v>0</v>
      </c>
      <c r="BK297" s="52">
        <f t="shared" si="751"/>
        <v>0</v>
      </c>
      <c r="BL297" s="52">
        <f t="shared" si="752"/>
        <v>0</v>
      </c>
      <c r="BM297" s="52">
        <f t="shared" si="753"/>
        <v>0</v>
      </c>
      <c r="BN297" s="52">
        <f t="shared" si="754"/>
        <v>0</v>
      </c>
      <c r="BO297" s="52">
        <f t="shared" si="755"/>
        <v>0</v>
      </c>
      <c r="BP297" s="52">
        <f t="shared" si="756"/>
        <v>0</v>
      </c>
      <c r="BQ297" s="52">
        <f t="shared" si="757"/>
        <v>0.05</v>
      </c>
      <c r="BS297" s="52">
        <f t="shared" ca="1" si="758"/>
        <v>0</v>
      </c>
      <c r="BT297" s="52">
        <f t="shared" ca="1" si="759"/>
        <v>0</v>
      </c>
      <c r="BU297" s="52">
        <f t="shared" ca="1" si="760"/>
        <v>0</v>
      </c>
      <c r="BV297" s="52">
        <f t="shared" ca="1" si="761"/>
        <v>0</v>
      </c>
      <c r="BW297" s="52">
        <f t="shared" ca="1" si="762"/>
        <v>0</v>
      </c>
      <c r="BX297" s="52">
        <f t="shared" ca="1" si="763"/>
        <v>0</v>
      </c>
      <c r="BY297" s="52">
        <f t="shared" ca="1" si="764"/>
        <v>0</v>
      </c>
      <c r="BZ297" s="52">
        <f t="shared" ca="1" si="765"/>
        <v>0</v>
      </c>
      <c r="CA297" s="52">
        <f t="shared" ca="1" si="766"/>
        <v>0</v>
      </c>
      <c r="CB297" s="52">
        <f t="shared" ca="1" si="767"/>
        <v>0</v>
      </c>
      <c r="CC297" s="52">
        <f t="shared" ca="1" si="768"/>
        <v>0</v>
      </c>
      <c r="CD297" s="52">
        <f t="shared" ca="1" si="769"/>
        <v>0</v>
      </c>
      <c r="CE297" s="52">
        <f t="shared" ca="1" si="770"/>
        <v>0</v>
      </c>
      <c r="CF297" s="52">
        <f t="shared" ca="1" si="771"/>
        <v>0</v>
      </c>
      <c r="CG297" s="52">
        <f t="shared" ca="1" si="772"/>
        <v>0</v>
      </c>
      <c r="CH297" s="52">
        <f t="shared" ca="1" si="773"/>
        <v>0</v>
      </c>
      <c r="CI297" s="52">
        <f t="shared" ca="1" si="774"/>
        <v>0</v>
      </c>
      <c r="CJ297" s="52">
        <f t="shared" ca="1" si="775"/>
        <v>0</v>
      </c>
      <c r="CK297" s="52">
        <f t="shared" ca="1" si="776"/>
        <v>0</v>
      </c>
      <c r="CL297" s="52">
        <f t="shared" ca="1" si="777"/>
        <v>0</v>
      </c>
      <c r="CM297" s="52">
        <f t="shared" ca="1" si="778"/>
        <v>0</v>
      </c>
      <c r="CN297" s="52">
        <f t="shared" ca="1" si="779"/>
        <v>0</v>
      </c>
      <c r="CO297" s="52">
        <f t="shared" ca="1" si="780"/>
        <v>0</v>
      </c>
      <c r="CP297" s="52">
        <f t="shared" ca="1" si="781"/>
        <v>0</v>
      </c>
      <c r="CQ297" s="52">
        <f t="shared" ca="1" si="782"/>
        <v>0</v>
      </c>
      <c r="CR297" s="52">
        <f t="shared" ca="1" si="783"/>
        <v>0</v>
      </c>
      <c r="CS297" s="52">
        <f t="shared" ca="1" si="784"/>
        <v>0</v>
      </c>
      <c r="CT297" s="52">
        <f t="shared" ca="1" si="785"/>
        <v>0</v>
      </c>
      <c r="CU297" s="52">
        <f t="shared" ca="1" si="786"/>
        <v>0</v>
      </c>
      <c r="CV297" s="52">
        <f t="shared" ca="1" si="787"/>
        <v>0</v>
      </c>
      <c r="CW297" s="52">
        <f t="shared" ca="1" si="788"/>
        <v>0</v>
      </c>
      <c r="CY297" s="51" t="str">
        <f t="shared" ca="1" si="789"/>
        <v>Slope</v>
      </c>
      <c r="CZ297" s="51" t="str">
        <f t="shared" ca="1" si="790"/>
        <v>Slope</v>
      </c>
      <c r="DA297" s="51" t="str">
        <f t="shared" ca="1" si="791"/>
        <v>Slope</v>
      </c>
      <c r="DB297" s="51" t="str">
        <f t="shared" ca="1" si="792"/>
        <v>Slope</v>
      </c>
      <c r="DC297" s="51" t="str">
        <f t="shared" ca="1" si="793"/>
        <v>Slope</v>
      </c>
      <c r="DD297" s="51" t="str">
        <f t="shared" ca="1" si="794"/>
        <v>Slope</v>
      </c>
      <c r="DE297" s="51" t="str">
        <f t="shared" ca="1" si="795"/>
        <v>Slope</v>
      </c>
      <c r="DF297" s="51" t="str">
        <f t="shared" ca="1" si="796"/>
        <v>Slope</v>
      </c>
      <c r="DG297" s="51" t="str">
        <f t="shared" ca="1" si="797"/>
        <v>Slope</v>
      </c>
      <c r="DH297" s="51" t="str">
        <f t="shared" ca="1" si="798"/>
        <v>Slope</v>
      </c>
      <c r="DI297" s="51" t="str">
        <f t="shared" ca="1" si="799"/>
        <v>Slope</v>
      </c>
      <c r="DJ297" s="51" t="str">
        <f t="shared" ca="1" si="800"/>
        <v>Slope</v>
      </c>
      <c r="DK297" s="51" t="str">
        <f t="shared" ca="1" si="801"/>
        <v>Slope</v>
      </c>
      <c r="DL297" s="51" t="str">
        <f t="shared" ca="1" si="802"/>
        <v>Slope</v>
      </c>
      <c r="DM297" s="51" t="str">
        <f t="shared" ca="1" si="803"/>
        <v>Slope</v>
      </c>
      <c r="DN297" s="51" t="str">
        <f t="shared" ca="1" si="804"/>
        <v>Slope</v>
      </c>
      <c r="DO297" s="51" t="str">
        <f t="shared" ca="1" si="805"/>
        <v>Slope</v>
      </c>
      <c r="DP297" s="51" t="str">
        <f t="shared" ca="1" si="806"/>
        <v>Slope</v>
      </c>
      <c r="DQ297" s="51" t="str">
        <f t="shared" ca="1" si="807"/>
        <v>Slope</v>
      </c>
      <c r="DR297" s="51" t="str">
        <f t="shared" ca="1" si="808"/>
        <v>Slope</v>
      </c>
      <c r="DS297" s="51" t="str">
        <f t="shared" ca="1" si="809"/>
        <v>Slope</v>
      </c>
      <c r="DT297" s="51" t="str">
        <f t="shared" ca="1" si="810"/>
        <v>Slope</v>
      </c>
      <c r="DU297" s="51" t="str">
        <f t="shared" ca="1" si="811"/>
        <v>Slope</v>
      </c>
      <c r="DV297" s="51" t="str">
        <f t="shared" ca="1" si="812"/>
        <v>Slope</v>
      </c>
      <c r="DW297" s="51" t="str">
        <f t="shared" ca="1" si="813"/>
        <v>Slope</v>
      </c>
      <c r="DX297" s="51" t="str">
        <f t="shared" ca="1" si="814"/>
        <v>Slope</v>
      </c>
      <c r="DY297" s="51" t="str">
        <f t="shared" ca="1" si="815"/>
        <v>Slope</v>
      </c>
      <c r="DZ297" s="51" t="str">
        <f t="shared" ca="1" si="816"/>
        <v>Slope</v>
      </c>
      <c r="EA297" s="51" t="str">
        <f t="shared" ca="1" si="817"/>
        <v>Slope</v>
      </c>
      <c r="EB297" s="51" t="str">
        <f t="shared" ca="1" si="818"/>
        <v>Slope</v>
      </c>
      <c r="EC297" s="51" t="str">
        <f t="shared" ca="1" si="819"/>
        <v>Slope</v>
      </c>
      <c r="EE297" s="52">
        <f t="shared" ca="1" si="820"/>
        <v>1</v>
      </c>
      <c r="EF297" s="52">
        <f t="shared" ca="1" si="821"/>
        <v>1</v>
      </c>
      <c r="EG297" s="52">
        <f t="shared" ca="1" si="822"/>
        <v>1</v>
      </c>
      <c r="EH297" s="52">
        <f t="shared" ca="1" si="823"/>
        <v>1</v>
      </c>
      <c r="EI297" s="52">
        <f t="shared" ca="1" si="824"/>
        <v>1</v>
      </c>
      <c r="EJ297" s="52">
        <f t="shared" ca="1" si="825"/>
        <v>1</v>
      </c>
      <c r="EK297" s="52">
        <f t="shared" ca="1" si="826"/>
        <v>1</v>
      </c>
      <c r="EL297" s="52">
        <f t="shared" ca="1" si="827"/>
        <v>1</v>
      </c>
      <c r="EM297" s="52">
        <f t="shared" ca="1" si="828"/>
        <v>1</v>
      </c>
      <c r="EN297" s="52">
        <f t="shared" ca="1" si="829"/>
        <v>1</v>
      </c>
      <c r="EO297" s="52">
        <f t="shared" ca="1" si="830"/>
        <v>1</v>
      </c>
      <c r="EP297" s="52">
        <f t="shared" ca="1" si="831"/>
        <v>1</v>
      </c>
      <c r="EQ297" s="52">
        <f t="shared" ca="1" si="832"/>
        <v>1</v>
      </c>
      <c r="ER297" s="52">
        <f t="shared" ca="1" si="833"/>
        <v>1</v>
      </c>
      <c r="ES297" s="52">
        <f t="shared" ca="1" si="834"/>
        <v>1</v>
      </c>
      <c r="ET297" s="52">
        <f t="shared" ca="1" si="835"/>
        <v>1</v>
      </c>
      <c r="EU297" s="52">
        <f t="shared" ca="1" si="836"/>
        <v>1</v>
      </c>
      <c r="EV297" s="52">
        <f t="shared" ca="1" si="837"/>
        <v>1</v>
      </c>
      <c r="EW297" s="52">
        <f t="shared" ca="1" si="838"/>
        <v>1</v>
      </c>
      <c r="EX297" s="52">
        <f t="shared" ca="1" si="839"/>
        <v>1</v>
      </c>
      <c r="EY297" s="52">
        <f t="shared" ca="1" si="840"/>
        <v>1</v>
      </c>
      <c r="EZ297" s="52">
        <f t="shared" ca="1" si="841"/>
        <v>1</v>
      </c>
      <c r="FA297" s="52">
        <f t="shared" ca="1" si="842"/>
        <v>1</v>
      </c>
      <c r="FB297" s="52">
        <f t="shared" ca="1" si="843"/>
        <v>1</v>
      </c>
      <c r="FC297" s="52">
        <f t="shared" ca="1" si="844"/>
        <v>1</v>
      </c>
      <c r="FD297" s="52">
        <f t="shared" ca="1" si="845"/>
        <v>1</v>
      </c>
      <c r="FE297" s="52">
        <f t="shared" ca="1" si="846"/>
        <v>1</v>
      </c>
      <c r="FF297" s="52">
        <f t="shared" ca="1" si="847"/>
        <v>1</v>
      </c>
      <c r="FG297" s="52">
        <f t="shared" ca="1" si="848"/>
        <v>1</v>
      </c>
      <c r="FH297" s="52">
        <f t="shared" ca="1" si="849"/>
        <v>1</v>
      </c>
      <c r="FI297" s="52">
        <f t="shared" ca="1" si="850"/>
        <v>1</v>
      </c>
      <c r="FK297" s="52">
        <f t="shared" si="851"/>
        <v>0</v>
      </c>
      <c r="FL297" s="59" t="e">
        <f t="shared" ca="1" si="852"/>
        <v>#N/A</v>
      </c>
      <c r="FM297" s="59" t="e">
        <f t="shared" ca="1" si="853"/>
        <v>#N/A</v>
      </c>
      <c r="FN297" s="52">
        <f t="shared" ca="1" si="854"/>
        <v>0</v>
      </c>
      <c r="FP297" s="52">
        <f t="shared" ca="1" si="855"/>
        <v>0.66666666666666663</v>
      </c>
      <c r="FQ297" s="52">
        <f t="shared" ca="1" si="856"/>
        <v>0.66666666666666663</v>
      </c>
      <c r="FR297" s="52">
        <f t="shared" ca="1" si="857"/>
        <v>0.65555555555555545</v>
      </c>
      <c r="FS297" s="52">
        <f t="shared" ca="1" si="858"/>
        <v>0.64444444444444438</v>
      </c>
      <c r="FT297" s="52">
        <f t="shared" ca="1" si="859"/>
        <v>0.6333333333333333</v>
      </c>
      <c r="FU297" s="52">
        <f t="shared" ca="1" si="860"/>
        <v>0.62222222222222223</v>
      </c>
      <c r="FV297" s="52">
        <f t="shared" ca="1" si="861"/>
        <v>0.61111111111111116</v>
      </c>
      <c r="FW297" s="52">
        <f t="shared" ca="1" si="862"/>
        <v>0.6</v>
      </c>
      <c r="FX297" s="52">
        <f t="shared" ca="1" si="863"/>
        <v>0.5888888888888888</v>
      </c>
      <c r="FY297" s="52">
        <f t="shared" ca="1" si="864"/>
        <v>0.57777777777777772</v>
      </c>
      <c r="FZ297" s="52">
        <f t="shared" ca="1" si="865"/>
        <v>0.56666666666666665</v>
      </c>
      <c r="GA297" s="52">
        <f t="shared" ca="1" si="866"/>
        <v>0.55555555555555558</v>
      </c>
      <c r="GB297" s="52">
        <f t="shared" ca="1" si="867"/>
        <v>0.5444444444444444</v>
      </c>
      <c r="GC297" s="52">
        <f t="shared" ca="1" si="868"/>
        <v>0.53333333333333333</v>
      </c>
      <c r="GD297" s="52">
        <f t="shared" ca="1" si="869"/>
        <v>0.52222222222222214</v>
      </c>
      <c r="GE297" s="52">
        <f t="shared" ca="1" si="870"/>
        <v>0.51111111111111107</v>
      </c>
      <c r="GF297" s="52">
        <f t="shared" ca="1" si="871"/>
        <v>0.5</v>
      </c>
      <c r="GG297" s="52">
        <f t="shared" ca="1" si="872"/>
        <v>0.48888888888888887</v>
      </c>
      <c r="GH297" s="52">
        <f t="shared" ca="1" si="873"/>
        <v>0.47777777777777775</v>
      </c>
      <c r="GI297" s="52">
        <f t="shared" ca="1" si="874"/>
        <v>0.46666666666666667</v>
      </c>
      <c r="GJ297" s="52">
        <f t="shared" ca="1" si="875"/>
        <v>0.45555555555555555</v>
      </c>
      <c r="GK297" s="52">
        <f t="shared" ca="1" si="876"/>
        <v>0.44444444444444442</v>
      </c>
      <c r="GL297" s="52">
        <f t="shared" ca="1" si="877"/>
        <v>0.43333333333333335</v>
      </c>
      <c r="GM297" s="52">
        <f t="shared" ca="1" si="878"/>
        <v>0.42222222222222222</v>
      </c>
      <c r="GN297" s="52">
        <f t="shared" ca="1" si="879"/>
        <v>0.41111111111111109</v>
      </c>
      <c r="GO297" s="52">
        <f t="shared" ca="1" si="880"/>
        <v>0.39999999999999997</v>
      </c>
      <c r="GP297" s="52">
        <f t="shared" ca="1" si="881"/>
        <v>0.38888888888888884</v>
      </c>
      <c r="GQ297" s="52">
        <f t="shared" ca="1" si="882"/>
        <v>0.37777777777777777</v>
      </c>
      <c r="GR297" s="52">
        <f t="shared" ca="1" si="883"/>
        <v>0.36666666666666664</v>
      </c>
      <c r="GS297" s="52">
        <f t="shared" ca="1" si="884"/>
        <v>0.35555555555555551</v>
      </c>
      <c r="GT297" s="52">
        <f t="shared" ca="1" si="885"/>
        <v>0.34444444444444444</v>
      </c>
      <c r="GU297" s="125">
        <f t="shared" si="886"/>
        <v>0</v>
      </c>
      <c r="GV297" s="52">
        <f t="shared" ca="1" si="887"/>
        <v>0.66666666666666663</v>
      </c>
      <c r="GW297" s="59">
        <f t="shared" ca="1" si="888"/>
        <v>0</v>
      </c>
      <c r="GX297" s="52">
        <f t="shared" ca="1" si="889"/>
        <v>0</v>
      </c>
      <c r="GY297" s="52" t="str">
        <f t="shared" ca="1" si="890"/>
        <v>Slope</v>
      </c>
      <c r="GZ297" s="52" t="str">
        <f t="shared" ca="1" si="891"/>
        <v>NaN</v>
      </c>
      <c r="HA297" s="120">
        <f t="shared" si="892"/>
        <v>0</v>
      </c>
      <c r="HB297" s="58">
        <f t="shared" si="893"/>
        <v>0</v>
      </c>
      <c r="HC297" s="58"/>
      <c r="HD297" s="121">
        <f t="shared" si="894"/>
        <v>1</v>
      </c>
      <c r="HE297" s="52">
        <f t="shared" si="895"/>
        <v>0</v>
      </c>
      <c r="HF297" s="52">
        <f t="shared" si="896"/>
        <v>0</v>
      </c>
      <c r="HG297" s="120">
        <f t="shared" si="897"/>
        <v>1</v>
      </c>
      <c r="HH297" s="120">
        <f t="shared" si="898"/>
        <v>0</v>
      </c>
      <c r="HI297" s="52">
        <f t="shared" ca="1" si="899"/>
        <v>0</v>
      </c>
      <c r="HJ297" s="52" t="str">
        <f t="shared" ca="1" si="900"/>
        <v>Slope</v>
      </c>
      <c r="HK297" s="59">
        <f t="shared" ca="1" si="901"/>
        <v>2</v>
      </c>
      <c r="HL297" s="52" t="str">
        <f t="shared" ca="1" si="902"/>
        <v>NaN</v>
      </c>
      <c r="HM297" s="52">
        <f t="shared" si="903"/>
        <v>0</v>
      </c>
      <c r="HN297" s="52">
        <f t="shared" si="904"/>
        <v>0</v>
      </c>
      <c r="HO297" s="52">
        <f t="shared" si="905"/>
        <v>0</v>
      </c>
      <c r="HP297" s="112"/>
      <c r="HQ297" s="52">
        <f t="shared" ref="HQ297:HQ360" si="908">ABS(BJ297 - BJ296)</f>
        <v>0</v>
      </c>
      <c r="HR297" s="112"/>
      <c r="HS297" s="52">
        <f t="shared" si="906"/>
        <v>0</v>
      </c>
      <c r="HT297">
        <f t="shared" si="907"/>
        <v>0</v>
      </c>
    </row>
    <row r="298" spans="1:228" x14ac:dyDescent="0.25">
      <c r="A298" s="45">
        <v>260</v>
      </c>
      <c r="B298" s="35">
        <f t="shared" si="743"/>
        <v>2.9976851851851675E-2</v>
      </c>
      <c r="C298" s="28"/>
      <c r="D298" s="29"/>
      <c r="E298" s="29"/>
      <c r="F298" s="37"/>
      <c r="G298" s="38"/>
      <c r="H298" s="107"/>
      <c r="I298" s="31"/>
      <c r="J298" s="28"/>
      <c r="K298" s="37">
        <f t="shared" si="735"/>
        <v>0</v>
      </c>
      <c r="L298" s="30">
        <f t="shared" si="733"/>
        <v>0</v>
      </c>
      <c r="M298" s="101">
        <f t="shared" si="734"/>
        <v>0</v>
      </c>
      <c r="N298" s="103">
        <f t="shared" si="744"/>
        <v>0</v>
      </c>
      <c r="AD298" s="52" t="e">
        <f t="shared" ca="1" si="745"/>
        <v>#DIV/0!</v>
      </c>
      <c r="AE298" s="52" t="e">
        <f t="shared" ca="1" si="745"/>
        <v>#DIV/0!</v>
      </c>
      <c r="AF298" s="52" t="e">
        <f t="shared" ca="1" si="745"/>
        <v>#DIV/0!</v>
      </c>
      <c r="AG298" s="52" t="e">
        <f t="shared" ca="1" si="745"/>
        <v>#DIV/0!</v>
      </c>
      <c r="AH298" s="52" t="e">
        <f t="shared" ca="1" si="746"/>
        <v>#DIV/0!</v>
      </c>
      <c r="AI298" s="52" t="e">
        <f t="shared" ca="1" si="746"/>
        <v>#DIV/0!</v>
      </c>
      <c r="AJ298" s="52" t="e">
        <f t="shared" ca="1" si="746"/>
        <v>#DIV/0!</v>
      </c>
      <c r="AK298" s="52" t="e">
        <f t="shared" ca="1" si="746"/>
        <v>#DIV/0!</v>
      </c>
      <c r="AL298" s="52" t="e">
        <f t="shared" ca="1" si="747"/>
        <v>#DIV/0!</v>
      </c>
      <c r="AM298" s="52" t="e">
        <f t="shared" ca="1" si="747"/>
        <v>#DIV/0!</v>
      </c>
      <c r="AN298" s="52" t="e">
        <f t="shared" ca="1" si="747"/>
        <v>#DIV/0!</v>
      </c>
      <c r="AO298" s="52" t="e">
        <f t="shared" ca="1" si="747"/>
        <v>#DIV/0!</v>
      </c>
      <c r="AP298" s="52" t="e">
        <f t="shared" ca="1" si="748"/>
        <v>#DIV/0!</v>
      </c>
      <c r="AQ298" s="52" t="e">
        <f t="shared" ca="1" si="748"/>
        <v>#DIV/0!</v>
      </c>
      <c r="AR298" s="52" t="e">
        <f t="shared" ca="1" si="748"/>
        <v>#DIV/0!</v>
      </c>
      <c r="AS298" s="52" t="e">
        <f t="shared" ca="1" si="748"/>
        <v>#DIV/0!</v>
      </c>
      <c r="AT298" s="52" t="e">
        <f t="shared" ca="1" si="749"/>
        <v>#DIV/0!</v>
      </c>
      <c r="AU298" s="52" t="e">
        <f t="shared" ca="1" si="749"/>
        <v>#DIV/0!</v>
      </c>
      <c r="AV298" s="52" t="e">
        <f t="shared" ca="1" si="738"/>
        <v>#DIV/0!</v>
      </c>
      <c r="AW298" s="52" t="e">
        <f t="shared" ca="1" si="738"/>
        <v>#DIV/0!</v>
      </c>
      <c r="AX298" s="52" t="e">
        <f t="shared" ca="1" si="738"/>
        <v>#DIV/0!</v>
      </c>
      <c r="AY298" s="52" t="e">
        <f t="shared" ca="1" si="738"/>
        <v>#DIV/0!</v>
      </c>
      <c r="AZ298" s="52" t="e">
        <f t="shared" ca="1" si="739"/>
        <v>#DIV/0!</v>
      </c>
      <c r="BA298" s="52" t="e">
        <f t="shared" ca="1" si="739"/>
        <v>#DIV/0!</v>
      </c>
      <c r="BB298" s="52" t="e">
        <f t="shared" ca="1" si="739"/>
        <v>#DIV/0!</v>
      </c>
      <c r="BC298" s="52" t="e">
        <f t="shared" ca="1" si="739"/>
        <v>#DIV/0!</v>
      </c>
      <c r="BD298" s="52" t="e">
        <f t="shared" ca="1" si="740"/>
        <v>#DIV/0!</v>
      </c>
      <c r="BE298" s="52" t="e">
        <f t="shared" ca="1" si="740"/>
        <v>#DIV/0!</v>
      </c>
      <c r="BF298" s="52" t="e">
        <f t="shared" ca="1" si="740"/>
        <v>#DIV/0!</v>
      </c>
      <c r="BG298" s="52" t="e">
        <f t="shared" ca="1" si="740"/>
        <v>#DIV/0!</v>
      </c>
      <c r="BH298" s="52" t="e">
        <f t="shared" ca="1" si="741"/>
        <v>#DIV/0!</v>
      </c>
      <c r="BJ298" s="52">
        <f t="shared" si="750"/>
        <v>0</v>
      </c>
      <c r="BK298" s="52">
        <f t="shared" si="751"/>
        <v>0</v>
      </c>
      <c r="BL298" s="52">
        <f t="shared" si="752"/>
        <v>0</v>
      </c>
      <c r="BM298" s="52">
        <f t="shared" si="753"/>
        <v>0</v>
      </c>
      <c r="BN298" s="52">
        <f t="shared" si="754"/>
        <v>0</v>
      </c>
      <c r="BO298" s="52">
        <f t="shared" si="755"/>
        <v>0</v>
      </c>
      <c r="BP298" s="52">
        <f t="shared" si="756"/>
        <v>0</v>
      </c>
      <c r="BQ298" s="52">
        <f t="shared" si="757"/>
        <v>0.05</v>
      </c>
      <c r="BS298" s="52">
        <f t="shared" ca="1" si="758"/>
        <v>0</v>
      </c>
      <c r="BT298" s="52">
        <f t="shared" ca="1" si="759"/>
        <v>0</v>
      </c>
      <c r="BU298" s="52">
        <f t="shared" ca="1" si="760"/>
        <v>0</v>
      </c>
      <c r="BV298" s="52">
        <f t="shared" ca="1" si="761"/>
        <v>0</v>
      </c>
      <c r="BW298" s="52">
        <f t="shared" ca="1" si="762"/>
        <v>0</v>
      </c>
      <c r="BX298" s="52">
        <f t="shared" ca="1" si="763"/>
        <v>0</v>
      </c>
      <c r="BY298" s="52">
        <f t="shared" ca="1" si="764"/>
        <v>0</v>
      </c>
      <c r="BZ298" s="52">
        <f t="shared" ca="1" si="765"/>
        <v>0</v>
      </c>
      <c r="CA298" s="52">
        <f t="shared" ca="1" si="766"/>
        <v>0</v>
      </c>
      <c r="CB298" s="52">
        <f t="shared" ca="1" si="767"/>
        <v>0</v>
      </c>
      <c r="CC298" s="52">
        <f t="shared" ca="1" si="768"/>
        <v>0</v>
      </c>
      <c r="CD298" s="52">
        <f t="shared" ca="1" si="769"/>
        <v>0</v>
      </c>
      <c r="CE298" s="52">
        <f t="shared" ca="1" si="770"/>
        <v>0</v>
      </c>
      <c r="CF298" s="52">
        <f t="shared" ca="1" si="771"/>
        <v>0</v>
      </c>
      <c r="CG298" s="52">
        <f t="shared" ca="1" si="772"/>
        <v>0</v>
      </c>
      <c r="CH298" s="52">
        <f t="shared" ca="1" si="773"/>
        <v>0</v>
      </c>
      <c r="CI298" s="52">
        <f t="shared" ca="1" si="774"/>
        <v>0</v>
      </c>
      <c r="CJ298" s="52">
        <f t="shared" ca="1" si="775"/>
        <v>0</v>
      </c>
      <c r="CK298" s="52">
        <f t="shared" ca="1" si="776"/>
        <v>0</v>
      </c>
      <c r="CL298" s="52">
        <f t="shared" ca="1" si="777"/>
        <v>0</v>
      </c>
      <c r="CM298" s="52">
        <f t="shared" ca="1" si="778"/>
        <v>0</v>
      </c>
      <c r="CN298" s="52">
        <f t="shared" ca="1" si="779"/>
        <v>0</v>
      </c>
      <c r="CO298" s="52">
        <f t="shared" ca="1" si="780"/>
        <v>0</v>
      </c>
      <c r="CP298" s="52">
        <f t="shared" ca="1" si="781"/>
        <v>0</v>
      </c>
      <c r="CQ298" s="52">
        <f t="shared" ca="1" si="782"/>
        <v>0</v>
      </c>
      <c r="CR298" s="52">
        <f t="shared" ca="1" si="783"/>
        <v>0</v>
      </c>
      <c r="CS298" s="52">
        <f t="shared" ca="1" si="784"/>
        <v>0</v>
      </c>
      <c r="CT298" s="52">
        <f t="shared" ca="1" si="785"/>
        <v>0</v>
      </c>
      <c r="CU298" s="52">
        <f t="shared" ca="1" si="786"/>
        <v>0</v>
      </c>
      <c r="CV298" s="52">
        <f t="shared" ca="1" si="787"/>
        <v>0</v>
      </c>
      <c r="CW298" s="52">
        <f t="shared" ca="1" si="788"/>
        <v>0</v>
      </c>
      <c r="CY298" s="51" t="str">
        <f t="shared" ca="1" si="789"/>
        <v>Slope</v>
      </c>
      <c r="CZ298" s="51" t="str">
        <f t="shared" ca="1" si="790"/>
        <v>Slope</v>
      </c>
      <c r="DA298" s="51" t="str">
        <f t="shared" ca="1" si="791"/>
        <v>Slope</v>
      </c>
      <c r="DB298" s="51" t="str">
        <f t="shared" ca="1" si="792"/>
        <v>Slope</v>
      </c>
      <c r="DC298" s="51" t="str">
        <f t="shared" ca="1" si="793"/>
        <v>Slope</v>
      </c>
      <c r="DD298" s="51" t="str">
        <f t="shared" ca="1" si="794"/>
        <v>Slope</v>
      </c>
      <c r="DE298" s="51" t="str">
        <f t="shared" ca="1" si="795"/>
        <v>Slope</v>
      </c>
      <c r="DF298" s="51" t="str">
        <f t="shared" ca="1" si="796"/>
        <v>Slope</v>
      </c>
      <c r="DG298" s="51" t="str">
        <f t="shared" ca="1" si="797"/>
        <v>Slope</v>
      </c>
      <c r="DH298" s="51" t="str">
        <f t="shared" ca="1" si="798"/>
        <v>Slope</v>
      </c>
      <c r="DI298" s="51" t="str">
        <f t="shared" ca="1" si="799"/>
        <v>Slope</v>
      </c>
      <c r="DJ298" s="51" t="str">
        <f t="shared" ca="1" si="800"/>
        <v>Slope</v>
      </c>
      <c r="DK298" s="51" t="str">
        <f t="shared" ca="1" si="801"/>
        <v>Slope</v>
      </c>
      <c r="DL298" s="51" t="str">
        <f t="shared" ca="1" si="802"/>
        <v>Slope</v>
      </c>
      <c r="DM298" s="51" t="str">
        <f t="shared" ca="1" si="803"/>
        <v>Slope</v>
      </c>
      <c r="DN298" s="51" t="str">
        <f t="shared" ca="1" si="804"/>
        <v>Slope</v>
      </c>
      <c r="DO298" s="51" t="str">
        <f t="shared" ca="1" si="805"/>
        <v>Slope</v>
      </c>
      <c r="DP298" s="51" t="str">
        <f t="shared" ca="1" si="806"/>
        <v>Slope</v>
      </c>
      <c r="DQ298" s="51" t="str">
        <f t="shared" ca="1" si="807"/>
        <v>Slope</v>
      </c>
      <c r="DR298" s="51" t="str">
        <f t="shared" ca="1" si="808"/>
        <v>Slope</v>
      </c>
      <c r="DS298" s="51" t="str">
        <f t="shared" ca="1" si="809"/>
        <v>Slope</v>
      </c>
      <c r="DT298" s="51" t="str">
        <f t="shared" ca="1" si="810"/>
        <v>Slope</v>
      </c>
      <c r="DU298" s="51" t="str">
        <f t="shared" ca="1" si="811"/>
        <v>Slope</v>
      </c>
      <c r="DV298" s="51" t="str">
        <f t="shared" ca="1" si="812"/>
        <v>Slope</v>
      </c>
      <c r="DW298" s="51" t="str">
        <f t="shared" ca="1" si="813"/>
        <v>Slope</v>
      </c>
      <c r="DX298" s="51" t="str">
        <f t="shared" ca="1" si="814"/>
        <v>Slope</v>
      </c>
      <c r="DY298" s="51" t="str">
        <f t="shared" ca="1" si="815"/>
        <v>Slope</v>
      </c>
      <c r="DZ298" s="51" t="str">
        <f t="shared" ca="1" si="816"/>
        <v>Slope</v>
      </c>
      <c r="EA298" s="51" t="str">
        <f t="shared" ca="1" si="817"/>
        <v>Slope</v>
      </c>
      <c r="EB298" s="51" t="str">
        <f t="shared" ca="1" si="818"/>
        <v>Slope</v>
      </c>
      <c r="EC298" s="51" t="str">
        <f t="shared" ca="1" si="819"/>
        <v>Slope</v>
      </c>
      <c r="EE298" s="52">
        <f t="shared" ca="1" si="820"/>
        <v>1</v>
      </c>
      <c r="EF298" s="52">
        <f t="shared" ca="1" si="821"/>
        <v>1</v>
      </c>
      <c r="EG298" s="52">
        <f t="shared" ca="1" si="822"/>
        <v>1</v>
      </c>
      <c r="EH298" s="52">
        <f t="shared" ca="1" si="823"/>
        <v>1</v>
      </c>
      <c r="EI298" s="52">
        <f t="shared" ca="1" si="824"/>
        <v>1</v>
      </c>
      <c r="EJ298" s="52">
        <f t="shared" ca="1" si="825"/>
        <v>1</v>
      </c>
      <c r="EK298" s="52">
        <f t="shared" ca="1" si="826"/>
        <v>1</v>
      </c>
      <c r="EL298" s="52">
        <f t="shared" ca="1" si="827"/>
        <v>1</v>
      </c>
      <c r="EM298" s="52">
        <f t="shared" ca="1" si="828"/>
        <v>1</v>
      </c>
      <c r="EN298" s="52">
        <f t="shared" ca="1" si="829"/>
        <v>1</v>
      </c>
      <c r="EO298" s="52">
        <f t="shared" ca="1" si="830"/>
        <v>1</v>
      </c>
      <c r="EP298" s="52">
        <f t="shared" ca="1" si="831"/>
        <v>1</v>
      </c>
      <c r="EQ298" s="52">
        <f t="shared" ca="1" si="832"/>
        <v>1</v>
      </c>
      <c r="ER298" s="52">
        <f t="shared" ca="1" si="833"/>
        <v>1</v>
      </c>
      <c r="ES298" s="52">
        <f t="shared" ca="1" si="834"/>
        <v>1</v>
      </c>
      <c r="ET298" s="52">
        <f t="shared" ca="1" si="835"/>
        <v>1</v>
      </c>
      <c r="EU298" s="52">
        <f t="shared" ca="1" si="836"/>
        <v>1</v>
      </c>
      <c r="EV298" s="52">
        <f t="shared" ca="1" si="837"/>
        <v>1</v>
      </c>
      <c r="EW298" s="52">
        <f t="shared" ca="1" si="838"/>
        <v>1</v>
      </c>
      <c r="EX298" s="52">
        <f t="shared" ca="1" si="839"/>
        <v>1</v>
      </c>
      <c r="EY298" s="52">
        <f t="shared" ca="1" si="840"/>
        <v>1</v>
      </c>
      <c r="EZ298" s="52">
        <f t="shared" ca="1" si="841"/>
        <v>1</v>
      </c>
      <c r="FA298" s="52">
        <f t="shared" ca="1" si="842"/>
        <v>1</v>
      </c>
      <c r="FB298" s="52">
        <f t="shared" ca="1" si="843"/>
        <v>1</v>
      </c>
      <c r="FC298" s="52">
        <f t="shared" ca="1" si="844"/>
        <v>1</v>
      </c>
      <c r="FD298" s="52">
        <f t="shared" ca="1" si="845"/>
        <v>1</v>
      </c>
      <c r="FE298" s="52">
        <f t="shared" ca="1" si="846"/>
        <v>1</v>
      </c>
      <c r="FF298" s="52">
        <f t="shared" ca="1" si="847"/>
        <v>1</v>
      </c>
      <c r="FG298" s="52">
        <f t="shared" ca="1" si="848"/>
        <v>1</v>
      </c>
      <c r="FH298" s="52">
        <f t="shared" ca="1" si="849"/>
        <v>1</v>
      </c>
      <c r="FI298" s="52">
        <f t="shared" ca="1" si="850"/>
        <v>1</v>
      </c>
      <c r="FK298" s="52">
        <f t="shared" si="851"/>
        <v>0</v>
      </c>
      <c r="FL298" s="59" t="e">
        <f t="shared" ca="1" si="852"/>
        <v>#N/A</v>
      </c>
      <c r="FM298" s="59" t="e">
        <f t="shared" ca="1" si="853"/>
        <v>#N/A</v>
      </c>
      <c r="FN298" s="52">
        <f t="shared" ca="1" si="854"/>
        <v>0</v>
      </c>
      <c r="FP298" s="52">
        <f t="shared" ca="1" si="855"/>
        <v>0.66666666666666663</v>
      </c>
      <c r="FQ298" s="52">
        <f t="shared" ca="1" si="856"/>
        <v>0.66666666666666663</v>
      </c>
      <c r="FR298" s="52">
        <f t="shared" ca="1" si="857"/>
        <v>0.65555555555555545</v>
      </c>
      <c r="FS298" s="52">
        <f t="shared" ca="1" si="858"/>
        <v>0.64444444444444438</v>
      </c>
      <c r="FT298" s="52">
        <f t="shared" ca="1" si="859"/>
        <v>0.6333333333333333</v>
      </c>
      <c r="FU298" s="52">
        <f t="shared" ca="1" si="860"/>
        <v>0.62222222222222223</v>
      </c>
      <c r="FV298" s="52">
        <f t="shared" ca="1" si="861"/>
        <v>0.61111111111111116</v>
      </c>
      <c r="FW298" s="52">
        <f t="shared" ca="1" si="862"/>
        <v>0.6</v>
      </c>
      <c r="FX298" s="52">
        <f t="shared" ca="1" si="863"/>
        <v>0.5888888888888888</v>
      </c>
      <c r="FY298" s="52">
        <f t="shared" ca="1" si="864"/>
        <v>0.57777777777777772</v>
      </c>
      <c r="FZ298" s="52">
        <f t="shared" ca="1" si="865"/>
        <v>0.56666666666666665</v>
      </c>
      <c r="GA298" s="52">
        <f t="shared" ca="1" si="866"/>
        <v>0.55555555555555558</v>
      </c>
      <c r="GB298" s="52">
        <f t="shared" ca="1" si="867"/>
        <v>0.5444444444444444</v>
      </c>
      <c r="GC298" s="52">
        <f t="shared" ca="1" si="868"/>
        <v>0.53333333333333333</v>
      </c>
      <c r="GD298" s="52">
        <f t="shared" ca="1" si="869"/>
        <v>0.52222222222222214</v>
      </c>
      <c r="GE298" s="52">
        <f t="shared" ca="1" si="870"/>
        <v>0.51111111111111107</v>
      </c>
      <c r="GF298" s="52">
        <f t="shared" ca="1" si="871"/>
        <v>0.5</v>
      </c>
      <c r="GG298" s="52">
        <f t="shared" ca="1" si="872"/>
        <v>0.48888888888888887</v>
      </c>
      <c r="GH298" s="52">
        <f t="shared" ca="1" si="873"/>
        <v>0.47777777777777775</v>
      </c>
      <c r="GI298" s="52">
        <f t="shared" ca="1" si="874"/>
        <v>0.46666666666666667</v>
      </c>
      <c r="GJ298" s="52">
        <f t="shared" ca="1" si="875"/>
        <v>0.45555555555555555</v>
      </c>
      <c r="GK298" s="52">
        <f t="shared" ca="1" si="876"/>
        <v>0.44444444444444442</v>
      </c>
      <c r="GL298" s="52">
        <f t="shared" ca="1" si="877"/>
        <v>0.43333333333333335</v>
      </c>
      <c r="GM298" s="52">
        <f t="shared" ca="1" si="878"/>
        <v>0.42222222222222222</v>
      </c>
      <c r="GN298" s="52">
        <f t="shared" ca="1" si="879"/>
        <v>0.41111111111111109</v>
      </c>
      <c r="GO298" s="52">
        <f t="shared" ca="1" si="880"/>
        <v>0.39999999999999997</v>
      </c>
      <c r="GP298" s="52">
        <f t="shared" ca="1" si="881"/>
        <v>0.38888888888888884</v>
      </c>
      <c r="GQ298" s="52">
        <f t="shared" ca="1" si="882"/>
        <v>0.37777777777777777</v>
      </c>
      <c r="GR298" s="52">
        <f t="shared" ca="1" si="883"/>
        <v>0.36666666666666664</v>
      </c>
      <c r="GS298" s="52">
        <f t="shared" ca="1" si="884"/>
        <v>0.35555555555555551</v>
      </c>
      <c r="GT298" s="52">
        <f t="shared" ca="1" si="885"/>
        <v>0.34444444444444444</v>
      </c>
      <c r="GU298" s="125">
        <f t="shared" si="886"/>
        <v>0</v>
      </c>
      <c r="GV298" s="52">
        <f t="shared" ca="1" si="887"/>
        <v>0.66666666666666663</v>
      </c>
      <c r="GW298" s="59">
        <f t="shared" ca="1" si="888"/>
        <v>0</v>
      </c>
      <c r="GX298" s="52">
        <f t="shared" ca="1" si="889"/>
        <v>0</v>
      </c>
      <c r="GY298" s="52" t="str">
        <f t="shared" ca="1" si="890"/>
        <v>Slope</v>
      </c>
      <c r="GZ298" s="52" t="str">
        <f t="shared" ca="1" si="891"/>
        <v>NaN</v>
      </c>
      <c r="HA298" s="120">
        <f t="shared" si="892"/>
        <v>0</v>
      </c>
      <c r="HB298" s="58">
        <f t="shared" si="893"/>
        <v>0</v>
      </c>
      <c r="HC298" s="58"/>
      <c r="HD298" s="121">
        <f t="shared" si="894"/>
        <v>1</v>
      </c>
      <c r="HE298" s="52">
        <f t="shared" si="895"/>
        <v>0</v>
      </c>
      <c r="HF298" s="52">
        <f t="shared" si="896"/>
        <v>0</v>
      </c>
      <c r="HG298" s="120">
        <f t="shared" si="897"/>
        <v>1</v>
      </c>
      <c r="HH298" s="120">
        <f t="shared" si="898"/>
        <v>0</v>
      </c>
      <c r="HI298" s="52">
        <f t="shared" ca="1" si="899"/>
        <v>0</v>
      </c>
      <c r="HJ298" s="52" t="str">
        <f t="shared" ca="1" si="900"/>
        <v>Slope</v>
      </c>
      <c r="HK298" s="59">
        <f t="shared" ca="1" si="901"/>
        <v>2</v>
      </c>
      <c r="HL298" s="52" t="str">
        <f t="shared" ca="1" si="902"/>
        <v>NaN</v>
      </c>
      <c r="HM298" s="52">
        <f t="shared" si="903"/>
        <v>0</v>
      </c>
      <c r="HN298" s="52">
        <f t="shared" si="904"/>
        <v>0</v>
      </c>
      <c r="HO298" s="52">
        <f t="shared" si="905"/>
        <v>0</v>
      </c>
      <c r="HP298" s="112"/>
      <c r="HQ298" s="52">
        <f t="shared" si="908"/>
        <v>0</v>
      </c>
      <c r="HR298" s="112"/>
      <c r="HS298" s="52">
        <f t="shared" si="906"/>
        <v>0</v>
      </c>
      <c r="HT298">
        <f t="shared" si="907"/>
        <v>0</v>
      </c>
    </row>
    <row r="299" spans="1:228" x14ac:dyDescent="0.25">
      <c r="A299" s="45">
        <v>261</v>
      </c>
      <c r="B299" s="35">
        <f t="shared" si="743"/>
        <v>3.0092592592592414E-2</v>
      </c>
      <c r="C299" s="28"/>
      <c r="D299" s="29"/>
      <c r="E299" s="29"/>
      <c r="F299" s="37"/>
      <c r="G299" s="38"/>
      <c r="H299" s="107"/>
      <c r="I299" s="31"/>
      <c r="J299" s="28"/>
      <c r="K299" s="37">
        <f t="shared" si="735"/>
        <v>0</v>
      </c>
      <c r="L299" s="30">
        <f t="shared" si="733"/>
        <v>0</v>
      </c>
      <c r="M299" s="101">
        <f t="shared" si="734"/>
        <v>0</v>
      </c>
      <c r="N299" s="103">
        <f t="shared" si="744"/>
        <v>0</v>
      </c>
      <c r="AD299" s="52" t="e">
        <f t="shared" ca="1" si="745"/>
        <v>#DIV/0!</v>
      </c>
      <c r="AE299" s="52" t="e">
        <f t="shared" ca="1" si="745"/>
        <v>#DIV/0!</v>
      </c>
      <c r="AF299" s="52" t="e">
        <f t="shared" ca="1" si="745"/>
        <v>#DIV/0!</v>
      </c>
      <c r="AG299" s="52" t="e">
        <f t="shared" ca="1" si="745"/>
        <v>#DIV/0!</v>
      </c>
      <c r="AH299" s="52" t="e">
        <f t="shared" ca="1" si="746"/>
        <v>#DIV/0!</v>
      </c>
      <c r="AI299" s="52" t="e">
        <f t="shared" ca="1" si="746"/>
        <v>#DIV/0!</v>
      </c>
      <c r="AJ299" s="52" t="e">
        <f t="shared" ca="1" si="746"/>
        <v>#DIV/0!</v>
      </c>
      <c r="AK299" s="52" t="e">
        <f t="shared" ca="1" si="746"/>
        <v>#DIV/0!</v>
      </c>
      <c r="AL299" s="52" t="e">
        <f t="shared" ca="1" si="747"/>
        <v>#DIV/0!</v>
      </c>
      <c r="AM299" s="52" t="e">
        <f t="shared" ca="1" si="747"/>
        <v>#DIV/0!</v>
      </c>
      <c r="AN299" s="52" t="e">
        <f t="shared" ca="1" si="747"/>
        <v>#DIV/0!</v>
      </c>
      <c r="AO299" s="52" t="e">
        <f t="shared" ca="1" si="747"/>
        <v>#DIV/0!</v>
      </c>
      <c r="AP299" s="52" t="e">
        <f t="shared" ca="1" si="748"/>
        <v>#DIV/0!</v>
      </c>
      <c r="AQ299" s="52" t="e">
        <f t="shared" ca="1" si="748"/>
        <v>#DIV/0!</v>
      </c>
      <c r="AR299" s="52" t="e">
        <f t="shared" ca="1" si="748"/>
        <v>#DIV/0!</v>
      </c>
      <c r="AS299" s="52" t="e">
        <f t="shared" ca="1" si="748"/>
        <v>#DIV/0!</v>
      </c>
      <c r="AT299" s="52" t="e">
        <f t="shared" ca="1" si="749"/>
        <v>#DIV/0!</v>
      </c>
      <c r="AU299" s="52" t="e">
        <f t="shared" ca="1" si="749"/>
        <v>#DIV/0!</v>
      </c>
      <c r="AV299" s="52" t="e">
        <f t="shared" ca="1" si="738"/>
        <v>#DIV/0!</v>
      </c>
      <c r="AW299" s="52" t="e">
        <f t="shared" ca="1" si="738"/>
        <v>#DIV/0!</v>
      </c>
      <c r="AX299" s="52" t="e">
        <f t="shared" ca="1" si="738"/>
        <v>#DIV/0!</v>
      </c>
      <c r="AY299" s="52" t="e">
        <f t="shared" ca="1" si="738"/>
        <v>#DIV/0!</v>
      </c>
      <c r="AZ299" s="52" t="e">
        <f t="shared" ca="1" si="739"/>
        <v>#DIV/0!</v>
      </c>
      <c r="BA299" s="52" t="e">
        <f t="shared" ca="1" si="739"/>
        <v>#DIV/0!</v>
      </c>
      <c r="BB299" s="52" t="e">
        <f t="shared" ca="1" si="739"/>
        <v>#DIV/0!</v>
      </c>
      <c r="BC299" s="52" t="e">
        <f t="shared" ca="1" si="739"/>
        <v>#DIV/0!</v>
      </c>
      <c r="BD299" s="52" t="e">
        <f t="shared" ca="1" si="740"/>
        <v>#DIV/0!</v>
      </c>
      <c r="BE299" s="52" t="e">
        <f t="shared" ca="1" si="740"/>
        <v>#DIV/0!</v>
      </c>
      <c r="BF299" s="52" t="e">
        <f t="shared" ca="1" si="740"/>
        <v>#DIV/0!</v>
      </c>
      <c r="BG299" s="52" t="e">
        <f t="shared" ca="1" si="740"/>
        <v>#DIV/0!</v>
      </c>
      <c r="BH299" s="52" t="e">
        <f t="shared" ca="1" si="741"/>
        <v>#DIV/0!</v>
      </c>
      <c r="BJ299" s="52">
        <f t="shared" si="750"/>
        <v>0</v>
      </c>
      <c r="BK299" s="52">
        <f t="shared" si="751"/>
        <v>0</v>
      </c>
      <c r="BL299" s="52">
        <f t="shared" si="752"/>
        <v>0</v>
      </c>
      <c r="BM299" s="52">
        <f t="shared" si="753"/>
        <v>0</v>
      </c>
      <c r="BN299" s="52">
        <f t="shared" si="754"/>
        <v>0</v>
      </c>
      <c r="BO299" s="52">
        <f t="shared" si="755"/>
        <v>0</v>
      </c>
      <c r="BP299" s="52">
        <f t="shared" si="756"/>
        <v>0</v>
      </c>
      <c r="BQ299" s="52">
        <f t="shared" si="757"/>
        <v>0.05</v>
      </c>
      <c r="BS299" s="52">
        <f t="shared" ca="1" si="758"/>
        <v>0</v>
      </c>
      <c r="BT299" s="52">
        <f t="shared" ca="1" si="759"/>
        <v>0</v>
      </c>
      <c r="BU299" s="52">
        <f t="shared" ca="1" si="760"/>
        <v>0</v>
      </c>
      <c r="BV299" s="52">
        <f t="shared" ca="1" si="761"/>
        <v>0</v>
      </c>
      <c r="BW299" s="52">
        <f t="shared" ca="1" si="762"/>
        <v>0</v>
      </c>
      <c r="BX299" s="52">
        <f t="shared" ca="1" si="763"/>
        <v>0</v>
      </c>
      <c r="BY299" s="52">
        <f t="shared" ca="1" si="764"/>
        <v>0</v>
      </c>
      <c r="BZ299" s="52">
        <f t="shared" ca="1" si="765"/>
        <v>0</v>
      </c>
      <c r="CA299" s="52">
        <f t="shared" ca="1" si="766"/>
        <v>0</v>
      </c>
      <c r="CB299" s="52">
        <f t="shared" ca="1" si="767"/>
        <v>0</v>
      </c>
      <c r="CC299" s="52">
        <f t="shared" ca="1" si="768"/>
        <v>0</v>
      </c>
      <c r="CD299" s="52">
        <f t="shared" ca="1" si="769"/>
        <v>0</v>
      </c>
      <c r="CE299" s="52">
        <f t="shared" ca="1" si="770"/>
        <v>0</v>
      </c>
      <c r="CF299" s="52">
        <f t="shared" ca="1" si="771"/>
        <v>0</v>
      </c>
      <c r="CG299" s="52">
        <f t="shared" ca="1" si="772"/>
        <v>0</v>
      </c>
      <c r="CH299" s="52">
        <f t="shared" ca="1" si="773"/>
        <v>0</v>
      </c>
      <c r="CI299" s="52">
        <f t="shared" ca="1" si="774"/>
        <v>0</v>
      </c>
      <c r="CJ299" s="52">
        <f t="shared" ca="1" si="775"/>
        <v>0</v>
      </c>
      <c r="CK299" s="52">
        <f t="shared" ca="1" si="776"/>
        <v>0</v>
      </c>
      <c r="CL299" s="52">
        <f t="shared" ca="1" si="777"/>
        <v>0</v>
      </c>
      <c r="CM299" s="52">
        <f t="shared" ca="1" si="778"/>
        <v>0</v>
      </c>
      <c r="CN299" s="52">
        <f t="shared" ca="1" si="779"/>
        <v>0</v>
      </c>
      <c r="CO299" s="52">
        <f t="shared" ca="1" si="780"/>
        <v>0</v>
      </c>
      <c r="CP299" s="52">
        <f t="shared" ca="1" si="781"/>
        <v>0</v>
      </c>
      <c r="CQ299" s="52">
        <f t="shared" ca="1" si="782"/>
        <v>0</v>
      </c>
      <c r="CR299" s="52">
        <f t="shared" ca="1" si="783"/>
        <v>0</v>
      </c>
      <c r="CS299" s="52">
        <f t="shared" ca="1" si="784"/>
        <v>0</v>
      </c>
      <c r="CT299" s="52">
        <f t="shared" ca="1" si="785"/>
        <v>0</v>
      </c>
      <c r="CU299" s="52">
        <f t="shared" ca="1" si="786"/>
        <v>0</v>
      </c>
      <c r="CV299" s="52">
        <f t="shared" ca="1" si="787"/>
        <v>0</v>
      </c>
      <c r="CW299" s="52">
        <f t="shared" ca="1" si="788"/>
        <v>0</v>
      </c>
      <c r="CY299" s="51" t="str">
        <f t="shared" ca="1" si="789"/>
        <v>Slope</v>
      </c>
      <c r="CZ299" s="51" t="str">
        <f t="shared" ca="1" si="790"/>
        <v>Slope</v>
      </c>
      <c r="DA299" s="51" t="str">
        <f t="shared" ca="1" si="791"/>
        <v>Slope</v>
      </c>
      <c r="DB299" s="51" t="str">
        <f t="shared" ca="1" si="792"/>
        <v>Slope</v>
      </c>
      <c r="DC299" s="51" t="str">
        <f t="shared" ca="1" si="793"/>
        <v>Slope</v>
      </c>
      <c r="DD299" s="51" t="str">
        <f t="shared" ca="1" si="794"/>
        <v>Slope</v>
      </c>
      <c r="DE299" s="51" t="str">
        <f t="shared" ca="1" si="795"/>
        <v>Slope</v>
      </c>
      <c r="DF299" s="51" t="str">
        <f t="shared" ca="1" si="796"/>
        <v>Slope</v>
      </c>
      <c r="DG299" s="51" t="str">
        <f t="shared" ca="1" si="797"/>
        <v>Slope</v>
      </c>
      <c r="DH299" s="51" t="str">
        <f t="shared" ca="1" si="798"/>
        <v>Slope</v>
      </c>
      <c r="DI299" s="51" t="str">
        <f t="shared" ca="1" si="799"/>
        <v>Slope</v>
      </c>
      <c r="DJ299" s="51" t="str">
        <f t="shared" ca="1" si="800"/>
        <v>Slope</v>
      </c>
      <c r="DK299" s="51" t="str">
        <f t="shared" ca="1" si="801"/>
        <v>Slope</v>
      </c>
      <c r="DL299" s="51" t="str">
        <f t="shared" ca="1" si="802"/>
        <v>Slope</v>
      </c>
      <c r="DM299" s="51" t="str">
        <f t="shared" ca="1" si="803"/>
        <v>Slope</v>
      </c>
      <c r="DN299" s="51" t="str">
        <f t="shared" ca="1" si="804"/>
        <v>Slope</v>
      </c>
      <c r="DO299" s="51" t="str">
        <f t="shared" ca="1" si="805"/>
        <v>Slope</v>
      </c>
      <c r="DP299" s="51" t="str">
        <f t="shared" ca="1" si="806"/>
        <v>Slope</v>
      </c>
      <c r="DQ299" s="51" t="str">
        <f t="shared" ca="1" si="807"/>
        <v>Slope</v>
      </c>
      <c r="DR299" s="51" t="str">
        <f t="shared" ca="1" si="808"/>
        <v>Slope</v>
      </c>
      <c r="DS299" s="51" t="str">
        <f t="shared" ca="1" si="809"/>
        <v>Slope</v>
      </c>
      <c r="DT299" s="51" t="str">
        <f t="shared" ca="1" si="810"/>
        <v>Slope</v>
      </c>
      <c r="DU299" s="51" t="str">
        <f t="shared" ca="1" si="811"/>
        <v>Slope</v>
      </c>
      <c r="DV299" s="51" t="str">
        <f t="shared" ca="1" si="812"/>
        <v>Slope</v>
      </c>
      <c r="DW299" s="51" t="str">
        <f t="shared" ca="1" si="813"/>
        <v>Slope</v>
      </c>
      <c r="DX299" s="51" t="str">
        <f t="shared" ca="1" si="814"/>
        <v>Slope</v>
      </c>
      <c r="DY299" s="51" t="str">
        <f t="shared" ca="1" si="815"/>
        <v>Slope</v>
      </c>
      <c r="DZ299" s="51" t="str">
        <f t="shared" ca="1" si="816"/>
        <v>Slope</v>
      </c>
      <c r="EA299" s="51" t="str">
        <f t="shared" ca="1" si="817"/>
        <v>Slope</v>
      </c>
      <c r="EB299" s="51" t="str">
        <f t="shared" ca="1" si="818"/>
        <v>Slope</v>
      </c>
      <c r="EC299" s="51" t="str">
        <f t="shared" ca="1" si="819"/>
        <v>Slope</v>
      </c>
      <c r="EE299" s="52">
        <f t="shared" ca="1" si="820"/>
        <v>1</v>
      </c>
      <c r="EF299" s="52">
        <f t="shared" ca="1" si="821"/>
        <v>1</v>
      </c>
      <c r="EG299" s="52">
        <f t="shared" ca="1" si="822"/>
        <v>1</v>
      </c>
      <c r="EH299" s="52">
        <f t="shared" ca="1" si="823"/>
        <v>1</v>
      </c>
      <c r="EI299" s="52">
        <f t="shared" ca="1" si="824"/>
        <v>1</v>
      </c>
      <c r="EJ299" s="52">
        <f t="shared" ca="1" si="825"/>
        <v>1</v>
      </c>
      <c r="EK299" s="52">
        <f t="shared" ca="1" si="826"/>
        <v>1</v>
      </c>
      <c r="EL299" s="52">
        <f t="shared" ca="1" si="827"/>
        <v>1</v>
      </c>
      <c r="EM299" s="52">
        <f t="shared" ca="1" si="828"/>
        <v>1</v>
      </c>
      <c r="EN299" s="52">
        <f t="shared" ca="1" si="829"/>
        <v>1</v>
      </c>
      <c r="EO299" s="52">
        <f t="shared" ca="1" si="830"/>
        <v>1</v>
      </c>
      <c r="EP299" s="52">
        <f t="shared" ca="1" si="831"/>
        <v>1</v>
      </c>
      <c r="EQ299" s="52">
        <f t="shared" ca="1" si="832"/>
        <v>1</v>
      </c>
      <c r="ER299" s="52">
        <f t="shared" ca="1" si="833"/>
        <v>1</v>
      </c>
      <c r="ES299" s="52">
        <f t="shared" ca="1" si="834"/>
        <v>1</v>
      </c>
      <c r="ET299" s="52">
        <f t="shared" ca="1" si="835"/>
        <v>1</v>
      </c>
      <c r="EU299" s="52">
        <f t="shared" ca="1" si="836"/>
        <v>1</v>
      </c>
      <c r="EV299" s="52">
        <f t="shared" ca="1" si="837"/>
        <v>1</v>
      </c>
      <c r="EW299" s="52">
        <f t="shared" ca="1" si="838"/>
        <v>1</v>
      </c>
      <c r="EX299" s="52">
        <f t="shared" ca="1" si="839"/>
        <v>1</v>
      </c>
      <c r="EY299" s="52">
        <f t="shared" ca="1" si="840"/>
        <v>1</v>
      </c>
      <c r="EZ299" s="52">
        <f t="shared" ca="1" si="841"/>
        <v>1</v>
      </c>
      <c r="FA299" s="52">
        <f t="shared" ca="1" si="842"/>
        <v>1</v>
      </c>
      <c r="FB299" s="52">
        <f t="shared" ca="1" si="843"/>
        <v>1</v>
      </c>
      <c r="FC299" s="52">
        <f t="shared" ca="1" si="844"/>
        <v>1</v>
      </c>
      <c r="FD299" s="52">
        <f t="shared" ca="1" si="845"/>
        <v>1</v>
      </c>
      <c r="FE299" s="52">
        <f t="shared" ca="1" si="846"/>
        <v>1</v>
      </c>
      <c r="FF299" s="52">
        <f t="shared" ca="1" si="847"/>
        <v>1</v>
      </c>
      <c r="FG299" s="52">
        <f t="shared" ca="1" si="848"/>
        <v>1</v>
      </c>
      <c r="FH299" s="52">
        <f t="shared" ca="1" si="849"/>
        <v>1</v>
      </c>
      <c r="FI299" s="52">
        <f t="shared" ca="1" si="850"/>
        <v>1</v>
      </c>
      <c r="FK299" s="52">
        <f t="shared" si="851"/>
        <v>0</v>
      </c>
      <c r="FL299" s="59" t="e">
        <f t="shared" ca="1" si="852"/>
        <v>#N/A</v>
      </c>
      <c r="FM299" s="59" t="e">
        <f t="shared" ca="1" si="853"/>
        <v>#N/A</v>
      </c>
      <c r="FN299" s="52">
        <f t="shared" ca="1" si="854"/>
        <v>0</v>
      </c>
      <c r="FP299" s="52">
        <f t="shared" ca="1" si="855"/>
        <v>0.66666666666666663</v>
      </c>
      <c r="FQ299" s="52">
        <f t="shared" ca="1" si="856"/>
        <v>0.66666666666666663</v>
      </c>
      <c r="FR299" s="52">
        <f t="shared" ca="1" si="857"/>
        <v>0.65555555555555545</v>
      </c>
      <c r="FS299" s="52">
        <f t="shared" ca="1" si="858"/>
        <v>0.64444444444444438</v>
      </c>
      <c r="FT299" s="52">
        <f t="shared" ca="1" si="859"/>
        <v>0.6333333333333333</v>
      </c>
      <c r="FU299" s="52">
        <f t="shared" ca="1" si="860"/>
        <v>0.62222222222222223</v>
      </c>
      <c r="FV299" s="52">
        <f t="shared" ca="1" si="861"/>
        <v>0.61111111111111116</v>
      </c>
      <c r="FW299" s="52">
        <f t="shared" ca="1" si="862"/>
        <v>0.6</v>
      </c>
      <c r="FX299" s="52">
        <f t="shared" ca="1" si="863"/>
        <v>0.5888888888888888</v>
      </c>
      <c r="FY299" s="52">
        <f t="shared" ca="1" si="864"/>
        <v>0.57777777777777772</v>
      </c>
      <c r="FZ299" s="52">
        <f t="shared" ca="1" si="865"/>
        <v>0.56666666666666665</v>
      </c>
      <c r="GA299" s="52">
        <f t="shared" ca="1" si="866"/>
        <v>0.55555555555555558</v>
      </c>
      <c r="GB299" s="52">
        <f t="shared" ca="1" si="867"/>
        <v>0.5444444444444444</v>
      </c>
      <c r="GC299" s="52">
        <f t="shared" ca="1" si="868"/>
        <v>0.53333333333333333</v>
      </c>
      <c r="GD299" s="52">
        <f t="shared" ca="1" si="869"/>
        <v>0.52222222222222214</v>
      </c>
      <c r="GE299" s="52">
        <f t="shared" ca="1" si="870"/>
        <v>0.51111111111111107</v>
      </c>
      <c r="GF299" s="52">
        <f t="shared" ca="1" si="871"/>
        <v>0.5</v>
      </c>
      <c r="GG299" s="52">
        <f t="shared" ca="1" si="872"/>
        <v>0.48888888888888887</v>
      </c>
      <c r="GH299" s="52">
        <f t="shared" ca="1" si="873"/>
        <v>0.47777777777777775</v>
      </c>
      <c r="GI299" s="52">
        <f t="shared" ca="1" si="874"/>
        <v>0.46666666666666667</v>
      </c>
      <c r="GJ299" s="52">
        <f t="shared" ca="1" si="875"/>
        <v>0.45555555555555555</v>
      </c>
      <c r="GK299" s="52">
        <f t="shared" ca="1" si="876"/>
        <v>0.44444444444444442</v>
      </c>
      <c r="GL299" s="52">
        <f t="shared" ca="1" si="877"/>
        <v>0.43333333333333335</v>
      </c>
      <c r="GM299" s="52">
        <f t="shared" ca="1" si="878"/>
        <v>0.42222222222222222</v>
      </c>
      <c r="GN299" s="52">
        <f t="shared" ca="1" si="879"/>
        <v>0.41111111111111109</v>
      </c>
      <c r="GO299" s="52">
        <f t="shared" ca="1" si="880"/>
        <v>0.39999999999999997</v>
      </c>
      <c r="GP299" s="52">
        <f t="shared" ca="1" si="881"/>
        <v>0.38888888888888884</v>
      </c>
      <c r="GQ299" s="52">
        <f t="shared" ca="1" si="882"/>
        <v>0.37777777777777777</v>
      </c>
      <c r="GR299" s="52">
        <f t="shared" ca="1" si="883"/>
        <v>0.36666666666666664</v>
      </c>
      <c r="GS299" s="52">
        <f t="shared" ca="1" si="884"/>
        <v>0.35555555555555551</v>
      </c>
      <c r="GT299" s="52">
        <f t="shared" ca="1" si="885"/>
        <v>0.34444444444444444</v>
      </c>
      <c r="GU299" s="125">
        <f t="shared" si="886"/>
        <v>0</v>
      </c>
      <c r="GV299" s="52">
        <f t="shared" ca="1" si="887"/>
        <v>0.66666666666666663</v>
      </c>
      <c r="GW299" s="59">
        <f t="shared" ca="1" si="888"/>
        <v>0</v>
      </c>
      <c r="GX299" s="52">
        <f t="shared" ca="1" si="889"/>
        <v>0</v>
      </c>
      <c r="GY299" s="52" t="str">
        <f t="shared" ca="1" si="890"/>
        <v>Slope</v>
      </c>
      <c r="GZ299" s="52" t="str">
        <f t="shared" ca="1" si="891"/>
        <v>NaN</v>
      </c>
      <c r="HA299" s="120">
        <f t="shared" si="892"/>
        <v>0</v>
      </c>
      <c r="HB299" s="58">
        <f t="shared" si="893"/>
        <v>0</v>
      </c>
      <c r="HC299" s="58"/>
      <c r="HD299" s="121">
        <f t="shared" si="894"/>
        <v>1</v>
      </c>
      <c r="HE299" s="52">
        <f t="shared" si="895"/>
        <v>0</v>
      </c>
      <c r="HF299" s="52">
        <f t="shared" si="896"/>
        <v>0</v>
      </c>
      <c r="HG299" s="120">
        <f t="shared" si="897"/>
        <v>1</v>
      </c>
      <c r="HH299" s="120">
        <f t="shared" si="898"/>
        <v>0</v>
      </c>
      <c r="HI299" s="52">
        <f t="shared" ca="1" si="899"/>
        <v>0</v>
      </c>
      <c r="HJ299" s="52" t="str">
        <f t="shared" ca="1" si="900"/>
        <v>Slope</v>
      </c>
      <c r="HK299" s="59">
        <f t="shared" ca="1" si="901"/>
        <v>2</v>
      </c>
      <c r="HL299" s="52" t="str">
        <f t="shared" ca="1" si="902"/>
        <v>NaN</v>
      </c>
      <c r="HM299" s="52">
        <f t="shared" si="903"/>
        <v>0</v>
      </c>
      <c r="HN299" s="52">
        <f t="shared" si="904"/>
        <v>0</v>
      </c>
      <c r="HO299" s="52">
        <f t="shared" si="905"/>
        <v>0</v>
      </c>
      <c r="HP299" s="112"/>
      <c r="HQ299" s="52">
        <f t="shared" si="908"/>
        <v>0</v>
      </c>
      <c r="HR299" s="112"/>
      <c r="HS299" s="52">
        <f t="shared" si="906"/>
        <v>0</v>
      </c>
      <c r="HT299">
        <f t="shared" si="907"/>
        <v>0</v>
      </c>
    </row>
    <row r="300" spans="1:228" x14ac:dyDescent="0.25">
      <c r="A300" s="45">
        <v>262</v>
      </c>
      <c r="B300" s="35">
        <f t="shared" si="743"/>
        <v>3.0208333333333153E-2</v>
      </c>
      <c r="C300" s="28"/>
      <c r="D300" s="29"/>
      <c r="E300" s="29"/>
      <c r="F300" s="37"/>
      <c r="G300" s="38"/>
      <c r="H300" s="107"/>
      <c r="I300" s="31"/>
      <c r="J300" s="28"/>
      <c r="K300" s="37">
        <f t="shared" si="735"/>
        <v>0</v>
      </c>
      <c r="L300" s="30">
        <f t="shared" si="733"/>
        <v>0</v>
      </c>
      <c r="M300" s="101">
        <f t="shared" si="734"/>
        <v>0</v>
      </c>
      <c r="N300" s="103">
        <f t="shared" si="744"/>
        <v>0</v>
      </c>
      <c r="AD300" s="52" t="e">
        <f t="shared" ca="1" si="745"/>
        <v>#DIV/0!</v>
      </c>
      <c r="AE300" s="52" t="e">
        <f t="shared" ca="1" si="745"/>
        <v>#DIV/0!</v>
      </c>
      <c r="AF300" s="52" t="e">
        <f t="shared" ca="1" si="745"/>
        <v>#DIV/0!</v>
      </c>
      <c r="AG300" s="52" t="e">
        <f t="shared" ca="1" si="745"/>
        <v>#DIV/0!</v>
      </c>
      <c r="AH300" s="52" t="e">
        <f t="shared" ca="1" si="746"/>
        <v>#DIV/0!</v>
      </c>
      <c r="AI300" s="52" t="e">
        <f t="shared" ca="1" si="746"/>
        <v>#DIV/0!</v>
      </c>
      <c r="AJ300" s="52" t="e">
        <f t="shared" ca="1" si="746"/>
        <v>#DIV/0!</v>
      </c>
      <c r="AK300" s="52" t="e">
        <f t="shared" ca="1" si="746"/>
        <v>#DIV/0!</v>
      </c>
      <c r="AL300" s="52" t="e">
        <f t="shared" ca="1" si="747"/>
        <v>#DIV/0!</v>
      </c>
      <c r="AM300" s="52" t="e">
        <f t="shared" ca="1" si="747"/>
        <v>#DIV/0!</v>
      </c>
      <c r="AN300" s="52" t="e">
        <f t="shared" ca="1" si="747"/>
        <v>#DIV/0!</v>
      </c>
      <c r="AO300" s="52" t="e">
        <f t="shared" ca="1" si="747"/>
        <v>#DIV/0!</v>
      </c>
      <c r="AP300" s="52" t="e">
        <f t="shared" ca="1" si="748"/>
        <v>#DIV/0!</v>
      </c>
      <c r="AQ300" s="52" t="e">
        <f t="shared" ca="1" si="748"/>
        <v>#DIV/0!</v>
      </c>
      <c r="AR300" s="52" t="e">
        <f t="shared" ca="1" si="748"/>
        <v>#DIV/0!</v>
      </c>
      <c r="AS300" s="52" t="e">
        <f t="shared" ca="1" si="748"/>
        <v>#DIV/0!</v>
      </c>
      <c r="AT300" s="52" t="e">
        <f t="shared" ca="1" si="749"/>
        <v>#DIV/0!</v>
      </c>
      <c r="AU300" s="52" t="e">
        <f t="shared" ca="1" si="749"/>
        <v>#DIV/0!</v>
      </c>
      <c r="AV300" s="52" t="e">
        <f t="shared" ca="1" si="738"/>
        <v>#DIV/0!</v>
      </c>
      <c r="AW300" s="52" t="e">
        <f t="shared" ca="1" si="738"/>
        <v>#DIV/0!</v>
      </c>
      <c r="AX300" s="52" t="e">
        <f t="shared" ca="1" si="738"/>
        <v>#DIV/0!</v>
      </c>
      <c r="AY300" s="52" t="e">
        <f t="shared" ca="1" si="738"/>
        <v>#DIV/0!</v>
      </c>
      <c r="AZ300" s="52" t="e">
        <f t="shared" ca="1" si="739"/>
        <v>#DIV/0!</v>
      </c>
      <c r="BA300" s="52" t="e">
        <f t="shared" ca="1" si="739"/>
        <v>#DIV/0!</v>
      </c>
      <c r="BB300" s="52" t="e">
        <f t="shared" ca="1" si="739"/>
        <v>#DIV/0!</v>
      </c>
      <c r="BC300" s="52" t="e">
        <f t="shared" ca="1" si="739"/>
        <v>#DIV/0!</v>
      </c>
      <c r="BD300" s="52" t="e">
        <f t="shared" ca="1" si="740"/>
        <v>#DIV/0!</v>
      </c>
      <c r="BE300" s="52" t="e">
        <f t="shared" ca="1" si="740"/>
        <v>#DIV/0!</v>
      </c>
      <c r="BF300" s="52" t="e">
        <f t="shared" ca="1" si="740"/>
        <v>#DIV/0!</v>
      </c>
      <c r="BG300" s="52" t="e">
        <f t="shared" ca="1" si="740"/>
        <v>#DIV/0!</v>
      </c>
      <c r="BH300" s="52" t="e">
        <f t="shared" ca="1" si="741"/>
        <v>#DIV/0!</v>
      </c>
      <c r="BJ300" s="52">
        <f t="shared" si="750"/>
        <v>0</v>
      </c>
      <c r="BK300" s="52">
        <f t="shared" si="751"/>
        <v>0</v>
      </c>
      <c r="BL300" s="52">
        <f t="shared" si="752"/>
        <v>0</v>
      </c>
      <c r="BM300" s="52">
        <f t="shared" si="753"/>
        <v>0</v>
      </c>
      <c r="BN300" s="52">
        <f t="shared" si="754"/>
        <v>0</v>
      </c>
      <c r="BO300" s="52">
        <f t="shared" si="755"/>
        <v>0</v>
      </c>
      <c r="BP300" s="52">
        <f t="shared" si="756"/>
        <v>0</v>
      </c>
      <c r="BQ300" s="52">
        <f t="shared" si="757"/>
        <v>0.05</v>
      </c>
      <c r="BS300" s="52">
        <f t="shared" ca="1" si="758"/>
        <v>0</v>
      </c>
      <c r="BT300" s="52">
        <f t="shared" ca="1" si="759"/>
        <v>0</v>
      </c>
      <c r="BU300" s="52">
        <f t="shared" ca="1" si="760"/>
        <v>0</v>
      </c>
      <c r="BV300" s="52">
        <f t="shared" ca="1" si="761"/>
        <v>0</v>
      </c>
      <c r="BW300" s="52">
        <f t="shared" ca="1" si="762"/>
        <v>0</v>
      </c>
      <c r="BX300" s="52">
        <f t="shared" ca="1" si="763"/>
        <v>0</v>
      </c>
      <c r="BY300" s="52">
        <f t="shared" ca="1" si="764"/>
        <v>0</v>
      </c>
      <c r="BZ300" s="52">
        <f t="shared" ca="1" si="765"/>
        <v>0</v>
      </c>
      <c r="CA300" s="52">
        <f t="shared" ca="1" si="766"/>
        <v>0</v>
      </c>
      <c r="CB300" s="52">
        <f t="shared" ca="1" si="767"/>
        <v>0</v>
      </c>
      <c r="CC300" s="52">
        <f t="shared" ca="1" si="768"/>
        <v>0</v>
      </c>
      <c r="CD300" s="52">
        <f t="shared" ca="1" si="769"/>
        <v>0</v>
      </c>
      <c r="CE300" s="52">
        <f t="shared" ca="1" si="770"/>
        <v>0</v>
      </c>
      <c r="CF300" s="52">
        <f t="shared" ca="1" si="771"/>
        <v>0</v>
      </c>
      <c r="CG300" s="52">
        <f t="shared" ca="1" si="772"/>
        <v>0</v>
      </c>
      <c r="CH300" s="52">
        <f t="shared" ca="1" si="773"/>
        <v>0</v>
      </c>
      <c r="CI300" s="52">
        <f t="shared" ca="1" si="774"/>
        <v>0</v>
      </c>
      <c r="CJ300" s="52">
        <f t="shared" ca="1" si="775"/>
        <v>0</v>
      </c>
      <c r="CK300" s="52">
        <f t="shared" ca="1" si="776"/>
        <v>0</v>
      </c>
      <c r="CL300" s="52">
        <f t="shared" ca="1" si="777"/>
        <v>0</v>
      </c>
      <c r="CM300" s="52">
        <f t="shared" ca="1" si="778"/>
        <v>0</v>
      </c>
      <c r="CN300" s="52">
        <f t="shared" ca="1" si="779"/>
        <v>0</v>
      </c>
      <c r="CO300" s="52">
        <f t="shared" ca="1" si="780"/>
        <v>0</v>
      </c>
      <c r="CP300" s="52">
        <f t="shared" ca="1" si="781"/>
        <v>0</v>
      </c>
      <c r="CQ300" s="52">
        <f t="shared" ca="1" si="782"/>
        <v>0</v>
      </c>
      <c r="CR300" s="52">
        <f t="shared" ca="1" si="783"/>
        <v>0</v>
      </c>
      <c r="CS300" s="52">
        <f t="shared" ca="1" si="784"/>
        <v>0</v>
      </c>
      <c r="CT300" s="52">
        <f t="shared" ca="1" si="785"/>
        <v>0</v>
      </c>
      <c r="CU300" s="52">
        <f t="shared" ca="1" si="786"/>
        <v>0</v>
      </c>
      <c r="CV300" s="52">
        <f t="shared" ca="1" si="787"/>
        <v>0</v>
      </c>
      <c r="CW300" s="52">
        <f t="shared" ca="1" si="788"/>
        <v>0</v>
      </c>
      <c r="CY300" s="51" t="str">
        <f t="shared" ca="1" si="789"/>
        <v>Slope</v>
      </c>
      <c r="CZ300" s="51" t="str">
        <f t="shared" ca="1" si="790"/>
        <v>Slope</v>
      </c>
      <c r="DA300" s="51" t="str">
        <f t="shared" ca="1" si="791"/>
        <v>Slope</v>
      </c>
      <c r="DB300" s="51" t="str">
        <f t="shared" ca="1" si="792"/>
        <v>Slope</v>
      </c>
      <c r="DC300" s="51" t="str">
        <f t="shared" ca="1" si="793"/>
        <v>Slope</v>
      </c>
      <c r="DD300" s="51" t="str">
        <f t="shared" ca="1" si="794"/>
        <v>Slope</v>
      </c>
      <c r="DE300" s="51" t="str">
        <f t="shared" ca="1" si="795"/>
        <v>Slope</v>
      </c>
      <c r="DF300" s="51" t="str">
        <f t="shared" ca="1" si="796"/>
        <v>Slope</v>
      </c>
      <c r="DG300" s="51" t="str">
        <f t="shared" ca="1" si="797"/>
        <v>Slope</v>
      </c>
      <c r="DH300" s="51" t="str">
        <f t="shared" ca="1" si="798"/>
        <v>Slope</v>
      </c>
      <c r="DI300" s="51" t="str">
        <f t="shared" ca="1" si="799"/>
        <v>Slope</v>
      </c>
      <c r="DJ300" s="51" t="str">
        <f t="shared" ca="1" si="800"/>
        <v>Slope</v>
      </c>
      <c r="DK300" s="51" t="str">
        <f t="shared" ca="1" si="801"/>
        <v>Slope</v>
      </c>
      <c r="DL300" s="51" t="str">
        <f t="shared" ca="1" si="802"/>
        <v>Slope</v>
      </c>
      <c r="DM300" s="51" t="str">
        <f t="shared" ca="1" si="803"/>
        <v>Slope</v>
      </c>
      <c r="DN300" s="51" t="str">
        <f t="shared" ca="1" si="804"/>
        <v>Slope</v>
      </c>
      <c r="DO300" s="51" t="str">
        <f t="shared" ca="1" si="805"/>
        <v>Slope</v>
      </c>
      <c r="DP300" s="51" t="str">
        <f t="shared" ca="1" si="806"/>
        <v>Slope</v>
      </c>
      <c r="DQ300" s="51" t="str">
        <f t="shared" ca="1" si="807"/>
        <v>Slope</v>
      </c>
      <c r="DR300" s="51" t="str">
        <f t="shared" ca="1" si="808"/>
        <v>Slope</v>
      </c>
      <c r="DS300" s="51" t="str">
        <f t="shared" ca="1" si="809"/>
        <v>Slope</v>
      </c>
      <c r="DT300" s="51" t="str">
        <f t="shared" ca="1" si="810"/>
        <v>Slope</v>
      </c>
      <c r="DU300" s="51" t="str">
        <f t="shared" ca="1" si="811"/>
        <v>Slope</v>
      </c>
      <c r="DV300" s="51" t="str">
        <f t="shared" ca="1" si="812"/>
        <v>Slope</v>
      </c>
      <c r="DW300" s="51" t="str">
        <f t="shared" ca="1" si="813"/>
        <v>Slope</v>
      </c>
      <c r="DX300" s="51" t="str">
        <f t="shared" ca="1" si="814"/>
        <v>Slope</v>
      </c>
      <c r="DY300" s="51" t="str">
        <f t="shared" ca="1" si="815"/>
        <v>Slope</v>
      </c>
      <c r="DZ300" s="51" t="str">
        <f t="shared" ca="1" si="816"/>
        <v>Slope</v>
      </c>
      <c r="EA300" s="51" t="str">
        <f t="shared" ca="1" si="817"/>
        <v>Slope</v>
      </c>
      <c r="EB300" s="51" t="str">
        <f t="shared" ca="1" si="818"/>
        <v>Slope</v>
      </c>
      <c r="EC300" s="51" t="str">
        <f t="shared" ca="1" si="819"/>
        <v>Slope</v>
      </c>
      <c r="EE300" s="52">
        <f t="shared" ca="1" si="820"/>
        <v>1</v>
      </c>
      <c r="EF300" s="52">
        <f t="shared" ca="1" si="821"/>
        <v>1</v>
      </c>
      <c r="EG300" s="52">
        <f t="shared" ca="1" si="822"/>
        <v>1</v>
      </c>
      <c r="EH300" s="52">
        <f t="shared" ca="1" si="823"/>
        <v>1</v>
      </c>
      <c r="EI300" s="52">
        <f t="shared" ca="1" si="824"/>
        <v>1</v>
      </c>
      <c r="EJ300" s="52">
        <f t="shared" ca="1" si="825"/>
        <v>1</v>
      </c>
      <c r="EK300" s="52">
        <f t="shared" ca="1" si="826"/>
        <v>1</v>
      </c>
      <c r="EL300" s="52">
        <f t="shared" ca="1" si="827"/>
        <v>1</v>
      </c>
      <c r="EM300" s="52">
        <f t="shared" ca="1" si="828"/>
        <v>1</v>
      </c>
      <c r="EN300" s="52">
        <f t="shared" ca="1" si="829"/>
        <v>1</v>
      </c>
      <c r="EO300" s="52">
        <f t="shared" ca="1" si="830"/>
        <v>1</v>
      </c>
      <c r="EP300" s="52">
        <f t="shared" ca="1" si="831"/>
        <v>1</v>
      </c>
      <c r="EQ300" s="52">
        <f t="shared" ca="1" si="832"/>
        <v>1</v>
      </c>
      <c r="ER300" s="52">
        <f t="shared" ca="1" si="833"/>
        <v>1</v>
      </c>
      <c r="ES300" s="52">
        <f t="shared" ca="1" si="834"/>
        <v>1</v>
      </c>
      <c r="ET300" s="52">
        <f t="shared" ca="1" si="835"/>
        <v>1</v>
      </c>
      <c r="EU300" s="52">
        <f t="shared" ca="1" si="836"/>
        <v>1</v>
      </c>
      <c r="EV300" s="52">
        <f t="shared" ca="1" si="837"/>
        <v>1</v>
      </c>
      <c r="EW300" s="52">
        <f t="shared" ca="1" si="838"/>
        <v>1</v>
      </c>
      <c r="EX300" s="52">
        <f t="shared" ca="1" si="839"/>
        <v>1</v>
      </c>
      <c r="EY300" s="52">
        <f t="shared" ca="1" si="840"/>
        <v>1</v>
      </c>
      <c r="EZ300" s="52">
        <f t="shared" ca="1" si="841"/>
        <v>1</v>
      </c>
      <c r="FA300" s="52">
        <f t="shared" ca="1" si="842"/>
        <v>1</v>
      </c>
      <c r="FB300" s="52">
        <f t="shared" ca="1" si="843"/>
        <v>1</v>
      </c>
      <c r="FC300" s="52">
        <f t="shared" ca="1" si="844"/>
        <v>1</v>
      </c>
      <c r="FD300" s="52">
        <f t="shared" ca="1" si="845"/>
        <v>1</v>
      </c>
      <c r="FE300" s="52">
        <f t="shared" ca="1" si="846"/>
        <v>1</v>
      </c>
      <c r="FF300" s="52">
        <f t="shared" ca="1" si="847"/>
        <v>1</v>
      </c>
      <c r="FG300" s="52">
        <f t="shared" ca="1" si="848"/>
        <v>1</v>
      </c>
      <c r="FH300" s="52">
        <f t="shared" ca="1" si="849"/>
        <v>1</v>
      </c>
      <c r="FI300" s="52">
        <f t="shared" ca="1" si="850"/>
        <v>1</v>
      </c>
      <c r="FK300" s="52">
        <f t="shared" si="851"/>
        <v>0</v>
      </c>
      <c r="FL300" s="59" t="e">
        <f t="shared" ca="1" si="852"/>
        <v>#N/A</v>
      </c>
      <c r="FM300" s="59" t="e">
        <f t="shared" ca="1" si="853"/>
        <v>#N/A</v>
      </c>
      <c r="FN300" s="52">
        <f t="shared" ca="1" si="854"/>
        <v>0</v>
      </c>
      <c r="FP300" s="52">
        <f t="shared" ca="1" si="855"/>
        <v>0.66666666666666663</v>
      </c>
      <c r="FQ300" s="52">
        <f t="shared" ca="1" si="856"/>
        <v>0.66666666666666663</v>
      </c>
      <c r="FR300" s="52">
        <f t="shared" ca="1" si="857"/>
        <v>0.65555555555555545</v>
      </c>
      <c r="FS300" s="52">
        <f t="shared" ca="1" si="858"/>
        <v>0.64444444444444438</v>
      </c>
      <c r="FT300" s="52">
        <f t="shared" ca="1" si="859"/>
        <v>0.6333333333333333</v>
      </c>
      <c r="FU300" s="52">
        <f t="shared" ca="1" si="860"/>
        <v>0.62222222222222223</v>
      </c>
      <c r="FV300" s="52">
        <f t="shared" ca="1" si="861"/>
        <v>0.61111111111111116</v>
      </c>
      <c r="FW300" s="52">
        <f t="shared" ca="1" si="862"/>
        <v>0.6</v>
      </c>
      <c r="FX300" s="52">
        <f t="shared" ca="1" si="863"/>
        <v>0.5888888888888888</v>
      </c>
      <c r="FY300" s="52">
        <f t="shared" ca="1" si="864"/>
        <v>0.57777777777777772</v>
      </c>
      <c r="FZ300" s="52">
        <f t="shared" ca="1" si="865"/>
        <v>0.56666666666666665</v>
      </c>
      <c r="GA300" s="52">
        <f t="shared" ca="1" si="866"/>
        <v>0.55555555555555558</v>
      </c>
      <c r="GB300" s="52">
        <f t="shared" ca="1" si="867"/>
        <v>0.5444444444444444</v>
      </c>
      <c r="GC300" s="52">
        <f t="shared" ca="1" si="868"/>
        <v>0.53333333333333333</v>
      </c>
      <c r="GD300" s="52">
        <f t="shared" ca="1" si="869"/>
        <v>0.52222222222222214</v>
      </c>
      <c r="GE300" s="52">
        <f t="shared" ca="1" si="870"/>
        <v>0.51111111111111107</v>
      </c>
      <c r="GF300" s="52">
        <f t="shared" ca="1" si="871"/>
        <v>0.5</v>
      </c>
      <c r="GG300" s="52">
        <f t="shared" ca="1" si="872"/>
        <v>0.48888888888888887</v>
      </c>
      <c r="GH300" s="52">
        <f t="shared" ca="1" si="873"/>
        <v>0.47777777777777775</v>
      </c>
      <c r="GI300" s="52">
        <f t="shared" ca="1" si="874"/>
        <v>0.46666666666666667</v>
      </c>
      <c r="GJ300" s="52">
        <f t="shared" ca="1" si="875"/>
        <v>0.45555555555555555</v>
      </c>
      <c r="GK300" s="52">
        <f t="shared" ca="1" si="876"/>
        <v>0.44444444444444442</v>
      </c>
      <c r="GL300" s="52">
        <f t="shared" ca="1" si="877"/>
        <v>0.43333333333333335</v>
      </c>
      <c r="GM300" s="52">
        <f t="shared" ca="1" si="878"/>
        <v>0.42222222222222222</v>
      </c>
      <c r="GN300" s="52">
        <f t="shared" ca="1" si="879"/>
        <v>0.41111111111111109</v>
      </c>
      <c r="GO300" s="52">
        <f t="shared" ca="1" si="880"/>
        <v>0.39999999999999997</v>
      </c>
      <c r="GP300" s="52">
        <f t="shared" ca="1" si="881"/>
        <v>0.38888888888888884</v>
      </c>
      <c r="GQ300" s="52">
        <f t="shared" ca="1" si="882"/>
        <v>0.37777777777777777</v>
      </c>
      <c r="GR300" s="52">
        <f t="shared" ca="1" si="883"/>
        <v>0.36666666666666664</v>
      </c>
      <c r="GS300" s="52">
        <f t="shared" ca="1" si="884"/>
        <v>0.35555555555555551</v>
      </c>
      <c r="GT300" s="52">
        <f t="shared" ca="1" si="885"/>
        <v>0.34444444444444444</v>
      </c>
      <c r="GU300" s="125">
        <f t="shared" si="886"/>
        <v>0</v>
      </c>
      <c r="GV300" s="52">
        <f t="shared" ca="1" si="887"/>
        <v>0.66666666666666663</v>
      </c>
      <c r="GW300" s="59">
        <f t="shared" ca="1" si="888"/>
        <v>0</v>
      </c>
      <c r="GX300" s="52">
        <f t="shared" ca="1" si="889"/>
        <v>0</v>
      </c>
      <c r="GY300" s="52" t="str">
        <f t="shared" ca="1" si="890"/>
        <v>Slope</v>
      </c>
      <c r="GZ300" s="52" t="str">
        <f t="shared" ca="1" si="891"/>
        <v>NaN</v>
      </c>
      <c r="HA300" s="120">
        <f t="shared" si="892"/>
        <v>0</v>
      </c>
      <c r="HB300" s="58">
        <f t="shared" si="893"/>
        <v>0</v>
      </c>
      <c r="HC300" s="58"/>
      <c r="HD300" s="121">
        <f t="shared" si="894"/>
        <v>1</v>
      </c>
      <c r="HE300" s="52">
        <f t="shared" si="895"/>
        <v>0</v>
      </c>
      <c r="HF300" s="52">
        <f t="shared" si="896"/>
        <v>0</v>
      </c>
      <c r="HG300" s="120">
        <f t="shared" si="897"/>
        <v>1</v>
      </c>
      <c r="HH300" s="120">
        <f t="shared" si="898"/>
        <v>0</v>
      </c>
      <c r="HI300" s="52">
        <f t="shared" ca="1" si="899"/>
        <v>0</v>
      </c>
      <c r="HJ300" s="52" t="str">
        <f t="shared" ca="1" si="900"/>
        <v>Slope</v>
      </c>
      <c r="HK300" s="59">
        <f t="shared" ca="1" si="901"/>
        <v>2</v>
      </c>
      <c r="HL300" s="52" t="str">
        <f t="shared" ca="1" si="902"/>
        <v>NaN</v>
      </c>
      <c r="HM300" s="52">
        <f t="shared" si="903"/>
        <v>0</v>
      </c>
      <c r="HN300" s="52">
        <f t="shared" si="904"/>
        <v>0</v>
      </c>
      <c r="HO300" s="52">
        <f t="shared" si="905"/>
        <v>0</v>
      </c>
      <c r="HP300" s="112"/>
      <c r="HQ300" s="52">
        <f t="shared" si="908"/>
        <v>0</v>
      </c>
      <c r="HR300" s="112"/>
      <c r="HS300" s="52">
        <f t="shared" si="906"/>
        <v>0</v>
      </c>
      <c r="HT300">
        <f t="shared" si="907"/>
        <v>0</v>
      </c>
    </row>
    <row r="301" spans="1:228" x14ac:dyDescent="0.25">
      <c r="A301" s="45">
        <v>263</v>
      </c>
      <c r="B301" s="35">
        <f t="shared" si="743"/>
        <v>3.0324074074073892E-2</v>
      </c>
      <c r="C301" s="28"/>
      <c r="D301" s="29"/>
      <c r="E301" s="29"/>
      <c r="F301" s="37"/>
      <c r="G301" s="38"/>
      <c r="H301" s="107"/>
      <c r="I301" s="31"/>
      <c r="J301" s="28"/>
      <c r="K301" s="37">
        <f t="shared" si="735"/>
        <v>0</v>
      </c>
      <c r="L301" s="30">
        <f t="shared" si="733"/>
        <v>0</v>
      </c>
      <c r="M301" s="101">
        <f t="shared" si="734"/>
        <v>0</v>
      </c>
      <c r="N301" s="103">
        <f t="shared" si="744"/>
        <v>0</v>
      </c>
      <c r="AD301" s="52" t="e">
        <f t="shared" ca="1" si="745"/>
        <v>#DIV/0!</v>
      </c>
      <c r="AE301" s="52" t="e">
        <f t="shared" ca="1" si="745"/>
        <v>#DIV/0!</v>
      </c>
      <c r="AF301" s="52" t="e">
        <f t="shared" ca="1" si="745"/>
        <v>#DIV/0!</v>
      </c>
      <c r="AG301" s="52" t="e">
        <f t="shared" ca="1" si="745"/>
        <v>#DIV/0!</v>
      </c>
      <c r="AH301" s="52" t="e">
        <f t="shared" ca="1" si="746"/>
        <v>#DIV/0!</v>
      </c>
      <c r="AI301" s="52" t="e">
        <f t="shared" ca="1" si="746"/>
        <v>#DIV/0!</v>
      </c>
      <c r="AJ301" s="52" t="e">
        <f t="shared" ca="1" si="746"/>
        <v>#DIV/0!</v>
      </c>
      <c r="AK301" s="52" t="e">
        <f t="shared" ca="1" si="746"/>
        <v>#DIV/0!</v>
      </c>
      <c r="AL301" s="52" t="e">
        <f t="shared" ca="1" si="747"/>
        <v>#DIV/0!</v>
      </c>
      <c r="AM301" s="52" t="e">
        <f t="shared" ca="1" si="747"/>
        <v>#DIV/0!</v>
      </c>
      <c r="AN301" s="52" t="e">
        <f t="shared" ca="1" si="747"/>
        <v>#DIV/0!</v>
      </c>
      <c r="AO301" s="52" t="e">
        <f t="shared" ca="1" si="747"/>
        <v>#DIV/0!</v>
      </c>
      <c r="AP301" s="52" t="e">
        <f t="shared" ca="1" si="748"/>
        <v>#DIV/0!</v>
      </c>
      <c r="AQ301" s="52" t="e">
        <f t="shared" ca="1" si="748"/>
        <v>#DIV/0!</v>
      </c>
      <c r="AR301" s="52" t="e">
        <f t="shared" ca="1" si="748"/>
        <v>#DIV/0!</v>
      </c>
      <c r="AS301" s="52" t="e">
        <f t="shared" ca="1" si="748"/>
        <v>#DIV/0!</v>
      </c>
      <c r="AT301" s="52" t="e">
        <f t="shared" ca="1" si="749"/>
        <v>#DIV/0!</v>
      </c>
      <c r="AU301" s="52" t="e">
        <f t="shared" ca="1" si="749"/>
        <v>#DIV/0!</v>
      </c>
      <c r="AV301" s="52" t="e">
        <f t="shared" ca="1" si="738"/>
        <v>#DIV/0!</v>
      </c>
      <c r="AW301" s="52" t="e">
        <f t="shared" ca="1" si="738"/>
        <v>#DIV/0!</v>
      </c>
      <c r="AX301" s="52" t="e">
        <f t="shared" ca="1" si="738"/>
        <v>#DIV/0!</v>
      </c>
      <c r="AY301" s="52" t="e">
        <f t="shared" ca="1" si="738"/>
        <v>#DIV/0!</v>
      </c>
      <c r="AZ301" s="52" t="e">
        <f t="shared" ca="1" si="739"/>
        <v>#DIV/0!</v>
      </c>
      <c r="BA301" s="52" t="e">
        <f t="shared" ca="1" si="739"/>
        <v>#DIV/0!</v>
      </c>
      <c r="BB301" s="52" t="e">
        <f t="shared" ca="1" si="739"/>
        <v>#DIV/0!</v>
      </c>
      <c r="BC301" s="52" t="e">
        <f t="shared" ca="1" si="739"/>
        <v>#DIV/0!</v>
      </c>
      <c r="BD301" s="52" t="e">
        <f t="shared" ca="1" si="740"/>
        <v>#DIV/0!</v>
      </c>
      <c r="BE301" s="52" t="e">
        <f t="shared" ca="1" si="740"/>
        <v>#DIV/0!</v>
      </c>
      <c r="BF301" s="52" t="e">
        <f t="shared" ca="1" si="740"/>
        <v>#DIV/0!</v>
      </c>
      <c r="BG301" s="52" t="e">
        <f t="shared" ca="1" si="740"/>
        <v>#DIV/0!</v>
      </c>
      <c r="BH301" s="52" t="e">
        <f t="shared" ca="1" si="741"/>
        <v>#DIV/0!</v>
      </c>
      <c r="BJ301" s="52">
        <f t="shared" si="750"/>
        <v>0</v>
      </c>
      <c r="BK301" s="52">
        <f t="shared" si="751"/>
        <v>0</v>
      </c>
      <c r="BL301" s="52">
        <f t="shared" si="752"/>
        <v>0</v>
      </c>
      <c r="BM301" s="52">
        <f t="shared" si="753"/>
        <v>0</v>
      </c>
      <c r="BN301" s="52">
        <f t="shared" si="754"/>
        <v>0</v>
      </c>
      <c r="BO301" s="52">
        <f t="shared" si="755"/>
        <v>0</v>
      </c>
      <c r="BP301" s="52">
        <f t="shared" si="756"/>
        <v>0</v>
      </c>
      <c r="BQ301" s="52">
        <f t="shared" si="757"/>
        <v>0.05</v>
      </c>
      <c r="BS301" s="52">
        <f t="shared" ca="1" si="758"/>
        <v>0</v>
      </c>
      <c r="BT301" s="52">
        <f t="shared" ca="1" si="759"/>
        <v>0</v>
      </c>
      <c r="BU301" s="52">
        <f t="shared" ca="1" si="760"/>
        <v>0</v>
      </c>
      <c r="BV301" s="52">
        <f t="shared" ca="1" si="761"/>
        <v>0</v>
      </c>
      <c r="BW301" s="52">
        <f t="shared" ca="1" si="762"/>
        <v>0</v>
      </c>
      <c r="BX301" s="52">
        <f t="shared" ca="1" si="763"/>
        <v>0</v>
      </c>
      <c r="BY301" s="52">
        <f t="shared" ca="1" si="764"/>
        <v>0</v>
      </c>
      <c r="BZ301" s="52">
        <f t="shared" ca="1" si="765"/>
        <v>0</v>
      </c>
      <c r="CA301" s="52">
        <f t="shared" ca="1" si="766"/>
        <v>0</v>
      </c>
      <c r="CB301" s="52">
        <f t="shared" ca="1" si="767"/>
        <v>0</v>
      </c>
      <c r="CC301" s="52">
        <f t="shared" ca="1" si="768"/>
        <v>0</v>
      </c>
      <c r="CD301" s="52">
        <f t="shared" ca="1" si="769"/>
        <v>0</v>
      </c>
      <c r="CE301" s="52">
        <f t="shared" ca="1" si="770"/>
        <v>0</v>
      </c>
      <c r="CF301" s="52">
        <f t="shared" ca="1" si="771"/>
        <v>0</v>
      </c>
      <c r="CG301" s="52">
        <f t="shared" ca="1" si="772"/>
        <v>0</v>
      </c>
      <c r="CH301" s="52">
        <f t="shared" ca="1" si="773"/>
        <v>0</v>
      </c>
      <c r="CI301" s="52">
        <f t="shared" ca="1" si="774"/>
        <v>0</v>
      </c>
      <c r="CJ301" s="52">
        <f t="shared" ca="1" si="775"/>
        <v>0</v>
      </c>
      <c r="CK301" s="52">
        <f t="shared" ca="1" si="776"/>
        <v>0</v>
      </c>
      <c r="CL301" s="52">
        <f t="shared" ca="1" si="777"/>
        <v>0</v>
      </c>
      <c r="CM301" s="52">
        <f t="shared" ca="1" si="778"/>
        <v>0</v>
      </c>
      <c r="CN301" s="52">
        <f t="shared" ca="1" si="779"/>
        <v>0</v>
      </c>
      <c r="CO301" s="52">
        <f t="shared" ca="1" si="780"/>
        <v>0</v>
      </c>
      <c r="CP301" s="52">
        <f t="shared" ca="1" si="781"/>
        <v>0</v>
      </c>
      <c r="CQ301" s="52">
        <f t="shared" ca="1" si="782"/>
        <v>0</v>
      </c>
      <c r="CR301" s="52">
        <f t="shared" ca="1" si="783"/>
        <v>0</v>
      </c>
      <c r="CS301" s="52">
        <f t="shared" ca="1" si="784"/>
        <v>0</v>
      </c>
      <c r="CT301" s="52">
        <f t="shared" ca="1" si="785"/>
        <v>0</v>
      </c>
      <c r="CU301" s="52">
        <f t="shared" ca="1" si="786"/>
        <v>0</v>
      </c>
      <c r="CV301" s="52">
        <f t="shared" ca="1" si="787"/>
        <v>0</v>
      </c>
      <c r="CW301" s="52">
        <f t="shared" ca="1" si="788"/>
        <v>0</v>
      </c>
      <c r="CY301" s="51" t="str">
        <f t="shared" ca="1" si="789"/>
        <v>Slope</v>
      </c>
      <c r="CZ301" s="51" t="str">
        <f t="shared" ca="1" si="790"/>
        <v>Slope</v>
      </c>
      <c r="DA301" s="51" t="str">
        <f t="shared" ca="1" si="791"/>
        <v>Slope</v>
      </c>
      <c r="DB301" s="51" t="str">
        <f t="shared" ca="1" si="792"/>
        <v>Slope</v>
      </c>
      <c r="DC301" s="51" t="str">
        <f t="shared" ca="1" si="793"/>
        <v>Slope</v>
      </c>
      <c r="DD301" s="51" t="str">
        <f t="shared" ca="1" si="794"/>
        <v>Slope</v>
      </c>
      <c r="DE301" s="51" t="str">
        <f t="shared" ca="1" si="795"/>
        <v>Slope</v>
      </c>
      <c r="DF301" s="51" t="str">
        <f t="shared" ca="1" si="796"/>
        <v>Slope</v>
      </c>
      <c r="DG301" s="51" t="str">
        <f t="shared" ca="1" si="797"/>
        <v>Slope</v>
      </c>
      <c r="DH301" s="51" t="str">
        <f t="shared" ca="1" si="798"/>
        <v>Slope</v>
      </c>
      <c r="DI301" s="51" t="str">
        <f t="shared" ca="1" si="799"/>
        <v>Slope</v>
      </c>
      <c r="DJ301" s="51" t="str">
        <f t="shared" ca="1" si="800"/>
        <v>Slope</v>
      </c>
      <c r="DK301" s="51" t="str">
        <f t="shared" ca="1" si="801"/>
        <v>Slope</v>
      </c>
      <c r="DL301" s="51" t="str">
        <f t="shared" ca="1" si="802"/>
        <v>Slope</v>
      </c>
      <c r="DM301" s="51" t="str">
        <f t="shared" ca="1" si="803"/>
        <v>Slope</v>
      </c>
      <c r="DN301" s="51" t="str">
        <f t="shared" ca="1" si="804"/>
        <v>Slope</v>
      </c>
      <c r="DO301" s="51" t="str">
        <f t="shared" ca="1" si="805"/>
        <v>Slope</v>
      </c>
      <c r="DP301" s="51" t="str">
        <f t="shared" ca="1" si="806"/>
        <v>Slope</v>
      </c>
      <c r="DQ301" s="51" t="str">
        <f t="shared" ca="1" si="807"/>
        <v>Slope</v>
      </c>
      <c r="DR301" s="51" t="str">
        <f t="shared" ca="1" si="808"/>
        <v>Slope</v>
      </c>
      <c r="DS301" s="51" t="str">
        <f t="shared" ca="1" si="809"/>
        <v>Slope</v>
      </c>
      <c r="DT301" s="51" t="str">
        <f t="shared" ca="1" si="810"/>
        <v>Slope</v>
      </c>
      <c r="DU301" s="51" t="str">
        <f t="shared" ca="1" si="811"/>
        <v>Slope</v>
      </c>
      <c r="DV301" s="51" t="str">
        <f t="shared" ca="1" si="812"/>
        <v>Slope</v>
      </c>
      <c r="DW301" s="51" t="str">
        <f t="shared" ca="1" si="813"/>
        <v>Slope</v>
      </c>
      <c r="DX301" s="51" t="str">
        <f t="shared" ca="1" si="814"/>
        <v>Slope</v>
      </c>
      <c r="DY301" s="51" t="str">
        <f t="shared" ca="1" si="815"/>
        <v>Slope</v>
      </c>
      <c r="DZ301" s="51" t="str">
        <f t="shared" ca="1" si="816"/>
        <v>Slope</v>
      </c>
      <c r="EA301" s="51" t="str">
        <f t="shared" ca="1" si="817"/>
        <v>Slope</v>
      </c>
      <c r="EB301" s="51" t="str">
        <f t="shared" ca="1" si="818"/>
        <v>Slope</v>
      </c>
      <c r="EC301" s="51" t="str">
        <f t="shared" ca="1" si="819"/>
        <v>Slope</v>
      </c>
      <c r="EE301" s="52">
        <f t="shared" ca="1" si="820"/>
        <v>1</v>
      </c>
      <c r="EF301" s="52">
        <f t="shared" ca="1" si="821"/>
        <v>1</v>
      </c>
      <c r="EG301" s="52">
        <f t="shared" ca="1" si="822"/>
        <v>1</v>
      </c>
      <c r="EH301" s="52">
        <f t="shared" ca="1" si="823"/>
        <v>1</v>
      </c>
      <c r="EI301" s="52">
        <f t="shared" ca="1" si="824"/>
        <v>1</v>
      </c>
      <c r="EJ301" s="52">
        <f t="shared" ca="1" si="825"/>
        <v>1</v>
      </c>
      <c r="EK301" s="52">
        <f t="shared" ca="1" si="826"/>
        <v>1</v>
      </c>
      <c r="EL301" s="52">
        <f t="shared" ca="1" si="827"/>
        <v>1</v>
      </c>
      <c r="EM301" s="52">
        <f t="shared" ca="1" si="828"/>
        <v>1</v>
      </c>
      <c r="EN301" s="52">
        <f t="shared" ca="1" si="829"/>
        <v>1</v>
      </c>
      <c r="EO301" s="52">
        <f t="shared" ca="1" si="830"/>
        <v>1</v>
      </c>
      <c r="EP301" s="52">
        <f t="shared" ca="1" si="831"/>
        <v>1</v>
      </c>
      <c r="EQ301" s="52">
        <f t="shared" ca="1" si="832"/>
        <v>1</v>
      </c>
      <c r="ER301" s="52">
        <f t="shared" ca="1" si="833"/>
        <v>1</v>
      </c>
      <c r="ES301" s="52">
        <f t="shared" ca="1" si="834"/>
        <v>1</v>
      </c>
      <c r="ET301" s="52">
        <f t="shared" ca="1" si="835"/>
        <v>1</v>
      </c>
      <c r="EU301" s="52">
        <f t="shared" ca="1" si="836"/>
        <v>1</v>
      </c>
      <c r="EV301" s="52">
        <f t="shared" ca="1" si="837"/>
        <v>1</v>
      </c>
      <c r="EW301" s="52">
        <f t="shared" ca="1" si="838"/>
        <v>1</v>
      </c>
      <c r="EX301" s="52">
        <f t="shared" ca="1" si="839"/>
        <v>1</v>
      </c>
      <c r="EY301" s="52">
        <f t="shared" ca="1" si="840"/>
        <v>1</v>
      </c>
      <c r="EZ301" s="52">
        <f t="shared" ca="1" si="841"/>
        <v>1</v>
      </c>
      <c r="FA301" s="52">
        <f t="shared" ca="1" si="842"/>
        <v>1</v>
      </c>
      <c r="FB301" s="52">
        <f t="shared" ca="1" si="843"/>
        <v>1</v>
      </c>
      <c r="FC301" s="52">
        <f t="shared" ca="1" si="844"/>
        <v>1</v>
      </c>
      <c r="FD301" s="52">
        <f t="shared" ca="1" si="845"/>
        <v>1</v>
      </c>
      <c r="FE301" s="52">
        <f t="shared" ca="1" si="846"/>
        <v>1</v>
      </c>
      <c r="FF301" s="52">
        <f t="shared" ca="1" si="847"/>
        <v>1</v>
      </c>
      <c r="FG301" s="52">
        <f t="shared" ca="1" si="848"/>
        <v>1</v>
      </c>
      <c r="FH301" s="52">
        <f t="shared" ca="1" si="849"/>
        <v>1</v>
      </c>
      <c r="FI301" s="52">
        <f t="shared" ca="1" si="850"/>
        <v>1</v>
      </c>
      <c r="FK301" s="52">
        <f t="shared" si="851"/>
        <v>0</v>
      </c>
      <c r="FL301" s="59" t="e">
        <f t="shared" ca="1" si="852"/>
        <v>#N/A</v>
      </c>
      <c r="FM301" s="59" t="e">
        <f t="shared" ca="1" si="853"/>
        <v>#N/A</v>
      </c>
      <c r="FN301" s="52">
        <f t="shared" ca="1" si="854"/>
        <v>0</v>
      </c>
      <c r="FP301" s="52">
        <f t="shared" ca="1" si="855"/>
        <v>0.66666666666666663</v>
      </c>
      <c r="FQ301" s="52">
        <f t="shared" ca="1" si="856"/>
        <v>0.66666666666666663</v>
      </c>
      <c r="FR301" s="52">
        <f t="shared" ca="1" si="857"/>
        <v>0.65555555555555545</v>
      </c>
      <c r="FS301" s="52">
        <f t="shared" ca="1" si="858"/>
        <v>0.64444444444444438</v>
      </c>
      <c r="FT301" s="52">
        <f t="shared" ca="1" si="859"/>
        <v>0.6333333333333333</v>
      </c>
      <c r="FU301" s="52">
        <f t="shared" ca="1" si="860"/>
        <v>0.62222222222222223</v>
      </c>
      <c r="FV301" s="52">
        <f t="shared" ca="1" si="861"/>
        <v>0.61111111111111116</v>
      </c>
      <c r="FW301" s="52">
        <f t="shared" ca="1" si="862"/>
        <v>0.6</v>
      </c>
      <c r="FX301" s="52">
        <f t="shared" ca="1" si="863"/>
        <v>0.5888888888888888</v>
      </c>
      <c r="FY301" s="52">
        <f t="shared" ca="1" si="864"/>
        <v>0.57777777777777772</v>
      </c>
      <c r="FZ301" s="52">
        <f t="shared" ca="1" si="865"/>
        <v>0.56666666666666665</v>
      </c>
      <c r="GA301" s="52">
        <f t="shared" ca="1" si="866"/>
        <v>0.55555555555555558</v>
      </c>
      <c r="GB301" s="52">
        <f t="shared" ca="1" si="867"/>
        <v>0.5444444444444444</v>
      </c>
      <c r="GC301" s="52">
        <f t="shared" ca="1" si="868"/>
        <v>0.53333333333333333</v>
      </c>
      <c r="GD301" s="52">
        <f t="shared" ca="1" si="869"/>
        <v>0.52222222222222214</v>
      </c>
      <c r="GE301" s="52">
        <f t="shared" ca="1" si="870"/>
        <v>0.51111111111111107</v>
      </c>
      <c r="GF301" s="52">
        <f t="shared" ca="1" si="871"/>
        <v>0.5</v>
      </c>
      <c r="GG301" s="52">
        <f t="shared" ca="1" si="872"/>
        <v>0.48888888888888887</v>
      </c>
      <c r="GH301" s="52">
        <f t="shared" ca="1" si="873"/>
        <v>0.47777777777777775</v>
      </c>
      <c r="GI301" s="52">
        <f t="shared" ca="1" si="874"/>
        <v>0.46666666666666667</v>
      </c>
      <c r="GJ301" s="52">
        <f t="shared" ca="1" si="875"/>
        <v>0.45555555555555555</v>
      </c>
      <c r="GK301" s="52">
        <f t="shared" ca="1" si="876"/>
        <v>0.44444444444444442</v>
      </c>
      <c r="GL301" s="52">
        <f t="shared" ca="1" si="877"/>
        <v>0.43333333333333335</v>
      </c>
      <c r="GM301" s="52">
        <f t="shared" ca="1" si="878"/>
        <v>0.42222222222222222</v>
      </c>
      <c r="GN301" s="52">
        <f t="shared" ca="1" si="879"/>
        <v>0.41111111111111109</v>
      </c>
      <c r="GO301" s="52">
        <f t="shared" ca="1" si="880"/>
        <v>0.39999999999999997</v>
      </c>
      <c r="GP301" s="52">
        <f t="shared" ca="1" si="881"/>
        <v>0.38888888888888884</v>
      </c>
      <c r="GQ301" s="52">
        <f t="shared" ca="1" si="882"/>
        <v>0.37777777777777777</v>
      </c>
      <c r="GR301" s="52">
        <f t="shared" ca="1" si="883"/>
        <v>0.36666666666666664</v>
      </c>
      <c r="GS301" s="52">
        <f t="shared" ca="1" si="884"/>
        <v>0.35555555555555551</v>
      </c>
      <c r="GT301" s="52">
        <f t="shared" ca="1" si="885"/>
        <v>0.34444444444444444</v>
      </c>
      <c r="GU301" s="125">
        <f t="shared" si="886"/>
        <v>0</v>
      </c>
      <c r="GV301" s="52">
        <f t="shared" ca="1" si="887"/>
        <v>0.66666666666666663</v>
      </c>
      <c r="GW301" s="59">
        <f t="shared" ca="1" si="888"/>
        <v>0</v>
      </c>
      <c r="GX301" s="52">
        <f t="shared" ca="1" si="889"/>
        <v>0</v>
      </c>
      <c r="GY301" s="52" t="str">
        <f t="shared" ca="1" si="890"/>
        <v>Slope</v>
      </c>
      <c r="GZ301" s="52" t="str">
        <f t="shared" ca="1" si="891"/>
        <v>NaN</v>
      </c>
      <c r="HA301" s="120">
        <f t="shared" si="892"/>
        <v>0</v>
      </c>
      <c r="HB301" s="58">
        <f t="shared" si="893"/>
        <v>0</v>
      </c>
      <c r="HC301" s="58"/>
      <c r="HD301" s="121">
        <f t="shared" si="894"/>
        <v>1</v>
      </c>
      <c r="HE301" s="52">
        <f t="shared" si="895"/>
        <v>0</v>
      </c>
      <c r="HF301" s="52">
        <f t="shared" si="896"/>
        <v>0</v>
      </c>
      <c r="HG301" s="120">
        <f t="shared" si="897"/>
        <v>1</v>
      </c>
      <c r="HH301" s="120">
        <f t="shared" si="898"/>
        <v>0</v>
      </c>
      <c r="HI301" s="52">
        <f t="shared" ca="1" si="899"/>
        <v>0</v>
      </c>
      <c r="HJ301" s="52" t="str">
        <f t="shared" ca="1" si="900"/>
        <v>Slope</v>
      </c>
      <c r="HK301" s="59">
        <f t="shared" ca="1" si="901"/>
        <v>2</v>
      </c>
      <c r="HL301" s="52" t="str">
        <f t="shared" ca="1" si="902"/>
        <v>NaN</v>
      </c>
      <c r="HM301" s="52">
        <f t="shared" si="903"/>
        <v>0</v>
      </c>
      <c r="HN301" s="52">
        <f t="shared" si="904"/>
        <v>0</v>
      </c>
      <c r="HO301" s="52">
        <f t="shared" si="905"/>
        <v>0</v>
      </c>
      <c r="HP301" s="112"/>
      <c r="HQ301" s="52">
        <f t="shared" si="908"/>
        <v>0</v>
      </c>
      <c r="HR301" s="112"/>
      <c r="HS301" s="52">
        <f t="shared" si="906"/>
        <v>0</v>
      </c>
      <c r="HT301">
        <f t="shared" si="907"/>
        <v>0</v>
      </c>
    </row>
    <row r="302" spans="1:228" x14ac:dyDescent="0.25">
      <c r="A302" s="45">
        <v>264</v>
      </c>
      <c r="B302" s="35">
        <f t="shared" si="743"/>
        <v>3.0439814814814631E-2</v>
      </c>
      <c r="C302" s="28"/>
      <c r="D302" s="29"/>
      <c r="E302" s="29"/>
      <c r="F302" s="37"/>
      <c r="G302" s="38"/>
      <c r="H302" s="107"/>
      <c r="I302" s="31"/>
      <c r="J302" s="28"/>
      <c r="K302" s="37">
        <f t="shared" si="735"/>
        <v>0</v>
      </c>
      <c r="L302" s="30">
        <f t="shared" si="733"/>
        <v>0</v>
      </c>
      <c r="M302" s="101">
        <f t="shared" si="734"/>
        <v>0</v>
      </c>
      <c r="N302" s="103">
        <f t="shared" si="744"/>
        <v>0</v>
      </c>
      <c r="AD302" s="52" t="e">
        <f t="shared" ca="1" si="745"/>
        <v>#DIV/0!</v>
      </c>
      <c r="AE302" s="52" t="e">
        <f t="shared" ca="1" si="745"/>
        <v>#DIV/0!</v>
      </c>
      <c r="AF302" s="52" t="e">
        <f t="shared" ca="1" si="745"/>
        <v>#DIV/0!</v>
      </c>
      <c r="AG302" s="52" t="e">
        <f t="shared" ca="1" si="745"/>
        <v>#DIV/0!</v>
      </c>
      <c r="AH302" s="52" t="e">
        <f t="shared" ca="1" si="746"/>
        <v>#DIV/0!</v>
      </c>
      <c r="AI302" s="52" t="e">
        <f t="shared" ca="1" si="746"/>
        <v>#DIV/0!</v>
      </c>
      <c r="AJ302" s="52" t="e">
        <f t="shared" ca="1" si="746"/>
        <v>#DIV/0!</v>
      </c>
      <c r="AK302" s="52" t="e">
        <f t="shared" ca="1" si="746"/>
        <v>#DIV/0!</v>
      </c>
      <c r="AL302" s="52" t="e">
        <f t="shared" ca="1" si="747"/>
        <v>#DIV/0!</v>
      </c>
      <c r="AM302" s="52" t="e">
        <f t="shared" ca="1" si="747"/>
        <v>#DIV/0!</v>
      </c>
      <c r="AN302" s="52" t="e">
        <f t="shared" ca="1" si="747"/>
        <v>#DIV/0!</v>
      </c>
      <c r="AO302" s="52" t="e">
        <f t="shared" ca="1" si="747"/>
        <v>#DIV/0!</v>
      </c>
      <c r="AP302" s="52" t="e">
        <f t="shared" ca="1" si="748"/>
        <v>#DIV/0!</v>
      </c>
      <c r="AQ302" s="52" t="e">
        <f t="shared" ca="1" si="748"/>
        <v>#DIV/0!</v>
      </c>
      <c r="AR302" s="52" t="e">
        <f t="shared" ca="1" si="748"/>
        <v>#DIV/0!</v>
      </c>
      <c r="AS302" s="52" t="e">
        <f t="shared" ca="1" si="748"/>
        <v>#DIV/0!</v>
      </c>
      <c r="AT302" s="52" t="e">
        <f t="shared" ca="1" si="749"/>
        <v>#DIV/0!</v>
      </c>
      <c r="AU302" s="52" t="e">
        <f t="shared" ca="1" si="749"/>
        <v>#DIV/0!</v>
      </c>
      <c r="AV302" s="52" t="e">
        <f t="shared" ca="1" si="738"/>
        <v>#DIV/0!</v>
      </c>
      <c r="AW302" s="52" t="e">
        <f t="shared" ca="1" si="738"/>
        <v>#DIV/0!</v>
      </c>
      <c r="AX302" s="52" t="e">
        <f t="shared" ca="1" si="738"/>
        <v>#DIV/0!</v>
      </c>
      <c r="AY302" s="52" t="e">
        <f t="shared" ca="1" si="738"/>
        <v>#DIV/0!</v>
      </c>
      <c r="AZ302" s="52" t="e">
        <f t="shared" ca="1" si="739"/>
        <v>#DIV/0!</v>
      </c>
      <c r="BA302" s="52" t="e">
        <f t="shared" ca="1" si="739"/>
        <v>#DIV/0!</v>
      </c>
      <c r="BB302" s="52" t="e">
        <f t="shared" ca="1" si="739"/>
        <v>#DIV/0!</v>
      </c>
      <c r="BC302" s="52" t="e">
        <f t="shared" ca="1" si="739"/>
        <v>#DIV/0!</v>
      </c>
      <c r="BD302" s="52" t="e">
        <f t="shared" ca="1" si="740"/>
        <v>#DIV/0!</v>
      </c>
      <c r="BE302" s="52" t="e">
        <f t="shared" ca="1" si="740"/>
        <v>#DIV/0!</v>
      </c>
      <c r="BF302" s="52" t="e">
        <f t="shared" ca="1" si="740"/>
        <v>#DIV/0!</v>
      </c>
      <c r="BG302" s="52" t="e">
        <f t="shared" ca="1" si="740"/>
        <v>#DIV/0!</v>
      </c>
      <c r="BH302" s="52" t="e">
        <f t="shared" ca="1" si="741"/>
        <v>#DIV/0!</v>
      </c>
      <c r="BJ302" s="52">
        <f t="shared" si="750"/>
        <v>0</v>
      </c>
      <c r="BK302" s="52">
        <f t="shared" si="751"/>
        <v>0</v>
      </c>
      <c r="BL302" s="52">
        <f t="shared" si="752"/>
        <v>0</v>
      </c>
      <c r="BM302" s="52">
        <f t="shared" si="753"/>
        <v>0</v>
      </c>
      <c r="BN302" s="52">
        <f t="shared" si="754"/>
        <v>0</v>
      </c>
      <c r="BO302" s="52">
        <f t="shared" si="755"/>
        <v>0</v>
      </c>
      <c r="BP302" s="52">
        <f t="shared" si="756"/>
        <v>0</v>
      </c>
      <c r="BQ302" s="52">
        <f t="shared" si="757"/>
        <v>0.05</v>
      </c>
      <c r="BS302" s="52">
        <f t="shared" ca="1" si="758"/>
        <v>0</v>
      </c>
      <c r="BT302" s="52">
        <f t="shared" ca="1" si="759"/>
        <v>0</v>
      </c>
      <c r="BU302" s="52">
        <f t="shared" ca="1" si="760"/>
        <v>0</v>
      </c>
      <c r="BV302" s="52">
        <f t="shared" ca="1" si="761"/>
        <v>0</v>
      </c>
      <c r="BW302" s="52">
        <f t="shared" ca="1" si="762"/>
        <v>0</v>
      </c>
      <c r="BX302" s="52">
        <f t="shared" ca="1" si="763"/>
        <v>0</v>
      </c>
      <c r="BY302" s="52">
        <f t="shared" ca="1" si="764"/>
        <v>0</v>
      </c>
      <c r="BZ302" s="52">
        <f t="shared" ca="1" si="765"/>
        <v>0</v>
      </c>
      <c r="CA302" s="52">
        <f t="shared" ca="1" si="766"/>
        <v>0</v>
      </c>
      <c r="CB302" s="52">
        <f t="shared" ca="1" si="767"/>
        <v>0</v>
      </c>
      <c r="CC302" s="52">
        <f t="shared" ca="1" si="768"/>
        <v>0</v>
      </c>
      <c r="CD302" s="52">
        <f t="shared" ca="1" si="769"/>
        <v>0</v>
      </c>
      <c r="CE302" s="52">
        <f t="shared" ca="1" si="770"/>
        <v>0</v>
      </c>
      <c r="CF302" s="52">
        <f t="shared" ca="1" si="771"/>
        <v>0</v>
      </c>
      <c r="CG302" s="52">
        <f t="shared" ca="1" si="772"/>
        <v>0</v>
      </c>
      <c r="CH302" s="52">
        <f t="shared" ca="1" si="773"/>
        <v>0</v>
      </c>
      <c r="CI302" s="52">
        <f t="shared" ca="1" si="774"/>
        <v>0</v>
      </c>
      <c r="CJ302" s="52">
        <f t="shared" ca="1" si="775"/>
        <v>0</v>
      </c>
      <c r="CK302" s="52">
        <f t="shared" ca="1" si="776"/>
        <v>0</v>
      </c>
      <c r="CL302" s="52">
        <f t="shared" ca="1" si="777"/>
        <v>0</v>
      </c>
      <c r="CM302" s="52">
        <f t="shared" ca="1" si="778"/>
        <v>0</v>
      </c>
      <c r="CN302" s="52">
        <f t="shared" ca="1" si="779"/>
        <v>0</v>
      </c>
      <c r="CO302" s="52">
        <f t="shared" ca="1" si="780"/>
        <v>0</v>
      </c>
      <c r="CP302" s="52">
        <f t="shared" ca="1" si="781"/>
        <v>0</v>
      </c>
      <c r="CQ302" s="52">
        <f t="shared" ca="1" si="782"/>
        <v>0</v>
      </c>
      <c r="CR302" s="52">
        <f t="shared" ca="1" si="783"/>
        <v>0</v>
      </c>
      <c r="CS302" s="52">
        <f t="shared" ca="1" si="784"/>
        <v>0</v>
      </c>
      <c r="CT302" s="52">
        <f t="shared" ca="1" si="785"/>
        <v>0</v>
      </c>
      <c r="CU302" s="52">
        <f t="shared" ca="1" si="786"/>
        <v>0</v>
      </c>
      <c r="CV302" s="52">
        <f t="shared" ca="1" si="787"/>
        <v>0</v>
      </c>
      <c r="CW302" s="52">
        <f t="shared" ca="1" si="788"/>
        <v>0</v>
      </c>
      <c r="CY302" s="51" t="str">
        <f t="shared" ca="1" si="789"/>
        <v>Slope</v>
      </c>
      <c r="CZ302" s="51" t="str">
        <f t="shared" ca="1" si="790"/>
        <v>Slope</v>
      </c>
      <c r="DA302" s="51" t="str">
        <f t="shared" ca="1" si="791"/>
        <v>Slope</v>
      </c>
      <c r="DB302" s="51" t="str">
        <f t="shared" ca="1" si="792"/>
        <v>Slope</v>
      </c>
      <c r="DC302" s="51" t="str">
        <f t="shared" ca="1" si="793"/>
        <v>Slope</v>
      </c>
      <c r="DD302" s="51" t="str">
        <f t="shared" ca="1" si="794"/>
        <v>Slope</v>
      </c>
      <c r="DE302" s="51" t="str">
        <f t="shared" ca="1" si="795"/>
        <v>Slope</v>
      </c>
      <c r="DF302" s="51" t="str">
        <f t="shared" ca="1" si="796"/>
        <v>Slope</v>
      </c>
      <c r="DG302" s="51" t="str">
        <f t="shared" ca="1" si="797"/>
        <v>Slope</v>
      </c>
      <c r="DH302" s="51" t="str">
        <f t="shared" ca="1" si="798"/>
        <v>Slope</v>
      </c>
      <c r="DI302" s="51" t="str">
        <f t="shared" ca="1" si="799"/>
        <v>Slope</v>
      </c>
      <c r="DJ302" s="51" t="str">
        <f t="shared" ca="1" si="800"/>
        <v>Slope</v>
      </c>
      <c r="DK302" s="51" t="str">
        <f t="shared" ca="1" si="801"/>
        <v>Slope</v>
      </c>
      <c r="DL302" s="51" t="str">
        <f t="shared" ca="1" si="802"/>
        <v>Slope</v>
      </c>
      <c r="DM302" s="51" t="str">
        <f t="shared" ca="1" si="803"/>
        <v>Slope</v>
      </c>
      <c r="DN302" s="51" t="str">
        <f t="shared" ca="1" si="804"/>
        <v>Slope</v>
      </c>
      <c r="DO302" s="51" t="str">
        <f t="shared" ca="1" si="805"/>
        <v>Slope</v>
      </c>
      <c r="DP302" s="51" t="str">
        <f t="shared" ca="1" si="806"/>
        <v>Slope</v>
      </c>
      <c r="DQ302" s="51" t="str">
        <f t="shared" ca="1" si="807"/>
        <v>Slope</v>
      </c>
      <c r="DR302" s="51" t="str">
        <f t="shared" ca="1" si="808"/>
        <v>Slope</v>
      </c>
      <c r="DS302" s="51" t="str">
        <f t="shared" ca="1" si="809"/>
        <v>Slope</v>
      </c>
      <c r="DT302" s="51" t="str">
        <f t="shared" ca="1" si="810"/>
        <v>Slope</v>
      </c>
      <c r="DU302" s="51" t="str">
        <f t="shared" ca="1" si="811"/>
        <v>Slope</v>
      </c>
      <c r="DV302" s="51" t="str">
        <f t="shared" ca="1" si="812"/>
        <v>Slope</v>
      </c>
      <c r="DW302" s="51" t="str">
        <f t="shared" ca="1" si="813"/>
        <v>Slope</v>
      </c>
      <c r="DX302" s="51" t="str">
        <f t="shared" ca="1" si="814"/>
        <v>Slope</v>
      </c>
      <c r="DY302" s="51" t="str">
        <f t="shared" ca="1" si="815"/>
        <v>Slope</v>
      </c>
      <c r="DZ302" s="51" t="str">
        <f t="shared" ca="1" si="816"/>
        <v>Slope</v>
      </c>
      <c r="EA302" s="51" t="str">
        <f t="shared" ca="1" si="817"/>
        <v>Slope</v>
      </c>
      <c r="EB302" s="51" t="str">
        <f t="shared" ca="1" si="818"/>
        <v>Slope</v>
      </c>
      <c r="EC302" s="51" t="str">
        <f t="shared" ca="1" si="819"/>
        <v>Slope</v>
      </c>
      <c r="EE302" s="52">
        <f t="shared" ca="1" si="820"/>
        <v>1</v>
      </c>
      <c r="EF302" s="52">
        <f t="shared" ca="1" si="821"/>
        <v>1</v>
      </c>
      <c r="EG302" s="52">
        <f t="shared" ca="1" si="822"/>
        <v>1</v>
      </c>
      <c r="EH302" s="52">
        <f t="shared" ca="1" si="823"/>
        <v>1</v>
      </c>
      <c r="EI302" s="52">
        <f t="shared" ca="1" si="824"/>
        <v>1</v>
      </c>
      <c r="EJ302" s="52">
        <f t="shared" ca="1" si="825"/>
        <v>1</v>
      </c>
      <c r="EK302" s="52">
        <f t="shared" ca="1" si="826"/>
        <v>1</v>
      </c>
      <c r="EL302" s="52">
        <f t="shared" ca="1" si="827"/>
        <v>1</v>
      </c>
      <c r="EM302" s="52">
        <f t="shared" ca="1" si="828"/>
        <v>1</v>
      </c>
      <c r="EN302" s="52">
        <f t="shared" ca="1" si="829"/>
        <v>1</v>
      </c>
      <c r="EO302" s="52">
        <f t="shared" ca="1" si="830"/>
        <v>1</v>
      </c>
      <c r="EP302" s="52">
        <f t="shared" ca="1" si="831"/>
        <v>1</v>
      </c>
      <c r="EQ302" s="52">
        <f t="shared" ca="1" si="832"/>
        <v>1</v>
      </c>
      <c r="ER302" s="52">
        <f t="shared" ca="1" si="833"/>
        <v>1</v>
      </c>
      <c r="ES302" s="52">
        <f t="shared" ca="1" si="834"/>
        <v>1</v>
      </c>
      <c r="ET302" s="52">
        <f t="shared" ca="1" si="835"/>
        <v>1</v>
      </c>
      <c r="EU302" s="52">
        <f t="shared" ca="1" si="836"/>
        <v>1</v>
      </c>
      <c r="EV302" s="52">
        <f t="shared" ca="1" si="837"/>
        <v>1</v>
      </c>
      <c r="EW302" s="52">
        <f t="shared" ca="1" si="838"/>
        <v>1</v>
      </c>
      <c r="EX302" s="52">
        <f t="shared" ca="1" si="839"/>
        <v>1</v>
      </c>
      <c r="EY302" s="52">
        <f t="shared" ca="1" si="840"/>
        <v>1</v>
      </c>
      <c r="EZ302" s="52">
        <f t="shared" ca="1" si="841"/>
        <v>1</v>
      </c>
      <c r="FA302" s="52">
        <f t="shared" ca="1" si="842"/>
        <v>1</v>
      </c>
      <c r="FB302" s="52">
        <f t="shared" ca="1" si="843"/>
        <v>1</v>
      </c>
      <c r="FC302" s="52">
        <f t="shared" ca="1" si="844"/>
        <v>1</v>
      </c>
      <c r="FD302" s="52">
        <f t="shared" ca="1" si="845"/>
        <v>1</v>
      </c>
      <c r="FE302" s="52">
        <f t="shared" ca="1" si="846"/>
        <v>1</v>
      </c>
      <c r="FF302" s="52">
        <f t="shared" ca="1" si="847"/>
        <v>1</v>
      </c>
      <c r="FG302" s="52">
        <f t="shared" ca="1" si="848"/>
        <v>1</v>
      </c>
      <c r="FH302" s="52">
        <f t="shared" ca="1" si="849"/>
        <v>1</v>
      </c>
      <c r="FI302" s="52">
        <f t="shared" ca="1" si="850"/>
        <v>1</v>
      </c>
      <c r="FK302" s="52">
        <f t="shared" si="851"/>
        <v>0</v>
      </c>
      <c r="FL302" s="59" t="e">
        <f t="shared" ca="1" si="852"/>
        <v>#N/A</v>
      </c>
      <c r="FM302" s="59" t="e">
        <f t="shared" ca="1" si="853"/>
        <v>#N/A</v>
      </c>
      <c r="FN302" s="52">
        <f t="shared" ca="1" si="854"/>
        <v>0</v>
      </c>
      <c r="FP302" s="52">
        <f t="shared" ca="1" si="855"/>
        <v>0.66666666666666663</v>
      </c>
      <c r="FQ302" s="52">
        <f t="shared" ca="1" si="856"/>
        <v>0.66666666666666663</v>
      </c>
      <c r="FR302" s="52">
        <f t="shared" ca="1" si="857"/>
        <v>0.65555555555555545</v>
      </c>
      <c r="FS302" s="52">
        <f t="shared" ca="1" si="858"/>
        <v>0.64444444444444438</v>
      </c>
      <c r="FT302" s="52">
        <f t="shared" ca="1" si="859"/>
        <v>0.6333333333333333</v>
      </c>
      <c r="FU302" s="52">
        <f t="shared" ca="1" si="860"/>
        <v>0.62222222222222223</v>
      </c>
      <c r="FV302" s="52">
        <f t="shared" ca="1" si="861"/>
        <v>0.61111111111111116</v>
      </c>
      <c r="FW302" s="52">
        <f t="shared" ca="1" si="862"/>
        <v>0.6</v>
      </c>
      <c r="FX302" s="52">
        <f t="shared" ca="1" si="863"/>
        <v>0.5888888888888888</v>
      </c>
      <c r="FY302" s="52">
        <f t="shared" ca="1" si="864"/>
        <v>0.57777777777777772</v>
      </c>
      <c r="FZ302" s="52">
        <f t="shared" ca="1" si="865"/>
        <v>0.56666666666666665</v>
      </c>
      <c r="GA302" s="52">
        <f t="shared" ca="1" si="866"/>
        <v>0.55555555555555558</v>
      </c>
      <c r="GB302" s="52">
        <f t="shared" ca="1" si="867"/>
        <v>0.5444444444444444</v>
      </c>
      <c r="GC302" s="52">
        <f t="shared" ca="1" si="868"/>
        <v>0.53333333333333333</v>
      </c>
      <c r="GD302" s="52">
        <f t="shared" ca="1" si="869"/>
        <v>0.52222222222222214</v>
      </c>
      <c r="GE302" s="52">
        <f t="shared" ca="1" si="870"/>
        <v>0.51111111111111107</v>
      </c>
      <c r="GF302" s="52">
        <f t="shared" ca="1" si="871"/>
        <v>0.5</v>
      </c>
      <c r="GG302" s="52">
        <f t="shared" ca="1" si="872"/>
        <v>0.48888888888888887</v>
      </c>
      <c r="GH302" s="52">
        <f t="shared" ca="1" si="873"/>
        <v>0.47777777777777775</v>
      </c>
      <c r="GI302" s="52">
        <f t="shared" ca="1" si="874"/>
        <v>0.46666666666666667</v>
      </c>
      <c r="GJ302" s="52">
        <f t="shared" ca="1" si="875"/>
        <v>0.45555555555555555</v>
      </c>
      <c r="GK302" s="52">
        <f t="shared" ca="1" si="876"/>
        <v>0.44444444444444442</v>
      </c>
      <c r="GL302" s="52">
        <f t="shared" ca="1" si="877"/>
        <v>0.43333333333333335</v>
      </c>
      <c r="GM302" s="52">
        <f t="shared" ca="1" si="878"/>
        <v>0.42222222222222222</v>
      </c>
      <c r="GN302" s="52">
        <f t="shared" ca="1" si="879"/>
        <v>0.41111111111111109</v>
      </c>
      <c r="GO302" s="52">
        <f t="shared" ca="1" si="880"/>
        <v>0.39999999999999997</v>
      </c>
      <c r="GP302" s="52">
        <f t="shared" ca="1" si="881"/>
        <v>0.38888888888888884</v>
      </c>
      <c r="GQ302" s="52">
        <f t="shared" ca="1" si="882"/>
        <v>0.37777777777777777</v>
      </c>
      <c r="GR302" s="52">
        <f t="shared" ca="1" si="883"/>
        <v>0.36666666666666664</v>
      </c>
      <c r="GS302" s="52">
        <f t="shared" ca="1" si="884"/>
        <v>0.35555555555555551</v>
      </c>
      <c r="GT302" s="52">
        <f t="shared" ca="1" si="885"/>
        <v>0.34444444444444444</v>
      </c>
      <c r="GU302" s="125">
        <f t="shared" si="886"/>
        <v>0</v>
      </c>
      <c r="GV302" s="52">
        <f t="shared" ca="1" si="887"/>
        <v>0.66666666666666663</v>
      </c>
      <c r="GW302" s="59">
        <f t="shared" ca="1" si="888"/>
        <v>0</v>
      </c>
      <c r="GX302" s="52">
        <f t="shared" ca="1" si="889"/>
        <v>0</v>
      </c>
      <c r="GY302" s="52" t="str">
        <f t="shared" ca="1" si="890"/>
        <v>Slope</v>
      </c>
      <c r="GZ302" s="52" t="str">
        <f t="shared" ca="1" si="891"/>
        <v>NaN</v>
      </c>
      <c r="HA302" s="120">
        <f t="shared" si="892"/>
        <v>0</v>
      </c>
      <c r="HB302" s="58">
        <f t="shared" si="893"/>
        <v>0</v>
      </c>
      <c r="HC302" s="58"/>
      <c r="HD302" s="121">
        <f t="shared" si="894"/>
        <v>1</v>
      </c>
      <c r="HE302" s="52">
        <f t="shared" si="895"/>
        <v>0</v>
      </c>
      <c r="HF302" s="52">
        <f t="shared" si="896"/>
        <v>0</v>
      </c>
      <c r="HG302" s="120">
        <f t="shared" si="897"/>
        <v>1</v>
      </c>
      <c r="HH302" s="120">
        <f t="shared" si="898"/>
        <v>0</v>
      </c>
      <c r="HI302" s="52">
        <f t="shared" ca="1" si="899"/>
        <v>0</v>
      </c>
      <c r="HJ302" s="52" t="str">
        <f t="shared" ca="1" si="900"/>
        <v>Slope</v>
      </c>
      <c r="HK302" s="59">
        <f t="shared" ca="1" si="901"/>
        <v>2</v>
      </c>
      <c r="HL302" s="52" t="str">
        <f t="shared" ca="1" si="902"/>
        <v>NaN</v>
      </c>
      <c r="HM302" s="52">
        <f t="shared" si="903"/>
        <v>0</v>
      </c>
      <c r="HN302" s="52">
        <f t="shared" si="904"/>
        <v>0</v>
      </c>
      <c r="HO302" s="52">
        <f t="shared" si="905"/>
        <v>0</v>
      </c>
      <c r="HP302" s="112"/>
      <c r="HQ302" s="52">
        <f t="shared" si="908"/>
        <v>0</v>
      </c>
      <c r="HR302" s="112"/>
      <c r="HS302" s="52">
        <f t="shared" si="906"/>
        <v>0</v>
      </c>
      <c r="HT302">
        <f t="shared" si="907"/>
        <v>0</v>
      </c>
    </row>
    <row r="303" spans="1:228" x14ac:dyDescent="0.25">
      <c r="A303" s="45">
        <v>265</v>
      </c>
      <c r="B303" s="35">
        <f t="shared" si="743"/>
        <v>3.0555555555555371E-2</v>
      </c>
      <c r="C303" s="28"/>
      <c r="D303" s="29"/>
      <c r="E303" s="29"/>
      <c r="F303" s="37"/>
      <c r="G303" s="38"/>
      <c r="H303" s="107"/>
      <c r="I303" s="31"/>
      <c r="J303" s="28"/>
      <c r="K303" s="37">
        <f t="shared" si="735"/>
        <v>0</v>
      </c>
      <c r="L303" s="30">
        <f t="shared" si="733"/>
        <v>0</v>
      </c>
      <c r="M303" s="101">
        <f t="shared" si="734"/>
        <v>0</v>
      </c>
      <c r="N303" s="103">
        <f t="shared" si="744"/>
        <v>0</v>
      </c>
      <c r="AD303" s="52" t="e">
        <f t="shared" ca="1" si="745"/>
        <v>#DIV/0!</v>
      </c>
      <c r="AE303" s="52" t="e">
        <f t="shared" ca="1" si="745"/>
        <v>#DIV/0!</v>
      </c>
      <c r="AF303" s="52" t="e">
        <f t="shared" ca="1" si="745"/>
        <v>#DIV/0!</v>
      </c>
      <c r="AG303" s="52" t="e">
        <f t="shared" ca="1" si="745"/>
        <v>#DIV/0!</v>
      </c>
      <c r="AH303" s="52" t="e">
        <f t="shared" ca="1" si="746"/>
        <v>#DIV/0!</v>
      </c>
      <c r="AI303" s="52" t="e">
        <f t="shared" ca="1" si="746"/>
        <v>#DIV/0!</v>
      </c>
      <c r="AJ303" s="52" t="e">
        <f t="shared" ca="1" si="746"/>
        <v>#DIV/0!</v>
      </c>
      <c r="AK303" s="52" t="e">
        <f t="shared" ca="1" si="746"/>
        <v>#DIV/0!</v>
      </c>
      <c r="AL303" s="52" t="e">
        <f t="shared" ca="1" si="747"/>
        <v>#DIV/0!</v>
      </c>
      <c r="AM303" s="52" t="e">
        <f t="shared" ca="1" si="747"/>
        <v>#DIV/0!</v>
      </c>
      <c r="AN303" s="52" t="e">
        <f t="shared" ca="1" si="747"/>
        <v>#DIV/0!</v>
      </c>
      <c r="AO303" s="52" t="e">
        <f t="shared" ca="1" si="747"/>
        <v>#DIV/0!</v>
      </c>
      <c r="AP303" s="52" t="e">
        <f t="shared" ca="1" si="748"/>
        <v>#DIV/0!</v>
      </c>
      <c r="AQ303" s="52" t="e">
        <f t="shared" ca="1" si="748"/>
        <v>#DIV/0!</v>
      </c>
      <c r="AR303" s="52" t="e">
        <f t="shared" ca="1" si="748"/>
        <v>#DIV/0!</v>
      </c>
      <c r="AS303" s="52" t="e">
        <f t="shared" ca="1" si="748"/>
        <v>#DIV/0!</v>
      </c>
      <c r="AT303" s="52" t="e">
        <f t="shared" ca="1" si="749"/>
        <v>#DIV/0!</v>
      </c>
      <c r="AU303" s="52" t="e">
        <f t="shared" ca="1" si="749"/>
        <v>#DIV/0!</v>
      </c>
      <c r="AV303" s="52" t="e">
        <f t="shared" ca="1" si="738"/>
        <v>#DIV/0!</v>
      </c>
      <c r="AW303" s="52" t="e">
        <f t="shared" ca="1" si="738"/>
        <v>#DIV/0!</v>
      </c>
      <c r="AX303" s="52" t="e">
        <f t="shared" ca="1" si="738"/>
        <v>#DIV/0!</v>
      </c>
      <c r="AY303" s="52" t="e">
        <f t="shared" ca="1" si="738"/>
        <v>#DIV/0!</v>
      </c>
      <c r="AZ303" s="52" t="e">
        <f t="shared" ca="1" si="739"/>
        <v>#DIV/0!</v>
      </c>
      <c r="BA303" s="52" t="e">
        <f t="shared" ca="1" si="739"/>
        <v>#DIV/0!</v>
      </c>
      <c r="BB303" s="52" t="e">
        <f t="shared" ca="1" si="739"/>
        <v>#DIV/0!</v>
      </c>
      <c r="BC303" s="52" t="e">
        <f t="shared" ca="1" si="739"/>
        <v>#DIV/0!</v>
      </c>
      <c r="BD303" s="52" t="e">
        <f t="shared" ca="1" si="740"/>
        <v>#DIV/0!</v>
      </c>
      <c r="BE303" s="52" t="e">
        <f t="shared" ca="1" si="740"/>
        <v>#DIV/0!</v>
      </c>
      <c r="BF303" s="52" t="e">
        <f t="shared" ca="1" si="740"/>
        <v>#DIV/0!</v>
      </c>
      <c r="BG303" s="52" t="e">
        <f t="shared" ca="1" si="740"/>
        <v>#DIV/0!</v>
      </c>
      <c r="BH303" s="52" t="e">
        <f t="shared" ca="1" si="741"/>
        <v>#DIV/0!</v>
      </c>
      <c r="BJ303" s="52">
        <f t="shared" si="750"/>
        <v>0</v>
      </c>
      <c r="BK303" s="52">
        <f t="shared" si="751"/>
        <v>0</v>
      </c>
      <c r="BL303" s="52">
        <f t="shared" si="752"/>
        <v>0</v>
      </c>
      <c r="BM303" s="52">
        <f t="shared" si="753"/>
        <v>0</v>
      </c>
      <c r="BN303" s="52">
        <f t="shared" si="754"/>
        <v>0</v>
      </c>
      <c r="BO303" s="52">
        <f t="shared" si="755"/>
        <v>0</v>
      </c>
      <c r="BP303" s="52">
        <f t="shared" si="756"/>
        <v>0</v>
      </c>
      <c r="BQ303" s="52">
        <f t="shared" si="757"/>
        <v>0.05</v>
      </c>
      <c r="BS303" s="52">
        <f t="shared" ca="1" si="758"/>
        <v>0</v>
      </c>
      <c r="BT303" s="52">
        <f t="shared" ca="1" si="759"/>
        <v>0</v>
      </c>
      <c r="BU303" s="52">
        <f t="shared" ca="1" si="760"/>
        <v>0</v>
      </c>
      <c r="BV303" s="52">
        <f t="shared" ca="1" si="761"/>
        <v>0</v>
      </c>
      <c r="BW303" s="52">
        <f t="shared" ca="1" si="762"/>
        <v>0</v>
      </c>
      <c r="BX303" s="52">
        <f t="shared" ca="1" si="763"/>
        <v>0</v>
      </c>
      <c r="BY303" s="52">
        <f t="shared" ca="1" si="764"/>
        <v>0</v>
      </c>
      <c r="BZ303" s="52">
        <f t="shared" ca="1" si="765"/>
        <v>0</v>
      </c>
      <c r="CA303" s="52">
        <f t="shared" ca="1" si="766"/>
        <v>0</v>
      </c>
      <c r="CB303" s="52">
        <f t="shared" ca="1" si="767"/>
        <v>0</v>
      </c>
      <c r="CC303" s="52">
        <f t="shared" ca="1" si="768"/>
        <v>0</v>
      </c>
      <c r="CD303" s="52">
        <f t="shared" ca="1" si="769"/>
        <v>0</v>
      </c>
      <c r="CE303" s="52">
        <f t="shared" ca="1" si="770"/>
        <v>0</v>
      </c>
      <c r="CF303" s="52">
        <f t="shared" ca="1" si="771"/>
        <v>0</v>
      </c>
      <c r="CG303" s="52">
        <f t="shared" ca="1" si="772"/>
        <v>0</v>
      </c>
      <c r="CH303" s="52">
        <f t="shared" ca="1" si="773"/>
        <v>0</v>
      </c>
      <c r="CI303" s="52">
        <f t="shared" ca="1" si="774"/>
        <v>0</v>
      </c>
      <c r="CJ303" s="52">
        <f t="shared" ca="1" si="775"/>
        <v>0</v>
      </c>
      <c r="CK303" s="52">
        <f t="shared" ca="1" si="776"/>
        <v>0</v>
      </c>
      <c r="CL303" s="52">
        <f t="shared" ca="1" si="777"/>
        <v>0</v>
      </c>
      <c r="CM303" s="52">
        <f t="shared" ca="1" si="778"/>
        <v>0</v>
      </c>
      <c r="CN303" s="52">
        <f t="shared" ca="1" si="779"/>
        <v>0</v>
      </c>
      <c r="CO303" s="52">
        <f t="shared" ca="1" si="780"/>
        <v>0</v>
      </c>
      <c r="CP303" s="52">
        <f t="shared" ca="1" si="781"/>
        <v>0</v>
      </c>
      <c r="CQ303" s="52">
        <f t="shared" ca="1" si="782"/>
        <v>0</v>
      </c>
      <c r="CR303" s="52">
        <f t="shared" ca="1" si="783"/>
        <v>0</v>
      </c>
      <c r="CS303" s="52">
        <f t="shared" ca="1" si="784"/>
        <v>0</v>
      </c>
      <c r="CT303" s="52">
        <f t="shared" ca="1" si="785"/>
        <v>0</v>
      </c>
      <c r="CU303" s="52">
        <f t="shared" ca="1" si="786"/>
        <v>0</v>
      </c>
      <c r="CV303" s="52">
        <f t="shared" ca="1" si="787"/>
        <v>0</v>
      </c>
      <c r="CW303" s="52">
        <f t="shared" ca="1" si="788"/>
        <v>0</v>
      </c>
      <c r="CY303" s="51" t="str">
        <f t="shared" ca="1" si="789"/>
        <v>Slope</v>
      </c>
      <c r="CZ303" s="51" t="str">
        <f t="shared" ca="1" si="790"/>
        <v>Slope</v>
      </c>
      <c r="DA303" s="51" t="str">
        <f t="shared" ca="1" si="791"/>
        <v>Slope</v>
      </c>
      <c r="DB303" s="51" t="str">
        <f t="shared" ca="1" si="792"/>
        <v>Slope</v>
      </c>
      <c r="DC303" s="51" t="str">
        <f t="shared" ca="1" si="793"/>
        <v>Slope</v>
      </c>
      <c r="DD303" s="51" t="str">
        <f t="shared" ca="1" si="794"/>
        <v>Slope</v>
      </c>
      <c r="DE303" s="51" t="str">
        <f t="shared" ca="1" si="795"/>
        <v>Slope</v>
      </c>
      <c r="DF303" s="51" t="str">
        <f t="shared" ca="1" si="796"/>
        <v>Slope</v>
      </c>
      <c r="DG303" s="51" t="str">
        <f t="shared" ca="1" si="797"/>
        <v>Slope</v>
      </c>
      <c r="DH303" s="51" t="str">
        <f t="shared" ca="1" si="798"/>
        <v>Slope</v>
      </c>
      <c r="DI303" s="51" t="str">
        <f t="shared" ca="1" si="799"/>
        <v>Slope</v>
      </c>
      <c r="DJ303" s="51" t="str">
        <f t="shared" ca="1" si="800"/>
        <v>Slope</v>
      </c>
      <c r="DK303" s="51" t="str">
        <f t="shared" ca="1" si="801"/>
        <v>Slope</v>
      </c>
      <c r="DL303" s="51" t="str">
        <f t="shared" ca="1" si="802"/>
        <v>Slope</v>
      </c>
      <c r="DM303" s="51" t="str">
        <f t="shared" ca="1" si="803"/>
        <v>Slope</v>
      </c>
      <c r="DN303" s="51" t="str">
        <f t="shared" ca="1" si="804"/>
        <v>Slope</v>
      </c>
      <c r="DO303" s="51" t="str">
        <f t="shared" ca="1" si="805"/>
        <v>Slope</v>
      </c>
      <c r="DP303" s="51" t="str">
        <f t="shared" ca="1" si="806"/>
        <v>Slope</v>
      </c>
      <c r="DQ303" s="51" t="str">
        <f t="shared" ca="1" si="807"/>
        <v>Slope</v>
      </c>
      <c r="DR303" s="51" t="str">
        <f t="shared" ca="1" si="808"/>
        <v>Slope</v>
      </c>
      <c r="DS303" s="51" t="str">
        <f t="shared" ca="1" si="809"/>
        <v>Slope</v>
      </c>
      <c r="DT303" s="51" t="str">
        <f t="shared" ca="1" si="810"/>
        <v>Slope</v>
      </c>
      <c r="DU303" s="51" t="str">
        <f t="shared" ca="1" si="811"/>
        <v>Slope</v>
      </c>
      <c r="DV303" s="51" t="str">
        <f t="shared" ca="1" si="812"/>
        <v>Slope</v>
      </c>
      <c r="DW303" s="51" t="str">
        <f t="shared" ca="1" si="813"/>
        <v>Slope</v>
      </c>
      <c r="DX303" s="51" t="str">
        <f t="shared" ca="1" si="814"/>
        <v>Slope</v>
      </c>
      <c r="DY303" s="51" t="str">
        <f t="shared" ca="1" si="815"/>
        <v>Slope</v>
      </c>
      <c r="DZ303" s="51" t="str">
        <f t="shared" ca="1" si="816"/>
        <v>Slope</v>
      </c>
      <c r="EA303" s="51" t="str">
        <f t="shared" ca="1" si="817"/>
        <v>Slope</v>
      </c>
      <c r="EB303" s="51" t="str">
        <f t="shared" ca="1" si="818"/>
        <v>Slope</v>
      </c>
      <c r="EC303" s="51" t="str">
        <f t="shared" ca="1" si="819"/>
        <v>Slope</v>
      </c>
      <c r="EE303" s="52">
        <f t="shared" ca="1" si="820"/>
        <v>1</v>
      </c>
      <c r="EF303" s="52">
        <f t="shared" ca="1" si="821"/>
        <v>1</v>
      </c>
      <c r="EG303" s="52">
        <f t="shared" ca="1" si="822"/>
        <v>1</v>
      </c>
      <c r="EH303" s="52">
        <f t="shared" ca="1" si="823"/>
        <v>1</v>
      </c>
      <c r="EI303" s="52">
        <f t="shared" ca="1" si="824"/>
        <v>1</v>
      </c>
      <c r="EJ303" s="52">
        <f t="shared" ca="1" si="825"/>
        <v>1</v>
      </c>
      <c r="EK303" s="52">
        <f t="shared" ca="1" si="826"/>
        <v>1</v>
      </c>
      <c r="EL303" s="52">
        <f t="shared" ca="1" si="827"/>
        <v>1</v>
      </c>
      <c r="EM303" s="52">
        <f t="shared" ca="1" si="828"/>
        <v>1</v>
      </c>
      <c r="EN303" s="52">
        <f t="shared" ca="1" si="829"/>
        <v>1</v>
      </c>
      <c r="EO303" s="52">
        <f t="shared" ca="1" si="830"/>
        <v>1</v>
      </c>
      <c r="EP303" s="52">
        <f t="shared" ca="1" si="831"/>
        <v>1</v>
      </c>
      <c r="EQ303" s="52">
        <f t="shared" ca="1" si="832"/>
        <v>1</v>
      </c>
      <c r="ER303" s="52">
        <f t="shared" ca="1" si="833"/>
        <v>1</v>
      </c>
      <c r="ES303" s="52">
        <f t="shared" ca="1" si="834"/>
        <v>1</v>
      </c>
      <c r="ET303" s="52">
        <f t="shared" ca="1" si="835"/>
        <v>1</v>
      </c>
      <c r="EU303" s="52">
        <f t="shared" ca="1" si="836"/>
        <v>1</v>
      </c>
      <c r="EV303" s="52">
        <f t="shared" ca="1" si="837"/>
        <v>1</v>
      </c>
      <c r="EW303" s="52">
        <f t="shared" ca="1" si="838"/>
        <v>1</v>
      </c>
      <c r="EX303" s="52">
        <f t="shared" ca="1" si="839"/>
        <v>1</v>
      </c>
      <c r="EY303" s="52">
        <f t="shared" ca="1" si="840"/>
        <v>1</v>
      </c>
      <c r="EZ303" s="52">
        <f t="shared" ca="1" si="841"/>
        <v>1</v>
      </c>
      <c r="FA303" s="52">
        <f t="shared" ca="1" si="842"/>
        <v>1</v>
      </c>
      <c r="FB303" s="52">
        <f t="shared" ca="1" si="843"/>
        <v>1</v>
      </c>
      <c r="FC303" s="52">
        <f t="shared" ca="1" si="844"/>
        <v>1</v>
      </c>
      <c r="FD303" s="52">
        <f t="shared" ca="1" si="845"/>
        <v>1</v>
      </c>
      <c r="FE303" s="52">
        <f t="shared" ca="1" si="846"/>
        <v>1</v>
      </c>
      <c r="FF303" s="52">
        <f t="shared" ca="1" si="847"/>
        <v>1</v>
      </c>
      <c r="FG303" s="52">
        <f t="shared" ca="1" si="848"/>
        <v>1</v>
      </c>
      <c r="FH303" s="52">
        <f t="shared" ca="1" si="849"/>
        <v>1</v>
      </c>
      <c r="FI303" s="52">
        <f t="shared" ca="1" si="850"/>
        <v>1</v>
      </c>
      <c r="FK303" s="52">
        <f t="shared" si="851"/>
        <v>0</v>
      </c>
      <c r="FL303" s="59" t="e">
        <f t="shared" ca="1" si="852"/>
        <v>#N/A</v>
      </c>
      <c r="FM303" s="59" t="e">
        <f t="shared" ca="1" si="853"/>
        <v>#N/A</v>
      </c>
      <c r="FN303" s="52">
        <f t="shared" ca="1" si="854"/>
        <v>0</v>
      </c>
      <c r="FP303" s="52">
        <f t="shared" ca="1" si="855"/>
        <v>0.66666666666666663</v>
      </c>
      <c r="FQ303" s="52">
        <f t="shared" ca="1" si="856"/>
        <v>0.66666666666666663</v>
      </c>
      <c r="FR303" s="52">
        <f t="shared" ca="1" si="857"/>
        <v>0.65555555555555545</v>
      </c>
      <c r="FS303" s="52">
        <f t="shared" ca="1" si="858"/>
        <v>0.64444444444444438</v>
      </c>
      <c r="FT303" s="52">
        <f t="shared" ca="1" si="859"/>
        <v>0.6333333333333333</v>
      </c>
      <c r="FU303" s="52">
        <f t="shared" ca="1" si="860"/>
        <v>0.62222222222222223</v>
      </c>
      <c r="FV303" s="52">
        <f t="shared" ca="1" si="861"/>
        <v>0.61111111111111116</v>
      </c>
      <c r="FW303" s="52">
        <f t="shared" ca="1" si="862"/>
        <v>0.6</v>
      </c>
      <c r="FX303" s="52">
        <f t="shared" ca="1" si="863"/>
        <v>0.5888888888888888</v>
      </c>
      <c r="FY303" s="52">
        <f t="shared" ca="1" si="864"/>
        <v>0.57777777777777772</v>
      </c>
      <c r="FZ303" s="52">
        <f t="shared" ca="1" si="865"/>
        <v>0.56666666666666665</v>
      </c>
      <c r="GA303" s="52">
        <f t="shared" ca="1" si="866"/>
        <v>0.55555555555555558</v>
      </c>
      <c r="GB303" s="52">
        <f t="shared" ca="1" si="867"/>
        <v>0.5444444444444444</v>
      </c>
      <c r="GC303" s="52">
        <f t="shared" ca="1" si="868"/>
        <v>0.53333333333333333</v>
      </c>
      <c r="GD303" s="52">
        <f t="shared" ca="1" si="869"/>
        <v>0.52222222222222214</v>
      </c>
      <c r="GE303" s="52">
        <f t="shared" ca="1" si="870"/>
        <v>0.51111111111111107</v>
      </c>
      <c r="GF303" s="52">
        <f t="shared" ca="1" si="871"/>
        <v>0.5</v>
      </c>
      <c r="GG303" s="52">
        <f t="shared" ca="1" si="872"/>
        <v>0.48888888888888887</v>
      </c>
      <c r="GH303" s="52">
        <f t="shared" ca="1" si="873"/>
        <v>0.47777777777777775</v>
      </c>
      <c r="GI303" s="52">
        <f t="shared" ca="1" si="874"/>
        <v>0.46666666666666667</v>
      </c>
      <c r="GJ303" s="52">
        <f t="shared" ca="1" si="875"/>
        <v>0.45555555555555555</v>
      </c>
      <c r="GK303" s="52">
        <f t="shared" ca="1" si="876"/>
        <v>0.44444444444444442</v>
      </c>
      <c r="GL303" s="52">
        <f t="shared" ca="1" si="877"/>
        <v>0.43333333333333335</v>
      </c>
      <c r="GM303" s="52">
        <f t="shared" ca="1" si="878"/>
        <v>0.42222222222222222</v>
      </c>
      <c r="GN303" s="52">
        <f t="shared" ca="1" si="879"/>
        <v>0.41111111111111109</v>
      </c>
      <c r="GO303" s="52">
        <f t="shared" ca="1" si="880"/>
        <v>0.39999999999999997</v>
      </c>
      <c r="GP303" s="52">
        <f t="shared" ca="1" si="881"/>
        <v>0.38888888888888884</v>
      </c>
      <c r="GQ303" s="52">
        <f t="shared" ca="1" si="882"/>
        <v>0.37777777777777777</v>
      </c>
      <c r="GR303" s="52">
        <f t="shared" ca="1" si="883"/>
        <v>0.36666666666666664</v>
      </c>
      <c r="GS303" s="52">
        <f t="shared" ca="1" si="884"/>
        <v>0.35555555555555551</v>
      </c>
      <c r="GT303" s="52">
        <f t="shared" ca="1" si="885"/>
        <v>0.34444444444444444</v>
      </c>
      <c r="GU303" s="125">
        <f t="shared" si="886"/>
        <v>0</v>
      </c>
      <c r="GV303" s="52">
        <f t="shared" ca="1" si="887"/>
        <v>0.66666666666666663</v>
      </c>
      <c r="GW303" s="59">
        <f t="shared" ca="1" si="888"/>
        <v>0</v>
      </c>
      <c r="GX303" s="52">
        <f t="shared" ca="1" si="889"/>
        <v>0</v>
      </c>
      <c r="GY303" s="52" t="str">
        <f t="shared" ca="1" si="890"/>
        <v>Slope</v>
      </c>
      <c r="GZ303" s="52" t="str">
        <f t="shared" ca="1" si="891"/>
        <v>NaN</v>
      </c>
      <c r="HA303" s="120">
        <f t="shared" si="892"/>
        <v>0</v>
      </c>
      <c r="HB303" s="58">
        <f t="shared" si="893"/>
        <v>0</v>
      </c>
      <c r="HC303" s="58"/>
      <c r="HD303" s="121">
        <f t="shared" si="894"/>
        <v>1</v>
      </c>
      <c r="HE303" s="52">
        <f t="shared" si="895"/>
        <v>0</v>
      </c>
      <c r="HF303" s="52">
        <f t="shared" si="896"/>
        <v>0</v>
      </c>
      <c r="HG303" s="120">
        <f t="shared" si="897"/>
        <v>1</v>
      </c>
      <c r="HH303" s="120">
        <f t="shared" si="898"/>
        <v>0</v>
      </c>
      <c r="HI303" s="52">
        <f t="shared" ca="1" si="899"/>
        <v>0</v>
      </c>
      <c r="HJ303" s="52" t="str">
        <f t="shared" ca="1" si="900"/>
        <v>Slope</v>
      </c>
      <c r="HK303" s="59">
        <f t="shared" ca="1" si="901"/>
        <v>2</v>
      </c>
      <c r="HL303" s="52" t="str">
        <f t="shared" ca="1" si="902"/>
        <v>NaN</v>
      </c>
      <c r="HM303" s="52">
        <f t="shared" si="903"/>
        <v>0</v>
      </c>
      <c r="HN303" s="52">
        <f t="shared" si="904"/>
        <v>0</v>
      </c>
      <c r="HO303" s="52">
        <f t="shared" si="905"/>
        <v>0</v>
      </c>
      <c r="HP303" s="112"/>
      <c r="HQ303" s="52">
        <f t="shared" si="908"/>
        <v>0</v>
      </c>
      <c r="HR303" s="112"/>
      <c r="HS303" s="52">
        <f t="shared" si="906"/>
        <v>0</v>
      </c>
      <c r="HT303">
        <f t="shared" si="907"/>
        <v>0</v>
      </c>
    </row>
    <row r="304" spans="1:228" x14ac:dyDescent="0.25">
      <c r="A304" s="45">
        <v>266</v>
      </c>
      <c r="B304" s="35">
        <f t="shared" si="743"/>
        <v>3.067129629629611E-2</v>
      </c>
      <c r="C304" s="28"/>
      <c r="D304" s="29"/>
      <c r="E304" s="29"/>
      <c r="F304" s="37"/>
      <c r="G304" s="38"/>
      <c r="H304" s="107"/>
      <c r="I304" s="31"/>
      <c r="J304" s="28"/>
      <c r="K304" s="37">
        <f t="shared" si="735"/>
        <v>0</v>
      </c>
      <c r="L304" s="30">
        <f t="shared" si="733"/>
        <v>0</v>
      </c>
      <c r="M304" s="101">
        <f t="shared" si="734"/>
        <v>0</v>
      </c>
      <c r="N304" s="103">
        <f t="shared" si="744"/>
        <v>0</v>
      </c>
      <c r="AD304" s="52" t="e">
        <f t="shared" ca="1" si="745"/>
        <v>#DIV/0!</v>
      </c>
      <c r="AE304" s="52" t="e">
        <f t="shared" ca="1" si="745"/>
        <v>#DIV/0!</v>
      </c>
      <c r="AF304" s="52" t="e">
        <f t="shared" ca="1" si="745"/>
        <v>#DIV/0!</v>
      </c>
      <c r="AG304" s="52" t="e">
        <f t="shared" ca="1" si="745"/>
        <v>#DIV/0!</v>
      </c>
      <c r="AH304" s="52" t="e">
        <f t="shared" ca="1" si="746"/>
        <v>#DIV/0!</v>
      </c>
      <c r="AI304" s="52" t="e">
        <f t="shared" ca="1" si="746"/>
        <v>#DIV/0!</v>
      </c>
      <c r="AJ304" s="52" t="e">
        <f t="shared" ca="1" si="746"/>
        <v>#DIV/0!</v>
      </c>
      <c r="AK304" s="52" t="e">
        <f t="shared" ca="1" si="746"/>
        <v>#DIV/0!</v>
      </c>
      <c r="AL304" s="52" t="e">
        <f t="shared" ca="1" si="747"/>
        <v>#DIV/0!</v>
      </c>
      <c r="AM304" s="52" t="e">
        <f t="shared" ca="1" si="747"/>
        <v>#DIV/0!</v>
      </c>
      <c r="AN304" s="52" t="e">
        <f t="shared" ca="1" si="747"/>
        <v>#DIV/0!</v>
      </c>
      <c r="AO304" s="52" t="e">
        <f t="shared" ca="1" si="747"/>
        <v>#DIV/0!</v>
      </c>
      <c r="AP304" s="52" t="e">
        <f t="shared" ca="1" si="748"/>
        <v>#DIV/0!</v>
      </c>
      <c r="AQ304" s="52" t="e">
        <f t="shared" ca="1" si="748"/>
        <v>#DIV/0!</v>
      </c>
      <c r="AR304" s="52" t="e">
        <f t="shared" ca="1" si="748"/>
        <v>#DIV/0!</v>
      </c>
      <c r="AS304" s="52" t="e">
        <f t="shared" ca="1" si="748"/>
        <v>#DIV/0!</v>
      </c>
      <c r="AT304" s="52" t="e">
        <f t="shared" ca="1" si="749"/>
        <v>#DIV/0!</v>
      </c>
      <c r="AU304" s="52" t="e">
        <f t="shared" ca="1" si="749"/>
        <v>#DIV/0!</v>
      </c>
      <c r="AV304" s="52" t="e">
        <f t="shared" ca="1" si="738"/>
        <v>#DIV/0!</v>
      </c>
      <c r="AW304" s="52" t="e">
        <f t="shared" ca="1" si="738"/>
        <v>#DIV/0!</v>
      </c>
      <c r="AX304" s="52" t="e">
        <f t="shared" ca="1" si="738"/>
        <v>#DIV/0!</v>
      </c>
      <c r="AY304" s="52" t="e">
        <f t="shared" ca="1" si="738"/>
        <v>#DIV/0!</v>
      </c>
      <c r="AZ304" s="52" t="e">
        <f t="shared" ca="1" si="739"/>
        <v>#DIV/0!</v>
      </c>
      <c r="BA304" s="52" t="e">
        <f t="shared" ca="1" si="739"/>
        <v>#DIV/0!</v>
      </c>
      <c r="BB304" s="52" t="e">
        <f t="shared" ca="1" si="739"/>
        <v>#DIV/0!</v>
      </c>
      <c r="BC304" s="52" t="e">
        <f t="shared" ca="1" si="739"/>
        <v>#DIV/0!</v>
      </c>
      <c r="BD304" s="52" t="e">
        <f t="shared" ca="1" si="740"/>
        <v>#DIV/0!</v>
      </c>
      <c r="BE304" s="52" t="e">
        <f t="shared" ca="1" si="740"/>
        <v>#DIV/0!</v>
      </c>
      <c r="BF304" s="52" t="e">
        <f t="shared" ca="1" si="740"/>
        <v>#DIV/0!</v>
      </c>
      <c r="BG304" s="52" t="e">
        <f t="shared" ca="1" si="740"/>
        <v>#DIV/0!</v>
      </c>
      <c r="BH304" s="52" t="e">
        <f t="shared" ca="1" si="741"/>
        <v>#DIV/0!</v>
      </c>
      <c r="BJ304" s="52">
        <f t="shared" si="750"/>
        <v>0</v>
      </c>
      <c r="BK304" s="52">
        <f t="shared" si="751"/>
        <v>0</v>
      </c>
      <c r="BL304" s="52">
        <f t="shared" si="752"/>
        <v>0</v>
      </c>
      <c r="BM304" s="52">
        <f t="shared" si="753"/>
        <v>0</v>
      </c>
      <c r="BN304" s="52">
        <f t="shared" si="754"/>
        <v>0</v>
      </c>
      <c r="BO304" s="52">
        <f t="shared" si="755"/>
        <v>0</v>
      </c>
      <c r="BP304" s="52">
        <f t="shared" si="756"/>
        <v>0</v>
      </c>
      <c r="BQ304" s="52">
        <f t="shared" si="757"/>
        <v>0.05</v>
      </c>
      <c r="BS304" s="52">
        <f t="shared" ca="1" si="758"/>
        <v>0</v>
      </c>
      <c r="BT304" s="52">
        <f t="shared" ca="1" si="759"/>
        <v>0</v>
      </c>
      <c r="BU304" s="52">
        <f t="shared" ca="1" si="760"/>
        <v>0</v>
      </c>
      <c r="BV304" s="52">
        <f t="shared" ca="1" si="761"/>
        <v>0</v>
      </c>
      <c r="BW304" s="52">
        <f t="shared" ca="1" si="762"/>
        <v>0</v>
      </c>
      <c r="BX304" s="52">
        <f t="shared" ca="1" si="763"/>
        <v>0</v>
      </c>
      <c r="BY304" s="52">
        <f t="shared" ca="1" si="764"/>
        <v>0</v>
      </c>
      <c r="BZ304" s="52">
        <f t="shared" ca="1" si="765"/>
        <v>0</v>
      </c>
      <c r="CA304" s="52">
        <f t="shared" ca="1" si="766"/>
        <v>0</v>
      </c>
      <c r="CB304" s="52">
        <f t="shared" ca="1" si="767"/>
        <v>0</v>
      </c>
      <c r="CC304" s="52">
        <f t="shared" ca="1" si="768"/>
        <v>0</v>
      </c>
      <c r="CD304" s="52">
        <f t="shared" ca="1" si="769"/>
        <v>0</v>
      </c>
      <c r="CE304" s="52">
        <f t="shared" ca="1" si="770"/>
        <v>0</v>
      </c>
      <c r="CF304" s="52">
        <f t="shared" ca="1" si="771"/>
        <v>0</v>
      </c>
      <c r="CG304" s="52">
        <f t="shared" ca="1" si="772"/>
        <v>0</v>
      </c>
      <c r="CH304" s="52">
        <f t="shared" ca="1" si="773"/>
        <v>0</v>
      </c>
      <c r="CI304" s="52">
        <f t="shared" ca="1" si="774"/>
        <v>0</v>
      </c>
      <c r="CJ304" s="52">
        <f t="shared" ca="1" si="775"/>
        <v>0</v>
      </c>
      <c r="CK304" s="52">
        <f t="shared" ca="1" si="776"/>
        <v>0</v>
      </c>
      <c r="CL304" s="52">
        <f t="shared" ca="1" si="777"/>
        <v>0</v>
      </c>
      <c r="CM304" s="52">
        <f t="shared" ca="1" si="778"/>
        <v>0</v>
      </c>
      <c r="CN304" s="52">
        <f t="shared" ca="1" si="779"/>
        <v>0</v>
      </c>
      <c r="CO304" s="52">
        <f t="shared" ca="1" si="780"/>
        <v>0</v>
      </c>
      <c r="CP304" s="52">
        <f t="shared" ca="1" si="781"/>
        <v>0</v>
      </c>
      <c r="CQ304" s="52">
        <f t="shared" ca="1" si="782"/>
        <v>0</v>
      </c>
      <c r="CR304" s="52">
        <f t="shared" ca="1" si="783"/>
        <v>0</v>
      </c>
      <c r="CS304" s="52">
        <f t="shared" ca="1" si="784"/>
        <v>0</v>
      </c>
      <c r="CT304" s="52">
        <f t="shared" ca="1" si="785"/>
        <v>0</v>
      </c>
      <c r="CU304" s="52">
        <f t="shared" ca="1" si="786"/>
        <v>0</v>
      </c>
      <c r="CV304" s="52">
        <f t="shared" ca="1" si="787"/>
        <v>0</v>
      </c>
      <c r="CW304" s="52">
        <f t="shared" ca="1" si="788"/>
        <v>0</v>
      </c>
      <c r="CY304" s="51" t="str">
        <f t="shared" ca="1" si="789"/>
        <v>Slope</v>
      </c>
      <c r="CZ304" s="51" t="str">
        <f t="shared" ca="1" si="790"/>
        <v>Slope</v>
      </c>
      <c r="DA304" s="51" t="str">
        <f t="shared" ca="1" si="791"/>
        <v>Slope</v>
      </c>
      <c r="DB304" s="51" t="str">
        <f t="shared" ca="1" si="792"/>
        <v>Slope</v>
      </c>
      <c r="DC304" s="51" t="str">
        <f t="shared" ca="1" si="793"/>
        <v>Slope</v>
      </c>
      <c r="DD304" s="51" t="str">
        <f t="shared" ca="1" si="794"/>
        <v>Slope</v>
      </c>
      <c r="DE304" s="51" t="str">
        <f t="shared" ca="1" si="795"/>
        <v>Slope</v>
      </c>
      <c r="DF304" s="51" t="str">
        <f t="shared" ca="1" si="796"/>
        <v>Slope</v>
      </c>
      <c r="DG304" s="51" t="str">
        <f t="shared" ca="1" si="797"/>
        <v>Slope</v>
      </c>
      <c r="DH304" s="51" t="str">
        <f t="shared" ca="1" si="798"/>
        <v>Slope</v>
      </c>
      <c r="DI304" s="51" t="str">
        <f t="shared" ca="1" si="799"/>
        <v>Slope</v>
      </c>
      <c r="DJ304" s="51" t="str">
        <f t="shared" ca="1" si="800"/>
        <v>Slope</v>
      </c>
      <c r="DK304" s="51" t="str">
        <f t="shared" ca="1" si="801"/>
        <v>Slope</v>
      </c>
      <c r="DL304" s="51" t="str">
        <f t="shared" ca="1" si="802"/>
        <v>Slope</v>
      </c>
      <c r="DM304" s="51" t="str">
        <f t="shared" ca="1" si="803"/>
        <v>Slope</v>
      </c>
      <c r="DN304" s="51" t="str">
        <f t="shared" ca="1" si="804"/>
        <v>Slope</v>
      </c>
      <c r="DO304" s="51" t="str">
        <f t="shared" ca="1" si="805"/>
        <v>Slope</v>
      </c>
      <c r="DP304" s="51" t="str">
        <f t="shared" ca="1" si="806"/>
        <v>Slope</v>
      </c>
      <c r="DQ304" s="51" t="str">
        <f t="shared" ca="1" si="807"/>
        <v>Slope</v>
      </c>
      <c r="DR304" s="51" t="str">
        <f t="shared" ca="1" si="808"/>
        <v>Slope</v>
      </c>
      <c r="DS304" s="51" t="str">
        <f t="shared" ca="1" si="809"/>
        <v>Slope</v>
      </c>
      <c r="DT304" s="51" t="str">
        <f t="shared" ca="1" si="810"/>
        <v>Slope</v>
      </c>
      <c r="DU304" s="51" t="str">
        <f t="shared" ca="1" si="811"/>
        <v>Slope</v>
      </c>
      <c r="DV304" s="51" t="str">
        <f t="shared" ca="1" si="812"/>
        <v>Slope</v>
      </c>
      <c r="DW304" s="51" t="str">
        <f t="shared" ca="1" si="813"/>
        <v>Slope</v>
      </c>
      <c r="DX304" s="51" t="str">
        <f t="shared" ca="1" si="814"/>
        <v>Slope</v>
      </c>
      <c r="DY304" s="51" t="str">
        <f t="shared" ca="1" si="815"/>
        <v>Slope</v>
      </c>
      <c r="DZ304" s="51" t="str">
        <f t="shared" ca="1" si="816"/>
        <v>Slope</v>
      </c>
      <c r="EA304" s="51" t="str">
        <f t="shared" ca="1" si="817"/>
        <v>Slope</v>
      </c>
      <c r="EB304" s="51" t="str">
        <f t="shared" ca="1" si="818"/>
        <v>Slope</v>
      </c>
      <c r="EC304" s="51" t="str">
        <f t="shared" ca="1" si="819"/>
        <v>Slope</v>
      </c>
      <c r="EE304" s="52">
        <f t="shared" ca="1" si="820"/>
        <v>1</v>
      </c>
      <c r="EF304" s="52">
        <f t="shared" ca="1" si="821"/>
        <v>1</v>
      </c>
      <c r="EG304" s="52">
        <f t="shared" ca="1" si="822"/>
        <v>1</v>
      </c>
      <c r="EH304" s="52">
        <f t="shared" ca="1" si="823"/>
        <v>1</v>
      </c>
      <c r="EI304" s="52">
        <f t="shared" ca="1" si="824"/>
        <v>1</v>
      </c>
      <c r="EJ304" s="52">
        <f t="shared" ca="1" si="825"/>
        <v>1</v>
      </c>
      <c r="EK304" s="52">
        <f t="shared" ca="1" si="826"/>
        <v>1</v>
      </c>
      <c r="EL304" s="52">
        <f t="shared" ca="1" si="827"/>
        <v>1</v>
      </c>
      <c r="EM304" s="52">
        <f t="shared" ca="1" si="828"/>
        <v>1</v>
      </c>
      <c r="EN304" s="52">
        <f t="shared" ca="1" si="829"/>
        <v>1</v>
      </c>
      <c r="EO304" s="52">
        <f t="shared" ca="1" si="830"/>
        <v>1</v>
      </c>
      <c r="EP304" s="52">
        <f t="shared" ca="1" si="831"/>
        <v>1</v>
      </c>
      <c r="EQ304" s="52">
        <f t="shared" ca="1" si="832"/>
        <v>1</v>
      </c>
      <c r="ER304" s="52">
        <f t="shared" ca="1" si="833"/>
        <v>1</v>
      </c>
      <c r="ES304" s="52">
        <f t="shared" ca="1" si="834"/>
        <v>1</v>
      </c>
      <c r="ET304" s="52">
        <f t="shared" ca="1" si="835"/>
        <v>1</v>
      </c>
      <c r="EU304" s="52">
        <f t="shared" ca="1" si="836"/>
        <v>1</v>
      </c>
      <c r="EV304" s="52">
        <f t="shared" ca="1" si="837"/>
        <v>1</v>
      </c>
      <c r="EW304" s="52">
        <f t="shared" ca="1" si="838"/>
        <v>1</v>
      </c>
      <c r="EX304" s="52">
        <f t="shared" ca="1" si="839"/>
        <v>1</v>
      </c>
      <c r="EY304" s="52">
        <f t="shared" ca="1" si="840"/>
        <v>1</v>
      </c>
      <c r="EZ304" s="52">
        <f t="shared" ca="1" si="841"/>
        <v>1</v>
      </c>
      <c r="FA304" s="52">
        <f t="shared" ca="1" si="842"/>
        <v>1</v>
      </c>
      <c r="FB304" s="52">
        <f t="shared" ca="1" si="843"/>
        <v>1</v>
      </c>
      <c r="FC304" s="52">
        <f t="shared" ca="1" si="844"/>
        <v>1</v>
      </c>
      <c r="FD304" s="52">
        <f t="shared" ca="1" si="845"/>
        <v>1</v>
      </c>
      <c r="FE304" s="52">
        <f t="shared" ca="1" si="846"/>
        <v>1</v>
      </c>
      <c r="FF304" s="52">
        <f t="shared" ca="1" si="847"/>
        <v>1</v>
      </c>
      <c r="FG304" s="52">
        <f t="shared" ca="1" si="848"/>
        <v>1</v>
      </c>
      <c r="FH304" s="52">
        <f t="shared" ca="1" si="849"/>
        <v>1</v>
      </c>
      <c r="FI304" s="52">
        <f t="shared" ca="1" si="850"/>
        <v>1</v>
      </c>
      <c r="FK304" s="52">
        <f t="shared" si="851"/>
        <v>0</v>
      </c>
      <c r="FL304" s="59" t="e">
        <f t="shared" ca="1" si="852"/>
        <v>#N/A</v>
      </c>
      <c r="FM304" s="59" t="e">
        <f t="shared" ca="1" si="853"/>
        <v>#N/A</v>
      </c>
      <c r="FN304" s="52">
        <f t="shared" ca="1" si="854"/>
        <v>0</v>
      </c>
      <c r="FP304" s="52">
        <f t="shared" ca="1" si="855"/>
        <v>0.66666666666666663</v>
      </c>
      <c r="FQ304" s="52">
        <f t="shared" ca="1" si="856"/>
        <v>0.66666666666666663</v>
      </c>
      <c r="FR304" s="52">
        <f t="shared" ca="1" si="857"/>
        <v>0.65555555555555545</v>
      </c>
      <c r="FS304" s="52">
        <f t="shared" ca="1" si="858"/>
        <v>0.64444444444444438</v>
      </c>
      <c r="FT304" s="52">
        <f t="shared" ca="1" si="859"/>
        <v>0.6333333333333333</v>
      </c>
      <c r="FU304" s="52">
        <f t="shared" ca="1" si="860"/>
        <v>0.62222222222222223</v>
      </c>
      <c r="FV304" s="52">
        <f t="shared" ca="1" si="861"/>
        <v>0.61111111111111116</v>
      </c>
      <c r="FW304" s="52">
        <f t="shared" ca="1" si="862"/>
        <v>0.6</v>
      </c>
      <c r="FX304" s="52">
        <f t="shared" ca="1" si="863"/>
        <v>0.5888888888888888</v>
      </c>
      <c r="FY304" s="52">
        <f t="shared" ca="1" si="864"/>
        <v>0.57777777777777772</v>
      </c>
      <c r="FZ304" s="52">
        <f t="shared" ca="1" si="865"/>
        <v>0.56666666666666665</v>
      </c>
      <c r="GA304" s="52">
        <f t="shared" ca="1" si="866"/>
        <v>0.55555555555555558</v>
      </c>
      <c r="GB304" s="52">
        <f t="shared" ca="1" si="867"/>
        <v>0.5444444444444444</v>
      </c>
      <c r="GC304" s="52">
        <f t="shared" ca="1" si="868"/>
        <v>0.53333333333333333</v>
      </c>
      <c r="GD304" s="52">
        <f t="shared" ca="1" si="869"/>
        <v>0.52222222222222214</v>
      </c>
      <c r="GE304" s="52">
        <f t="shared" ca="1" si="870"/>
        <v>0.51111111111111107</v>
      </c>
      <c r="GF304" s="52">
        <f t="shared" ca="1" si="871"/>
        <v>0.5</v>
      </c>
      <c r="GG304" s="52">
        <f t="shared" ca="1" si="872"/>
        <v>0.48888888888888887</v>
      </c>
      <c r="GH304" s="52">
        <f t="shared" ca="1" si="873"/>
        <v>0.47777777777777775</v>
      </c>
      <c r="GI304" s="52">
        <f t="shared" ca="1" si="874"/>
        <v>0.46666666666666667</v>
      </c>
      <c r="GJ304" s="52">
        <f t="shared" ca="1" si="875"/>
        <v>0.45555555555555555</v>
      </c>
      <c r="GK304" s="52">
        <f t="shared" ca="1" si="876"/>
        <v>0.44444444444444442</v>
      </c>
      <c r="GL304" s="52">
        <f t="shared" ca="1" si="877"/>
        <v>0.43333333333333335</v>
      </c>
      <c r="GM304" s="52">
        <f t="shared" ca="1" si="878"/>
        <v>0.42222222222222222</v>
      </c>
      <c r="GN304" s="52">
        <f t="shared" ca="1" si="879"/>
        <v>0.41111111111111109</v>
      </c>
      <c r="GO304" s="52">
        <f t="shared" ca="1" si="880"/>
        <v>0.39999999999999997</v>
      </c>
      <c r="GP304" s="52">
        <f t="shared" ca="1" si="881"/>
        <v>0.38888888888888884</v>
      </c>
      <c r="GQ304" s="52">
        <f t="shared" ca="1" si="882"/>
        <v>0.37777777777777777</v>
      </c>
      <c r="GR304" s="52">
        <f t="shared" ca="1" si="883"/>
        <v>0.36666666666666664</v>
      </c>
      <c r="GS304" s="52">
        <f t="shared" ca="1" si="884"/>
        <v>0.35555555555555551</v>
      </c>
      <c r="GT304" s="52">
        <f t="shared" ca="1" si="885"/>
        <v>0.34444444444444444</v>
      </c>
      <c r="GU304" s="125">
        <f t="shared" si="886"/>
        <v>0</v>
      </c>
      <c r="GV304" s="52">
        <f t="shared" ca="1" si="887"/>
        <v>0.66666666666666663</v>
      </c>
      <c r="GW304" s="59">
        <f t="shared" ca="1" si="888"/>
        <v>0</v>
      </c>
      <c r="GX304" s="52">
        <f t="shared" ca="1" si="889"/>
        <v>0</v>
      </c>
      <c r="GY304" s="52" t="str">
        <f t="shared" ca="1" si="890"/>
        <v>Slope</v>
      </c>
      <c r="GZ304" s="52" t="str">
        <f t="shared" ca="1" si="891"/>
        <v>NaN</v>
      </c>
      <c r="HA304" s="120">
        <f t="shared" si="892"/>
        <v>0</v>
      </c>
      <c r="HB304" s="58">
        <f t="shared" si="893"/>
        <v>0</v>
      </c>
      <c r="HC304" s="58"/>
      <c r="HD304" s="121">
        <f t="shared" si="894"/>
        <v>1</v>
      </c>
      <c r="HE304" s="52">
        <f t="shared" si="895"/>
        <v>0</v>
      </c>
      <c r="HF304" s="52">
        <f t="shared" si="896"/>
        <v>0</v>
      </c>
      <c r="HG304" s="120">
        <f t="shared" si="897"/>
        <v>1</v>
      </c>
      <c r="HH304" s="120">
        <f t="shared" si="898"/>
        <v>0</v>
      </c>
      <c r="HI304" s="52">
        <f t="shared" ca="1" si="899"/>
        <v>0</v>
      </c>
      <c r="HJ304" s="52" t="str">
        <f t="shared" ca="1" si="900"/>
        <v>Slope</v>
      </c>
      <c r="HK304" s="59">
        <f t="shared" ca="1" si="901"/>
        <v>2</v>
      </c>
      <c r="HL304" s="52" t="str">
        <f t="shared" ca="1" si="902"/>
        <v>NaN</v>
      </c>
      <c r="HM304" s="52">
        <f t="shared" si="903"/>
        <v>0</v>
      </c>
      <c r="HN304" s="52">
        <f t="shared" si="904"/>
        <v>0</v>
      </c>
      <c r="HO304" s="52">
        <f t="shared" si="905"/>
        <v>0</v>
      </c>
      <c r="HP304" s="112"/>
      <c r="HQ304" s="52">
        <f t="shared" si="908"/>
        <v>0</v>
      </c>
      <c r="HR304" s="112"/>
      <c r="HS304" s="52">
        <f t="shared" si="906"/>
        <v>0</v>
      </c>
      <c r="HT304">
        <f t="shared" si="907"/>
        <v>0</v>
      </c>
    </row>
    <row r="305" spans="1:228" x14ac:dyDescent="0.25">
      <c r="A305" s="45">
        <v>267</v>
      </c>
      <c r="B305" s="35">
        <f t="shared" si="743"/>
        <v>3.0787037037036849E-2</v>
      </c>
      <c r="C305" s="28"/>
      <c r="D305" s="29"/>
      <c r="E305" s="29"/>
      <c r="F305" s="37"/>
      <c r="G305" s="38"/>
      <c r="H305" s="107"/>
      <c r="I305" s="31"/>
      <c r="J305" s="28"/>
      <c r="K305" s="37">
        <f t="shared" si="735"/>
        <v>0</v>
      </c>
      <c r="L305" s="30">
        <f t="shared" si="733"/>
        <v>0</v>
      </c>
      <c r="M305" s="101">
        <f t="shared" si="734"/>
        <v>0</v>
      </c>
      <c r="N305" s="103">
        <f t="shared" si="744"/>
        <v>0</v>
      </c>
      <c r="AD305" s="52" t="e">
        <f t="shared" ca="1" si="745"/>
        <v>#DIV/0!</v>
      </c>
      <c r="AE305" s="52" t="e">
        <f t="shared" ca="1" si="745"/>
        <v>#DIV/0!</v>
      </c>
      <c r="AF305" s="52" t="e">
        <f t="shared" ca="1" si="745"/>
        <v>#DIV/0!</v>
      </c>
      <c r="AG305" s="52" t="e">
        <f t="shared" ca="1" si="745"/>
        <v>#DIV/0!</v>
      </c>
      <c r="AH305" s="52" t="e">
        <f t="shared" ca="1" si="746"/>
        <v>#DIV/0!</v>
      </c>
      <c r="AI305" s="52" t="e">
        <f t="shared" ca="1" si="746"/>
        <v>#DIV/0!</v>
      </c>
      <c r="AJ305" s="52" t="e">
        <f t="shared" ca="1" si="746"/>
        <v>#DIV/0!</v>
      </c>
      <c r="AK305" s="52" t="e">
        <f t="shared" ca="1" si="746"/>
        <v>#DIV/0!</v>
      </c>
      <c r="AL305" s="52" t="e">
        <f t="shared" ca="1" si="747"/>
        <v>#DIV/0!</v>
      </c>
      <c r="AM305" s="52" t="e">
        <f t="shared" ca="1" si="747"/>
        <v>#DIV/0!</v>
      </c>
      <c r="AN305" s="52" t="e">
        <f t="shared" ca="1" si="747"/>
        <v>#DIV/0!</v>
      </c>
      <c r="AO305" s="52" t="e">
        <f t="shared" ca="1" si="747"/>
        <v>#DIV/0!</v>
      </c>
      <c r="AP305" s="52" t="e">
        <f t="shared" ca="1" si="748"/>
        <v>#DIV/0!</v>
      </c>
      <c r="AQ305" s="52" t="e">
        <f t="shared" ca="1" si="748"/>
        <v>#DIV/0!</v>
      </c>
      <c r="AR305" s="52" t="e">
        <f t="shared" ca="1" si="748"/>
        <v>#DIV/0!</v>
      </c>
      <c r="AS305" s="52" t="e">
        <f t="shared" ca="1" si="748"/>
        <v>#DIV/0!</v>
      </c>
      <c r="AT305" s="52" t="e">
        <f t="shared" ca="1" si="749"/>
        <v>#DIV/0!</v>
      </c>
      <c r="AU305" s="52" t="e">
        <f t="shared" ca="1" si="749"/>
        <v>#DIV/0!</v>
      </c>
      <c r="AV305" s="52" t="e">
        <f t="shared" ca="1" si="738"/>
        <v>#DIV/0!</v>
      </c>
      <c r="AW305" s="52" t="e">
        <f t="shared" ca="1" si="738"/>
        <v>#DIV/0!</v>
      </c>
      <c r="AX305" s="52" t="e">
        <f t="shared" ca="1" si="738"/>
        <v>#DIV/0!</v>
      </c>
      <c r="AY305" s="52" t="e">
        <f t="shared" ca="1" si="738"/>
        <v>#DIV/0!</v>
      </c>
      <c r="AZ305" s="52" t="e">
        <f t="shared" ca="1" si="739"/>
        <v>#DIV/0!</v>
      </c>
      <c r="BA305" s="52" t="e">
        <f t="shared" ca="1" si="739"/>
        <v>#DIV/0!</v>
      </c>
      <c r="BB305" s="52" t="e">
        <f t="shared" ca="1" si="739"/>
        <v>#DIV/0!</v>
      </c>
      <c r="BC305" s="52" t="e">
        <f t="shared" ca="1" si="739"/>
        <v>#DIV/0!</v>
      </c>
      <c r="BD305" s="52" t="e">
        <f t="shared" ca="1" si="740"/>
        <v>#DIV/0!</v>
      </c>
      <c r="BE305" s="52" t="e">
        <f t="shared" ca="1" si="740"/>
        <v>#DIV/0!</v>
      </c>
      <c r="BF305" s="52" t="e">
        <f t="shared" ca="1" si="740"/>
        <v>#DIV/0!</v>
      </c>
      <c r="BG305" s="52" t="e">
        <f t="shared" ca="1" si="740"/>
        <v>#DIV/0!</v>
      </c>
      <c r="BH305" s="52" t="e">
        <f t="shared" ca="1" si="741"/>
        <v>#DIV/0!</v>
      </c>
      <c r="BJ305" s="52">
        <f t="shared" si="750"/>
        <v>0</v>
      </c>
      <c r="BK305" s="52">
        <f t="shared" si="751"/>
        <v>0</v>
      </c>
      <c r="BL305" s="52">
        <f t="shared" si="752"/>
        <v>0</v>
      </c>
      <c r="BM305" s="52">
        <f t="shared" si="753"/>
        <v>0</v>
      </c>
      <c r="BN305" s="52">
        <f t="shared" si="754"/>
        <v>0</v>
      </c>
      <c r="BO305" s="52">
        <f t="shared" si="755"/>
        <v>0</v>
      </c>
      <c r="BP305" s="52">
        <f t="shared" si="756"/>
        <v>0</v>
      </c>
      <c r="BQ305" s="52">
        <f t="shared" si="757"/>
        <v>0.05</v>
      </c>
      <c r="BS305" s="52">
        <f t="shared" ca="1" si="758"/>
        <v>0</v>
      </c>
      <c r="BT305" s="52">
        <f t="shared" ca="1" si="759"/>
        <v>0</v>
      </c>
      <c r="BU305" s="52">
        <f t="shared" ca="1" si="760"/>
        <v>0</v>
      </c>
      <c r="BV305" s="52">
        <f t="shared" ca="1" si="761"/>
        <v>0</v>
      </c>
      <c r="BW305" s="52">
        <f t="shared" ca="1" si="762"/>
        <v>0</v>
      </c>
      <c r="BX305" s="52">
        <f t="shared" ca="1" si="763"/>
        <v>0</v>
      </c>
      <c r="BY305" s="52">
        <f t="shared" ca="1" si="764"/>
        <v>0</v>
      </c>
      <c r="BZ305" s="52">
        <f t="shared" ca="1" si="765"/>
        <v>0</v>
      </c>
      <c r="CA305" s="52">
        <f t="shared" ca="1" si="766"/>
        <v>0</v>
      </c>
      <c r="CB305" s="52">
        <f t="shared" ca="1" si="767"/>
        <v>0</v>
      </c>
      <c r="CC305" s="52">
        <f t="shared" ca="1" si="768"/>
        <v>0</v>
      </c>
      <c r="CD305" s="52">
        <f t="shared" ca="1" si="769"/>
        <v>0</v>
      </c>
      <c r="CE305" s="52">
        <f t="shared" ca="1" si="770"/>
        <v>0</v>
      </c>
      <c r="CF305" s="52">
        <f t="shared" ca="1" si="771"/>
        <v>0</v>
      </c>
      <c r="CG305" s="52">
        <f t="shared" ca="1" si="772"/>
        <v>0</v>
      </c>
      <c r="CH305" s="52">
        <f t="shared" ca="1" si="773"/>
        <v>0</v>
      </c>
      <c r="CI305" s="52">
        <f t="shared" ca="1" si="774"/>
        <v>0</v>
      </c>
      <c r="CJ305" s="52">
        <f t="shared" ca="1" si="775"/>
        <v>0</v>
      </c>
      <c r="CK305" s="52">
        <f t="shared" ca="1" si="776"/>
        <v>0</v>
      </c>
      <c r="CL305" s="52">
        <f t="shared" ca="1" si="777"/>
        <v>0</v>
      </c>
      <c r="CM305" s="52">
        <f t="shared" ca="1" si="778"/>
        <v>0</v>
      </c>
      <c r="CN305" s="52">
        <f t="shared" ca="1" si="779"/>
        <v>0</v>
      </c>
      <c r="CO305" s="52">
        <f t="shared" ca="1" si="780"/>
        <v>0</v>
      </c>
      <c r="CP305" s="52">
        <f t="shared" ca="1" si="781"/>
        <v>0</v>
      </c>
      <c r="CQ305" s="52">
        <f t="shared" ca="1" si="782"/>
        <v>0</v>
      </c>
      <c r="CR305" s="52">
        <f t="shared" ca="1" si="783"/>
        <v>0</v>
      </c>
      <c r="CS305" s="52">
        <f t="shared" ca="1" si="784"/>
        <v>0</v>
      </c>
      <c r="CT305" s="52">
        <f t="shared" ca="1" si="785"/>
        <v>0</v>
      </c>
      <c r="CU305" s="52">
        <f t="shared" ca="1" si="786"/>
        <v>0</v>
      </c>
      <c r="CV305" s="52">
        <f t="shared" ca="1" si="787"/>
        <v>0</v>
      </c>
      <c r="CW305" s="52">
        <f t="shared" ca="1" si="788"/>
        <v>0</v>
      </c>
      <c r="CY305" s="51" t="str">
        <f t="shared" ca="1" si="789"/>
        <v>Slope</v>
      </c>
      <c r="CZ305" s="51" t="str">
        <f t="shared" ca="1" si="790"/>
        <v>Slope</v>
      </c>
      <c r="DA305" s="51" t="str">
        <f t="shared" ca="1" si="791"/>
        <v>Slope</v>
      </c>
      <c r="DB305" s="51" t="str">
        <f t="shared" ca="1" si="792"/>
        <v>Slope</v>
      </c>
      <c r="DC305" s="51" t="str">
        <f t="shared" ca="1" si="793"/>
        <v>Slope</v>
      </c>
      <c r="DD305" s="51" t="str">
        <f t="shared" ca="1" si="794"/>
        <v>Slope</v>
      </c>
      <c r="DE305" s="51" t="str">
        <f t="shared" ca="1" si="795"/>
        <v>Slope</v>
      </c>
      <c r="DF305" s="51" t="str">
        <f t="shared" ca="1" si="796"/>
        <v>Slope</v>
      </c>
      <c r="DG305" s="51" t="str">
        <f t="shared" ca="1" si="797"/>
        <v>Slope</v>
      </c>
      <c r="DH305" s="51" t="str">
        <f t="shared" ca="1" si="798"/>
        <v>Slope</v>
      </c>
      <c r="DI305" s="51" t="str">
        <f t="shared" ca="1" si="799"/>
        <v>Slope</v>
      </c>
      <c r="DJ305" s="51" t="str">
        <f t="shared" ca="1" si="800"/>
        <v>Slope</v>
      </c>
      <c r="DK305" s="51" t="str">
        <f t="shared" ca="1" si="801"/>
        <v>Slope</v>
      </c>
      <c r="DL305" s="51" t="str">
        <f t="shared" ca="1" si="802"/>
        <v>Slope</v>
      </c>
      <c r="DM305" s="51" t="str">
        <f t="shared" ca="1" si="803"/>
        <v>Slope</v>
      </c>
      <c r="DN305" s="51" t="str">
        <f t="shared" ca="1" si="804"/>
        <v>Slope</v>
      </c>
      <c r="DO305" s="51" t="str">
        <f t="shared" ca="1" si="805"/>
        <v>Slope</v>
      </c>
      <c r="DP305" s="51" t="str">
        <f t="shared" ca="1" si="806"/>
        <v>Slope</v>
      </c>
      <c r="DQ305" s="51" t="str">
        <f t="shared" ca="1" si="807"/>
        <v>Slope</v>
      </c>
      <c r="DR305" s="51" t="str">
        <f t="shared" ca="1" si="808"/>
        <v>Slope</v>
      </c>
      <c r="DS305" s="51" t="str">
        <f t="shared" ca="1" si="809"/>
        <v>Slope</v>
      </c>
      <c r="DT305" s="51" t="str">
        <f t="shared" ca="1" si="810"/>
        <v>Slope</v>
      </c>
      <c r="DU305" s="51" t="str">
        <f t="shared" ca="1" si="811"/>
        <v>Slope</v>
      </c>
      <c r="DV305" s="51" t="str">
        <f t="shared" ca="1" si="812"/>
        <v>Slope</v>
      </c>
      <c r="DW305" s="51" t="str">
        <f t="shared" ca="1" si="813"/>
        <v>Slope</v>
      </c>
      <c r="DX305" s="51" t="str">
        <f t="shared" ca="1" si="814"/>
        <v>Slope</v>
      </c>
      <c r="DY305" s="51" t="str">
        <f t="shared" ca="1" si="815"/>
        <v>Slope</v>
      </c>
      <c r="DZ305" s="51" t="str">
        <f t="shared" ca="1" si="816"/>
        <v>Slope</v>
      </c>
      <c r="EA305" s="51" t="str">
        <f t="shared" ca="1" si="817"/>
        <v>Slope</v>
      </c>
      <c r="EB305" s="51" t="str">
        <f t="shared" ca="1" si="818"/>
        <v>Slope</v>
      </c>
      <c r="EC305" s="51" t="str">
        <f t="shared" ca="1" si="819"/>
        <v>Slope</v>
      </c>
      <c r="EE305" s="52">
        <f t="shared" ca="1" si="820"/>
        <v>1</v>
      </c>
      <c r="EF305" s="52">
        <f t="shared" ca="1" si="821"/>
        <v>1</v>
      </c>
      <c r="EG305" s="52">
        <f t="shared" ca="1" si="822"/>
        <v>1</v>
      </c>
      <c r="EH305" s="52">
        <f t="shared" ca="1" si="823"/>
        <v>1</v>
      </c>
      <c r="EI305" s="52">
        <f t="shared" ca="1" si="824"/>
        <v>1</v>
      </c>
      <c r="EJ305" s="52">
        <f t="shared" ca="1" si="825"/>
        <v>1</v>
      </c>
      <c r="EK305" s="52">
        <f t="shared" ca="1" si="826"/>
        <v>1</v>
      </c>
      <c r="EL305" s="52">
        <f t="shared" ca="1" si="827"/>
        <v>1</v>
      </c>
      <c r="EM305" s="52">
        <f t="shared" ca="1" si="828"/>
        <v>1</v>
      </c>
      <c r="EN305" s="52">
        <f t="shared" ca="1" si="829"/>
        <v>1</v>
      </c>
      <c r="EO305" s="52">
        <f t="shared" ca="1" si="830"/>
        <v>1</v>
      </c>
      <c r="EP305" s="52">
        <f t="shared" ca="1" si="831"/>
        <v>1</v>
      </c>
      <c r="EQ305" s="52">
        <f t="shared" ca="1" si="832"/>
        <v>1</v>
      </c>
      <c r="ER305" s="52">
        <f t="shared" ca="1" si="833"/>
        <v>1</v>
      </c>
      <c r="ES305" s="52">
        <f t="shared" ca="1" si="834"/>
        <v>1</v>
      </c>
      <c r="ET305" s="52">
        <f t="shared" ca="1" si="835"/>
        <v>1</v>
      </c>
      <c r="EU305" s="52">
        <f t="shared" ca="1" si="836"/>
        <v>1</v>
      </c>
      <c r="EV305" s="52">
        <f t="shared" ca="1" si="837"/>
        <v>1</v>
      </c>
      <c r="EW305" s="52">
        <f t="shared" ca="1" si="838"/>
        <v>1</v>
      </c>
      <c r="EX305" s="52">
        <f t="shared" ca="1" si="839"/>
        <v>1</v>
      </c>
      <c r="EY305" s="52">
        <f t="shared" ca="1" si="840"/>
        <v>1</v>
      </c>
      <c r="EZ305" s="52">
        <f t="shared" ca="1" si="841"/>
        <v>1</v>
      </c>
      <c r="FA305" s="52">
        <f t="shared" ca="1" si="842"/>
        <v>1</v>
      </c>
      <c r="FB305" s="52">
        <f t="shared" ca="1" si="843"/>
        <v>1</v>
      </c>
      <c r="FC305" s="52">
        <f t="shared" ca="1" si="844"/>
        <v>1</v>
      </c>
      <c r="FD305" s="52">
        <f t="shared" ca="1" si="845"/>
        <v>1</v>
      </c>
      <c r="FE305" s="52">
        <f t="shared" ca="1" si="846"/>
        <v>1</v>
      </c>
      <c r="FF305" s="52">
        <f t="shared" ca="1" si="847"/>
        <v>1</v>
      </c>
      <c r="FG305" s="52">
        <f t="shared" ca="1" si="848"/>
        <v>1</v>
      </c>
      <c r="FH305" s="52">
        <f t="shared" ca="1" si="849"/>
        <v>1</v>
      </c>
      <c r="FI305" s="52">
        <f t="shared" ca="1" si="850"/>
        <v>1</v>
      </c>
      <c r="FK305" s="52">
        <f t="shared" si="851"/>
        <v>0</v>
      </c>
      <c r="FL305" s="59" t="e">
        <f t="shared" ca="1" si="852"/>
        <v>#N/A</v>
      </c>
      <c r="FM305" s="59" t="e">
        <f t="shared" ca="1" si="853"/>
        <v>#N/A</v>
      </c>
      <c r="FN305" s="52">
        <f t="shared" ca="1" si="854"/>
        <v>0</v>
      </c>
      <c r="FP305" s="52">
        <f t="shared" ca="1" si="855"/>
        <v>0.66666666666666663</v>
      </c>
      <c r="FQ305" s="52">
        <f t="shared" ca="1" si="856"/>
        <v>0.66666666666666663</v>
      </c>
      <c r="FR305" s="52">
        <f t="shared" ca="1" si="857"/>
        <v>0.65555555555555545</v>
      </c>
      <c r="FS305" s="52">
        <f t="shared" ca="1" si="858"/>
        <v>0.64444444444444438</v>
      </c>
      <c r="FT305" s="52">
        <f t="shared" ca="1" si="859"/>
        <v>0.6333333333333333</v>
      </c>
      <c r="FU305" s="52">
        <f t="shared" ca="1" si="860"/>
        <v>0.62222222222222223</v>
      </c>
      <c r="FV305" s="52">
        <f t="shared" ca="1" si="861"/>
        <v>0.61111111111111116</v>
      </c>
      <c r="FW305" s="52">
        <f t="shared" ca="1" si="862"/>
        <v>0.6</v>
      </c>
      <c r="FX305" s="52">
        <f t="shared" ca="1" si="863"/>
        <v>0.5888888888888888</v>
      </c>
      <c r="FY305" s="52">
        <f t="shared" ca="1" si="864"/>
        <v>0.57777777777777772</v>
      </c>
      <c r="FZ305" s="52">
        <f t="shared" ca="1" si="865"/>
        <v>0.56666666666666665</v>
      </c>
      <c r="GA305" s="52">
        <f t="shared" ca="1" si="866"/>
        <v>0.55555555555555558</v>
      </c>
      <c r="GB305" s="52">
        <f t="shared" ca="1" si="867"/>
        <v>0.5444444444444444</v>
      </c>
      <c r="GC305" s="52">
        <f t="shared" ca="1" si="868"/>
        <v>0.53333333333333333</v>
      </c>
      <c r="GD305" s="52">
        <f t="shared" ca="1" si="869"/>
        <v>0.52222222222222214</v>
      </c>
      <c r="GE305" s="52">
        <f t="shared" ca="1" si="870"/>
        <v>0.51111111111111107</v>
      </c>
      <c r="GF305" s="52">
        <f t="shared" ca="1" si="871"/>
        <v>0.5</v>
      </c>
      <c r="GG305" s="52">
        <f t="shared" ca="1" si="872"/>
        <v>0.48888888888888887</v>
      </c>
      <c r="GH305" s="52">
        <f t="shared" ca="1" si="873"/>
        <v>0.47777777777777775</v>
      </c>
      <c r="GI305" s="52">
        <f t="shared" ca="1" si="874"/>
        <v>0.46666666666666667</v>
      </c>
      <c r="GJ305" s="52">
        <f t="shared" ca="1" si="875"/>
        <v>0.45555555555555555</v>
      </c>
      <c r="GK305" s="52">
        <f t="shared" ca="1" si="876"/>
        <v>0.44444444444444442</v>
      </c>
      <c r="GL305" s="52">
        <f t="shared" ca="1" si="877"/>
        <v>0.43333333333333335</v>
      </c>
      <c r="GM305" s="52">
        <f t="shared" ca="1" si="878"/>
        <v>0.42222222222222222</v>
      </c>
      <c r="GN305" s="52">
        <f t="shared" ca="1" si="879"/>
        <v>0.41111111111111109</v>
      </c>
      <c r="GO305" s="52">
        <f t="shared" ca="1" si="880"/>
        <v>0.39999999999999997</v>
      </c>
      <c r="GP305" s="52">
        <f t="shared" ca="1" si="881"/>
        <v>0.38888888888888884</v>
      </c>
      <c r="GQ305" s="52">
        <f t="shared" ca="1" si="882"/>
        <v>0.37777777777777777</v>
      </c>
      <c r="GR305" s="52">
        <f t="shared" ca="1" si="883"/>
        <v>0.36666666666666664</v>
      </c>
      <c r="GS305" s="52">
        <f t="shared" ca="1" si="884"/>
        <v>0.35555555555555551</v>
      </c>
      <c r="GT305" s="52">
        <f t="shared" ca="1" si="885"/>
        <v>0.34444444444444444</v>
      </c>
      <c r="GU305" s="125">
        <f t="shared" si="886"/>
        <v>0</v>
      </c>
      <c r="GV305" s="52">
        <f t="shared" ca="1" si="887"/>
        <v>0.66666666666666663</v>
      </c>
      <c r="GW305" s="59">
        <f t="shared" ca="1" si="888"/>
        <v>0</v>
      </c>
      <c r="GX305" s="52">
        <f t="shared" ca="1" si="889"/>
        <v>0</v>
      </c>
      <c r="GY305" s="52" t="str">
        <f t="shared" ca="1" si="890"/>
        <v>Slope</v>
      </c>
      <c r="GZ305" s="52" t="str">
        <f t="shared" ca="1" si="891"/>
        <v>NaN</v>
      </c>
      <c r="HA305" s="120">
        <f t="shared" si="892"/>
        <v>0</v>
      </c>
      <c r="HB305" s="58">
        <f t="shared" si="893"/>
        <v>0</v>
      </c>
      <c r="HC305" s="58"/>
      <c r="HD305" s="121">
        <f t="shared" si="894"/>
        <v>1</v>
      </c>
      <c r="HE305" s="52">
        <f t="shared" si="895"/>
        <v>0</v>
      </c>
      <c r="HF305" s="52">
        <f t="shared" si="896"/>
        <v>0</v>
      </c>
      <c r="HG305" s="120">
        <f t="shared" si="897"/>
        <v>1</v>
      </c>
      <c r="HH305" s="120">
        <f t="shared" si="898"/>
        <v>0</v>
      </c>
      <c r="HI305" s="52">
        <f t="shared" ca="1" si="899"/>
        <v>0</v>
      </c>
      <c r="HJ305" s="52" t="str">
        <f t="shared" ca="1" si="900"/>
        <v>Slope</v>
      </c>
      <c r="HK305" s="59">
        <f t="shared" ca="1" si="901"/>
        <v>2</v>
      </c>
      <c r="HL305" s="52" t="str">
        <f t="shared" ca="1" si="902"/>
        <v>NaN</v>
      </c>
      <c r="HM305" s="52">
        <f t="shared" si="903"/>
        <v>0</v>
      </c>
      <c r="HN305" s="52">
        <f t="shared" si="904"/>
        <v>0</v>
      </c>
      <c r="HO305" s="52">
        <f t="shared" si="905"/>
        <v>0</v>
      </c>
      <c r="HP305" s="112"/>
      <c r="HQ305" s="52">
        <f t="shared" si="908"/>
        <v>0</v>
      </c>
      <c r="HR305" s="112"/>
      <c r="HS305" s="52">
        <f t="shared" si="906"/>
        <v>0</v>
      </c>
      <c r="HT305">
        <f t="shared" si="907"/>
        <v>0</v>
      </c>
    </row>
    <row r="306" spans="1:228" x14ac:dyDescent="0.25">
      <c r="A306" s="45">
        <v>268</v>
      </c>
      <c r="B306" s="35">
        <f t="shared" si="743"/>
        <v>3.0902777777777588E-2</v>
      </c>
      <c r="C306" s="28"/>
      <c r="D306" s="29"/>
      <c r="E306" s="29"/>
      <c r="F306" s="37"/>
      <c r="G306" s="38"/>
      <c r="H306" s="107"/>
      <c r="I306" s="31"/>
      <c r="J306" s="28"/>
      <c r="K306" s="37">
        <f t="shared" si="735"/>
        <v>0</v>
      </c>
      <c r="L306" s="30">
        <f t="shared" si="733"/>
        <v>0</v>
      </c>
      <c r="M306" s="101">
        <f t="shared" si="734"/>
        <v>0</v>
      </c>
      <c r="N306" s="103">
        <f t="shared" si="744"/>
        <v>0</v>
      </c>
      <c r="AD306" s="52" t="e">
        <f t="shared" ca="1" si="745"/>
        <v>#DIV/0!</v>
      </c>
      <c r="AE306" s="52" t="e">
        <f t="shared" ca="1" si="745"/>
        <v>#DIV/0!</v>
      </c>
      <c r="AF306" s="52" t="e">
        <f t="shared" ca="1" si="745"/>
        <v>#DIV/0!</v>
      </c>
      <c r="AG306" s="52" t="e">
        <f t="shared" ca="1" si="745"/>
        <v>#DIV/0!</v>
      </c>
      <c r="AH306" s="52" t="e">
        <f t="shared" ca="1" si="746"/>
        <v>#DIV/0!</v>
      </c>
      <c r="AI306" s="52" t="e">
        <f t="shared" ca="1" si="746"/>
        <v>#DIV/0!</v>
      </c>
      <c r="AJ306" s="52" t="e">
        <f t="shared" ca="1" si="746"/>
        <v>#DIV/0!</v>
      </c>
      <c r="AK306" s="52" t="e">
        <f t="shared" ca="1" si="746"/>
        <v>#DIV/0!</v>
      </c>
      <c r="AL306" s="52" t="e">
        <f t="shared" ca="1" si="747"/>
        <v>#DIV/0!</v>
      </c>
      <c r="AM306" s="52" t="e">
        <f t="shared" ca="1" si="747"/>
        <v>#DIV/0!</v>
      </c>
      <c r="AN306" s="52" t="e">
        <f t="shared" ca="1" si="747"/>
        <v>#DIV/0!</v>
      </c>
      <c r="AO306" s="52" t="e">
        <f t="shared" ca="1" si="747"/>
        <v>#DIV/0!</v>
      </c>
      <c r="AP306" s="52" t="e">
        <f t="shared" ca="1" si="748"/>
        <v>#DIV/0!</v>
      </c>
      <c r="AQ306" s="52" t="e">
        <f t="shared" ca="1" si="748"/>
        <v>#DIV/0!</v>
      </c>
      <c r="AR306" s="52" t="e">
        <f t="shared" ca="1" si="748"/>
        <v>#DIV/0!</v>
      </c>
      <c r="AS306" s="52" t="e">
        <f t="shared" ca="1" si="748"/>
        <v>#DIV/0!</v>
      </c>
      <c r="AT306" s="52" t="e">
        <f t="shared" ca="1" si="749"/>
        <v>#DIV/0!</v>
      </c>
      <c r="AU306" s="52" t="e">
        <f t="shared" ca="1" si="749"/>
        <v>#DIV/0!</v>
      </c>
      <c r="AV306" s="52" t="e">
        <f t="shared" ca="1" si="738"/>
        <v>#DIV/0!</v>
      </c>
      <c r="AW306" s="52" t="e">
        <f t="shared" ca="1" si="738"/>
        <v>#DIV/0!</v>
      </c>
      <c r="AX306" s="52" t="e">
        <f t="shared" ca="1" si="738"/>
        <v>#DIV/0!</v>
      </c>
      <c r="AY306" s="52" t="e">
        <f t="shared" ca="1" si="738"/>
        <v>#DIV/0!</v>
      </c>
      <c r="AZ306" s="52" t="e">
        <f t="shared" ca="1" si="739"/>
        <v>#DIV/0!</v>
      </c>
      <c r="BA306" s="52" t="e">
        <f t="shared" ca="1" si="739"/>
        <v>#DIV/0!</v>
      </c>
      <c r="BB306" s="52" t="e">
        <f t="shared" ca="1" si="739"/>
        <v>#DIV/0!</v>
      </c>
      <c r="BC306" s="52" t="e">
        <f t="shared" ca="1" si="739"/>
        <v>#DIV/0!</v>
      </c>
      <c r="BD306" s="52" t="e">
        <f t="shared" ca="1" si="740"/>
        <v>#DIV/0!</v>
      </c>
      <c r="BE306" s="52" t="e">
        <f t="shared" ca="1" si="740"/>
        <v>#DIV/0!</v>
      </c>
      <c r="BF306" s="52" t="e">
        <f t="shared" ca="1" si="740"/>
        <v>#DIV/0!</v>
      </c>
      <c r="BG306" s="52" t="e">
        <f t="shared" ca="1" si="740"/>
        <v>#DIV/0!</v>
      </c>
      <c r="BH306" s="52" t="e">
        <f t="shared" ca="1" si="741"/>
        <v>#DIV/0!</v>
      </c>
      <c r="BJ306" s="52">
        <f t="shared" si="750"/>
        <v>0</v>
      </c>
      <c r="BK306" s="52">
        <f t="shared" si="751"/>
        <v>0</v>
      </c>
      <c r="BL306" s="52">
        <f t="shared" si="752"/>
        <v>0</v>
      </c>
      <c r="BM306" s="52">
        <f t="shared" si="753"/>
        <v>0</v>
      </c>
      <c r="BN306" s="52">
        <f t="shared" si="754"/>
        <v>0</v>
      </c>
      <c r="BO306" s="52">
        <f t="shared" si="755"/>
        <v>0</v>
      </c>
      <c r="BP306" s="52">
        <f t="shared" si="756"/>
        <v>0</v>
      </c>
      <c r="BQ306" s="52">
        <f t="shared" si="757"/>
        <v>0.05</v>
      </c>
      <c r="BS306" s="52">
        <f t="shared" ca="1" si="758"/>
        <v>0</v>
      </c>
      <c r="BT306" s="52">
        <f t="shared" ca="1" si="759"/>
        <v>0</v>
      </c>
      <c r="BU306" s="52">
        <f t="shared" ca="1" si="760"/>
        <v>0</v>
      </c>
      <c r="BV306" s="52">
        <f t="shared" ca="1" si="761"/>
        <v>0</v>
      </c>
      <c r="BW306" s="52">
        <f t="shared" ca="1" si="762"/>
        <v>0</v>
      </c>
      <c r="BX306" s="52">
        <f t="shared" ca="1" si="763"/>
        <v>0</v>
      </c>
      <c r="BY306" s="52">
        <f t="shared" ca="1" si="764"/>
        <v>0</v>
      </c>
      <c r="BZ306" s="52">
        <f t="shared" ca="1" si="765"/>
        <v>0</v>
      </c>
      <c r="CA306" s="52">
        <f t="shared" ca="1" si="766"/>
        <v>0</v>
      </c>
      <c r="CB306" s="52">
        <f t="shared" ca="1" si="767"/>
        <v>0</v>
      </c>
      <c r="CC306" s="52">
        <f t="shared" ca="1" si="768"/>
        <v>0</v>
      </c>
      <c r="CD306" s="52">
        <f t="shared" ca="1" si="769"/>
        <v>0</v>
      </c>
      <c r="CE306" s="52">
        <f t="shared" ca="1" si="770"/>
        <v>0</v>
      </c>
      <c r="CF306" s="52">
        <f t="shared" ca="1" si="771"/>
        <v>0</v>
      </c>
      <c r="CG306" s="52">
        <f t="shared" ca="1" si="772"/>
        <v>0</v>
      </c>
      <c r="CH306" s="52">
        <f t="shared" ca="1" si="773"/>
        <v>0</v>
      </c>
      <c r="CI306" s="52">
        <f t="shared" ca="1" si="774"/>
        <v>0</v>
      </c>
      <c r="CJ306" s="52">
        <f t="shared" ca="1" si="775"/>
        <v>0</v>
      </c>
      <c r="CK306" s="52">
        <f t="shared" ca="1" si="776"/>
        <v>0</v>
      </c>
      <c r="CL306" s="52">
        <f t="shared" ca="1" si="777"/>
        <v>0</v>
      </c>
      <c r="CM306" s="52">
        <f t="shared" ca="1" si="778"/>
        <v>0</v>
      </c>
      <c r="CN306" s="52">
        <f t="shared" ca="1" si="779"/>
        <v>0</v>
      </c>
      <c r="CO306" s="52">
        <f t="shared" ca="1" si="780"/>
        <v>0</v>
      </c>
      <c r="CP306" s="52">
        <f t="shared" ca="1" si="781"/>
        <v>0</v>
      </c>
      <c r="CQ306" s="52">
        <f t="shared" ca="1" si="782"/>
        <v>0</v>
      </c>
      <c r="CR306" s="52">
        <f t="shared" ca="1" si="783"/>
        <v>0</v>
      </c>
      <c r="CS306" s="52">
        <f t="shared" ca="1" si="784"/>
        <v>0</v>
      </c>
      <c r="CT306" s="52">
        <f t="shared" ca="1" si="785"/>
        <v>0</v>
      </c>
      <c r="CU306" s="52">
        <f t="shared" ca="1" si="786"/>
        <v>0</v>
      </c>
      <c r="CV306" s="52">
        <f t="shared" ca="1" si="787"/>
        <v>0</v>
      </c>
      <c r="CW306" s="52">
        <f t="shared" ca="1" si="788"/>
        <v>0</v>
      </c>
      <c r="CY306" s="51" t="str">
        <f t="shared" ca="1" si="789"/>
        <v>Slope</v>
      </c>
      <c r="CZ306" s="51" t="str">
        <f t="shared" ca="1" si="790"/>
        <v>Slope</v>
      </c>
      <c r="DA306" s="51" t="str">
        <f t="shared" ca="1" si="791"/>
        <v>Slope</v>
      </c>
      <c r="DB306" s="51" t="str">
        <f t="shared" ca="1" si="792"/>
        <v>Slope</v>
      </c>
      <c r="DC306" s="51" t="str">
        <f t="shared" ca="1" si="793"/>
        <v>Slope</v>
      </c>
      <c r="DD306" s="51" t="str">
        <f t="shared" ca="1" si="794"/>
        <v>Slope</v>
      </c>
      <c r="DE306" s="51" t="str">
        <f t="shared" ca="1" si="795"/>
        <v>Slope</v>
      </c>
      <c r="DF306" s="51" t="str">
        <f t="shared" ca="1" si="796"/>
        <v>Slope</v>
      </c>
      <c r="DG306" s="51" t="str">
        <f t="shared" ca="1" si="797"/>
        <v>Slope</v>
      </c>
      <c r="DH306" s="51" t="str">
        <f t="shared" ca="1" si="798"/>
        <v>Slope</v>
      </c>
      <c r="DI306" s="51" t="str">
        <f t="shared" ca="1" si="799"/>
        <v>Slope</v>
      </c>
      <c r="DJ306" s="51" t="str">
        <f t="shared" ca="1" si="800"/>
        <v>Slope</v>
      </c>
      <c r="DK306" s="51" t="str">
        <f t="shared" ca="1" si="801"/>
        <v>Slope</v>
      </c>
      <c r="DL306" s="51" t="str">
        <f t="shared" ca="1" si="802"/>
        <v>Slope</v>
      </c>
      <c r="DM306" s="51" t="str">
        <f t="shared" ca="1" si="803"/>
        <v>Slope</v>
      </c>
      <c r="DN306" s="51" t="str">
        <f t="shared" ca="1" si="804"/>
        <v>Slope</v>
      </c>
      <c r="DO306" s="51" t="str">
        <f t="shared" ca="1" si="805"/>
        <v>Slope</v>
      </c>
      <c r="DP306" s="51" t="str">
        <f t="shared" ca="1" si="806"/>
        <v>Slope</v>
      </c>
      <c r="DQ306" s="51" t="str">
        <f t="shared" ca="1" si="807"/>
        <v>Slope</v>
      </c>
      <c r="DR306" s="51" t="str">
        <f t="shared" ca="1" si="808"/>
        <v>Slope</v>
      </c>
      <c r="DS306" s="51" t="str">
        <f t="shared" ca="1" si="809"/>
        <v>Slope</v>
      </c>
      <c r="DT306" s="51" t="str">
        <f t="shared" ca="1" si="810"/>
        <v>Slope</v>
      </c>
      <c r="DU306" s="51" t="str">
        <f t="shared" ca="1" si="811"/>
        <v>Slope</v>
      </c>
      <c r="DV306" s="51" t="str">
        <f t="shared" ca="1" si="812"/>
        <v>Slope</v>
      </c>
      <c r="DW306" s="51" t="str">
        <f t="shared" ca="1" si="813"/>
        <v>Slope</v>
      </c>
      <c r="DX306" s="51" t="str">
        <f t="shared" ca="1" si="814"/>
        <v>Slope</v>
      </c>
      <c r="DY306" s="51" t="str">
        <f t="shared" ca="1" si="815"/>
        <v>Slope</v>
      </c>
      <c r="DZ306" s="51" t="str">
        <f t="shared" ca="1" si="816"/>
        <v>Slope</v>
      </c>
      <c r="EA306" s="51" t="str">
        <f t="shared" ca="1" si="817"/>
        <v>Slope</v>
      </c>
      <c r="EB306" s="51" t="str">
        <f t="shared" ca="1" si="818"/>
        <v>Slope</v>
      </c>
      <c r="EC306" s="51" t="str">
        <f t="shared" ca="1" si="819"/>
        <v>Slope</v>
      </c>
      <c r="EE306" s="52">
        <f t="shared" ca="1" si="820"/>
        <v>1</v>
      </c>
      <c r="EF306" s="52">
        <f t="shared" ca="1" si="821"/>
        <v>1</v>
      </c>
      <c r="EG306" s="52">
        <f t="shared" ca="1" si="822"/>
        <v>1</v>
      </c>
      <c r="EH306" s="52">
        <f t="shared" ca="1" si="823"/>
        <v>1</v>
      </c>
      <c r="EI306" s="52">
        <f t="shared" ca="1" si="824"/>
        <v>1</v>
      </c>
      <c r="EJ306" s="52">
        <f t="shared" ca="1" si="825"/>
        <v>1</v>
      </c>
      <c r="EK306" s="52">
        <f t="shared" ca="1" si="826"/>
        <v>1</v>
      </c>
      <c r="EL306" s="52">
        <f t="shared" ca="1" si="827"/>
        <v>1</v>
      </c>
      <c r="EM306" s="52">
        <f t="shared" ca="1" si="828"/>
        <v>1</v>
      </c>
      <c r="EN306" s="52">
        <f t="shared" ca="1" si="829"/>
        <v>1</v>
      </c>
      <c r="EO306" s="52">
        <f t="shared" ca="1" si="830"/>
        <v>1</v>
      </c>
      <c r="EP306" s="52">
        <f t="shared" ca="1" si="831"/>
        <v>1</v>
      </c>
      <c r="EQ306" s="52">
        <f t="shared" ca="1" si="832"/>
        <v>1</v>
      </c>
      <c r="ER306" s="52">
        <f t="shared" ca="1" si="833"/>
        <v>1</v>
      </c>
      <c r="ES306" s="52">
        <f t="shared" ca="1" si="834"/>
        <v>1</v>
      </c>
      <c r="ET306" s="52">
        <f t="shared" ca="1" si="835"/>
        <v>1</v>
      </c>
      <c r="EU306" s="52">
        <f t="shared" ca="1" si="836"/>
        <v>1</v>
      </c>
      <c r="EV306" s="52">
        <f t="shared" ca="1" si="837"/>
        <v>1</v>
      </c>
      <c r="EW306" s="52">
        <f t="shared" ca="1" si="838"/>
        <v>1</v>
      </c>
      <c r="EX306" s="52">
        <f t="shared" ca="1" si="839"/>
        <v>1</v>
      </c>
      <c r="EY306" s="52">
        <f t="shared" ca="1" si="840"/>
        <v>1</v>
      </c>
      <c r="EZ306" s="52">
        <f t="shared" ca="1" si="841"/>
        <v>1</v>
      </c>
      <c r="FA306" s="52">
        <f t="shared" ca="1" si="842"/>
        <v>1</v>
      </c>
      <c r="FB306" s="52">
        <f t="shared" ca="1" si="843"/>
        <v>1</v>
      </c>
      <c r="FC306" s="52">
        <f t="shared" ca="1" si="844"/>
        <v>1</v>
      </c>
      <c r="FD306" s="52">
        <f t="shared" ca="1" si="845"/>
        <v>1</v>
      </c>
      <c r="FE306" s="52">
        <f t="shared" ca="1" si="846"/>
        <v>1</v>
      </c>
      <c r="FF306" s="52">
        <f t="shared" ca="1" si="847"/>
        <v>1</v>
      </c>
      <c r="FG306" s="52">
        <f t="shared" ca="1" si="848"/>
        <v>1</v>
      </c>
      <c r="FH306" s="52">
        <f t="shared" ca="1" si="849"/>
        <v>1</v>
      </c>
      <c r="FI306" s="52">
        <f t="shared" ca="1" si="850"/>
        <v>1</v>
      </c>
      <c r="FK306" s="52">
        <f t="shared" si="851"/>
        <v>0</v>
      </c>
      <c r="FL306" s="59" t="e">
        <f t="shared" ca="1" si="852"/>
        <v>#N/A</v>
      </c>
      <c r="FM306" s="59" t="e">
        <f t="shared" ca="1" si="853"/>
        <v>#N/A</v>
      </c>
      <c r="FN306" s="52">
        <f t="shared" ca="1" si="854"/>
        <v>0</v>
      </c>
      <c r="FP306" s="52">
        <f t="shared" ca="1" si="855"/>
        <v>0.66666666666666663</v>
      </c>
      <c r="FQ306" s="52">
        <f t="shared" ca="1" si="856"/>
        <v>0.66666666666666663</v>
      </c>
      <c r="FR306" s="52">
        <f t="shared" ca="1" si="857"/>
        <v>0.65555555555555545</v>
      </c>
      <c r="FS306" s="52">
        <f t="shared" ca="1" si="858"/>
        <v>0.64444444444444438</v>
      </c>
      <c r="FT306" s="52">
        <f t="shared" ca="1" si="859"/>
        <v>0.6333333333333333</v>
      </c>
      <c r="FU306" s="52">
        <f t="shared" ca="1" si="860"/>
        <v>0.62222222222222223</v>
      </c>
      <c r="FV306" s="52">
        <f t="shared" ca="1" si="861"/>
        <v>0.61111111111111116</v>
      </c>
      <c r="FW306" s="52">
        <f t="shared" ca="1" si="862"/>
        <v>0.6</v>
      </c>
      <c r="FX306" s="52">
        <f t="shared" ca="1" si="863"/>
        <v>0.5888888888888888</v>
      </c>
      <c r="FY306" s="52">
        <f t="shared" ca="1" si="864"/>
        <v>0.57777777777777772</v>
      </c>
      <c r="FZ306" s="52">
        <f t="shared" ca="1" si="865"/>
        <v>0.56666666666666665</v>
      </c>
      <c r="GA306" s="52">
        <f t="shared" ca="1" si="866"/>
        <v>0.55555555555555558</v>
      </c>
      <c r="GB306" s="52">
        <f t="shared" ca="1" si="867"/>
        <v>0.5444444444444444</v>
      </c>
      <c r="GC306" s="52">
        <f t="shared" ca="1" si="868"/>
        <v>0.53333333333333333</v>
      </c>
      <c r="GD306" s="52">
        <f t="shared" ca="1" si="869"/>
        <v>0.52222222222222214</v>
      </c>
      <c r="GE306" s="52">
        <f t="shared" ca="1" si="870"/>
        <v>0.51111111111111107</v>
      </c>
      <c r="GF306" s="52">
        <f t="shared" ca="1" si="871"/>
        <v>0.5</v>
      </c>
      <c r="GG306" s="52">
        <f t="shared" ca="1" si="872"/>
        <v>0.48888888888888887</v>
      </c>
      <c r="GH306" s="52">
        <f t="shared" ca="1" si="873"/>
        <v>0.47777777777777775</v>
      </c>
      <c r="GI306" s="52">
        <f t="shared" ca="1" si="874"/>
        <v>0.46666666666666667</v>
      </c>
      <c r="GJ306" s="52">
        <f t="shared" ca="1" si="875"/>
        <v>0.45555555555555555</v>
      </c>
      <c r="GK306" s="52">
        <f t="shared" ca="1" si="876"/>
        <v>0.44444444444444442</v>
      </c>
      <c r="GL306" s="52">
        <f t="shared" ca="1" si="877"/>
        <v>0.43333333333333335</v>
      </c>
      <c r="GM306" s="52">
        <f t="shared" ca="1" si="878"/>
        <v>0.42222222222222222</v>
      </c>
      <c r="GN306" s="52">
        <f t="shared" ca="1" si="879"/>
        <v>0.41111111111111109</v>
      </c>
      <c r="GO306" s="52">
        <f t="shared" ca="1" si="880"/>
        <v>0.39999999999999997</v>
      </c>
      <c r="GP306" s="52">
        <f t="shared" ca="1" si="881"/>
        <v>0.38888888888888884</v>
      </c>
      <c r="GQ306" s="52">
        <f t="shared" ca="1" si="882"/>
        <v>0.37777777777777777</v>
      </c>
      <c r="GR306" s="52">
        <f t="shared" ca="1" si="883"/>
        <v>0.36666666666666664</v>
      </c>
      <c r="GS306" s="52">
        <f t="shared" ca="1" si="884"/>
        <v>0.35555555555555551</v>
      </c>
      <c r="GT306" s="52">
        <f t="shared" ca="1" si="885"/>
        <v>0.34444444444444444</v>
      </c>
      <c r="GU306" s="125">
        <f t="shared" si="886"/>
        <v>0</v>
      </c>
      <c r="GV306" s="52">
        <f t="shared" ca="1" si="887"/>
        <v>0.66666666666666663</v>
      </c>
      <c r="GW306" s="59">
        <f t="shared" ca="1" si="888"/>
        <v>0</v>
      </c>
      <c r="GX306" s="52">
        <f t="shared" ca="1" si="889"/>
        <v>0</v>
      </c>
      <c r="GY306" s="52" t="str">
        <f t="shared" ca="1" si="890"/>
        <v>Slope</v>
      </c>
      <c r="GZ306" s="52" t="str">
        <f t="shared" ca="1" si="891"/>
        <v>NaN</v>
      </c>
      <c r="HA306" s="120">
        <f t="shared" si="892"/>
        <v>0</v>
      </c>
      <c r="HB306" s="58">
        <f t="shared" si="893"/>
        <v>0</v>
      </c>
      <c r="HC306" s="58"/>
      <c r="HD306" s="121">
        <f t="shared" si="894"/>
        <v>1</v>
      </c>
      <c r="HE306" s="52">
        <f t="shared" si="895"/>
        <v>0</v>
      </c>
      <c r="HF306" s="52">
        <f t="shared" si="896"/>
        <v>0</v>
      </c>
      <c r="HG306" s="120">
        <f t="shared" si="897"/>
        <v>1</v>
      </c>
      <c r="HH306" s="120">
        <f t="shared" si="898"/>
        <v>0</v>
      </c>
      <c r="HI306" s="52">
        <f t="shared" ca="1" si="899"/>
        <v>0</v>
      </c>
      <c r="HJ306" s="52" t="str">
        <f t="shared" ca="1" si="900"/>
        <v>Slope</v>
      </c>
      <c r="HK306" s="59">
        <f t="shared" ca="1" si="901"/>
        <v>2</v>
      </c>
      <c r="HL306" s="52" t="str">
        <f t="shared" ca="1" si="902"/>
        <v>NaN</v>
      </c>
      <c r="HM306" s="52">
        <f t="shared" si="903"/>
        <v>0</v>
      </c>
      <c r="HN306" s="52">
        <f t="shared" si="904"/>
        <v>0</v>
      </c>
      <c r="HO306" s="52">
        <f t="shared" si="905"/>
        <v>0</v>
      </c>
      <c r="HP306" s="112"/>
      <c r="HQ306" s="52">
        <f t="shared" si="908"/>
        <v>0</v>
      </c>
      <c r="HR306" s="112"/>
      <c r="HS306" s="52">
        <f t="shared" si="906"/>
        <v>0</v>
      </c>
      <c r="HT306">
        <f t="shared" si="907"/>
        <v>0</v>
      </c>
    </row>
    <row r="307" spans="1:228" x14ac:dyDescent="0.25">
      <c r="A307" s="45">
        <v>269</v>
      </c>
      <c r="B307" s="35">
        <f t="shared" si="743"/>
        <v>3.1018518518518327E-2</v>
      </c>
      <c r="C307" s="28"/>
      <c r="D307" s="29"/>
      <c r="E307" s="29"/>
      <c r="F307" s="37"/>
      <c r="G307" s="38"/>
      <c r="H307" s="107"/>
      <c r="I307" s="31"/>
      <c r="J307" s="28"/>
      <c r="K307" s="37">
        <f t="shared" si="735"/>
        <v>0</v>
      </c>
      <c r="L307" s="30">
        <f t="shared" si="733"/>
        <v>0</v>
      </c>
      <c r="M307" s="101">
        <f t="shared" si="734"/>
        <v>0</v>
      </c>
      <c r="N307" s="103">
        <f t="shared" si="744"/>
        <v>0</v>
      </c>
      <c r="AD307" s="52" t="e">
        <f t="shared" ca="1" si="745"/>
        <v>#DIV/0!</v>
      </c>
      <c r="AE307" s="52" t="e">
        <f t="shared" ca="1" si="745"/>
        <v>#DIV/0!</v>
      </c>
      <c r="AF307" s="52" t="e">
        <f t="shared" ca="1" si="745"/>
        <v>#DIV/0!</v>
      </c>
      <c r="AG307" s="52" t="e">
        <f t="shared" ca="1" si="745"/>
        <v>#DIV/0!</v>
      </c>
      <c r="AH307" s="52" t="e">
        <f t="shared" ca="1" si="746"/>
        <v>#DIV/0!</v>
      </c>
      <c r="AI307" s="52" t="e">
        <f t="shared" ca="1" si="746"/>
        <v>#DIV/0!</v>
      </c>
      <c r="AJ307" s="52" t="e">
        <f t="shared" ca="1" si="746"/>
        <v>#DIV/0!</v>
      </c>
      <c r="AK307" s="52" t="e">
        <f t="shared" ca="1" si="746"/>
        <v>#DIV/0!</v>
      </c>
      <c r="AL307" s="52" t="e">
        <f t="shared" ca="1" si="747"/>
        <v>#DIV/0!</v>
      </c>
      <c r="AM307" s="52" t="e">
        <f t="shared" ca="1" si="747"/>
        <v>#DIV/0!</v>
      </c>
      <c r="AN307" s="52" t="e">
        <f t="shared" ca="1" si="747"/>
        <v>#DIV/0!</v>
      </c>
      <c r="AO307" s="52" t="e">
        <f t="shared" ca="1" si="747"/>
        <v>#DIV/0!</v>
      </c>
      <c r="AP307" s="52" t="e">
        <f t="shared" ca="1" si="748"/>
        <v>#DIV/0!</v>
      </c>
      <c r="AQ307" s="52" t="e">
        <f t="shared" ca="1" si="748"/>
        <v>#DIV/0!</v>
      </c>
      <c r="AR307" s="52" t="e">
        <f t="shared" ca="1" si="748"/>
        <v>#DIV/0!</v>
      </c>
      <c r="AS307" s="52" t="e">
        <f t="shared" ca="1" si="748"/>
        <v>#DIV/0!</v>
      </c>
      <c r="AT307" s="52" t="e">
        <f t="shared" ca="1" si="749"/>
        <v>#DIV/0!</v>
      </c>
      <c r="AU307" s="52" t="e">
        <f t="shared" ca="1" si="749"/>
        <v>#DIV/0!</v>
      </c>
      <c r="AV307" s="52" t="e">
        <f t="shared" ca="1" si="738"/>
        <v>#DIV/0!</v>
      </c>
      <c r="AW307" s="52" t="e">
        <f t="shared" ca="1" si="738"/>
        <v>#DIV/0!</v>
      </c>
      <c r="AX307" s="52" t="e">
        <f t="shared" ca="1" si="738"/>
        <v>#DIV/0!</v>
      </c>
      <c r="AY307" s="52" t="e">
        <f t="shared" ca="1" si="738"/>
        <v>#DIV/0!</v>
      </c>
      <c r="AZ307" s="52" t="e">
        <f t="shared" ca="1" si="739"/>
        <v>#DIV/0!</v>
      </c>
      <c r="BA307" s="52" t="e">
        <f t="shared" ca="1" si="739"/>
        <v>#DIV/0!</v>
      </c>
      <c r="BB307" s="52" t="e">
        <f t="shared" ca="1" si="739"/>
        <v>#DIV/0!</v>
      </c>
      <c r="BC307" s="52" t="e">
        <f t="shared" ca="1" si="739"/>
        <v>#DIV/0!</v>
      </c>
      <c r="BD307" s="52" t="e">
        <f t="shared" ca="1" si="740"/>
        <v>#DIV/0!</v>
      </c>
      <c r="BE307" s="52" t="e">
        <f t="shared" ca="1" si="740"/>
        <v>#DIV/0!</v>
      </c>
      <c r="BF307" s="52" t="e">
        <f t="shared" ca="1" si="740"/>
        <v>#DIV/0!</v>
      </c>
      <c r="BG307" s="52" t="e">
        <f t="shared" ca="1" si="740"/>
        <v>#DIV/0!</v>
      </c>
      <c r="BH307" s="52" t="e">
        <f t="shared" ca="1" si="741"/>
        <v>#DIV/0!</v>
      </c>
      <c r="BJ307" s="52">
        <f t="shared" si="750"/>
        <v>0</v>
      </c>
      <c r="BK307" s="52">
        <f t="shared" si="751"/>
        <v>0</v>
      </c>
      <c r="BL307" s="52">
        <f t="shared" si="752"/>
        <v>0</v>
      </c>
      <c r="BM307" s="52">
        <f t="shared" si="753"/>
        <v>0</v>
      </c>
      <c r="BN307" s="52">
        <f t="shared" si="754"/>
        <v>0</v>
      </c>
      <c r="BO307" s="52">
        <f t="shared" si="755"/>
        <v>0</v>
      </c>
      <c r="BP307" s="52">
        <f t="shared" si="756"/>
        <v>0</v>
      </c>
      <c r="BQ307" s="52">
        <f t="shared" si="757"/>
        <v>0.05</v>
      </c>
      <c r="BS307" s="52">
        <f t="shared" ca="1" si="758"/>
        <v>0</v>
      </c>
      <c r="BT307" s="52">
        <f t="shared" ca="1" si="759"/>
        <v>0</v>
      </c>
      <c r="BU307" s="52">
        <f t="shared" ca="1" si="760"/>
        <v>0</v>
      </c>
      <c r="BV307" s="52">
        <f t="shared" ca="1" si="761"/>
        <v>0</v>
      </c>
      <c r="BW307" s="52">
        <f t="shared" ca="1" si="762"/>
        <v>0</v>
      </c>
      <c r="BX307" s="52">
        <f t="shared" ca="1" si="763"/>
        <v>0</v>
      </c>
      <c r="BY307" s="52">
        <f t="shared" ca="1" si="764"/>
        <v>0</v>
      </c>
      <c r="BZ307" s="52">
        <f t="shared" ca="1" si="765"/>
        <v>0</v>
      </c>
      <c r="CA307" s="52">
        <f t="shared" ca="1" si="766"/>
        <v>0</v>
      </c>
      <c r="CB307" s="52">
        <f t="shared" ca="1" si="767"/>
        <v>0</v>
      </c>
      <c r="CC307" s="52">
        <f t="shared" ca="1" si="768"/>
        <v>0</v>
      </c>
      <c r="CD307" s="52">
        <f t="shared" ca="1" si="769"/>
        <v>0</v>
      </c>
      <c r="CE307" s="52">
        <f t="shared" ca="1" si="770"/>
        <v>0</v>
      </c>
      <c r="CF307" s="52">
        <f t="shared" ca="1" si="771"/>
        <v>0</v>
      </c>
      <c r="CG307" s="52">
        <f t="shared" ca="1" si="772"/>
        <v>0</v>
      </c>
      <c r="CH307" s="52">
        <f t="shared" ca="1" si="773"/>
        <v>0</v>
      </c>
      <c r="CI307" s="52">
        <f t="shared" ca="1" si="774"/>
        <v>0</v>
      </c>
      <c r="CJ307" s="52">
        <f t="shared" ca="1" si="775"/>
        <v>0</v>
      </c>
      <c r="CK307" s="52">
        <f t="shared" ca="1" si="776"/>
        <v>0</v>
      </c>
      <c r="CL307" s="52">
        <f t="shared" ca="1" si="777"/>
        <v>0</v>
      </c>
      <c r="CM307" s="52">
        <f t="shared" ca="1" si="778"/>
        <v>0</v>
      </c>
      <c r="CN307" s="52">
        <f t="shared" ca="1" si="779"/>
        <v>0</v>
      </c>
      <c r="CO307" s="52">
        <f t="shared" ca="1" si="780"/>
        <v>0</v>
      </c>
      <c r="CP307" s="52">
        <f t="shared" ca="1" si="781"/>
        <v>0</v>
      </c>
      <c r="CQ307" s="52">
        <f t="shared" ca="1" si="782"/>
        <v>0</v>
      </c>
      <c r="CR307" s="52">
        <f t="shared" ca="1" si="783"/>
        <v>0</v>
      </c>
      <c r="CS307" s="52">
        <f t="shared" ca="1" si="784"/>
        <v>0</v>
      </c>
      <c r="CT307" s="52">
        <f t="shared" ca="1" si="785"/>
        <v>0</v>
      </c>
      <c r="CU307" s="52">
        <f t="shared" ca="1" si="786"/>
        <v>0</v>
      </c>
      <c r="CV307" s="52">
        <f t="shared" ca="1" si="787"/>
        <v>0</v>
      </c>
      <c r="CW307" s="52">
        <f t="shared" ca="1" si="788"/>
        <v>0</v>
      </c>
      <c r="CY307" s="51" t="str">
        <f t="shared" ca="1" si="789"/>
        <v>Slope</v>
      </c>
      <c r="CZ307" s="51" t="str">
        <f t="shared" ca="1" si="790"/>
        <v>Slope</v>
      </c>
      <c r="DA307" s="51" t="str">
        <f t="shared" ca="1" si="791"/>
        <v>Slope</v>
      </c>
      <c r="DB307" s="51" t="str">
        <f t="shared" ca="1" si="792"/>
        <v>Slope</v>
      </c>
      <c r="DC307" s="51" t="str">
        <f t="shared" ca="1" si="793"/>
        <v>Slope</v>
      </c>
      <c r="DD307" s="51" t="str">
        <f t="shared" ca="1" si="794"/>
        <v>Slope</v>
      </c>
      <c r="DE307" s="51" t="str">
        <f t="shared" ca="1" si="795"/>
        <v>Slope</v>
      </c>
      <c r="DF307" s="51" t="str">
        <f t="shared" ca="1" si="796"/>
        <v>Slope</v>
      </c>
      <c r="DG307" s="51" t="str">
        <f t="shared" ca="1" si="797"/>
        <v>Slope</v>
      </c>
      <c r="DH307" s="51" t="str">
        <f t="shared" ca="1" si="798"/>
        <v>Slope</v>
      </c>
      <c r="DI307" s="51" t="str">
        <f t="shared" ca="1" si="799"/>
        <v>Slope</v>
      </c>
      <c r="DJ307" s="51" t="str">
        <f t="shared" ca="1" si="800"/>
        <v>Slope</v>
      </c>
      <c r="DK307" s="51" t="str">
        <f t="shared" ca="1" si="801"/>
        <v>Slope</v>
      </c>
      <c r="DL307" s="51" t="str">
        <f t="shared" ca="1" si="802"/>
        <v>Slope</v>
      </c>
      <c r="DM307" s="51" t="str">
        <f t="shared" ca="1" si="803"/>
        <v>Slope</v>
      </c>
      <c r="DN307" s="51" t="str">
        <f t="shared" ca="1" si="804"/>
        <v>Slope</v>
      </c>
      <c r="DO307" s="51" t="str">
        <f t="shared" ca="1" si="805"/>
        <v>Slope</v>
      </c>
      <c r="DP307" s="51" t="str">
        <f t="shared" ca="1" si="806"/>
        <v>Slope</v>
      </c>
      <c r="DQ307" s="51" t="str">
        <f t="shared" ca="1" si="807"/>
        <v>Slope</v>
      </c>
      <c r="DR307" s="51" t="str">
        <f t="shared" ca="1" si="808"/>
        <v>Slope</v>
      </c>
      <c r="DS307" s="51" t="str">
        <f t="shared" ca="1" si="809"/>
        <v>Slope</v>
      </c>
      <c r="DT307" s="51" t="str">
        <f t="shared" ca="1" si="810"/>
        <v>Slope</v>
      </c>
      <c r="DU307" s="51" t="str">
        <f t="shared" ca="1" si="811"/>
        <v>Slope</v>
      </c>
      <c r="DV307" s="51" t="str">
        <f t="shared" ca="1" si="812"/>
        <v>Slope</v>
      </c>
      <c r="DW307" s="51" t="str">
        <f t="shared" ca="1" si="813"/>
        <v>Slope</v>
      </c>
      <c r="DX307" s="51" t="str">
        <f t="shared" ca="1" si="814"/>
        <v>Slope</v>
      </c>
      <c r="DY307" s="51" t="str">
        <f t="shared" ca="1" si="815"/>
        <v>Slope</v>
      </c>
      <c r="DZ307" s="51" t="str">
        <f t="shared" ca="1" si="816"/>
        <v>Slope</v>
      </c>
      <c r="EA307" s="51" t="str">
        <f t="shared" ca="1" si="817"/>
        <v>Slope</v>
      </c>
      <c r="EB307" s="51" t="str">
        <f t="shared" ca="1" si="818"/>
        <v>Slope</v>
      </c>
      <c r="EC307" s="51" t="str">
        <f t="shared" ca="1" si="819"/>
        <v>Slope</v>
      </c>
      <c r="EE307" s="52">
        <f t="shared" ca="1" si="820"/>
        <v>1</v>
      </c>
      <c r="EF307" s="52">
        <f t="shared" ca="1" si="821"/>
        <v>1</v>
      </c>
      <c r="EG307" s="52">
        <f t="shared" ca="1" si="822"/>
        <v>1</v>
      </c>
      <c r="EH307" s="52">
        <f t="shared" ca="1" si="823"/>
        <v>1</v>
      </c>
      <c r="EI307" s="52">
        <f t="shared" ca="1" si="824"/>
        <v>1</v>
      </c>
      <c r="EJ307" s="52">
        <f t="shared" ca="1" si="825"/>
        <v>1</v>
      </c>
      <c r="EK307" s="52">
        <f t="shared" ca="1" si="826"/>
        <v>1</v>
      </c>
      <c r="EL307" s="52">
        <f t="shared" ca="1" si="827"/>
        <v>1</v>
      </c>
      <c r="EM307" s="52">
        <f t="shared" ca="1" si="828"/>
        <v>1</v>
      </c>
      <c r="EN307" s="52">
        <f t="shared" ca="1" si="829"/>
        <v>1</v>
      </c>
      <c r="EO307" s="52">
        <f t="shared" ca="1" si="830"/>
        <v>1</v>
      </c>
      <c r="EP307" s="52">
        <f t="shared" ca="1" si="831"/>
        <v>1</v>
      </c>
      <c r="EQ307" s="52">
        <f t="shared" ca="1" si="832"/>
        <v>1</v>
      </c>
      <c r="ER307" s="52">
        <f t="shared" ca="1" si="833"/>
        <v>1</v>
      </c>
      <c r="ES307" s="52">
        <f t="shared" ca="1" si="834"/>
        <v>1</v>
      </c>
      <c r="ET307" s="52">
        <f t="shared" ca="1" si="835"/>
        <v>1</v>
      </c>
      <c r="EU307" s="52">
        <f t="shared" ca="1" si="836"/>
        <v>1</v>
      </c>
      <c r="EV307" s="52">
        <f t="shared" ca="1" si="837"/>
        <v>1</v>
      </c>
      <c r="EW307" s="52">
        <f t="shared" ca="1" si="838"/>
        <v>1</v>
      </c>
      <c r="EX307" s="52">
        <f t="shared" ca="1" si="839"/>
        <v>1</v>
      </c>
      <c r="EY307" s="52">
        <f t="shared" ca="1" si="840"/>
        <v>1</v>
      </c>
      <c r="EZ307" s="52">
        <f t="shared" ca="1" si="841"/>
        <v>1</v>
      </c>
      <c r="FA307" s="52">
        <f t="shared" ca="1" si="842"/>
        <v>1</v>
      </c>
      <c r="FB307" s="52">
        <f t="shared" ca="1" si="843"/>
        <v>1</v>
      </c>
      <c r="FC307" s="52">
        <f t="shared" ca="1" si="844"/>
        <v>1</v>
      </c>
      <c r="FD307" s="52">
        <f t="shared" ca="1" si="845"/>
        <v>1</v>
      </c>
      <c r="FE307" s="52">
        <f t="shared" ca="1" si="846"/>
        <v>1</v>
      </c>
      <c r="FF307" s="52">
        <f t="shared" ca="1" si="847"/>
        <v>1</v>
      </c>
      <c r="FG307" s="52">
        <f t="shared" ca="1" si="848"/>
        <v>1</v>
      </c>
      <c r="FH307" s="52">
        <f t="shared" ca="1" si="849"/>
        <v>1</v>
      </c>
      <c r="FI307" s="52">
        <f t="shared" ca="1" si="850"/>
        <v>1</v>
      </c>
      <c r="FK307" s="52">
        <f t="shared" si="851"/>
        <v>0</v>
      </c>
      <c r="FL307" s="59" t="e">
        <f t="shared" ca="1" si="852"/>
        <v>#N/A</v>
      </c>
      <c r="FM307" s="59" t="e">
        <f t="shared" ca="1" si="853"/>
        <v>#N/A</v>
      </c>
      <c r="FN307" s="52">
        <f t="shared" ca="1" si="854"/>
        <v>0</v>
      </c>
      <c r="FP307" s="52">
        <f t="shared" ca="1" si="855"/>
        <v>0.66666666666666663</v>
      </c>
      <c r="FQ307" s="52">
        <f t="shared" ca="1" si="856"/>
        <v>0.66666666666666663</v>
      </c>
      <c r="FR307" s="52">
        <f t="shared" ca="1" si="857"/>
        <v>0.65555555555555545</v>
      </c>
      <c r="FS307" s="52">
        <f t="shared" ca="1" si="858"/>
        <v>0.64444444444444438</v>
      </c>
      <c r="FT307" s="52">
        <f t="shared" ca="1" si="859"/>
        <v>0.6333333333333333</v>
      </c>
      <c r="FU307" s="52">
        <f t="shared" ca="1" si="860"/>
        <v>0.62222222222222223</v>
      </c>
      <c r="FV307" s="52">
        <f t="shared" ca="1" si="861"/>
        <v>0.61111111111111116</v>
      </c>
      <c r="FW307" s="52">
        <f t="shared" ca="1" si="862"/>
        <v>0.6</v>
      </c>
      <c r="FX307" s="52">
        <f t="shared" ca="1" si="863"/>
        <v>0.5888888888888888</v>
      </c>
      <c r="FY307" s="52">
        <f t="shared" ca="1" si="864"/>
        <v>0.57777777777777772</v>
      </c>
      <c r="FZ307" s="52">
        <f t="shared" ca="1" si="865"/>
        <v>0.56666666666666665</v>
      </c>
      <c r="GA307" s="52">
        <f t="shared" ca="1" si="866"/>
        <v>0.55555555555555558</v>
      </c>
      <c r="GB307" s="52">
        <f t="shared" ca="1" si="867"/>
        <v>0.5444444444444444</v>
      </c>
      <c r="GC307" s="52">
        <f t="shared" ca="1" si="868"/>
        <v>0.53333333333333333</v>
      </c>
      <c r="GD307" s="52">
        <f t="shared" ca="1" si="869"/>
        <v>0.52222222222222214</v>
      </c>
      <c r="GE307" s="52">
        <f t="shared" ca="1" si="870"/>
        <v>0.51111111111111107</v>
      </c>
      <c r="GF307" s="52">
        <f t="shared" ca="1" si="871"/>
        <v>0.5</v>
      </c>
      <c r="GG307" s="52">
        <f t="shared" ca="1" si="872"/>
        <v>0.48888888888888887</v>
      </c>
      <c r="GH307" s="52">
        <f t="shared" ca="1" si="873"/>
        <v>0.47777777777777775</v>
      </c>
      <c r="GI307" s="52">
        <f t="shared" ca="1" si="874"/>
        <v>0.46666666666666667</v>
      </c>
      <c r="GJ307" s="52">
        <f t="shared" ca="1" si="875"/>
        <v>0.45555555555555555</v>
      </c>
      <c r="GK307" s="52">
        <f t="shared" ca="1" si="876"/>
        <v>0.44444444444444442</v>
      </c>
      <c r="GL307" s="52">
        <f t="shared" ca="1" si="877"/>
        <v>0.43333333333333335</v>
      </c>
      <c r="GM307" s="52">
        <f t="shared" ca="1" si="878"/>
        <v>0.42222222222222222</v>
      </c>
      <c r="GN307" s="52">
        <f t="shared" ca="1" si="879"/>
        <v>0.41111111111111109</v>
      </c>
      <c r="GO307" s="52">
        <f t="shared" ca="1" si="880"/>
        <v>0.39999999999999997</v>
      </c>
      <c r="GP307" s="52">
        <f t="shared" ca="1" si="881"/>
        <v>0.38888888888888884</v>
      </c>
      <c r="GQ307" s="52">
        <f t="shared" ca="1" si="882"/>
        <v>0.37777777777777777</v>
      </c>
      <c r="GR307" s="52">
        <f t="shared" ca="1" si="883"/>
        <v>0.36666666666666664</v>
      </c>
      <c r="GS307" s="52">
        <f t="shared" ca="1" si="884"/>
        <v>0.35555555555555551</v>
      </c>
      <c r="GT307" s="52">
        <f t="shared" ca="1" si="885"/>
        <v>0.34444444444444444</v>
      </c>
      <c r="GU307" s="125">
        <f t="shared" si="886"/>
        <v>0</v>
      </c>
      <c r="GV307" s="52">
        <f t="shared" ca="1" si="887"/>
        <v>0.66666666666666663</v>
      </c>
      <c r="GW307" s="59">
        <f t="shared" ca="1" si="888"/>
        <v>0</v>
      </c>
      <c r="GX307" s="52">
        <f t="shared" ca="1" si="889"/>
        <v>0</v>
      </c>
      <c r="GY307" s="52" t="str">
        <f t="shared" ca="1" si="890"/>
        <v>Slope</v>
      </c>
      <c r="GZ307" s="52" t="str">
        <f t="shared" ca="1" si="891"/>
        <v>NaN</v>
      </c>
      <c r="HA307" s="120">
        <f t="shared" si="892"/>
        <v>0</v>
      </c>
      <c r="HB307" s="58">
        <f t="shared" si="893"/>
        <v>0</v>
      </c>
      <c r="HC307" s="58"/>
      <c r="HD307" s="121">
        <f t="shared" si="894"/>
        <v>1</v>
      </c>
      <c r="HE307" s="52">
        <f t="shared" si="895"/>
        <v>0</v>
      </c>
      <c r="HF307" s="52">
        <f t="shared" si="896"/>
        <v>0</v>
      </c>
      <c r="HG307" s="120">
        <f t="shared" si="897"/>
        <v>1</v>
      </c>
      <c r="HH307" s="120">
        <f t="shared" si="898"/>
        <v>0</v>
      </c>
      <c r="HI307" s="52">
        <f t="shared" ca="1" si="899"/>
        <v>0</v>
      </c>
      <c r="HJ307" s="52" t="str">
        <f t="shared" ca="1" si="900"/>
        <v>Slope</v>
      </c>
      <c r="HK307" s="59">
        <f t="shared" ca="1" si="901"/>
        <v>2</v>
      </c>
      <c r="HL307" s="52" t="str">
        <f t="shared" ca="1" si="902"/>
        <v>NaN</v>
      </c>
      <c r="HM307" s="52">
        <f t="shared" si="903"/>
        <v>0</v>
      </c>
      <c r="HN307" s="52">
        <f t="shared" si="904"/>
        <v>0</v>
      </c>
      <c r="HO307" s="52">
        <f t="shared" si="905"/>
        <v>0</v>
      </c>
      <c r="HP307" s="112"/>
      <c r="HQ307" s="52">
        <f t="shared" si="908"/>
        <v>0</v>
      </c>
      <c r="HR307" s="112"/>
      <c r="HS307" s="52">
        <f t="shared" si="906"/>
        <v>0</v>
      </c>
      <c r="HT307">
        <f t="shared" si="907"/>
        <v>0</v>
      </c>
    </row>
    <row r="308" spans="1:228" x14ac:dyDescent="0.25">
      <c r="A308" s="45">
        <v>270</v>
      </c>
      <c r="B308" s="35">
        <f t="shared" si="743"/>
        <v>3.1134259259259067E-2</v>
      </c>
      <c r="C308" s="28"/>
      <c r="D308" s="29"/>
      <c r="E308" s="29"/>
      <c r="F308" s="37"/>
      <c r="G308" s="38"/>
      <c r="H308" s="107"/>
      <c r="I308" s="31"/>
      <c r="J308" s="28"/>
      <c r="K308" s="37">
        <f t="shared" si="735"/>
        <v>0</v>
      </c>
      <c r="L308" s="30">
        <f t="shared" si="733"/>
        <v>0</v>
      </c>
      <c r="M308" s="101">
        <f t="shared" si="734"/>
        <v>0</v>
      </c>
      <c r="N308" s="103">
        <f t="shared" si="744"/>
        <v>0</v>
      </c>
      <c r="AD308" s="52" t="e">
        <f t="shared" ca="1" si="745"/>
        <v>#DIV/0!</v>
      </c>
      <c r="AE308" s="52" t="e">
        <f t="shared" ca="1" si="745"/>
        <v>#DIV/0!</v>
      </c>
      <c r="AF308" s="52" t="e">
        <f t="shared" ca="1" si="745"/>
        <v>#DIV/0!</v>
      </c>
      <c r="AG308" s="52" t="e">
        <f t="shared" ca="1" si="745"/>
        <v>#DIV/0!</v>
      </c>
      <c r="AH308" s="52" t="e">
        <f t="shared" ca="1" si="746"/>
        <v>#DIV/0!</v>
      </c>
      <c r="AI308" s="52" t="e">
        <f t="shared" ca="1" si="746"/>
        <v>#DIV/0!</v>
      </c>
      <c r="AJ308" s="52" t="e">
        <f t="shared" ca="1" si="746"/>
        <v>#DIV/0!</v>
      </c>
      <c r="AK308" s="52" t="e">
        <f t="shared" ca="1" si="746"/>
        <v>#DIV/0!</v>
      </c>
      <c r="AL308" s="52" t="e">
        <f t="shared" ca="1" si="747"/>
        <v>#DIV/0!</v>
      </c>
      <c r="AM308" s="52" t="e">
        <f t="shared" ca="1" si="747"/>
        <v>#DIV/0!</v>
      </c>
      <c r="AN308" s="52" t="e">
        <f t="shared" ca="1" si="747"/>
        <v>#DIV/0!</v>
      </c>
      <c r="AO308" s="52" t="e">
        <f t="shared" ca="1" si="747"/>
        <v>#DIV/0!</v>
      </c>
      <c r="AP308" s="52" t="e">
        <f t="shared" ca="1" si="748"/>
        <v>#DIV/0!</v>
      </c>
      <c r="AQ308" s="52" t="e">
        <f t="shared" ca="1" si="748"/>
        <v>#DIV/0!</v>
      </c>
      <c r="AR308" s="52" t="e">
        <f t="shared" ca="1" si="748"/>
        <v>#DIV/0!</v>
      </c>
      <c r="AS308" s="52" t="e">
        <f t="shared" ca="1" si="748"/>
        <v>#DIV/0!</v>
      </c>
      <c r="AT308" s="52" t="e">
        <f t="shared" ca="1" si="749"/>
        <v>#DIV/0!</v>
      </c>
      <c r="AU308" s="52" t="e">
        <f t="shared" ca="1" si="749"/>
        <v>#DIV/0!</v>
      </c>
      <c r="AV308" s="52" t="e">
        <f t="shared" ca="1" si="738"/>
        <v>#DIV/0!</v>
      </c>
      <c r="AW308" s="52" t="e">
        <f t="shared" ca="1" si="738"/>
        <v>#DIV/0!</v>
      </c>
      <c r="AX308" s="52" t="e">
        <f t="shared" ca="1" si="738"/>
        <v>#DIV/0!</v>
      </c>
      <c r="AY308" s="52" t="e">
        <f t="shared" ca="1" si="738"/>
        <v>#DIV/0!</v>
      </c>
      <c r="AZ308" s="52" t="e">
        <f t="shared" ca="1" si="739"/>
        <v>#DIV/0!</v>
      </c>
      <c r="BA308" s="52" t="e">
        <f t="shared" ca="1" si="739"/>
        <v>#DIV/0!</v>
      </c>
      <c r="BB308" s="52" t="e">
        <f t="shared" ca="1" si="739"/>
        <v>#DIV/0!</v>
      </c>
      <c r="BC308" s="52" t="e">
        <f t="shared" ca="1" si="739"/>
        <v>#DIV/0!</v>
      </c>
      <c r="BD308" s="52" t="e">
        <f t="shared" ca="1" si="740"/>
        <v>#DIV/0!</v>
      </c>
      <c r="BE308" s="52" t="e">
        <f t="shared" ca="1" si="740"/>
        <v>#DIV/0!</v>
      </c>
      <c r="BF308" s="52" t="e">
        <f t="shared" ca="1" si="740"/>
        <v>#DIV/0!</v>
      </c>
      <c r="BG308" s="52" t="e">
        <f t="shared" ca="1" si="740"/>
        <v>#DIV/0!</v>
      </c>
      <c r="BH308" s="52" t="e">
        <f t="shared" ca="1" si="741"/>
        <v>#DIV/0!</v>
      </c>
      <c r="BJ308" s="52">
        <f t="shared" si="750"/>
        <v>0</v>
      </c>
      <c r="BK308" s="52">
        <f t="shared" si="751"/>
        <v>0</v>
      </c>
      <c r="BL308" s="52">
        <f t="shared" si="752"/>
        <v>0</v>
      </c>
      <c r="BM308" s="52">
        <f t="shared" si="753"/>
        <v>0</v>
      </c>
      <c r="BN308" s="52">
        <f t="shared" si="754"/>
        <v>0</v>
      </c>
      <c r="BO308" s="52">
        <f t="shared" si="755"/>
        <v>0</v>
      </c>
      <c r="BP308" s="52">
        <f t="shared" si="756"/>
        <v>0</v>
      </c>
      <c r="BQ308" s="52">
        <f t="shared" si="757"/>
        <v>0.05</v>
      </c>
      <c r="BS308" s="52">
        <f t="shared" ca="1" si="758"/>
        <v>0</v>
      </c>
      <c r="BT308" s="52">
        <f t="shared" ca="1" si="759"/>
        <v>0</v>
      </c>
      <c r="BU308" s="52">
        <f t="shared" ca="1" si="760"/>
        <v>0</v>
      </c>
      <c r="BV308" s="52">
        <f t="shared" ca="1" si="761"/>
        <v>0</v>
      </c>
      <c r="BW308" s="52">
        <f t="shared" ca="1" si="762"/>
        <v>0</v>
      </c>
      <c r="BX308" s="52">
        <f t="shared" ca="1" si="763"/>
        <v>0</v>
      </c>
      <c r="BY308" s="52">
        <f t="shared" ca="1" si="764"/>
        <v>0</v>
      </c>
      <c r="BZ308" s="52">
        <f t="shared" ca="1" si="765"/>
        <v>0</v>
      </c>
      <c r="CA308" s="52">
        <f t="shared" ca="1" si="766"/>
        <v>0</v>
      </c>
      <c r="CB308" s="52">
        <f t="shared" ca="1" si="767"/>
        <v>0</v>
      </c>
      <c r="CC308" s="52">
        <f t="shared" ca="1" si="768"/>
        <v>0</v>
      </c>
      <c r="CD308" s="52">
        <f t="shared" ca="1" si="769"/>
        <v>0</v>
      </c>
      <c r="CE308" s="52">
        <f t="shared" ca="1" si="770"/>
        <v>0</v>
      </c>
      <c r="CF308" s="52">
        <f t="shared" ca="1" si="771"/>
        <v>0</v>
      </c>
      <c r="CG308" s="52">
        <f t="shared" ca="1" si="772"/>
        <v>0</v>
      </c>
      <c r="CH308" s="52">
        <f t="shared" ca="1" si="773"/>
        <v>0</v>
      </c>
      <c r="CI308" s="52">
        <f t="shared" ca="1" si="774"/>
        <v>0</v>
      </c>
      <c r="CJ308" s="52">
        <f t="shared" ca="1" si="775"/>
        <v>0</v>
      </c>
      <c r="CK308" s="52">
        <f t="shared" ca="1" si="776"/>
        <v>0</v>
      </c>
      <c r="CL308" s="52">
        <f t="shared" ca="1" si="777"/>
        <v>0</v>
      </c>
      <c r="CM308" s="52">
        <f t="shared" ca="1" si="778"/>
        <v>0</v>
      </c>
      <c r="CN308" s="52">
        <f t="shared" ca="1" si="779"/>
        <v>0</v>
      </c>
      <c r="CO308" s="52">
        <f t="shared" ca="1" si="780"/>
        <v>0</v>
      </c>
      <c r="CP308" s="52">
        <f t="shared" ca="1" si="781"/>
        <v>0</v>
      </c>
      <c r="CQ308" s="52">
        <f t="shared" ca="1" si="782"/>
        <v>0</v>
      </c>
      <c r="CR308" s="52">
        <f t="shared" ca="1" si="783"/>
        <v>0</v>
      </c>
      <c r="CS308" s="52">
        <f t="shared" ca="1" si="784"/>
        <v>0</v>
      </c>
      <c r="CT308" s="52">
        <f t="shared" ca="1" si="785"/>
        <v>0</v>
      </c>
      <c r="CU308" s="52">
        <f t="shared" ca="1" si="786"/>
        <v>0</v>
      </c>
      <c r="CV308" s="52">
        <f t="shared" ca="1" si="787"/>
        <v>0</v>
      </c>
      <c r="CW308" s="52">
        <f t="shared" ca="1" si="788"/>
        <v>0</v>
      </c>
      <c r="CY308" s="51" t="str">
        <f t="shared" ca="1" si="789"/>
        <v>Slope</v>
      </c>
      <c r="CZ308" s="51" t="str">
        <f t="shared" ca="1" si="790"/>
        <v>Slope</v>
      </c>
      <c r="DA308" s="51" t="str">
        <f t="shared" ca="1" si="791"/>
        <v>Slope</v>
      </c>
      <c r="DB308" s="51" t="str">
        <f t="shared" ca="1" si="792"/>
        <v>Slope</v>
      </c>
      <c r="DC308" s="51" t="str">
        <f t="shared" ca="1" si="793"/>
        <v>Slope</v>
      </c>
      <c r="DD308" s="51" t="str">
        <f t="shared" ca="1" si="794"/>
        <v>Slope</v>
      </c>
      <c r="DE308" s="51" t="str">
        <f t="shared" ca="1" si="795"/>
        <v>Slope</v>
      </c>
      <c r="DF308" s="51" t="str">
        <f t="shared" ca="1" si="796"/>
        <v>Slope</v>
      </c>
      <c r="DG308" s="51" t="str">
        <f t="shared" ca="1" si="797"/>
        <v>Slope</v>
      </c>
      <c r="DH308" s="51" t="str">
        <f t="shared" ca="1" si="798"/>
        <v>Slope</v>
      </c>
      <c r="DI308" s="51" t="str">
        <f t="shared" ca="1" si="799"/>
        <v>Slope</v>
      </c>
      <c r="DJ308" s="51" t="str">
        <f t="shared" ca="1" si="800"/>
        <v>Slope</v>
      </c>
      <c r="DK308" s="51" t="str">
        <f t="shared" ca="1" si="801"/>
        <v>Slope</v>
      </c>
      <c r="DL308" s="51" t="str">
        <f t="shared" ca="1" si="802"/>
        <v>Slope</v>
      </c>
      <c r="DM308" s="51" t="str">
        <f t="shared" ca="1" si="803"/>
        <v>Slope</v>
      </c>
      <c r="DN308" s="51" t="str">
        <f t="shared" ca="1" si="804"/>
        <v>Slope</v>
      </c>
      <c r="DO308" s="51" t="str">
        <f t="shared" ca="1" si="805"/>
        <v>Slope</v>
      </c>
      <c r="DP308" s="51" t="str">
        <f t="shared" ca="1" si="806"/>
        <v>Slope</v>
      </c>
      <c r="DQ308" s="51" t="str">
        <f t="shared" ca="1" si="807"/>
        <v>Slope</v>
      </c>
      <c r="DR308" s="51" t="str">
        <f t="shared" ca="1" si="808"/>
        <v>Slope</v>
      </c>
      <c r="DS308" s="51" t="str">
        <f t="shared" ca="1" si="809"/>
        <v>Slope</v>
      </c>
      <c r="DT308" s="51" t="str">
        <f t="shared" ca="1" si="810"/>
        <v>Slope</v>
      </c>
      <c r="DU308" s="51" t="str">
        <f t="shared" ca="1" si="811"/>
        <v>Slope</v>
      </c>
      <c r="DV308" s="51" t="str">
        <f t="shared" ca="1" si="812"/>
        <v>Slope</v>
      </c>
      <c r="DW308" s="51" t="str">
        <f t="shared" ca="1" si="813"/>
        <v>Slope</v>
      </c>
      <c r="DX308" s="51" t="str">
        <f t="shared" ca="1" si="814"/>
        <v>Slope</v>
      </c>
      <c r="DY308" s="51" t="str">
        <f t="shared" ca="1" si="815"/>
        <v>Slope</v>
      </c>
      <c r="DZ308" s="51" t="str">
        <f t="shared" ca="1" si="816"/>
        <v>Slope</v>
      </c>
      <c r="EA308" s="51" t="str">
        <f t="shared" ca="1" si="817"/>
        <v>Slope</v>
      </c>
      <c r="EB308" s="51" t="str">
        <f t="shared" ca="1" si="818"/>
        <v>Slope</v>
      </c>
      <c r="EC308" s="51" t="str">
        <f t="shared" ca="1" si="819"/>
        <v>Slope</v>
      </c>
      <c r="EE308" s="52">
        <f t="shared" ca="1" si="820"/>
        <v>1</v>
      </c>
      <c r="EF308" s="52">
        <f t="shared" ca="1" si="821"/>
        <v>1</v>
      </c>
      <c r="EG308" s="52">
        <f t="shared" ca="1" si="822"/>
        <v>1</v>
      </c>
      <c r="EH308" s="52">
        <f t="shared" ca="1" si="823"/>
        <v>1</v>
      </c>
      <c r="EI308" s="52">
        <f t="shared" ca="1" si="824"/>
        <v>1</v>
      </c>
      <c r="EJ308" s="52">
        <f t="shared" ca="1" si="825"/>
        <v>1</v>
      </c>
      <c r="EK308" s="52">
        <f t="shared" ca="1" si="826"/>
        <v>1</v>
      </c>
      <c r="EL308" s="52">
        <f t="shared" ca="1" si="827"/>
        <v>1</v>
      </c>
      <c r="EM308" s="52">
        <f t="shared" ca="1" si="828"/>
        <v>1</v>
      </c>
      <c r="EN308" s="52">
        <f t="shared" ca="1" si="829"/>
        <v>1</v>
      </c>
      <c r="EO308" s="52">
        <f t="shared" ca="1" si="830"/>
        <v>1</v>
      </c>
      <c r="EP308" s="52">
        <f t="shared" ca="1" si="831"/>
        <v>1</v>
      </c>
      <c r="EQ308" s="52">
        <f t="shared" ca="1" si="832"/>
        <v>1</v>
      </c>
      <c r="ER308" s="52">
        <f t="shared" ca="1" si="833"/>
        <v>1</v>
      </c>
      <c r="ES308" s="52">
        <f t="shared" ca="1" si="834"/>
        <v>1</v>
      </c>
      <c r="ET308" s="52">
        <f t="shared" ca="1" si="835"/>
        <v>1</v>
      </c>
      <c r="EU308" s="52">
        <f t="shared" ca="1" si="836"/>
        <v>1</v>
      </c>
      <c r="EV308" s="52">
        <f t="shared" ca="1" si="837"/>
        <v>1</v>
      </c>
      <c r="EW308" s="52">
        <f t="shared" ca="1" si="838"/>
        <v>1</v>
      </c>
      <c r="EX308" s="52">
        <f t="shared" ca="1" si="839"/>
        <v>1</v>
      </c>
      <c r="EY308" s="52">
        <f t="shared" ca="1" si="840"/>
        <v>1</v>
      </c>
      <c r="EZ308" s="52">
        <f t="shared" ca="1" si="841"/>
        <v>1</v>
      </c>
      <c r="FA308" s="52">
        <f t="shared" ca="1" si="842"/>
        <v>1</v>
      </c>
      <c r="FB308" s="52">
        <f t="shared" ca="1" si="843"/>
        <v>1</v>
      </c>
      <c r="FC308" s="52">
        <f t="shared" ca="1" si="844"/>
        <v>1</v>
      </c>
      <c r="FD308" s="52">
        <f t="shared" ca="1" si="845"/>
        <v>1</v>
      </c>
      <c r="FE308" s="52">
        <f t="shared" ca="1" si="846"/>
        <v>1</v>
      </c>
      <c r="FF308" s="52">
        <f t="shared" ca="1" si="847"/>
        <v>1</v>
      </c>
      <c r="FG308" s="52">
        <f t="shared" ca="1" si="848"/>
        <v>1</v>
      </c>
      <c r="FH308" s="52">
        <f t="shared" ca="1" si="849"/>
        <v>1</v>
      </c>
      <c r="FI308" s="52">
        <f t="shared" ca="1" si="850"/>
        <v>1</v>
      </c>
      <c r="FK308" s="52">
        <f t="shared" si="851"/>
        <v>0</v>
      </c>
      <c r="FL308" s="59" t="e">
        <f t="shared" ca="1" si="852"/>
        <v>#N/A</v>
      </c>
      <c r="FM308" s="59" t="e">
        <f t="shared" ca="1" si="853"/>
        <v>#N/A</v>
      </c>
      <c r="FN308" s="52">
        <f t="shared" ca="1" si="854"/>
        <v>0</v>
      </c>
      <c r="FP308" s="52">
        <f t="shared" ca="1" si="855"/>
        <v>0.66666666666666663</v>
      </c>
      <c r="FQ308" s="52">
        <f t="shared" ca="1" si="856"/>
        <v>0.66666666666666663</v>
      </c>
      <c r="FR308" s="52">
        <f t="shared" ca="1" si="857"/>
        <v>0.65555555555555545</v>
      </c>
      <c r="FS308" s="52">
        <f t="shared" ca="1" si="858"/>
        <v>0.64444444444444438</v>
      </c>
      <c r="FT308" s="52">
        <f t="shared" ca="1" si="859"/>
        <v>0.6333333333333333</v>
      </c>
      <c r="FU308" s="52">
        <f t="shared" ca="1" si="860"/>
        <v>0.62222222222222223</v>
      </c>
      <c r="FV308" s="52">
        <f t="shared" ca="1" si="861"/>
        <v>0.61111111111111116</v>
      </c>
      <c r="FW308" s="52">
        <f t="shared" ca="1" si="862"/>
        <v>0.6</v>
      </c>
      <c r="FX308" s="52">
        <f t="shared" ca="1" si="863"/>
        <v>0.5888888888888888</v>
      </c>
      <c r="FY308" s="52">
        <f t="shared" ca="1" si="864"/>
        <v>0.57777777777777772</v>
      </c>
      <c r="FZ308" s="52">
        <f t="shared" ca="1" si="865"/>
        <v>0.56666666666666665</v>
      </c>
      <c r="GA308" s="52">
        <f t="shared" ca="1" si="866"/>
        <v>0.55555555555555558</v>
      </c>
      <c r="GB308" s="52">
        <f t="shared" ca="1" si="867"/>
        <v>0.5444444444444444</v>
      </c>
      <c r="GC308" s="52">
        <f t="shared" ca="1" si="868"/>
        <v>0.53333333333333333</v>
      </c>
      <c r="GD308" s="52">
        <f t="shared" ca="1" si="869"/>
        <v>0.52222222222222214</v>
      </c>
      <c r="GE308" s="52">
        <f t="shared" ca="1" si="870"/>
        <v>0.51111111111111107</v>
      </c>
      <c r="GF308" s="52">
        <f t="shared" ca="1" si="871"/>
        <v>0.5</v>
      </c>
      <c r="GG308" s="52">
        <f t="shared" ca="1" si="872"/>
        <v>0.48888888888888887</v>
      </c>
      <c r="GH308" s="52">
        <f t="shared" ca="1" si="873"/>
        <v>0.47777777777777775</v>
      </c>
      <c r="GI308" s="52">
        <f t="shared" ca="1" si="874"/>
        <v>0.46666666666666667</v>
      </c>
      <c r="GJ308" s="52">
        <f t="shared" ca="1" si="875"/>
        <v>0.45555555555555555</v>
      </c>
      <c r="GK308" s="52">
        <f t="shared" ca="1" si="876"/>
        <v>0.44444444444444442</v>
      </c>
      <c r="GL308" s="52">
        <f t="shared" ca="1" si="877"/>
        <v>0.43333333333333335</v>
      </c>
      <c r="GM308" s="52">
        <f t="shared" ca="1" si="878"/>
        <v>0.42222222222222222</v>
      </c>
      <c r="GN308" s="52">
        <f t="shared" ca="1" si="879"/>
        <v>0.41111111111111109</v>
      </c>
      <c r="GO308" s="52">
        <f t="shared" ca="1" si="880"/>
        <v>0.39999999999999997</v>
      </c>
      <c r="GP308" s="52">
        <f t="shared" ca="1" si="881"/>
        <v>0.38888888888888884</v>
      </c>
      <c r="GQ308" s="52">
        <f t="shared" ca="1" si="882"/>
        <v>0.37777777777777777</v>
      </c>
      <c r="GR308" s="52">
        <f t="shared" ca="1" si="883"/>
        <v>0.36666666666666664</v>
      </c>
      <c r="GS308" s="52">
        <f t="shared" ca="1" si="884"/>
        <v>0.35555555555555551</v>
      </c>
      <c r="GT308" s="52">
        <f t="shared" ca="1" si="885"/>
        <v>0.34444444444444444</v>
      </c>
      <c r="GU308" s="125">
        <f t="shared" si="886"/>
        <v>0</v>
      </c>
      <c r="GV308" s="52">
        <f t="shared" ca="1" si="887"/>
        <v>0.66666666666666663</v>
      </c>
      <c r="GW308" s="59">
        <f t="shared" ca="1" si="888"/>
        <v>0</v>
      </c>
      <c r="GX308" s="52">
        <f t="shared" ca="1" si="889"/>
        <v>0</v>
      </c>
      <c r="GY308" s="52" t="str">
        <f t="shared" ca="1" si="890"/>
        <v>Slope</v>
      </c>
      <c r="GZ308" s="52" t="str">
        <f t="shared" ca="1" si="891"/>
        <v>NaN</v>
      </c>
      <c r="HA308" s="120">
        <f t="shared" si="892"/>
        <v>0</v>
      </c>
      <c r="HB308" s="58">
        <f t="shared" si="893"/>
        <v>0</v>
      </c>
      <c r="HC308" s="58"/>
      <c r="HD308" s="121">
        <f t="shared" si="894"/>
        <v>1</v>
      </c>
      <c r="HE308" s="52">
        <f t="shared" si="895"/>
        <v>0</v>
      </c>
      <c r="HF308" s="52">
        <f t="shared" si="896"/>
        <v>0</v>
      </c>
      <c r="HG308" s="120">
        <f t="shared" si="897"/>
        <v>1</v>
      </c>
      <c r="HH308" s="120">
        <f t="shared" si="898"/>
        <v>0</v>
      </c>
      <c r="HI308" s="52">
        <f t="shared" ca="1" si="899"/>
        <v>0</v>
      </c>
      <c r="HJ308" s="52" t="str">
        <f t="shared" ca="1" si="900"/>
        <v>Slope</v>
      </c>
      <c r="HK308" s="59">
        <f t="shared" ca="1" si="901"/>
        <v>2</v>
      </c>
      <c r="HL308" s="52" t="str">
        <f t="shared" ca="1" si="902"/>
        <v>NaN</v>
      </c>
      <c r="HM308" s="52">
        <f t="shared" si="903"/>
        <v>0</v>
      </c>
      <c r="HN308" s="52">
        <f t="shared" si="904"/>
        <v>0</v>
      </c>
      <c r="HO308" s="52">
        <f t="shared" si="905"/>
        <v>0</v>
      </c>
      <c r="HP308" s="112"/>
      <c r="HQ308" s="52">
        <f t="shared" si="908"/>
        <v>0</v>
      </c>
      <c r="HR308" s="112"/>
      <c r="HS308" s="52">
        <f t="shared" si="906"/>
        <v>0</v>
      </c>
      <c r="HT308">
        <f t="shared" si="907"/>
        <v>0</v>
      </c>
    </row>
    <row r="309" spans="1:228" x14ac:dyDescent="0.25">
      <c r="A309" s="45">
        <v>271</v>
      </c>
      <c r="B309" s="35">
        <f t="shared" si="743"/>
        <v>3.1249999999999806E-2</v>
      </c>
      <c r="C309" s="28"/>
      <c r="D309" s="29"/>
      <c r="E309" s="29"/>
      <c r="F309" s="37"/>
      <c r="G309" s="38"/>
      <c r="H309" s="107"/>
      <c r="I309" s="31"/>
      <c r="J309" s="28"/>
      <c r="K309" s="37">
        <f t="shared" si="735"/>
        <v>0</v>
      </c>
      <c r="L309" s="30">
        <f t="shared" si="733"/>
        <v>0</v>
      </c>
      <c r="M309" s="101">
        <f t="shared" si="734"/>
        <v>0</v>
      </c>
      <c r="N309" s="103">
        <f t="shared" si="744"/>
        <v>0</v>
      </c>
      <c r="AD309" s="52" t="e">
        <f t="shared" ca="1" si="745"/>
        <v>#DIV/0!</v>
      </c>
      <c r="AE309" s="52" t="e">
        <f t="shared" ca="1" si="745"/>
        <v>#DIV/0!</v>
      </c>
      <c r="AF309" s="52" t="e">
        <f t="shared" ca="1" si="745"/>
        <v>#DIV/0!</v>
      </c>
      <c r="AG309" s="52" t="e">
        <f t="shared" ca="1" si="745"/>
        <v>#DIV/0!</v>
      </c>
      <c r="AH309" s="52" t="e">
        <f t="shared" ca="1" si="746"/>
        <v>#DIV/0!</v>
      </c>
      <c r="AI309" s="52" t="e">
        <f t="shared" ca="1" si="746"/>
        <v>#DIV/0!</v>
      </c>
      <c r="AJ309" s="52" t="e">
        <f t="shared" ca="1" si="746"/>
        <v>#DIV/0!</v>
      </c>
      <c r="AK309" s="52" t="e">
        <f t="shared" ca="1" si="746"/>
        <v>#DIV/0!</v>
      </c>
      <c r="AL309" s="52" t="e">
        <f t="shared" ca="1" si="747"/>
        <v>#DIV/0!</v>
      </c>
      <c r="AM309" s="52" t="e">
        <f t="shared" ca="1" si="747"/>
        <v>#DIV/0!</v>
      </c>
      <c r="AN309" s="52" t="e">
        <f t="shared" ca="1" si="747"/>
        <v>#DIV/0!</v>
      </c>
      <c r="AO309" s="52" t="e">
        <f t="shared" ca="1" si="747"/>
        <v>#DIV/0!</v>
      </c>
      <c r="AP309" s="52" t="e">
        <f t="shared" ca="1" si="748"/>
        <v>#DIV/0!</v>
      </c>
      <c r="AQ309" s="52" t="e">
        <f t="shared" ca="1" si="748"/>
        <v>#DIV/0!</v>
      </c>
      <c r="AR309" s="52" t="e">
        <f t="shared" ca="1" si="748"/>
        <v>#DIV/0!</v>
      </c>
      <c r="AS309" s="52" t="e">
        <f t="shared" ca="1" si="748"/>
        <v>#DIV/0!</v>
      </c>
      <c r="AT309" s="52" t="e">
        <f t="shared" ca="1" si="749"/>
        <v>#DIV/0!</v>
      </c>
      <c r="AU309" s="52" t="e">
        <f t="shared" ca="1" si="749"/>
        <v>#DIV/0!</v>
      </c>
      <c r="AV309" s="52" t="e">
        <f t="shared" ca="1" si="738"/>
        <v>#DIV/0!</v>
      </c>
      <c r="AW309" s="52" t="e">
        <f t="shared" ca="1" si="738"/>
        <v>#DIV/0!</v>
      </c>
      <c r="AX309" s="52" t="e">
        <f t="shared" ca="1" si="738"/>
        <v>#DIV/0!</v>
      </c>
      <c r="AY309" s="52" t="e">
        <f t="shared" ca="1" si="738"/>
        <v>#DIV/0!</v>
      </c>
      <c r="AZ309" s="52" t="e">
        <f t="shared" ca="1" si="739"/>
        <v>#DIV/0!</v>
      </c>
      <c r="BA309" s="52" t="e">
        <f t="shared" ca="1" si="739"/>
        <v>#DIV/0!</v>
      </c>
      <c r="BB309" s="52" t="e">
        <f t="shared" ca="1" si="739"/>
        <v>#DIV/0!</v>
      </c>
      <c r="BC309" s="52" t="e">
        <f t="shared" ca="1" si="739"/>
        <v>#DIV/0!</v>
      </c>
      <c r="BD309" s="52" t="e">
        <f t="shared" ca="1" si="740"/>
        <v>#DIV/0!</v>
      </c>
      <c r="BE309" s="52" t="e">
        <f t="shared" ca="1" si="740"/>
        <v>#DIV/0!</v>
      </c>
      <c r="BF309" s="52" t="e">
        <f t="shared" ca="1" si="740"/>
        <v>#DIV/0!</v>
      </c>
      <c r="BG309" s="52" t="e">
        <f t="shared" ca="1" si="740"/>
        <v>#DIV/0!</v>
      </c>
      <c r="BH309" s="52" t="e">
        <f t="shared" ca="1" si="741"/>
        <v>#DIV/0!</v>
      </c>
      <c r="BJ309" s="52">
        <f t="shared" si="750"/>
        <v>0</v>
      </c>
      <c r="BK309" s="52">
        <f t="shared" si="751"/>
        <v>0</v>
      </c>
      <c r="BL309" s="52">
        <f t="shared" si="752"/>
        <v>0</v>
      </c>
      <c r="BM309" s="52">
        <f t="shared" si="753"/>
        <v>0</v>
      </c>
      <c r="BN309" s="52">
        <f t="shared" si="754"/>
        <v>0</v>
      </c>
      <c r="BO309" s="52">
        <f t="shared" si="755"/>
        <v>0</v>
      </c>
      <c r="BP309" s="52">
        <f t="shared" si="756"/>
        <v>0</v>
      </c>
      <c r="BQ309" s="52">
        <f t="shared" si="757"/>
        <v>0.05</v>
      </c>
      <c r="BS309" s="52">
        <f t="shared" ca="1" si="758"/>
        <v>0</v>
      </c>
      <c r="BT309" s="52">
        <f t="shared" ca="1" si="759"/>
        <v>0</v>
      </c>
      <c r="BU309" s="52">
        <f t="shared" ca="1" si="760"/>
        <v>0</v>
      </c>
      <c r="BV309" s="52">
        <f t="shared" ca="1" si="761"/>
        <v>0</v>
      </c>
      <c r="BW309" s="52">
        <f t="shared" ca="1" si="762"/>
        <v>0</v>
      </c>
      <c r="BX309" s="52">
        <f t="shared" ca="1" si="763"/>
        <v>0</v>
      </c>
      <c r="BY309" s="52">
        <f t="shared" ca="1" si="764"/>
        <v>0</v>
      </c>
      <c r="BZ309" s="52">
        <f t="shared" ca="1" si="765"/>
        <v>0</v>
      </c>
      <c r="CA309" s="52">
        <f t="shared" ca="1" si="766"/>
        <v>0</v>
      </c>
      <c r="CB309" s="52">
        <f t="shared" ca="1" si="767"/>
        <v>0</v>
      </c>
      <c r="CC309" s="52">
        <f t="shared" ca="1" si="768"/>
        <v>0</v>
      </c>
      <c r="CD309" s="52">
        <f t="shared" ca="1" si="769"/>
        <v>0</v>
      </c>
      <c r="CE309" s="52">
        <f t="shared" ca="1" si="770"/>
        <v>0</v>
      </c>
      <c r="CF309" s="52">
        <f t="shared" ca="1" si="771"/>
        <v>0</v>
      </c>
      <c r="CG309" s="52">
        <f t="shared" ca="1" si="772"/>
        <v>0</v>
      </c>
      <c r="CH309" s="52">
        <f t="shared" ca="1" si="773"/>
        <v>0</v>
      </c>
      <c r="CI309" s="52">
        <f t="shared" ca="1" si="774"/>
        <v>0</v>
      </c>
      <c r="CJ309" s="52">
        <f t="shared" ca="1" si="775"/>
        <v>0</v>
      </c>
      <c r="CK309" s="52">
        <f t="shared" ca="1" si="776"/>
        <v>0</v>
      </c>
      <c r="CL309" s="52">
        <f t="shared" ca="1" si="777"/>
        <v>0</v>
      </c>
      <c r="CM309" s="52">
        <f t="shared" ca="1" si="778"/>
        <v>0</v>
      </c>
      <c r="CN309" s="52">
        <f t="shared" ca="1" si="779"/>
        <v>0</v>
      </c>
      <c r="CO309" s="52">
        <f t="shared" ca="1" si="780"/>
        <v>0</v>
      </c>
      <c r="CP309" s="52">
        <f t="shared" ca="1" si="781"/>
        <v>0</v>
      </c>
      <c r="CQ309" s="52">
        <f t="shared" ca="1" si="782"/>
        <v>0</v>
      </c>
      <c r="CR309" s="52">
        <f t="shared" ca="1" si="783"/>
        <v>0</v>
      </c>
      <c r="CS309" s="52">
        <f t="shared" ca="1" si="784"/>
        <v>0</v>
      </c>
      <c r="CT309" s="52">
        <f t="shared" ca="1" si="785"/>
        <v>0</v>
      </c>
      <c r="CU309" s="52">
        <f t="shared" ca="1" si="786"/>
        <v>0</v>
      </c>
      <c r="CV309" s="52">
        <f t="shared" ca="1" si="787"/>
        <v>0</v>
      </c>
      <c r="CW309" s="52">
        <f t="shared" ca="1" si="788"/>
        <v>0</v>
      </c>
      <c r="CY309" s="51" t="str">
        <f t="shared" ca="1" si="789"/>
        <v>Slope</v>
      </c>
      <c r="CZ309" s="51" t="str">
        <f t="shared" ca="1" si="790"/>
        <v>Slope</v>
      </c>
      <c r="DA309" s="51" t="str">
        <f t="shared" ca="1" si="791"/>
        <v>Slope</v>
      </c>
      <c r="DB309" s="51" t="str">
        <f t="shared" ca="1" si="792"/>
        <v>Slope</v>
      </c>
      <c r="DC309" s="51" t="str">
        <f t="shared" ca="1" si="793"/>
        <v>Slope</v>
      </c>
      <c r="DD309" s="51" t="str">
        <f t="shared" ca="1" si="794"/>
        <v>Slope</v>
      </c>
      <c r="DE309" s="51" t="str">
        <f t="shared" ca="1" si="795"/>
        <v>Slope</v>
      </c>
      <c r="DF309" s="51" t="str">
        <f t="shared" ca="1" si="796"/>
        <v>Slope</v>
      </c>
      <c r="DG309" s="51" t="str">
        <f t="shared" ca="1" si="797"/>
        <v>Slope</v>
      </c>
      <c r="DH309" s="51" t="str">
        <f t="shared" ca="1" si="798"/>
        <v>Slope</v>
      </c>
      <c r="DI309" s="51" t="str">
        <f t="shared" ca="1" si="799"/>
        <v>Slope</v>
      </c>
      <c r="DJ309" s="51" t="str">
        <f t="shared" ca="1" si="800"/>
        <v>Slope</v>
      </c>
      <c r="DK309" s="51" t="str">
        <f t="shared" ca="1" si="801"/>
        <v>Slope</v>
      </c>
      <c r="DL309" s="51" t="str">
        <f t="shared" ca="1" si="802"/>
        <v>Slope</v>
      </c>
      <c r="DM309" s="51" t="str">
        <f t="shared" ca="1" si="803"/>
        <v>Slope</v>
      </c>
      <c r="DN309" s="51" t="str">
        <f t="shared" ca="1" si="804"/>
        <v>Slope</v>
      </c>
      <c r="DO309" s="51" t="str">
        <f t="shared" ca="1" si="805"/>
        <v>Slope</v>
      </c>
      <c r="DP309" s="51" t="str">
        <f t="shared" ca="1" si="806"/>
        <v>Slope</v>
      </c>
      <c r="DQ309" s="51" t="str">
        <f t="shared" ca="1" si="807"/>
        <v>Slope</v>
      </c>
      <c r="DR309" s="51" t="str">
        <f t="shared" ca="1" si="808"/>
        <v>Slope</v>
      </c>
      <c r="DS309" s="51" t="str">
        <f t="shared" ca="1" si="809"/>
        <v>Slope</v>
      </c>
      <c r="DT309" s="51" t="str">
        <f t="shared" ca="1" si="810"/>
        <v>Slope</v>
      </c>
      <c r="DU309" s="51" t="str">
        <f t="shared" ca="1" si="811"/>
        <v>Slope</v>
      </c>
      <c r="DV309" s="51" t="str">
        <f t="shared" ca="1" si="812"/>
        <v>Slope</v>
      </c>
      <c r="DW309" s="51" t="str">
        <f t="shared" ca="1" si="813"/>
        <v>Slope</v>
      </c>
      <c r="DX309" s="51" t="str">
        <f t="shared" ca="1" si="814"/>
        <v>Slope</v>
      </c>
      <c r="DY309" s="51" t="str">
        <f t="shared" ca="1" si="815"/>
        <v>Slope</v>
      </c>
      <c r="DZ309" s="51" t="str">
        <f t="shared" ca="1" si="816"/>
        <v>Slope</v>
      </c>
      <c r="EA309" s="51" t="str">
        <f t="shared" ca="1" si="817"/>
        <v>Slope</v>
      </c>
      <c r="EB309" s="51" t="str">
        <f t="shared" ca="1" si="818"/>
        <v>Slope</v>
      </c>
      <c r="EC309" s="51" t="str">
        <f t="shared" ca="1" si="819"/>
        <v>Slope</v>
      </c>
      <c r="EE309" s="52">
        <f t="shared" ca="1" si="820"/>
        <v>1</v>
      </c>
      <c r="EF309" s="52">
        <f t="shared" ca="1" si="821"/>
        <v>1</v>
      </c>
      <c r="EG309" s="52">
        <f t="shared" ca="1" si="822"/>
        <v>1</v>
      </c>
      <c r="EH309" s="52">
        <f t="shared" ca="1" si="823"/>
        <v>1</v>
      </c>
      <c r="EI309" s="52">
        <f t="shared" ca="1" si="824"/>
        <v>1</v>
      </c>
      <c r="EJ309" s="52">
        <f t="shared" ca="1" si="825"/>
        <v>1</v>
      </c>
      <c r="EK309" s="52">
        <f t="shared" ca="1" si="826"/>
        <v>1</v>
      </c>
      <c r="EL309" s="52">
        <f t="shared" ca="1" si="827"/>
        <v>1</v>
      </c>
      <c r="EM309" s="52">
        <f t="shared" ca="1" si="828"/>
        <v>1</v>
      </c>
      <c r="EN309" s="52">
        <f t="shared" ca="1" si="829"/>
        <v>1</v>
      </c>
      <c r="EO309" s="52">
        <f t="shared" ca="1" si="830"/>
        <v>1</v>
      </c>
      <c r="EP309" s="52">
        <f t="shared" ca="1" si="831"/>
        <v>1</v>
      </c>
      <c r="EQ309" s="52">
        <f t="shared" ca="1" si="832"/>
        <v>1</v>
      </c>
      <c r="ER309" s="52">
        <f t="shared" ca="1" si="833"/>
        <v>1</v>
      </c>
      <c r="ES309" s="52">
        <f t="shared" ca="1" si="834"/>
        <v>1</v>
      </c>
      <c r="ET309" s="52">
        <f t="shared" ca="1" si="835"/>
        <v>1</v>
      </c>
      <c r="EU309" s="52">
        <f t="shared" ca="1" si="836"/>
        <v>1</v>
      </c>
      <c r="EV309" s="52">
        <f t="shared" ca="1" si="837"/>
        <v>1</v>
      </c>
      <c r="EW309" s="52">
        <f t="shared" ca="1" si="838"/>
        <v>1</v>
      </c>
      <c r="EX309" s="52">
        <f t="shared" ca="1" si="839"/>
        <v>1</v>
      </c>
      <c r="EY309" s="52">
        <f t="shared" ca="1" si="840"/>
        <v>1</v>
      </c>
      <c r="EZ309" s="52">
        <f t="shared" ca="1" si="841"/>
        <v>1</v>
      </c>
      <c r="FA309" s="52">
        <f t="shared" ca="1" si="842"/>
        <v>1</v>
      </c>
      <c r="FB309" s="52">
        <f t="shared" ca="1" si="843"/>
        <v>1</v>
      </c>
      <c r="FC309" s="52">
        <f t="shared" ca="1" si="844"/>
        <v>1</v>
      </c>
      <c r="FD309" s="52">
        <f t="shared" ca="1" si="845"/>
        <v>1</v>
      </c>
      <c r="FE309" s="52">
        <f t="shared" ca="1" si="846"/>
        <v>1</v>
      </c>
      <c r="FF309" s="52">
        <f t="shared" ca="1" si="847"/>
        <v>1</v>
      </c>
      <c r="FG309" s="52">
        <f t="shared" ca="1" si="848"/>
        <v>1</v>
      </c>
      <c r="FH309" s="52">
        <f t="shared" ca="1" si="849"/>
        <v>1</v>
      </c>
      <c r="FI309" s="52">
        <f t="shared" ca="1" si="850"/>
        <v>1</v>
      </c>
      <c r="FK309" s="52">
        <f t="shared" si="851"/>
        <v>0</v>
      </c>
      <c r="FL309" s="59" t="e">
        <f t="shared" ca="1" si="852"/>
        <v>#N/A</v>
      </c>
      <c r="FM309" s="59" t="e">
        <f t="shared" ca="1" si="853"/>
        <v>#N/A</v>
      </c>
      <c r="FN309" s="52">
        <f t="shared" ca="1" si="854"/>
        <v>0</v>
      </c>
      <c r="FP309" s="52">
        <f t="shared" ca="1" si="855"/>
        <v>0.66666666666666663</v>
      </c>
      <c r="FQ309" s="52">
        <f t="shared" ca="1" si="856"/>
        <v>0.66666666666666663</v>
      </c>
      <c r="FR309" s="52">
        <f t="shared" ca="1" si="857"/>
        <v>0.65555555555555545</v>
      </c>
      <c r="FS309" s="52">
        <f t="shared" ca="1" si="858"/>
        <v>0.64444444444444438</v>
      </c>
      <c r="FT309" s="52">
        <f t="shared" ca="1" si="859"/>
        <v>0.6333333333333333</v>
      </c>
      <c r="FU309" s="52">
        <f t="shared" ca="1" si="860"/>
        <v>0.62222222222222223</v>
      </c>
      <c r="FV309" s="52">
        <f t="shared" ca="1" si="861"/>
        <v>0.61111111111111116</v>
      </c>
      <c r="FW309" s="52">
        <f t="shared" ca="1" si="862"/>
        <v>0.6</v>
      </c>
      <c r="FX309" s="52">
        <f t="shared" ca="1" si="863"/>
        <v>0.5888888888888888</v>
      </c>
      <c r="FY309" s="52">
        <f t="shared" ca="1" si="864"/>
        <v>0.57777777777777772</v>
      </c>
      <c r="FZ309" s="52">
        <f t="shared" ca="1" si="865"/>
        <v>0.56666666666666665</v>
      </c>
      <c r="GA309" s="52">
        <f t="shared" ca="1" si="866"/>
        <v>0.55555555555555558</v>
      </c>
      <c r="GB309" s="52">
        <f t="shared" ca="1" si="867"/>
        <v>0.5444444444444444</v>
      </c>
      <c r="GC309" s="52">
        <f t="shared" ca="1" si="868"/>
        <v>0.53333333333333333</v>
      </c>
      <c r="GD309" s="52">
        <f t="shared" ca="1" si="869"/>
        <v>0.52222222222222214</v>
      </c>
      <c r="GE309" s="52">
        <f t="shared" ca="1" si="870"/>
        <v>0.51111111111111107</v>
      </c>
      <c r="GF309" s="52">
        <f t="shared" ca="1" si="871"/>
        <v>0.5</v>
      </c>
      <c r="GG309" s="52">
        <f t="shared" ca="1" si="872"/>
        <v>0.48888888888888887</v>
      </c>
      <c r="GH309" s="52">
        <f t="shared" ca="1" si="873"/>
        <v>0.47777777777777775</v>
      </c>
      <c r="GI309" s="52">
        <f t="shared" ca="1" si="874"/>
        <v>0.46666666666666667</v>
      </c>
      <c r="GJ309" s="52">
        <f t="shared" ca="1" si="875"/>
        <v>0.45555555555555555</v>
      </c>
      <c r="GK309" s="52">
        <f t="shared" ca="1" si="876"/>
        <v>0.44444444444444442</v>
      </c>
      <c r="GL309" s="52">
        <f t="shared" ca="1" si="877"/>
        <v>0.43333333333333335</v>
      </c>
      <c r="GM309" s="52">
        <f t="shared" ca="1" si="878"/>
        <v>0.42222222222222222</v>
      </c>
      <c r="GN309" s="52">
        <f t="shared" ca="1" si="879"/>
        <v>0.41111111111111109</v>
      </c>
      <c r="GO309" s="52">
        <f t="shared" ca="1" si="880"/>
        <v>0.39999999999999997</v>
      </c>
      <c r="GP309" s="52">
        <f t="shared" ca="1" si="881"/>
        <v>0.38888888888888884</v>
      </c>
      <c r="GQ309" s="52">
        <f t="shared" ca="1" si="882"/>
        <v>0.37777777777777777</v>
      </c>
      <c r="GR309" s="52">
        <f t="shared" ca="1" si="883"/>
        <v>0.36666666666666664</v>
      </c>
      <c r="GS309" s="52">
        <f t="shared" ca="1" si="884"/>
        <v>0.35555555555555551</v>
      </c>
      <c r="GT309" s="52">
        <f t="shared" ca="1" si="885"/>
        <v>0.34444444444444444</v>
      </c>
      <c r="GU309" s="125">
        <f t="shared" si="886"/>
        <v>0</v>
      </c>
      <c r="GV309" s="52">
        <f t="shared" ca="1" si="887"/>
        <v>0.66666666666666663</v>
      </c>
      <c r="GW309" s="59">
        <f t="shared" ca="1" si="888"/>
        <v>0</v>
      </c>
      <c r="GX309" s="52">
        <f t="shared" ca="1" si="889"/>
        <v>0</v>
      </c>
      <c r="GY309" s="52" t="str">
        <f t="shared" ca="1" si="890"/>
        <v>Slope</v>
      </c>
      <c r="GZ309" s="52" t="str">
        <f t="shared" ca="1" si="891"/>
        <v>NaN</v>
      </c>
      <c r="HA309" s="120">
        <f t="shared" si="892"/>
        <v>0</v>
      </c>
      <c r="HB309" s="58">
        <f t="shared" si="893"/>
        <v>0</v>
      </c>
      <c r="HC309" s="58"/>
      <c r="HD309" s="121">
        <f t="shared" si="894"/>
        <v>1</v>
      </c>
      <c r="HE309" s="52">
        <f t="shared" si="895"/>
        <v>0</v>
      </c>
      <c r="HF309" s="52">
        <f t="shared" si="896"/>
        <v>0</v>
      </c>
      <c r="HG309" s="120">
        <f t="shared" si="897"/>
        <v>1</v>
      </c>
      <c r="HH309" s="120">
        <f t="shared" si="898"/>
        <v>0</v>
      </c>
      <c r="HI309" s="52">
        <f t="shared" ca="1" si="899"/>
        <v>0</v>
      </c>
      <c r="HJ309" s="52" t="str">
        <f t="shared" ca="1" si="900"/>
        <v>Slope</v>
      </c>
      <c r="HK309" s="59">
        <f t="shared" ca="1" si="901"/>
        <v>2</v>
      </c>
      <c r="HL309" s="52" t="str">
        <f t="shared" ca="1" si="902"/>
        <v>NaN</v>
      </c>
      <c r="HM309" s="52">
        <f t="shared" si="903"/>
        <v>0</v>
      </c>
      <c r="HN309" s="52">
        <f t="shared" si="904"/>
        <v>0</v>
      </c>
      <c r="HO309" s="52">
        <f t="shared" si="905"/>
        <v>0</v>
      </c>
      <c r="HP309" s="112"/>
      <c r="HQ309" s="52">
        <f t="shared" si="908"/>
        <v>0</v>
      </c>
      <c r="HR309" s="112"/>
      <c r="HS309" s="52">
        <f t="shared" si="906"/>
        <v>0</v>
      </c>
      <c r="HT309">
        <f t="shared" si="907"/>
        <v>0</v>
      </c>
    </row>
    <row r="310" spans="1:228" x14ac:dyDescent="0.25">
      <c r="A310" s="45">
        <v>272</v>
      </c>
      <c r="B310" s="35">
        <f t="shared" si="743"/>
        <v>3.1365740740740548E-2</v>
      </c>
      <c r="C310" s="28"/>
      <c r="D310" s="29"/>
      <c r="E310" s="29"/>
      <c r="F310" s="37"/>
      <c r="G310" s="38"/>
      <c r="H310" s="107"/>
      <c r="I310" s="31"/>
      <c r="J310" s="28"/>
      <c r="K310" s="37">
        <f t="shared" si="735"/>
        <v>0</v>
      </c>
      <c r="L310" s="30">
        <f t="shared" si="733"/>
        <v>0</v>
      </c>
      <c r="M310" s="101">
        <f t="shared" si="734"/>
        <v>0</v>
      </c>
      <c r="N310" s="103">
        <f t="shared" si="744"/>
        <v>0</v>
      </c>
      <c r="AD310" s="52" t="e">
        <f t="shared" ca="1" si="745"/>
        <v>#DIV/0!</v>
      </c>
      <c r="AE310" s="52" t="e">
        <f t="shared" ca="1" si="745"/>
        <v>#DIV/0!</v>
      </c>
      <c r="AF310" s="52" t="e">
        <f t="shared" ca="1" si="745"/>
        <v>#DIV/0!</v>
      </c>
      <c r="AG310" s="52" t="e">
        <f t="shared" ca="1" si="745"/>
        <v>#DIV/0!</v>
      </c>
      <c r="AH310" s="52" t="e">
        <f t="shared" ca="1" si="746"/>
        <v>#DIV/0!</v>
      </c>
      <c r="AI310" s="52" t="e">
        <f t="shared" ca="1" si="746"/>
        <v>#DIV/0!</v>
      </c>
      <c r="AJ310" s="52" t="e">
        <f t="shared" ca="1" si="746"/>
        <v>#DIV/0!</v>
      </c>
      <c r="AK310" s="52" t="e">
        <f t="shared" ca="1" si="746"/>
        <v>#DIV/0!</v>
      </c>
      <c r="AL310" s="52" t="e">
        <f t="shared" ca="1" si="747"/>
        <v>#DIV/0!</v>
      </c>
      <c r="AM310" s="52" t="e">
        <f t="shared" ca="1" si="747"/>
        <v>#DIV/0!</v>
      </c>
      <c r="AN310" s="52" t="e">
        <f t="shared" ca="1" si="747"/>
        <v>#DIV/0!</v>
      </c>
      <c r="AO310" s="52" t="e">
        <f t="shared" ca="1" si="747"/>
        <v>#DIV/0!</v>
      </c>
      <c r="AP310" s="52" t="e">
        <f t="shared" ca="1" si="748"/>
        <v>#DIV/0!</v>
      </c>
      <c r="AQ310" s="52" t="e">
        <f t="shared" ca="1" si="748"/>
        <v>#DIV/0!</v>
      </c>
      <c r="AR310" s="52" t="e">
        <f t="shared" ca="1" si="748"/>
        <v>#DIV/0!</v>
      </c>
      <c r="AS310" s="52" t="e">
        <f t="shared" ca="1" si="748"/>
        <v>#DIV/0!</v>
      </c>
      <c r="AT310" s="52" t="e">
        <f t="shared" ca="1" si="749"/>
        <v>#DIV/0!</v>
      </c>
      <c r="AU310" s="52" t="e">
        <f t="shared" ca="1" si="749"/>
        <v>#DIV/0!</v>
      </c>
      <c r="AV310" s="52" t="e">
        <f t="shared" ca="1" si="738"/>
        <v>#DIV/0!</v>
      </c>
      <c r="AW310" s="52" t="e">
        <f t="shared" ca="1" si="738"/>
        <v>#DIV/0!</v>
      </c>
      <c r="AX310" s="52" t="e">
        <f t="shared" ca="1" si="738"/>
        <v>#DIV/0!</v>
      </c>
      <c r="AY310" s="52" t="e">
        <f t="shared" ca="1" si="738"/>
        <v>#DIV/0!</v>
      </c>
      <c r="AZ310" s="52" t="e">
        <f t="shared" ca="1" si="739"/>
        <v>#DIV/0!</v>
      </c>
      <c r="BA310" s="52" t="e">
        <f t="shared" ca="1" si="739"/>
        <v>#DIV/0!</v>
      </c>
      <c r="BB310" s="52" t="e">
        <f t="shared" ca="1" si="739"/>
        <v>#DIV/0!</v>
      </c>
      <c r="BC310" s="52" t="e">
        <f t="shared" ca="1" si="739"/>
        <v>#DIV/0!</v>
      </c>
      <c r="BD310" s="52" t="e">
        <f t="shared" ca="1" si="740"/>
        <v>#DIV/0!</v>
      </c>
      <c r="BE310" s="52" t="e">
        <f t="shared" ca="1" si="740"/>
        <v>#DIV/0!</v>
      </c>
      <c r="BF310" s="52" t="e">
        <f t="shared" ca="1" si="740"/>
        <v>#DIV/0!</v>
      </c>
      <c r="BG310" s="52" t="e">
        <f t="shared" ca="1" si="740"/>
        <v>#DIV/0!</v>
      </c>
      <c r="BH310" s="52" t="e">
        <f t="shared" ca="1" si="741"/>
        <v>#DIV/0!</v>
      </c>
      <c r="BJ310" s="52">
        <f t="shared" si="750"/>
        <v>0</v>
      </c>
      <c r="BK310" s="52">
        <f t="shared" si="751"/>
        <v>0</v>
      </c>
      <c r="BL310" s="52">
        <f t="shared" si="752"/>
        <v>0</v>
      </c>
      <c r="BM310" s="52">
        <f t="shared" si="753"/>
        <v>0</v>
      </c>
      <c r="BN310" s="52">
        <f t="shared" si="754"/>
        <v>0</v>
      </c>
      <c r="BO310" s="52">
        <f t="shared" si="755"/>
        <v>0</v>
      </c>
      <c r="BP310" s="52">
        <f t="shared" si="756"/>
        <v>0</v>
      </c>
      <c r="BQ310" s="52">
        <f t="shared" si="757"/>
        <v>0.05</v>
      </c>
      <c r="BS310" s="52">
        <f t="shared" ca="1" si="758"/>
        <v>0</v>
      </c>
      <c r="BT310" s="52">
        <f t="shared" ca="1" si="759"/>
        <v>0</v>
      </c>
      <c r="BU310" s="52">
        <f t="shared" ca="1" si="760"/>
        <v>0</v>
      </c>
      <c r="BV310" s="52">
        <f t="shared" ca="1" si="761"/>
        <v>0</v>
      </c>
      <c r="BW310" s="52">
        <f t="shared" ca="1" si="762"/>
        <v>0</v>
      </c>
      <c r="BX310" s="52">
        <f t="shared" ca="1" si="763"/>
        <v>0</v>
      </c>
      <c r="BY310" s="52">
        <f t="shared" ca="1" si="764"/>
        <v>0</v>
      </c>
      <c r="BZ310" s="52">
        <f t="shared" ca="1" si="765"/>
        <v>0</v>
      </c>
      <c r="CA310" s="52">
        <f t="shared" ca="1" si="766"/>
        <v>0</v>
      </c>
      <c r="CB310" s="52">
        <f t="shared" ca="1" si="767"/>
        <v>0</v>
      </c>
      <c r="CC310" s="52">
        <f t="shared" ca="1" si="768"/>
        <v>0</v>
      </c>
      <c r="CD310" s="52">
        <f t="shared" ca="1" si="769"/>
        <v>0</v>
      </c>
      <c r="CE310" s="52">
        <f t="shared" ca="1" si="770"/>
        <v>0</v>
      </c>
      <c r="CF310" s="52">
        <f t="shared" ca="1" si="771"/>
        <v>0</v>
      </c>
      <c r="CG310" s="52">
        <f t="shared" ca="1" si="772"/>
        <v>0</v>
      </c>
      <c r="CH310" s="52">
        <f t="shared" ca="1" si="773"/>
        <v>0</v>
      </c>
      <c r="CI310" s="52">
        <f t="shared" ca="1" si="774"/>
        <v>0</v>
      </c>
      <c r="CJ310" s="52">
        <f t="shared" ca="1" si="775"/>
        <v>0</v>
      </c>
      <c r="CK310" s="52">
        <f t="shared" ca="1" si="776"/>
        <v>0</v>
      </c>
      <c r="CL310" s="52">
        <f t="shared" ca="1" si="777"/>
        <v>0</v>
      </c>
      <c r="CM310" s="52">
        <f t="shared" ca="1" si="778"/>
        <v>0</v>
      </c>
      <c r="CN310" s="52">
        <f t="shared" ca="1" si="779"/>
        <v>0</v>
      </c>
      <c r="CO310" s="52">
        <f t="shared" ca="1" si="780"/>
        <v>0</v>
      </c>
      <c r="CP310" s="52">
        <f t="shared" ca="1" si="781"/>
        <v>0</v>
      </c>
      <c r="CQ310" s="52">
        <f t="shared" ca="1" si="782"/>
        <v>0</v>
      </c>
      <c r="CR310" s="52">
        <f t="shared" ca="1" si="783"/>
        <v>0</v>
      </c>
      <c r="CS310" s="52">
        <f t="shared" ca="1" si="784"/>
        <v>0</v>
      </c>
      <c r="CT310" s="52">
        <f t="shared" ca="1" si="785"/>
        <v>0</v>
      </c>
      <c r="CU310" s="52">
        <f t="shared" ca="1" si="786"/>
        <v>0</v>
      </c>
      <c r="CV310" s="52">
        <f t="shared" ca="1" si="787"/>
        <v>0</v>
      </c>
      <c r="CW310" s="52">
        <f t="shared" ca="1" si="788"/>
        <v>0</v>
      </c>
      <c r="CY310" s="51" t="str">
        <f t="shared" ca="1" si="789"/>
        <v>Slope</v>
      </c>
      <c r="CZ310" s="51" t="str">
        <f t="shared" ca="1" si="790"/>
        <v>Slope</v>
      </c>
      <c r="DA310" s="51" t="str">
        <f t="shared" ca="1" si="791"/>
        <v>Slope</v>
      </c>
      <c r="DB310" s="51" t="str">
        <f t="shared" ca="1" si="792"/>
        <v>Slope</v>
      </c>
      <c r="DC310" s="51" t="str">
        <f t="shared" ca="1" si="793"/>
        <v>Slope</v>
      </c>
      <c r="DD310" s="51" t="str">
        <f t="shared" ca="1" si="794"/>
        <v>Slope</v>
      </c>
      <c r="DE310" s="51" t="str">
        <f t="shared" ca="1" si="795"/>
        <v>Slope</v>
      </c>
      <c r="DF310" s="51" t="str">
        <f t="shared" ca="1" si="796"/>
        <v>Slope</v>
      </c>
      <c r="DG310" s="51" t="str">
        <f t="shared" ca="1" si="797"/>
        <v>Slope</v>
      </c>
      <c r="DH310" s="51" t="str">
        <f t="shared" ca="1" si="798"/>
        <v>Slope</v>
      </c>
      <c r="DI310" s="51" t="str">
        <f t="shared" ca="1" si="799"/>
        <v>Slope</v>
      </c>
      <c r="DJ310" s="51" t="str">
        <f t="shared" ca="1" si="800"/>
        <v>Slope</v>
      </c>
      <c r="DK310" s="51" t="str">
        <f t="shared" ca="1" si="801"/>
        <v>Slope</v>
      </c>
      <c r="DL310" s="51" t="str">
        <f t="shared" ca="1" si="802"/>
        <v>Slope</v>
      </c>
      <c r="DM310" s="51" t="str">
        <f t="shared" ca="1" si="803"/>
        <v>Slope</v>
      </c>
      <c r="DN310" s="51" t="str">
        <f t="shared" ca="1" si="804"/>
        <v>Slope</v>
      </c>
      <c r="DO310" s="51" t="str">
        <f t="shared" ca="1" si="805"/>
        <v>Slope</v>
      </c>
      <c r="DP310" s="51" t="str">
        <f t="shared" ca="1" si="806"/>
        <v>Slope</v>
      </c>
      <c r="DQ310" s="51" t="str">
        <f t="shared" ca="1" si="807"/>
        <v>Slope</v>
      </c>
      <c r="DR310" s="51" t="str">
        <f t="shared" ca="1" si="808"/>
        <v>Slope</v>
      </c>
      <c r="DS310" s="51" t="str">
        <f t="shared" ca="1" si="809"/>
        <v>Slope</v>
      </c>
      <c r="DT310" s="51" t="str">
        <f t="shared" ca="1" si="810"/>
        <v>Slope</v>
      </c>
      <c r="DU310" s="51" t="str">
        <f t="shared" ca="1" si="811"/>
        <v>Slope</v>
      </c>
      <c r="DV310" s="51" t="str">
        <f t="shared" ca="1" si="812"/>
        <v>Slope</v>
      </c>
      <c r="DW310" s="51" t="str">
        <f t="shared" ca="1" si="813"/>
        <v>Slope</v>
      </c>
      <c r="DX310" s="51" t="str">
        <f t="shared" ca="1" si="814"/>
        <v>Slope</v>
      </c>
      <c r="DY310" s="51" t="str">
        <f t="shared" ca="1" si="815"/>
        <v>Slope</v>
      </c>
      <c r="DZ310" s="51" t="str">
        <f t="shared" ca="1" si="816"/>
        <v>Slope</v>
      </c>
      <c r="EA310" s="51" t="str">
        <f t="shared" ca="1" si="817"/>
        <v>Slope</v>
      </c>
      <c r="EB310" s="51" t="str">
        <f t="shared" ca="1" si="818"/>
        <v>Slope</v>
      </c>
      <c r="EC310" s="51" t="str">
        <f t="shared" ca="1" si="819"/>
        <v>Slope</v>
      </c>
      <c r="EE310" s="52">
        <f t="shared" ca="1" si="820"/>
        <v>1</v>
      </c>
      <c r="EF310" s="52">
        <f t="shared" ca="1" si="821"/>
        <v>1</v>
      </c>
      <c r="EG310" s="52">
        <f t="shared" ca="1" si="822"/>
        <v>1</v>
      </c>
      <c r="EH310" s="52">
        <f t="shared" ca="1" si="823"/>
        <v>1</v>
      </c>
      <c r="EI310" s="52">
        <f t="shared" ca="1" si="824"/>
        <v>1</v>
      </c>
      <c r="EJ310" s="52">
        <f t="shared" ca="1" si="825"/>
        <v>1</v>
      </c>
      <c r="EK310" s="52">
        <f t="shared" ca="1" si="826"/>
        <v>1</v>
      </c>
      <c r="EL310" s="52">
        <f t="shared" ca="1" si="827"/>
        <v>1</v>
      </c>
      <c r="EM310" s="52">
        <f t="shared" ca="1" si="828"/>
        <v>1</v>
      </c>
      <c r="EN310" s="52">
        <f t="shared" ca="1" si="829"/>
        <v>1</v>
      </c>
      <c r="EO310" s="52">
        <f t="shared" ca="1" si="830"/>
        <v>1</v>
      </c>
      <c r="EP310" s="52">
        <f t="shared" ca="1" si="831"/>
        <v>1</v>
      </c>
      <c r="EQ310" s="52">
        <f t="shared" ca="1" si="832"/>
        <v>1</v>
      </c>
      <c r="ER310" s="52">
        <f t="shared" ca="1" si="833"/>
        <v>1</v>
      </c>
      <c r="ES310" s="52">
        <f t="shared" ca="1" si="834"/>
        <v>1</v>
      </c>
      <c r="ET310" s="52">
        <f t="shared" ca="1" si="835"/>
        <v>1</v>
      </c>
      <c r="EU310" s="52">
        <f t="shared" ca="1" si="836"/>
        <v>1</v>
      </c>
      <c r="EV310" s="52">
        <f t="shared" ca="1" si="837"/>
        <v>1</v>
      </c>
      <c r="EW310" s="52">
        <f t="shared" ca="1" si="838"/>
        <v>1</v>
      </c>
      <c r="EX310" s="52">
        <f t="shared" ca="1" si="839"/>
        <v>1</v>
      </c>
      <c r="EY310" s="52">
        <f t="shared" ca="1" si="840"/>
        <v>1</v>
      </c>
      <c r="EZ310" s="52">
        <f t="shared" ca="1" si="841"/>
        <v>1</v>
      </c>
      <c r="FA310" s="52">
        <f t="shared" ca="1" si="842"/>
        <v>1</v>
      </c>
      <c r="FB310" s="52">
        <f t="shared" ca="1" si="843"/>
        <v>1</v>
      </c>
      <c r="FC310" s="52">
        <f t="shared" ca="1" si="844"/>
        <v>1</v>
      </c>
      <c r="FD310" s="52">
        <f t="shared" ca="1" si="845"/>
        <v>1</v>
      </c>
      <c r="FE310" s="52">
        <f t="shared" ca="1" si="846"/>
        <v>1</v>
      </c>
      <c r="FF310" s="52">
        <f t="shared" ca="1" si="847"/>
        <v>1</v>
      </c>
      <c r="FG310" s="52">
        <f t="shared" ca="1" si="848"/>
        <v>1</v>
      </c>
      <c r="FH310" s="52">
        <f t="shared" ca="1" si="849"/>
        <v>1</v>
      </c>
      <c r="FI310" s="52">
        <f t="shared" ca="1" si="850"/>
        <v>1</v>
      </c>
      <c r="FK310" s="52">
        <f t="shared" si="851"/>
        <v>0</v>
      </c>
      <c r="FL310" s="59" t="e">
        <f t="shared" ca="1" si="852"/>
        <v>#N/A</v>
      </c>
      <c r="FM310" s="59" t="e">
        <f t="shared" ca="1" si="853"/>
        <v>#N/A</v>
      </c>
      <c r="FN310" s="52">
        <f t="shared" ca="1" si="854"/>
        <v>0</v>
      </c>
      <c r="FP310" s="52">
        <f t="shared" ca="1" si="855"/>
        <v>0.66666666666666663</v>
      </c>
      <c r="FQ310" s="52">
        <f t="shared" ca="1" si="856"/>
        <v>0.66666666666666663</v>
      </c>
      <c r="FR310" s="52">
        <f t="shared" ca="1" si="857"/>
        <v>0.65555555555555545</v>
      </c>
      <c r="FS310" s="52">
        <f t="shared" ca="1" si="858"/>
        <v>0.64444444444444438</v>
      </c>
      <c r="FT310" s="52">
        <f t="shared" ca="1" si="859"/>
        <v>0.6333333333333333</v>
      </c>
      <c r="FU310" s="52">
        <f t="shared" ca="1" si="860"/>
        <v>0.62222222222222223</v>
      </c>
      <c r="FV310" s="52">
        <f t="shared" ca="1" si="861"/>
        <v>0.61111111111111116</v>
      </c>
      <c r="FW310" s="52">
        <f t="shared" ca="1" si="862"/>
        <v>0.6</v>
      </c>
      <c r="FX310" s="52">
        <f t="shared" ca="1" si="863"/>
        <v>0.5888888888888888</v>
      </c>
      <c r="FY310" s="52">
        <f t="shared" ca="1" si="864"/>
        <v>0.57777777777777772</v>
      </c>
      <c r="FZ310" s="52">
        <f t="shared" ca="1" si="865"/>
        <v>0.56666666666666665</v>
      </c>
      <c r="GA310" s="52">
        <f t="shared" ca="1" si="866"/>
        <v>0.55555555555555558</v>
      </c>
      <c r="GB310" s="52">
        <f t="shared" ca="1" si="867"/>
        <v>0.5444444444444444</v>
      </c>
      <c r="GC310" s="52">
        <f t="shared" ca="1" si="868"/>
        <v>0.53333333333333333</v>
      </c>
      <c r="GD310" s="52">
        <f t="shared" ca="1" si="869"/>
        <v>0.52222222222222214</v>
      </c>
      <c r="GE310" s="52">
        <f t="shared" ca="1" si="870"/>
        <v>0.51111111111111107</v>
      </c>
      <c r="GF310" s="52">
        <f t="shared" ca="1" si="871"/>
        <v>0.5</v>
      </c>
      <c r="GG310" s="52">
        <f t="shared" ca="1" si="872"/>
        <v>0.48888888888888887</v>
      </c>
      <c r="GH310" s="52">
        <f t="shared" ca="1" si="873"/>
        <v>0.47777777777777775</v>
      </c>
      <c r="GI310" s="52">
        <f t="shared" ca="1" si="874"/>
        <v>0.46666666666666667</v>
      </c>
      <c r="GJ310" s="52">
        <f t="shared" ca="1" si="875"/>
        <v>0.45555555555555555</v>
      </c>
      <c r="GK310" s="52">
        <f t="shared" ca="1" si="876"/>
        <v>0.44444444444444442</v>
      </c>
      <c r="GL310" s="52">
        <f t="shared" ca="1" si="877"/>
        <v>0.43333333333333335</v>
      </c>
      <c r="GM310" s="52">
        <f t="shared" ca="1" si="878"/>
        <v>0.42222222222222222</v>
      </c>
      <c r="GN310" s="52">
        <f t="shared" ca="1" si="879"/>
        <v>0.41111111111111109</v>
      </c>
      <c r="GO310" s="52">
        <f t="shared" ca="1" si="880"/>
        <v>0.39999999999999997</v>
      </c>
      <c r="GP310" s="52">
        <f t="shared" ca="1" si="881"/>
        <v>0.38888888888888884</v>
      </c>
      <c r="GQ310" s="52">
        <f t="shared" ca="1" si="882"/>
        <v>0.37777777777777777</v>
      </c>
      <c r="GR310" s="52">
        <f t="shared" ca="1" si="883"/>
        <v>0.36666666666666664</v>
      </c>
      <c r="GS310" s="52">
        <f t="shared" ca="1" si="884"/>
        <v>0.35555555555555551</v>
      </c>
      <c r="GT310" s="52">
        <f t="shared" ca="1" si="885"/>
        <v>0.34444444444444444</v>
      </c>
      <c r="GU310" s="125">
        <f t="shared" si="886"/>
        <v>0</v>
      </c>
      <c r="GV310" s="52">
        <f t="shared" ca="1" si="887"/>
        <v>0.66666666666666663</v>
      </c>
      <c r="GW310" s="59">
        <f t="shared" ca="1" si="888"/>
        <v>0</v>
      </c>
      <c r="GX310" s="52">
        <f t="shared" ca="1" si="889"/>
        <v>0</v>
      </c>
      <c r="GY310" s="52" t="str">
        <f t="shared" ca="1" si="890"/>
        <v>Slope</v>
      </c>
      <c r="GZ310" s="52" t="str">
        <f t="shared" ca="1" si="891"/>
        <v>NaN</v>
      </c>
      <c r="HA310" s="120">
        <f t="shared" si="892"/>
        <v>0</v>
      </c>
      <c r="HB310" s="58">
        <f t="shared" si="893"/>
        <v>0</v>
      </c>
      <c r="HC310" s="58"/>
      <c r="HD310" s="121">
        <f t="shared" si="894"/>
        <v>1</v>
      </c>
      <c r="HE310" s="52">
        <f t="shared" si="895"/>
        <v>0</v>
      </c>
      <c r="HF310" s="52">
        <f t="shared" si="896"/>
        <v>0</v>
      </c>
      <c r="HG310" s="120">
        <f t="shared" si="897"/>
        <v>1</v>
      </c>
      <c r="HH310" s="120">
        <f t="shared" si="898"/>
        <v>0</v>
      </c>
      <c r="HI310" s="52">
        <f t="shared" ca="1" si="899"/>
        <v>0</v>
      </c>
      <c r="HJ310" s="52" t="str">
        <f t="shared" ca="1" si="900"/>
        <v>Slope</v>
      </c>
      <c r="HK310" s="59">
        <f t="shared" ca="1" si="901"/>
        <v>2</v>
      </c>
      <c r="HL310" s="52" t="str">
        <f t="shared" ca="1" si="902"/>
        <v>NaN</v>
      </c>
      <c r="HM310" s="52">
        <f t="shared" si="903"/>
        <v>0</v>
      </c>
      <c r="HN310" s="52">
        <f t="shared" si="904"/>
        <v>0</v>
      </c>
      <c r="HO310" s="52">
        <f t="shared" si="905"/>
        <v>0</v>
      </c>
      <c r="HP310" s="112"/>
      <c r="HQ310" s="52">
        <f t="shared" si="908"/>
        <v>0</v>
      </c>
      <c r="HR310" s="112"/>
      <c r="HS310" s="52">
        <f t="shared" si="906"/>
        <v>0</v>
      </c>
      <c r="HT310">
        <f t="shared" si="907"/>
        <v>0</v>
      </c>
    </row>
    <row r="311" spans="1:228" x14ac:dyDescent="0.25">
      <c r="A311" s="45">
        <v>273</v>
      </c>
      <c r="B311" s="35">
        <f t="shared" si="743"/>
        <v>3.1481481481481291E-2</v>
      </c>
      <c r="C311" s="28"/>
      <c r="D311" s="29"/>
      <c r="E311" s="29"/>
      <c r="F311" s="37"/>
      <c r="G311" s="38"/>
      <c r="H311" s="107"/>
      <c r="I311" s="31"/>
      <c r="J311" s="28"/>
      <c r="K311" s="37">
        <f t="shared" si="735"/>
        <v>0</v>
      </c>
      <c r="L311" s="30">
        <f t="shared" si="733"/>
        <v>0</v>
      </c>
      <c r="M311" s="101">
        <f t="shared" si="734"/>
        <v>0</v>
      </c>
      <c r="N311" s="103">
        <f t="shared" si="744"/>
        <v>0</v>
      </c>
      <c r="AD311" s="52" t="e">
        <f t="shared" ca="1" si="745"/>
        <v>#DIV/0!</v>
      </c>
      <c r="AE311" s="52" t="e">
        <f t="shared" ca="1" si="745"/>
        <v>#DIV/0!</v>
      </c>
      <c r="AF311" s="52" t="e">
        <f t="shared" ca="1" si="745"/>
        <v>#DIV/0!</v>
      </c>
      <c r="AG311" s="52" t="e">
        <f t="shared" ca="1" si="745"/>
        <v>#DIV/0!</v>
      </c>
      <c r="AH311" s="52" t="e">
        <f t="shared" ca="1" si="746"/>
        <v>#DIV/0!</v>
      </c>
      <c r="AI311" s="52" t="e">
        <f t="shared" ca="1" si="746"/>
        <v>#DIV/0!</v>
      </c>
      <c r="AJ311" s="52" t="e">
        <f t="shared" ca="1" si="746"/>
        <v>#DIV/0!</v>
      </c>
      <c r="AK311" s="52" t="e">
        <f t="shared" ca="1" si="746"/>
        <v>#DIV/0!</v>
      </c>
      <c r="AL311" s="52" t="e">
        <f t="shared" ca="1" si="747"/>
        <v>#DIV/0!</v>
      </c>
      <c r="AM311" s="52" t="e">
        <f t="shared" ca="1" si="747"/>
        <v>#DIV/0!</v>
      </c>
      <c r="AN311" s="52" t="e">
        <f t="shared" ca="1" si="747"/>
        <v>#DIV/0!</v>
      </c>
      <c r="AO311" s="52" t="e">
        <f t="shared" ca="1" si="747"/>
        <v>#DIV/0!</v>
      </c>
      <c r="AP311" s="52" t="e">
        <f t="shared" ca="1" si="748"/>
        <v>#DIV/0!</v>
      </c>
      <c r="AQ311" s="52" t="e">
        <f t="shared" ca="1" si="748"/>
        <v>#DIV/0!</v>
      </c>
      <c r="AR311" s="52" t="e">
        <f t="shared" ca="1" si="748"/>
        <v>#DIV/0!</v>
      </c>
      <c r="AS311" s="52" t="e">
        <f t="shared" ca="1" si="748"/>
        <v>#DIV/0!</v>
      </c>
      <c r="AT311" s="52" t="e">
        <f t="shared" ca="1" si="749"/>
        <v>#DIV/0!</v>
      </c>
      <c r="AU311" s="52" t="e">
        <f t="shared" ca="1" si="749"/>
        <v>#DIV/0!</v>
      </c>
      <c r="AV311" s="52" t="e">
        <f t="shared" ca="1" si="738"/>
        <v>#DIV/0!</v>
      </c>
      <c r="AW311" s="52" t="e">
        <f t="shared" ca="1" si="738"/>
        <v>#DIV/0!</v>
      </c>
      <c r="AX311" s="52" t="e">
        <f t="shared" ca="1" si="738"/>
        <v>#DIV/0!</v>
      </c>
      <c r="AY311" s="52" t="e">
        <f t="shared" ca="1" si="738"/>
        <v>#DIV/0!</v>
      </c>
      <c r="AZ311" s="52" t="e">
        <f t="shared" ca="1" si="739"/>
        <v>#DIV/0!</v>
      </c>
      <c r="BA311" s="52" t="e">
        <f t="shared" ca="1" si="739"/>
        <v>#DIV/0!</v>
      </c>
      <c r="BB311" s="52" t="e">
        <f t="shared" ca="1" si="739"/>
        <v>#DIV/0!</v>
      </c>
      <c r="BC311" s="52" t="e">
        <f t="shared" ca="1" si="739"/>
        <v>#DIV/0!</v>
      </c>
      <c r="BD311" s="52" t="e">
        <f t="shared" ca="1" si="740"/>
        <v>#DIV/0!</v>
      </c>
      <c r="BE311" s="52" t="e">
        <f t="shared" ca="1" si="740"/>
        <v>#DIV/0!</v>
      </c>
      <c r="BF311" s="52" t="e">
        <f t="shared" ca="1" si="740"/>
        <v>#DIV/0!</v>
      </c>
      <c r="BG311" s="52" t="e">
        <f t="shared" ca="1" si="740"/>
        <v>#DIV/0!</v>
      </c>
      <c r="BH311" s="52" t="e">
        <f t="shared" ca="1" si="741"/>
        <v>#DIV/0!</v>
      </c>
      <c r="BJ311" s="52">
        <f t="shared" si="750"/>
        <v>0</v>
      </c>
      <c r="BK311" s="52">
        <f t="shared" si="751"/>
        <v>0</v>
      </c>
      <c r="BL311" s="52">
        <f t="shared" si="752"/>
        <v>0</v>
      </c>
      <c r="BM311" s="52">
        <f t="shared" si="753"/>
        <v>0</v>
      </c>
      <c r="BN311" s="52">
        <f t="shared" si="754"/>
        <v>0</v>
      </c>
      <c r="BO311" s="52">
        <f t="shared" si="755"/>
        <v>0</v>
      </c>
      <c r="BP311" s="52">
        <f t="shared" si="756"/>
        <v>0</v>
      </c>
      <c r="BQ311" s="52">
        <f t="shared" si="757"/>
        <v>0.05</v>
      </c>
      <c r="BS311" s="52">
        <f t="shared" ca="1" si="758"/>
        <v>0</v>
      </c>
      <c r="BT311" s="52">
        <f t="shared" ca="1" si="759"/>
        <v>0</v>
      </c>
      <c r="BU311" s="52">
        <f t="shared" ca="1" si="760"/>
        <v>0</v>
      </c>
      <c r="BV311" s="52">
        <f t="shared" ca="1" si="761"/>
        <v>0</v>
      </c>
      <c r="BW311" s="52">
        <f t="shared" ca="1" si="762"/>
        <v>0</v>
      </c>
      <c r="BX311" s="52">
        <f t="shared" ca="1" si="763"/>
        <v>0</v>
      </c>
      <c r="BY311" s="52">
        <f t="shared" ca="1" si="764"/>
        <v>0</v>
      </c>
      <c r="BZ311" s="52">
        <f t="shared" ca="1" si="765"/>
        <v>0</v>
      </c>
      <c r="CA311" s="52">
        <f t="shared" ca="1" si="766"/>
        <v>0</v>
      </c>
      <c r="CB311" s="52">
        <f t="shared" ca="1" si="767"/>
        <v>0</v>
      </c>
      <c r="CC311" s="52">
        <f t="shared" ca="1" si="768"/>
        <v>0</v>
      </c>
      <c r="CD311" s="52">
        <f t="shared" ca="1" si="769"/>
        <v>0</v>
      </c>
      <c r="CE311" s="52">
        <f t="shared" ca="1" si="770"/>
        <v>0</v>
      </c>
      <c r="CF311" s="52">
        <f t="shared" ca="1" si="771"/>
        <v>0</v>
      </c>
      <c r="CG311" s="52">
        <f t="shared" ca="1" si="772"/>
        <v>0</v>
      </c>
      <c r="CH311" s="52">
        <f t="shared" ca="1" si="773"/>
        <v>0</v>
      </c>
      <c r="CI311" s="52">
        <f t="shared" ca="1" si="774"/>
        <v>0</v>
      </c>
      <c r="CJ311" s="52">
        <f t="shared" ca="1" si="775"/>
        <v>0</v>
      </c>
      <c r="CK311" s="52">
        <f t="shared" ca="1" si="776"/>
        <v>0</v>
      </c>
      <c r="CL311" s="52">
        <f t="shared" ca="1" si="777"/>
        <v>0</v>
      </c>
      <c r="CM311" s="52">
        <f t="shared" ca="1" si="778"/>
        <v>0</v>
      </c>
      <c r="CN311" s="52">
        <f t="shared" ca="1" si="779"/>
        <v>0</v>
      </c>
      <c r="CO311" s="52">
        <f t="shared" ca="1" si="780"/>
        <v>0</v>
      </c>
      <c r="CP311" s="52">
        <f t="shared" ca="1" si="781"/>
        <v>0</v>
      </c>
      <c r="CQ311" s="52">
        <f t="shared" ca="1" si="782"/>
        <v>0</v>
      </c>
      <c r="CR311" s="52">
        <f t="shared" ca="1" si="783"/>
        <v>0</v>
      </c>
      <c r="CS311" s="52">
        <f t="shared" ca="1" si="784"/>
        <v>0</v>
      </c>
      <c r="CT311" s="52">
        <f t="shared" ca="1" si="785"/>
        <v>0</v>
      </c>
      <c r="CU311" s="52">
        <f t="shared" ca="1" si="786"/>
        <v>0</v>
      </c>
      <c r="CV311" s="52">
        <f t="shared" ca="1" si="787"/>
        <v>0</v>
      </c>
      <c r="CW311" s="52">
        <f t="shared" ca="1" si="788"/>
        <v>0</v>
      </c>
      <c r="CY311" s="51" t="str">
        <f t="shared" ca="1" si="789"/>
        <v>Slope</v>
      </c>
      <c r="CZ311" s="51" t="str">
        <f t="shared" ca="1" si="790"/>
        <v>Slope</v>
      </c>
      <c r="DA311" s="51" t="str">
        <f t="shared" ca="1" si="791"/>
        <v>Slope</v>
      </c>
      <c r="DB311" s="51" t="str">
        <f t="shared" ca="1" si="792"/>
        <v>Slope</v>
      </c>
      <c r="DC311" s="51" t="str">
        <f t="shared" ca="1" si="793"/>
        <v>Slope</v>
      </c>
      <c r="DD311" s="51" t="str">
        <f t="shared" ca="1" si="794"/>
        <v>Slope</v>
      </c>
      <c r="DE311" s="51" t="str">
        <f t="shared" ca="1" si="795"/>
        <v>Slope</v>
      </c>
      <c r="DF311" s="51" t="str">
        <f t="shared" ca="1" si="796"/>
        <v>Slope</v>
      </c>
      <c r="DG311" s="51" t="str">
        <f t="shared" ca="1" si="797"/>
        <v>Slope</v>
      </c>
      <c r="DH311" s="51" t="str">
        <f t="shared" ca="1" si="798"/>
        <v>Slope</v>
      </c>
      <c r="DI311" s="51" t="str">
        <f t="shared" ca="1" si="799"/>
        <v>Slope</v>
      </c>
      <c r="DJ311" s="51" t="str">
        <f t="shared" ca="1" si="800"/>
        <v>Slope</v>
      </c>
      <c r="DK311" s="51" t="str">
        <f t="shared" ca="1" si="801"/>
        <v>Slope</v>
      </c>
      <c r="DL311" s="51" t="str">
        <f t="shared" ca="1" si="802"/>
        <v>Slope</v>
      </c>
      <c r="DM311" s="51" t="str">
        <f t="shared" ca="1" si="803"/>
        <v>Slope</v>
      </c>
      <c r="DN311" s="51" t="str">
        <f t="shared" ca="1" si="804"/>
        <v>Slope</v>
      </c>
      <c r="DO311" s="51" t="str">
        <f t="shared" ca="1" si="805"/>
        <v>Slope</v>
      </c>
      <c r="DP311" s="51" t="str">
        <f t="shared" ca="1" si="806"/>
        <v>Slope</v>
      </c>
      <c r="DQ311" s="51" t="str">
        <f t="shared" ca="1" si="807"/>
        <v>Slope</v>
      </c>
      <c r="DR311" s="51" t="str">
        <f t="shared" ca="1" si="808"/>
        <v>Slope</v>
      </c>
      <c r="DS311" s="51" t="str">
        <f t="shared" ca="1" si="809"/>
        <v>Slope</v>
      </c>
      <c r="DT311" s="51" t="str">
        <f t="shared" ca="1" si="810"/>
        <v>Slope</v>
      </c>
      <c r="DU311" s="51" t="str">
        <f t="shared" ca="1" si="811"/>
        <v>Slope</v>
      </c>
      <c r="DV311" s="51" t="str">
        <f t="shared" ca="1" si="812"/>
        <v>Slope</v>
      </c>
      <c r="DW311" s="51" t="str">
        <f t="shared" ca="1" si="813"/>
        <v>Slope</v>
      </c>
      <c r="DX311" s="51" t="str">
        <f t="shared" ca="1" si="814"/>
        <v>Slope</v>
      </c>
      <c r="DY311" s="51" t="str">
        <f t="shared" ca="1" si="815"/>
        <v>Slope</v>
      </c>
      <c r="DZ311" s="51" t="str">
        <f t="shared" ca="1" si="816"/>
        <v>Slope</v>
      </c>
      <c r="EA311" s="51" t="str">
        <f t="shared" ca="1" si="817"/>
        <v>Slope</v>
      </c>
      <c r="EB311" s="51" t="str">
        <f t="shared" ca="1" si="818"/>
        <v>Slope</v>
      </c>
      <c r="EC311" s="51" t="str">
        <f t="shared" ca="1" si="819"/>
        <v>Slope</v>
      </c>
      <c r="EE311" s="52">
        <f t="shared" ca="1" si="820"/>
        <v>1</v>
      </c>
      <c r="EF311" s="52">
        <f t="shared" ca="1" si="821"/>
        <v>1</v>
      </c>
      <c r="EG311" s="52">
        <f t="shared" ca="1" si="822"/>
        <v>1</v>
      </c>
      <c r="EH311" s="52">
        <f t="shared" ca="1" si="823"/>
        <v>1</v>
      </c>
      <c r="EI311" s="52">
        <f t="shared" ca="1" si="824"/>
        <v>1</v>
      </c>
      <c r="EJ311" s="52">
        <f t="shared" ca="1" si="825"/>
        <v>1</v>
      </c>
      <c r="EK311" s="52">
        <f t="shared" ca="1" si="826"/>
        <v>1</v>
      </c>
      <c r="EL311" s="52">
        <f t="shared" ca="1" si="827"/>
        <v>1</v>
      </c>
      <c r="EM311" s="52">
        <f t="shared" ca="1" si="828"/>
        <v>1</v>
      </c>
      <c r="EN311" s="52">
        <f t="shared" ca="1" si="829"/>
        <v>1</v>
      </c>
      <c r="EO311" s="52">
        <f t="shared" ca="1" si="830"/>
        <v>1</v>
      </c>
      <c r="EP311" s="52">
        <f t="shared" ca="1" si="831"/>
        <v>1</v>
      </c>
      <c r="EQ311" s="52">
        <f t="shared" ca="1" si="832"/>
        <v>1</v>
      </c>
      <c r="ER311" s="52">
        <f t="shared" ca="1" si="833"/>
        <v>1</v>
      </c>
      <c r="ES311" s="52">
        <f t="shared" ca="1" si="834"/>
        <v>1</v>
      </c>
      <c r="ET311" s="52">
        <f t="shared" ca="1" si="835"/>
        <v>1</v>
      </c>
      <c r="EU311" s="52">
        <f t="shared" ca="1" si="836"/>
        <v>1</v>
      </c>
      <c r="EV311" s="52">
        <f t="shared" ca="1" si="837"/>
        <v>1</v>
      </c>
      <c r="EW311" s="52">
        <f t="shared" ca="1" si="838"/>
        <v>1</v>
      </c>
      <c r="EX311" s="52">
        <f t="shared" ca="1" si="839"/>
        <v>1</v>
      </c>
      <c r="EY311" s="52">
        <f t="shared" ca="1" si="840"/>
        <v>1</v>
      </c>
      <c r="EZ311" s="52">
        <f t="shared" ca="1" si="841"/>
        <v>1</v>
      </c>
      <c r="FA311" s="52">
        <f t="shared" ca="1" si="842"/>
        <v>1</v>
      </c>
      <c r="FB311" s="52">
        <f t="shared" ca="1" si="843"/>
        <v>1</v>
      </c>
      <c r="FC311" s="52">
        <f t="shared" ca="1" si="844"/>
        <v>1</v>
      </c>
      <c r="FD311" s="52">
        <f t="shared" ca="1" si="845"/>
        <v>1</v>
      </c>
      <c r="FE311" s="52">
        <f t="shared" ca="1" si="846"/>
        <v>1</v>
      </c>
      <c r="FF311" s="52">
        <f t="shared" ca="1" si="847"/>
        <v>1</v>
      </c>
      <c r="FG311" s="52">
        <f t="shared" ca="1" si="848"/>
        <v>1</v>
      </c>
      <c r="FH311" s="52">
        <f t="shared" ca="1" si="849"/>
        <v>1</v>
      </c>
      <c r="FI311" s="52">
        <f t="shared" ca="1" si="850"/>
        <v>1</v>
      </c>
      <c r="FK311" s="52">
        <f t="shared" si="851"/>
        <v>0</v>
      </c>
      <c r="FL311" s="59" t="e">
        <f t="shared" ca="1" si="852"/>
        <v>#N/A</v>
      </c>
      <c r="FM311" s="59" t="e">
        <f t="shared" ca="1" si="853"/>
        <v>#N/A</v>
      </c>
      <c r="FN311" s="52">
        <f t="shared" ca="1" si="854"/>
        <v>0</v>
      </c>
      <c r="FP311" s="52">
        <f t="shared" ca="1" si="855"/>
        <v>0.66666666666666663</v>
      </c>
      <c r="FQ311" s="52">
        <f t="shared" ca="1" si="856"/>
        <v>0.66666666666666663</v>
      </c>
      <c r="FR311" s="52">
        <f t="shared" ca="1" si="857"/>
        <v>0.65555555555555545</v>
      </c>
      <c r="FS311" s="52">
        <f t="shared" ca="1" si="858"/>
        <v>0.64444444444444438</v>
      </c>
      <c r="FT311" s="52">
        <f t="shared" ca="1" si="859"/>
        <v>0.6333333333333333</v>
      </c>
      <c r="FU311" s="52">
        <f t="shared" ca="1" si="860"/>
        <v>0.62222222222222223</v>
      </c>
      <c r="FV311" s="52">
        <f t="shared" ca="1" si="861"/>
        <v>0.61111111111111116</v>
      </c>
      <c r="FW311" s="52">
        <f t="shared" ca="1" si="862"/>
        <v>0.6</v>
      </c>
      <c r="FX311" s="52">
        <f t="shared" ca="1" si="863"/>
        <v>0.5888888888888888</v>
      </c>
      <c r="FY311" s="52">
        <f t="shared" ca="1" si="864"/>
        <v>0.57777777777777772</v>
      </c>
      <c r="FZ311" s="52">
        <f t="shared" ca="1" si="865"/>
        <v>0.56666666666666665</v>
      </c>
      <c r="GA311" s="52">
        <f t="shared" ca="1" si="866"/>
        <v>0.55555555555555558</v>
      </c>
      <c r="GB311" s="52">
        <f t="shared" ca="1" si="867"/>
        <v>0.5444444444444444</v>
      </c>
      <c r="GC311" s="52">
        <f t="shared" ca="1" si="868"/>
        <v>0.53333333333333333</v>
      </c>
      <c r="GD311" s="52">
        <f t="shared" ca="1" si="869"/>
        <v>0.52222222222222214</v>
      </c>
      <c r="GE311" s="52">
        <f t="shared" ca="1" si="870"/>
        <v>0.51111111111111107</v>
      </c>
      <c r="GF311" s="52">
        <f t="shared" ca="1" si="871"/>
        <v>0.5</v>
      </c>
      <c r="GG311" s="52">
        <f t="shared" ca="1" si="872"/>
        <v>0.48888888888888887</v>
      </c>
      <c r="GH311" s="52">
        <f t="shared" ca="1" si="873"/>
        <v>0.47777777777777775</v>
      </c>
      <c r="GI311" s="52">
        <f t="shared" ca="1" si="874"/>
        <v>0.46666666666666667</v>
      </c>
      <c r="GJ311" s="52">
        <f t="shared" ca="1" si="875"/>
        <v>0.45555555555555555</v>
      </c>
      <c r="GK311" s="52">
        <f t="shared" ca="1" si="876"/>
        <v>0.44444444444444442</v>
      </c>
      <c r="GL311" s="52">
        <f t="shared" ca="1" si="877"/>
        <v>0.43333333333333335</v>
      </c>
      <c r="GM311" s="52">
        <f t="shared" ca="1" si="878"/>
        <v>0.42222222222222222</v>
      </c>
      <c r="GN311" s="52">
        <f t="shared" ca="1" si="879"/>
        <v>0.41111111111111109</v>
      </c>
      <c r="GO311" s="52">
        <f t="shared" ca="1" si="880"/>
        <v>0.39999999999999997</v>
      </c>
      <c r="GP311" s="52">
        <f t="shared" ca="1" si="881"/>
        <v>0.38888888888888884</v>
      </c>
      <c r="GQ311" s="52">
        <f t="shared" ca="1" si="882"/>
        <v>0.37777777777777777</v>
      </c>
      <c r="GR311" s="52">
        <f t="shared" ca="1" si="883"/>
        <v>0.36666666666666664</v>
      </c>
      <c r="GS311" s="52">
        <f t="shared" ca="1" si="884"/>
        <v>0.35555555555555551</v>
      </c>
      <c r="GT311" s="52">
        <f t="shared" ca="1" si="885"/>
        <v>0.34444444444444444</v>
      </c>
      <c r="GU311" s="125">
        <f t="shared" si="886"/>
        <v>0</v>
      </c>
      <c r="GV311" s="52">
        <f t="shared" ca="1" si="887"/>
        <v>0.66666666666666663</v>
      </c>
      <c r="GW311" s="59">
        <f t="shared" ca="1" si="888"/>
        <v>0</v>
      </c>
      <c r="GX311" s="52">
        <f t="shared" ca="1" si="889"/>
        <v>0</v>
      </c>
      <c r="GY311" s="52" t="str">
        <f t="shared" ca="1" si="890"/>
        <v>Slope</v>
      </c>
      <c r="GZ311" s="52" t="str">
        <f t="shared" ca="1" si="891"/>
        <v>NaN</v>
      </c>
      <c r="HA311" s="120">
        <f t="shared" si="892"/>
        <v>0</v>
      </c>
      <c r="HB311" s="58">
        <f t="shared" si="893"/>
        <v>0</v>
      </c>
      <c r="HC311" s="58"/>
      <c r="HD311" s="121">
        <f t="shared" si="894"/>
        <v>1</v>
      </c>
      <c r="HE311" s="52">
        <f t="shared" si="895"/>
        <v>0</v>
      </c>
      <c r="HF311" s="52">
        <f t="shared" si="896"/>
        <v>0</v>
      </c>
      <c r="HG311" s="120">
        <f t="shared" si="897"/>
        <v>1</v>
      </c>
      <c r="HH311" s="120">
        <f t="shared" si="898"/>
        <v>0</v>
      </c>
      <c r="HI311" s="52">
        <f t="shared" ca="1" si="899"/>
        <v>0</v>
      </c>
      <c r="HJ311" s="52" t="str">
        <f t="shared" ca="1" si="900"/>
        <v>Slope</v>
      </c>
      <c r="HK311" s="59">
        <f t="shared" ca="1" si="901"/>
        <v>2</v>
      </c>
      <c r="HL311" s="52" t="str">
        <f t="shared" ca="1" si="902"/>
        <v>NaN</v>
      </c>
      <c r="HM311" s="52">
        <f t="shared" si="903"/>
        <v>0</v>
      </c>
      <c r="HN311" s="52">
        <f t="shared" si="904"/>
        <v>0</v>
      </c>
      <c r="HO311" s="52">
        <f t="shared" si="905"/>
        <v>0</v>
      </c>
      <c r="HP311" s="112"/>
      <c r="HQ311" s="52">
        <f t="shared" si="908"/>
        <v>0</v>
      </c>
      <c r="HR311" s="112"/>
      <c r="HS311" s="52">
        <f t="shared" si="906"/>
        <v>0</v>
      </c>
      <c r="HT311">
        <f t="shared" si="907"/>
        <v>0</v>
      </c>
    </row>
    <row r="312" spans="1:228" x14ac:dyDescent="0.25">
      <c r="A312" s="45">
        <v>274</v>
      </c>
      <c r="B312" s="35">
        <f t="shared" si="743"/>
        <v>3.1597222222222034E-2</v>
      </c>
      <c r="C312" s="28"/>
      <c r="D312" s="29"/>
      <c r="E312" s="29"/>
      <c r="F312" s="37"/>
      <c r="G312" s="38"/>
      <c r="H312" s="107"/>
      <c r="I312" s="31"/>
      <c r="J312" s="28"/>
      <c r="K312" s="37">
        <f t="shared" si="735"/>
        <v>0</v>
      </c>
      <c r="L312" s="30">
        <f t="shared" si="733"/>
        <v>0</v>
      </c>
      <c r="M312" s="101">
        <f t="shared" si="734"/>
        <v>0</v>
      </c>
      <c r="N312" s="103">
        <f t="shared" si="744"/>
        <v>0</v>
      </c>
      <c r="AD312" s="52" t="e">
        <f t="shared" ca="1" si="745"/>
        <v>#DIV/0!</v>
      </c>
      <c r="AE312" s="52" t="e">
        <f t="shared" ca="1" si="745"/>
        <v>#DIV/0!</v>
      </c>
      <c r="AF312" s="52" t="e">
        <f t="shared" ca="1" si="745"/>
        <v>#DIV/0!</v>
      </c>
      <c r="AG312" s="52" t="e">
        <f t="shared" ca="1" si="745"/>
        <v>#DIV/0!</v>
      </c>
      <c r="AH312" s="52" t="e">
        <f t="shared" ca="1" si="746"/>
        <v>#DIV/0!</v>
      </c>
      <c r="AI312" s="52" t="e">
        <f t="shared" ca="1" si="746"/>
        <v>#DIV/0!</v>
      </c>
      <c r="AJ312" s="52" t="e">
        <f t="shared" ca="1" si="746"/>
        <v>#DIV/0!</v>
      </c>
      <c r="AK312" s="52" t="e">
        <f t="shared" ca="1" si="746"/>
        <v>#DIV/0!</v>
      </c>
      <c r="AL312" s="52" t="e">
        <f t="shared" ca="1" si="747"/>
        <v>#DIV/0!</v>
      </c>
      <c r="AM312" s="52" t="e">
        <f t="shared" ca="1" si="747"/>
        <v>#DIV/0!</v>
      </c>
      <c r="AN312" s="52" t="e">
        <f t="shared" ca="1" si="747"/>
        <v>#DIV/0!</v>
      </c>
      <c r="AO312" s="52" t="e">
        <f t="shared" ca="1" si="747"/>
        <v>#DIV/0!</v>
      </c>
      <c r="AP312" s="52" t="e">
        <f t="shared" ca="1" si="748"/>
        <v>#DIV/0!</v>
      </c>
      <c r="AQ312" s="52" t="e">
        <f t="shared" ca="1" si="748"/>
        <v>#DIV/0!</v>
      </c>
      <c r="AR312" s="52" t="e">
        <f t="shared" ca="1" si="748"/>
        <v>#DIV/0!</v>
      </c>
      <c r="AS312" s="52" t="e">
        <f t="shared" ca="1" si="748"/>
        <v>#DIV/0!</v>
      </c>
      <c r="AT312" s="52" t="e">
        <f t="shared" ca="1" si="749"/>
        <v>#DIV/0!</v>
      </c>
      <c r="AU312" s="52" t="e">
        <f t="shared" ca="1" si="749"/>
        <v>#DIV/0!</v>
      </c>
      <c r="AV312" s="52" t="e">
        <f t="shared" ca="1" si="738"/>
        <v>#DIV/0!</v>
      </c>
      <c r="AW312" s="52" t="e">
        <f t="shared" ca="1" si="738"/>
        <v>#DIV/0!</v>
      </c>
      <c r="AX312" s="52" t="e">
        <f t="shared" ca="1" si="738"/>
        <v>#DIV/0!</v>
      </c>
      <c r="AY312" s="52" t="e">
        <f t="shared" ca="1" si="738"/>
        <v>#DIV/0!</v>
      </c>
      <c r="AZ312" s="52" t="e">
        <f t="shared" ca="1" si="739"/>
        <v>#DIV/0!</v>
      </c>
      <c r="BA312" s="52" t="e">
        <f t="shared" ca="1" si="739"/>
        <v>#DIV/0!</v>
      </c>
      <c r="BB312" s="52" t="e">
        <f t="shared" ca="1" si="739"/>
        <v>#DIV/0!</v>
      </c>
      <c r="BC312" s="52" t="e">
        <f t="shared" ca="1" si="739"/>
        <v>#DIV/0!</v>
      </c>
      <c r="BD312" s="52" t="e">
        <f t="shared" ca="1" si="740"/>
        <v>#DIV/0!</v>
      </c>
      <c r="BE312" s="52" t="e">
        <f t="shared" ca="1" si="740"/>
        <v>#DIV/0!</v>
      </c>
      <c r="BF312" s="52" t="e">
        <f t="shared" ca="1" si="740"/>
        <v>#DIV/0!</v>
      </c>
      <c r="BG312" s="52" t="e">
        <f t="shared" ca="1" si="740"/>
        <v>#DIV/0!</v>
      </c>
      <c r="BH312" s="52" t="e">
        <f t="shared" ca="1" si="741"/>
        <v>#DIV/0!</v>
      </c>
      <c r="BJ312" s="52">
        <f t="shared" si="750"/>
        <v>0</v>
      </c>
      <c r="BK312" s="52">
        <f t="shared" si="751"/>
        <v>0</v>
      </c>
      <c r="BL312" s="52">
        <f t="shared" si="752"/>
        <v>0</v>
      </c>
      <c r="BM312" s="52">
        <f t="shared" si="753"/>
        <v>0</v>
      </c>
      <c r="BN312" s="52">
        <f t="shared" si="754"/>
        <v>0</v>
      </c>
      <c r="BO312" s="52">
        <f t="shared" si="755"/>
        <v>0</v>
      </c>
      <c r="BP312" s="52">
        <f t="shared" si="756"/>
        <v>0</v>
      </c>
      <c r="BQ312" s="52">
        <f t="shared" si="757"/>
        <v>0.05</v>
      </c>
      <c r="BS312" s="52">
        <f t="shared" ca="1" si="758"/>
        <v>0</v>
      </c>
      <c r="BT312" s="52">
        <f t="shared" ca="1" si="759"/>
        <v>0</v>
      </c>
      <c r="BU312" s="52">
        <f t="shared" ca="1" si="760"/>
        <v>0</v>
      </c>
      <c r="BV312" s="52">
        <f t="shared" ca="1" si="761"/>
        <v>0</v>
      </c>
      <c r="BW312" s="52">
        <f t="shared" ca="1" si="762"/>
        <v>0</v>
      </c>
      <c r="BX312" s="52">
        <f t="shared" ca="1" si="763"/>
        <v>0</v>
      </c>
      <c r="BY312" s="52">
        <f t="shared" ca="1" si="764"/>
        <v>0</v>
      </c>
      <c r="BZ312" s="52">
        <f t="shared" ca="1" si="765"/>
        <v>0</v>
      </c>
      <c r="CA312" s="52">
        <f t="shared" ca="1" si="766"/>
        <v>0</v>
      </c>
      <c r="CB312" s="52">
        <f t="shared" ca="1" si="767"/>
        <v>0</v>
      </c>
      <c r="CC312" s="52">
        <f t="shared" ca="1" si="768"/>
        <v>0</v>
      </c>
      <c r="CD312" s="52">
        <f t="shared" ca="1" si="769"/>
        <v>0</v>
      </c>
      <c r="CE312" s="52">
        <f t="shared" ca="1" si="770"/>
        <v>0</v>
      </c>
      <c r="CF312" s="52">
        <f t="shared" ca="1" si="771"/>
        <v>0</v>
      </c>
      <c r="CG312" s="52">
        <f t="shared" ca="1" si="772"/>
        <v>0</v>
      </c>
      <c r="CH312" s="52">
        <f t="shared" ca="1" si="773"/>
        <v>0</v>
      </c>
      <c r="CI312" s="52">
        <f t="shared" ca="1" si="774"/>
        <v>0</v>
      </c>
      <c r="CJ312" s="52">
        <f t="shared" ca="1" si="775"/>
        <v>0</v>
      </c>
      <c r="CK312" s="52">
        <f t="shared" ca="1" si="776"/>
        <v>0</v>
      </c>
      <c r="CL312" s="52">
        <f t="shared" ca="1" si="777"/>
        <v>0</v>
      </c>
      <c r="CM312" s="52">
        <f t="shared" ca="1" si="778"/>
        <v>0</v>
      </c>
      <c r="CN312" s="52">
        <f t="shared" ca="1" si="779"/>
        <v>0</v>
      </c>
      <c r="CO312" s="52">
        <f t="shared" ca="1" si="780"/>
        <v>0</v>
      </c>
      <c r="CP312" s="52">
        <f t="shared" ca="1" si="781"/>
        <v>0</v>
      </c>
      <c r="CQ312" s="52">
        <f t="shared" ca="1" si="782"/>
        <v>0</v>
      </c>
      <c r="CR312" s="52">
        <f t="shared" ca="1" si="783"/>
        <v>0</v>
      </c>
      <c r="CS312" s="52">
        <f t="shared" ca="1" si="784"/>
        <v>0</v>
      </c>
      <c r="CT312" s="52">
        <f t="shared" ca="1" si="785"/>
        <v>0</v>
      </c>
      <c r="CU312" s="52">
        <f t="shared" ca="1" si="786"/>
        <v>0</v>
      </c>
      <c r="CV312" s="52">
        <f t="shared" ca="1" si="787"/>
        <v>0</v>
      </c>
      <c r="CW312" s="52">
        <f t="shared" ca="1" si="788"/>
        <v>0</v>
      </c>
      <c r="CY312" s="51" t="str">
        <f t="shared" ca="1" si="789"/>
        <v>Slope</v>
      </c>
      <c r="CZ312" s="51" t="str">
        <f t="shared" ca="1" si="790"/>
        <v>Slope</v>
      </c>
      <c r="DA312" s="51" t="str">
        <f t="shared" ca="1" si="791"/>
        <v>Slope</v>
      </c>
      <c r="DB312" s="51" t="str">
        <f t="shared" ca="1" si="792"/>
        <v>Slope</v>
      </c>
      <c r="DC312" s="51" t="str">
        <f t="shared" ca="1" si="793"/>
        <v>Slope</v>
      </c>
      <c r="DD312" s="51" t="str">
        <f t="shared" ca="1" si="794"/>
        <v>Slope</v>
      </c>
      <c r="DE312" s="51" t="str">
        <f t="shared" ca="1" si="795"/>
        <v>Slope</v>
      </c>
      <c r="DF312" s="51" t="str">
        <f t="shared" ca="1" si="796"/>
        <v>Slope</v>
      </c>
      <c r="DG312" s="51" t="str">
        <f t="shared" ca="1" si="797"/>
        <v>Slope</v>
      </c>
      <c r="DH312" s="51" t="str">
        <f t="shared" ca="1" si="798"/>
        <v>Slope</v>
      </c>
      <c r="DI312" s="51" t="str">
        <f t="shared" ca="1" si="799"/>
        <v>Slope</v>
      </c>
      <c r="DJ312" s="51" t="str">
        <f t="shared" ca="1" si="800"/>
        <v>Slope</v>
      </c>
      <c r="DK312" s="51" t="str">
        <f t="shared" ca="1" si="801"/>
        <v>Slope</v>
      </c>
      <c r="DL312" s="51" t="str">
        <f t="shared" ca="1" si="802"/>
        <v>Slope</v>
      </c>
      <c r="DM312" s="51" t="str">
        <f t="shared" ca="1" si="803"/>
        <v>Slope</v>
      </c>
      <c r="DN312" s="51" t="str">
        <f t="shared" ca="1" si="804"/>
        <v>Slope</v>
      </c>
      <c r="DO312" s="51" t="str">
        <f t="shared" ca="1" si="805"/>
        <v>Slope</v>
      </c>
      <c r="DP312" s="51" t="str">
        <f t="shared" ca="1" si="806"/>
        <v>Slope</v>
      </c>
      <c r="DQ312" s="51" t="str">
        <f t="shared" ca="1" si="807"/>
        <v>Slope</v>
      </c>
      <c r="DR312" s="51" t="str">
        <f t="shared" ca="1" si="808"/>
        <v>Slope</v>
      </c>
      <c r="DS312" s="51" t="str">
        <f t="shared" ca="1" si="809"/>
        <v>Slope</v>
      </c>
      <c r="DT312" s="51" t="str">
        <f t="shared" ca="1" si="810"/>
        <v>Slope</v>
      </c>
      <c r="DU312" s="51" t="str">
        <f t="shared" ca="1" si="811"/>
        <v>Slope</v>
      </c>
      <c r="DV312" s="51" t="str">
        <f t="shared" ca="1" si="812"/>
        <v>Slope</v>
      </c>
      <c r="DW312" s="51" t="str">
        <f t="shared" ca="1" si="813"/>
        <v>Slope</v>
      </c>
      <c r="DX312" s="51" t="str">
        <f t="shared" ca="1" si="814"/>
        <v>Slope</v>
      </c>
      <c r="DY312" s="51" t="str">
        <f t="shared" ca="1" si="815"/>
        <v>Slope</v>
      </c>
      <c r="DZ312" s="51" t="str">
        <f t="shared" ca="1" si="816"/>
        <v>Slope</v>
      </c>
      <c r="EA312" s="51" t="str">
        <f t="shared" ca="1" si="817"/>
        <v>Slope</v>
      </c>
      <c r="EB312" s="51" t="str">
        <f t="shared" ca="1" si="818"/>
        <v>Slope</v>
      </c>
      <c r="EC312" s="51" t="str">
        <f t="shared" ca="1" si="819"/>
        <v>Slope</v>
      </c>
      <c r="EE312" s="52">
        <f t="shared" ca="1" si="820"/>
        <v>1</v>
      </c>
      <c r="EF312" s="52">
        <f t="shared" ca="1" si="821"/>
        <v>1</v>
      </c>
      <c r="EG312" s="52">
        <f t="shared" ca="1" si="822"/>
        <v>1</v>
      </c>
      <c r="EH312" s="52">
        <f t="shared" ca="1" si="823"/>
        <v>1</v>
      </c>
      <c r="EI312" s="52">
        <f t="shared" ca="1" si="824"/>
        <v>1</v>
      </c>
      <c r="EJ312" s="52">
        <f t="shared" ca="1" si="825"/>
        <v>1</v>
      </c>
      <c r="EK312" s="52">
        <f t="shared" ca="1" si="826"/>
        <v>1</v>
      </c>
      <c r="EL312" s="52">
        <f t="shared" ca="1" si="827"/>
        <v>1</v>
      </c>
      <c r="EM312" s="52">
        <f t="shared" ca="1" si="828"/>
        <v>1</v>
      </c>
      <c r="EN312" s="52">
        <f t="shared" ca="1" si="829"/>
        <v>1</v>
      </c>
      <c r="EO312" s="52">
        <f t="shared" ca="1" si="830"/>
        <v>1</v>
      </c>
      <c r="EP312" s="52">
        <f t="shared" ca="1" si="831"/>
        <v>1</v>
      </c>
      <c r="EQ312" s="52">
        <f t="shared" ca="1" si="832"/>
        <v>1</v>
      </c>
      <c r="ER312" s="52">
        <f t="shared" ca="1" si="833"/>
        <v>1</v>
      </c>
      <c r="ES312" s="52">
        <f t="shared" ca="1" si="834"/>
        <v>1</v>
      </c>
      <c r="ET312" s="52">
        <f t="shared" ca="1" si="835"/>
        <v>1</v>
      </c>
      <c r="EU312" s="52">
        <f t="shared" ca="1" si="836"/>
        <v>1</v>
      </c>
      <c r="EV312" s="52">
        <f t="shared" ca="1" si="837"/>
        <v>1</v>
      </c>
      <c r="EW312" s="52">
        <f t="shared" ca="1" si="838"/>
        <v>1</v>
      </c>
      <c r="EX312" s="52">
        <f t="shared" ca="1" si="839"/>
        <v>1</v>
      </c>
      <c r="EY312" s="52">
        <f t="shared" ca="1" si="840"/>
        <v>1</v>
      </c>
      <c r="EZ312" s="52">
        <f t="shared" ca="1" si="841"/>
        <v>1</v>
      </c>
      <c r="FA312" s="52">
        <f t="shared" ca="1" si="842"/>
        <v>1</v>
      </c>
      <c r="FB312" s="52">
        <f t="shared" ca="1" si="843"/>
        <v>1</v>
      </c>
      <c r="FC312" s="52">
        <f t="shared" ca="1" si="844"/>
        <v>1</v>
      </c>
      <c r="FD312" s="52">
        <f t="shared" ca="1" si="845"/>
        <v>1</v>
      </c>
      <c r="FE312" s="52">
        <f t="shared" ca="1" si="846"/>
        <v>1</v>
      </c>
      <c r="FF312" s="52">
        <f t="shared" ca="1" si="847"/>
        <v>1</v>
      </c>
      <c r="FG312" s="52">
        <f t="shared" ca="1" si="848"/>
        <v>1</v>
      </c>
      <c r="FH312" s="52">
        <f t="shared" ca="1" si="849"/>
        <v>1</v>
      </c>
      <c r="FI312" s="52">
        <f t="shared" ca="1" si="850"/>
        <v>1</v>
      </c>
      <c r="FK312" s="52">
        <f t="shared" si="851"/>
        <v>0</v>
      </c>
      <c r="FL312" s="59" t="e">
        <f t="shared" ca="1" si="852"/>
        <v>#N/A</v>
      </c>
      <c r="FM312" s="59" t="e">
        <f t="shared" ca="1" si="853"/>
        <v>#N/A</v>
      </c>
      <c r="FN312" s="52">
        <f t="shared" ca="1" si="854"/>
        <v>0</v>
      </c>
      <c r="FP312" s="52">
        <f t="shared" ca="1" si="855"/>
        <v>0.66666666666666663</v>
      </c>
      <c r="FQ312" s="52">
        <f t="shared" ca="1" si="856"/>
        <v>0.66666666666666663</v>
      </c>
      <c r="FR312" s="52">
        <f t="shared" ca="1" si="857"/>
        <v>0.65555555555555545</v>
      </c>
      <c r="FS312" s="52">
        <f t="shared" ca="1" si="858"/>
        <v>0.64444444444444438</v>
      </c>
      <c r="FT312" s="52">
        <f t="shared" ca="1" si="859"/>
        <v>0.6333333333333333</v>
      </c>
      <c r="FU312" s="52">
        <f t="shared" ca="1" si="860"/>
        <v>0.62222222222222223</v>
      </c>
      <c r="FV312" s="52">
        <f t="shared" ca="1" si="861"/>
        <v>0.61111111111111116</v>
      </c>
      <c r="FW312" s="52">
        <f t="shared" ca="1" si="862"/>
        <v>0.6</v>
      </c>
      <c r="FX312" s="52">
        <f t="shared" ca="1" si="863"/>
        <v>0.5888888888888888</v>
      </c>
      <c r="FY312" s="52">
        <f t="shared" ca="1" si="864"/>
        <v>0.57777777777777772</v>
      </c>
      <c r="FZ312" s="52">
        <f t="shared" ca="1" si="865"/>
        <v>0.56666666666666665</v>
      </c>
      <c r="GA312" s="52">
        <f t="shared" ca="1" si="866"/>
        <v>0.55555555555555558</v>
      </c>
      <c r="GB312" s="52">
        <f t="shared" ca="1" si="867"/>
        <v>0.5444444444444444</v>
      </c>
      <c r="GC312" s="52">
        <f t="shared" ca="1" si="868"/>
        <v>0.53333333333333333</v>
      </c>
      <c r="GD312" s="52">
        <f t="shared" ca="1" si="869"/>
        <v>0.52222222222222214</v>
      </c>
      <c r="GE312" s="52">
        <f t="shared" ca="1" si="870"/>
        <v>0.51111111111111107</v>
      </c>
      <c r="GF312" s="52">
        <f t="shared" ca="1" si="871"/>
        <v>0.5</v>
      </c>
      <c r="GG312" s="52">
        <f t="shared" ca="1" si="872"/>
        <v>0.48888888888888887</v>
      </c>
      <c r="GH312" s="52">
        <f t="shared" ca="1" si="873"/>
        <v>0.47777777777777775</v>
      </c>
      <c r="GI312" s="52">
        <f t="shared" ca="1" si="874"/>
        <v>0.46666666666666667</v>
      </c>
      <c r="GJ312" s="52">
        <f t="shared" ca="1" si="875"/>
        <v>0.45555555555555555</v>
      </c>
      <c r="GK312" s="52">
        <f t="shared" ca="1" si="876"/>
        <v>0.44444444444444442</v>
      </c>
      <c r="GL312" s="52">
        <f t="shared" ca="1" si="877"/>
        <v>0.43333333333333335</v>
      </c>
      <c r="GM312" s="52">
        <f t="shared" ca="1" si="878"/>
        <v>0.42222222222222222</v>
      </c>
      <c r="GN312" s="52">
        <f t="shared" ca="1" si="879"/>
        <v>0.41111111111111109</v>
      </c>
      <c r="GO312" s="52">
        <f t="shared" ca="1" si="880"/>
        <v>0.39999999999999997</v>
      </c>
      <c r="GP312" s="52">
        <f t="shared" ca="1" si="881"/>
        <v>0.38888888888888884</v>
      </c>
      <c r="GQ312" s="52">
        <f t="shared" ca="1" si="882"/>
        <v>0.37777777777777777</v>
      </c>
      <c r="GR312" s="52">
        <f t="shared" ca="1" si="883"/>
        <v>0.36666666666666664</v>
      </c>
      <c r="GS312" s="52">
        <f t="shared" ca="1" si="884"/>
        <v>0.35555555555555551</v>
      </c>
      <c r="GT312" s="52">
        <f t="shared" ca="1" si="885"/>
        <v>0.34444444444444444</v>
      </c>
      <c r="GU312" s="125">
        <f t="shared" si="886"/>
        <v>0</v>
      </c>
      <c r="GV312" s="52">
        <f t="shared" ca="1" si="887"/>
        <v>0.66666666666666663</v>
      </c>
      <c r="GW312" s="59">
        <f t="shared" ca="1" si="888"/>
        <v>0</v>
      </c>
      <c r="GX312" s="52">
        <f t="shared" ca="1" si="889"/>
        <v>0</v>
      </c>
      <c r="GY312" s="52" t="str">
        <f t="shared" ca="1" si="890"/>
        <v>Slope</v>
      </c>
      <c r="GZ312" s="52" t="str">
        <f t="shared" ca="1" si="891"/>
        <v>NaN</v>
      </c>
      <c r="HA312" s="120">
        <f t="shared" si="892"/>
        <v>0</v>
      </c>
      <c r="HB312" s="58">
        <f t="shared" si="893"/>
        <v>0</v>
      </c>
      <c r="HC312" s="58"/>
      <c r="HD312" s="121">
        <f t="shared" si="894"/>
        <v>1</v>
      </c>
      <c r="HE312" s="52">
        <f t="shared" si="895"/>
        <v>0</v>
      </c>
      <c r="HF312" s="52">
        <f t="shared" si="896"/>
        <v>0</v>
      </c>
      <c r="HG312" s="120">
        <f t="shared" si="897"/>
        <v>1</v>
      </c>
      <c r="HH312" s="120">
        <f t="shared" si="898"/>
        <v>0</v>
      </c>
      <c r="HI312" s="52">
        <f t="shared" ca="1" si="899"/>
        <v>0</v>
      </c>
      <c r="HJ312" s="52" t="str">
        <f t="shared" ca="1" si="900"/>
        <v>Slope</v>
      </c>
      <c r="HK312" s="59">
        <f t="shared" ca="1" si="901"/>
        <v>2</v>
      </c>
      <c r="HL312" s="52" t="str">
        <f t="shared" ca="1" si="902"/>
        <v>NaN</v>
      </c>
      <c r="HM312" s="52">
        <f t="shared" si="903"/>
        <v>0</v>
      </c>
      <c r="HN312" s="52">
        <f t="shared" si="904"/>
        <v>0</v>
      </c>
      <c r="HO312" s="52">
        <f t="shared" si="905"/>
        <v>0</v>
      </c>
      <c r="HP312" s="112"/>
      <c r="HQ312" s="52">
        <f t="shared" si="908"/>
        <v>0</v>
      </c>
      <c r="HR312" s="112"/>
      <c r="HS312" s="52">
        <f t="shared" si="906"/>
        <v>0</v>
      </c>
      <c r="HT312">
        <f t="shared" si="907"/>
        <v>0</v>
      </c>
    </row>
    <row r="313" spans="1:228" x14ac:dyDescent="0.25">
      <c r="A313" s="45">
        <v>275</v>
      </c>
      <c r="B313" s="35">
        <f t="shared" si="743"/>
        <v>3.1712962962962776E-2</v>
      </c>
      <c r="C313" s="28"/>
      <c r="D313" s="29"/>
      <c r="E313" s="29"/>
      <c r="F313" s="37"/>
      <c r="G313" s="38"/>
      <c r="H313" s="107"/>
      <c r="I313" s="31"/>
      <c r="J313" s="28"/>
      <c r="K313" s="37">
        <f t="shared" si="735"/>
        <v>0</v>
      </c>
      <c r="L313" s="30">
        <f t="shared" si="733"/>
        <v>0</v>
      </c>
      <c r="M313" s="101">
        <f t="shared" si="734"/>
        <v>0</v>
      </c>
      <c r="N313" s="103">
        <f t="shared" si="744"/>
        <v>0</v>
      </c>
      <c r="AD313" s="52" t="e">
        <f t="shared" ca="1" si="745"/>
        <v>#DIV/0!</v>
      </c>
      <c r="AE313" s="52" t="e">
        <f t="shared" ca="1" si="745"/>
        <v>#DIV/0!</v>
      </c>
      <c r="AF313" s="52" t="e">
        <f t="shared" ca="1" si="745"/>
        <v>#DIV/0!</v>
      </c>
      <c r="AG313" s="52" t="e">
        <f t="shared" ca="1" si="745"/>
        <v>#DIV/0!</v>
      </c>
      <c r="AH313" s="52" t="e">
        <f t="shared" ca="1" si="746"/>
        <v>#DIV/0!</v>
      </c>
      <c r="AI313" s="52" t="e">
        <f t="shared" ca="1" si="746"/>
        <v>#DIV/0!</v>
      </c>
      <c r="AJ313" s="52" t="e">
        <f t="shared" ca="1" si="746"/>
        <v>#DIV/0!</v>
      </c>
      <c r="AK313" s="52" t="e">
        <f t="shared" ca="1" si="746"/>
        <v>#DIV/0!</v>
      </c>
      <c r="AL313" s="52" t="e">
        <f t="shared" ca="1" si="747"/>
        <v>#DIV/0!</v>
      </c>
      <c r="AM313" s="52" t="e">
        <f t="shared" ca="1" si="747"/>
        <v>#DIV/0!</v>
      </c>
      <c r="AN313" s="52" t="e">
        <f t="shared" ca="1" si="747"/>
        <v>#DIV/0!</v>
      </c>
      <c r="AO313" s="52" t="e">
        <f t="shared" ca="1" si="747"/>
        <v>#DIV/0!</v>
      </c>
      <c r="AP313" s="52" t="e">
        <f t="shared" ca="1" si="748"/>
        <v>#DIV/0!</v>
      </c>
      <c r="AQ313" s="52" t="e">
        <f t="shared" ca="1" si="748"/>
        <v>#DIV/0!</v>
      </c>
      <c r="AR313" s="52" t="e">
        <f t="shared" ca="1" si="748"/>
        <v>#DIV/0!</v>
      </c>
      <c r="AS313" s="52" t="e">
        <f t="shared" ca="1" si="748"/>
        <v>#DIV/0!</v>
      </c>
      <c r="AT313" s="52" t="e">
        <f t="shared" ca="1" si="749"/>
        <v>#DIV/0!</v>
      </c>
      <c r="AU313" s="52" t="e">
        <f t="shared" ca="1" si="749"/>
        <v>#DIV/0!</v>
      </c>
      <c r="AV313" s="52" t="e">
        <f t="shared" ca="1" si="738"/>
        <v>#DIV/0!</v>
      </c>
      <c r="AW313" s="52" t="e">
        <f t="shared" ca="1" si="738"/>
        <v>#DIV/0!</v>
      </c>
      <c r="AX313" s="52" t="e">
        <f t="shared" ca="1" si="738"/>
        <v>#DIV/0!</v>
      </c>
      <c r="AY313" s="52" t="e">
        <f t="shared" ca="1" si="738"/>
        <v>#DIV/0!</v>
      </c>
      <c r="AZ313" s="52" t="e">
        <f t="shared" ca="1" si="739"/>
        <v>#DIV/0!</v>
      </c>
      <c r="BA313" s="52" t="e">
        <f t="shared" ca="1" si="739"/>
        <v>#DIV/0!</v>
      </c>
      <c r="BB313" s="52" t="e">
        <f t="shared" ca="1" si="739"/>
        <v>#DIV/0!</v>
      </c>
      <c r="BC313" s="52" t="e">
        <f t="shared" ca="1" si="739"/>
        <v>#DIV/0!</v>
      </c>
      <c r="BD313" s="52" t="e">
        <f t="shared" ca="1" si="740"/>
        <v>#DIV/0!</v>
      </c>
      <c r="BE313" s="52" t="e">
        <f t="shared" ca="1" si="740"/>
        <v>#DIV/0!</v>
      </c>
      <c r="BF313" s="52" t="e">
        <f t="shared" ca="1" si="740"/>
        <v>#DIV/0!</v>
      </c>
      <c r="BG313" s="52" t="e">
        <f t="shared" ca="1" si="740"/>
        <v>#DIV/0!</v>
      </c>
      <c r="BH313" s="52" t="e">
        <f t="shared" ca="1" si="741"/>
        <v>#DIV/0!</v>
      </c>
      <c r="BJ313" s="52">
        <f t="shared" si="750"/>
        <v>0</v>
      </c>
      <c r="BK313" s="52">
        <f t="shared" si="751"/>
        <v>0</v>
      </c>
      <c r="BL313" s="52">
        <f t="shared" si="752"/>
        <v>0</v>
      </c>
      <c r="BM313" s="52">
        <f t="shared" si="753"/>
        <v>0</v>
      </c>
      <c r="BN313" s="52">
        <f t="shared" si="754"/>
        <v>0</v>
      </c>
      <c r="BO313" s="52">
        <f t="shared" si="755"/>
        <v>0</v>
      </c>
      <c r="BP313" s="52">
        <f t="shared" si="756"/>
        <v>0</v>
      </c>
      <c r="BQ313" s="52">
        <f t="shared" si="757"/>
        <v>0.05</v>
      </c>
      <c r="BS313" s="52">
        <f t="shared" ca="1" si="758"/>
        <v>0</v>
      </c>
      <c r="BT313" s="52">
        <f t="shared" ca="1" si="759"/>
        <v>0</v>
      </c>
      <c r="BU313" s="52">
        <f t="shared" ca="1" si="760"/>
        <v>0</v>
      </c>
      <c r="BV313" s="52">
        <f t="shared" ca="1" si="761"/>
        <v>0</v>
      </c>
      <c r="BW313" s="52">
        <f t="shared" ca="1" si="762"/>
        <v>0</v>
      </c>
      <c r="BX313" s="52">
        <f t="shared" ca="1" si="763"/>
        <v>0</v>
      </c>
      <c r="BY313" s="52">
        <f t="shared" ca="1" si="764"/>
        <v>0</v>
      </c>
      <c r="BZ313" s="52">
        <f t="shared" ca="1" si="765"/>
        <v>0</v>
      </c>
      <c r="CA313" s="52">
        <f t="shared" ca="1" si="766"/>
        <v>0</v>
      </c>
      <c r="CB313" s="52">
        <f t="shared" ca="1" si="767"/>
        <v>0</v>
      </c>
      <c r="CC313" s="52">
        <f t="shared" ca="1" si="768"/>
        <v>0</v>
      </c>
      <c r="CD313" s="52">
        <f t="shared" ca="1" si="769"/>
        <v>0</v>
      </c>
      <c r="CE313" s="52">
        <f t="shared" ca="1" si="770"/>
        <v>0</v>
      </c>
      <c r="CF313" s="52">
        <f t="shared" ca="1" si="771"/>
        <v>0</v>
      </c>
      <c r="CG313" s="52">
        <f t="shared" ca="1" si="772"/>
        <v>0</v>
      </c>
      <c r="CH313" s="52">
        <f t="shared" ca="1" si="773"/>
        <v>0</v>
      </c>
      <c r="CI313" s="52">
        <f t="shared" ca="1" si="774"/>
        <v>0</v>
      </c>
      <c r="CJ313" s="52">
        <f t="shared" ca="1" si="775"/>
        <v>0</v>
      </c>
      <c r="CK313" s="52">
        <f t="shared" ca="1" si="776"/>
        <v>0</v>
      </c>
      <c r="CL313" s="52">
        <f t="shared" ca="1" si="777"/>
        <v>0</v>
      </c>
      <c r="CM313" s="52">
        <f t="shared" ca="1" si="778"/>
        <v>0</v>
      </c>
      <c r="CN313" s="52">
        <f t="shared" ca="1" si="779"/>
        <v>0</v>
      </c>
      <c r="CO313" s="52">
        <f t="shared" ca="1" si="780"/>
        <v>0</v>
      </c>
      <c r="CP313" s="52">
        <f t="shared" ca="1" si="781"/>
        <v>0</v>
      </c>
      <c r="CQ313" s="52">
        <f t="shared" ca="1" si="782"/>
        <v>0</v>
      </c>
      <c r="CR313" s="52">
        <f t="shared" ca="1" si="783"/>
        <v>0</v>
      </c>
      <c r="CS313" s="52">
        <f t="shared" ca="1" si="784"/>
        <v>0</v>
      </c>
      <c r="CT313" s="52">
        <f t="shared" ca="1" si="785"/>
        <v>0</v>
      </c>
      <c r="CU313" s="52">
        <f t="shared" ca="1" si="786"/>
        <v>0</v>
      </c>
      <c r="CV313" s="52">
        <f t="shared" ca="1" si="787"/>
        <v>0</v>
      </c>
      <c r="CW313" s="52">
        <f t="shared" ca="1" si="788"/>
        <v>0</v>
      </c>
      <c r="CY313" s="51" t="str">
        <f t="shared" ca="1" si="789"/>
        <v>Slope</v>
      </c>
      <c r="CZ313" s="51" t="str">
        <f t="shared" ca="1" si="790"/>
        <v>Slope</v>
      </c>
      <c r="DA313" s="51" t="str">
        <f t="shared" ca="1" si="791"/>
        <v>Slope</v>
      </c>
      <c r="DB313" s="51" t="str">
        <f t="shared" ca="1" si="792"/>
        <v>Slope</v>
      </c>
      <c r="DC313" s="51" t="str">
        <f t="shared" ca="1" si="793"/>
        <v>Slope</v>
      </c>
      <c r="DD313" s="51" t="str">
        <f t="shared" ca="1" si="794"/>
        <v>Slope</v>
      </c>
      <c r="DE313" s="51" t="str">
        <f t="shared" ca="1" si="795"/>
        <v>Slope</v>
      </c>
      <c r="DF313" s="51" t="str">
        <f t="shared" ca="1" si="796"/>
        <v>Slope</v>
      </c>
      <c r="DG313" s="51" t="str">
        <f t="shared" ca="1" si="797"/>
        <v>Slope</v>
      </c>
      <c r="DH313" s="51" t="str">
        <f t="shared" ca="1" si="798"/>
        <v>Slope</v>
      </c>
      <c r="DI313" s="51" t="str">
        <f t="shared" ca="1" si="799"/>
        <v>Slope</v>
      </c>
      <c r="DJ313" s="51" t="str">
        <f t="shared" ca="1" si="800"/>
        <v>Slope</v>
      </c>
      <c r="DK313" s="51" t="str">
        <f t="shared" ca="1" si="801"/>
        <v>Slope</v>
      </c>
      <c r="DL313" s="51" t="str">
        <f t="shared" ca="1" si="802"/>
        <v>Slope</v>
      </c>
      <c r="DM313" s="51" t="str">
        <f t="shared" ca="1" si="803"/>
        <v>Slope</v>
      </c>
      <c r="DN313" s="51" t="str">
        <f t="shared" ca="1" si="804"/>
        <v>Slope</v>
      </c>
      <c r="DO313" s="51" t="str">
        <f t="shared" ca="1" si="805"/>
        <v>Slope</v>
      </c>
      <c r="DP313" s="51" t="str">
        <f t="shared" ca="1" si="806"/>
        <v>Slope</v>
      </c>
      <c r="DQ313" s="51" t="str">
        <f t="shared" ca="1" si="807"/>
        <v>Slope</v>
      </c>
      <c r="DR313" s="51" t="str">
        <f t="shared" ca="1" si="808"/>
        <v>Slope</v>
      </c>
      <c r="DS313" s="51" t="str">
        <f t="shared" ca="1" si="809"/>
        <v>Slope</v>
      </c>
      <c r="DT313" s="51" t="str">
        <f t="shared" ca="1" si="810"/>
        <v>Slope</v>
      </c>
      <c r="DU313" s="51" t="str">
        <f t="shared" ca="1" si="811"/>
        <v>Slope</v>
      </c>
      <c r="DV313" s="51" t="str">
        <f t="shared" ca="1" si="812"/>
        <v>Slope</v>
      </c>
      <c r="DW313" s="51" t="str">
        <f t="shared" ca="1" si="813"/>
        <v>Slope</v>
      </c>
      <c r="DX313" s="51" t="str">
        <f t="shared" ca="1" si="814"/>
        <v>Slope</v>
      </c>
      <c r="DY313" s="51" t="str">
        <f t="shared" ca="1" si="815"/>
        <v>Slope</v>
      </c>
      <c r="DZ313" s="51" t="str">
        <f t="shared" ca="1" si="816"/>
        <v>Slope</v>
      </c>
      <c r="EA313" s="51" t="str">
        <f t="shared" ca="1" si="817"/>
        <v>Slope</v>
      </c>
      <c r="EB313" s="51" t="str">
        <f t="shared" ca="1" si="818"/>
        <v>Slope</v>
      </c>
      <c r="EC313" s="51" t="str">
        <f t="shared" ca="1" si="819"/>
        <v>Slope</v>
      </c>
      <c r="EE313" s="52">
        <f t="shared" ca="1" si="820"/>
        <v>1</v>
      </c>
      <c r="EF313" s="52">
        <f t="shared" ca="1" si="821"/>
        <v>1</v>
      </c>
      <c r="EG313" s="52">
        <f t="shared" ca="1" si="822"/>
        <v>1</v>
      </c>
      <c r="EH313" s="52">
        <f t="shared" ca="1" si="823"/>
        <v>1</v>
      </c>
      <c r="EI313" s="52">
        <f t="shared" ca="1" si="824"/>
        <v>1</v>
      </c>
      <c r="EJ313" s="52">
        <f t="shared" ca="1" si="825"/>
        <v>1</v>
      </c>
      <c r="EK313" s="52">
        <f t="shared" ca="1" si="826"/>
        <v>1</v>
      </c>
      <c r="EL313" s="52">
        <f t="shared" ca="1" si="827"/>
        <v>1</v>
      </c>
      <c r="EM313" s="52">
        <f t="shared" ca="1" si="828"/>
        <v>1</v>
      </c>
      <c r="EN313" s="52">
        <f t="shared" ca="1" si="829"/>
        <v>1</v>
      </c>
      <c r="EO313" s="52">
        <f t="shared" ca="1" si="830"/>
        <v>1</v>
      </c>
      <c r="EP313" s="52">
        <f t="shared" ca="1" si="831"/>
        <v>1</v>
      </c>
      <c r="EQ313" s="52">
        <f t="shared" ca="1" si="832"/>
        <v>1</v>
      </c>
      <c r="ER313" s="52">
        <f t="shared" ca="1" si="833"/>
        <v>1</v>
      </c>
      <c r="ES313" s="52">
        <f t="shared" ca="1" si="834"/>
        <v>1</v>
      </c>
      <c r="ET313" s="52">
        <f t="shared" ca="1" si="835"/>
        <v>1</v>
      </c>
      <c r="EU313" s="52">
        <f t="shared" ca="1" si="836"/>
        <v>1</v>
      </c>
      <c r="EV313" s="52">
        <f t="shared" ca="1" si="837"/>
        <v>1</v>
      </c>
      <c r="EW313" s="52">
        <f t="shared" ca="1" si="838"/>
        <v>1</v>
      </c>
      <c r="EX313" s="52">
        <f t="shared" ca="1" si="839"/>
        <v>1</v>
      </c>
      <c r="EY313" s="52">
        <f t="shared" ca="1" si="840"/>
        <v>1</v>
      </c>
      <c r="EZ313" s="52">
        <f t="shared" ca="1" si="841"/>
        <v>1</v>
      </c>
      <c r="FA313" s="52">
        <f t="shared" ca="1" si="842"/>
        <v>1</v>
      </c>
      <c r="FB313" s="52">
        <f t="shared" ca="1" si="843"/>
        <v>1</v>
      </c>
      <c r="FC313" s="52">
        <f t="shared" ca="1" si="844"/>
        <v>1</v>
      </c>
      <c r="FD313" s="52">
        <f t="shared" ca="1" si="845"/>
        <v>1</v>
      </c>
      <c r="FE313" s="52">
        <f t="shared" ca="1" si="846"/>
        <v>1</v>
      </c>
      <c r="FF313" s="52">
        <f t="shared" ca="1" si="847"/>
        <v>1</v>
      </c>
      <c r="FG313" s="52">
        <f t="shared" ca="1" si="848"/>
        <v>1</v>
      </c>
      <c r="FH313" s="52">
        <f t="shared" ca="1" si="849"/>
        <v>1</v>
      </c>
      <c r="FI313" s="52">
        <f t="shared" ca="1" si="850"/>
        <v>1</v>
      </c>
      <c r="FK313" s="52">
        <f t="shared" si="851"/>
        <v>0</v>
      </c>
      <c r="FL313" s="59" t="e">
        <f t="shared" ca="1" si="852"/>
        <v>#N/A</v>
      </c>
      <c r="FM313" s="59" t="e">
        <f t="shared" ca="1" si="853"/>
        <v>#N/A</v>
      </c>
      <c r="FN313" s="52">
        <f t="shared" ca="1" si="854"/>
        <v>0</v>
      </c>
      <c r="FP313" s="52">
        <f t="shared" ca="1" si="855"/>
        <v>0.66666666666666663</v>
      </c>
      <c r="FQ313" s="52">
        <f t="shared" ca="1" si="856"/>
        <v>0.66666666666666663</v>
      </c>
      <c r="FR313" s="52">
        <f t="shared" ca="1" si="857"/>
        <v>0.65555555555555545</v>
      </c>
      <c r="FS313" s="52">
        <f t="shared" ca="1" si="858"/>
        <v>0.64444444444444438</v>
      </c>
      <c r="FT313" s="52">
        <f t="shared" ca="1" si="859"/>
        <v>0.6333333333333333</v>
      </c>
      <c r="FU313" s="52">
        <f t="shared" ca="1" si="860"/>
        <v>0.62222222222222223</v>
      </c>
      <c r="FV313" s="52">
        <f t="shared" ca="1" si="861"/>
        <v>0.61111111111111116</v>
      </c>
      <c r="FW313" s="52">
        <f t="shared" ca="1" si="862"/>
        <v>0.6</v>
      </c>
      <c r="FX313" s="52">
        <f t="shared" ca="1" si="863"/>
        <v>0.5888888888888888</v>
      </c>
      <c r="FY313" s="52">
        <f t="shared" ca="1" si="864"/>
        <v>0.57777777777777772</v>
      </c>
      <c r="FZ313" s="52">
        <f t="shared" ca="1" si="865"/>
        <v>0.56666666666666665</v>
      </c>
      <c r="GA313" s="52">
        <f t="shared" ca="1" si="866"/>
        <v>0.55555555555555558</v>
      </c>
      <c r="GB313" s="52">
        <f t="shared" ca="1" si="867"/>
        <v>0.5444444444444444</v>
      </c>
      <c r="GC313" s="52">
        <f t="shared" ca="1" si="868"/>
        <v>0.53333333333333333</v>
      </c>
      <c r="GD313" s="52">
        <f t="shared" ca="1" si="869"/>
        <v>0.52222222222222214</v>
      </c>
      <c r="GE313" s="52">
        <f t="shared" ca="1" si="870"/>
        <v>0.51111111111111107</v>
      </c>
      <c r="GF313" s="52">
        <f t="shared" ca="1" si="871"/>
        <v>0.5</v>
      </c>
      <c r="GG313" s="52">
        <f t="shared" ca="1" si="872"/>
        <v>0.48888888888888887</v>
      </c>
      <c r="GH313" s="52">
        <f t="shared" ca="1" si="873"/>
        <v>0.47777777777777775</v>
      </c>
      <c r="GI313" s="52">
        <f t="shared" ca="1" si="874"/>
        <v>0.46666666666666667</v>
      </c>
      <c r="GJ313" s="52">
        <f t="shared" ca="1" si="875"/>
        <v>0.45555555555555555</v>
      </c>
      <c r="GK313" s="52">
        <f t="shared" ca="1" si="876"/>
        <v>0.44444444444444442</v>
      </c>
      <c r="GL313" s="52">
        <f t="shared" ca="1" si="877"/>
        <v>0.43333333333333335</v>
      </c>
      <c r="GM313" s="52">
        <f t="shared" ca="1" si="878"/>
        <v>0.42222222222222222</v>
      </c>
      <c r="GN313" s="52">
        <f t="shared" ca="1" si="879"/>
        <v>0.41111111111111109</v>
      </c>
      <c r="GO313" s="52">
        <f t="shared" ca="1" si="880"/>
        <v>0.39999999999999997</v>
      </c>
      <c r="GP313" s="52">
        <f t="shared" ca="1" si="881"/>
        <v>0.38888888888888884</v>
      </c>
      <c r="GQ313" s="52">
        <f t="shared" ca="1" si="882"/>
        <v>0.37777777777777777</v>
      </c>
      <c r="GR313" s="52">
        <f t="shared" ca="1" si="883"/>
        <v>0.36666666666666664</v>
      </c>
      <c r="GS313" s="52">
        <f t="shared" ca="1" si="884"/>
        <v>0.35555555555555551</v>
      </c>
      <c r="GT313" s="52">
        <f t="shared" ca="1" si="885"/>
        <v>0.34444444444444444</v>
      </c>
      <c r="GU313" s="125">
        <f t="shared" si="886"/>
        <v>0</v>
      </c>
      <c r="GV313" s="52">
        <f t="shared" ca="1" si="887"/>
        <v>0.66666666666666663</v>
      </c>
      <c r="GW313" s="59">
        <f t="shared" ca="1" si="888"/>
        <v>0</v>
      </c>
      <c r="GX313" s="52">
        <f t="shared" ca="1" si="889"/>
        <v>0</v>
      </c>
      <c r="GY313" s="52" t="str">
        <f t="shared" ca="1" si="890"/>
        <v>Slope</v>
      </c>
      <c r="GZ313" s="52" t="str">
        <f t="shared" ca="1" si="891"/>
        <v>NaN</v>
      </c>
      <c r="HA313" s="120">
        <f t="shared" si="892"/>
        <v>0</v>
      </c>
      <c r="HB313" s="58">
        <f t="shared" si="893"/>
        <v>0</v>
      </c>
      <c r="HC313" s="58"/>
      <c r="HD313" s="121">
        <f t="shared" si="894"/>
        <v>1</v>
      </c>
      <c r="HE313" s="52">
        <f t="shared" si="895"/>
        <v>0</v>
      </c>
      <c r="HF313" s="52">
        <f t="shared" si="896"/>
        <v>0</v>
      </c>
      <c r="HG313" s="120">
        <f t="shared" si="897"/>
        <v>1</v>
      </c>
      <c r="HH313" s="120">
        <f t="shared" si="898"/>
        <v>0</v>
      </c>
      <c r="HI313" s="52">
        <f t="shared" ca="1" si="899"/>
        <v>0</v>
      </c>
      <c r="HJ313" s="52" t="str">
        <f t="shared" ca="1" si="900"/>
        <v>Slope</v>
      </c>
      <c r="HK313" s="59">
        <f t="shared" ca="1" si="901"/>
        <v>2</v>
      </c>
      <c r="HL313" s="52" t="str">
        <f t="shared" ca="1" si="902"/>
        <v>NaN</v>
      </c>
      <c r="HM313" s="52">
        <f t="shared" si="903"/>
        <v>0</v>
      </c>
      <c r="HN313" s="52">
        <f t="shared" si="904"/>
        <v>0</v>
      </c>
      <c r="HO313" s="52">
        <f t="shared" si="905"/>
        <v>0</v>
      </c>
      <c r="HP313" s="112"/>
      <c r="HQ313" s="52">
        <f t="shared" si="908"/>
        <v>0</v>
      </c>
      <c r="HR313" s="112"/>
      <c r="HS313" s="52">
        <f t="shared" si="906"/>
        <v>0</v>
      </c>
      <c r="HT313">
        <f t="shared" si="907"/>
        <v>0</v>
      </c>
    </row>
    <row r="314" spans="1:228" x14ac:dyDescent="0.25">
      <c r="A314" s="45">
        <v>276</v>
      </c>
      <c r="B314" s="35">
        <f t="shared" si="743"/>
        <v>3.1828703703703519E-2</v>
      </c>
      <c r="C314" s="28"/>
      <c r="D314" s="29"/>
      <c r="E314" s="29"/>
      <c r="F314" s="37"/>
      <c r="G314" s="38"/>
      <c r="H314" s="107"/>
      <c r="I314" s="31"/>
      <c r="J314" s="28"/>
      <c r="K314" s="37">
        <f t="shared" si="735"/>
        <v>0</v>
      </c>
      <c r="L314" s="30">
        <f t="shared" si="733"/>
        <v>0</v>
      </c>
      <c r="M314" s="101">
        <f t="shared" si="734"/>
        <v>0</v>
      </c>
      <c r="N314" s="103">
        <f t="shared" si="744"/>
        <v>0</v>
      </c>
      <c r="AD314" s="52" t="e">
        <f t="shared" ca="1" si="745"/>
        <v>#DIV/0!</v>
      </c>
      <c r="AE314" s="52" t="e">
        <f t="shared" ca="1" si="745"/>
        <v>#DIV/0!</v>
      </c>
      <c r="AF314" s="52" t="e">
        <f t="shared" ca="1" si="745"/>
        <v>#DIV/0!</v>
      </c>
      <c r="AG314" s="52" t="e">
        <f t="shared" ca="1" si="745"/>
        <v>#DIV/0!</v>
      </c>
      <c r="AH314" s="52" t="e">
        <f t="shared" ca="1" si="746"/>
        <v>#DIV/0!</v>
      </c>
      <c r="AI314" s="52" t="e">
        <f t="shared" ca="1" si="746"/>
        <v>#DIV/0!</v>
      </c>
      <c r="AJ314" s="52" t="e">
        <f t="shared" ca="1" si="746"/>
        <v>#DIV/0!</v>
      </c>
      <c r="AK314" s="52" t="e">
        <f t="shared" ca="1" si="746"/>
        <v>#DIV/0!</v>
      </c>
      <c r="AL314" s="52" t="e">
        <f t="shared" ca="1" si="747"/>
        <v>#DIV/0!</v>
      </c>
      <c r="AM314" s="52" t="e">
        <f t="shared" ca="1" si="747"/>
        <v>#DIV/0!</v>
      </c>
      <c r="AN314" s="52" t="e">
        <f t="shared" ca="1" si="747"/>
        <v>#DIV/0!</v>
      </c>
      <c r="AO314" s="52" t="e">
        <f t="shared" ca="1" si="747"/>
        <v>#DIV/0!</v>
      </c>
      <c r="AP314" s="52" t="e">
        <f t="shared" ca="1" si="748"/>
        <v>#DIV/0!</v>
      </c>
      <c r="AQ314" s="52" t="e">
        <f t="shared" ca="1" si="748"/>
        <v>#DIV/0!</v>
      </c>
      <c r="AR314" s="52" t="e">
        <f t="shared" ca="1" si="748"/>
        <v>#DIV/0!</v>
      </c>
      <c r="AS314" s="52" t="e">
        <f t="shared" ca="1" si="748"/>
        <v>#DIV/0!</v>
      </c>
      <c r="AT314" s="52" t="e">
        <f t="shared" ca="1" si="749"/>
        <v>#DIV/0!</v>
      </c>
      <c r="AU314" s="52" t="e">
        <f t="shared" ca="1" si="749"/>
        <v>#DIV/0!</v>
      </c>
      <c r="AV314" s="52" t="e">
        <f t="shared" ca="1" si="738"/>
        <v>#DIV/0!</v>
      </c>
      <c r="AW314" s="52" t="e">
        <f t="shared" ca="1" si="738"/>
        <v>#DIV/0!</v>
      </c>
      <c r="AX314" s="52" t="e">
        <f t="shared" ca="1" si="738"/>
        <v>#DIV/0!</v>
      </c>
      <c r="AY314" s="52" t="e">
        <f t="shared" ca="1" si="738"/>
        <v>#DIV/0!</v>
      </c>
      <c r="AZ314" s="52" t="e">
        <f t="shared" ca="1" si="739"/>
        <v>#DIV/0!</v>
      </c>
      <c r="BA314" s="52" t="e">
        <f t="shared" ca="1" si="739"/>
        <v>#DIV/0!</v>
      </c>
      <c r="BB314" s="52" t="e">
        <f t="shared" ca="1" si="739"/>
        <v>#DIV/0!</v>
      </c>
      <c r="BC314" s="52" t="e">
        <f t="shared" ca="1" si="739"/>
        <v>#DIV/0!</v>
      </c>
      <c r="BD314" s="52" t="e">
        <f t="shared" ca="1" si="740"/>
        <v>#DIV/0!</v>
      </c>
      <c r="BE314" s="52" t="e">
        <f t="shared" ca="1" si="740"/>
        <v>#DIV/0!</v>
      </c>
      <c r="BF314" s="52" t="e">
        <f t="shared" ca="1" si="740"/>
        <v>#DIV/0!</v>
      </c>
      <c r="BG314" s="52" t="e">
        <f t="shared" ca="1" si="740"/>
        <v>#DIV/0!</v>
      </c>
      <c r="BH314" s="52" t="e">
        <f t="shared" ca="1" si="741"/>
        <v>#DIV/0!</v>
      </c>
      <c r="BJ314" s="52">
        <f t="shared" si="750"/>
        <v>0</v>
      </c>
      <c r="BK314" s="52">
        <f t="shared" si="751"/>
        <v>0</v>
      </c>
      <c r="BL314" s="52">
        <f t="shared" si="752"/>
        <v>0</v>
      </c>
      <c r="BM314" s="52">
        <f t="shared" si="753"/>
        <v>0</v>
      </c>
      <c r="BN314" s="52">
        <f t="shared" si="754"/>
        <v>0</v>
      </c>
      <c r="BO314" s="52">
        <f t="shared" si="755"/>
        <v>0</v>
      </c>
      <c r="BP314" s="52">
        <f t="shared" si="756"/>
        <v>0</v>
      </c>
      <c r="BQ314" s="52">
        <f t="shared" si="757"/>
        <v>0.05</v>
      </c>
      <c r="BS314" s="52">
        <f t="shared" ca="1" si="758"/>
        <v>0</v>
      </c>
      <c r="BT314" s="52">
        <f t="shared" ca="1" si="759"/>
        <v>0</v>
      </c>
      <c r="BU314" s="52">
        <f t="shared" ca="1" si="760"/>
        <v>0</v>
      </c>
      <c r="BV314" s="52">
        <f t="shared" ca="1" si="761"/>
        <v>0</v>
      </c>
      <c r="BW314" s="52">
        <f t="shared" ca="1" si="762"/>
        <v>0</v>
      </c>
      <c r="BX314" s="52">
        <f t="shared" ca="1" si="763"/>
        <v>0</v>
      </c>
      <c r="BY314" s="52">
        <f t="shared" ca="1" si="764"/>
        <v>0</v>
      </c>
      <c r="BZ314" s="52">
        <f t="shared" ca="1" si="765"/>
        <v>0</v>
      </c>
      <c r="CA314" s="52">
        <f t="shared" ca="1" si="766"/>
        <v>0</v>
      </c>
      <c r="CB314" s="52">
        <f t="shared" ca="1" si="767"/>
        <v>0</v>
      </c>
      <c r="CC314" s="52">
        <f t="shared" ca="1" si="768"/>
        <v>0</v>
      </c>
      <c r="CD314" s="52">
        <f t="shared" ca="1" si="769"/>
        <v>0</v>
      </c>
      <c r="CE314" s="52">
        <f t="shared" ca="1" si="770"/>
        <v>0</v>
      </c>
      <c r="CF314" s="52">
        <f t="shared" ca="1" si="771"/>
        <v>0</v>
      </c>
      <c r="CG314" s="52">
        <f t="shared" ca="1" si="772"/>
        <v>0</v>
      </c>
      <c r="CH314" s="52">
        <f t="shared" ca="1" si="773"/>
        <v>0</v>
      </c>
      <c r="CI314" s="52">
        <f t="shared" ca="1" si="774"/>
        <v>0</v>
      </c>
      <c r="CJ314" s="52">
        <f t="shared" ca="1" si="775"/>
        <v>0</v>
      </c>
      <c r="CK314" s="52">
        <f t="shared" ca="1" si="776"/>
        <v>0</v>
      </c>
      <c r="CL314" s="52">
        <f t="shared" ca="1" si="777"/>
        <v>0</v>
      </c>
      <c r="CM314" s="52">
        <f t="shared" ca="1" si="778"/>
        <v>0</v>
      </c>
      <c r="CN314" s="52">
        <f t="shared" ca="1" si="779"/>
        <v>0</v>
      </c>
      <c r="CO314" s="52">
        <f t="shared" ca="1" si="780"/>
        <v>0</v>
      </c>
      <c r="CP314" s="52">
        <f t="shared" ca="1" si="781"/>
        <v>0</v>
      </c>
      <c r="CQ314" s="52">
        <f t="shared" ca="1" si="782"/>
        <v>0</v>
      </c>
      <c r="CR314" s="52">
        <f t="shared" ca="1" si="783"/>
        <v>0</v>
      </c>
      <c r="CS314" s="52">
        <f t="shared" ca="1" si="784"/>
        <v>0</v>
      </c>
      <c r="CT314" s="52">
        <f t="shared" ca="1" si="785"/>
        <v>0</v>
      </c>
      <c r="CU314" s="52">
        <f t="shared" ca="1" si="786"/>
        <v>0</v>
      </c>
      <c r="CV314" s="52">
        <f t="shared" ca="1" si="787"/>
        <v>0</v>
      </c>
      <c r="CW314" s="52">
        <f t="shared" ca="1" si="788"/>
        <v>0</v>
      </c>
      <c r="CY314" s="51" t="str">
        <f t="shared" ca="1" si="789"/>
        <v>Slope</v>
      </c>
      <c r="CZ314" s="51" t="str">
        <f t="shared" ca="1" si="790"/>
        <v>Slope</v>
      </c>
      <c r="DA314" s="51" t="str">
        <f t="shared" ca="1" si="791"/>
        <v>Slope</v>
      </c>
      <c r="DB314" s="51" t="str">
        <f t="shared" ca="1" si="792"/>
        <v>Slope</v>
      </c>
      <c r="DC314" s="51" t="str">
        <f t="shared" ca="1" si="793"/>
        <v>Slope</v>
      </c>
      <c r="DD314" s="51" t="str">
        <f t="shared" ca="1" si="794"/>
        <v>Slope</v>
      </c>
      <c r="DE314" s="51" t="str">
        <f t="shared" ca="1" si="795"/>
        <v>Slope</v>
      </c>
      <c r="DF314" s="51" t="str">
        <f t="shared" ca="1" si="796"/>
        <v>Slope</v>
      </c>
      <c r="DG314" s="51" t="str">
        <f t="shared" ca="1" si="797"/>
        <v>Slope</v>
      </c>
      <c r="DH314" s="51" t="str">
        <f t="shared" ca="1" si="798"/>
        <v>Slope</v>
      </c>
      <c r="DI314" s="51" t="str">
        <f t="shared" ca="1" si="799"/>
        <v>Slope</v>
      </c>
      <c r="DJ314" s="51" t="str">
        <f t="shared" ca="1" si="800"/>
        <v>Slope</v>
      </c>
      <c r="DK314" s="51" t="str">
        <f t="shared" ca="1" si="801"/>
        <v>Slope</v>
      </c>
      <c r="DL314" s="51" t="str">
        <f t="shared" ca="1" si="802"/>
        <v>Slope</v>
      </c>
      <c r="DM314" s="51" t="str">
        <f t="shared" ca="1" si="803"/>
        <v>Slope</v>
      </c>
      <c r="DN314" s="51" t="str">
        <f t="shared" ca="1" si="804"/>
        <v>Slope</v>
      </c>
      <c r="DO314" s="51" t="str">
        <f t="shared" ca="1" si="805"/>
        <v>Slope</v>
      </c>
      <c r="DP314" s="51" t="str">
        <f t="shared" ca="1" si="806"/>
        <v>Slope</v>
      </c>
      <c r="DQ314" s="51" t="str">
        <f t="shared" ca="1" si="807"/>
        <v>Slope</v>
      </c>
      <c r="DR314" s="51" t="str">
        <f t="shared" ca="1" si="808"/>
        <v>Slope</v>
      </c>
      <c r="DS314" s="51" t="str">
        <f t="shared" ca="1" si="809"/>
        <v>Slope</v>
      </c>
      <c r="DT314" s="51" t="str">
        <f t="shared" ca="1" si="810"/>
        <v>Slope</v>
      </c>
      <c r="DU314" s="51" t="str">
        <f t="shared" ca="1" si="811"/>
        <v>Slope</v>
      </c>
      <c r="DV314" s="51" t="str">
        <f t="shared" ca="1" si="812"/>
        <v>Slope</v>
      </c>
      <c r="DW314" s="51" t="str">
        <f t="shared" ca="1" si="813"/>
        <v>Slope</v>
      </c>
      <c r="DX314" s="51" t="str">
        <f t="shared" ca="1" si="814"/>
        <v>Slope</v>
      </c>
      <c r="DY314" s="51" t="str">
        <f t="shared" ca="1" si="815"/>
        <v>Slope</v>
      </c>
      <c r="DZ314" s="51" t="str">
        <f t="shared" ca="1" si="816"/>
        <v>Slope</v>
      </c>
      <c r="EA314" s="51" t="str">
        <f t="shared" ca="1" si="817"/>
        <v>Slope</v>
      </c>
      <c r="EB314" s="51" t="str">
        <f t="shared" ca="1" si="818"/>
        <v>Slope</v>
      </c>
      <c r="EC314" s="51" t="str">
        <f t="shared" ca="1" si="819"/>
        <v>Slope</v>
      </c>
      <c r="EE314" s="52">
        <f t="shared" ca="1" si="820"/>
        <v>1</v>
      </c>
      <c r="EF314" s="52">
        <f t="shared" ca="1" si="821"/>
        <v>1</v>
      </c>
      <c r="EG314" s="52">
        <f t="shared" ca="1" si="822"/>
        <v>1</v>
      </c>
      <c r="EH314" s="52">
        <f t="shared" ca="1" si="823"/>
        <v>1</v>
      </c>
      <c r="EI314" s="52">
        <f t="shared" ca="1" si="824"/>
        <v>1</v>
      </c>
      <c r="EJ314" s="52">
        <f t="shared" ca="1" si="825"/>
        <v>1</v>
      </c>
      <c r="EK314" s="52">
        <f t="shared" ca="1" si="826"/>
        <v>1</v>
      </c>
      <c r="EL314" s="52">
        <f t="shared" ca="1" si="827"/>
        <v>1</v>
      </c>
      <c r="EM314" s="52">
        <f t="shared" ca="1" si="828"/>
        <v>1</v>
      </c>
      <c r="EN314" s="52">
        <f t="shared" ca="1" si="829"/>
        <v>1</v>
      </c>
      <c r="EO314" s="52">
        <f t="shared" ca="1" si="830"/>
        <v>1</v>
      </c>
      <c r="EP314" s="52">
        <f t="shared" ca="1" si="831"/>
        <v>1</v>
      </c>
      <c r="EQ314" s="52">
        <f t="shared" ca="1" si="832"/>
        <v>1</v>
      </c>
      <c r="ER314" s="52">
        <f t="shared" ca="1" si="833"/>
        <v>1</v>
      </c>
      <c r="ES314" s="52">
        <f t="shared" ca="1" si="834"/>
        <v>1</v>
      </c>
      <c r="ET314" s="52">
        <f t="shared" ca="1" si="835"/>
        <v>1</v>
      </c>
      <c r="EU314" s="52">
        <f t="shared" ca="1" si="836"/>
        <v>1</v>
      </c>
      <c r="EV314" s="52">
        <f t="shared" ca="1" si="837"/>
        <v>1</v>
      </c>
      <c r="EW314" s="52">
        <f t="shared" ca="1" si="838"/>
        <v>1</v>
      </c>
      <c r="EX314" s="52">
        <f t="shared" ca="1" si="839"/>
        <v>1</v>
      </c>
      <c r="EY314" s="52">
        <f t="shared" ca="1" si="840"/>
        <v>1</v>
      </c>
      <c r="EZ314" s="52">
        <f t="shared" ca="1" si="841"/>
        <v>1</v>
      </c>
      <c r="FA314" s="52">
        <f t="shared" ca="1" si="842"/>
        <v>1</v>
      </c>
      <c r="FB314" s="52">
        <f t="shared" ca="1" si="843"/>
        <v>1</v>
      </c>
      <c r="FC314" s="52">
        <f t="shared" ca="1" si="844"/>
        <v>1</v>
      </c>
      <c r="FD314" s="52">
        <f t="shared" ca="1" si="845"/>
        <v>1</v>
      </c>
      <c r="FE314" s="52">
        <f t="shared" ca="1" si="846"/>
        <v>1</v>
      </c>
      <c r="FF314" s="52">
        <f t="shared" ca="1" si="847"/>
        <v>1</v>
      </c>
      <c r="FG314" s="52">
        <f t="shared" ca="1" si="848"/>
        <v>1</v>
      </c>
      <c r="FH314" s="52">
        <f t="shared" ca="1" si="849"/>
        <v>1</v>
      </c>
      <c r="FI314" s="52">
        <f t="shared" ca="1" si="850"/>
        <v>1</v>
      </c>
      <c r="FK314" s="52">
        <f t="shared" si="851"/>
        <v>0</v>
      </c>
      <c r="FL314" s="59" t="e">
        <f t="shared" ca="1" si="852"/>
        <v>#N/A</v>
      </c>
      <c r="FM314" s="59" t="e">
        <f t="shared" ca="1" si="853"/>
        <v>#N/A</v>
      </c>
      <c r="FN314" s="52">
        <f t="shared" ca="1" si="854"/>
        <v>0</v>
      </c>
      <c r="FP314" s="52">
        <f t="shared" ca="1" si="855"/>
        <v>0.66666666666666663</v>
      </c>
      <c r="FQ314" s="52">
        <f t="shared" ca="1" si="856"/>
        <v>0.66666666666666663</v>
      </c>
      <c r="FR314" s="52">
        <f t="shared" ca="1" si="857"/>
        <v>0.65555555555555545</v>
      </c>
      <c r="FS314" s="52">
        <f t="shared" ca="1" si="858"/>
        <v>0.64444444444444438</v>
      </c>
      <c r="FT314" s="52">
        <f t="shared" ca="1" si="859"/>
        <v>0.6333333333333333</v>
      </c>
      <c r="FU314" s="52">
        <f t="shared" ca="1" si="860"/>
        <v>0.62222222222222223</v>
      </c>
      <c r="FV314" s="52">
        <f t="shared" ca="1" si="861"/>
        <v>0.61111111111111116</v>
      </c>
      <c r="FW314" s="52">
        <f t="shared" ca="1" si="862"/>
        <v>0.6</v>
      </c>
      <c r="FX314" s="52">
        <f t="shared" ca="1" si="863"/>
        <v>0.5888888888888888</v>
      </c>
      <c r="FY314" s="52">
        <f t="shared" ca="1" si="864"/>
        <v>0.57777777777777772</v>
      </c>
      <c r="FZ314" s="52">
        <f t="shared" ca="1" si="865"/>
        <v>0.56666666666666665</v>
      </c>
      <c r="GA314" s="52">
        <f t="shared" ca="1" si="866"/>
        <v>0.55555555555555558</v>
      </c>
      <c r="GB314" s="52">
        <f t="shared" ca="1" si="867"/>
        <v>0.5444444444444444</v>
      </c>
      <c r="GC314" s="52">
        <f t="shared" ca="1" si="868"/>
        <v>0.53333333333333333</v>
      </c>
      <c r="GD314" s="52">
        <f t="shared" ca="1" si="869"/>
        <v>0.52222222222222214</v>
      </c>
      <c r="GE314" s="52">
        <f t="shared" ca="1" si="870"/>
        <v>0.51111111111111107</v>
      </c>
      <c r="GF314" s="52">
        <f t="shared" ca="1" si="871"/>
        <v>0.5</v>
      </c>
      <c r="GG314" s="52">
        <f t="shared" ca="1" si="872"/>
        <v>0.48888888888888887</v>
      </c>
      <c r="GH314" s="52">
        <f t="shared" ca="1" si="873"/>
        <v>0.47777777777777775</v>
      </c>
      <c r="GI314" s="52">
        <f t="shared" ca="1" si="874"/>
        <v>0.46666666666666667</v>
      </c>
      <c r="GJ314" s="52">
        <f t="shared" ca="1" si="875"/>
        <v>0.45555555555555555</v>
      </c>
      <c r="GK314" s="52">
        <f t="shared" ca="1" si="876"/>
        <v>0.44444444444444442</v>
      </c>
      <c r="GL314" s="52">
        <f t="shared" ca="1" si="877"/>
        <v>0.43333333333333335</v>
      </c>
      <c r="GM314" s="52">
        <f t="shared" ca="1" si="878"/>
        <v>0.42222222222222222</v>
      </c>
      <c r="GN314" s="52">
        <f t="shared" ca="1" si="879"/>
        <v>0.41111111111111109</v>
      </c>
      <c r="GO314" s="52">
        <f t="shared" ca="1" si="880"/>
        <v>0.39999999999999997</v>
      </c>
      <c r="GP314" s="52">
        <f t="shared" ca="1" si="881"/>
        <v>0.38888888888888884</v>
      </c>
      <c r="GQ314" s="52">
        <f t="shared" ca="1" si="882"/>
        <v>0.37777777777777777</v>
      </c>
      <c r="GR314" s="52">
        <f t="shared" ca="1" si="883"/>
        <v>0.36666666666666664</v>
      </c>
      <c r="GS314" s="52">
        <f t="shared" ca="1" si="884"/>
        <v>0.35555555555555551</v>
      </c>
      <c r="GT314" s="52">
        <f t="shared" ca="1" si="885"/>
        <v>0.34444444444444444</v>
      </c>
      <c r="GU314" s="125">
        <f t="shared" si="886"/>
        <v>0</v>
      </c>
      <c r="GV314" s="52">
        <f t="shared" ca="1" si="887"/>
        <v>0.66666666666666663</v>
      </c>
      <c r="GW314" s="59">
        <f t="shared" ca="1" si="888"/>
        <v>0</v>
      </c>
      <c r="GX314" s="52">
        <f t="shared" ca="1" si="889"/>
        <v>0</v>
      </c>
      <c r="GY314" s="52" t="str">
        <f t="shared" ca="1" si="890"/>
        <v>Slope</v>
      </c>
      <c r="GZ314" s="52" t="str">
        <f t="shared" ca="1" si="891"/>
        <v>NaN</v>
      </c>
      <c r="HA314" s="120">
        <f t="shared" si="892"/>
        <v>0</v>
      </c>
      <c r="HB314" s="58">
        <f t="shared" si="893"/>
        <v>0</v>
      </c>
      <c r="HC314" s="58"/>
      <c r="HD314" s="121">
        <f t="shared" si="894"/>
        <v>1</v>
      </c>
      <c r="HE314" s="52">
        <f t="shared" si="895"/>
        <v>0</v>
      </c>
      <c r="HF314" s="52">
        <f t="shared" si="896"/>
        <v>0</v>
      </c>
      <c r="HG314" s="120">
        <f t="shared" si="897"/>
        <v>1</v>
      </c>
      <c r="HH314" s="120">
        <f t="shared" si="898"/>
        <v>0</v>
      </c>
      <c r="HI314" s="52">
        <f t="shared" ca="1" si="899"/>
        <v>0</v>
      </c>
      <c r="HJ314" s="52" t="str">
        <f t="shared" ca="1" si="900"/>
        <v>Slope</v>
      </c>
      <c r="HK314" s="59">
        <f t="shared" ca="1" si="901"/>
        <v>2</v>
      </c>
      <c r="HL314" s="52" t="str">
        <f t="shared" ca="1" si="902"/>
        <v>NaN</v>
      </c>
      <c r="HM314" s="52">
        <f t="shared" si="903"/>
        <v>0</v>
      </c>
      <c r="HN314" s="52">
        <f t="shared" si="904"/>
        <v>0</v>
      </c>
      <c r="HO314" s="52">
        <f t="shared" si="905"/>
        <v>0</v>
      </c>
      <c r="HP314" s="112"/>
      <c r="HQ314" s="52">
        <f t="shared" si="908"/>
        <v>0</v>
      </c>
      <c r="HR314" s="112"/>
      <c r="HS314" s="52">
        <f t="shared" si="906"/>
        <v>0</v>
      </c>
      <c r="HT314">
        <f t="shared" si="907"/>
        <v>0</v>
      </c>
    </row>
    <row r="315" spans="1:228" x14ac:dyDescent="0.25">
      <c r="A315" s="45">
        <v>277</v>
      </c>
      <c r="B315" s="35">
        <f t="shared" si="743"/>
        <v>3.1944444444444262E-2</v>
      </c>
      <c r="C315" s="28"/>
      <c r="D315" s="29"/>
      <c r="E315" s="29"/>
      <c r="F315" s="37"/>
      <c r="G315" s="38"/>
      <c r="H315" s="107"/>
      <c r="I315" s="31"/>
      <c r="J315" s="28"/>
      <c r="K315" s="37">
        <f t="shared" si="735"/>
        <v>0</v>
      </c>
      <c r="L315" s="30">
        <f t="shared" si="733"/>
        <v>0</v>
      </c>
      <c r="M315" s="101">
        <f t="shared" si="734"/>
        <v>0</v>
      </c>
      <c r="N315" s="103">
        <f t="shared" si="744"/>
        <v>0</v>
      </c>
      <c r="AD315" s="52" t="e">
        <f t="shared" ca="1" si="745"/>
        <v>#DIV/0!</v>
      </c>
      <c r="AE315" s="52" t="e">
        <f t="shared" ca="1" si="745"/>
        <v>#DIV/0!</v>
      </c>
      <c r="AF315" s="52" t="e">
        <f t="shared" ca="1" si="745"/>
        <v>#DIV/0!</v>
      </c>
      <c r="AG315" s="52" t="e">
        <f t="shared" ca="1" si="745"/>
        <v>#DIV/0!</v>
      </c>
      <c r="AH315" s="52" t="e">
        <f t="shared" ca="1" si="746"/>
        <v>#DIV/0!</v>
      </c>
      <c r="AI315" s="52" t="e">
        <f t="shared" ca="1" si="746"/>
        <v>#DIV/0!</v>
      </c>
      <c r="AJ315" s="52" t="e">
        <f t="shared" ca="1" si="746"/>
        <v>#DIV/0!</v>
      </c>
      <c r="AK315" s="52" t="e">
        <f t="shared" ca="1" si="746"/>
        <v>#DIV/0!</v>
      </c>
      <c r="AL315" s="52" t="e">
        <f t="shared" ca="1" si="747"/>
        <v>#DIV/0!</v>
      </c>
      <c r="AM315" s="52" t="e">
        <f t="shared" ca="1" si="747"/>
        <v>#DIV/0!</v>
      </c>
      <c r="AN315" s="52" t="e">
        <f t="shared" ca="1" si="747"/>
        <v>#DIV/0!</v>
      </c>
      <c r="AO315" s="52" t="e">
        <f t="shared" ca="1" si="747"/>
        <v>#DIV/0!</v>
      </c>
      <c r="AP315" s="52" t="e">
        <f t="shared" ca="1" si="748"/>
        <v>#DIV/0!</v>
      </c>
      <c r="AQ315" s="52" t="e">
        <f t="shared" ca="1" si="748"/>
        <v>#DIV/0!</v>
      </c>
      <c r="AR315" s="52" t="e">
        <f t="shared" ca="1" si="748"/>
        <v>#DIV/0!</v>
      </c>
      <c r="AS315" s="52" t="e">
        <f t="shared" ca="1" si="748"/>
        <v>#DIV/0!</v>
      </c>
      <c r="AT315" s="52" t="e">
        <f t="shared" ca="1" si="749"/>
        <v>#DIV/0!</v>
      </c>
      <c r="AU315" s="52" t="e">
        <f t="shared" ca="1" si="749"/>
        <v>#DIV/0!</v>
      </c>
      <c r="AV315" s="52" t="e">
        <f t="shared" ca="1" si="738"/>
        <v>#DIV/0!</v>
      </c>
      <c r="AW315" s="52" t="e">
        <f t="shared" ca="1" si="738"/>
        <v>#DIV/0!</v>
      </c>
      <c r="AX315" s="52" t="e">
        <f t="shared" ca="1" si="738"/>
        <v>#DIV/0!</v>
      </c>
      <c r="AY315" s="52" t="e">
        <f t="shared" ca="1" si="738"/>
        <v>#DIV/0!</v>
      </c>
      <c r="AZ315" s="52" t="e">
        <f t="shared" ca="1" si="739"/>
        <v>#DIV/0!</v>
      </c>
      <c r="BA315" s="52" t="e">
        <f t="shared" ca="1" si="739"/>
        <v>#DIV/0!</v>
      </c>
      <c r="BB315" s="52" t="e">
        <f t="shared" ca="1" si="739"/>
        <v>#DIV/0!</v>
      </c>
      <c r="BC315" s="52" t="e">
        <f t="shared" ca="1" si="739"/>
        <v>#DIV/0!</v>
      </c>
      <c r="BD315" s="52" t="e">
        <f t="shared" ca="1" si="740"/>
        <v>#DIV/0!</v>
      </c>
      <c r="BE315" s="52" t="e">
        <f t="shared" ca="1" si="740"/>
        <v>#DIV/0!</v>
      </c>
      <c r="BF315" s="52" t="e">
        <f t="shared" ca="1" si="740"/>
        <v>#DIV/0!</v>
      </c>
      <c r="BG315" s="52" t="e">
        <f t="shared" ca="1" si="740"/>
        <v>#DIV/0!</v>
      </c>
      <c r="BH315" s="52" t="e">
        <f t="shared" ca="1" si="741"/>
        <v>#DIV/0!</v>
      </c>
      <c r="BJ315" s="52">
        <f t="shared" si="750"/>
        <v>0</v>
      </c>
      <c r="BK315" s="52">
        <f t="shared" si="751"/>
        <v>0</v>
      </c>
      <c r="BL315" s="52">
        <f t="shared" si="752"/>
        <v>0</v>
      </c>
      <c r="BM315" s="52">
        <f t="shared" si="753"/>
        <v>0</v>
      </c>
      <c r="BN315" s="52">
        <f t="shared" si="754"/>
        <v>0</v>
      </c>
      <c r="BO315" s="52">
        <f t="shared" si="755"/>
        <v>0</v>
      </c>
      <c r="BP315" s="52">
        <f t="shared" si="756"/>
        <v>0</v>
      </c>
      <c r="BQ315" s="52">
        <f t="shared" si="757"/>
        <v>0.05</v>
      </c>
      <c r="BS315" s="52">
        <f t="shared" ca="1" si="758"/>
        <v>0</v>
      </c>
      <c r="BT315" s="52">
        <f t="shared" ca="1" si="759"/>
        <v>0</v>
      </c>
      <c r="BU315" s="52">
        <f t="shared" ca="1" si="760"/>
        <v>0</v>
      </c>
      <c r="BV315" s="52">
        <f t="shared" ca="1" si="761"/>
        <v>0</v>
      </c>
      <c r="BW315" s="52">
        <f t="shared" ca="1" si="762"/>
        <v>0</v>
      </c>
      <c r="BX315" s="52">
        <f t="shared" ca="1" si="763"/>
        <v>0</v>
      </c>
      <c r="BY315" s="52">
        <f t="shared" ca="1" si="764"/>
        <v>0</v>
      </c>
      <c r="BZ315" s="52">
        <f t="shared" ca="1" si="765"/>
        <v>0</v>
      </c>
      <c r="CA315" s="52">
        <f t="shared" ca="1" si="766"/>
        <v>0</v>
      </c>
      <c r="CB315" s="52">
        <f t="shared" ca="1" si="767"/>
        <v>0</v>
      </c>
      <c r="CC315" s="52">
        <f t="shared" ca="1" si="768"/>
        <v>0</v>
      </c>
      <c r="CD315" s="52">
        <f t="shared" ca="1" si="769"/>
        <v>0</v>
      </c>
      <c r="CE315" s="52">
        <f t="shared" ca="1" si="770"/>
        <v>0</v>
      </c>
      <c r="CF315" s="52">
        <f t="shared" ca="1" si="771"/>
        <v>0</v>
      </c>
      <c r="CG315" s="52">
        <f t="shared" ca="1" si="772"/>
        <v>0</v>
      </c>
      <c r="CH315" s="52">
        <f t="shared" ca="1" si="773"/>
        <v>0</v>
      </c>
      <c r="CI315" s="52">
        <f t="shared" ca="1" si="774"/>
        <v>0</v>
      </c>
      <c r="CJ315" s="52">
        <f t="shared" ca="1" si="775"/>
        <v>0</v>
      </c>
      <c r="CK315" s="52">
        <f t="shared" ca="1" si="776"/>
        <v>0</v>
      </c>
      <c r="CL315" s="52">
        <f t="shared" ca="1" si="777"/>
        <v>0</v>
      </c>
      <c r="CM315" s="52">
        <f t="shared" ca="1" si="778"/>
        <v>0</v>
      </c>
      <c r="CN315" s="52">
        <f t="shared" ca="1" si="779"/>
        <v>0</v>
      </c>
      <c r="CO315" s="52">
        <f t="shared" ca="1" si="780"/>
        <v>0</v>
      </c>
      <c r="CP315" s="52">
        <f t="shared" ca="1" si="781"/>
        <v>0</v>
      </c>
      <c r="CQ315" s="52">
        <f t="shared" ca="1" si="782"/>
        <v>0</v>
      </c>
      <c r="CR315" s="52">
        <f t="shared" ca="1" si="783"/>
        <v>0</v>
      </c>
      <c r="CS315" s="52">
        <f t="shared" ca="1" si="784"/>
        <v>0</v>
      </c>
      <c r="CT315" s="52">
        <f t="shared" ca="1" si="785"/>
        <v>0</v>
      </c>
      <c r="CU315" s="52">
        <f t="shared" ca="1" si="786"/>
        <v>0</v>
      </c>
      <c r="CV315" s="52">
        <f t="shared" ca="1" si="787"/>
        <v>0</v>
      </c>
      <c r="CW315" s="52">
        <f t="shared" ca="1" si="788"/>
        <v>0</v>
      </c>
      <c r="CY315" s="51" t="str">
        <f t="shared" ca="1" si="789"/>
        <v>Slope</v>
      </c>
      <c r="CZ315" s="51" t="str">
        <f t="shared" ca="1" si="790"/>
        <v>Slope</v>
      </c>
      <c r="DA315" s="51" t="str">
        <f t="shared" ca="1" si="791"/>
        <v>Slope</v>
      </c>
      <c r="DB315" s="51" t="str">
        <f t="shared" ca="1" si="792"/>
        <v>Slope</v>
      </c>
      <c r="DC315" s="51" t="str">
        <f t="shared" ca="1" si="793"/>
        <v>Slope</v>
      </c>
      <c r="DD315" s="51" t="str">
        <f t="shared" ca="1" si="794"/>
        <v>Slope</v>
      </c>
      <c r="DE315" s="51" t="str">
        <f t="shared" ca="1" si="795"/>
        <v>Slope</v>
      </c>
      <c r="DF315" s="51" t="str">
        <f t="shared" ca="1" si="796"/>
        <v>Slope</v>
      </c>
      <c r="DG315" s="51" t="str">
        <f t="shared" ca="1" si="797"/>
        <v>Slope</v>
      </c>
      <c r="DH315" s="51" t="str">
        <f t="shared" ca="1" si="798"/>
        <v>Slope</v>
      </c>
      <c r="DI315" s="51" t="str">
        <f t="shared" ca="1" si="799"/>
        <v>Slope</v>
      </c>
      <c r="DJ315" s="51" t="str">
        <f t="shared" ca="1" si="800"/>
        <v>Slope</v>
      </c>
      <c r="DK315" s="51" t="str">
        <f t="shared" ca="1" si="801"/>
        <v>Slope</v>
      </c>
      <c r="DL315" s="51" t="str">
        <f t="shared" ca="1" si="802"/>
        <v>Slope</v>
      </c>
      <c r="DM315" s="51" t="str">
        <f t="shared" ca="1" si="803"/>
        <v>Slope</v>
      </c>
      <c r="DN315" s="51" t="str">
        <f t="shared" ca="1" si="804"/>
        <v>Slope</v>
      </c>
      <c r="DO315" s="51" t="str">
        <f t="shared" ca="1" si="805"/>
        <v>Slope</v>
      </c>
      <c r="DP315" s="51" t="str">
        <f t="shared" ca="1" si="806"/>
        <v>Slope</v>
      </c>
      <c r="DQ315" s="51" t="str">
        <f t="shared" ca="1" si="807"/>
        <v>Slope</v>
      </c>
      <c r="DR315" s="51" t="str">
        <f t="shared" ca="1" si="808"/>
        <v>Slope</v>
      </c>
      <c r="DS315" s="51" t="str">
        <f t="shared" ca="1" si="809"/>
        <v>Slope</v>
      </c>
      <c r="DT315" s="51" t="str">
        <f t="shared" ca="1" si="810"/>
        <v>Slope</v>
      </c>
      <c r="DU315" s="51" t="str">
        <f t="shared" ca="1" si="811"/>
        <v>Slope</v>
      </c>
      <c r="DV315" s="51" t="str">
        <f t="shared" ca="1" si="812"/>
        <v>Slope</v>
      </c>
      <c r="DW315" s="51" t="str">
        <f t="shared" ca="1" si="813"/>
        <v>Slope</v>
      </c>
      <c r="DX315" s="51" t="str">
        <f t="shared" ca="1" si="814"/>
        <v>Slope</v>
      </c>
      <c r="DY315" s="51" t="str">
        <f t="shared" ca="1" si="815"/>
        <v>Slope</v>
      </c>
      <c r="DZ315" s="51" t="str">
        <f t="shared" ca="1" si="816"/>
        <v>Slope</v>
      </c>
      <c r="EA315" s="51" t="str">
        <f t="shared" ca="1" si="817"/>
        <v>Slope</v>
      </c>
      <c r="EB315" s="51" t="str">
        <f t="shared" ca="1" si="818"/>
        <v>Slope</v>
      </c>
      <c r="EC315" s="51" t="str">
        <f t="shared" ca="1" si="819"/>
        <v>Slope</v>
      </c>
      <c r="EE315" s="52">
        <f t="shared" ca="1" si="820"/>
        <v>1</v>
      </c>
      <c r="EF315" s="52">
        <f t="shared" ca="1" si="821"/>
        <v>1</v>
      </c>
      <c r="EG315" s="52">
        <f t="shared" ca="1" si="822"/>
        <v>1</v>
      </c>
      <c r="EH315" s="52">
        <f t="shared" ca="1" si="823"/>
        <v>1</v>
      </c>
      <c r="EI315" s="52">
        <f t="shared" ca="1" si="824"/>
        <v>1</v>
      </c>
      <c r="EJ315" s="52">
        <f t="shared" ca="1" si="825"/>
        <v>1</v>
      </c>
      <c r="EK315" s="52">
        <f t="shared" ca="1" si="826"/>
        <v>1</v>
      </c>
      <c r="EL315" s="52">
        <f t="shared" ca="1" si="827"/>
        <v>1</v>
      </c>
      <c r="EM315" s="52">
        <f t="shared" ca="1" si="828"/>
        <v>1</v>
      </c>
      <c r="EN315" s="52">
        <f t="shared" ca="1" si="829"/>
        <v>1</v>
      </c>
      <c r="EO315" s="52">
        <f t="shared" ca="1" si="830"/>
        <v>1</v>
      </c>
      <c r="EP315" s="52">
        <f t="shared" ca="1" si="831"/>
        <v>1</v>
      </c>
      <c r="EQ315" s="52">
        <f t="shared" ca="1" si="832"/>
        <v>1</v>
      </c>
      <c r="ER315" s="52">
        <f t="shared" ca="1" si="833"/>
        <v>1</v>
      </c>
      <c r="ES315" s="52">
        <f t="shared" ca="1" si="834"/>
        <v>1</v>
      </c>
      <c r="ET315" s="52">
        <f t="shared" ca="1" si="835"/>
        <v>1</v>
      </c>
      <c r="EU315" s="52">
        <f t="shared" ca="1" si="836"/>
        <v>1</v>
      </c>
      <c r="EV315" s="52">
        <f t="shared" ca="1" si="837"/>
        <v>1</v>
      </c>
      <c r="EW315" s="52">
        <f t="shared" ca="1" si="838"/>
        <v>1</v>
      </c>
      <c r="EX315" s="52">
        <f t="shared" ca="1" si="839"/>
        <v>1</v>
      </c>
      <c r="EY315" s="52">
        <f t="shared" ca="1" si="840"/>
        <v>1</v>
      </c>
      <c r="EZ315" s="52">
        <f t="shared" ca="1" si="841"/>
        <v>1</v>
      </c>
      <c r="FA315" s="52">
        <f t="shared" ca="1" si="842"/>
        <v>1</v>
      </c>
      <c r="FB315" s="52">
        <f t="shared" ca="1" si="843"/>
        <v>1</v>
      </c>
      <c r="FC315" s="52">
        <f t="shared" ca="1" si="844"/>
        <v>1</v>
      </c>
      <c r="FD315" s="52">
        <f t="shared" ca="1" si="845"/>
        <v>1</v>
      </c>
      <c r="FE315" s="52">
        <f t="shared" ca="1" si="846"/>
        <v>1</v>
      </c>
      <c r="FF315" s="52">
        <f t="shared" ca="1" si="847"/>
        <v>1</v>
      </c>
      <c r="FG315" s="52">
        <f t="shared" ca="1" si="848"/>
        <v>1</v>
      </c>
      <c r="FH315" s="52">
        <f t="shared" ca="1" si="849"/>
        <v>1</v>
      </c>
      <c r="FI315" s="52">
        <f t="shared" ca="1" si="850"/>
        <v>1</v>
      </c>
      <c r="FK315" s="52">
        <f t="shared" si="851"/>
        <v>0</v>
      </c>
      <c r="FL315" s="59" t="e">
        <f t="shared" ca="1" si="852"/>
        <v>#N/A</v>
      </c>
      <c r="FM315" s="59" t="e">
        <f t="shared" ca="1" si="853"/>
        <v>#N/A</v>
      </c>
      <c r="FN315" s="52">
        <f t="shared" ca="1" si="854"/>
        <v>0</v>
      </c>
      <c r="FP315" s="52">
        <f t="shared" ca="1" si="855"/>
        <v>0.66666666666666663</v>
      </c>
      <c r="FQ315" s="52">
        <f t="shared" ca="1" si="856"/>
        <v>0.66666666666666663</v>
      </c>
      <c r="FR315" s="52">
        <f t="shared" ca="1" si="857"/>
        <v>0.65555555555555545</v>
      </c>
      <c r="FS315" s="52">
        <f t="shared" ca="1" si="858"/>
        <v>0.64444444444444438</v>
      </c>
      <c r="FT315" s="52">
        <f t="shared" ca="1" si="859"/>
        <v>0.6333333333333333</v>
      </c>
      <c r="FU315" s="52">
        <f t="shared" ca="1" si="860"/>
        <v>0.62222222222222223</v>
      </c>
      <c r="FV315" s="52">
        <f t="shared" ca="1" si="861"/>
        <v>0.61111111111111116</v>
      </c>
      <c r="FW315" s="52">
        <f t="shared" ca="1" si="862"/>
        <v>0.6</v>
      </c>
      <c r="FX315" s="52">
        <f t="shared" ca="1" si="863"/>
        <v>0.5888888888888888</v>
      </c>
      <c r="FY315" s="52">
        <f t="shared" ca="1" si="864"/>
        <v>0.57777777777777772</v>
      </c>
      <c r="FZ315" s="52">
        <f t="shared" ca="1" si="865"/>
        <v>0.56666666666666665</v>
      </c>
      <c r="GA315" s="52">
        <f t="shared" ca="1" si="866"/>
        <v>0.55555555555555558</v>
      </c>
      <c r="GB315" s="52">
        <f t="shared" ca="1" si="867"/>
        <v>0.5444444444444444</v>
      </c>
      <c r="GC315" s="52">
        <f t="shared" ca="1" si="868"/>
        <v>0.53333333333333333</v>
      </c>
      <c r="GD315" s="52">
        <f t="shared" ca="1" si="869"/>
        <v>0.52222222222222214</v>
      </c>
      <c r="GE315" s="52">
        <f t="shared" ca="1" si="870"/>
        <v>0.51111111111111107</v>
      </c>
      <c r="GF315" s="52">
        <f t="shared" ca="1" si="871"/>
        <v>0.5</v>
      </c>
      <c r="GG315" s="52">
        <f t="shared" ca="1" si="872"/>
        <v>0.48888888888888887</v>
      </c>
      <c r="GH315" s="52">
        <f t="shared" ca="1" si="873"/>
        <v>0.47777777777777775</v>
      </c>
      <c r="GI315" s="52">
        <f t="shared" ca="1" si="874"/>
        <v>0.46666666666666667</v>
      </c>
      <c r="GJ315" s="52">
        <f t="shared" ca="1" si="875"/>
        <v>0.45555555555555555</v>
      </c>
      <c r="GK315" s="52">
        <f t="shared" ca="1" si="876"/>
        <v>0.44444444444444442</v>
      </c>
      <c r="GL315" s="52">
        <f t="shared" ca="1" si="877"/>
        <v>0.43333333333333335</v>
      </c>
      <c r="GM315" s="52">
        <f t="shared" ca="1" si="878"/>
        <v>0.42222222222222222</v>
      </c>
      <c r="GN315" s="52">
        <f t="shared" ca="1" si="879"/>
        <v>0.41111111111111109</v>
      </c>
      <c r="GO315" s="52">
        <f t="shared" ca="1" si="880"/>
        <v>0.39999999999999997</v>
      </c>
      <c r="GP315" s="52">
        <f t="shared" ca="1" si="881"/>
        <v>0.38888888888888884</v>
      </c>
      <c r="GQ315" s="52">
        <f t="shared" ca="1" si="882"/>
        <v>0.37777777777777777</v>
      </c>
      <c r="GR315" s="52">
        <f t="shared" ca="1" si="883"/>
        <v>0.36666666666666664</v>
      </c>
      <c r="GS315" s="52">
        <f t="shared" ca="1" si="884"/>
        <v>0.35555555555555551</v>
      </c>
      <c r="GT315" s="52">
        <f t="shared" ca="1" si="885"/>
        <v>0.34444444444444444</v>
      </c>
      <c r="GU315" s="125">
        <f t="shared" si="886"/>
        <v>0</v>
      </c>
      <c r="GV315" s="52">
        <f t="shared" ca="1" si="887"/>
        <v>0.66666666666666663</v>
      </c>
      <c r="GW315" s="59">
        <f t="shared" ca="1" si="888"/>
        <v>0</v>
      </c>
      <c r="GX315" s="52">
        <f t="shared" ca="1" si="889"/>
        <v>0</v>
      </c>
      <c r="GY315" s="52" t="str">
        <f t="shared" ca="1" si="890"/>
        <v>Slope</v>
      </c>
      <c r="GZ315" s="52" t="str">
        <f t="shared" ca="1" si="891"/>
        <v>NaN</v>
      </c>
      <c r="HA315" s="120">
        <f t="shared" si="892"/>
        <v>0</v>
      </c>
      <c r="HB315" s="58">
        <f t="shared" si="893"/>
        <v>0</v>
      </c>
      <c r="HC315" s="58"/>
      <c r="HD315" s="121">
        <f t="shared" si="894"/>
        <v>1</v>
      </c>
      <c r="HE315" s="52">
        <f t="shared" si="895"/>
        <v>0</v>
      </c>
      <c r="HF315" s="52">
        <f t="shared" si="896"/>
        <v>0</v>
      </c>
      <c r="HG315" s="120">
        <f t="shared" si="897"/>
        <v>1</v>
      </c>
      <c r="HH315" s="120">
        <f t="shared" si="898"/>
        <v>0</v>
      </c>
      <c r="HI315" s="52">
        <f t="shared" ca="1" si="899"/>
        <v>0</v>
      </c>
      <c r="HJ315" s="52" t="str">
        <f t="shared" ca="1" si="900"/>
        <v>Slope</v>
      </c>
      <c r="HK315" s="59">
        <f t="shared" ca="1" si="901"/>
        <v>2</v>
      </c>
      <c r="HL315" s="52" t="str">
        <f t="shared" ca="1" si="902"/>
        <v>NaN</v>
      </c>
      <c r="HM315" s="52">
        <f t="shared" si="903"/>
        <v>0</v>
      </c>
      <c r="HN315" s="52">
        <f t="shared" si="904"/>
        <v>0</v>
      </c>
      <c r="HO315" s="52">
        <f t="shared" si="905"/>
        <v>0</v>
      </c>
      <c r="HP315" s="112"/>
      <c r="HQ315" s="52">
        <f t="shared" si="908"/>
        <v>0</v>
      </c>
      <c r="HR315" s="112"/>
      <c r="HS315" s="52">
        <f t="shared" si="906"/>
        <v>0</v>
      </c>
      <c r="HT315">
        <f t="shared" si="907"/>
        <v>0</v>
      </c>
    </row>
    <row r="316" spans="1:228" x14ac:dyDescent="0.25">
      <c r="A316" s="45">
        <v>278</v>
      </c>
      <c r="B316" s="35">
        <f t="shared" si="743"/>
        <v>3.2060185185185004E-2</v>
      </c>
      <c r="C316" s="28"/>
      <c r="D316" s="29"/>
      <c r="E316" s="29"/>
      <c r="F316" s="37"/>
      <c r="G316" s="38"/>
      <c r="H316" s="107"/>
      <c r="I316" s="31"/>
      <c r="J316" s="28"/>
      <c r="K316" s="37">
        <f t="shared" si="735"/>
        <v>0</v>
      </c>
      <c r="L316" s="30">
        <f t="shared" si="733"/>
        <v>0</v>
      </c>
      <c r="M316" s="101">
        <f t="shared" si="734"/>
        <v>0</v>
      </c>
      <c r="N316" s="103">
        <f t="shared" si="744"/>
        <v>0</v>
      </c>
      <c r="AD316" s="52" t="e">
        <f t="shared" ca="1" si="745"/>
        <v>#DIV/0!</v>
      </c>
      <c r="AE316" s="52" t="e">
        <f t="shared" ca="1" si="745"/>
        <v>#DIV/0!</v>
      </c>
      <c r="AF316" s="52" t="e">
        <f t="shared" ca="1" si="745"/>
        <v>#DIV/0!</v>
      </c>
      <c r="AG316" s="52" t="e">
        <f t="shared" ca="1" si="745"/>
        <v>#DIV/0!</v>
      </c>
      <c r="AH316" s="52" t="e">
        <f t="shared" ca="1" si="746"/>
        <v>#DIV/0!</v>
      </c>
      <c r="AI316" s="52" t="e">
        <f t="shared" ca="1" si="746"/>
        <v>#DIV/0!</v>
      </c>
      <c r="AJ316" s="52" t="e">
        <f t="shared" ca="1" si="746"/>
        <v>#DIV/0!</v>
      </c>
      <c r="AK316" s="52" t="e">
        <f t="shared" ca="1" si="746"/>
        <v>#DIV/0!</v>
      </c>
      <c r="AL316" s="52" t="e">
        <f t="shared" ca="1" si="747"/>
        <v>#DIV/0!</v>
      </c>
      <c r="AM316" s="52" t="e">
        <f t="shared" ca="1" si="747"/>
        <v>#DIV/0!</v>
      </c>
      <c r="AN316" s="52" t="e">
        <f t="shared" ca="1" si="747"/>
        <v>#DIV/0!</v>
      </c>
      <c r="AO316" s="52" t="e">
        <f t="shared" ca="1" si="747"/>
        <v>#DIV/0!</v>
      </c>
      <c r="AP316" s="52" t="e">
        <f t="shared" ca="1" si="748"/>
        <v>#DIV/0!</v>
      </c>
      <c r="AQ316" s="52" t="e">
        <f t="shared" ca="1" si="748"/>
        <v>#DIV/0!</v>
      </c>
      <c r="AR316" s="52" t="e">
        <f t="shared" ca="1" si="748"/>
        <v>#DIV/0!</v>
      </c>
      <c r="AS316" s="52" t="e">
        <f t="shared" ca="1" si="748"/>
        <v>#DIV/0!</v>
      </c>
      <c r="AT316" s="52" t="e">
        <f t="shared" ref="AT316:AU335" ca="1" si="909">CORREL( $K316:$K346, OFFSET( $M316:$M346, AT$5, 0 ) )</f>
        <v>#DIV/0!</v>
      </c>
      <c r="AU316" s="52" t="e">
        <f t="shared" ca="1" si="909"/>
        <v>#DIV/0!</v>
      </c>
      <c r="AV316" s="52" t="e">
        <f t="shared" ca="1" si="738"/>
        <v>#DIV/0!</v>
      </c>
      <c r="AW316" s="52" t="e">
        <f t="shared" ca="1" si="738"/>
        <v>#DIV/0!</v>
      </c>
      <c r="AX316" s="52" t="e">
        <f t="shared" ca="1" si="738"/>
        <v>#DIV/0!</v>
      </c>
      <c r="AY316" s="52" t="e">
        <f t="shared" ca="1" si="738"/>
        <v>#DIV/0!</v>
      </c>
      <c r="AZ316" s="52" t="e">
        <f t="shared" ca="1" si="739"/>
        <v>#DIV/0!</v>
      </c>
      <c r="BA316" s="52" t="e">
        <f t="shared" ca="1" si="739"/>
        <v>#DIV/0!</v>
      </c>
      <c r="BB316" s="52" t="e">
        <f t="shared" ca="1" si="739"/>
        <v>#DIV/0!</v>
      </c>
      <c r="BC316" s="52" t="e">
        <f t="shared" ca="1" si="739"/>
        <v>#DIV/0!</v>
      </c>
      <c r="BD316" s="52" t="e">
        <f t="shared" ca="1" si="740"/>
        <v>#DIV/0!</v>
      </c>
      <c r="BE316" s="52" t="e">
        <f t="shared" ca="1" si="740"/>
        <v>#DIV/0!</v>
      </c>
      <c r="BF316" s="52" t="e">
        <f t="shared" ca="1" si="740"/>
        <v>#DIV/0!</v>
      </c>
      <c r="BG316" s="52" t="e">
        <f t="shared" ca="1" si="740"/>
        <v>#DIV/0!</v>
      </c>
      <c r="BH316" s="52" t="e">
        <f t="shared" ca="1" si="741"/>
        <v>#DIV/0!</v>
      </c>
      <c r="BJ316" s="52">
        <f t="shared" si="750"/>
        <v>0</v>
      </c>
      <c r="BK316" s="52">
        <f t="shared" si="751"/>
        <v>0</v>
      </c>
      <c r="BL316" s="52">
        <f t="shared" si="752"/>
        <v>0</v>
      </c>
      <c r="BM316" s="52">
        <f t="shared" si="753"/>
        <v>0</v>
      </c>
      <c r="BN316" s="52">
        <f t="shared" si="754"/>
        <v>0</v>
      </c>
      <c r="BO316" s="52">
        <f t="shared" si="755"/>
        <v>0</v>
      </c>
      <c r="BP316" s="52">
        <f t="shared" si="756"/>
        <v>0</v>
      </c>
      <c r="BQ316" s="52">
        <f t="shared" si="757"/>
        <v>0.05</v>
      </c>
      <c r="BS316" s="52">
        <f t="shared" ca="1" si="758"/>
        <v>0</v>
      </c>
      <c r="BT316" s="52">
        <f t="shared" ca="1" si="759"/>
        <v>0</v>
      </c>
      <c r="BU316" s="52">
        <f t="shared" ca="1" si="760"/>
        <v>0</v>
      </c>
      <c r="BV316" s="52">
        <f t="shared" ca="1" si="761"/>
        <v>0</v>
      </c>
      <c r="BW316" s="52">
        <f t="shared" ca="1" si="762"/>
        <v>0</v>
      </c>
      <c r="BX316" s="52">
        <f t="shared" ca="1" si="763"/>
        <v>0</v>
      </c>
      <c r="BY316" s="52">
        <f t="shared" ca="1" si="764"/>
        <v>0</v>
      </c>
      <c r="BZ316" s="52">
        <f t="shared" ca="1" si="765"/>
        <v>0</v>
      </c>
      <c r="CA316" s="52">
        <f t="shared" ca="1" si="766"/>
        <v>0</v>
      </c>
      <c r="CB316" s="52">
        <f t="shared" ca="1" si="767"/>
        <v>0</v>
      </c>
      <c r="CC316" s="52">
        <f t="shared" ca="1" si="768"/>
        <v>0</v>
      </c>
      <c r="CD316" s="52">
        <f t="shared" ca="1" si="769"/>
        <v>0</v>
      </c>
      <c r="CE316" s="52">
        <f t="shared" ca="1" si="770"/>
        <v>0</v>
      </c>
      <c r="CF316" s="52">
        <f t="shared" ca="1" si="771"/>
        <v>0</v>
      </c>
      <c r="CG316" s="52">
        <f t="shared" ca="1" si="772"/>
        <v>0</v>
      </c>
      <c r="CH316" s="52">
        <f t="shared" ca="1" si="773"/>
        <v>0</v>
      </c>
      <c r="CI316" s="52">
        <f t="shared" ca="1" si="774"/>
        <v>0</v>
      </c>
      <c r="CJ316" s="52">
        <f t="shared" ca="1" si="775"/>
        <v>0</v>
      </c>
      <c r="CK316" s="52">
        <f t="shared" ca="1" si="776"/>
        <v>0</v>
      </c>
      <c r="CL316" s="52">
        <f t="shared" ca="1" si="777"/>
        <v>0</v>
      </c>
      <c r="CM316" s="52">
        <f t="shared" ca="1" si="778"/>
        <v>0</v>
      </c>
      <c r="CN316" s="52">
        <f t="shared" ca="1" si="779"/>
        <v>0</v>
      </c>
      <c r="CO316" s="52">
        <f t="shared" ca="1" si="780"/>
        <v>0</v>
      </c>
      <c r="CP316" s="52">
        <f t="shared" ca="1" si="781"/>
        <v>0</v>
      </c>
      <c r="CQ316" s="52">
        <f t="shared" ca="1" si="782"/>
        <v>0</v>
      </c>
      <c r="CR316" s="52">
        <f t="shared" ca="1" si="783"/>
        <v>0</v>
      </c>
      <c r="CS316" s="52">
        <f t="shared" ca="1" si="784"/>
        <v>0</v>
      </c>
      <c r="CT316" s="52">
        <f t="shared" ca="1" si="785"/>
        <v>0</v>
      </c>
      <c r="CU316" s="52">
        <f t="shared" ca="1" si="786"/>
        <v>0</v>
      </c>
      <c r="CV316" s="52">
        <f t="shared" ca="1" si="787"/>
        <v>0</v>
      </c>
      <c r="CW316" s="52">
        <f t="shared" ca="1" si="788"/>
        <v>0</v>
      </c>
      <c r="CY316" s="51" t="str">
        <f t="shared" ca="1" si="789"/>
        <v>Slope</v>
      </c>
      <c r="CZ316" s="51" t="str">
        <f t="shared" ca="1" si="790"/>
        <v>Slope</v>
      </c>
      <c r="DA316" s="51" t="str">
        <f t="shared" ca="1" si="791"/>
        <v>Slope</v>
      </c>
      <c r="DB316" s="51" t="str">
        <f t="shared" ca="1" si="792"/>
        <v>Slope</v>
      </c>
      <c r="DC316" s="51" t="str">
        <f t="shared" ca="1" si="793"/>
        <v>Slope</v>
      </c>
      <c r="DD316" s="51" t="str">
        <f t="shared" ca="1" si="794"/>
        <v>Slope</v>
      </c>
      <c r="DE316" s="51" t="str">
        <f t="shared" ca="1" si="795"/>
        <v>Slope</v>
      </c>
      <c r="DF316" s="51" t="str">
        <f t="shared" ca="1" si="796"/>
        <v>Slope</v>
      </c>
      <c r="DG316" s="51" t="str">
        <f t="shared" ca="1" si="797"/>
        <v>Slope</v>
      </c>
      <c r="DH316" s="51" t="str">
        <f t="shared" ca="1" si="798"/>
        <v>Slope</v>
      </c>
      <c r="DI316" s="51" t="str">
        <f t="shared" ca="1" si="799"/>
        <v>Slope</v>
      </c>
      <c r="DJ316" s="51" t="str">
        <f t="shared" ca="1" si="800"/>
        <v>Slope</v>
      </c>
      <c r="DK316" s="51" t="str">
        <f t="shared" ca="1" si="801"/>
        <v>Slope</v>
      </c>
      <c r="DL316" s="51" t="str">
        <f t="shared" ca="1" si="802"/>
        <v>Slope</v>
      </c>
      <c r="DM316" s="51" t="str">
        <f t="shared" ca="1" si="803"/>
        <v>Slope</v>
      </c>
      <c r="DN316" s="51" t="str">
        <f t="shared" ca="1" si="804"/>
        <v>Slope</v>
      </c>
      <c r="DO316" s="51" t="str">
        <f t="shared" ca="1" si="805"/>
        <v>Slope</v>
      </c>
      <c r="DP316" s="51" t="str">
        <f t="shared" ca="1" si="806"/>
        <v>Slope</v>
      </c>
      <c r="DQ316" s="51" t="str">
        <f t="shared" ca="1" si="807"/>
        <v>Slope</v>
      </c>
      <c r="DR316" s="51" t="str">
        <f t="shared" ca="1" si="808"/>
        <v>Slope</v>
      </c>
      <c r="DS316" s="51" t="str">
        <f t="shared" ca="1" si="809"/>
        <v>Slope</v>
      </c>
      <c r="DT316" s="51" t="str">
        <f t="shared" ca="1" si="810"/>
        <v>Slope</v>
      </c>
      <c r="DU316" s="51" t="str">
        <f t="shared" ca="1" si="811"/>
        <v>Slope</v>
      </c>
      <c r="DV316" s="51" t="str">
        <f t="shared" ca="1" si="812"/>
        <v>Slope</v>
      </c>
      <c r="DW316" s="51" t="str">
        <f t="shared" ca="1" si="813"/>
        <v>Slope</v>
      </c>
      <c r="DX316" s="51" t="str">
        <f t="shared" ca="1" si="814"/>
        <v>Slope</v>
      </c>
      <c r="DY316" s="51" t="str">
        <f t="shared" ca="1" si="815"/>
        <v>Slope</v>
      </c>
      <c r="DZ316" s="51" t="str">
        <f t="shared" ca="1" si="816"/>
        <v>Slope</v>
      </c>
      <c r="EA316" s="51" t="str">
        <f t="shared" ca="1" si="817"/>
        <v>Slope</v>
      </c>
      <c r="EB316" s="51" t="str">
        <f t="shared" ca="1" si="818"/>
        <v>Slope</v>
      </c>
      <c r="EC316" s="51" t="str">
        <f t="shared" ca="1" si="819"/>
        <v>Slope</v>
      </c>
      <c r="EE316" s="52">
        <f t="shared" ca="1" si="820"/>
        <v>1</v>
      </c>
      <c r="EF316" s="52">
        <f t="shared" ca="1" si="821"/>
        <v>1</v>
      </c>
      <c r="EG316" s="52">
        <f t="shared" ca="1" si="822"/>
        <v>1</v>
      </c>
      <c r="EH316" s="52">
        <f t="shared" ca="1" si="823"/>
        <v>1</v>
      </c>
      <c r="EI316" s="52">
        <f t="shared" ca="1" si="824"/>
        <v>1</v>
      </c>
      <c r="EJ316" s="52">
        <f t="shared" ca="1" si="825"/>
        <v>1</v>
      </c>
      <c r="EK316" s="52">
        <f t="shared" ca="1" si="826"/>
        <v>1</v>
      </c>
      <c r="EL316" s="52">
        <f t="shared" ca="1" si="827"/>
        <v>1</v>
      </c>
      <c r="EM316" s="52">
        <f t="shared" ca="1" si="828"/>
        <v>1</v>
      </c>
      <c r="EN316" s="52">
        <f t="shared" ca="1" si="829"/>
        <v>1</v>
      </c>
      <c r="EO316" s="52">
        <f t="shared" ca="1" si="830"/>
        <v>1</v>
      </c>
      <c r="EP316" s="52">
        <f t="shared" ca="1" si="831"/>
        <v>1</v>
      </c>
      <c r="EQ316" s="52">
        <f t="shared" ca="1" si="832"/>
        <v>1</v>
      </c>
      <c r="ER316" s="52">
        <f t="shared" ca="1" si="833"/>
        <v>1</v>
      </c>
      <c r="ES316" s="52">
        <f t="shared" ca="1" si="834"/>
        <v>1</v>
      </c>
      <c r="ET316" s="52">
        <f t="shared" ca="1" si="835"/>
        <v>1</v>
      </c>
      <c r="EU316" s="52">
        <f t="shared" ca="1" si="836"/>
        <v>1</v>
      </c>
      <c r="EV316" s="52">
        <f t="shared" ca="1" si="837"/>
        <v>1</v>
      </c>
      <c r="EW316" s="52">
        <f t="shared" ca="1" si="838"/>
        <v>1</v>
      </c>
      <c r="EX316" s="52">
        <f t="shared" ca="1" si="839"/>
        <v>1</v>
      </c>
      <c r="EY316" s="52">
        <f t="shared" ca="1" si="840"/>
        <v>1</v>
      </c>
      <c r="EZ316" s="52">
        <f t="shared" ca="1" si="841"/>
        <v>1</v>
      </c>
      <c r="FA316" s="52">
        <f t="shared" ca="1" si="842"/>
        <v>1</v>
      </c>
      <c r="FB316" s="52">
        <f t="shared" ca="1" si="843"/>
        <v>1</v>
      </c>
      <c r="FC316" s="52">
        <f t="shared" ca="1" si="844"/>
        <v>1</v>
      </c>
      <c r="FD316" s="52">
        <f t="shared" ca="1" si="845"/>
        <v>1</v>
      </c>
      <c r="FE316" s="52">
        <f t="shared" ca="1" si="846"/>
        <v>1</v>
      </c>
      <c r="FF316" s="52">
        <f t="shared" ca="1" si="847"/>
        <v>1</v>
      </c>
      <c r="FG316" s="52">
        <f t="shared" ca="1" si="848"/>
        <v>1</v>
      </c>
      <c r="FH316" s="52">
        <f t="shared" ca="1" si="849"/>
        <v>1</v>
      </c>
      <c r="FI316" s="52">
        <f t="shared" ca="1" si="850"/>
        <v>1</v>
      </c>
      <c r="FK316" s="52">
        <f t="shared" si="851"/>
        <v>0</v>
      </c>
      <c r="FL316" s="59" t="e">
        <f t="shared" ca="1" si="852"/>
        <v>#N/A</v>
      </c>
      <c r="FM316" s="59" t="e">
        <f t="shared" ca="1" si="853"/>
        <v>#N/A</v>
      </c>
      <c r="FN316" s="52">
        <f t="shared" ca="1" si="854"/>
        <v>0</v>
      </c>
      <c r="FP316" s="52">
        <f t="shared" ca="1" si="855"/>
        <v>0.66666666666666663</v>
      </c>
      <c r="FQ316" s="52">
        <f t="shared" ca="1" si="856"/>
        <v>0.66666666666666663</v>
      </c>
      <c r="FR316" s="52">
        <f t="shared" ca="1" si="857"/>
        <v>0.65555555555555545</v>
      </c>
      <c r="FS316" s="52">
        <f t="shared" ca="1" si="858"/>
        <v>0.64444444444444438</v>
      </c>
      <c r="FT316" s="52">
        <f t="shared" ca="1" si="859"/>
        <v>0.6333333333333333</v>
      </c>
      <c r="FU316" s="52">
        <f t="shared" ca="1" si="860"/>
        <v>0.62222222222222223</v>
      </c>
      <c r="FV316" s="52">
        <f t="shared" ca="1" si="861"/>
        <v>0.61111111111111116</v>
      </c>
      <c r="FW316" s="52">
        <f t="shared" ca="1" si="862"/>
        <v>0.6</v>
      </c>
      <c r="FX316" s="52">
        <f t="shared" ca="1" si="863"/>
        <v>0.5888888888888888</v>
      </c>
      <c r="FY316" s="52">
        <f t="shared" ca="1" si="864"/>
        <v>0.57777777777777772</v>
      </c>
      <c r="FZ316" s="52">
        <f t="shared" ca="1" si="865"/>
        <v>0.56666666666666665</v>
      </c>
      <c r="GA316" s="52">
        <f t="shared" ca="1" si="866"/>
        <v>0.55555555555555558</v>
      </c>
      <c r="GB316" s="52">
        <f t="shared" ca="1" si="867"/>
        <v>0.5444444444444444</v>
      </c>
      <c r="GC316" s="52">
        <f t="shared" ca="1" si="868"/>
        <v>0.53333333333333333</v>
      </c>
      <c r="GD316" s="52">
        <f t="shared" ca="1" si="869"/>
        <v>0.52222222222222214</v>
      </c>
      <c r="GE316" s="52">
        <f t="shared" ca="1" si="870"/>
        <v>0.51111111111111107</v>
      </c>
      <c r="GF316" s="52">
        <f t="shared" ca="1" si="871"/>
        <v>0.5</v>
      </c>
      <c r="GG316" s="52">
        <f t="shared" ca="1" si="872"/>
        <v>0.48888888888888887</v>
      </c>
      <c r="GH316" s="52">
        <f t="shared" ca="1" si="873"/>
        <v>0.47777777777777775</v>
      </c>
      <c r="GI316" s="52">
        <f t="shared" ca="1" si="874"/>
        <v>0.46666666666666667</v>
      </c>
      <c r="GJ316" s="52">
        <f t="shared" ca="1" si="875"/>
        <v>0.45555555555555555</v>
      </c>
      <c r="GK316" s="52">
        <f t="shared" ca="1" si="876"/>
        <v>0.44444444444444442</v>
      </c>
      <c r="GL316" s="52">
        <f t="shared" ca="1" si="877"/>
        <v>0.43333333333333335</v>
      </c>
      <c r="GM316" s="52">
        <f t="shared" ca="1" si="878"/>
        <v>0.42222222222222222</v>
      </c>
      <c r="GN316" s="52">
        <f t="shared" ca="1" si="879"/>
        <v>0.41111111111111109</v>
      </c>
      <c r="GO316" s="52">
        <f t="shared" ca="1" si="880"/>
        <v>0.39999999999999997</v>
      </c>
      <c r="GP316" s="52">
        <f t="shared" ca="1" si="881"/>
        <v>0.38888888888888884</v>
      </c>
      <c r="GQ316" s="52">
        <f t="shared" ca="1" si="882"/>
        <v>0.37777777777777777</v>
      </c>
      <c r="GR316" s="52">
        <f t="shared" ca="1" si="883"/>
        <v>0.36666666666666664</v>
      </c>
      <c r="GS316" s="52">
        <f t="shared" ca="1" si="884"/>
        <v>0.35555555555555551</v>
      </c>
      <c r="GT316" s="52">
        <f t="shared" ca="1" si="885"/>
        <v>0.34444444444444444</v>
      </c>
      <c r="GU316" s="125">
        <f t="shared" si="886"/>
        <v>0</v>
      </c>
      <c r="GV316" s="52">
        <f t="shared" ca="1" si="887"/>
        <v>0.66666666666666663</v>
      </c>
      <c r="GW316" s="59">
        <f t="shared" ca="1" si="888"/>
        <v>0</v>
      </c>
      <c r="GX316" s="52">
        <f t="shared" ca="1" si="889"/>
        <v>0</v>
      </c>
      <c r="GY316" s="52" t="str">
        <f t="shared" ca="1" si="890"/>
        <v>Slope</v>
      </c>
      <c r="GZ316" s="52" t="str">
        <f t="shared" ca="1" si="891"/>
        <v>NaN</v>
      </c>
      <c r="HA316" s="120">
        <f t="shared" si="892"/>
        <v>0</v>
      </c>
      <c r="HB316" s="58">
        <f t="shared" si="893"/>
        <v>0</v>
      </c>
      <c r="HC316" s="58"/>
      <c r="HD316" s="121">
        <f t="shared" si="894"/>
        <v>1</v>
      </c>
      <c r="HE316" s="52">
        <f t="shared" si="895"/>
        <v>0</v>
      </c>
      <c r="HF316" s="52">
        <f t="shared" si="896"/>
        <v>0</v>
      </c>
      <c r="HG316" s="120">
        <f t="shared" si="897"/>
        <v>1</v>
      </c>
      <c r="HH316" s="120">
        <f t="shared" si="898"/>
        <v>0</v>
      </c>
      <c r="HI316" s="52">
        <f t="shared" ca="1" si="899"/>
        <v>0</v>
      </c>
      <c r="HJ316" s="52" t="str">
        <f t="shared" ca="1" si="900"/>
        <v>Slope</v>
      </c>
      <c r="HK316" s="59">
        <f t="shared" ca="1" si="901"/>
        <v>2</v>
      </c>
      <c r="HL316" s="52" t="str">
        <f t="shared" ca="1" si="902"/>
        <v>NaN</v>
      </c>
      <c r="HM316" s="52">
        <f t="shared" si="903"/>
        <v>0</v>
      </c>
      <c r="HN316" s="52">
        <f t="shared" si="904"/>
        <v>0</v>
      </c>
      <c r="HO316" s="52">
        <f t="shared" si="905"/>
        <v>0</v>
      </c>
      <c r="HP316" s="112"/>
      <c r="HQ316" s="52">
        <f t="shared" si="908"/>
        <v>0</v>
      </c>
      <c r="HR316" s="112"/>
      <c r="HS316" s="52">
        <f t="shared" si="906"/>
        <v>0</v>
      </c>
      <c r="HT316">
        <f t="shared" si="907"/>
        <v>0</v>
      </c>
    </row>
    <row r="317" spans="1:228" x14ac:dyDescent="0.25">
      <c r="A317" s="45">
        <v>279</v>
      </c>
      <c r="B317" s="35">
        <f t="shared" si="743"/>
        <v>3.2175925925925747E-2</v>
      </c>
      <c r="C317" s="28"/>
      <c r="D317" s="29"/>
      <c r="E317" s="29"/>
      <c r="F317" s="37"/>
      <c r="G317" s="38"/>
      <c r="H317" s="107"/>
      <c r="I317" s="31"/>
      <c r="J317" s="28"/>
      <c r="K317" s="37">
        <f t="shared" si="735"/>
        <v>0</v>
      </c>
      <c r="L317" s="30">
        <f t="shared" si="733"/>
        <v>0</v>
      </c>
      <c r="M317" s="101">
        <f t="shared" si="734"/>
        <v>0</v>
      </c>
      <c r="N317" s="103">
        <f t="shared" si="744"/>
        <v>0</v>
      </c>
      <c r="AD317" s="52" t="e">
        <f t="shared" ca="1" si="745"/>
        <v>#DIV/0!</v>
      </c>
      <c r="AE317" s="52" t="e">
        <f t="shared" ca="1" si="745"/>
        <v>#DIV/0!</v>
      </c>
      <c r="AF317" s="52" t="e">
        <f t="shared" ca="1" si="745"/>
        <v>#DIV/0!</v>
      </c>
      <c r="AG317" s="52" t="e">
        <f t="shared" ca="1" si="745"/>
        <v>#DIV/0!</v>
      </c>
      <c r="AH317" s="52" t="e">
        <f t="shared" ca="1" si="746"/>
        <v>#DIV/0!</v>
      </c>
      <c r="AI317" s="52" t="e">
        <f t="shared" ca="1" si="746"/>
        <v>#DIV/0!</v>
      </c>
      <c r="AJ317" s="52" t="e">
        <f t="shared" ca="1" si="746"/>
        <v>#DIV/0!</v>
      </c>
      <c r="AK317" s="52" t="e">
        <f t="shared" ca="1" si="746"/>
        <v>#DIV/0!</v>
      </c>
      <c r="AL317" s="52" t="e">
        <f t="shared" ca="1" si="747"/>
        <v>#DIV/0!</v>
      </c>
      <c r="AM317" s="52" t="e">
        <f t="shared" ca="1" si="747"/>
        <v>#DIV/0!</v>
      </c>
      <c r="AN317" s="52" t="e">
        <f t="shared" ca="1" si="747"/>
        <v>#DIV/0!</v>
      </c>
      <c r="AO317" s="52" t="e">
        <f t="shared" ca="1" si="747"/>
        <v>#DIV/0!</v>
      </c>
      <c r="AP317" s="52" t="e">
        <f t="shared" ca="1" si="748"/>
        <v>#DIV/0!</v>
      </c>
      <c r="AQ317" s="52" t="e">
        <f t="shared" ca="1" si="748"/>
        <v>#DIV/0!</v>
      </c>
      <c r="AR317" s="52" t="e">
        <f t="shared" ca="1" si="748"/>
        <v>#DIV/0!</v>
      </c>
      <c r="AS317" s="52" t="e">
        <f t="shared" ca="1" si="748"/>
        <v>#DIV/0!</v>
      </c>
      <c r="AT317" s="52" t="e">
        <f t="shared" ca="1" si="909"/>
        <v>#DIV/0!</v>
      </c>
      <c r="AU317" s="52" t="e">
        <f t="shared" ca="1" si="909"/>
        <v>#DIV/0!</v>
      </c>
      <c r="AV317" s="52" t="e">
        <f t="shared" ca="1" si="738"/>
        <v>#DIV/0!</v>
      </c>
      <c r="AW317" s="52" t="e">
        <f t="shared" ca="1" si="738"/>
        <v>#DIV/0!</v>
      </c>
      <c r="AX317" s="52" t="e">
        <f t="shared" ca="1" si="738"/>
        <v>#DIV/0!</v>
      </c>
      <c r="AY317" s="52" t="e">
        <f t="shared" ca="1" si="738"/>
        <v>#DIV/0!</v>
      </c>
      <c r="AZ317" s="52" t="e">
        <f t="shared" ca="1" si="739"/>
        <v>#DIV/0!</v>
      </c>
      <c r="BA317" s="52" t="e">
        <f t="shared" ca="1" si="739"/>
        <v>#DIV/0!</v>
      </c>
      <c r="BB317" s="52" t="e">
        <f t="shared" ca="1" si="739"/>
        <v>#DIV/0!</v>
      </c>
      <c r="BC317" s="52" t="e">
        <f t="shared" ca="1" si="739"/>
        <v>#DIV/0!</v>
      </c>
      <c r="BD317" s="52" t="e">
        <f t="shared" ca="1" si="740"/>
        <v>#DIV/0!</v>
      </c>
      <c r="BE317" s="52" t="e">
        <f t="shared" ca="1" si="740"/>
        <v>#DIV/0!</v>
      </c>
      <c r="BF317" s="52" t="e">
        <f t="shared" ca="1" si="740"/>
        <v>#DIV/0!</v>
      </c>
      <c r="BG317" s="52" t="e">
        <f t="shared" ca="1" si="740"/>
        <v>#DIV/0!</v>
      </c>
      <c r="BH317" s="52" t="e">
        <f t="shared" ca="1" si="741"/>
        <v>#DIV/0!</v>
      </c>
      <c r="BJ317" s="52">
        <f t="shared" si="750"/>
        <v>0</v>
      </c>
      <c r="BK317" s="52">
        <f t="shared" si="751"/>
        <v>0</v>
      </c>
      <c r="BL317" s="52">
        <f t="shared" si="752"/>
        <v>0</v>
      </c>
      <c r="BM317" s="52">
        <f t="shared" si="753"/>
        <v>0</v>
      </c>
      <c r="BN317" s="52">
        <f t="shared" si="754"/>
        <v>0</v>
      </c>
      <c r="BO317" s="52">
        <f t="shared" si="755"/>
        <v>0</v>
      </c>
      <c r="BP317" s="52">
        <f t="shared" si="756"/>
        <v>0</v>
      </c>
      <c r="BQ317" s="52">
        <f t="shared" si="757"/>
        <v>0.05</v>
      </c>
      <c r="BS317" s="52">
        <f t="shared" ca="1" si="758"/>
        <v>0</v>
      </c>
      <c r="BT317" s="52">
        <f t="shared" ca="1" si="759"/>
        <v>0</v>
      </c>
      <c r="BU317" s="52">
        <f t="shared" ca="1" si="760"/>
        <v>0</v>
      </c>
      <c r="BV317" s="52">
        <f t="shared" ca="1" si="761"/>
        <v>0</v>
      </c>
      <c r="BW317" s="52">
        <f t="shared" ca="1" si="762"/>
        <v>0</v>
      </c>
      <c r="BX317" s="52">
        <f t="shared" ca="1" si="763"/>
        <v>0</v>
      </c>
      <c r="BY317" s="52">
        <f t="shared" ca="1" si="764"/>
        <v>0</v>
      </c>
      <c r="BZ317" s="52">
        <f t="shared" ca="1" si="765"/>
        <v>0</v>
      </c>
      <c r="CA317" s="52">
        <f t="shared" ca="1" si="766"/>
        <v>0</v>
      </c>
      <c r="CB317" s="52">
        <f t="shared" ca="1" si="767"/>
        <v>0</v>
      </c>
      <c r="CC317" s="52">
        <f t="shared" ca="1" si="768"/>
        <v>0</v>
      </c>
      <c r="CD317" s="52">
        <f t="shared" ca="1" si="769"/>
        <v>0</v>
      </c>
      <c r="CE317" s="52">
        <f t="shared" ca="1" si="770"/>
        <v>0</v>
      </c>
      <c r="CF317" s="52">
        <f t="shared" ca="1" si="771"/>
        <v>0</v>
      </c>
      <c r="CG317" s="52">
        <f t="shared" ca="1" si="772"/>
        <v>0</v>
      </c>
      <c r="CH317" s="52">
        <f t="shared" ca="1" si="773"/>
        <v>0</v>
      </c>
      <c r="CI317" s="52">
        <f t="shared" ca="1" si="774"/>
        <v>0</v>
      </c>
      <c r="CJ317" s="52">
        <f t="shared" ca="1" si="775"/>
        <v>0</v>
      </c>
      <c r="CK317" s="52">
        <f t="shared" ca="1" si="776"/>
        <v>0</v>
      </c>
      <c r="CL317" s="52">
        <f t="shared" ca="1" si="777"/>
        <v>0</v>
      </c>
      <c r="CM317" s="52">
        <f t="shared" ca="1" si="778"/>
        <v>0</v>
      </c>
      <c r="CN317" s="52">
        <f t="shared" ca="1" si="779"/>
        <v>0</v>
      </c>
      <c r="CO317" s="52">
        <f t="shared" ca="1" si="780"/>
        <v>0</v>
      </c>
      <c r="CP317" s="52">
        <f t="shared" ca="1" si="781"/>
        <v>0</v>
      </c>
      <c r="CQ317" s="52">
        <f t="shared" ca="1" si="782"/>
        <v>0</v>
      </c>
      <c r="CR317" s="52">
        <f t="shared" ca="1" si="783"/>
        <v>0</v>
      </c>
      <c r="CS317" s="52">
        <f t="shared" ca="1" si="784"/>
        <v>0</v>
      </c>
      <c r="CT317" s="52">
        <f t="shared" ca="1" si="785"/>
        <v>0</v>
      </c>
      <c r="CU317" s="52">
        <f t="shared" ca="1" si="786"/>
        <v>0</v>
      </c>
      <c r="CV317" s="52">
        <f t="shared" ca="1" si="787"/>
        <v>0</v>
      </c>
      <c r="CW317" s="52">
        <f t="shared" ca="1" si="788"/>
        <v>0</v>
      </c>
      <c r="CY317" s="51" t="str">
        <f t="shared" ca="1" si="789"/>
        <v>Slope</v>
      </c>
      <c r="CZ317" s="51" t="str">
        <f t="shared" ca="1" si="790"/>
        <v>Slope</v>
      </c>
      <c r="DA317" s="51" t="str">
        <f t="shared" ca="1" si="791"/>
        <v>Slope</v>
      </c>
      <c r="DB317" s="51" t="str">
        <f t="shared" ca="1" si="792"/>
        <v>Slope</v>
      </c>
      <c r="DC317" s="51" t="str">
        <f t="shared" ca="1" si="793"/>
        <v>Slope</v>
      </c>
      <c r="DD317" s="51" t="str">
        <f t="shared" ca="1" si="794"/>
        <v>Slope</v>
      </c>
      <c r="DE317" s="51" t="str">
        <f t="shared" ca="1" si="795"/>
        <v>Slope</v>
      </c>
      <c r="DF317" s="51" t="str">
        <f t="shared" ca="1" si="796"/>
        <v>Slope</v>
      </c>
      <c r="DG317" s="51" t="str">
        <f t="shared" ca="1" si="797"/>
        <v>Slope</v>
      </c>
      <c r="DH317" s="51" t="str">
        <f t="shared" ca="1" si="798"/>
        <v>Slope</v>
      </c>
      <c r="DI317" s="51" t="str">
        <f t="shared" ca="1" si="799"/>
        <v>Slope</v>
      </c>
      <c r="DJ317" s="51" t="str">
        <f t="shared" ca="1" si="800"/>
        <v>Slope</v>
      </c>
      <c r="DK317" s="51" t="str">
        <f t="shared" ca="1" si="801"/>
        <v>Slope</v>
      </c>
      <c r="DL317" s="51" t="str">
        <f t="shared" ca="1" si="802"/>
        <v>Slope</v>
      </c>
      <c r="DM317" s="51" t="str">
        <f t="shared" ca="1" si="803"/>
        <v>Slope</v>
      </c>
      <c r="DN317" s="51" t="str">
        <f t="shared" ca="1" si="804"/>
        <v>Slope</v>
      </c>
      <c r="DO317" s="51" t="str">
        <f t="shared" ca="1" si="805"/>
        <v>Slope</v>
      </c>
      <c r="DP317" s="51" t="str">
        <f t="shared" ca="1" si="806"/>
        <v>Slope</v>
      </c>
      <c r="DQ317" s="51" t="str">
        <f t="shared" ca="1" si="807"/>
        <v>Slope</v>
      </c>
      <c r="DR317" s="51" t="str">
        <f t="shared" ca="1" si="808"/>
        <v>Slope</v>
      </c>
      <c r="DS317" s="51" t="str">
        <f t="shared" ca="1" si="809"/>
        <v>Slope</v>
      </c>
      <c r="DT317" s="51" t="str">
        <f t="shared" ca="1" si="810"/>
        <v>Slope</v>
      </c>
      <c r="DU317" s="51" t="str">
        <f t="shared" ca="1" si="811"/>
        <v>Slope</v>
      </c>
      <c r="DV317" s="51" t="str">
        <f t="shared" ca="1" si="812"/>
        <v>Slope</v>
      </c>
      <c r="DW317" s="51" t="str">
        <f t="shared" ca="1" si="813"/>
        <v>Slope</v>
      </c>
      <c r="DX317" s="51" t="str">
        <f t="shared" ca="1" si="814"/>
        <v>Slope</v>
      </c>
      <c r="DY317" s="51" t="str">
        <f t="shared" ca="1" si="815"/>
        <v>Slope</v>
      </c>
      <c r="DZ317" s="51" t="str">
        <f t="shared" ca="1" si="816"/>
        <v>Slope</v>
      </c>
      <c r="EA317" s="51" t="str">
        <f t="shared" ca="1" si="817"/>
        <v>Slope</v>
      </c>
      <c r="EB317" s="51" t="str">
        <f t="shared" ca="1" si="818"/>
        <v>Slope</v>
      </c>
      <c r="EC317" s="51" t="str">
        <f t="shared" ca="1" si="819"/>
        <v>Slope</v>
      </c>
      <c r="EE317" s="52">
        <f t="shared" ca="1" si="820"/>
        <v>1</v>
      </c>
      <c r="EF317" s="52">
        <f t="shared" ca="1" si="821"/>
        <v>1</v>
      </c>
      <c r="EG317" s="52">
        <f t="shared" ca="1" si="822"/>
        <v>1</v>
      </c>
      <c r="EH317" s="52">
        <f t="shared" ca="1" si="823"/>
        <v>1</v>
      </c>
      <c r="EI317" s="52">
        <f t="shared" ca="1" si="824"/>
        <v>1</v>
      </c>
      <c r="EJ317" s="52">
        <f t="shared" ca="1" si="825"/>
        <v>1</v>
      </c>
      <c r="EK317" s="52">
        <f t="shared" ca="1" si="826"/>
        <v>1</v>
      </c>
      <c r="EL317" s="52">
        <f t="shared" ca="1" si="827"/>
        <v>1</v>
      </c>
      <c r="EM317" s="52">
        <f t="shared" ca="1" si="828"/>
        <v>1</v>
      </c>
      <c r="EN317" s="52">
        <f t="shared" ca="1" si="829"/>
        <v>1</v>
      </c>
      <c r="EO317" s="52">
        <f t="shared" ca="1" si="830"/>
        <v>1</v>
      </c>
      <c r="EP317" s="52">
        <f t="shared" ca="1" si="831"/>
        <v>1</v>
      </c>
      <c r="EQ317" s="52">
        <f t="shared" ca="1" si="832"/>
        <v>1</v>
      </c>
      <c r="ER317" s="52">
        <f t="shared" ca="1" si="833"/>
        <v>1</v>
      </c>
      <c r="ES317" s="52">
        <f t="shared" ca="1" si="834"/>
        <v>1</v>
      </c>
      <c r="ET317" s="52">
        <f t="shared" ca="1" si="835"/>
        <v>1</v>
      </c>
      <c r="EU317" s="52">
        <f t="shared" ca="1" si="836"/>
        <v>1</v>
      </c>
      <c r="EV317" s="52">
        <f t="shared" ca="1" si="837"/>
        <v>1</v>
      </c>
      <c r="EW317" s="52">
        <f t="shared" ca="1" si="838"/>
        <v>1</v>
      </c>
      <c r="EX317" s="52">
        <f t="shared" ca="1" si="839"/>
        <v>1</v>
      </c>
      <c r="EY317" s="52">
        <f t="shared" ca="1" si="840"/>
        <v>1</v>
      </c>
      <c r="EZ317" s="52">
        <f t="shared" ca="1" si="841"/>
        <v>1</v>
      </c>
      <c r="FA317" s="52">
        <f t="shared" ca="1" si="842"/>
        <v>1</v>
      </c>
      <c r="FB317" s="52">
        <f t="shared" ca="1" si="843"/>
        <v>1</v>
      </c>
      <c r="FC317" s="52">
        <f t="shared" ca="1" si="844"/>
        <v>1</v>
      </c>
      <c r="FD317" s="52">
        <f t="shared" ca="1" si="845"/>
        <v>1</v>
      </c>
      <c r="FE317" s="52">
        <f t="shared" ca="1" si="846"/>
        <v>1</v>
      </c>
      <c r="FF317" s="52">
        <f t="shared" ca="1" si="847"/>
        <v>1</v>
      </c>
      <c r="FG317" s="52">
        <f t="shared" ca="1" si="848"/>
        <v>1</v>
      </c>
      <c r="FH317" s="52">
        <f t="shared" ca="1" si="849"/>
        <v>1</v>
      </c>
      <c r="FI317" s="52">
        <f t="shared" ca="1" si="850"/>
        <v>1</v>
      </c>
      <c r="FK317" s="52">
        <f t="shared" si="851"/>
        <v>0</v>
      </c>
      <c r="FL317" s="59" t="e">
        <f t="shared" ca="1" si="852"/>
        <v>#N/A</v>
      </c>
      <c r="FM317" s="59" t="e">
        <f t="shared" ca="1" si="853"/>
        <v>#N/A</v>
      </c>
      <c r="FN317" s="52">
        <f t="shared" ca="1" si="854"/>
        <v>0</v>
      </c>
      <c r="FP317" s="52">
        <f t="shared" ca="1" si="855"/>
        <v>0.66666666666666663</v>
      </c>
      <c r="FQ317" s="52">
        <f t="shared" ca="1" si="856"/>
        <v>0.66666666666666663</v>
      </c>
      <c r="FR317" s="52">
        <f t="shared" ca="1" si="857"/>
        <v>0.65555555555555545</v>
      </c>
      <c r="FS317" s="52">
        <f t="shared" ca="1" si="858"/>
        <v>0.64444444444444438</v>
      </c>
      <c r="FT317" s="52">
        <f t="shared" ca="1" si="859"/>
        <v>0.6333333333333333</v>
      </c>
      <c r="FU317" s="52">
        <f t="shared" ca="1" si="860"/>
        <v>0.62222222222222223</v>
      </c>
      <c r="FV317" s="52">
        <f t="shared" ca="1" si="861"/>
        <v>0.61111111111111116</v>
      </c>
      <c r="FW317" s="52">
        <f t="shared" ca="1" si="862"/>
        <v>0.6</v>
      </c>
      <c r="FX317" s="52">
        <f t="shared" ca="1" si="863"/>
        <v>0.5888888888888888</v>
      </c>
      <c r="FY317" s="52">
        <f t="shared" ca="1" si="864"/>
        <v>0.57777777777777772</v>
      </c>
      <c r="FZ317" s="52">
        <f t="shared" ca="1" si="865"/>
        <v>0.56666666666666665</v>
      </c>
      <c r="GA317" s="52">
        <f t="shared" ca="1" si="866"/>
        <v>0.55555555555555558</v>
      </c>
      <c r="GB317" s="52">
        <f t="shared" ca="1" si="867"/>
        <v>0.5444444444444444</v>
      </c>
      <c r="GC317" s="52">
        <f t="shared" ca="1" si="868"/>
        <v>0.53333333333333333</v>
      </c>
      <c r="GD317" s="52">
        <f t="shared" ca="1" si="869"/>
        <v>0.52222222222222214</v>
      </c>
      <c r="GE317" s="52">
        <f t="shared" ca="1" si="870"/>
        <v>0.51111111111111107</v>
      </c>
      <c r="GF317" s="52">
        <f t="shared" ca="1" si="871"/>
        <v>0.5</v>
      </c>
      <c r="GG317" s="52">
        <f t="shared" ca="1" si="872"/>
        <v>0.48888888888888887</v>
      </c>
      <c r="GH317" s="52">
        <f t="shared" ca="1" si="873"/>
        <v>0.47777777777777775</v>
      </c>
      <c r="GI317" s="52">
        <f t="shared" ca="1" si="874"/>
        <v>0.46666666666666667</v>
      </c>
      <c r="GJ317" s="52">
        <f t="shared" ca="1" si="875"/>
        <v>0.45555555555555555</v>
      </c>
      <c r="GK317" s="52">
        <f t="shared" ca="1" si="876"/>
        <v>0.44444444444444442</v>
      </c>
      <c r="GL317" s="52">
        <f t="shared" ca="1" si="877"/>
        <v>0.43333333333333335</v>
      </c>
      <c r="GM317" s="52">
        <f t="shared" ca="1" si="878"/>
        <v>0.42222222222222222</v>
      </c>
      <c r="GN317" s="52">
        <f t="shared" ca="1" si="879"/>
        <v>0.41111111111111109</v>
      </c>
      <c r="GO317" s="52">
        <f t="shared" ca="1" si="880"/>
        <v>0.39999999999999997</v>
      </c>
      <c r="GP317" s="52">
        <f t="shared" ca="1" si="881"/>
        <v>0.38888888888888884</v>
      </c>
      <c r="GQ317" s="52">
        <f t="shared" ca="1" si="882"/>
        <v>0.37777777777777777</v>
      </c>
      <c r="GR317" s="52">
        <f t="shared" ca="1" si="883"/>
        <v>0.36666666666666664</v>
      </c>
      <c r="GS317" s="52">
        <f t="shared" ca="1" si="884"/>
        <v>0.35555555555555551</v>
      </c>
      <c r="GT317" s="52">
        <f t="shared" ca="1" si="885"/>
        <v>0.34444444444444444</v>
      </c>
      <c r="GU317" s="125">
        <f t="shared" si="886"/>
        <v>0</v>
      </c>
      <c r="GV317" s="52">
        <f t="shared" ca="1" si="887"/>
        <v>0.66666666666666663</v>
      </c>
      <c r="GW317" s="59">
        <f t="shared" ca="1" si="888"/>
        <v>0</v>
      </c>
      <c r="GX317" s="52">
        <f t="shared" ca="1" si="889"/>
        <v>0</v>
      </c>
      <c r="GY317" s="52" t="str">
        <f t="shared" ca="1" si="890"/>
        <v>Slope</v>
      </c>
      <c r="GZ317" s="52" t="str">
        <f t="shared" ca="1" si="891"/>
        <v>NaN</v>
      </c>
      <c r="HA317" s="120">
        <f t="shared" si="892"/>
        <v>0</v>
      </c>
      <c r="HB317" s="58">
        <f t="shared" si="893"/>
        <v>0</v>
      </c>
      <c r="HC317" s="58"/>
      <c r="HD317" s="121">
        <f t="shared" si="894"/>
        <v>1</v>
      </c>
      <c r="HE317" s="52">
        <f t="shared" si="895"/>
        <v>0</v>
      </c>
      <c r="HF317" s="52">
        <f t="shared" si="896"/>
        <v>0</v>
      </c>
      <c r="HG317" s="120">
        <f t="shared" si="897"/>
        <v>1</v>
      </c>
      <c r="HH317" s="120">
        <f t="shared" si="898"/>
        <v>0</v>
      </c>
      <c r="HI317" s="52">
        <f t="shared" ca="1" si="899"/>
        <v>0</v>
      </c>
      <c r="HJ317" s="52" t="str">
        <f t="shared" ca="1" si="900"/>
        <v>Slope</v>
      </c>
      <c r="HK317" s="59">
        <f t="shared" ca="1" si="901"/>
        <v>2</v>
      </c>
      <c r="HL317" s="52" t="str">
        <f t="shared" ca="1" si="902"/>
        <v>NaN</v>
      </c>
      <c r="HM317" s="52">
        <f t="shared" si="903"/>
        <v>0</v>
      </c>
      <c r="HN317" s="52">
        <f t="shared" si="904"/>
        <v>0</v>
      </c>
      <c r="HO317" s="52">
        <f t="shared" si="905"/>
        <v>0</v>
      </c>
      <c r="HP317" s="112"/>
      <c r="HQ317" s="52">
        <f t="shared" si="908"/>
        <v>0</v>
      </c>
      <c r="HR317" s="112"/>
      <c r="HS317" s="52">
        <f t="shared" si="906"/>
        <v>0</v>
      </c>
      <c r="HT317">
        <f t="shared" si="907"/>
        <v>0</v>
      </c>
    </row>
    <row r="318" spans="1:228" x14ac:dyDescent="0.25">
      <c r="A318" s="45">
        <v>280</v>
      </c>
      <c r="B318" s="35">
        <f t="shared" si="743"/>
        <v>3.2291666666666489E-2</v>
      </c>
      <c r="C318" s="28"/>
      <c r="D318" s="29"/>
      <c r="E318" s="29"/>
      <c r="F318" s="37"/>
      <c r="G318" s="38"/>
      <c r="H318" s="107"/>
      <c r="I318" s="31"/>
      <c r="J318" s="28"/>
      <c r="K318" s="37">
        <f t="shared" si="735"/>
        <v>0</v>
      </c>
      <c r="L318" s="30">
        <f t="shared" si="733"/>
        <v>0</v>
      </c>
      <c r="M318" s="101">
        <f t="shared" si="734"/>
        <v>0</v>
      </c>
      <c r="N318" s="103">
        <f t="shared" si="744"/>
        <v>0</v>
      </c>
      <c r="AD318" s="52" t="e">
        <f t="shared" ca="1" si="745"/>
        <v>#DIV/0!</v>
      </c>
      <c r="AE318" s="52" t="e">
        <f t="shared" ca="1" si="745"/>
        <v>#DIV/0!</v>
      </c>
      <c r="AF318" s="52" t="e">
        <f t="shared" ca="1" si="745"/>
        <v>#DIV/0!</v>
      </c>
      <c r="AG318" s="52" t="e">
        <f t="shared" ca="1" si="745"/>
        <v>#DIV/0!</v>
      </c>
      <c r="AH318" s="52" t="e">
        <f t="shared" ca="1" si="746"/>
        <v>#DIV/0!</v>
      </c>
      <c r="AI318" s="52" t="e">
        <f t="shared" ca="1" si="746"/>
        <v>#DIV/0!</v>
      </c>
      <c r="AJ318" s="52" t="e">
        <f t="shared" ca="1" si="746"/>
        <v>#DIV/0!</v>
      </c>
      <c r="AK318" s="52" t="e">
        <f t="shared" ca="1" si="746"/>
        <v>#DIV/0!</v>
      </c>
      <c r="AL318" s="52" t="e">
        <f t="shared" ca="1" si="747"/>
        <v>#DIV/0!</v>
      </c>
      <c r="AM318" s="52" t="e">
        <f t="shared" ca="1" si="747"/>
        <v>#DIV/0!</v>
      </c>
      <c r="AN318" s="52" t="e">
        <f t="shared" ca="1" si="747"/>
        <v>#DIV/0!</v>
      </c>
      <c r="AO318" s="52" t="e">
        <f t="shared" ca="1" si="747"/>
        <v>#DIV/0!</v>
      </c>
      <c r="AP318" s="52" t="e">
        <f t="shared" ca="1" si="748"/>
        <v>#DIV/0!</v>
      </c>
      <c r="AQ318" s="52" t="e">
        <f t="shared" ca="1" si="748"/>
        <v>#DIV/0!</v>
      </c>
      <c r="AR318" s="52" t="e">
        <f t="shared" ca="1" si="748"/>
        <v>#DIV/0!</v>
      </c>
      <c r="AS318" s="52" t="e">
        <f t="shared" ca="1" si="748"/>
        <v>#DIV/0!</v>
      </c>
      <c r="AT318" s="52" t="e">
        <f t="shared" ca="1" si="909"/>
        <v>#DIV/0!</v>
      </c>
      <c r="AU318" s="52" t="e">
        <f t="shared" ca="1" si="909"/>
        <v>#DIV/0!</v>
      </c>
      <c r="AV318" s="52" t="e">
        <f t="shared" ca="1" si="738"/>
        <v>#DIV/0!</v>
      </c>
      <c r="AW318" s="52" t="e">
        <f t="shared" ca="1" si="738"/>
        <v>#DIV/0!</v>
      </c>
      <c r="AX318" s="52" t="e">
        <f t="shared" ca="1" si="738"/>
        <v>#DIV/0!</v>
      </c>
      <c r="AY318" s="52" t="e">
        <f t="shared" ca="1" si="738"/>
        <v>#DIV/0!</v>
      </c>
      <c r="AZ318" s="52" t="e">
        <f t="shared" ca="1" si="739"/>
        <v>#DIV/0!</v>
      </c>
      <c r="BA318" s="52" t="e">
        <f t="shared" ca="1" si="739"/>
        <v>#DIV/0!</v>
      </c>
      <c r="BB318" s="52" t="e">
        <f t="shared" ca="1" si="739"/>
        <v>#DIV/0!</v>
      </c>
      <c r="BC318" s="52" t="e">
        <f t="shared" ca="1" si="739"/>
        <v>#DIV/0!</v>
      </c>
      <c r="BD318" s="52" t="e">
        <f t="shared" ca="1" si="740"/>
        <v>#DIV/0!</v>
      </c>
      <c r="BE318" s="52" t="e">
        <f t="shared" ca="1" si="740"/>
        <v>#DIV/0!</v>
      </c>
      <c r="BF318" s="52" t="e">
        <f t="shared" ca="1" si="740"/>
        <v>#DIV/0!</v>
      </c>
      <c r="BG318" s="52" t="e">
        <f t="shared" ca="1" si="740"/>
        <v>#DIV/0!</v>
      </c>
      <c r="BH318" s="52" t="e">
        <f t="shared" ca="1" si="741"/>
        <v>#DIV/0!</v>
      </c>
      <c r="BJ318" s="52">
        <f t="shared" si="750"/>
        <v>0</v>
      </c>
      <c r="BK318" s="52">
        <f t="shared" si="751"/>
        <v>0</v>
      </c>
      <c r="BL318" s="52">
        <f t="shared" si="752"/>
        <v>0</v>
      </c>
      <c r="BM318" s="52">
        <f t="shared" si="753"/>
        <v>0</v>
      </c>
      <c r="BN318" s="52">
        <f t="shared" si="754"/>
        <v>0</v>
      </c>
      <c r="BO318" s="52">
        <f t="shared" si="755"/>
        <v>0</v>
      </c>
      <c r="BP318" s="52">
        <f t="shared" si="756"/>
        <v>0</v>
      </c>
      <c r="BQ318" s="52">
        <f t="shared" si="757"/>
        <v>0.05</v>
      </c>
      <c r="BS318" s="52">
        <f t="shared" ca="1" si="758"/>
        <v>0</v>
      </c>
      <c r="BT318" s="52">
        <f t="shared" ca="1" si="759"/>
        <v>0</v>
      </c>
      <c r="BU318" s="52">
        <f t="shared" ca="1" si="760"/>
        <v>0</v>
      </c>
      <c r="BV318" s="52">
        <f t="shared" ca="1" si="761"/>
        <v>0</v>
      </c>
      <c r="BW318" s="52">
        <f t="shared" ca="1" si="762"/>
        <v>0</v>
      </c>
      <c r="BX318" s="52">
        <f t="shared" ca="1" si="763"/>
        <v>0</v>
      </c>
      <c r="BY318" s="52">
        <f t="shared" ca="1" si="764"/>
        <v>0</v>
      </c>
      <c r="BZ318" s="52">
        <f t="shared" ca="1" si="765"/>
        <v>0</v>
      </c>
      <c r="CA318" s="52">
        <f t="shared" ca="1" si="766"/>
        <v>0</v>
      </c>
      <c r="CB318" s="52">
        <f t="shared" ca="1" si="767"/>
        <v>0</v>
      </c>
      <c r="CC318" s="52">
        <f t="shared" ca="1" si="768"/>
        <v>0</v>
      </c>
      <c r="CD318" s="52">
        <f t="shared" ca="1" si="769"/>
        <v>0</v>
      </c>
      <c r="CE318" s="52">
        <f t="shared" ca="1" si="770"/>
        <v>0</v>
      </c>
      <c r="CF318" s="52">
        <f t="shared" ca="1" si="771"/>
        <v>0</v>
      </c>
      <c r="CG318" s="52">
        <f t="shared" ca="1" si="772"/>
        <v>0</v>
      </c>
      <c r="CH318" s="52">
        <f t="shared" ca="1" si="773"/>
        <v>0</v>
      </c>
      <c r="CI318" s="52">
        <f t="shared" ca="1" si="774"/>
        <v>0</v>
      </c>
      <c r="CJ318" s="52">
        <f t="shared" ca="1" si="775"/>
        <v>0</v>
      </c>
      <c r="CK318" s="52">
        <f t="shared" ca="1" si="776"/>
        <v>0</v>
      </c>
      <c r="CL318" s="52">
        <f t="shared" ca="1" si="777"/>
        <v>0</v>
      </c>
      <c r="CM318" s="52">
        <f t="shared" ca="1" si="778"/>
        <v>0</v>
      </c>
      <c r="CN318" s="52">
        <f t="shared" ca="1" si="779"/>
        <v>0</v>
      </c>
      <c r="CO318" s="52">
        <f t="shared" ca="1" si="780"/>
        <v>0</v>
      </c>
      <c r="CP318" s="52">
        <f t="shared" ca="1" si="781"/>
        <v>0</v>
      </c>
      <c r="CQ318" s="52">
        <f t="shared" ca="1" si="782"/>
        <v>0</v>
      </c>
      <c r="CR318" s="52">
        <f t="shared" ca="1" si="783"/>
        <v>0</v>
      </c>
      <c r="CS318" s="52">
        <f t="shared" ca="1" si="784"/>
        <v>0</v>
      </c>
      <c r="CT318" s="52">
        <f t="shared" ca="1" si="785"/>
        <v>0</v>
      </c>
      <c r="CU318" s="52">
        <f t="shared" ca="1" si="786"/>
        <v>0</v>
      </c>
      <c r="CV318" s="52">
        <f t="shared" ca="1" si="787"/>
        <v>0</v>
      </c>
      <c r="CW318" s="52">
        <f t="shared" ca="1" si="788"/>
        <v>0</v>
      </c>
      <c r="CY318" s="51" t="str">
        <f t="shared" ca="1" si="789"/>
        <v>Slope</v>
      </c>
      <c r="CZ318" s="51" t="str">
        <f t="shared" ca="1" si="790"/>
        <v>Slope</v>
      </c>
      <c r="DA318" s="51" t="str">
        <f t="shared" ca="1" si="791"/>
        <v>Slope</v>
      </c>
      <c r="DB318" s="51" t="str">
        <f t="shared" ca="1" si="792"/>
        <v>Slope</v>
      </c>
      <c r="DC318" s="51" t="str">
        <f t="shared" ca="1" si="793"/>
        <v>Slope</v>
      </c>
      <c r="DD318" s="51" t="str">
        <f t="shared" ca="1" si="794"/>
        <v>Slope</v>
      </c>
      <c r="DE318" s="51" t="str">
        <f t="shared" ca="1" si="795"/>
        <v>Slope</v>
      </c>
      <c r="DF318" s="51" t="str">
        <f t="shared" ca="1" si="796"/>
        <v>Slope</v>
      </c>
      <c r="DG318" s="51" t="str">
        <f t="shared" ca="1" si="797"/>
        <v>Slope</v>
      </c>
      <c r="DH318" s="51" t="str">
        <f t="shared" ca="1" si="798"/>
        <v>Slope</v>
      </c>
      <c r="DI318" s="51" t="str">
        <f t="shared" ca="1" si="799"/>
        <v>Slope</v>
      </c>
      <c r="DJ318" s="51" t="str">
        <f t="shared" ca="1" si="800"/>
        <v>Slope</v>
      </c>
      <c r="DK318" s="51" t="str">
        <f t="shared" ca="1" si="801"/>
        <v>Slope</v>
      </c>
      <c r="DL318" s="51" t="str">
        <f t="shared" ca="1" si="802"/>
        <v>Slope</v>
      </c>
      <c r="DM318" s="51" t="str">
        <f t="shared" ca="1" si="803"/>
        <v>Slope</v>
      </c>
      <c r="DN318" s="51" t="str">
        <f t="shared" ca="1" si="804"/>
        <v>Slope</v>
      </c>
      <c r="DO318" s="51" t="str">
        <f t="shared" ca="1" si="805"/>
        <v>Slope</v>
      </c>
      <c r="DP318" s="51" t="str">
        <f t="shared" ca="1" si="806"/>
        <v>Slope</v>
      </c>
      <c r="DQ318" s="51" t="str">
        <f t="shared" ca="1" si="807"/>
        <v>Slope</v>
      </c>
      <c r="DR318" s="51" t="str">
        <f t="shared" ca="1" si="808"/>
        <v>Slope</v>
      </c>
      <c r="DS318" s="51" t="str">
        <f t="shared" ca="1" si="809"/>
        <v>Slope</v>
      </c>
      <c r="DT318" s="51" t="str">
        <f t="shared" ca="1" si="810"/>
        <v>Slope</v>
      </c>
      <c r="DU318" s="51" t="str">
        <f t="shared" ca="1" si="811"/>
        <v>Slope</v>
      </c>
      <c r="DV318" s="51" t="str">
        <f t="shared" ca="1" si="812"/>
        <v>Slope</v>
      </c>
      <c r="DW318" s="51" t="str">
        <f t="shared" ca="1" si="813"/>
        <v>Slope</v>
      </c>
      <c r="DX318" s="51" t="str">
        <f t="shared" ca="1" si="814"/>
        <v>Slope</v>
      </c>
      <c r="DY318" s="51" t="str">
        <f t="shared" ca="1" si="815"/>
        <v>Slope</v>
      </c>
      <c r="DZ318" s="51" t="str">
        <f t="shared" ca="1" si="816"/>
        <v>Slope</v>
      </c>
      <c r="EA318" s="51" t="str">
        <f t="shared" ca="1" si="817"/>
        <v>Slope</v>
      </c>
      <c r="EB318" s="51" t="str">
        <f t="shared" ca="1" si="818"/>
        <v>Slope</v>
      </c>
      <c r="EC318" s="51" t="str">
        <f t="shared" ca="1" si="819"/>
        <v>Slope</v>
      </c>
      <c r="EE318" s="52">
        <f t="shared" ca="1" si="820"/>
        <v>1</v>
      </c>
      <c r="EF318" s="52">
        <f t="shared" ca="1" si="821"/>
        <v>1</v>
      </c>
      <c r="EG318" s="52">
        <f t="shared" ca="1" si="822"/>
        <v>1</v>
      </c>
      <c r="EH318" s="52">
        <f t="shared" ca="1" si="823"/>
        <v>1</v>
      </c>
      <c r="EI318" s="52">
        <f t="shared" ca="1" si="824"/>
        <v>1</v>
      </c>
      <c r="EJ318" s="52">
        <f t="shared" ca="1" si="825"/>
        <v>1</v>
      </c>
      <c r="EK318" s="52">
        <f t="shared" ca="1" si="826"/>
        <v>1</v>
      </c>
      <c r="EL318" s="52">
        <f t="shared" ca="1" si="827"/>
        <v>1</v>
      </c>
      <c r="EM318" s="52">
        <f t="shared" ca="1" si="828"/>
        <v>1</v>
      </c>
      <c r="EN318" s="52">
        <f t="shared" ca="1" si="829"/>
        <v>1</v>
      </c>
      <c r="EO318" s="52">
        <f t="shared" ca="1" si="830"/>
        <v>1</v>
      </c>
      <c r="EP318" s="52">
        <f t="shared" ca="1" si="831"/>
        <v>1</v>
      </c>
      <c r="EQ318" s="52">
        <f t="shared" ca="1" si="832"/>
        <v>1</v>
      </c>
      <c r="ER318" s="52">
        <f t="shared" ca="1" si="833"/>
        <v>1</v>
      </c>
      <c r="ES318" s="52">
        <f t="shared" ca="1" si="834"/>
        <v>1</v>
      </c>
      <c r="ET318" s="52">
        <f t="shared" ca="1" si="835"/>
        <v>1</v>
      </c>
      <c r="EU318" s="52">
        <f t="shared" ca="1" si="836"/>
        <v>1</v>
      </c>
      <c r="EV318" s="52">
        <f t="shared" ca="1" si="837"/>
        <v>1</v>
      </c>
      <c r="EW318" s="52">
        <f t="shared" ca="1" si="838"/>
        <v>1</v>
      </c>
      <c r="EX318" s="52">
        <f t="shared" ca="1" si="839"/>
        <v>1</v>
      </c>
      <c r="EY318" s="52">
        <f t="shared" ca="1" si="840"/>
        <v>1</v>
      </c>
      <c r="EZ318" s="52">
        <f t="shared" ca="1" si="841"/>
        <v>1</v>
      </c>
      <c r="FA318" s="52">
        <f t="shared" ca="1" si="842"/>
        <v>1</v>
      </c>
      <c r="FB318" s="52">
        <f t="shared" ca="1" si="843"/>
        <v>1</v>
      </c>
      <c r="FC318" s="52">
        <f t="shared" ca="1" si="844"/>
        <v>1</v>
      </c>
      <c r="FD318" s="52">
        <f t="shared" ca="1" si="845"/>
        <v>1</v>
      </c>
      <c r="FE318" s="52">
        <f t="shared" ca="1" si="846"/>
        <v>1</v>
      </c>
      <c r="FF318" s="52">
        <f t="shared" ca="1" si="847"/>
        <v>1</v>
      </c>
      <c r="FG318" s="52">
        <f t="shared" ca="1" si="848"/>
        <v>1</v>
      </c>
      <c r="FH318" s="52">
        <f t="shared" ca="1" si="849"/>
        <v>1</v>
      </c>
      <c r="FI318" s="52">
        <f t="shared" ca="1" si="850"/>
        <v>1</v>
      </c>
      <c r="FK318" s="52">
        <f t="shared" si="851"/>
        <v>0</v>
      </c>
      <c r="FL318" s="59" t="e">
        <f t="shared" ca="1" si="852"/>
        <v>#N/A</v>
      </c>
      <c r="FM318" s="59" t="e">
        <f t="shared" ca="1" si="853"/>
        <v>#N/A</v>
      </c>
      <c r="FN318" s="52">
        <f t="shared" ca="1" si="854"/>
        <v>0</v>
      </c>
      <c r="FP318" s="52">
        <f t="shared" ca="1" si="855"/>
        <v>0.66666666666666663</v>
      </c>
      <c r="FQ318" s="52">
        <f t="shared" ca="1" si="856"/>
        <v>0.66666666666666663</v>
      </c>
      <c r="FR318" s="52">
        <f t="shared" ca="1" si="857"/>
        <v>0.65555555555555545</v>
      </c>
      <c r="FS318" s="52">
        <f t="shared" ca="1" si="858"/>
        <v>0.64444444444444438</v>
      </c>
      <c r="FT318" s="52">
        <f t="shared" ca="1" si="859"/>
        <v>0.6333333333333333</v>
      </c>
      <c r="FU318" s="52">
        <f t="shared" ca="1" si="860"/>
        <v>0.62222222222222223</v>
      </c>
      <c r="FV318" s="52">
        <f t="shared" ca="1" si="861"/>
        <v>0.61111111111111116</v>
      </c>
      <c r="FW318" s="52">
        <f t="shared" ca="1" si="862"/>
        <v>0.6</v>
      </c>
      <c r="FX318" s="52">
        <f t="shared" ca="1" si="863"/>
        <v>0.5888888888888888</v>
      </c>
      <c r="FY318" s="52">
        <f t="shared" ca="1" si="864"/>
        <v>0.57777777777777772</v>
      </c>
      <c r="FZ318" s="52">
        <f t="shared" ca="1" si="865"/>
        <v>0.56666666666666665</v>
      </c>
      <c r="GA318" s="52">
        <f t="shared" ca="1" si="866"/>
        <v>0.55555555555555558</v>
      </c>
      <c r="GB318" s="52">
        <f t="shared" ca="1" si="867"/>
        <v>0.5444444444444444</v>
      </c>
      <c r="GC318" s="52">
        <f t="shared" ca="1" si="868"/>
        <v>0.53333333333333333</v>
      </c>
      <c r="GD318" s="52">
        <f t="shared" ca="1" si="869"/>
        <v>0.52222222222222214</v>
      </c>
      <c r="GE318" s="52">
        <f t="shared" ca="1" si="870"/>
        <v>0.51111111111111107</v>
      </c>
      <c r="GF318" s="52">
        <f t="shared" ca="1" si="871"/>
        <v>0.5</v>
      </c>
      <c r="GG318" s="52">
        <f t="shared" ca="1" si="872"/>
        <v>0.48888888888888887</v>
      </c>
      <c r="GH318" s="52">
        <f t="shared" ca="1" si="873"/>
        <v>0.47777777777777775</v>
      </c>
      <c r="GI318" s="52">
        <f t="shared" ca="1" si="874"/>
        <v>0.46666666666666667</v>
      </c>
      <c r="GJ318" s="52">
        <f t="shared" ca="1" si="875"/>
        <v>0.45555555555555555</v>
      </c>
      <c r="GK318" s="52">
        <f t="shared" ca="1" si="876"/>
        <v>0.44444444444444442</v>
      </c>
      <c r="GL318" s="52">
        <f t="shared" ca="1" si="877"/>
        <v>0.43333333333333335</v>
      </c>
      <c r="GM318" s="52">
        <f t="shared" ca="1" si="878"/>
        <v>0.42222222222222222</v>
      </c>
      <c r="GN318" s="52">
        <f t="shared" ca="1" si="879"/>
        <v>0.41111111111111109</v>
      </c>
      <c r="GO318" s="52">
        <f t="shared" ca="1" si="880"/>
        <v>0.39999999999999997</v>
      </c>
      <c r="GP318" s="52">
        <f t="shared" ca="1" si="881"/>
        <v>0.38888888888888884</v>
      </c>
      <c r="GQ318" s="52">
        <f t="shared" ca="1" si="882"/>
        <v>0.37777777777777777</v>
      </c>
      <c r="GR318" s="52">
        <f t="shared" ca="1" si="883"/>
        <v>0.36666666666666664</v>
      </c>
      <c r="GS318" s="52">
        <f t="shared" ca="1" si="884"/>
        <v>0.35555555555555551</v>
      </c>
      <c r="GT318" s="52">
        <f t="shared" ca="1" si="885"/>
        <v>0.34444444444444444</v>
      </c>
      <c r="GU318" s="125">
        <f t="shared" si="886"/>
        <v>0</v>
      </c>
      <c r="GV318" s="52">
        <f t="shared" ca="1" si="887"/>
        <v>0.66666666666666663</v>
      </c>
      <c r="GW318" s="59">
        <f t="shared" ca="1" si="888"/>
        <v>0</v>
      </c>
      <c r="GX318" s="52">
        <f t="shared" ca="1" si="889"/>
        <v>0</v>
      </c>
      <c r="GY318" s="52" t="str">
        <f t="shared" ca="1" si="890"/>
        <v>Slope</v>
      </c>
      <c r="GZ318" s="52" t="str">
        <f t="shared" ca="1" si="891"/>
        <v>NaN</v>
      </c>
      <c r="HA318" s="120">
        <f t="shared" si="892"/>
        <v>0</v>
      </c>
      <c r="HB318" s="58">
        <f t="shared" si="893"/>
        <v>0</v>
      </c>
      <c r="HC318" s="58"/>
      <c r="HD318" s="121">
        <f t="shared" si="894"/>
        <v>1</v>
      </c>
      <c r="HE318" s="52">
        <f t="shared" si="895"/>
        <v>0</v>
      </c>
      <c r="HF318" s="52">
        <f t="shared" si="896"/>
        <v>0</v>
      </c>
      <c r="HG318" s="120">
        <f t="shared" si="897"/>
        <v>1</v>
      </c>
      <c r="HH318" s="120">
        <f t="shared" si="898"/>
        <v>0</v>
      </c>
      <c r="HI318" s="52">
        <f t="shared" ca="1" si="899"/>
        <v>0</v>
      </c>
      <c r="HJ318" s="52" t="str">
        <f t="shared" ca="1" si="900"/>
        <v>Slope</v>
      </c>
      <c r="HK318" s="59">
        <f t="shared" ca="1" si="901"/>
        <v>2</v>
      </c>
      <c r="HL318" s="52" t="str">
        <f t="shared" ca="1" si="902"/>
        <v>NaN</v>
      </c>
      <c r="HM318" s="52">
        <f t="shared" si="903"/>
        <v>0</v>
      </c>
      <c r="HN318" s="52">
        <f t="shared" si="904"/>
        <v>0</v>
      </c>
      <c r="HO318" s="52">
        <f t="shared" si="905"/>
        <v>0</v>
      </c>
      <c r="HP318" s="112"/>
      <c r="HQ318" s="52">
        <f t="shared" si="908"/>
        <v>0</v>
      </c>
      <c r="HR318" s="112"/>
      <c r="HS318" s="52">
        <f t="shared" si="906"/>
        <v>0</v>
      </c>
      <c r="HT318">
        <f t="shared" si="907"/>
        <v>0</v>
      </c>
    </row>
    <row r="319" spans="1:228" x14ac:dyDescent="0.25">
      <c r="A319" s="45">
        <v>281</v>
      </c>
      <c r="B319" s="35">
        <f t="shared" si="743"/>
        <v>3.2407407407407232E-2</v>
      </c>
      <c r="C319" s="28"/>
      <c r="D319" s="29"/>
      <c r="E319" s="29"/>
      <c r="F319" s="37"/>
      <c r="G319" s="38"/>
      <c r="H319" s="107"/>
      <c r="I319" s="31"/>
      <c r="J319" s="28"/>
      <c r="K319" s="37">
        <f t="shared" si="735"/>
        <v>0</v>
      </c>
      <c r="L319" s="30">
        <f t="shared" si="733"/>
        <v>0</v>
      </c>
      <c r="M319" s="101">
        <f t="shared" si="734"/>
        <v>0</v>
      </c>
      <c r="N319" s="103">
        <f t="shared" si="744"/>
        <v>0</v>
      </c>
      <c r="AD319" s="52" t="e">
        <f t="shared" ca="1" si="745"/>
        <v>#DIV/0!</v>
      </c>
      <c r="AE319" s="52" t="e">
        <f t="shared" ca="1" si="745"/>
        <v>#DIV/0!</v>
      </c>
      <c r="AF319" s="52" t="e">
        <f t="shared" ca="1" si="745"/>
        <v>#DIV/0!</v>
      </c>
      <c r="AG319" s="52" t="e">
        <f t="shared" ca="1" si="745"/>
        <v>#DIV/0!</v>
      </c>
      <c r="AH319" s="52" t="e">
        <f t="shared" ca="1" si="746"/>
        <v>#DIV/0!</v>
      </c>
      <c r="AI319" s="52" t="e">
        <f t="shared" ca="1" si="746"/>
        <v>#DIV/0!</v>
      </c>
      <c r="AJ319" s="52" t="e">
        <f t="shared" ca="1" si="746"/>
        <v>#DIV/0!</v>
      </c>
      <c r="AK319" s="52" t="e">
        <f t="shared" ca="1" si="746"/>
        <v>#DIV/0!</v>
      </c>
      <c r="AL319" s="52" t="e">
        <f t="shared" ca="1" si="747"/>
        <v>#DIV/0!</v>
      </c>
      <c r="AM319" s="52" t="e">
        <f t="shared" ca="1" si="747"/>
        <v>#DIV/0!</v>
      </c>
      <c r="AN319" s="52" t="e">
        <f t="shared" ca="1" si="747"/>
        <v>#DIV/0!</v>
      </c>
      <c r="AO319" s="52" t="e">
        <f t="shared" ca="1" si="747"/>
        <v>#DIV/0!</v>
      </c>
      <c r="AP319" s="52" t="e">
        <f t="shared" ca="1" si="748"/>
        <v>#DIV/0!</v>
      </c>
      <c r="AQ319" s="52" t="e">
        <f t="shared" ca="1" si="748"/>
        <v>#DIV/0!</v>
      </c>
      <c r="AR319" s="52" t="e">
        <f t="shared" ca="1" si="748"/>
        <v>#DIV/0!</v>
      </c>
      <c r="AS319" s="52" t="e">
        <f t="shared" ca="1" si="748"/>
        <v>#DIV/0!</v>
      </c>
      <c r="AT319" s="52" t="e">
        <f t="shared" ca="1" si="909"/>
        <v>#DIV/0!</v>
      </c>
      <c r="AU319" s="52" t="e">
        <f t="shared" ca="1" si="909"/>
        <v>#DIV/0!</v>
      </c>
      <c r="AV319" s="52" t="e">
        <f t="shared" ca="1" si="738"/>
        <v>#DIV/0!</v>
      </c>
      <c r="AW319" s="52" t="e">
        <f t="shared" ca="1" si="738"/>
        <v>#DIV/0!</v>
      </c>
      <c r="AX319" s="52" t="e">
        <f t="shared" ca="1" si="738"/>
        <v>#DIV/0!</v>
      </c>
      <c r="AY319" s="52" t="e">
        <f t="shared" ca="1" si="738"/>
        <v>#DIV/0!</v>
      </c>
      <c r="AZ319" s="52" t="e">
        <f t="shared" ca="1" si="739"/>
        <v>#DIV/0!</v>
      </c>
      <c r="BA319" s="52" t="e">
        <f t="shared" ca="1" si="739"/>
        <v>#DIV/0!</v>
      </c>
      <c r="BB319" s="52" t="e">
        <f t="shared" ca="1" si="739"/>
        <v>#DIV/0!</v>
      </c>
      <c r="BC319" s="52" t="e">
        <f t="shared" ca="1" si="739"/>
        <v>#DIV/0!</v>
      </c>
      <c r="BD319" s="52" t="e">
        <f t="shared" ca="1" si="740"/>
        <v>#DIV/0!</v>
      </c>
      <c r="BE319" s="52" t="e">
        <f t="shared" ca="1" si="740"/>
        <v>#DIV/0!</v>
      </c>
      <c r="BF319" s="52" t="e">
        <f t="shared" ca="1" si="740"/>
        <v>#DIV/0!</v>
      </c>
      <c r="BG319" s="52" t="e">
        <f t="shared" ca="1" si="740"/>
        <v>#DIV/0!</v>
      </c>
      <c r="BH319" s="52" t="e">
        <f t="shared" ca="1" si="741"/>
        <v>#DIV/0!</v>
      </c>
      <c r="BJ319" s="52">
        <f t="shared" si="750"/>
        <v>0</v>
      </c>
      <c r="BK319" s="52">
        <f t="shared" si="751"/>
        <v>0</v>
      </c>
      <c r="BL319" s="52">
        <f t="shared" si="752"/>
        <v>0</v>
      </c>
      <c r="BM319" s="52">
        <f t="shared" si="753"/>
        <v>0</v>
      </c>
      <c r="BN319" s="52">
        <f t="shared" si="754"/>
        <v>0</v>
      </c>
      <c r="BO319" s="52">
        <f t="shared" si="755"/>
        <v>0</v>
      </c>
      <c r="BP319" s="52">
        <f t="shared" si="756"/>
        <v>0</v>
      </c>
      <c r="BQ319" s="52">
        <f t="shared" si="757"/>
        <v>0.05</v>
      </c>
      <c r="BS319" s="52">
        <f t="shared" ca="1" si="758"/>
        <v>0</v>
      </c>
      <c r="BT319" s="52">
        <f t="shared" ca="1" si="759"/>
        <v>0</v>
      </c>
      <c r="BU319" s="52">
        <f t="shared" ca="1" si="760"/>
        <v>0</v>
      </c>
      <c r="BV319" s="52">
        <f t="shared" ca="1" si="761"/>
        <v>0</v>
      </c>
      <c r="BW319" s="52">
        <f t="shared" ca="1" si="762"/>
        <v>0</v>
      </c>
      <c r="BX319" s="52">
        <f t="shared" ca="1" si="763"/>
        <v>0</v>
      </c>
      <c r="BY319" s="52">
        <f t="shared" ca="1" si="764"/>
        <v>0</v>
      </c>
      <c r="BZ319" s="52">
        <f t="shared" ca="1" si="765"/>
        <v>0</v>
      </c>
      <c r="CA319" s="52">
        <f t="shared" ca="1" si="766"/>
        <v>0</v>
      </c>
      <c r="CB319" s="52">
        <f t="shared" ca="1" si="767"/>
        <v>0</v>
      </c>
      <c r="CC319" s="52">
        <f t="shared" ca="1" si="768"/>
        <v>0</v>
      </c>
      <c r="CD319" s="52">
        <f t="shared" ca="1" si="769"/>
        <v>0</v>
      </c>
      <c r="CE319" s="52">
        <f t="shared" ca="1" si="770"/>
        <v>0</v>
      </c>
      <c r="CF319" s="52">
        <f t="shared" ca="1" si="771"/>
        <v>0</v>
      </c>
      <c r="CG319" s="52">
        <f t="shared" ca="1" si="772"/>
        <v>0</v>
      </c>
      <c r="CH319" s="52">
        <f t="shared" ca="1" si="773"/>
        <v>0</v>
      </c>
      <c r="CI319" s="52">
        <f t="shared" ca="1" si="774"/>
        <v>0</v>
      </c>
      <c r="CJ319" s="52">
        <f t="shared" ca="1" si="775"/>
        <v>0</v>
      </c>
      <c r="CK319" s="52">
        <f t="shared" ca="1" si="776"/>
        <v>0</v>
      </c>
      <c r="CL319" s="52">
        <f t="shared" ca="1" si="777"/>
        <v>0</v>
      </c>
      <c r="CM319" s="52">
        <f t="shared" ca="1" si="778"/>
        <v>0</v>
      </c>
      <c r="CN319" s="52">
        <f t="shared" ca="1" si="779"/>
        <v>0</v>
      </c>
      <c r="CO319" s="52">
        <f t="shared" ca="1" si="780"/>
        <v>0</v>
      </c>
      <c r="CP319" s="52">
        <f t="shared" ca="1" si="781"/>
        <v>0</v>
      </c>
      <c r="CQ319" s="52">
        <f t="shared" ca="1" si="782"/>
        <v>0</v>
      </c>
      <c r="CR319" s="52">
        <f t="shared" ca="1" si="783"/>
        <v>0</v>
      </c>
      <c r="CS319" s="52">
        <f t="shared" ca="1" si="784"/>
        <v>0</v>
      </c>
      <c r="CT319" s="52">
        <f t="shared" ca="1" si="785"/>
        <v>0</v>
      </c>
      <c r="CU319" s="52">
        <f t="shared" ca="1" si="786"/>
        <v>0</v>
      </c>
      <c r="CV319" s="52">
        <f t="shared" ca="1" si="787"/>
        <v>0</v>
      </c>
      <c r="CW319" s="52">
        <f t="shared" ca="1" si="788"/>
        <v>0</v>
      </c>
      <c r="CY319" s="51" t="str">
        <f t="shared" ca="1" si="789"/>
        <v>Slope</v>
      </c>
      <c r="CZ319" s="51" t="str">
        <f t="shared" ca="1" si="790"/>
        <v>Slope</v>
      </c>
      <c r="DA319" s="51" t="str">
        <f t="shared" ca="1" si="791"/>
        <v>Slope</v>
      </c>
      <c r="DB319" s="51" t="str">
        <f t="shared" ca="1" si="792"/>
        <v>Slope</v>
      </c>
      <c r="DC319" s="51" t="str">
        <f t="shared" ca="1" si="793"/>
        <v>Slope</v>
      </c>
      <c r="DD319" s="51" t="str">
        <f t="shared" ca="1" si="794"/>
        <v>Slope</v>
      </c>
      <c r="DE319" s="51" t="str">
        <f t="shared" ca="1" si="795"/>
        <v>Slope</v>
      </c>
      <c r="DF319" s="51" t="str">
        <f t="shared" ca="1" si="796"/>
        <v>Slope</v>
      </c>
      <c r="DG319" s="51" t="str">
        <f t="shared" ca="1" si="797"/>
        <v>Slope</v>
      </c>
      <c r="DH319" s="51" t="str">
        <f t="shared" ca="1" si="798"/>
        <v>Slope</v>
      </c>
      <c r="DI319" s="51" t="str">
        <f t="shared" ca="1" si="799"/>
        <v>Slope</v>
      </c>
      <c r="DJ319" s="51" t="str">
        <f t="shared" ca="1" si="800"/>
        <v>Slope</v>
      </c>
      <c r="DK319" s="51" t="str">
        <f t="shared" ca="1" si="801"/>
        <v>Slope</v>
      </c>
      <c r="DL319" s="51" t="str">
        <f t="shared" ca="1" si="802"/>
        <v>Slope</v>
      </c>
      <c r="DM319" s="51" t="str">
        <f t="shared" ca="1" si="803"/>
        <v>Slope</v>
      </c>
      <c r="DN319" s="51" t="str">
        <f t="shared" ca="1" si="804"/>
        <v>Slope</v>
      </c>
      <c r="DO319" s="51" t="str">
        <f t="shared" ca="1" si="805"/>
        <v>Slope</v>
      </c>
      <c r="DP319" s="51" t="str">
        <f t="shared" ca="1" si="806"/>
        <v>Slope</v>
      </c>
      <c r="DQ319" s="51" t="str">
        <f t="shared" ca="1" si="807"/>
        <v>Slope</v>
      </c>
      <c r="DR319" s="51" t="str">
        <f t="shared" ca="1" si="808"/>
        <v>Slope</v>
      </c>
      <c r="DS319" s="51" t="str">
        <f t="shared" ca="1" si="809"/>
        <v>Slope</v>
      </c>
      <c r="DT319" s="51" t="str">
        <f t="shared" ca="1" si="810"/>
        <v>Slope</v>
      </c>
      <c r="DU319" s="51" t="str">
        <f t="shared" ca="1" si="811"/>
        <v>Slope</v>
      </c>
      <c r="DV319" s="51" t="str">
        <f t="shared" ca="1" si="812"/>
        <v>Slope</v>
      </c>
      <c r="DW319" s="51" t="str">
        <f t="shared" ca="1" si="813"/>
        <v>Slope</v>
      </c>
      <c r="DX319" s="51" t="str">
        <f t="shared" ca="1" si="814"/>
        <v>Slope</v>
      </c>
      <c r="DY319" s="51" t="str">
        <f t="shared" ca="1" si="815"/>
        <v>Slope</v>
      </c>
      <c r="DZ319" s="51" t="str">
        <f t="shared" ca="1" si="816"/>
        <v>Slope</v>
      </c>
      <c r="EA319" s="51" t="str">
        <f t="shared" ca="1" si="817"/>
        <v>Slope</v>
      </c>
      <c r="EB319" s="51" t="str">
        <f t="shared" ca="1" si="818"/>
        <v>Slope</v>
      </c>
      <c r="EC319" s="51" t="str">
        <f t="shared" ca="1" si="819"/>
        <v>Slope</v>
      </c>
      <c r="EE319" s="52">
        <f t="shared" ca="1" si="820"/>
        <v>1</v>
      </c>
      <c r="EF319" s="52">
        <f t="shared" ca="1" si="821"/>
        <v>1</v>
      </c>
      <c r="EG319" s="52">
        <f t="shared" ca="1" si="822"/>
        <v>1</v>
      </c>
      <c r="EH319" s="52">
        <f t="shared" ca="1" si="823"/>
        <v>1</v>
      </c>
      <c r="EI319" s="52">
        <f t="shared" ca="1" si="824"/>
        <v>1</v>
      </c>
      <c r="EJ319" s="52">
        <f t="shared" ca="1" si="825"/>
        <v>1</v>
      </c>
      <c r="EK319" s="52">
        <f t="shared" ca="1" si="826"/>
        <v>1</v>
      </c>
      <c r="EL319" s="52">
        <f t="shared" ca="1" si="827"/>
        <v>1</v>
      </c>
      <c r="EM319" s="52">
        <f t="shared" ca="1" si="828"/>
        <v>1</v>
      </c>
      <c r="EN319" s="52">
        <f t="shared" ca="1" si="829"/>
        <v>1</v>
      </c>
      <c r="EO319" s="52">
        <f t="shared" ca="1" si="830"/>
        <v>1</v>
      </c>
      <c r="EP319" s="52">
        <f t="shared" ca="1" si="831"/>
        <v>1</v>
      </c>
      <c r="EQ319" s="52">
        <f t="shared" ca="1" si="832"/>
        <v>1</v>
      </c>
      <c r="ER319" s="52">
        <f t="shared" ca="1" si="833"/>
        <v>1</v>
      </c>
      <c r="ES319" s="52">
        <f t="shared" ca="1" si="834"/>
        <v>1</v>
      </c>
      <c r="ET319" s="52">
        <f t="shared" ca="1" si="835"/>
        <v>1</v>
      </c>
      <c r="EU319" s="52">
        <f t="shared" ca="1" si="836"/>
        <v>1</v>
      </c>
      <c r="EV319" s="52">
        <f t="shared" ca="1" si="837"/>
        <v>1</v>
      </c>
      <c r="EW319" s="52">
        <f t="shared" ca="1" si="838"/>
        <v>1</v>
      </c>
      <c r="EX319" s="52">
        <f t="shared" ca="1" si="839"/>
        <v>1</v>
      </c>
      <c r="EY319" s="52">
        <f t="shared" ca="1" si="840"/>
        <v>1</v>
      </c>
      <c r="EZ319" s="52">
        <f t="shared" ca="1" si="841"/>
        <v>1</v>
      </c>
      <c r="FA319" s="52">
        <f t="shared" ca="1" si="842"/>
        <v>1</v>
      </c>
      <c r="FB319" s="52">
        <f t="shared" ca="1" si="843"/>
        <v>1</v>
      </c>
      <c r="FC319" s="52">
        <f t="shared" ca="1" si="844"/>
        <v>1</v>
      </c>
      <c r="FD319" s="52">
        <f t="shared" ca="1" si="845"/>
        <v>1</v>
      </c>
      <c r="FE319" s="52">
        <f t="shared" ca="1" si="846"/>
        <v>1</v>
      </c>
      <c r="FF319" s="52">
        <f t="shared" ca="1" si="847"/>
        <v>1</v>
      </c>
      <c r="FG319" s="52">
        <f t="shared" ca="1" si="848"/>
        <v>1</v>
      </c>
      <c r="FH319" s="52">
        <f t="shared" ca="1" si="849"/>
        <v>1</v>
      </c>
      <c r="FI319" s="52">
        <f t="shared" ca="1" si="850"/>
        <v>1</v>
      </c>
      <c r="FK319" s="52">
        <f t="shared" si="851"/>
        <v>0</v>
      </c>
      <c r="FL319" s="59" t="e">
        <f t="shared" ca="1" si="852"/>
        <v>#N/A</v>
      </c>
      <c r="FM319" s="59" t="e">
        <f t="shared" ca="1" si="853"/>
        <v>#N/A</v>
      </c>
      <c r="FN319" s="52">
        <f t="shared" ca="1" si="854"/>
        <v>0</v>
      </c>
      <c r="FP319" s="52">
        <f t="shared" ca="1" si="855"/>
        <v>0.66666666666666663</v>
      </c>
      <c r="FQ319" s="52">
        <f t="shared" ca="1" si="856"/>
        <v>0.66666666666666663</v>
      </c>
      <c r="FR319" s="52">
        <f t="shared" ca="1" si="857"/>
        <v>0.65555555555555545</v>
      </c>
      <c r="FS319" s="52">
        <f t="shared" ca="1" si="858"/>
        <v>0.64444444444444438</v>
      </c>
      <c r="FT319" s="52">
        <f t="shared" ca="1" si="859"/>
        <v>0.6333333333333333</v>
      </c>
      <c r="FU319" s="52">
        <f t="shared" ca="1" si="860"/>
        <v>0.62222222222222223</v>
      </c>
      <c r="FV319" s="52">
        <f t="shared" ca="1" si="861"/>
        <v>0.61111111111111116</v>
      </c>
      <c r="FW319" s="52">
        <f t="shared" ca="1" si="862"/>
        <v>0.6</v>
      </c>
      <c r="FX319" s="52">
        <f t="shared" ca="1" si="863"/>
        <v>0.5888888888888888</v>
      </c>
      <c r="FY319" s="52">
        <f t="shared" ca="1" si="864"/>
        <v>0.57777777777777772</v>
      </c>
      <c r="FZ319" s="52">
        <f t="shared" ca="1" si="865"/>
        <v>0.56666666666666665</v>
      </c>
      <c r="GA319" s="52">
        <f t="shared" ca="1" si="866"/>
        <v>0.55555555555555558</v>
      </c>
      <c r="GB319" s="52">
        <f t="shared" ca="1" si="867"/>
        <v>0.5444444444444444</v>
      </c>
      <c r="GC319" s="52">
        <f t="shared" ca="1" si="868"/>
        <v>0.53333333333333333</v>
      </c>
      <c r="GD319" s="52">
        <f t="shared" ca="1" si="869"/>
        <v>0.52222222222222214</v>
      </c>
      <c r="GE319" s="52">
        <f t="shared" ca="1" si="870"/>
        <v>0.51111111111111107</v>
      </c>
      <c r="GF319" s="52">
        <f t="shared" ca="1" si="871"/>
        <v>0.5</v>
      </c>
      <c r="GG319" s="52">
        <f t="shared" ca="1" si="872"/>
        <v>0.48888888888888887</v>
      </c>
      <c r="GH319" s="52">
        <f t="shared" ca="1" si="873"/>
        <v>0.47777777777777775</v>
      </c>
      <c r="GI319" s="52">
        <f t="shared" ca="1" si="874"/>
        <v>0.46666666666666667</v>
      </c>
      <c r="GJ319" s="52">
        <f t="shared" ca="1" si="875"/>
        <v>0.45555555555555555</v>
      </c>
      <c r="GK319" s="52">
        <f t="shared" ca="1" si="876"/>
        <v>0.44444444444444442</v>
      </c>
      <c r="GL319" s="52">
        <f t="shared" ca="1" si="877"/>
        <v>0.43333333333333335</v>
      </c>
      <c r="GM319" s="52">
        <f t="shared" ca="1" si="878"/>
        <v>0.42222222222222222</v>
      </c>
      <c r="GN319" s="52">
        <f t="shared" ca="1" si="879"/>
        <v>0.41111111111111109</v>
      </c>
      <c r="GO319" s="52">
        <f t="shared" ca="1" si="880"/>
        <v>0.39999999999999997</v>
      </c>
      <c r="GP319" s="52">
        <f t="shared" ca="1" si="881"/>
        <v>0.38888888888888884</v>
      </c>
      <c r="GQ319" s="52">
        <f t="shared" ca="1" si="882"/>
        <v>0.37777777777777777</v>
      </c>
      <c r="GR319" s="52">
        <f t="shared" ca="1" si="883"/>
        <v>0.36666666666666664</v>
      </c>
      <c r="GS319" s="52">
        <f t="shared" ca="1" si="884"/>
        <v>0.35555555555555551</v>
      </c>
      <c r="GT319" s="52">
        <f t="shared" ca="1" si="885"/>
        <v>0.34444444444444444</v>
      </c>
      <c r="GU319" s="125">
        <f t="shared" si="886"/>
        <v>0</v>
      </c>
      <c r="GV319" s="52">
        <f t="shared" ca="1" si="887"/>
        <v>0.66666666666666663</v>
      </c>
      <c r="GW319" s="59">
        <f t="shared" ca="1" si="888"/>
        <v>0</v>
      </c>
      <c r="GX319" s="52">
        <f t="shared" ca="1" si="889"/>
        <v>0</v>
      </c>
      <c r="GY319" s="52" t="str">
        <f t="shared" ca="1" si="890"/>
        <v>Slope</v>
      </c>
      <c r="GZ319" s="52" t="str">
        <f t="shared" ca="1" si="891"/>
        <v>NaN</v>
      </c>
      <c r="HA319" s="120">
        <f t="shared" si="892"/>
        <v>0</v>
      </c>
      <c r="HB319" s="58">
        <f t="shared" si="893"/>
        <v>0</v>
      </c>
      <c r="HC319" s="58"/>
      <c r="HD319" s="121">
        <f t="shared" si="894"/>
        <v>1</v>
      </c>
      <c r="HE319" s="52">
        <f t="shared" si="895"/>
        <v>0</v>
      </c>
      <c r="HF319" s="52">
        <f t="shared" si="896"/>
        <v>0</v>
      </c>
      <c r="HG319" s="120">
        <f t="shared" si="897"/>
        <v>1</v>
      </c>
      <c r="HH319" s="120">
        <f t="shared" si="898"/>
        <v>0</v>
      </c>
      <c r="HI319" s="52">
        <f t="shared" ca="1" si="899"/>
        <v>0</v>
      </c>
      <c r="HJ319" s="52" t="str">
        <f t="shared" ca="1" si="900"/>
        <v>Slope</v>
      </c>
      <c r="HK319" s="59">
        <f t="shared" ca="1" si="901"/>
        <v>2</v>
      </c>
      <c r="HL319" s="52" t="str">
        <f t="shared" ca="1" si="902"/>
        <v>NaN</v>
      </c>
      <c r="HM319" s="52">
        <f t="shared" si="903"/>
        <v>0</v>
      </c>
      <c r="HN319" s="52">
        <f t="shared" si="904"/>
        <v>0</v>
      </c>
      <c r="HO319" s="52">
        <f t="shared" si="905"/>
        <v>0</v>
      </c>
      <c r="HP319" s="112"/>
      <c r="HQ319" s="52">
        <f t="shared" si="908"/>
        <v>0</v>
      </c>
      <c r="HR319" s="112"/>
      <c r="HS319" s="52">
        <f t="shared" si="906"/>
        <v>0</v>
      </c>
      <c r="HT319">
        <f t="shared" si="907"/>
        <v>0</v>
      </c>
    </row>
    <row r="320" spans="1:228" x14ac:dyDescent="0.25">
      <c r="A320" s="45">
        <v>282</v>
      </c>
      <c r="B320" s="35">
        <f t="shared" si="743"/>
        <v>3.2523148148147975E-2</v>
      </c>
      <c r="C320" s="28"/>
      <c r="D320" s="29"/>
      <c r="E320" s="29"/>
      <c r="F320" s="37"/>
      <c r="G320" s="38"/>
      <c r="H320" s="107"/>
      <c r="I320" s="31"/>
      <c r="J320" s="28"/>
      <c r="K320" s="37">
        <f t="shared" si="735"/>
        <v>0</v>
      </c>
      <c r="L320" s="30">
        <f t="shared" si="733"/>
        <v>0</v>
      </c>
      <c r="M320" s="101">
        <f t="shared" si="734"/>
        <v>0</v>
      </c>
      <c r="N320" s="103">
        <f t="shared" si="744"/>
        <v>0</v>
      </c>
      <c r="AD320" s="52" t="e">
        <f t="shared" ca="1" si="745"/>
        <v>#DIV/0!</v>
      </c>
      <c r="AE320" s="52" t="e">
        <f t="shared" ca="1" si="745"/>
        <v>#DIV/0!</v>
      </c>
      <c r="AF320" s="52" t="e">
        <f t="shared" ca="1" si="745"/>
        <v>#DIV/0!</v>
      </c>
      <c r="AG320" s="52" t="e">
        <f t="shared" ca="1" si="745"/>
        <v>#DIV/0!</v>
      </c>
      <c r="AH320" s="52" t="e">
        <f t="shared" ca="1" si="746"/>
        <v>#DIV/0!</v>
      </c>
      <c r="AI320" s="52" t="e">
        <f t="shared" ca="1" si="746"/>
        <v>#DIV/0!</v>
      </c>
      <c r="AJ320" s="52" t="e">
        <f t="shared" ca="1" si="746"/>
        <v>#DIV/0!</v>
      </c>
      <c r="AK320" s="52" t="e">
        <f t="shared" ca="1" si="746"/>
        <v>#DIV/0!</v>
      </c>
      <c r="AL320" s="52" t="e">
        <f t="shared" ca="1" si="747"/>
        <v>#DIV/0!</v>
      </c>
      <c r="AM320" s="52" t="e">
        <f t="shared" ca="1" si="747"/>
        <v>#DIV/0!</v>
      </c>
      <c r="AN320" s="52" t="e">
        <f t="shared" ca="1" si="747"/>
        <v>#DIV/0!</v>
      </c>
      <c r="AO320" s="52" t="e">
        <f t="shared" ca="1" si="747"/>
        <v>#DIV/0!</v>
      </c>
      <c r="AP320" s="52" t="e">
        <f t="shared" ca="1" si="748"/>
        <v>#DIV/0!</v>
      </c>
      <c r="AQ320" s="52" t="e">
        <f t="shared" ca="1" si="748"/>
        <v>#DIV/0!</v>
      </c>
      <c r="AR320" s="52" t="e">
        <f t="shared" ca="1" si="748"/>
        <v>#DIV/0!</v>
      </c>
      <c r="AS320" s="52" t="e">
        <f t="shared" ca="1" si="748"/>
        <v>#DIV/0!</v>
      </c>
      <c r="AT320" s="52" t="e">
        <f t="shared" ca="1" si="909"/>
        <v>#DIV/0!</v>
      </c>
      <c r="AU320" s="52" t="e">
        <f t="shared" ca="1" si="909"/>
        <v>#DIV/0!</v>
      </c>
      <c r="AV320" s="52" t="e">
        <f t="shared" ca="1" si="738"/>
        <v>#DIV/0!</v>
      </c>
      <c r="AW320" s="52" t="e">
        <f t="shared" ca="1" si="738"/>
        <v>#DIV/0!</v>
      </c>
      <c r="AX320" s="52" t="e">
        <f t="shared" ca="1" si="738"/>
        <v>#DIV/0!</v>
      </c>
      <c r="AY320" s="52" t="e">
        <f t="shared" ca="1" si="738"/>
        <v>#DIV/0!</v>
      </c>
      <c r="AZ320" s="52" t="e">
        <f t="shared" ca="1" si="739"/>
        <v>#DIV/0!</v>
      </c>
      <c r="BA320" s="52" t="e">
        <f t="shared" ca="1" si="739"/>
        <v>#DIV/0!</v>
      </c>
      <c r="BB320" s="52" t="e">
        <f t="shared" ca="1" si="739"/>
        <v>#DIV/0!</v>
      </c>
      <c r="BC320" s="52" t="e">
        <f t="shared" ca="1" si="739"/>
        <v>#DIV/0!</v>
      </c>
      <c r="BD320" s="52" t="e">
        <f t="shared" ca="1" si="740"/>
        <v>#DIV/0!</v>
      </c>
      <c r="BE320" s="52" t="e">
        <f t="shared" ca="1" si="740"/>
        <v>#DIV/0!</v>
      </c>
      <c r="BF320" s="52" t="e">
        <f t="shared" ca="1" si="740"/>
        <v>#DIV/0!</v>
      </c>
      <c r="BG320" s="52" t="e">
        <f t="shared" ca="1" si="740"/>
        <v>#DIV/0!</v>
      </c>
      <c r="BH320" s="52" t="e">
        <f t="shared" ca="1" si="741"/>
        <v>#DIV/0!</v>
      </c>
      <c r="BJ320" s="52">
        <f t="shared" si="750"/>
        <v>0</v>
      </c>
      <c r="BK320" s="52">
        <f t="shared" si="751"/>
        <v>0</v>
      </c>
      <c r="BL320" s="52">
        <f t="shared" si="752"/>
        <v>0</v>
      </c>
      <c r="BM320" s="52">
        <f t="shared" si="753"/>
        <v>0</v>
      </c>
      <c r="BN320" s="52">
        <f t="shared" si="754"/>
        <v>0</v>
      </c>
      <c r="BO320" s="52">
        <f t="shared" si="755"/>
        <v>0</v>
      </c>
      <c r="BP320" s="52">
        <f t="shared" si="756"/>
        <v>0</v>
      </c>
      <c r="BQ320" s="52">
        <f t="shared" si="757"/>
        <v>0.05</v>
      </c>
      <c r="BS320" s="52">
        <f t="shared" ca="1" si="758"/>
        <v>0</v>
      </c>
      <c r="BT320" s="52">
        <f t="shared" ca="1" si="759"/>
        <v>0</v>
      </c>
      <c r="BU320" s="52">
        <f t="shared" ca="1" si="760"/>
        <v>0</v>
      </c>
      <c r="BV320" s="52">
        <f t="shared" ca="1" si="761"/>
        <v>0</v>
      </c>
      <c r="BW320" s="52">
        <f t="shared" ca="1" si="762"/>
        <v>0</v>
      </c>
      <c r="BX320" s="52">
        <f t="shared" ca="1" si="763"/>
        <v>0</v>
      </c>
      <c r="BY320" s="52">
        <f t="shared" ca="1" si="764"/>
        <v>0</v>
      </c>
      <c r="BZ320" s="52">
        <f t="shared" ca="1" si="765"/>
        <v>0</v>
      </c>
      <c r="CA320" s="52">
        <f t="shared" ca="1" si="766"/>
        <v>0</v>
      </c>
      <c r="CB320" s="52">
        <f t="shared" ca="1" si="767"/>
        <v>0</v>
      </c>
      <c r="CC320" s="52">
        <f t="shared" ca="1" si="768"/>
        <v>0</v>
      </c>
      <c r="CD320" s="52">
        <f t="shared" ca="1" si="769"/>
        <v>0</v>
      </c>
      <c r="CE320" s="52">
        <f t="shared" ca="1" si="770"/>
        <v>0</v>
      </c>
      <c r="CF320" s="52">
        <f t="shared" ca="1" si="771"/>
        <v>0</v>
      </c>
      <c r="CG320" s="52">
        <f t="shared" ca="1" si="772"/>
        <v>0</v>
      </c>
      <c r="CH320" s="52">
        <f t="shared" ca="1" si="773"/>
        <v>0</v>
      </c>
      <c r="CI320" s="52">
        <f t="shared" ca="1" si="774"/>
        <v>0</v>
      </c>
      <c r="CJ320" s="52">
        <f t="shared" ca="1" si="775"/>
        <v>0</v>
      </c>
      <c r="CK320" s="52">
        <f t="shared" ca="1" si="776"/>
        <v>0</v>
      </c>
      <c r="CL320" s="52">
        <f t="shared" ca="1" si="777"/>
        <v>0</v>
      </c>
      <c r="CM320" s="52">
        <f t="shared" ca="1" si="778"/>
        <v>0</v>
      </c>
      <c r="CN320" s="52">
        <f t="shared" ca="1" si="779"/>
        <v>0</v>
      </c>
      <c r="CO320" s="52">
        <f t="shared" ca="1" si="780"/>
        <v>0</v>
      </c>
      <c r="CP320" s="52">
        <f t="shared" ca="1" si="781"/>
        <v>0</v>
      </c>
      <c r="CQ320" s="52">
        <f t="shared" ca="1" si="782"/>
        <v>0</v>
      </c>
      <c r="CR320" s="52">
        <f t="shared" ca="1" si="783"/>
        <v>0</v>
      </c>
      <c r="CS320" s="52">
        <f t="shared" ca="1" si="784"/>
        <v>0</v>
      </c>
      <c r="CT320" s="52">
        <f t="shared" ca="1" si="785"/>
        <v>0</v>
      </c>
      <c r="CU320" s="52">
        <f t="shared" ca="1" si="786"/>
        <v>0</v>
      </c>
      <c r="CV320" s="52">
        <f t="shared" ca="1" si="787"/>
        <v>0</v>
      </c>
      <c r="CW320" s="52">
        <f t="shared" ca="1" si="788"/>
        <v>0</v>
      </c>
      <c r="CY320" s="51" t="str">
        <f t="shared" ca="1" si="789"/>
        <v>Slope</v>
      </c>
      <c r="CZ320" s="51" t="str">
        <f t="shared" ca="1" si="790"/>
        <v>Slope</v>
      </c>
      <c r="DA320" s="51" t="str">
        <f t="shared" ca="1" si="791"/>
        <v>Slope</v>
      </c>
      <c r="DB320" s="51" t="str">
        <f t="shared" ca="1" si="792"/>
        <v>Slope</v>
      </c>
      <c r="DC320" s="51" t="str">
        <f t="shared" ca="1" si="793"/>
        <v>Slope</v>
      </c>
      <c r="DD320" s="51" t="str">
        <f t="shared" ca="1" si="794"/>
        <v>Slope</v>
      </c>
      <c r="DE320" s="51" t="str">
        <f t="shared" ca="1" si="795"/>
        <v>Slope</v>
      </c>
      <c r="DF320" s="51" t="str">
        <f t="shared" ca="1" si="796"/>
        <v>Slope</v>
      </c>
      <c r="DG320" s="51" t="str">
        <f t="shared" ca="1" si="797"/>
        <v>Slope</v>
      </c>
      <c r="DH320" s="51" t="str">
        <f t="shared" ca="1" si="798"/>
        <v>Slope</v>
      </c>
      <c r="DI320" s="51" t="str">
        <f t="shared" ca="1" si="799"/>
        <v>Slope</v>
      </c>
      <c r="DJ320" s="51" t="str">
        <f t="shared" ca="1" si="800"/>
        <v>Slope</v>
      </c>
      <c r="DK320" s="51" t="str">
        <f t="shared" ca="1" si="801"/>
        <v>Slope</v>
      </c>
      <c r="DL320" s="51" t="str">
        <f t="shared" ca="1" si="802"/>
        <v>Slope</v>
      </c>
      <c r="DM320" s="51" t="str">
        <f t="shared" ca="1" si="803"/>
        <v>Slope</v>
      </c>
      <c r="DN320" s="51" t="str">
        <f t="shared" ca="1" si="804"/>
        <v>Slope</v>
      </c>
      <c r="DO320" s="51" t="str">
        <f t="shared" ca="1" si="805"/>
        <v>Slope</v>
      </c>
      <c r="DP320" s="51" t="str">
        <f t="shared" ca="1" si="806"/>
        <v>Slope</v>
      </c>
      <c r="DQ320" s="51" t="str">
        <f t="shared" ca="1" si="807"/>
        <v>Slope</v>
      </c>
      <c r="DR320" s="51" t="str">
        <f t="shared" ca="1" si="808"/>
        <v>Slope</v>
      </c>
      <c r="DS320" s="51" t="str">
        <f t="shared" ca="1" si="809"/>
        <v>Slope</v>
      </c>
      <c r="DT320" s="51" t="str">
        <f t="shared" ca="1" si="810"/>
        <v>Slope</v>
      </c>
      <c r="DU320" s="51" t="str">
        <f t="shared" ca="1" si="811"/>
        <v>Slope</v>
      </c>
      <c r="DV320" s="51" t="str">
        <f t="shared" ca="1" si="812"/>
        <v>Slope</v>
      </c>
      <c r="DW320" s="51" t="str">
        <f t="shared" ca="1" si="813"/>
        <v>Slope</v>
      </c>
      <c r="DX320" s="51" t="str">
        <f t="shared" ca="1" si="814"/>
        <v>Slope</v>
      </c>
      <c r="DY320" s="51" t="str">
        <f t="shared" ca="1" si="815"/>
        <v>Slope</v>
      </c>
      <c r="DZ320" s="51" t="str">
        <f t="shared" ca="1" si="816"/>
        <v>Slope</v>
      </c>
      <c r="EA320" s="51" t="str">
        <f t="shared" ca="1" si="817"/>
        <v>Slope</v>
      </c>
      <c r="EB320" s="51" t="str">
        <f t="shared" ca="1" si="818"/>
        <v>Slope</v>
      </c>
      <c r="EC320" s="51" t="str">
        <f t="shared" ca="1" si="819"/>
        <v>Slope</v>
      </c>
      <c r="EE320" s="52">
        <f t="shared" ca="1" si="820"/>
        <v>1</v>
      </c>
      <c r="EF320" s="52">
        <f t="shared" ca="1" si="821"/>
        <v>1</v>
      </c>
      <c r="EG320" s="52">
        <f t="shared" ca="1" si="822"/>
        <v>1</v>
      </c>
      <c r="EH320" s="52">
        <f t="shared" ca="1" si="823"/>
        <v>1</v>
      </c>
      <c r="EI320" s="52">
        <f t="shared" ca="1" si="824"/>
        <v>1</v>
      </c>
      <c r="EJ320" s="52">
        <f t="shared" ca="1" si="825"/>
        <v>1</v>
      </c>
      <c r="EK320" s="52">
        <f t="shared" ca="1" si="826"/>
        <v>1</v>
      </c>
      <c r="EL320" s="52">
        <f t="shared" ca="1" si="827"/>
        <v>1</v>
      </c>
      <c r="EM320" s="52">
        <f t="shared" ca="1" si="828"/>
        <v>1</v>
      </c>
      <c r="EN320" s="52">
        <f t="shared" ca="1" si="829"/>
        <v>1</v>
      </c>
      <c r="EO320" s="52">
        <f t="shared" ca="1" si="830"/>
        <v>1</v>
      </c>
      <c r="EP320" s="52">
        <f t="shared" ca="1" si="831"/>
        <v>1</v>
      </c>
      <c r="EQ320" s="52">
        <f t="shared" ca="1" si="832"/>
        <v>1</v>
      </c>
      <c r="ER320" s="52">
        <f t="shared" ca="1" si="833"/>
        <v>1</v>
      </c>
      <c r="ES320" s="52">
        <f t="shared" ca="1" si="834"/>
        <v>1</v>
      </c>
      <c r="ET320" s="52">
        <f t="shared" ca="1" si="835"/>
        <v>1</v>
      </c>
      <c r="EU320" s="52">
        <f t="shared" ca="1" si="836"/>
        <v>1</v>
      </c>
      <c r="EV320" s="52">
        <f t="shared" ca="1" si="837"/>
        <v>1</v>
      </c>
      <c r="EW320" s="52">
        <f t="shared" ca="1" si="838"/>
        <v>1</v>
      </c>
      <c r="EX320" s="52">
        <f t="shared" ca="1" si="839"/>
        <v>1</v>
      </c>
      <c r="EY320" s="52">
        <f t="shared" ca="1" si="840"/>
        <v>1</v>
      </c>
      <c r="EZ320" s="52">
        <f t="shared" ca="1" si="841"/>
        <v>1</v>
      </c>
      <c r="FA320" s="52">
        <f t="shared" ca="1" si="842"/>
        <v>1</v>
      </c>
      <c r="FB320" s="52">
        <f t="shared" ca="1" si="843"/>
        <v>1</v>
      </c>
      <c r="FC320" s="52">
        <f t="shared" ca="1" si="844"/>
        <v>1</v>
      </c>
      <c r="FD320" s="52">
        <f t="shared" ca="1" si="845"/>
        <v>1</v>
      </c>
      <c r="FE320" s="52">
        <f t="shared" ca="1" si="846"/>
        <v>1</v>
      </c>
      <c r="FF320" s="52">
        <f t="shared" ca="1" si="847"/>
        <v>1</v>
      </c>
      <c r="FG320" s="52">
        <f t="shared" ca="1" si="848"/>
        <v>1</v>
      </c>
      <c r="FH320" s="52">
        <f t="shared" ca="1" si="849"/>
        <v>1</v>
      </c>
      <c r="FI320" s="52">
        <f t="shared" ca="1" si="850"/>
        <v>1</v>
      </c>
      <c r="FK320" s="52">
        <f t="shared" si="851"/>
        <v>0</v>
      </c>
      <c r="FL320" s="59" t="e">
        <f t="shared" ca="1" si="852"/>
        <v>#N/A</v>
      </c>
      <c r="FM320" s="59" t="e">
        <f t="shared" ca="1" si="853"/>
        <v>#N/A</v>
      </c>
      <c r="FN320" s="52">
        <f t="shared" ca="1" si="854"/>
        <v>0</v>
      </c>
      <c r="FP320" s="52">
        <f t="shared" ca="1" si="855"/>
        <v>0.66666666666666663</v>
      </c>
      <c r="FQ320" s="52">
        <f t="shared" ca="1" si="856"/>
        <v>0.66666666666666663</v>
      </c>
      <c r="FR320" s="52">
        <f t="shared" ca="1" si="857"/>
        <v>0.65555555555555545</v>
      </c>
      <c r="FS320" s="52">
        <f t="shared" ca="1" si="858"/>
        <v>0.64444444444444438</v>
      </c>
      <c r="FT320" s="52">
        <f t="shared" ca="1" si="859"/>
        <v>0.6333333333333333</v>
      </c>
      <c r="FU320" s="52">
        <f t="shared" ca="1" si="860"/>
        <v>0.62222222222222223</v>
      </c>
      <c r="FV320" s="52">
        <f t="shared" ca="1" si="861"/>
        <v>0.61111111111111116</v>
      </c>
      <c r="FW320" s="52">
        <f t="shared" ca="1" si="862"/>
        <v>0.6</v>
      </c>
      <c r="FX320" s="52">
        <f t="shared" ca="1" si="863"/>
        <v>0.5888888888888888</v>
      </c>
      <c r="FY320" s="52">
        <f t="shared" ca="1" si="864"/>
        <v>0.57777777777777772</v>
      </c>
      <c r="FZ320" s="52">
        <f t="shared" ca="1" si="865"/>
        <v>0.56666666666666665</v>
      </c>
      <c r="GA320" s="52">
        <f t="shared" ca="1" si="866"/>
        <v>0.55555555555555558</v>
      </c>
      <c r="GB320" s="52">
        <f t="shared" ca="1" si="867"/>
        <v>0.5444444444444444</v>
      </c>
      <c r="GC320" s="52">
        <f t="shared" ca="1" si="868"/>
        <v>0.53333333333333333</v>
      </c>
      <c r="GD320" s="52">
        <f t="shared" ca="1" si="869"/>
        <v>0.52222222222222214</v>
      </c>
      <c r="GE320" s="52">
        <f t="shared" ca="1" si="870"/>
        <v>0.51111111111111107</v>
      </c>
      <c r="GF320" s="52">
        <f t="shared" ca="1" si="871"/>
        <v>0.5</v>
      </c>
      <c r="GG320" s="52">
        <f t="shared" ca="1" si="872"/>
        <v>0.48888888888888887</v>
      </c>
      <c r="GH320" s="52">
        <f t="shared" ca="1" si="873"/>
        <v>0.47777777777777775</v>
      </c>
      <c r="GI320" s="52">
        <f t="shared" ca="1" si="874"/>
        <v>0.46666666666666667</v>
      </c>
      <c r="GJ320" s="52">
        <f t="shared" ca="1" si="875"/>
        <v>0.45555555555555555</v>
      </c>
      <c r="GK320" s="52">
        <f t="shared" ca="1" si="876"/>
        <v>0.44444444444444442</v>
      </c>
      <c r="GL320" s="52">
        <f t="shared" ca="1" si="877"/>
        <v>0.43333333333333335</v>
      </c>
      <c r="GM320" s="52">
        <f t="shared" ca="1" si="878"/>
        <v>0.42222222222222222</v>
      </c>
      <c r="GN320" s="52">
        <f t="shared" ca="1" si="879"/>
        <v>0.41111111111111109</v>
      </c>
      <c r="GO320" s="52">
        <f t="shared" ca="1" si="880"/>
        <v>0.39999999999999997</v>
      </c>
      <c r="GP320" s="52">
        <f t="shared" ca="1" si="881"/>
        <v>0.38888888888888884</v>
      </c>
      <c r="GQ320" s="52">
        <f t="shared" ca="1" si="882"/>
        <v>0.37777777777777777</v>
      </c>
      <c r="GR320" s="52">
        <f t="shared" ca="1" si="883"/>
        <v>0.36666666666666664</v>
      </c>
      <c r="GS320" s="52">
        <f t="shared" ca="1" si="884"/>
        <v>0.35555555555555551</v>
      </c>
      <c r="GT320" s="52">
        <f t="shared" ca="1" si="885"/>
        <v>0.34444444444444444</v>
      </c>
      <c r="GU320" s="125">
        <f t="shared" si="886"/>
        <v>0</v>
      </c>
      <c r="GV320" s="52">
        <f t="shared" ca="1" si="887"/>
        <v>0.66666666666666663</v>
      </c>
      <c r="GW320" s="59">
        <f t="shared" ca="1" si="888"/>
        <v>0</v>
      </c>
      <c r="GX320" s="52">
        <f t="shared" ca="1" si="889"/>
        <v>0</v>
      </c>
      <c r="GY320" s="52" t="str">
        <f t="shared" ca="1" si="890"/>
        <v>Slope</v>
      </c>
      <c r="GZ320" s="52" t="str">
        <f t="shared" ca="1" si="891"/>
        <v>NaN</v>
      </c>
      <c r="HA320" s="120">
        <f t="shared" si="892"/>
        <v>0</v>
      </c>
      <c r="HB320" s="58">
        <f t="shared" si="893"/>
        <v>0</v>
      </c>
      <c r="HC320" s="58"/>
      <c r="HD320" s="121">
        <f t="shared" si="894"/>
        <v>1</v>
      </c>
      <c r="HE320" s="52">
        <f t="shared" si="895"/>
        <v>0</v>
      </c>
      <c r="HF320" s="52">
        <f t="shared" si="896"/>
        <v>0</v>
      </c>
      <c r="HG320" s="120">
        <f t="shared" si="897"/>
        <v>1</v>
      </c>
      <c r="HH320" s="120">
        <f t="shared" si="898"/>
        <v>0</v>
      </c>
      <c r="HI320" s="52">
        <f t="shared" ca="1" si="899"/>
        <v>0</v>
      </c>
      <c r="HJ320" s="52" t="str">
        <f t="shared" ca="1" si="900"/>
        <v>Slope</v>
      </c>
      <c r="HK320" s="59">
        <f t="shared" ca="1" si="901"/>
        <v>2</v>
      </c>
      <c r="HL320" s="52" t="str">
        <f t="shared" ca="1" si="902"/>
        <v>NaN</v>
      </c>
      <c r="HM320" s="52">
        <f t="shared" si="903"/>
        <v>0</v>
      </c>
      <c r="HN320" s="52">
        <f t="shared" si="904"/>
        <v>0</v>
      </c>
      <c r="HO320" s="52">
        <f t="shared" si="905"/>
        <v>0</v>
      </c>
      <c r="HP320" s="112"/>
      <c r="HQ320" s="52">
        <f t="shared" si="908"/>
        <v>0</v>
      </c>
      <c r="HR320" s="112"/>
      <c r="HS320" s="52">
        <f t="shared" si="906"/>
        <v>0</v>
      </c>
      <c r="HT320">
        <f t="shared" si="907"/>
        <v>0</v>
      </c>
    </row>
    <row r="321" spans="1:228" x14ac:dyDescent="0.25">
      <c r="A321" s="45">
        <v>283</v>
      </c>
      <c r="B321" s="35">
        <f t="shared" si="743"/>
        <v>3.2638888888888717E-2</v>
      </c>
      <c r="C321" s="28"/>
      <c r="D321" s="29"/>
      <c r="E321" s="29"/>
      <c r="F321" s="37"/>
      <c r="G321" s="38"/>
      <c r="H321" s="107"/>
      <c r="I321" s="31"/>
      <c r="J321" s="28"/>
      <c r="K321" s="37">
        <f t="shared" si="735"/>
        <v>0</v>
      </c>
      <c r="L321" s="30">
        <f t="shared" si="733"/>
        <v>0</v>
      </c>
      <c r="M321" s="101">
        <f t="shared" si="734"/>
        <v>0</v>
      </c>
      <c r="N321" s="103">
        <f t="shared" si="744"/>
        <v>0</v>
      </c>
      <c r="AD321" s="52" t="e">
        <f t="shared" ca="1" si="745"/>
        <v>#DIV/0!</v>
      </c>
      <c r="AE321" s="52" t="e">
        <f t="shared" ca="1" si="745"/>
        <v>#DIV/0!</v>
      </c>
      <c r="AF321" s="52" t="e">
        <f t="shared" ca="1" si="745"/>
        <v>#DIV/0!</v>
      </c>
      <c r="AG321" s="52" t="e">
        <f t="shared" ca="1" si="745"/>
        <v>#DIV/0!</v>
      </c>
      <c r="AH321" s="52" t="e">
        <f t="shared" ca="1" si="746"/>
        <v>#DIV/0!</v>
      </c>
      <c r="AI321" s="52" t="e">
        <f t="shared" ca="1" si="746"/>
        <v>#DIV/0!</v>
      </c>
      <c r="AJ321" s="52" t="e">
        <f t="shared" ca="1" si="746"/>
        <v>#DIV/0!</v>
      </c>
      <c r="AK321" s="52" t="e">
        <f t="shared" ca="1" si="746"/>
        <v>#DIV/0!</v>
      </c>
      <c r="AL321" s="52" t="e">
        <f t="shared" ca="1" si="747"/>
        <v>#DIV/0!</v>
      </c>
      <c r="AM321" s="52" t="e">
        <f t="shared" ca="1" si="747"/>
        <v>#DIV/0!</v>
      </c>
      <c r="AN321" s="52" t="e">
        <f t="shared" ca="1" si="747"/>
        <v>#DIV/0!</v>
      </c>
      <c r="AO321" s="52" t="e">
        <f t="shared" ca="1" si="747"/>
        <v>#DIV/0!</v>
      </c>
      <c r="AP321" s="52" t="e">
        <f t="shared" ca="1" si="748"/>
        <v>#DIV/0!</v>
      </c>
      <c r="AQ321" s="52" t="e">
        <f t="shared" ca="1" si="748"/>
        <v>#DIV/0!</v>
      </c>
      <c r="AR321" s="52" t="e">
        <f t="shared" ca="1" si="748"/>
        <v>#DIV/0!</v>
      </c>
      <c r="AS321" s="52" t="e">
        <f t="shared" ca="1" si="748"/>
        <v>#DIV/0!</v>
      </c>
      <c r="AT321" s="52" t="e">
        <f t="shared" ca="1" si="909"/>
        <v>#DIV/0!</v>
      </c>
      <c r="AU321" s="52" t="e">
        <f t="shared" ca="1" si="909"/>
        <v>#DIV/0!</v>
      </c>
      <c r="AV321" s="52" t="e">
        <f t="shared" ca="1" si="738"/>
        <v>#DIV/0!</v>
      </c>
      <c r="AW321" s="52" t="e">
        <f t="shared" ca="1" si="738"/>
        <v>#DIV/0!</v>
      </c>
      <c r="AX321" s="52" t="e">
        <f t="shared" ca="1" si="738"/>
        <v>#DIV/0!</v>
      </c>
      <c r="AY321" s="52" t="e">
        <f t="shared" ca="1" si="738"/>
        <v>#DIV/0!</v>
      </c>
      <c r="AZ321" s="52" t="e">
        <f t="shared" ca="1" si="739"/>
        <v>#DIV/0!</v>
      </c>
      <c r="BA321" s="52" t="e">
        <f t="shared" ca="1" si="739"/>
        <v>#DIV/0!</v>
      </c>
      <c r="BB321" s="52" t="e">
        <f t="shared" ca="1" si="739"/>
        <v>#DIV/0!</v>
      </c>
      <c r="BC321" s="52" t="e">
        <f t="shared" ca="1" si="739"/>
        <v>#DIV/0!</v>
      </c>
      <c r="BD321" s="52" t="e">
        <f t="shared" ca="1" si="740"/>
        <v>#DIV/0!</v>
      </c>
      <c r="BE321" s="52" t="e">
        <f t="shared" ca="1" si="740"/>
        <v>#DIV/0!</v>
      </c>
      <c r="BF321" s="52" t="e">
        <f t="shared" ca="1" si="740"/>
        <v>#DIV/0!</v>
      </c>
      <c r="BG321" s="52" t="e">
        <f t="shared" ca="1" si="740"/>
        <v>#DIV/0!</v>
      </c>
      <c r="BH321" s="52" t="e">
        <f t="shared" ca="1" si="741"/>
        <v>#DIV/0!</v>
      </c>
      <c r="BJ321" s="52">
        <f t="shared" si="750"/>
        <v>0</v>
      </c>
      <c r="BK321" s="52">
        <f t="shared" si="751"/>
        <v>0</v>
      </c>
      <c r="BL321" s="52">
        <f t="shared" si="752"/>
        <v>0</v>
      </c>
      <c r="BM321" s="52">
        <f t="shared" si="753"/>
        <v>0</v>
      </c>
      <c r="BN321" s="52">
        <f t="shared" si="754"/>
        <v>0</v>
      </c>
      <c r="BO321" s="52">
        <f t="shared" si="755"/>
        <v>0</v>
      </c>
      <c r="BP321" s="52">
        <f t="shared" si="756"/>
        <v>0</v>
      </c>
      <c r="BQ321" s="52">
        <f t="shared" si="757"/>
        <v>0.05</v>
      </c>
      <c r="BS321" s="52">
        <f t="shared" ca="1" si="758"/>
        <v>0</v>
      </c>
      <c r="BT321" s="52">
        <f t="shared" ca="1" si="759"/>
        <v>0</v>
      </c>
      <c r="BU321" s="52">
        <f t="shared" ca="1" si="760"/>
        <v>0</v>
      </c>
      <c r="BV321" s="52">
        <f t="shared" ca="1" si="761"/>
        <v>0</v>
      </c>
      <c r="BW321" s="52">
        <f t="shared" ca="1" si="762"/>
        <v>0</v>
      </c>
      <c r="BX321" s="52">
        <f t="shared" ca="1" si="763"/>
        <v>0</v>
      </c>
      <c r="BY321" s="52">
        <f t="shared" ca="1" si="764"/>
        <v>0</v>
      </c>
      <c r="BZ321" s="52">
        <f t="shared" ca="1" si="765"/>
        <v>0</v>
      </c>
      <c r="CA321" s="52">
        <f t="shared" ca="1" si="766"/>
        <v>0</v>
      </c>
      <c r="CB321" s="52">
        <f t="shared" ca="1" si="767"/>
        <v>0</v>
      </c>
      <c r="CC321" s="52">
        <f t="shared" ca="1" si="768"/>
        <v>0</v>
      </c>
      <c r="CD321" s="52">
        <f t="shared" ca="1" si="769"/>
        <v>0</v>
      </c>
      <c r="CE321" s="52">
        <f t="shared" ca="1" si="770"/>
        <v>0</v>
      </c>
      <c r="CF321" s="52">
        <f t="shared" ca="1" si="771"/>
        <v>0</v>
      </c>
      <c r="CG321" s="52">
        <f t="shared" ca="1" si="772"/>
        <v>0</v>
      </c>
      <c r="CH321" s="52">
        <f t="shared" ca="1" si="773"/>
        <v>0</v>
      </c>
      <c r="CI321" s="52">
        <f t="shared" ca="1" si="774"/>
        <v>0</v>
      </c>
      <c r="CJ321" s="52">
        <f t="shared" ca="1" si="775"/>
        <v>0</v>
      </c>
      <c r="CK321" s="52">
        <f t="shared" ca="1" si="776"/>
        <v>0</v>
      </c>
      <c r="CL321" s="52">
        <f t="shared" ca="1" si="777"/>
        <v>0</v>
      </c>
      <c r="CM321" s="52">
        <f t="shared" ca="1" si="778"/>
        <v>0</v>
      </c>
      <c r="CN321" s="52">
        <f t="shared" ca="1" si="779"/>
        <v>0</v>
      </c>
      <c r="CO321" s="52">
        <f t="shared" ca="1" si="780"/>
        <v>0</v>
      </c>
      <c r="CP321" s="52">
        <f t="shared" ca="1" si="781"/>
        <v>0</v>
      </c>
      <c r="CQ321" s="52">
        <f t="shared" ca="1" si="782"/>
        <v>0</v>
      </c>
      <c r="CR321" s="52">
        <f t="shared" ca="1" si="783"/>
        <v>0</v>
      </c>
      <c r="CS321" s="52">
        <f t="shared" ca="1" si="784"/>
        <v>0</v>
      </c>
      <c r="CT321" s="52">
        <f t="shared" ca="1" si="785"/>
        <v>0</v>
      </c>
      <c r="CU321" s="52">
        <f t="shared" ca="1" si="786"/>
        <v>0</v>
      </c>
      <c r="CV321" s="52">
        <f t="shared" ca="1" si="787"/>
        <v>0</v>
      </c>
      <c r="CW321" s="52">
        <f t="shared" ca="1" si="788"/>
        <v>0</v>
      </c>
      <c r="CY321" s="51" t="str">
        <f t="shared" ca="1" si="789"/>
        <v>Slope</v>
      </c>
      <c r="CZ321" s="51" t="str">
        <f t="shared" ca="1" si="790"/>
        <v>Slope</v>
      </c>
      <c r="DA321" s="51" t="str">
        <f t="shared" ca="1" si="791"/>
        <v>Slope</v>
      </c>
      <c r="DB321" s="51" t="str">
        <f t="shared" ca="1" si="792"/>
        <v>Slope</v>
      </c>
      <c r="DC321" s="51" t="str">
        <f t="shared" ca="1" si="793"/>
        <v>Slope</v>
      </c>
      <c r="DD321" s="51" t="str">
        <f t="shared" ca="1" si="794"/>
        <v>Slope</v>
      </c>
      <c r="DE321" s="51" t="str">
        <f t="shared" ca="1" si="795"/>
        <v>Slope</v>
      </c>
      <c r="DF321" s="51" t="str">
        <f t="shared" ca="1" si="796"/>
        <v>Slope</v>
      </c>
      <c r="DG321" s="51" t="str">
        <f t="shared" ca="1" si="797"/>
        <v>Slope</v>
      </c>
      <c r="DH321" s="51" t="str">
        <f t="shared" ca="1" si="798"/>
        <v>Slope</v>
      </c>
      <c r="DI321" s="51" t="str">
        <f t="shared" ca="1" si="799"/>
        <v>Slope</v>
      </c>
      <c r="DJ321" s="51" t="str">
        <f t="shared" ca="1" si="800"/>
        <v>Slope</v>
      </c>
      <c r="DK321" s="51" t="str">
        <f t="shared" ca="1" si="801"/>
        <v>Slope</v>
      </c>
      <c r="DL321" s="51" t="str">
        <f t="shared" ca="1" si="802"/>
        <v>Slope</v>
      </c>
      <c r="DM321" s="51" t="str">
        <f t="shared" ca="1" si="803"/>
        <v>Slope</v>
      </c>
      <c r="DN321" s="51" t="str">
        <f t="shared" ca="1" si="804"/>
        <v>Slope</v>
      </c>
      <c r="DO321" s="51" t="str">
        <f t="shared" ca="1" si="805"/>
        <v>Slope</v>
      </c>
      <c r="DP321" s="51" t="str">
        <f t="shared" ca="1" si="806"/>
        <v>Slope</v>
      </c>
      <c r="DQ321" s="51" t="str">
        <f t="shared" ca="1" si="807"/>
        <v>Slope</v>
      </c>
      <c r="DR321" s="51" t="str">
        <f t="shared" ca="1" si="808"/>
        <v>Slope</v>
      </c>
      <c r="DS321" s="51" t="str">
        <f t="shared" ca="1" si="809"/>
        <v>Slope</v>
      </c>
      <c r="DT321" s="51" t="str">
        <f t="shared" ca="1" si="810"/>
        <v>Slope</v>
      </c>
      <c r="DU321" s="51" t="str">
        <f t="shared" ca="1" si="811"/>
        <v>Slope</v>
      </c>
      <c r="DV321" s="51" t="str">
        <f t="shared" ca="1" si="812"/>
        <v>Slope</v>
      </c>
      <c r="DW321" s="51" t="str">
        <f t="shared" ca="1" si="813"/>
        <v>Slope</v>
      </c>
      <c r="DX321" s="51" t="str">
        <f t="shared" ca="1" si="814"/>
        <v>Slope</v>
      </c>
      <c r="DY321" s="51" t="str">
        <f t="shared" ca="1" si="815"/>
        <v>Slope</v>
      </c>
      <c r="DZ321" s="51" t="str">
        <f t="shared" ca="1" si="816"/>
        <v>Slope</v>
      </c>
      <c r="EA321" s="51" t="str">
        <f t="shared" ca="1" si="817"/>
        <v>Slope</v>
      </c>
      <c r="EB321" s="51" t="str">
        <f t="shared" ca="1" si="818"/>
        <v>Slope</v>
      </c>
      <c r="EC321" s="51" t="str">
        <f t="shared" ca="1" si="819"/>
        <v>Slope</v>
      </c>
      <c r="EE321" s="52">
        <f t="shared" ca="1" si="820"/>
        <v>1</v>
      </c>
      <c r="EF321" s="52">
        <f t="shared" ca="1" si="821"/>
        <v>1</v>
      </c>
      <c r="EG321" s="52">
        <f t="shared" ca="1" si="822"/>
        <v>1</v>
      </c>
      <c r="EH321" s="52">
        <f t="shared" ca="1" si="823"/>
        <v>1</v>
      </c>
      <c r="EI321" s="52">
        <f t="shared" ca="1" si="824"/>
        <v>1</v>
      </c>
      <c r="EJ321" s="52">
        <f t="shared" ca="1" si="825"/>
        <v>1</v>
      </c>
      <c r="EK321" s="52">
        <f t="shared" ca="1" si="826"/>
        <v>1</v>
      </c>
      <c r="EL321" s="52">
        <f t="shared" ca="1" si="827"/>
        <v>1</v>
      </c>
      <c r="EM321" s="52">
        <f t="shared" ca="1" si="828"/>
        <v>1</v>
      </c>
      <c r="EN321" s="52">
        <f t="shared" ca="1" si="829"/>
        <v>1</v>
      </c>
      <c r="EO321" s="52">
        <f t="shared" ca="1" si="830"/>
        <v>1</v>
      </c>
      <c r="EP321" s="52">
        <f t="shared" ca="1" si="831"/>
        <v>1</v>
      </c>
      <c r="EQ321" s="52">
        <f t="shared" ca="1" si="832"/>
        <v>1</v>
      </c>
      <c r="ER321" s="52">
        <f t="shared" ca="1" si="833"/>
        <v>1</v>
      </c>
      <c r="ES321" s="52">
        <f t="shared" ca="1" si="834"/>
        <v>1</v>
      </c>
      <c r="ET321" s="52">
        <f t="shared" ca="1" si="835"/>
        <v>1</v>
      </c>
      <c r="EU321" s="52">
        <f t="shared" ca="1" si="836"/>
        <v>1</v>
      </c>
      <c r="EV321" s="52">
        <f t="shared" ca="1" si="837"/>
        <v>1</v>
      </c>
      <c r="EW321" s="52">
        <f t="shared" ca="1" si="838"/>
        <v>1</v>
      </c>
      <c r="EX321" s="52">
        <f t="shared" ca="1" si="839"/>
        <v>1</v>
      </c>
      <c r="EY321" s="52">
        <f t="shared" ca="1" si="840"/>
        <v>1</v>
      </c>
      <c r="EZ321" s="52">
        <f t="shared" ca="1" si="841"/>
        <v>1</v>
      </c>
      <c r="FA321" s="52">
        <f t="shared" ca="1" si="842"/>
        <v>1</v>
      </c>
      <c r="FB321" s="52">
        <f t="shared" ca="1" si="843"/>
        <v>1</v>
      </c>
      <c r="FC321" s="52">
        <f t="shared" ca="1" si="844"/>
        <v>1</v>
      </c>
      <c r="FD321" s="52">
        <f t="shared" ca="1" si="845"/>
        <v>1</v>
      </c>
      <c r="FE321" s="52">
        <f t="shared" ca="1" si="846"/>
        <v>1</v>
      </c>
      <c r="FF321" s="52">
        <f t="shared" ca="1" si="847"/>
        <v>1</v>
      </c>
      <c r="FG321" s="52">
        <f t="shared" ca="1" si="848"/>
        <v>1</v>
      </c>
      <c r="FH321" s="52">
        <f t="shared" ca="1" si="849"/>
        <v>1</v>
      </c>
      <c r="FI321" s="52">
        <f t="shared" ca="1" si="850"/>
        <v>1</v>
      </c>
      <c r="FK321" s="52">
        <f t="shared" si="851"/>
        <v>0</v>
      </c>
      <c r="FL321" s="59" t="e">
        <f t="shared" ca="1" si="852"/>
        <v>#N/A</v>
      </c>
      <c r="FM321" s="59" t="e">
        <f t="shared" ca="1" si="853"/>
        <v>#N/A</v>
      </c>
      <c r="FN321" s="52">
        <f t="shared" ca="1" si="854"/>
        <v>0</v>
      </c>
      <c r="FP321" s="52">
        <f t="shared" ca="1" si="855"/>
        <v>0.66666666666666663</v>
      </c>
      <c r="FQ321" s="52">
        <f t="shared" ca="1" si="856"/>
        <v>0.66666666666666663</v>
      </c>
      <c r="FR321" s="52">
        <f t="shared" ca="1" si="857"/>
        <v>0.65555555555555545</v>
      </c>
      <c r="FS321" s="52">
        <f t="shared" ca="1" si="858"/>
        <v>0.64444444444444438</v>
      </c>
      <c r="FT321" s="52">
        <f t="shared" ca="1" si="859"/>
        <v>0.6333333333333333</v>
      </c>
      <c r="FU321" s="52">
        <f t="shared" ca="1" si="860"/>
        <v>0.62222222222222223</v>
      </c>
      <c r="FV321" s="52">
        <f t="shared" ca="1" si="861"/>
        <v>0.61111111111111116</v>
      </c>
      <c r="FW321" s="52">
        <f t="shared" ca="1" si="862"/>
        <v>0.6</v>
      </c>
      <c r="FX321" s="52">
        <f t="shared" ca="1" si="863"/>
        <v>0.5888888888888888</v>
      </c>
      <c r="FY321" s="52">
        <f t="shared" ca="1" si="864"/>
        <v>0.57777777777777772</v>
      </c>
      <c r="FZ321" s="52">
        <f t="shared" ca="1" si="865"/>
        <v>0.56666666666666665</v>
      </c>
      <c r="GA321" s="52">
        <f t="shared" ca="1" si="866"/>
        <v>0.55555555555555558</v>
      </c>
      <c r="GB321" s="52">
        <f t="shared" ca="1" si="867"/>
        <v>0.5444444444444444</v>
      </c>
      <c r="GC321" s="52">
        <f t="shared" ca="1" si="868"/>
        <v>0.53333333333333333</v>
      </c>
      <c r="GD321" s="52">
        <f t="shared" ca="1" si="869"/>
        <v>0.52222222222222214</v>
      </c>
      <c r="GE321" s="52">
        <f t="shared" ca="1" si="870"/>
        <v>0.51111111111111107</v>
      </c>
      <c r="GF321" s="52">
        <f t="shared" ca="1" si="871"/>
        <v>0.5</v>
      </c>
      <c r="GG321" s="52">
        <f t="shared" ca="1" si="872"/>
        <v>0.48888888888888887</v>
      </c>
      <c r="GH321" s="52">
        <f t="shared" ca="1" si="873"/>
        <v>0.47777777777777775</v>
      </c>
      <c r="GI321" s="52">
        <f t="shared" ca="1" si="874"/>
        <v>0.46666666666666667</v>
      </c>
      <c r="GJ321" s="52">
        <f t="shared" ca="1" si="875"/>
        <v>0.45555555555555555</v>
      </c>
      <c r="GK321" s="52">
        <f t="shared" ca="1" si="876"/>
        <v>0.44444444444444442</v>
      </c>
      <c r="GL321" s="52">
        <f t="shared" ca="1" si="877"/>
        <v>0.43333333333333335</v>
      </c>
      <c r="GM321" s="52">
        <f t="shared" ca="1" si="878"/>
        <v>0.42222222222222222</v>
      </c>
      <c r="GN321" s="52">
        <f t="shared" ca="1" si="879"/>
        <v>0.41111111111111109</v>
      </c>
      <c r="GO321" s="52">
        <f t="shared" ca="1" si="880"/>
        <v>0.39999999999999997</v>
      </c>
      <c r="GP321" s="52">
        <f t="shared" ca="1" si="881"/>
        <v>0.38888888888888884</v>
      </c>
      <c r="GQ321" s="52">
        <f t="shared" ca="1" si="882"/>
        <v>0.37777777777777777</v>
      </c>
      <c r="GR321" s="52">
        <f t="shared" ca="1" si="883"/>
        <v>0.36666666666666664</v>
      </c>
      <c r="GS321" s="52">
        <f t="shared" ca="1" si="884"/>
        <v>0.35555555555555551</v>
      </c>
      <c r="GT321" s="52">
        <f t="shared" ca="1" si="885"/>
        <v>0.34444444444444444</v>
      </c>
      <c r="GU321" s="125">
        <f t="shared" si="886"/>
        <v>0</v>
      </c>
      <c r="GV321" s="52">
        <f t="shared" ca="1" si="887"/>
        <v>0.66666666666666663</v>
      </c>
      <c r="GW321" s="59">
        <f t="shared" ca="1" si="888"/>
        <v>0</v>
      </c>
      <c r="GX321" s="52">
        <f t="shared" ca="1" si="889"/>
        <v>0</v>
      </c>
      <c r="GY321" s="52" t="str">
        <f t="shared" ca="1" si="890"/>
        <v>Slope</v>
      </c>
      <c r="GZ321" s="52" t="str">
        <f t="shared" ca="1" si="891"/>
        <v>NaN</v>
      </c>
      <c r="HA321" s="120">
        <f t="shared" si="892"/>
        <v>0</v>
      </c>
      <c r="HB321" s="58">
        <f t="shared" si="893"/>
        <v>0</v>
      </c>
      <c r="HC321" s="58"/>
      <c r="HD321" s="121">
        <f t="shared" si="894"/>
        <v>1</v>
      </c>
      <c r="HE321" s="52">
        <f t="shared" si="895"/>
        <v>0</v>
      </c>
      <c r="HF321" s="52">
        <f t="shared" si="896"/>
        <v>0</v>
      </c>
      <c r="HG321" s="120">
        <f t="shared" si="897"/>
        <v>1</v>
      </c>
      <c r="HH321" s="120">
        <f t="shared" si="898"/>
        <v>0</v>
      </c>
      <c r="HI321" s="52">
        <f t="shared" ca="1" si="899"/>
        <v>0</v>
      </c>
      <c r="HJ321" s="52" t="str">
        <f t="shared" ca="1" si="900"/>
        <v>Slope</v>
      </c>
      <c r="HK321" s="59">
        <f t="shared" ca="1" si="901"/>
        <v>2</v>
      </c>
      <c r="HL321" s="52" t="str">
        <f t="shared" ca="1" si="902"/>
        <v>NaN</v>
      </c>
      <c r="HM321" s="52">
        <f t="shared" si="903"/>
        <v>0</v>
      </c>
      <c r="HN321" s="52">
        <f t="shared" si="904"/>
        <v>0</v>
      </c>
      <c r="HO321" s="52">
        <f t="shared" si="905"/>
        <v>0</v>
      </c>
      <c r="HP321" s="112"/>
      <c r="HQ321" s="52">
        <f t="shared" si="908"/>
        <v>0</v>
      </c>
      <c r="HR321" s="112"/>
      <c r="HS321" s="52">
        <f t="shared" si="906"/>
        <v>0</v>
      </c>
      <c r="HT321">
        <f t="shared" si="907"/>
        <v>0</v>
      </c>
    </row>
    <row r="322" spans="1:228" x14ac:dyDescent="0.25">
      <c r="A322" s="45">
        <v>284</v>
      </c>
      <c r="B322" s="35">
        <f t="shared" si="743"/>
        <v>3.275462962962946E-2</v>
      </c>
      <c r="C322" s="28"/>
      <c r="D322" s="29"/>
      <c r="E322" s="29"/>
      <c r="F322" s="37"/>
      <c r="G322" s="38"/>
      <c r="H322" s="107"/>
      <c r="I322" s="31"/>
      <c r="J322" s="28"/>
      <c r="K322" s="37">
        <f t="shared" si="735"/>
        <v>0</v>
      </c>
      <c r="L322" s="30">
        <f t="shared" si="733"/>
        <v>0</v>
      </c>
      <c r="M322" s="101">
        <f t="shared" si="734"/>
        <v>0</v>
      </c>
      <c r="N322" s="103">
        <f t="shared" si="744"/>
        <v>0</v>
      </c>
      <c r="AD322" s="52" t="e">
        <f t="shared" ca="1" si="745"/>
        <v>#DIV/0!</v>
      </c>
      <c r="AE322" s="52" t="e">
        <f t="shared" ca="1" si="745"/>
        <v>#DIV/0!</v>
      </c>
      <c r="AF322" s="52" t="e">
        <f t="shared" ca="1" si="745"/>
        <v>#DIV/0!</v>
      </c>
      <c r="AG322" s="52" t="e">
        <f t="shared" ca="1" si="745"/>
        <v>#DIV/0!</v>
      </c>
      <c r="AH322" s="52" t="e">
        <f t="shared" ca="1" si="746"/>
        <v>#DIV/0!</v>
      </c>
      <c r="AI322" s="52" t="e">
        <f t="shared" ca="1" si="746"/>
        <v>#DIV/0!</v>
      </c>
      <c r="AJ322" s="52" t="e">
        <f t="shared" ca="1" si="746"/>
        <v>#DIV/0!</v>
      </c>
      <c r="AK322" s="52" t="e">
        <f t="shared" ca="1" si="746"/>
        <v>#DIV/0!</v>
      </c>
      <c r="AL322" s="52" t="e">
        <f t="shared" ca="1" si="747"/>
        <v>#DIV/0!</v>
      </c>
      <c r="AM322" s="52" t="e">
        <f t="shared" ca="1" si="747"/>
        <v>#DIV/0!</v>
      </c>
      <c r="AN322" s="52" t="e">
        <f t="shared" ca="1" si="747"/>
        <v>#DIV/0!</v>
      </c>
      <c r="AO322" s="52" t="e">
        <f t="shared" ca="1" si="747"/>
        <v>#DIV/0!</v>
      </c>
      <c r="AP322" s="52" t="e">
        <f t="shared" ca="1" si="748"/>
        <v>#DIV/0!</v>
      </c>
      <c r="AQ322" s="52" t="e">
        <f t="shared" ca="1" si="748"/>
        <v>#DIV/0!</v>
      </c>
      <c r="AR322" s="52" t="e">
        <f t="shared" ca="1" si="748"/>
        <v>#DIV/0!</v>
      </c>
      <c r="AS322" s="52" t="e">
        <f t="shared" ca="1" si="748"/>
        <v>#DIV/0!</v>
      </c>
      <c r="AT322" s="52" t="e">
        <f t="shared" ca="1" si="909"/>
        <v>#DIV/0!</v>
      </c>
      <c r="AU322" s="52" t="e">
        <f t="shared" ca="1" si="909"/>
        <v>#DIV/0!</v>
      </c>
      <c r="AV322" s="52" t="e">
        <f t="shared" ca="1" si="738"/>
        <v>#DIV/0!</v>
      </c>
      <c r="AW322" s="52" t="e">
        <f t="shared" ca="1" si="738"/>
        <v>#DIV/0!</v>
      </c>
      <c r="AX322" s="52" t="e">
        <f t="shared" ca="1" si="738"/>
        <v>#DIV/0!</v>
      </c>
      <c r="AY322" s="52" t="e">
        <f t="shared" ca="1" si="738"/>
        <v>#DIV/0!</v>
      </c>
      <c r="AZ322" s="52" t="e">
        <f t="shared" ca="1" si="739"/>
        <v>#DIV/0!</v>
      </c>
      <c r="BA322" s="52" t="e">
        <f t="shared" ca="1" si="739"/>
        <v>#DIV/0!</v>
      </c>
      <c r="BB322" s="52" t="e">
        <f t="shared" ca="1" si="739"/>
        <v>#DIV/0!</v>
      </c>
      <c r="BC322" s="52" t="e">
        <f t="shared" ca="1" si="739"/>
        <v>#DIV/0!</v>
      </c>
      <c r="BD322" s="52" t="e">
        <f t="shared" ca="1" si="740"/>
        <v>#DIV/0!</v>
      </c>
      <c r="BE322" s="52" t="e">
        <f t="shared" ca="1" si="740"/>
        <v>#DIV/0!</v>
      </c>
      <c r="BF322" s="52" t="e">
        <f t="shared" ca="1" si="740"/>
        <v>#DIV/0!</v>
      </c>
      <c r="BG322" s="52" t="e">
        <f t="shared" ca="1" si="740"/>
        <v>#DIV/0!</v>
      </c>
      <c r="BH322" s="52" t="e">
        <f t="shared" ca="1" si="741"/>
        <v>#DIV/0!</v>
      </c>
      <c r="BJ322" s="52">
        <f t="shared" si="750"/>
        <v>0</v>
      </c>
      <c r="BK322" s="52">
        <f t="shared" si="751"/>
        <v>0</v>
      </c>
      <c r="BL322" s="52">
        <f t="shared" si="752"/>
        <v>0</v>
      </c>
      <c r="BM322" s="52">
        <f t="shared" si="753"/>
        <v>0</v>
      </c>
      <c r="BN322" s="52">
        <f t="shared" si="754"/>
        <v>0</v>
      </c>
      <c r="BO322" s="52">
        <f t="shared" si="755"/>
        <v>0</v>
      </c>
      <c r="BP322" s="52">
        <f t="shared" si="756"/>
        <v>0</v>
      </c>
      <c r="BQ322" s="52">
        <f t="shared" si="757"/>
        <v>0.05</v>
      </c>
      <c r="BS322" s="52">
        <f t="shared" ca="1" si="758"/>
        <v>0</v>
      </c>
      <c r="BT322" s="52">
        <f t="shared" ca="1" si="759"/>
        <v>0</v>
      </c>
      <c r="BU322" s="52">
        <f t="shared" ca="1" si="760"/>
        <v>0</v>
      </c>
      <c r="BV322" s="52">
        <f t="shared" ca="1" si="761"/>
        <v>0</v>
      </c>
      <c r="BW322" s="52">
        <f t="shared" ca="1" si="762"/>
        <v>0</v>
      </c>
      <c r="BX322" s="52">
        <f t="shared" ca="1" si="763"/>
        <v>0</v>
      </c>
      <c r="BY322" s="52">
        <f t="shared" ca="1" si="764"/>
        <v>0</v>
      </c>
      <c r="BZ322" s="52">
        <f t="shared" ca="1" si="765"/>
        <v>0</v>
      </c>
      <c r="CA322" s="52">
        <f t="shared" ca="1" si="766"/>
        <v>0</v>
      </c>
      <c r="CB322" s="52">
        <f t="shared" ca="1" si="767"/>
        <v>0</v>
      </c>
      <c r="CC322" s="52">
        <f t="shared" ca="1" si="768"/>
        <v>0</v>
      </c>
      <c r="CD322" s="52">
        <f t="shared" ca="1" si="769"/>
        <v>0</v>
      </c>
      <c r="CE322" s="52">
        <f t="shared" ca="1" si="770"/>
        <v>0</v>
      </c>
      <c r="CF322" s="52">
        <f t="shared" ca="1" si="771"/>
        <v>0</v>
      </c>
      <c r="CG322" s="52">
        <f t="shared" ca="1" si="772"/>
        <v>0</v>
      </c>
      <c r="CH322" s="52">
        <f t="shared" ca="1" si="773"/>
        <v>0</v>
      </c>
      <c r="CI322" s="52">
        <f t="shared" ca="1" si="774"/>
        <v>0</v>
      </c>
      <c r="CJ322" s="52">
        <f t="shared" ca="1" si="775"/>
        <v>0</v>
      </c>
      <c r="CK322" s="52">
        <f t="shared" ca="1" si="776"/>
        <v>0</v>
      </c>
      <c r="CL322" s="52">
        <f t="shared" ca="1" si="777"/>
        <v>0</v>
      </c>
      <c r="CM322" s="52">
        <f t="shared" ca="1" si="778"/>
        <v>0</v>
      </c>
      <c r="CN322" s="52">
        <f t="shared" ca="1" si="779"/>
        <v>0</v>
      </c>
      <c r="CO322" s="52">
        <f t="shared" ca="1" si="780"/>
        <v>0</v>
      </c>
      <c r="CP322" s="52">
        <f t="shared" ca="1" si="781"/>
        <v>0</v>
      </c>
      <c r="CQ322" s="52">
        <f t="shared" ca="1" si="782"/>
        <v>0</v>
      </c>
      <c r="CR322" s="52">
        <f t="shared" ca="1" si="783"/>
        <v>0</v>
      </c>
      <c r="CS322" s="52">
        <f t="shared" ca="1" si="784"/>
        <v>0</v>
      </c>
      <c r="CT322" s="52">
        <f t="shared" ca="1" si="785"/>
        <v>0</v>
      </c>
      <c r="CU322" s="52">
        <f t="shared" ca="1" si="786"/>
        <v>0</v>
      </c>
      <c r="CV322" s="52">
        <f t="shared" ca="1" si="787"/>
        <v>0</v>
      </c>
      <c r="CW322" s="52">
        <f t="shared" ca="1" si="788"/>
        <v>0</v>
      </c>
      <c r="CY322" s="51" t="str">
        <f t="shared" ca="1" si="789"/>
        <v>Slope</v>
      </c>
      <c r="CZ322" s="51" t="str">
        <f t="shared" ca="1" si="790"/>
        <v>Slope</v>
      </c>
      <c r="DA322" s="51" t="str">
        <f t="shared" ca="1" si="791"/>
        <v>Slope</v>
      </c>
      <c r="DB322" s="51" t="str">
        <f t="shared" ca="1" si="792"/>
        <v>Slope</v>
      </c>
      <c r="DC322" s="51" t="str">
        <f t="shared" ca="1" si="793"/>
        <v>Slope</v>
      </c>
      <c r="DD322" s="51" t="str">
        <f t="shared" ca="1" si="794"/>
        <v>Slope</v>
      </c>
      <c r="DE322" s="51" t="str">
        <f t="shared" ca="1" si="795"/>
        <v>Slope</v>
      </c>
      <c r="DF322" s="51" t="str">
        <f t="shared" ca="1" si="796"/>
        <v>Slope</v>
      </c>
      <c r="DG322" s="51" t="str">
        <f t="shared" ca="1" si="797"/>
        <v>Slope</v>
      </c>
      <c r="DH322" s="51" t="str">
        <f t="shared" ca="1" si="798"/>
        <v>Slope</v>
      </c>
      <c r="DI322" s="51" t="str">
        <f t="shared" ca="1" si="799"/>
        <v>Slope</v>
      </c>
      <c r="DJ322" s="51" t="str">
        <f t="shared" ca="1" si="800"/>
        <v>Slope</v>
      </c>
      <c r="DK322" s="51" t="str">
        <f t="shared" ca="1" si="801"/>
        <v>Slope</v>
      </c>
      <c r="DL322" s="51" t="str">
        <f t="shared" ca="1" si="802"/>
        <v>Slope</v>
      </c>
      <c r="DM322" s="51" t="str">
        <f t="shared" ca="1" si="803"/>
        <v>Slope</v>
      </c>
      <c r="DN322" s="51" t="str">
        <f t="shared" ca="1" si="804"/>
        <v>Slope</v>
      </c>
      <c r="DO322" s="51" t="str">
        <f t="shared" ca="1" si="805"/>
        <v>Slope</v>
      </c>
      <c r="DP322" s="51" t="str">
        <f t="shared" ca="1" si="806"/>
        <v>Slope</v>
      </c>
      <c r="DQ322" s="51" t="str">
        <f t="shared" ca="1" si="807"/>
        <v>Slope</v>
      </c>
      <c r="DR322" s="51" t="str">
        <f t="shared" ca="1" si="808"/>
        <v>Slope</v>
      </c>
      <c r="DS322" s="51" t="str">
        <f t="shared" ca="1" si="809"/>
        <v>Slope</v>
      </c>
      <c r="DT322" s="51" t="str">
        <f t="shared" ca="1" si="810"/>
        <v>Slope</v>
      </c>
      <c r="DU322" s="51" t="str">
        <f t="shared" ca="1" si="811"/>
        <v>Slope</v>
      </c>
      <c r="DV322" s="51" t="str">
        <f t="shared" ca="1" si="812"/>
        <v>Slope</v>
      </c>
      <c r="DW322" s="51" t="str">
        <f t="shared" ca="1" si="813"/>
        <v>Slope</v>
      </c>
      <c r="DX322" s="51" t="str">
        <f t="shared" ca="1" si="814"/>
        <v>Slope</v>
      </c>
      <c r="DY322" s="51" t="str">
        <f t="shared" ca="1" si="815"/>
        <v>Slope</v>
      </c>
      <c r="DZ322" s="51" t="str">
        <f t="shared" ca="1" si="816"/>
        <v>Slope</v>
      </c>
      <c r="EA322" s="51" t="str">
        <f t="shared" ca="1" si="817"/>
        <v>Slope</v>
      </c>
      <c r="EB322" s="51" t="str">
        <f t="shared" ca="1" si="818"/>
        <v>Slope</v>
      </c>
      <c r="EC322" s="51" t="str">
        <f t="shared" ca="1" si="819"/>
        <v>Slope</v>
      </c>
      <c r="EE322" s="52">
        <f t="shared" ca="1" si="820"/>
        <v>1</v>
      </c>
      <c r="EF322" s="52">
        <f t="shared" ca="1" si="821"/>
        <v>1</v>
      </c>
      <c r="EG322" s="52">
        <f t="shared" ca="1" si="822"/>
        <v>1</v>
      </c>
      <c r="EH322" s="52">
        <f t="shared" ca="1" si="823"/>
        <v>1</v>
      </c>
      <c r="EI322" s="52">
        <f t="shared" ca="1" si="824"/>
        <v>1</v>
      </c>
      <c r="EJ322" s="52">
        <f t="shared" ca="1" si="825"/>
        <v>1</v>
      </c>
      <c r="EK322" s="52">
        <f t="shared" ca="1" si="826"/>
        <v>1</v>
      </c>
      <c r="EL322" s="52">
        <f t="shared" ca="1" si="827"/>
        <v>1</v>
      </c>
      <c r="EM322" s="52">
        <f t="shared" ca="1" si="828"/>
        <v>1</v>
      </c>
      <c r="EN322" s="52">
        <f t="shared" ca="1" si="829"/>
        <v>1</v>
      </c>
      <c r="EO322" s="52">
        <f t="shared" ca="1" si="830"/>
        <v>1</v>
      </c>
      <c r="EP322" s="52">
        <f t="shared" ca="1" si="831"/>
        <v>1</v>
      </c>
      <c r="EQ322" s="52">
        <f t="shared" ca="1" si="832"/>
        <v>1</v>
      </c>
      <c r="ER322" s="52">
        <f t="shared" ca="1" si="833"/>
        <v>1</v>
      </c>
      <c r="ES322" s="52">
        <f t="shared" ca="1" si="834"/>
        <v>1</v>
      </c>
      <c r="ET322" s="52">
        <f t="shared" ca="1" si="835"/>
        <v>1</v>
      </c>
      <c r="EU322" s="52">
        <f t="shared" ca="1" si="836"/>
        <v>1</v>
      </c>
      <c r="EV322" s="52">
        <f t="shared" ca="1" si="837"/>
        <v>1</v>
      </c>
      <c r="EW322" s="52">
        <f t="shared" ca="1" si="838"/>
        <v>1</v>
      </c>
      <c r="EX322" s="52">
        <f t="shared" ca="1" si="839"/>
        <v>1</v>
      </c>
      <c r="EY322" s="52">
        <f t="shared" ca="1" si="840"/>
        <v>1</v>
      </c>
      <c r="EZ322" s="52">
        <f t="shared" ca="1" si="841"/>
        <v>1</v>
      </c>
      <c r="FA322" s="52">
        <f t="shared" ca="1" si="842"/>
        <v>1</v>
      </c>
      <c r="FB322" s="52">
        <f t="shared" ca="1" si="843"/>
        <v>1</v>
      </c>
      <c r="FC322" s="52">
        <f t="shared" ca="1" si="844"/>
        <v>1</v>
      </c>
      <c r="FD322" s="52">
        <f t="shared" ca="1" si="845"/>
        <v>1</v>
      </c>
      <c r="FE322" s="52">
        <f t="shared" ca="1" si="846"/>
        <v>1</v>
      </c>
      <c r="FF322" s="52">
        <f t="shared" ca="1" si="847"/>
        <v>1</v>
      </c>
      <c r="FG322" s="52">
        <f t="shared" ca="1" si="848"/>
        <v>1</v>
      </c>
      <c r="FH322" s="52">
        <f t="shared" ca="1" si="849"/>
        <v>1</v>
      </c>
      <c r="FI322" s="52">
        <f t="shared" ca="1" si="850"/>
        <v>1</v>
      </c>
      <c r="FK322" s="52">
        <f t="shared" si="851"/>
        <v>0</v>
      </c>
      <c r="FL322" s="59" t="e">
        <f t="shared" ca="1" si="852"/>
        <v>#N/A</v>
      </c>
      <c r="FM322" s="59" t="e">
        <f t="shared" ca="1" si="853"/>
        <v>#N/A</v>
      </c>
      <c r="FN322" s="52">
        <f t="shared" ca="1" si="854"/>
        <v>0</v>
      </c>
      <c r="FP322" s="52">
        <f t="shared" ca="1" si="855"/>
        <v>0.66666666666666663</v>
      </c>
      <c r="FQ322" s="52">
        <f t="shared" ca="1" si="856"/>
        <v>0.66666666666666663</v>
      </c>
      <c r="FR322" s="52">
        <f t="shared" ca="1" si="857"/>
        <v>0.65555555555555545</v>
      </c>
      <c r="FS322" s="52">
        <f t="shared" ca="1" si="858"/>
        <v>0.64444444444444438</v>
      </c>
      <c r="FT322" s="52">
        <f t="shared" ca="1" si="859"/>
        <v>0.6333333333333333</v>
      </c>
      <c r="FU322" s="52">
        <f t="shared" ca="1" si="860"/>
        <v>0.62222222222222223</v>
      </c>
      <c r="FV322" s="52">
        <f t="shared" ca="1" si="861"/>
        <v>0.61111111111111116</v>
      </c>
      <c r="FW322" s="52">
        <f t="shared" ca="1" si="862"/>
        <v>0.6</v>
      </c>
      <c r="FX322" s="52">
        <f t="shared" ca="1" si="863"/>
        <v>0.5888888888888888</v>
      </c>
      <c r="FY322" s="52">
        <f t="shared" ca="1" si="864"/>
        <v>0.57777777777777772</v>
      </c>
      <c r="FZ322" s="52">
        <f t="shared" ca="1" si="865"/>
        <v>0.56666666666666665</v>
      </c>
      <c r="GA322" s="52">
        <f t="shared" ca="1" si="866"/>
        <v>0.55555555555555558</v>
      </c>
      <c r="GB322" s="52">
        <f t="shared" ca="1" si="867"/>
        <v>0.5444444444444444</v>
      </c>
      <c r="GC322" s="52">
        <f t="shared" ca="1" si="868"/>
        <v>0.53333333333333333</v>
      </c>
      <c r="GD322" s="52">
        <f t="shared" ca="1" si="869"/>
        <v>0.52222222222222214</v>
      </c>
      <c r="GE322" s="52">
        <f t="shared" ca="1" si="870"/>
        <v>0.51111111111111107</v>
      </c>
      <c r="GF322" s="52">
        <f t="shared" ca="1" si="871"/>
        <v>0.5</v>
      </c>
      <c r="GG322" s="52">
        <f t="shared" ca="1" si="872"/>
        <v>0.48888888888888887</v>
      </c>
      <c r="GH322" s="52">
        <f t="shared" ca="1" si="873"/>
        <v>0.47777777777777775</v>
      </c>
      <c r="GI322" s="52">
        <f t="shared" ca="1" si="874"/>
        <v>0.46666666666666667</v>
      </c>
      <c r="GJ322" s="52">
        <f t="shared" ca="1" si="875"/>
        <v>0.45555555555555555</v>
      </c>
      <c r="GK322" s="52">
        <f t="shared" ca="1" si="876"/>
        <v>0.44444444444444442</v>
      </c>
      <c r="GL322" s="52">
        <f t="shared" ca="1" si="877"/>
        <v>0.43333333333333335</v>
      </c>
      <c r="GM322" s="52">
        <f t="shared" ca="1" si="878"/>
        <v>0.42222222222222222</v>
      </c>
      <c r="GN322" s="52">
        <f t="shared" ca="1" si="879"/>
        <v>0.41111111111111109</v>
      </c>
      <c r="GO322" s="52">
        <f t="shared" ca="1" si="880"/>
        <v>0.39999999999999997</v>
      </c>
      <c r="GP322" s="52">
        <f t="shared" ca="1" si="881"/>
        <v>0.38888888888888884</v>
      </c>
      <c r="GQ322" s="52">
        <f t="shared" ca="1" si="882"/>
        <v>0.37777777777777777</v>
      </c>
      <c r="GR322" s="52">
        <f t="shared" ca="1" si="883"/>
        <v>0.36666666666666664</v>
      </c>
      <c r="GS322" s="52">
        <f t="shared" ca="1" si="884"/>
        <v>0.35555555555555551</v>
      </c>
      <c r="GT322" s="52">
        <f t="shared" ca="1" si="885"/>
        <v>0.34444444444444444</v>
      </c>
      <c r="GU322" s="125">
        <f t="shared" si="886"/>
        <v>0</v>
      </c>
      <c r="GV322" s="52">
        <f t="shared" ca="1" si="887"/>
        <v>0.66666666666666663</v>
      </c>
      <c r="GW322" s="59">
        <f t="shared" ca="1" si="888"/>
        <v>0</v>
      </c>
      <c r="GX322" s="52">
        <f t="shared" ca="1" si="889"/>
        <v>0</v>
      </c>
      <c r="GY322" s="52" t="str">
        <f t="shared" ca="1" si="890"/>
        <v>Slope</v>
      </c>
      <c r="GZ322" s="52" t="str">
        <f t="shared" ca="1" si="891"/>
        <v>NaN</v>
      </c>
      <c r="HA322" s="120">
        <f t="shared" si="892"/>
        <v>0</v>
      </c>
      <c r="HB322" s="58">
        <f t="shared" si="893"/>
        <v>0</v>
      </c>
      <c r="HC322" s="58"/>
      <c r="HD322" s="121">
        <f t="shared" si="894"/>
        <v>1</v>
      </c>
      <c r="HE322" s="52">
        <f t="shared" si="895"/>
        <v>0</v>
      </c>
      <c r="HF322" s="52">
        <f t="shared" si="896"/>
        <v>0</v>
      </c>
      <c r="HG322" s="120">
        <f t="shared" si="897"/>
        <v>1</v>
      </c>
      <c r="HH322" s="120">
        <f t="shared" si="898"/>
        <v>0</v>
      </c>
      <c r="HI322" s="52">
        <f t="shared" ca="1" si="899"/>
        <v>0</v>
      </c>
      <c r="HJ322" s="52" t="str">
        <f t="shared" ca="1" si="900"/>
        <v>Slope</v>
      </c>
      <c r="HK322" s="59">
        <f t="shared" ca="1" si="901"/>
        <v>2</v>
      </c>
      <c r="HL322" s="52" t="str">
        <f t="shared" ca="1" si="902"/>
        <v>NaN</v>
      </c>
      <c r="HM322" s="52">
        <f t="shared" si="903"/>
        <v>0</v>
      </c>
      <c r="HN322" s="52">
        <f t="shared" si="904"/>
        <v>0</v>
      </c>
      <c r="HO322" s="52">
        <f t="shared" si="905"/>
        <v>0</v>
      </c>
      <c r="HP322" s="112"/>
      <c r="HQ322" s="52">
        <f t="shared" si="908"/>
        <v>0</v>
      </c>
      <c r="HR322" s="112"/>
      <c r="HS322" s="52">
        <f t="shared" si="906"/>
        <v>0</v>
      </c>
      <c r="HT322">
        <f t="shared" si="907"/>
        <v>0</v>
      </c>
    </row>
    <row r="323" spans="1:228" x14ac:dyDescent="0.25">
      <c r="A323" s="45">
        <v>285</v>
      </c>
      <c r="B323" s="35">
        <f t="shared" si="743"/>
        <v>3.2870370370370203E-2</v>
      </c>
      <c r="C323" s="28"/>
      <c r="D323" s="29"/>
      <c r="E323" s="29"/>
      <c r="F323" s="37"/>
      <c r="G323" s="38"/>
      <c r="H323" s="107"/>
      <c r="I323" s="31"/>
      <c r="J323" s="28"/>
      <c r="K323" s="37">
        <f t="shared" si="735"/>
        <v>0</v>
      </c>
      <c r="L323" s="30">
        <f t="shared" si="733"/>
        <v>0</v>
      </c>
      <c r="M323" s="101">
        <f t="shared" si="734"/>
        <v>0</v>
      </c>
      <c r="N323" s="103">
        <f t="shared" si="744"/>
        <v>0</v>
      </c>
      <c r="AD323" s="52" t="e">
        <f t="shared" ca="1" si="745"/>
        <v>#DIV/0!</v>
      </c>
      <c r="AE323" s="52" t="e">
        <f t="shared" ca="1" si="745"/>
        <v>#DIV/0!</v>
      </c>
      <c r="AF323" s="52" t="e">
        <f t="shared" ca="1" si="745"/>
        <v>#DIV/0!</v>
      </c>
      <c r="AG323" s="52" t="e">
        <f t="shared" ca="1" si="745"/>
        <v>#DIV/0!</v>
      </c>
      <c r="AH323" s="52" t="e">
        <f t="shared" ca="1" si="746"/>
        <v>#DIV/0!</v>
      </c>
      <c r="AI323" s="52" t="e">
        <f t="shared" ca="1" si="746"/>
        <v>#DIV/0!</v>
      </c>
      <c r="AJ323" s="52" t="e">
        <f t="shared" ca="1" si="746"/>
        <v>#DIV/0!</v>
      </c>
      <c r="AK323" s="52" t="e">
        <f t="shared" ca="1" si="746"/>
        <v>#DIV/0!</v>
      </c>
      <c r="AL323" s="52" t="e">
        <f t="shared" ca="1" si="747"/>
        <v>#DIV/0!</v>
      </c>
      <c r="AM323" s="52" t="e">
        <f t="shared" ca="1" si="747"/>
        <v>#DIV/0!</v>
      </c>
      <c r="AN323" s="52" t="e">
        <f t="shared" ca="1" si="747"/>
        <v>#DIV/0!</v>
      </c>
      <c r="AO323" s="52" t="e">
        <f t="shared" ca="1" si="747"/>
        <v>#DIV/0!</v>
      </c>
      <c r="AP323" s="52" t="e">
        <f t="shared" ca="1" si="748"/>
        <v>#DIV/0!</v>
      </c>
      <c r="AQ323" s="52" t="e">
        <f t="shared" ca="1" si="748"/>
        <v>#DIV/0!</v>
      </c>
      <c r="AR323" s="52" t="e">
        <f t="shared" ca="1" si="748"/>
        <v>#DIV/0!</v>
      </c>
      <c r="AS323" s="52" t="e">
        <f t="shared" ca="1" si="748"/>
        <v>#DIV/0!</v>
      </c>
      <c r="AT323" s="52" t="e">
        <f t="shared" ca="1" si="909"/>
        <v>#DIV/0!</v>
      </c>
      <c r="AU323" s="52" t="e">
        <f t="shared" ca="1" si="909"/>
        <v>#DIV/0!</v>
      </c>
      <c r="AV323" s="52" t="e">
        <f t="shared" ca="1" si="738"/>
        <v>#DIV/0!</v>
      </c>
      <c r="AW323" s="52" t="e">
        <f t="shared" ca="1" si="738"/>
        <v>#DIV/0!</v>
      </c>
      <c r="AX323" s="52" t="e">
        <f t="shared" ca="1" si="738"/>
        <v>#DIV/0!</v>
      </c>
      <c r="AY323" s="52" t="e">
        <f t="shared" ca="1" si="738"/>
        <v>#DIV/0!</v>
      </c>
      <c r="AZ323" s="52" t="e">
        <f t="shared" ca="1" si="739"/>
        <v>#DIV/0!</v>
      </c>
      <c r="BA323" s="52" t="e">
        <f t="shared" ca="1" si="739"/>
        <v>#DIV/0!</v>
      </c>
      <c r="BB323" s="52" t="e">
        <f t="shared" ca="1" si="739"/>
        <v>#DIV/0!</v>
      </c>
      <c r="BC323" s="52" t="e">
        <f t="shared" ca="1" si="739"/>
        <v>#DIV/0!</v>
      </c>
      <c r="BD323" s="52" t="e">
        <f t="shared" ca="1" si="740"/>
        <v>#DIV/0!</v>
      </c>
      <c r="BE323" s="52" t="e">
        <f t="shared" ca="1" si="740"/>
        <v>#DIV/0!</v>
      </c>
      <c r="BF323" s="52" t="e">
        <f t="shared" ca="1" si="740"/>
        <v>#DIV/0!</v>
      </c>
      <c r="BG323" s="52" t="e">
        <f t="shared" ca="1" si="740"/>
        <v>#DIV/0!</v>
      </c>
      <c r="BH323" s="52" t="e">
        <f t="shared" ca="1" si="741"/>
        <v>#DIV/0!</v>
      </c>
      <c r="BJ323" s="52">
        <f t="shared" si="750"/>
        <v>0</v>
      </c>
      <c r="BK323" s="52">
        <f t="shared" si="751"/>
        <v>0</v>
      </c>
      <c r="BL323" s="52">
        <f t="shared" si="752"/>
        <v>0</v>
      </c>
      <c r="BM323" s="52">
        <f t="shared" si="753"/>
        <v>0</v>
      </c>
      <c r="BN323" s="52">
        <f t="shared" si="754"/>
        <v>0</v>
      </c>
      <c r="BO323" s="52">
        <f t="shared" si="755"/>
        <v>0</v>
      </c>
      <c r="BP323" s="52">
        <f t="shared" si="756"/>
        <v>0</v>
      </c>
      <c r="BQ323" s="52">
        <f t="shared" si="757"/>
        <v>0.05</v>
      </c>
      <c r="BS323" s="52">
        <f t="shared" ca="1" si="758"/>
        <v>0</v>
      </c>
      <c r="BT323" s="52">
        <f t="shared" ca="1" si="759"/>
        <v>0</v>
      </c>
      <c r="BU323" s="52">
        <f t="shared" ca="1" si="760"/>
        <v>0</v>
      </c>
      <c r="BV323" s="52">
        <f t="shared" ca="1" si="761"/>
        <v>0</v>
      </c>
      <c r="BW323" s="52">
        <f t="shared" ca="1" si="762"/>
        <v>0</v>
      </c>
      <c r="BX323" s="52">
        <f t="shared" ca="1" si="763"/>
        <v>0</v>
      </c>
      <c r="BY323" s="52">
        <f t="shared" ca="1" si="764"/>
        <v>0</v>
      </c>
      <c r="BZ323" s="52">
        <f t="shared" ca="1" si="765"/>
        <v>0</v>
      </c>
      <c r="CA323" s="52">
        <f t="shared" ca="1" si="766"/>
        <v>0</v>
      </c>
      <c r="CB323" s="52">
        <f t="shared" ca="1" si="767"/>
        <v>0</v>
      </c>
      <c r="CC323" s="52">
        <f t="shared" ca="1" si="768"/>
        <v>0</v>
      </c>
      <c r="CD323" s="52">
        <f t="shared" ca="1" si="769"/>
        <v>0</v>
      </c>
      <c r="CE323" s="52">
        <f t="shared" ca="1" si="770"/>
        <v>0</v>
      </c>
      <c r="CF323" s="52">
        <f t="shared" ca="1" si="771"/>
        <v>0</v>
      </c>
      <c r="CG323" s="52">
        <f t="shared" ca="1" si="772"/>
        <v>0</v>
      </c>
      <c r="CH323" s="52">
        <f t="shared" ca="1" si="773"/>
        <v>0</v>
      </c>
      <c r="CI323" s="52">
        <f t="shared" ca="1" si="774"/>
        <v>0</v>
      </c>
      <c r="CJ323" s="52">
        <f t="shared" ca="1" si="775"/>
        <v>0</v>
      </c>
      <c r="CK323" s="52">
        <f t="shared" ca="1" si="776"/>
        <v>0</v>
      </c>
      <c r="CL323" s="52">
        <f t="shared" ca="1" si="777"/>
        <v>0</v>
      </c>
      <c r="CM323" s="52">
        <f t="shared" ca="1" si="778"/>
        <v>0</v>
      </c>
      <c r="CN323" s="52">
        <f t="shared" ca="1" si="779"/>
        <v>0</v>
      </c>
      <c r="CO323" s="52">
        <f t="shared" ca="1" si="780"/>
        <v>0</v>
      </c>
      <c r="CP323" s="52">
        <f t="shared" ca="1" si="781"/>
        <v>0</v>
      </c>
      <c r="CQ323" s="52">
        <f t="shared" ca="1" si="782"/>
        <v>0</v>
      </c>
      <c r="CR323" s="52">
        <f t="shared" ca="1" si="783"/>
        <v>0</v>
      </c>
      <c r="CS323" s="52">
        <f t="shared" ca="1" si="784"/>
        <v>0</v>
      </c>
      <c r="CT323" s="52">
        <f t="shared" ca="1" si="785"/>
        <v>0</v>
      </c>
      <c r="CU323" s="52">
        <f t="shared" ca="1" si="786"/>
        <v>0</v>
      </c>
      <c r="CV323" s="52">
        <f t="shared" ca="1" si="787"/>
        <v>0</v>
      </c>
      <c r="CW323" s="52">
        <f t="shared" ca="1" si="788"/>
        <v>0</v>
      </c>
      <c r="CY323" s="51" t="str">
        <f t="shared" ca="1" si="789"/>
        <v>Slope</v>
      </c>
      <c r="CZ323" s="51" t="str">
        <f t="shared" ca="1" si="790"/>
        <v>Slope</v>
      </c>
      <c r="DA323" s="51" t="str">
        <f t="shared" ca="1" si="791"/>
        <v>Slope</v>
      </c>
      <c r="DB323" s="51" t="str">
        <f t="shared" ca="1" si="792"/>
        <v>Slope</v>
      </c>
      <c r="DC323" s="51" t="str">
        <f t="shared" ca="1" si="793"/>
        <v>Slope</v>
      </c>
      <c r="DD323" s="51" t="str">
        <f t="shared" ca="1" si="794"/>
        <v>Slope</v>
      </c>
      <c r="DE323" s="51" t="str">
        <f t="shared" ca="1" si="795"/>
        <v>Slope</v>
      </c>
      <c r="DF323" s="51" t="str">
        <f t="shared" ca="1" si="796"/>
        <v>Slope</v>
      </c>
      <c r="DG323" s="51" t="str">
        <f t="shared" ca="1" si="797"/>
        <v>Slope</v>
      </c>
      <c r="DH323" s="51" t="str">
        <f t="shared" ca="1" si="798"/>
        <v>Slope</v>
      </c>
      <c r="DI323" s="51" t="str">
        <f t="shared" ca="1" si="799"/>
        <v>Slope</v>
      </c>
      <c r="DJ323" s="51" t="str">
        <f t="shared" ca="1" si="800"/>
        <v>Slope</v>
      </c>
      <c r="DK323" s="51" t="str">
        <f t="shared" ca="1" si="801"/>
        <v>Slope</v>
      </c>
      <c r="DL323" s="51" t="str">
        <f t="shared" ca="1" si="802"/>
        <v>Slope</v>
      </c>
      <c r="DM323" s="51" t="str">
        <f t="shared" ca="1" si="803"/>
        <v>Slope</v>
      </c>
      <c r="DN323" s="51" t="str">
        <f t="shared" ca="1" si="804"/>
        <v>Slope</v>
      </c>
      <c r="DO323" s="51" t="str">
        <f t="shared" ca="1" si="805"/>
        <v>Slope</v>
      </c>
      <c r="DP323" s="51" t="str">
        <f t="shared" ca="1" si="806"/>
        <v>Slope</v>
      </c>
      <c r="DQ323" s="51" t="str">
        <f t="shared" ca="1" si="807"/>
        <v>Slope</v>
      </c>
      <c r="DR323" s="51" t="str">
        <f t="shared" ca="1" si="808"/>
        <v>Slope</v>
      </c>
      <c r="DS323" s="51" t="str">
        <f t="shared" ca="1" si="809"/>
        <v>Slope</v>
      </c>
      <c r="DT323" s="51" t="str">
        <f t="shared" ca="1" si="810"/>
        <v>Slope</v>
      </c>
      <c r="DU323" s="51" t="str">
        <f t="shared" ca="1" si="811"/>
        <v>Slope</v>
      </c>
      <c r="DV323" s="51" t="str">
        <f t="shared" ca="1" si="812"/>
        <v>Slope</v>
      </c>
      <c r="DW323" s="51" t="str">
        <f t="shared" ca="1" si="813"/>
        <v>Slope</v>
      </c>
      <c r="DX323" s="51" t="str">
        <f t="shared" ca="1" si="814"/>
        <v>Slope</v>
      </c>
      <c r="DY323" s="51" t="str">
        <f t="shared" ca="1" si="815"/>
        <v>Slope</v>
      </c>
      <c r="DZ323" s="51" t="str">
        <f t="shared" ca="1" si="816"/>
        <v>Slope</v>
      </c>
      <c r="EA323" s="51" t="str">
        <f t="shared" ca="1" si="817"/>
        <v>Slope</v>
      </c>
      <c r="EB323" s="51" t="str">
        <f t="shared" ca="1" si="818"/>
        <v>Slope</v>
      </c>
      <c r="EC323" s="51" t="str">
        <f t="shared" ca="1" si="819"/>
        <v>Slope</v>
      </c>
      <c r="EE323" s="52">
        <f t="shared" ca="1" si="820"/>
        <v>1</v>
      </c>
      <c r="EF323" s="52">
        <f t="shared" ca="1" si="821"/>
        <v>1</v>
      </c>
      <c r="EG323" s="52">
        <f t="shared" ca="1" si="822"/>
        <v>1</v>
      </c>
      <c r="EH323" s="52">
        <f t="shared" ca="1" si="823"/>
        <v>1</v>
      </c>
      <c r="EI323" s="52">
        <f t="shared" ca="1" si="824"/>
        <v>1</v>
      </c>
      <c r="EJ323" s="52">
        <f t="shared" ca="1" si="825"/>
        <v>1</v>
      </c>
      <c r="EK323" s="52">
        <f t="shared" ca="1" si="826"/>
        <v>1</v>
      </c>
      <c r="EL323" s="52">
        <f t="shared" ca="1" si="827"/>
        <v>1</v>
      </c>
      <c r="EM323" s="52">
        <f t="shared" ca="1" si="828"/>
        <v>1</v>
      </c>
      <c r="EN323" s="52">
        <f t="shared" ca="1" si="829"/>
        <v>1</v>
      </c>
      <c r="EO323" s="52">
        <f t="shared" ca="1" si="830"/>
        <v>1</v>
      </c>
      <c r="EP323" s="52">
        <f t="shared" ca="1" si="831"/>
        <v>1</v>
      </c>
      <c r="EQ323" s="52">
        <f t="shared" ca="1" si="832"/>
        <v>1</v>
      </c>
      <c r="ER323" s="52">
        <f t="shared" ca="1" si="833"/>
        <v>1</v>
      </c>
      <c r="ES323" s="52">
        <f t="shared" ca="1" si="834"/>
        <v>1</v>
      </c>
      <c r="ET323" s="52">
        <f t="shared" ca="1" si="835"/>
        <v>1</v>
      </c>
      <c r="EU323" s="52">
        <f t="shared" ca="1" si="836"/>
        <v>1</v>
      </c>
      <c r="EV323" s="52">
        <f t="shared" ca="1" si="837"/>
        <v>1</v>
      </c>
      <c r="EW323" s="52">
        <f t="shared" ca="1" si="838"/>
        <v>1</v>
      </c>
      <c r="EX323" s="52">
        <f t="shared" ca="1" si="839"/>
        <v>1</v>
      </c>
      <c r="EY323" s="52">
        <f t="shared" ca="1" si="840"/>
        <v>1</v>
      </c>
      <c r="EZ323" s="52">
        <f t="shared" ca="1" si="841"/>
        <v>1</v>
      </c>
      <c r="FA323" s="52">
        <f t="shared" ca="1" si="842"/>
        <v>1</v>
      </c>
      <c r="FB323" s="52">
        <f t="shared" ca="1" si="843"/>
        <v>1</v>
      </c>
      <c r="FC323" s="52">
        <f t="shared" ca="1" si="844"/>
        <v>1</v>
      </c>
      <c r="FD323" s="52">
        <f t="shared" ca="1" si="845"/>
        <v>1</v>
      </c>
      <c r="FE323" s="52">
        <f t="shared" ca="1" si="846"/>
        <v>1</v>
      </c>
      <c r="FF323" s="52">
        <f t="shared" ca="1" si="847"/>
        <v>1</v>
      </c>
      <c r="FG323" s="52">
        <f t="shared" ca="1" si="848"/>
        <v>1</v>
      </c>
      <c r="FH323" s="52">
        <f t="shared" ca="1" si="849"/>
        <v>1</v>
      </c>
      <c r="FI323" s="52">
        <f t="shared" ca="1" si="850"/>
        <v>1</v>
      </c>
      <c r="FK323" s="52">
        <f t="shared" si="851"/>
        <v>0</v>
      </c>
      <c r="FL323" s="59" t="e">
        <f t="shared" ca="1" si="852"/>
        <v>#N/A</v>
      </c>
      <c r="FM323" s="59" t="e">
        <f t="shared" ca="1" si="853"/>
        <v>#N/A</v>
      </c>
      <c r="FN323" s="52">
        <f t="shared" ca="1" si="854"/>
        <v>0</v>
      </c>
      <c r="FP323" s="52">
        <f t="shared" ca="1" si="855"/>
        <v>0.66666666666666663</v>
      </c>
      <c r="FQ323" s="52">
        <f t="shared" ca="1" si="856"/>
        <v>0.66666666666666663</v>
      </c>
      <c r="FR323" s="52">
        <f t="shared" ca="1" si="857"/>
        <v>0.65555555555555545</v>
      </c>
      <c r="FS323" s="52">
        <f t="shared" ca="1" si="858"/>
        <v>0.64444444444444438</v>
      </c>
      <c r="FT323" s="52">
        <f t="shared" ca="1" si="859"/>
        <v>0.6333333333333333</v>
      </c>
      <c r="FU323" s="52">
        <f t="shared" ca="1" si="860"/>
        <v>0.62222222222222223</v>
      </c>
      <c r="FV323" s="52">
        <f t="shared" ca="1" si="861"/>
        <v>0.61111111111111116</v>
      </c>
      <c r="FW323" s="52">
        <f t="shared" ca="1" si="862"/>
        <v>0.6</v>
      </c>
      <c r="FX323" s="52">
        <f t="shared" ca="1" si="863"/>
        <v>0.5888888888888888</v>
      </c>
      <c r="FY323" s="52">
        <f t="shared" ca="1" si="864"/>
        <v>0.57777777777777772</v>
      </c>
      <c r="FZ323" s="52">
        <f t="shared" ca="1" si="865"/>
        <v>0.56666666666666665</v>
      </c>
      <c r="GA323" s="52">
        <f t="shared" ca="1" si="866"/>
        <v>0.55555555555555558</v>
      </c>
      <c r="GB323" s="52">
        <f t="shared" ca="1" si="867"/>
        <v>0.5444444444444444</v>
      </c>
      <c r="GC323" s="52">
        <f t="shared" ca="1" si="868"/>
        <v>0.53333333333333333</v>
      </c>
      <c r="GD323" s="52">
        <f t="shared" ca="1" si="869"/>
        <v>0.52222222222222214</v>
      </c>
      <c r="GE323" s="52">
        <f t="shared" ca="1" si="870"/>
        <v>0.51111111111111107</v>
      </c>
      <c r="GF323" s="52">
        <f t="shared" ca="1" si="871"/>
        <v>0.5</v>
      </c>
      <c r="GG323" s="52">
        <f t="shared" ca="1" si="872"/>
        <v>0.48888888888888887</v>
      </c>
      <c r="GH323" s="52">
        <f t="shared" ca="1" si="873"/>
        <v>0.47777777777777775</v>
      </c>
      <c r="GI323" s="52">
        <f t="shared" ca="1" si="874"/>
        <v>0.46666666666666667</v>
      </c>
      <c r="GJ323" s="52">
        <f t="shared" ca="1" si="875"/>
        <v>0.45555555555555555</v>
      </c>
      <c r="GK323" s="52">
        <f t="shared" ca="1" si="876"/>
        <v>0.44444444444444442</v>
      </c>
      <c r="GL323" s="52">
        <f t="shared" ca="1" si="877"/>
        <v>0.43333333333333335</v>
      </c>
      <c r="GM323" s="52">
        <f t="shared" ca="1" si="878"/>
        <v>0.42222222222222222</v>
      </c>
      <c r="GN323" s="52">
        <f t="shared" ca="1" si="879"/>
        <v>0.41111111111111109</v>
      </c>
      <c r="GO323" s="52">
        <f t="shared" ca="1" si="880"/>
        <v>0.39999999999999997</v>
      </c>
      <c r="GP323" s="52">
        <f t="shared" ca="1" si="881"/>
        <v>0.38888888888888884</v>
      </c>
      <c r="GQ323" s="52">
        <f t="shared" ca="1" si="882"/>
        <v>0.37777777777777777</v>
      </c>
      <c r="GR323" s="52">
        <f t="shared" ca="1" si="883"/>
        <v>0.36666666666666664</v>
      </c>
      <c r="GS323" s="52">
        <f t="shared" ca="1" si="884"/>
        <v>0.35555555555555551</v>
      </c>
      <c r="GT323" s="52">
        <f t="shared" ca="1" si="885"/>
        <v>0.34444444444444444</v>
      </c>
      <c r="GU323" s="125">
        <f t="shared" si="886"/>
        <v>0</v>
      </c>
      <c r="GV323" s="52">
        <f t="shared" ca="1" si="887"/>
        <v>0.66666666666666663</v>
      </c>
      <c r="GW323" s="59">
        <f t="shared" ca="1" si="888"/>
        <v>0</v>
      </c>
      <c r="GX323" s="52">
        <f t="shared" ca="1" si="889"/>
        <v>0</v>
      </c>
      <c r="GY323" s="52" t="str">
        <f t="shared" ca="1" si="890"/>
        <v>Slope</v>
      </c>
      <c r="GZ323" s="52" t="str">
        <f t="shared" ca="1" si="891"/>
        <v>NaN</v>
      </c>
      <c r="HA323" s="120">
        <f t="shared" si="892"/>
        <v>0</v>
      </c>
      <c r="HB323" s="58">
        <f t="shared" si="893"/>
        <v>0</v>
      </c>
      <c r="HC323" s="58"/>
      <c r="HD323" s="121">
        <f t="shared" si="894"/>
        <v>1</v>
      </c>
      <c r="HE323" s="52">
        <f t="shared" si="895"/>
        <v>0</v>
      </c>
      <c r="HF323" s="52">
        <f t="shared" si="896"/>
        <v>0</v>
      </c>
      <c r="HG323" s="120">
        <f t="shared" si="897"/>
        <v>1</v>
      </c>
      <c r="HH323" s="120">
        <f t="shared" si="898"/>
        <v>0</v>
      </c>
      <c r="HI323" s="52">
        <f t="shared" ca="1" si="899"/>
        <v>0</v>
      </c>
      <c r="HJ323" s="52" t="str">
        <f t="shared" ca="1" si="900"/>
        <v>Slope</v>
      </c>
      <c r="HK323" s="59">
        <f t="shared" ca="1" si="901"/>
        <v>2</v>
      </c>
      <c r="HL323" s="52" t="str">
        <f t="shared" ca="1" si="902"/>
        <v>NaN</v>
      </c>
      <c r="HM323" s="52">
        <f t="shared" si="903"/>
        <v>0</v>
      </c>
      <c r="HN323" s="52">
        <f t="shared" si="904"/>
        <v>0</v>
      </c>
      <c r="HO323" s="52">
        <f t="shared" si="905"/>
        <v>0</v>
      </c>
      <c r="HP323" s="112"/>
      <c r="HQ323" s="52">
        <f t="shared" si="908"/>
        <v>0</v>
      </c>
      <c r="HR323" s="112"/>
      <c r="HS323" s="52">
        <f t="shared" si="906"/>
        <v>0</v>
      </c>
      <c r="HT323">
        <f t="shared" si="907"/>
        <v>0</v>
      </c>
    </row>
    <row r="324" spans="1:228" x14ac:dyDescent="0.25">
      <c r="A324" s="45">
        <v>286</v>
      </c>
      <c r="B324" s="35">
        <f t="shared" si="743"/>
        <v>3.2986111111110945E-2</v>
      </c>
      <c r="C324" s="28"/>
      <c r="D324" s="29"/>
      <c r="E324" s="29"/>
      <c r="F324" s="37"/>
      <c r="G324" s="38"/>
      <c r="H324" s="107"/>
      <c r="I324" s="31"/>
      <c r="J324" s="28"/>
      <c r="K324" s="37">
        <f t="shared" si="735"/>
        <v>0</v>
      </c>
      <c r="L324" s="30">
        <f t="shared" si="733"/>
        <v>0</v>
      </c>
      <c r="M324" s="101">
        <f t="shared" si="734"/>
        <v>0</v>
      </c>
      <c r="N324" s="103">
        <f t="shared" si="744"/>
        <v>0</v>
      </c>
      <c r="AD324" s="52" t="e">
        <f t="shared" ca="1" si="745"/>
        <v>#DIV/0!</v>
      </c>
      <c r="AE324" s="52" t="e">
        <f t="shared" ca="1" si="745"/>
        <v>#DIV/0!</v>
      </c>
      <c r="AF324" s="52" t="e">
        <f t="shared" ca="1" si="745"/>
        <v>#DIV/0!</v>
      </c>
      <c r="AG324" s="52" t="e">
        <f t="shared" ca="1" si="745"/>
        <v>#DIV/0!</v>
      </c>
      <c r="AH324" s="52" t="e">
        <f t="shared" ca="1" si="746"/>
        <v>#DIV/0!</v>
      </c>
      <c r="AI324" s="52" t="e">
        <f t="shared" ca="1" si="746"/>
        <v>#DIV/0!</v>
      </c>
      <c r="AJ324" s="52" t="e">
        <f t="shared" ca="1" si="746"/>
        <v>#DIV/0!</v>
      </c>
      <c r="AK324" s="52" t="e">
        <f t="shared" ca="1" si="746"/>
        <v>#DIV/0!</v>
      </c>
      <c r="AL324" s="52" t="e">
        <f t="shared" ca="1" si="747"/>
        <v>#DIV/0!</v>
      </c>
      <c r="AM324" s="52" t="e">
        <f t="shared" ca="1" si="747"/>
        <v>#DIV/0!</v>
      </c>
      <c r="AN324" s="52" t="e">
        <f t="shared" ca="1" si="747"/>
        <v>#DIV/0!</v>
      </c>
      <c r="AO324" s="52" t="e">
        <f t="shared" ca="1" si="747"/>
        <v>#DIV/0!</v>
      </c>
      <c r="AP324" s="52" t="e">
        <f t="shared" ca="1" si="748"/>
        <v>#DIV/0!</v>
      </c>
      <c r="AQ324" s="52" t="e">
        <f t="shared" ca="1" si="748"/>
        <v>#DIV/0!</v>
      </c>
      <c r="AR324" s="52" t="e">
        <f t="shared" ca="1" si="748"/>
        <v>#DIV/0!</v>
      </c>
      <c r="AS324" s="52" t="e">
        <f t="shared" ca="1" si="748"/>
        <v>#DIV/0!</v>
      </c>
      <c r="AT324" s="52" t="e">
        <f t="shared" ca="1" si="909"/>
        <v>#DIV/0!</v>
      </c>
      <c r="AU324" s="52" t="e">
        <f t="shared" ca="1" si="909"/>
        <v>#DIV/0!</v>
      </c>
      <c r="AV324" s="52" t="e">
        <f t="shared" ca="1" si="738"/>
        <v>#DIV/0!</v>
      </c>
      <c r="AW324" s="52" t="e">
        <f t="shared" ca="1" si="738"/>
        <v>#DIV/0!</v>
      </c>
      <c r="AX324" s="52" t="e">
        <f t="shared" ca="1" si="738"/>
        <v>#DIV/0!</v>
      </c>
      <c r="AY324" s="52" t="e">
        <f t="shared" ca="1" si="738"/>
        <v>#DIV/0!</v>
      </c>
      <c r="AZ324" s="52" t="e">
        <f t="shared" ca="1" si="739"/>
        <v>#DIV/0!</v>
      </c>
      <c r="BA324" s="52" t="e">
        <f t="shared" ca="1" si="739"/>
        <v>#DIV/0!</v>
      </c>
      <c r="BB324" s="52" t="e">
        <f t="shared" ca="1" si="739"/>
        <v>#DIV/0!</v>
      </c>
      <c r="BC324" s="52" t="e">
        <f t="shared" ca="1" si="739"/>
        <v>#DIV/0!</v>
      </c>
      <c r="BD324" s="52" t="e">
        <f t="shared" ca="1" si="740"/>
        <v>#DIV/0!</v>
      </c>
      <c r="BE324" s="52" t="e">
        <f t="shared" ca="1" si="740"/>
        <v>#DIV/0!</v>
      </c>
      <c r="BF324" s="52" t="e">
        <f t="shared" ca="1" si="740"/>
        <v>#DIV/0!</v>
      </c>
      <c r="BG324" s="52" t="e">
        <f t="shared" ca="1" si="740"/>
        <v>#DIV/0!</v>
      </c>
      <c r="BH324" s="52" t="e">
        <f t="shared" ca="1" si="741"/>
        <v>#DIV/0!</v>
      </c>
      <c r="BJ324" s="52">
        <f t="shared" si="750"/>
        <v>0</v>
      </c>
      <c r="BK324" s="52">
        <f t="shared" si="751"/>
        <v>0</v>
      </c>
      <c r="BL324" s="52">
        <f t="shared" si="752"/>
        <v>0</v>
      </c>
      <c r="BM324" s="52">
        <f t="shared" si="753"/>
        <v>0</v>
      </c>
      <c r="BN324" s="52">
        <f t="shared" si="754"/>
        <v>0</v>
      </c>
      <c r="BO324" s="52">
        <f t="shared" si="755"/>
        <v>0</v>
      </c>
      <c r="BP324" s="52">
        <f t="shared" si="756"/>
        <v>0</v>
      </c>
      <c r="BQ324" s="52">
        <f t="shared" si="757"/>
        <v>0.05</v>
      </c>
      <c r="BS324" s="52">
        <f t="shared" ca="1" si="758"/>
        <v>0</v>
      </c>
      <c r="BT324" s="52">
        <f t="shared" ca="1" si="759"/>
        <v>0</v>
      </c>
      <c r="BU324" s="52">
        <f t="shared" ca="1" si="760"/>
        <v>0</v>
      </c>
      <c r="BV324" s="52">
        <f t="shared" ca="1" si="761"/>
        <v>0</v>
      </c>
      <c r="BW324" s="52">
        <f t="shared" ca="1" si="762"/>
        <v>0</v>
      </c>
      <c r="BX324" s="52">
        <f t="shared" ca="1" si="763"/>
        <v>0</v>
      </c>
      <c r="BY324" s="52">
        <f t="shared" ca="1" si="764"/>
        <v>0</v>
      </c>
      <c r="BZ324" s="52">
        <f t="shared" ca="1" si="765"/>
        <v>0</v>
      </c>
      <c r="CA324" s="52">
        <f t="shared" ca="1" si="766"/>
        <v>0</v>
      </c>
      <c r="CB324" s="52">
        <f t="shared" ca="1" si="767"/>
        <v>0</v>
      </c>
      <c r="CC324" s="52">
        <f t="shared" ca="1" si="768"/>
        <v>0</v>
      </c>
      <c r="CD324" s="52">
        <f t="shared" ca="1" si="769"/>
        <v>0</v>
      </c>
      <c r="CE324" s="52">
        <f t="shared" ca="1" si="770"/>
        <v>0</v>
      </c>
      <c r="CF324" s="52">
        <f t="shared" ca="1" si="771"/>
        <v>0</v>
      </c>
      <c r="CG324" s="52">
        <f t="shared" ca="1" si="772"/>
        <v>0</v>
      </c>
      <c r="CH324" s="52">
        <f t="shared" ca="1" si="773"/>
        <v>0</v>
      </c>
      <c r="CI324" s="52">
        <f t="shared" ca="1" si="774"/>
        <v>0</v>
      </c>
      <c r="CJ324" s="52">
        <f t="shared" ca="1" si="775"/>
        <v>0</v>
      </c>
      <c r="CK324" s="52">
        <f t="shared" ca="1" si="776"/>
        <v>0</v>
      </c>
      <c r="CL324" s="52">
        <f t="shared" ca="1" si="777"/>
        <v>0</v>
      </c>
      <c r="CM324" s="52">
        <f t="shared" ca="1" si="778"/>
        <v>0</v>
      </c>
      <c r="CN324" s="52">
        <f t="shared" ca="1" si="779"/>
        <v>0</v>
      </c>
      <c r="CO324" s="52">
        <f t="shared" ca="1" si="780"/>
        <v>0</v>
      </c>
      <c r="CP324" s="52">
        <f t="shared" ca="1" si="781"/>
        <v>0</v>
      </c>
      <c r="CQ324" s="52">
        <f t="shared" ca="1" si="782"/>
        <v>0</v>
      </c>
      <c r="CR324" s="52">
        <f t="shared" ca="1" si="783"/>
        <v>0</v>
      </c>
      <c r="CS324" s="52">
        <f t="shared" ca="1" si="784"/>
        <v>0</v>
      </c>
      <c r="CT324" s="52">
        <f t="shared" ca="1" si="785"/>
        <v>0</v>
      </c>
      <c r="CU324" s="52">
        <f t="shared" ca="1" si="786"/>
        <v>0</v>
      </c>
      <c r="CV324" s="52">
        <f t="shared" ca="1" si="787"/>
        <v>0</v>
      </c>
      <c r="CW324" s="52">
        <f t="shared" ca="1" si="788"/>
        <v>0</v>
      </c>
      <c r="CY324" s="51" t="str">
        <f t="shared" ca="1" si="789"/>
        <v>Slope</v>
      </c>
      <c r="CZ324" s="51" t="str">
        <f t="shared" ca="1" si="790"/>
        <v>Slope</v>
      </c>
      <c r="DA324" s="51" t="str">
        <f t="shared" ca="1" si="791"/>
        <v>Slope</v>
      </c>
      <c r="DB324" s="51" t="str">
        <f t="shared" ca="1" si="792"/>
        <v>Slope</v>
      </c>
      <c r="DC324" s="51" t="str">
        <f t="shared" ca="1" si="793"/>
        <v>Slope</v>
      </c>
      <c r="DD324" s="51" t="str">
        <f t="shared" ca="1" si="794"/>
        <v>Slope</v>
      </c>
      <c r="DE324" s="51" t="str">
        <f t="shared" ca="1" si="795"/>
        <v>Slope</v>
      </c>
      <c r="DF324" s="51" t="str">
        <f t="shared" ca="1" si="796"/>
        <v>Slope</v>
      </c>
      <c r="DG324" s="51" t="str">
        <f t="shared" ca="1" si="797"/>
        <v>Slope</v>
      </c>
      <c r="DH324" s="51" t="str">
        <f t="shared" ca="1" si="798"/>
        <v>Slope</v>
      </c>
      <c r="DI324" s="51" t="str">
        <f t="shared" ca="1" si="799"/>
        <v>Slope</v>
      </c>
      <c r="DJ324" s="51" t="str">
        <f t="shared" ca="1" si="800"/>
        <v>Slope</v>
      </c>
      <c r="DK324" s="51" t="str">
        <f t="shared" ca="1" si="801"/>
        <v>Slope</v>
      </c>
      <c r="DL324" s="51" t="str">
        <f t="shared" ca="1" si="802"/>
        <v>Slope</v>
      </c>
      <c r="DM324" s="51" t="str">
        <f t="shared" ca="1" si="803"/>
        <v>Slope</v>
      </c>
      <c r="DN324" s="51" t="str">
        <f t="shared" ca="1" si="804"/>
        <v>Slope</v>
      </c>
      <c r="DO324" s="51" t="str">
        <f t="shared" ca="1" si="805"/>
        <v>Slope</v>
      </c>
      <c r="DP324" s="51" t="str">
        <f t="shared" ca="1" si="806"/>
        <v>Slope</v>
      </c>
      <c r="DQ324" s="51" t="str">
        <f t="shared" ca="1" si="807"/>
        <v>Slope</v>
      </c>
      <c r="DR324" s="51" t="str">
        <f t="shared" ca="1" si="808"/>
        <v>Slope</v>
      </c>
      <c r="DS324" s="51" t="str">
        <f t="shared" ca="1" si="809"/>
        <v>Slope</v>
      </c>
      <c r="DT324" s="51" t="str">
        <f t="shared" ca="1" si="810"/>
        <v>Slope</v>
      </c>
      <c r="DU324" s="51" t="str">
        <f t="shared" ca="1" si="811"/>
        <v>Slope</v>
      </c>
      <c r="DV324" s="51" t="str">
        <f t="shared" ca="1" si="812"/>
        <v>Slope</v>
      </c>
      <c r="DW324" s="51" t="str">
        <f t="shared" ca="1" si="813"/>
        <v>Slope</v>
      </c>
      <c r="DX324" s="51" t="str">
        <f t="shared" ca="1" si="814"/>
        <v>Slope</v>
      </c>
      <c r="DY324" s="51" t="str">
        <f t="shared" ca="1" si="815"/>
        <v>Slope</v>
      </c>
      <c r="DZ324" s="51" t="str">
        <f t="shared" ca="1" si="816"/>
        <v>Slope</v>
      </c>
      <c r="EA324" s="51" t="str">
        <f t="shared" ca="1" si="817"/>
        <v>Slope</v>
      </c>
      <c r="EB324" s="51" t="str">
        <f t="shared" ca="1" si="818"/>
        <v>Slope</v>
      </c>
      <c r="EC324" s="51" t="str">
        <f t="shared" ca="1" si="819"/>
        <v>Slope</v>
      </c>
      <c r="EE324" s="52">
        <f t="shared" ca="1" si="820"/>
        <v>1</v>
      </c>
      <c r="EF324" s="52">
        <f t="shared" ca="1" si="821"/>
        <v>1</v>
      </c>
      <c r="EG324" s="52">
        <f t="shared" ca="1" si="822"/>
        <v>1</v>
      </c>
      <c r="EH324" s="52">
        <f t="shared" ca="1" si="823"/>
        <v>1</v>
      </c>
      <c r="EI324" s="52">
        <f t="shared" ca="1" si="824"/>
        <v>1</v>
      </c>
      <c r="EJ324" s="52">
        <f t="shared" ca="1" si="825"/>
        <v>1</v>
      </c>
      <c r="EK324" s="52">
        <f t="shared" ca="1" si="826"/>
        <v>1</v>
      </c>
      <c r="EL324" s="52">
        <f t="shared" ca="1" si="827"/>
        <v>1</v>
      </c>
      <c r="EM324" s="52">
        <f t="shared" ca="1" si="828"/>
        <v>1</v>
      </c>
      <c r="EN324" s="52">
        <f t="shared" ca="1" si="829"/>
        <v>1</v>
      </c>
      <c r="EO324" s="52">
        <f t="shared" ca="1" si="830"/>
        <v>1</v>
      </c>
      <c r="EP324" s="52">
        <f t="shared" ca="1" si="831"/>
        <v>1</v>
      </c>
      <c r="EQ324" s="52">
        <f t="shared" ca="1" si="832"/>
        <v>1</v>
      </c>
      <c r="ER324" s="52">
        <f t="shared" ca="1" si="833"/>
        <v>1</v>
      </c>
      <c r="ES324" s="52">
        <f t="shared" ca="1" si="834"/>
        <v>1</v>
      </c>
      <c r="ET324" s="52">
        <f t="shared" ca="1" si="835"/>
        <v>1</v>
      </c>
      <c r="EU324" s="52">
        <f t="shared" ca="1" si="836"/>
        <v>1</v>
      </c>
      <c r="EV324" s="52">
        <f t="shared" ca="1" si="837"/>
        <v>1</v>
      </c>
      <c r="EW324" s="52">
        <f t="shared" ca="1" si="838"/>
        <v>1</v>
      </c>
      <c r="EX324" s="52">
        <f t="shared" ca="1" si="839"/>
        <v>1</v>
      </c>
      <c r="EY324" s="52">
        <f t="shared" ca="1" si="840"/>
        <v>1</v>
      </c>
      <c r="EZ324" s="52">
        <f t="shared" ca="1" si="841"/>
        <v>1</v>
      </c>
      <c r="FA324" s="52">
        <f t="shared" ca="1" si="842"/>
        <v>1</v>
      </c>
      <c r="FB324" s="52">
        <f t="shared" ca="1" si="843"/>
        <v>1</v>
      </c>
      <c r="FC324" s="52">
        <f t="shared" ca="1" si="844"/>
        <v>1</v>
      </c>
      <c r="FD324" s="52">
        <f t="shared" ca="1" si="845"/>
        <v>1</v>
      </c>
      <c r="FE324" s="52">
        <f t="shared" ca="1" si="846"/>
        <v>1</v>
      </c>
      <c r="FF324" s="52">
        <f t="shared" ca="1" si="847"/>
        <v>1</v>
      </c>
      <c r="FG324" s="52">
        <f t="shared" ca="1" si="848"/>
        <v>1</v>
      </c>
      <c r="FH324" s="52">
        <f t="shared" ca="1" si="849"/>
        <v>1</v>
      </c>
      <c r="FI324" s="52">
        <f t="shared" ca="1" si="850"/>
        <v>1</v>
      </c>
      <c r="FK324" s="52">
        <f t="shared" si="851"/>
        <v>0</v>
      </c>
      <c r="FL324" s="59" t="e">
        <f t="shared" ca="1" si="852"/>
        <v>#N/A</v>
      </c>
      <c r="FM324" s="59" t="e">
        <f t="shared" ca="1" si="853"/>
        <v>#N/A</v>
      </c>
      <c r="FN324" s="52">
        <f t="shared" ca="1" si="854"/>
        <v>0</v>
      </c>
      <c r="FP324" s="52">
        <f t="shared" ca="1" si="855"/>
        <v>0.66666666666666663</v>
      </c>
      <c r="FQ324" s="52">
        <f t="shared" ca="1" si="856"/>
        <v>0.66666666666666663</v>
      </c>
      <c r="FR324" s="52">
        <f t="shared" ca="1" si="857"/>
        <v>0.65555555555555545</v>
      </c>
      <c r="FS324" s="52">
        <f t="shared" ca="1" si="858"/>
        <v>0.64444444444444438</v>
      </c>
      <c r="FT324" s="52">
        <f t="shared" ca="1" si="859"/>
        <v>0.6333333333333333</v>
      </c>
      <c r="FU324" s="52">
        <f t="shared" ca="1" si="860"/>
        <v>0.62222222222222223</v>
      </c>
      <c r="FV324" s="52">
        <f t="shared" ca="1" si="861"/>
        <v>0.61111111111111116</v>
      </c>
      <c r="FW324" s="52">
        <f t="shared" ca="1" si="862"/>
        <v>0.6</v>
      </c>
      <c r="FX324" s="52">
        <f t="shared" ca="1" si="863"/>
        <v>0.5888888888888888</v>
      </c>
      <c r="FY324" s="52">
        <f t="shared" ca="1" si="864"/>
        <v>0.57777777777777772</v>
      </c>
      <c r="FZ324" s="52">
        <f t="shared" ca="1" si="865"/>
        <v>0.56666666666666665</v>
      </c>
      <c r="GA324" s="52">
        <f t="shared" ca="1" si="866"/>
        <v>0.55555555555555558</v>
      </c>
      <c r="GB324" s="52">
        <f t="shared" ca="1" si="867"/>
        <v>0.5444444444444444</v>
      </c>
      <c r="GC324" s="52">
        <f t="shared" ca="1" si="868"/>
        <v>0.53333333333333333</v>
      </c>
      <c r="GD324" s="52">
        <f t="shared" ca="1" si="869"/>
        <v>0.52222222222222214</v>
      </c>
      <c r="GE324" s="52">
        <f t="shared" ca="1" si="870"/>
        <v>0.51111111111111107</v>
      </c>
      <c r="GF324" s="52">
        <f t="shared" ca="1" si="871"/>
        <v>0.5</v>
      </c>
      <c r="GG324" s="52">
        <f t="shared" ca="1" si="872"/>
        <v>0.48888888888888887</v>
      </c>
      <c r="GH324" s="52">
        <f t="shared" ca="1" si="873"/>
        <v>0.47777777777777775</v>
      </c>
      <c r="GI324" s="52">
        <f t="shared" ca="1" si="874"/>
        <v>0.46666666666666667</v>
      </c>
      <c r="GJ324" s="52">
        <f t="shared" ca="1" si="875"/>
        <v>0.45555555555555555</v>
      </c>
      <c r="GK324" s="52">
        <f t="shared" ca="1" si="876"/>
        <v>0.44444444444444442</v>
      </c>
      <c r="GL324" s="52">
        <f t="shared" ca="1" si="877"/>
        <v>0.43333333333333335</v>
      </c>
      <c r="GM324" s="52">
        <f t="shared" ca="1" si="878"/>
        <v>0.42222222222222222</v>
      </c>
      <c r="GN324" s="52">
        <f t="shared" ca="1" si="879"/>
        <v>0.41111111111111109</v>
      </c>
      <c r="GO324" s="52">
        <f t="shared" ca="1" si="880"/>
        <v>0.39999999999999997</v>
      </c>
      <c r="GP324" s="52">
        <f t="shared" ca="1" si="881"/>
        <v>0.38888888888888884</v>
      </c>
      <c r="GQ324" s="52">
        <f t="shared" ca="1" si="882"/>
        <v>0.37777777777777777</v>
      </c>
      <c r="GR324" s="52">
        <f t="shared" ca="1" si="883"/>
        <v>0.36666666666666664</v>
      </c>
      <c r="GS324" s="52">
        <f t="shared" ca="1" si="884"/>
        <v>0.35555555555555551</v>
      </c>
      <c r="GT324" s="52">
        <f t="shared" ca="1" si="885"/>
        <v>0.34444444444444444</v>
      </c>
      <c r="GU324" s="125">
        <f t="shared" si="886"/>
        <v>0</v>
      </c>
      <c r="GV324" s="52">
        <f t="shared" ca="1" si="887"/>
        <v>0.66666666666666663</v>
      </c>
      <c r="GW324" s="59">
        <f t="shared" ca="1" si="888"/>
        <v>0</v>
      </c>
      <c r="GX324" s="52">
        <f t="shared" ca="1" si="889"/>
        <v>0</v>
      </c>
      <c r="GY324" s="52" t="str">
        <f t="shared" ca="1" si="890"/>
        <v>Slope</v>
      </c>
      <c r="GZ324" s="52" t="str">
        <f t="shared" ca="1" si="891"/>
        <v>NaN</v>
      </c>
      <c r="HA324" s="120">
        <f t="shared" si="892"/>
        <v>0</v>
      </c>
      <c r="HB324" s="58">
        <f t="shared" si="893"/>
        <v>0</v>
      </c>
      <c r="HC324" s="58"/>
      <c r="HD324" s="121">
        <f t="shared" si="894"/>
        <v>1</v>
      </c>
      <c r="HE324" s="52">
        <f t="shared" si="895"/>
        <v>0</v>
      </c>
      <c r="HF324" s="52">
        <f t="shared" si="896"/>
        <v>0</v>
      </c>
      <c r="HG324" s="120">
        <f t="shared" si="897"/>
        <v>1</v>
      </c>
      <c r="HH324" s="120">
        <f t="shared" si="898"/>
        <v>0</v>
      </c>
      <c r="HI324" s="52">
        <f t="shared" ca="1" si="899"/>
        <v>0</v>
      </c>
      <c r="HJ324" s="52" t="str">
        <f t="shared" ca="1" si="900"/>
        <v>Slope</v>
      </c>
      <c r="HK324" s="59">
        <f t="shared" ca="1" si="901"/>
        <v>2</v>
      </c>
      <c r="HL324" s="52" t="str">
        <f t="shared" ca="1" si="902"/>
        <v>NaN</v>
      </c>
      <c r="HM324" s="52">
        <f t="shared" si="903"/>
        <v>0</v>
      </c>
      <c r="HN324" s="52">
        <f t="shared" si="904"/>
        <v>0</v>
      </c>
      <c r="HO324" s="52">
        <f t="shared" si="905"/>
        <v>0</v>
      </c>
      <c r="HP324" s="112"/>
      <c r="HQ324" s="52">
        <f t="shared" si="908"/>
        <v>0</v>
      </c>
      <c r="HR324" s="112"/>
      <c r="HS324" s="52">
        <f t="shared" si="906"/>
        <v>0</v>
      </c>
      <c r="HT324">
        <f t="shared" si="907"/>
        <v>0</v>
      </c>
    </row>
    <row r="325" spans="1:228" x14ac:dyDescent="0.25">
      <c r="A325" s="45">
        <v>287</v>
      </c>
      <c r="B325" s="35">
        <f t="shared" si="743"/>
        <v>3.3101851851851688E-2</v>
      </c>
      <c r="C325" s="28"/>
      <c r="D325" s="29"/>
      <c r="E325" s="29"/>
      <c r="F325" s="37"/>
      <c r="G325" s="38"/>
      <c r="H325" s="107"/>
      <c r="I325" s="31"/>
      <c r="J325" s="28"/>
      <c r="K325" s="37">
        <f t="shared" si="735"/>
        <v>0</v>
      </c>
      <c r="L325" s="30">
        <f t="shared" si="733"/>
        <v>0</v>
      </c>
      <c r="M325" s="101">
        <f t="shared" si="734"/>
        <v>0</v>
      </c>
      <c r="N325" s="103">
        <f t="shared" si="744"/>
        <v>0</v>
      </c>
      <c r="AD325" s="52" t="e">
        <f t="shared" ca="1" si="745"/>
        <v>#DIV/0!</v>
      </c>
      <c r="AE325" s="52" t="e">
        <f t="shared" ca="1" si="745"/>
        <v>#DIV/0!</v>
      </c>
      <c r="AF325" s="52" t="e">
        <f t="shared" ca="1" si="745"/>
        <v>#DIV/0!</v>
      </c>
      <c r="AG325" s="52" t="e">
        <f t="shared" ca="1" si="745"/>
        <v>#DIV/0!</v>
      </c>
      <c r="AH325" s="52" t="e">
        <f t="shared" ca="1" si="746"/>
        <v>#DIV/0!</v>
      </c>
      <c r="AI325" s="52" t="e">
        <f t="shared" ca="1" si="746"/>
        <v>#DIV/0!</v>
      </c>
      <c r="AJ325" s="52" t="e">
        <f t="shared" ca="1" si="746"/>
        <v>#DIV/0!</v>
      </c>
      <c r="AK325" s="52" t="e">
        <f t="shared" ca="1" si="746"/>
        <v>#DIV/0!</v>
      </c>
      <c r="AL325" s="52" t="e">
        <f t="shared" ca="1" si="747"/>
        <v>#DIV/0!</v>
      </c>
      <c r="AM325" s="52" t="e">
        <f t="shared" ca="1" si="747"/>
        <v>#DIV/0!</v>
      </c>
      <c r="AN325" s="52" t="e">
        <f t="shared" ca="1" si="747"/>
        <v>#DIV/0!</v>
      </c>
      <c r="AO325" s="52" t="e">
        <f t="shared" ca="1" si="747"/>
        <v>#DIV/0!</v>
      </c>
      <c r="AP325" s="52" t="e">
        <f t="shared" ca="1" si="748"/>
        <v>#DIV/0!</v>
      </c>
      <c r="AQ325" s="52" t="e">
        <f t="shared" ca="1" si="748"/>
        <v>#DIV/0!</v>
      </c>
      <c r="AR325" s="52" t="e">
        <f t="shared" ca="1" si="748"/>
        <v>#DIV/0!</v>
      </c>
      <c r="AS325" s="52" t="e">
        <f t="shared" ca="1" si="748"/>
        <v>#DIV/0!</v>
      </c>
      <c r="AT325" s="52" t="e">
        <f t="shared" ca="1" si="909"/>
        <v>#DIV/0!</v>
      </c>
      <c r="AU325" s="52" t="e">
        <f t="shared" ca="1" si="909"/>
        <v>#DIV/0!</v>
      </c>
      <c r="AV325" s="52" t="e">
        <f t="shared" ca="1" si="738"/>
        <v>#DIV/0!</v>
      </c>
      <c r="AW325" s="52" t="e">
        <f t="shared" ca="1" si="738"/>
        <v>#DIV/0!</v>
      </c>
      <c r="AX325" s="52" t="e">
        <f t="shared" ca="1" si="738"/>
        <v>#DIV/0!</v>
      </c>
      <c r="AY325" s="52" t="e">
        <f t="shared" ca="1" si="738"/>
        <v>#DIV/0!</v>
      </c>
      <c r="AZ325" s="52" t="e">
        <f t="shared" ca="1" si="739"/>
        <v>#DIV/0!</v>
      </c>
      <c r="BA325" s="52" t="e">
        <f t="shared" ca="1" si="739"/>
        <v>#DIV/0!</v>
      </c>
      <c r="BB325" s="52" t="e">
        <f t="shared" ca="1" si="739"/>
        <v>#DIV/0!</v>
      </c>
      <c r="BC325" s="52" t="e">
        <f t="shared" ca="1" si="739"/>
        <v>#DIV/0!</v>
      </c>
      <c r="BD325" s="52" t="e">
        <f t="shared" ca="1" si="740"/>
        <v>#DIV/0!</v>
      </c>
      <c r="BE325" s="52" t="e">
        <f t="shared" ca="1" si="740"/>
        <v>#DIV/0!</v>
      </c>
      <c r="BF325" s="52" t="e">
        <f t="shared" ca="1" si="740"/>
        <v>#DIV/0!</v>
      </c>
      <c r="BG325" s="52" t="e">
        <f t="shared" ca="1" si="740"/>
        <v>#DIV/0!</v>
      </c>
      <c r="BH325" s="52" t="e">
        <f t="shared" ca="1" si="741"/>
        <v>#DIV/0!</v>
      </c>
      <c r="BJ325" s="52">
        <f t="shared" si="750"/>
        <v>0</v>
      </c>
      <c r="BK325" s="52">
        <f t="shared" si="751"/>
        <v>0</v>
      </c>
      <c r="BL325" s="52">
        <f t="shared" si="752"/>
        <v>0</v>
      </c>
      <c r="BM325" s="52">
        <f t="shared" si="753"/>
        <v>0</v>
      </c>
      <c r="BN325" s="52">
        <f t="shared" si="754"/>
        <v>0</v>
      </c>
      <c r="BO325" s="52">
        <f t="shared" si="755"/>
        <v>0</v>
      </c>
      <c r="BP325" s="52">
        <f t="shared" si="756"/>
        <v>0</v>
      </c>
      <c r="BQ325" s="52">
        <f t="shared" si="757"/>
        <v>0.05</v>
      </c>
      <c r="BS325" s="52">
        <f t="shared" ca="1" si="758"/>
        <v>0</v>
      </c>
      <c r="BT325" s="52">
        <f t="shared" ca="1" si="759"/>
        <v>0</v>
      </c>
      <c r="BU325" s="52">
        <f t="shared" ca="1" si="760"/>
        <v>0</v>
      </c>
      <c r="BV325" s="52">
        <f t="shared" ca="1" si="761"/>
        <v>0</v>
      </c>
      <c r="BW325" s="52">
        <f t="shared" ca="1" si="762"/>
        <v>0</v>
      </c>
      <c r="BX325" s="52">
        <f t="shared" ca="1" si="763"/>
        <v>0</v>
      </c>
      <c r="BY325" s="52">
        <f t="shared" ca="1" si="764"/>
        <v>0</v>
      </c>
      <c r="BZ325" s="52">
        <f t="shared" ca="1" si="765"/>
        <v>0</v>
      </c>
      <c r="CA325" s="52">
        <f t="shared" ca="1" si="766"/>
        <v>0</v>
      </c>
      <c r="CB325" s="52">
        <f t="shared" ca="1" si="767"/>
        <v>0</v>
      </c>
      <c r="CC325" s="52">
        <f t="shared" ca="1" si="768"/>
        <v>0</v>
      </c>
      <c r="CD325" s="52">
        <f t="shared" ca="1" si="769"/>
        <v>0</v>
      </c>
      <c r="CE325" s="52">
        <f t="shared" ca="1" si="770"/>
        <v>0</v>
      </c>
      <c r="CF325" s="52">
        <f t="shared" ca="1" si="771"/>
        <v>0</v>
      </c>
      <c r="CG325" s="52">
        <f t="shared" ca="1" si="772"/>
        <v>0</v>
      </c>
      <c r="CH325" s="52">
        <f t="shared" ca="1" si="773"/>
        <v>0</v>
      </c>
      <c r="CI325" s="52">
        <f t="shared" ca="1" si="774"/>
        <v>0</v>
      </c>
      <c r="CJ325" s="52">
        <f t="shared" ca="1" si="775"/>
        <v>0</v>
      </c>
      <c r="CK325" s="52">
        <f t="shared" ca="1" si="776"/>
        <v>0</v>
      </c>
      <c r="CL325" s="52">
        <f t="shared" ca="1" si="777"/>
        <v>0</v>
      </c>
      <c r="CM325" s="52">
        <f t="shared" ca="1" si="778"/>
        <v>0</v>
      </c>
      <c r="CN325" s="52">
        <f t="shared" ca="1" si="779"/>
        <v>0</v>
      </c>
      <c r="CO325" s="52">
        <f t="shared" ca="1" si="780"/>
        <v>0</v>
      </c>
      <c r="CP325" s="52">
        <f t="shared" ca="1" si="781"/>
        <v>0</v>
      </c>
      <c r="CQ325" s="52">
        <f t="shared" ca="1" si="782"/>
        <v>0</v>
      </c>
      <c r="CR325" s="52">
        <f t="shared" ca="1" si="783"/>
        <v>0</v>
      </c>
      <c r="CS325" s="52">
        <f t="shared" ca="1" si="784"/>
        <v>0</v>
      </c>
      <c r="CT325" s="52">
        <f t="shared" ca="1" si="785"/>
        <v>0</v>
      </c>
      <c r="CU325" s="52">
        <f t="shared" ca="1" si="786"/>
        <v>0</v>
      </c>
      <c r="CV325" s="52">
        <f t="shared" ca="1" si="787"/>
        <v>0</v>
      </c>
      <c r="CW325" s="52">
        <f t="shared" ca="1" si="788"/>
        <v>0</v>
      </c>
      <c r="CY325" s="51" t="str">
        <f t="shared" ca="1" si="789"/>
        <v>Slope</v>
      </c>
      <c r="CZ325" s="51" t="str">
        <f t="shared" ca="1" si="790"/>
        <v>Slope</v>
      </c>
      <c r="DA325" s="51" t="str">
        <f t="shared" ca="1" si="791"/>
        <v>Slope</v>
      </c>
      <c r="DB325" s="51" t="str">
        <f t="shared" ca="1" si="792"/>
        <v>Slope</v>
      </c>
      <c r="DC325" s="51" t="str">
        <f t="shared" ca="1" si="793"/>
        <v>Slope</v>
      </c>
      <c r="DD325" s="51" t="str">
        <f t="shared" ca="1" si="794"/>
        <v>Slope</v>
      </c>
      <c r="DE325" s="51" t="str">
        <f t="shared" ca="1" si="795"/>
        <v>Slope</v>
      </c>
      <c r="DF325" s="51" t="str">
        <f t="shared" ca="1" si="796"/>
        <v>Slope</v>
      </c>
      <c r="DG325" s="51" t="str">
        <f t="shared" ca="1" si="797"/>
        <v>Slope</v>
      </c>
      <c r="DH325" s="51" t="str">
        <f t="shared" ca="1" si="798"/>
        <v>Slope</v>
      </c>
      <c r="DI325" s="51" t="str">
        <f t="shared" ca="1" si="799"/>
        <v>Slope</v>
      </c>
      <c r="DJ325" s="51" t="str">
        <f t="shared" ca="1" si="800"/>
        <v>Slope</v>
      </c>
      <c r="DK325" s="51" t="str">
        <f t="shared" ca="1" si="801"/>
        <v>Slope</v>
      </c>
      <c r="DL325" s="51" t="str">
        <f t="shared" ca="1" si="802"/>
        <v>Slope</v>
      </c>
      <c r="DM325" s="51" t="str">
        <f t="shared" ca="1" si="803"/>
        <v>Slope</v>
      </c>
      <c r="DN325" s="51" t="str">
        <f t="shared" ca="1" si="804"/>
        <v>Slope</v>
      </c>
      <c r="DO325" s="51" t="str">
        <f t="shared" ca="1" si="805"/>
        <v>Slope</v>
      </c>
      <c r="DP325" s="51" t="str">
        <f t="shared" ca="1" si="806"/>
        <v>Slope</v>
      </c>
      <c r="DQ325" s="51" t="str">
        <f t="shared" ca="1" si="807"/>
        <v>Slope</v>
      </c>
      <c r="DR325" s="51" t="str">
        <f t="shared" ca="1" si="808"/>
        <v>Slope</v>
      </c>
      <c r="DS325" s="51" t="str">
        <f t="shared" ca="1" si="809"/>
        <v>Slope</v>
      </c>
      <c r="DT325" s="51" t="str">
        <f t="shared" ca="1" si="810"/>
        <v>Slope</v>
      </c>
      <c r="DU325" s="51" t="str">
        <f t="shared" ca="1" si="811"/>
        <v>Slope</v>
      </c>
      <c r="DV325" s="51" t="str">
        <f t="shared" ca="1" si="812"/>
        <v>Slope</v>
      </c>
      <c r="DW325" s="51" t="str">
        <f t="shared" ca="1" si="813"/>
        <v>Slope</v>
      </c>
      <c r="DX325" s="51" t="str">
        <f t="shared" ca="1" si="814"/>
        <v>Slope</v>
      </c>
      <c r="DY325" s="51" t="str">
        <f t="shared" ca="1" si="815"/>
        <v>Slope</v>
      </c>
      <c r="DZ325" s="51" t="str">
        <f t="shared" ca="1" si="816"/>
        <v>Slope</v>
      </c>
      <c r="EA325" s="51" t="str">
        <f t="shared" ca="1" si="817"/>
        <v>Slope</v>
      </c>
      <c r="EB325" s="51" t="str">
        <f t="shared" ca="1" si="818"/>
        <v>Slope</v>
      </c>
      <c r="EC325" s="51" t="str">
        <f t="shared" ca="1" si="819"/>
        <v>Slope</v>
      </c>
      <c r="EE325" s="52">
        <f t="shared" ca="1" si="820"/>
        <v>1</v>
      </c>
      <c r="EF325" s="52">
        <f t="shared" ca="1" si="821"/>
        <v>1</v>
      </c>
      <c r="EG325" s="52">
        <f t="shared" ca="1" si="822"/>
        <v>1</v>
      </c>
      <c r="EH325" s="52">
        <f t="shared" ca="1" si="823"/>
        <v>1</v>
      </c>
      <c r="EI325" s="52">
        <f t="shared" ca="1" si="824"/>
        <v>1</v>
      </c>
      <c r="EJ325" s="52">
        <f t="shared" ca="1" si="825"/>
        <v>1</v>
      </c>
      <c r="EK325" s="52">
        <f t="shared" ca="1" si="826"/>
        <v>1</v>
      </c>
      <c r="EL325" s="52">
        <f t="shared" ca="1" si="827"/>
        <v>1</v>
      </c>
      <c r="EM325" s="52">
        <f t="shared" ca="1" si="828"/>
        <v>1</v>
      </c>
      <c r="EN325" s="52">
        <f t="shared" ca="1" si="829"/>
        <v>1</v>
      </c>
      <c r="EO325" s="52">
        <f t="shared" ca="1" si="830"/>
        <v>1</v>
      </c>
      <c r="EP325" s="52">
        <f t="shared" ca="1" si="831"/>
        <v>1</v>
      </c>
      <c r="EQ325" s="52">
        <f t="shared" ca="1" si="832"/>
        <v>1</v>
      </c>
      <c r="ER325" s="52">
        <f t="shared" ca="1" si="833"/>
        <v>1</v>
      </c>
      <c r="ES325" s="52">
        <f t="shared" ca="1" si="834"/>
        <v>1</v>
      </c>
      <c r="ET325" s="52">
        <f t="shared" ca="1" si="835"/>
        <v>1</v>
      </c>
      <c r="EU325" s="52">
        <f t="shared" ca="1" si="836"/>
        <v>1</v>
      </c>
      <c r="EV325" s="52">
        <f t="shared" ca="1" si="837"/>
        <v>1</v>
      </c>
      <c r="EW325" s="52">
        <f t="shared" ca="1" si="838"/>
        <v>1</v>
      </c>
      <c r="EX325" s="52">
        <f t="shared" ca="1" si="839"/>
        <v>1</v>
      </c>
      <c r="EY325" s="52">
        <f t="shared" ca="1" si="840"/>
        <v>1</v>
      </c>
      <c r="EZ325" s="52">
        <f t="shared" ca="1" si="841"/>
        <v>1</v>
      </c>
      <c r="FA325" s="52">
        <f t="shared" ca="1" si="842"/>
        <v>1</v>
      </c>
      <c r="FB325" s="52">
        <f t="shared" ca="1" si="843"/>
        <v>1</v>
      </c>
      <c r="FC325" s="52">
        <f t="shared" ca="1" si="844"/>
        <v>1</v>
      </c>
      <c r="FD325" s="52">
        <f t="shared" ca="1" si="845"/>
        <v>1</v>
      </c>
      <c r="FE325" s="52">
        <f t="shared" ca="1" si="846"/>
        <v>1</v>
      </c>
      <c r="FF325" s="52">
        <f t="shared" ca="1" si="847"/>
        <v>1</v>
      </c>
      <c r="FG325" s="52">
        <f t="shared" ca="1" si="848"/>
        <v>1</v>
      </c>
      <c r="FH325" s="52">
        <f t="shared" ca="1" si="849"/>
        <v>1</v>
      </c>
      <c r="FI325" s="52">
        <f t="shared" ca="1" si="850"/>
        <v>1</v>
      </c>
      <c r="FK325" s="52">
        <f t="shared" si="851"/>
        <v>0</v>
      </c>
      <c r="FL325" s="59" t="e">
        <f t="shared" ca="1" si="852"/>
        <v>#N/A</v>
      </c>
      <c r="FM325" s="59" t="e">
        <f t="shared" ca="1" si="853"/>
        <v>#N/A</v>
      </c>
      <c r="FN325" s="52">
        <f t="shared" ca="1" si="854"/>
        <v>0</v>
      </c>
      <c r="FP325" s="52">
        <f t="shared" ca="1" si="855"/>
        <v>0.66666666666666663</v>
      </c>
      <c r="FQ325" s="52">
        <f t="shared" ca="1" si="856"/>
        <v>0.66666666666666663</v>
      </c>
      <c r="FR325" s="52">
        <f t="shared" ca="1" si="857"/>
        <v>0.65555555555555545</v>
      </c>
      <c r="FS325" s="52">
        <f t="shared" ca="1" si="858"/>
        <v>0.64444444444444438</v>
      </c>
      <c r="FT325" s="52">
        <f t="shared" ca="1" si="859"/>
        <v>0.6333333333333333</v>
      </c>
      <c r="FU325" s="52">
        <f t="shared" ca="1" si="860"/>
        <v>0.62222222222222223</v>
      </c>
      <c r="FV325" s="52">
        <f t="shared" ca="1" si="861"/>
        <v>0.61111111111111116</v>
      </c>
      <c r="FW325" s="52">
        <f t="shared" ca="1" si="862"/>
        <v>0.6</v>
      </c>
      <c r="FX325" s="52">
        <f t="shared" ca="1" si="863"/>
        <v>0.5888888888888888</v>
      </c>
      <c r="FY325" s="52">
        <f t="shared" ca="1" si="864"/>
        <v>0.57777777777777772</v>
      </c>
      <c r="FZ325" s="52">
        <f t="shared" ca="1" si="865"/>
        <v>0.56666666666666665</v>
      </c>
      <c r="GA325" s="52">
        <f t="shared" ca="1" si="866"/>
        <v>0.55555555555555558</v>
      </c>
      <c r="GB325" s="52">
        <f t="shared" ca="1" si="867"/>
        <v>0.5444444444444444</v>
      </c>
      <c r="GC325" s="52">
        <f t="shared" ca="1" si="868"/>
        <v>0.53333333333333333</v>
      </c>
      <c r="GD325" s="52">
        <f t="shared" ca="1" si="869"/>
        <v>0.52222222222222214</v>
      </c>
      <c r="GE325" s="52">
        <f t="shared" ca="1" si="870"/>
        <v>0.51111111111111107</v>
      </c>
      <c r="GF325" s="52">
        <f t="shared" ca="1" si="871"/>
        <v>0.5</v>
      </c>
      <c r="GG325" s="52">
        <f t="shared" ca="1" si="872"/>
        <v>0.48888888888888887</v>
      </c>
      <c r="GH325" s="52">
        <f t="shared" ca="1" si="873"/>
        <v>0.47777777777777775</v>
      </c>
      <c r="GI325" s="52">
        <f t="shared" ca="1" si="874"/>
        <v>0.46666666666666667</v>
      </c>
      <c r="GJ325" s="52">
        <f t="shared" ca="1" si="875"/>
        <v>0.45555555555555555</v>
      </c>
      <c r="GK325" s="52">
        <f t="shared" ca="1" si="876"/>
        <v>0.44444444444444442</v>
      </c>
      <c r="GL325" s="52">
        <f t="shared" ca="1" si="877"/>
        <v>0.43333333333333335</v>
      </c>
      <c r="GM325" s="52">
        <f t="shared" ca="1" si="878"/>
        <v>0.42222222222222222</v>
      </c>
      <c r="GN325" s="52">
        <f t="shared" ca="1" si="879"/>
        <v>0.41111111111111109</v>
      </c>
      <c r="GO325" s="52">
        <f t="shared" ca="1" si="880"/>
        <v>0.39999999999999997</v>
      </c>
      <c r="GP325" s="52">
        <f t="shared" ca="1" si="881"/>
        <v>0.38888888888888884</v>
      </c>
      <c r="GQ325" s="52">
        <f t="shared" ca="1" si="882"/>
        <v>0.37777777777777777</v>
      </c>
      <c r="GR325" s="52">
        <f t="shared" ca="1" si="883"/>
        <v>0.36666666666666664</v>
      </c>
      <c r="GS325" s="52">
        <f t="shared" ca="1" si="884"/>
        <v>0.35555555555555551</v>
      </c>
      <c r="GT325" s="52">
        <f t="shared" ca="1" si="885"/>
        <v>0.34444444444444444</v>
      </c>
      <c r="GU325" s="125">
        <f t="shared" si="886"/>
        <v>0</v>
      </c>
      <c r="GV325" s="52">
        <f t="shared" ca="1" si="887"/>
        <v>0.66666666666666663</v>
      </c>
      <c r="GW325" s="59">
        <f t="shared" ca="1" si="888"/>
        <v>0</v>
      </c>
      <c r="GX325" s="52">
        <f t="shared" ca="1" si="889"/>
        <v>0</v>
      </c>
      <c r="GY325" s="52" t="str">
        <f t="shared" ca="1" si="890"/>
        <v>Slope</v>
      </c>
      <c r="GZ325" s="52" t="str">
        <f t="shared" ca="1" si="891"/>
        <v>NaN</v>
      </c>
      <c r="HA325" s="120">
        <f t="shared" si="892"/>
        <v>0</v>
      </c>
      <c r="HB325" s="58">
        <f t="shared" si="893"/>
        <v>0</v>
      </c>
      <c r="HC325" s="58"/>
      <c r="HD325" s="121">
        <f t="shared" si="894"/>
        <v>1</v>
      </c>
      <c r="HE325" s="52">
        <f t="shared" si="895"/>
        <v>0</v>
      </c>
      <c r="HF325" s="52">
        <f t="shared" si="896"/>
        <v>0</v>
      </c>
      <c r="HG325" s="120">
        <f t="shared" si="897"/>
        <v>1</v>
      </c>
      <c r="HH325" s="120">
        <f t="shared" si="898"/>
        <v>0</v>
      </c>
      <c r="HI325" s="52">
        <f t="shared" ca="1" si="899"/>
        <v>0</v>
      </c>
      <c r="HJ325" s="52" t="str">
        <f t="shared" ca="1" si="900"/>
        <v>Slope</v>
      </c>
      <c r="HK325" s="59">
        <f t="shared" ca="1" si="901"/>
        <v>2</v>
      </c>
      <c r="HL325" s="52" t="str">
        <f t="shared" ca="1" si="902"/>
        <v>NaN</v>
      </c>
      <c r="HM325" s="52">
        <f t="shared" si="903"/>
        <v>0</v>
      </c>
      <c r="HN325" s="52">
        <f t="shared" si="904"/>
        <v>0</v>
      </c>
      <c r="HO325" s="52">
        <f t="shared" si="905"/>
        <v>0</v>
      </c>
      <c r="HP325" s="112"/>
      <c r="HQ325" s="52">
        <f t="shared" si="908"/>
        <v>0</v>
      </c>
      <c r="HR325" s="112"/>
      <c r="HS325" s="52">
        <f t="shared" si="906"/>
        <v>0</v>
      </c>
      <c r="HT325">
        <f t="shared" si="907"/>
        <v>0</v>
      </c>
    </row>
    <row r="326" spans="1:228" x14ac:dyDescent="0.25">
      <c r="A326" s="45">
        <v>288</v>
      </c>
      <c r="B326" s="35">
        <f t="shared" si="743"/>
        <v>3.3217592592592431E-2</v>
      </c>
      <c r="C326" s="28"/>
      <c r="D326" s="29"/>
      <c r="E326" s="29"/>
      <c r="F326" s="37"/>
      <c r="G326" s="38"/>
      <c r="H326" s="107"/>
      <c r="I326" s="31"/>
      <c r="J326" s="28"/>
      <c r="K326" s="37">
        <f t="shared" si="735"/>
        <v>0</v>
      </c>
      <c r="L326" s="30">
        <f t="shared" si="733"/>
        <v>0</v>
      </c>
      <c r="M326" s="101">
        <f t="shared" si="734"/>
        <v>0</v>
      </c>
      <c r="N326" s="103">
        <f t="shared" si="744"/>
        <v>0</v>
      </c>
      <c r="AD326" s="52" t="e">
        <f t="shared" ca="1" si="745"/>
        <v>#DIV/0!</v>
      </c>
      <c r="AE326" s="52" t="e">
        <f t="shared" ca="1" si="745"/>
        <v>#DIV/0!</v>
      </c>
      <c r="AF326" s="52" t="e">
        <f t="shared" ca="1" si="745"/>
        <v>#DIV/0!</v>
      </c>
      <c r="AG326" s="52" t="e">
        <f t="shared" ca="1" si="745"/>
        <v>#DIV/0!</v>
      </c>
      <c r="AH326" s="52" t="e">
        <f t="shared" ca="1" si="746"/>
        <v>#DIV/0!</v>
      </c>
      <c r="AI326" s="52" t="e">
        <f t="shared" ca="1" si="746"/>
        <v>#DIV/0!</v>
      </c>
      <c r="AJ326" s="52" t="e">
        <f t="shared" ca="1" si="746"/>
        <v>#DIV/0!</v>
      </c>
      <c r="AK326" s="52" t="e">
        <f t="shared" ca="1" si="746"/>
        <v>#DIV/0!</v>
      </c>
      <c r="AL326" s="52" t="e">
        <f t="shared" ca="1" si="747"/>
        <v>#DIV/0!</v>
      </c>
      <c r="AM326" s="52" t="e">
        <f t="shared" ca="1" si="747"/>
        <v>#DIV/0!</v>
      </c>
      <c r="AN326" s="52" t="e">
        <f t="shared" ca="1" si="747"/>
        <v>#DIV/0!</v>
      </c>
      <c r="AO326" s="52" t="e">
        <f t="shared" ca="1" si="747"/>
        <v>#DIV/0!</v>
      </c>
      <c r="AP326" s="52" t="e">
        <f t="shared" ca="1" si="748"/>
        <v>#DIV/0!</v>
      </c>
      <c r="AQ326" s="52" t="e">
        <f t="shared" ca="1" si="748"/>
        <v>#DIV/0!</v>
      </c>
      <c r="AR326" s="52" t="e">
        <f t="shared" ca="1" si="748"/>
        <v>#DIV/0!</v>
      </c>
      <c r="AS326" s="52" t="e">
        <f t="shared" ca="1" si="748"/>
        <v>#DIV/0!</v>
      </c>
      <c r="AT326" s="52" t="e">
        <f t="shared" ca="1" si="909"/>
        <v>#DIV/0!</v>
      </c>
      <c r="AU326" s="52" t="e">
        <f t="shared" ca="1" si="909"/>
        <v>#DIV/0!</v>
      </c>
      <c r="AV326" s="52" t="e">
        <f t="shared" ca="1" si="738"/>
        <v>#DIV/0!</v>
      </c>
      <c r="AW326" s="52" t="e">
        <f t="shared" ca="1" si="738"/>
        <v>#DIV/0!</v>
      </c>
      <c r="AX326" s="52" t="e">
        <f t="shared" ca="1" si="738"/>
        <v>#DIV/0!</v>
      </c>
      <c r="AY326" s="52" t="e">
        <f t="shared" ca="1" si="738"/>
        <v>#DIV/0!</v>
      </c>
      <c r="AZ326" s="52" t="e">
        <f t="shared" ca="1" si="739"/>
        <v>#DIV/0!</v>
      </c>
      <c r="BA326" s="52" t="e">
        <f t="shared" ca="1" si="739"/>
        <v>#DIV/0!</v>
      </c>
      <c r="BB326" s="52" t="e">
        <f t="shared" ca="1" si="739"/>
        <v>#DIV/0!</v>
      </c>
      <c r="BC326" s="52" t="e">
        <f t="shared" ca="1" si="739"/>
        <v>#DIV/0!</v>
      </c>
      <c r="BD326" s="52" t="e">
        <f t="shared" ca="1" si="740"/>
        <v>#DIV/0!</v>
      </c>
      <c r="BE326" s="52" t="e">
        <f t="shared" ca="1" si="740"/>
        <v>#DIV/0!</v>
      </c>
      <c r="BF326" s="52" t="e">
        <f t="shared" ca="1" si="740"/>
        <v>#DIV/0!</v>
      </c>
      <c r="BG326" s="52" t="e">
        <f t="shared" ca="1" si="740"/>
        <v>#DIV/0!</v>
      </c>
      <c r="BH326" s="52" t="e">
        <f t="shared" ca="1" si="741"/>
        <v>#DIV/0!</v>
      </c>
      <c r="BJ326" s="52">
        <f t="shared" si="750"/>
        <v>0</v>
      </c>
      <c r="BK326" s="52">
        <f t="shared" si="751"/>
        <v>0</v>
      </c>
      <c r="BL326" s="52">
        <f t="shared" si="752"/>
        <v>0</v>
      </c>
      <c r="BM326" s="52">
        <f t="shared" si="753"/>
        <v>0</v>
      </c>
      <c r="BN326" s="52">
        <f t="shared" si="754"/>
        <v>0</v>
      </c>
      <c r="BO326" s="52">
        <f t="shared" si="755"/>
        <v>0</v>
      </c>
      <c r="BP326" s="52">
        <f t="shared" si="756"/>
        <v>0</v>
      </c>
      <c r="BQ326" s="52">
        <f t="shared" si="757"/>
        <v>0.05</v>
      </c>
      <c r="BS326" s="52">
        <f t="shared" ca="1" si="758"/>
        <v>0</v>
      </c>
      <c r="BT326" s="52">
        <f t="shared" ca="1" si="759"/>
        <v>0</v>
      </c>
      <c r="BU326" s="52">
        <f t="shared" ca="1" si="760"/>
        <v>0</v>
      </c>
      <c r="BV326" s="52">
        <f t="shared" ca="1" si="761"/>
        <v>0</v>
      </c>
      <c r="BW326" s="52">
        <f t="shared" ca="1" si="762"/>
        <v>0</v>
      </c>
      <c r="BX326" s="52">
        <f t="shared" ca="1" si="763"/>
        <v>0</v>
      </c>
      <c r="BY326" s="52">
        <f t="shared" ca="1" si="764"/>
        <v>0</v>
      </c>
      <c r="BZ326" s="52">
        <f t="shared" ca="1" si="765"/>
        <v>0</v>
      </c>
      <c r="CA326" s="52">
        <f t="shared" ca="1" si="766"/>
        <v>0</v>
      </c>
      <c r="CB326" s="52">
        <f t="shared" ca="1" si="767"/>
        <v>0</v>
      </c>
      <c r="CC326" s="52">
        <f t="shared" ca="1" si="768"/>
        <v>0</v>
      </c>
      <c r="CD326" s="52">
        <f t="shared" ca="1" si="769"/>
        <v>0</v>
      </c>
      <c r="CE326" s="52">
        <f t="shared" ca="1" si="770"/>
        <v>0</v>
      </c>
      <c r="CF326" s="52">
        <f t="shared" ca="1" si="771"/>
        <v>0</v>
      </c>
      <c r="CG326" s="52">
        <f t="shared" ca="1" si="772"/>
        <v>0</v>
      </c>
      <c r="CH326" s="52">
        <f t="shared" ca="1" si="773"/>
        <v>0</v>
      </c>
      <c r="CI326" s="52">
        <f t="shared" ca="1" si="774"/>
        <v>0</v>
      </c>
      <c r="CJ326" s="52">
        <f t="shared" ca="1" si="775"/>
        <v>0</v>
      </c>
      <c r="CK326" s="52">
        <f t="shared" ca="1" si="776"/>
        <v>0</v>
      </c>
      <c r="CL326" s="52">
        <f t="shared" ca="1" si="777"/>
        <v>0</v>
      </c>
      <c r="CM326" s="52">
        <f t="shared" ca="1" si="778"/>
        <v>0</v>
      </c>
      <c r="CN326" s="52">
        <f t="shared" ca="1" si="779"/>
        <v>0</v>
      </c>
      <c r="CO326" s="52">
        <f t="shared" ca="1" si="780"/>
        <v>0</v>
      </c>
      <c r="CP326" s="52">
        <f t="shared" ca="1" si="781"/>
        <v>0</v>
      </c>
      <c r="CQ326" s="52">
        <f t="shared" ca="1" si="782"/>
        <v>0</v>
      </c>
      <c r="CR326" s="52">
        <f t="shared" ca="1" si="783"/>
        <v>0</v>
      </c>
      <c r="CS326" s="52">
        <f t="shared" ca="1" si="784"/>
        <v>0</v>
      </c>
      <c r="CT326" s="52">
        <f t="shared" ca="1" si="785"/>
        <v>0</v>
      </c>
      <c r="CU326" s="52">
        <f t="shared" ca="1" si="786"/>
        <v>0</v>
      </c>
      <c r="CV326" s="52">
        <f t="shared" ca="1" si="787"/>
        <v>0</v>
      </c>
      <c r="CW326" s="52">
        <f t="shared" ca="1" si="788"/>
        <v>0</v>
      </c>
      <c r="CY326" s="51" t="str">
        <f t="shared" ca="1" si="789"/>
        <v>Slope</v>
      </c>
      <c r="CZ326" s="51" t="str">
        <f t="shared" ca="1" si="790"/>
        <v>Slope</v>
      </c>
      <c r="DA326" s="51" t="str">
        <f t="shared" ca="1" si="791"/>
        <v>Slope</v>
      </c>
      <c r="DB326" s="51" t="str">
        <f t="shared" ca="1" si="792"/>
        <v>Slope</v>
      </c>
      <c r="DC326" s="51" t="str">
        <f t="shared" ca="1" si="793"/>
        <v>Slope</v>
      </c>
      <c r="DD326" s="51" t="str">
        <f t="shared" ca="1" si="794"/>
        <v>Slope</v>
      </c>
      <c r="DE326" s="51" t="str">
        <f t="shared" ca="1" si="795"/>
        <v>Slope</v>
      </c>
      <c r="DF326" s="51" t="str">
        <f t="shared" ca="1" si="796"/>
        <v>Slope</v>
      </c>
      <c r="DG326" s="51" t="str">
        <f t="shared" ca="1" si="797"/>
        <v>Slope</v>
      </c>
      <c r="DH326" s="51" t="str">
        <f t="shared" ca="1" si="798"/>
        <v>Slope</v>
      </c>
      <c r="DI326" s="51" t="str">
        <f t="shared" ca="1" si="799"/>
        <v>Slope</v>
      </c>
      <c r="DJ326" s="51" t="str">
        <f t="shared" ca="1" si="800"/>
        <v>Slope</v>
      </c>
      <c r="DK326" s="51" t="str">
        <f t="shared" ca="1" si="801"/>
        <v>Slope</v>
      </c>
      <c r="DL326" s="51" t="str">
        <f t="shared" ca="1" si="802"/>
        <v>Slope</v>
      </c>
      <c r="DM326" s="51" t="str">
        <f t="shared" ca="1" si="803"/>
        <v>Slope</v>
      </c>
      <c r="DN326" s="51" t="str">
        <f t="shared" ca="1" si="804"/>
        <v>Slope</v>
      </c>
      <c r="DO326" s="51" t="str">
        <f t="shared" ca="1" si="805"/>
        <v>Slope</v>
      </c>
      <c r="DP326" s="51" t="str">
        <f t="shared" ca="1" si="806"/>
        <v>Slope</v>
      </c>
      <c r="DQ326" s="51" t="str">
        <f t="shared" ca="1" si="807"/>
        <v>Slope</v>
      </c>
      <c r="DR326" s="51" t="str">
        <f t="shared" ca="1" si="808"/>
        <v>Slope</v>
      </c>
      <c r="DS326" s="51" t="str">
        <f t="shared" ca="1" si="809"/>
        <v>Slope</v>
      </c>
      <c r="DT326" s="51" t="str">
        <f t="shared" ca="1" si="810"/>
        <v>Slope</v>
      </c>
      <c r="DU326" s="51" t="str">
        <f t="shared" ca="1" si="811"/>
        <v>Slope</v>
      </c>
      <c r="DV326" s="51" t="str">
        <f t="shared" ca="1" si="812"/>
        <v>Slope</v>
      </c>
      <c r="DW326" s="51" t="str">
        <f t="shared" ca="1" si="813"/>
        <v>Slope</v>
      </c>
      <c r="DX326" s="51" t="str">
        <f t="shared" ca="1" si="814"/>
        <v>Slope</v>
      </c>
      <c r="DY326" s="51" t="str">
        <f t="shared" ca="1" si="815"/>
        <v>Slope</v>
      </c>
      <c r="DZ326" s="51" t="str">
        <f t="shared" ca="1" si="816"/>
        <v>Slope</v>
      </c>
      <c r="EA326" s="51" t="str">
        <f t="shared" ca="1" si="817"/>
        <v>Slope</v>
      </c>
      <c r="EB326" s="51" t="str">
        <f t="shared" ca="1" si="818"/>
        <v>Slope</v>
      </c>
      <c r="EC326" s="51" t="str">
        <f t="shared" ca="1" si="819"/>
        <v>Slope</v>
      </c>
      <c r="EE326" s="52">
        <f t="shared" ca="1" si="820"/>
        <v>1</v>
      </c>
      <c r="EF326" s="52">
        <f t="shared" ca="1" si="821"/>
        <v>1</v>
      </c>
      <c r="EG326" s="52">
        <f t="shared" ca="1" si="822"/>
        <v>1</v>
      </c>
      <c r="EH326" s="52">
        <f t="shared" ca="1" si="823"/>
        <v>1</v>
      </c>
      <c r="EI326" s="52">
        <f t="shared" ca="1" si="824"/>
        <v>1</v>
      </c>
      <c r="EJ326" s="52">
        <f t="shared" ca="1" si="825"/>
        <v>1</v>
      </c>
      <c r="EK326" s="52">
        <f t="shared" ca="1" si="826"/>
        <v>1</v>
      </c>
      <c r="EL326" s="52">
        <f t="shared" ca="1" si="827"/>
        <v>1</v>
      </c>
      <c r="EM326" s="52">
        <f t="shared" ca="1" si="828"/>
        <v>1</v>
      </c>
      <c r="EN326" s="52">
        <f t="shared" ca="1" si="829"/>
        <v>1</v>
      </c>
      <c r="EO326" s="52">
        <f t="shared" ca="1" si="830"/>
        <v>1</v>
      </c>
      <c r="EP326" s="52">
        <f t="shared" ca="1" si="831"/>
        <v>1</v>
      </c>
      <c r="EQ326" s="52">
        <f t="shared" ca="1" si="832"/>
        <v>1</v>
      </c>
      <c r="ER326" s="52">
        <f t="shared" ca="1" si="833"/>
        <v>1</v>
      </c>
      <c r="ES326" s="52">
        <f t="shared" ca="1" si="834"/>
        <v>1</v>
      </c>
      <c r="ET326" s="52">
        <f t="shared" ca="1" si="835"/>
        <v>1</v>
      </c>
      <c r="EU326" s="52">
        <f t="shared" ca="1" si="836"/>
        <v>1</v>
      </c>
      <c r="EV326" s="52">
        <f t="shared" ca="1" si="837"/>
        <v>1</v>
      </c>
      <c r="EW326" s="52">
        <f t="shared" ca="1" si="838"/>
        <v>1</v>
      </c>
      <c r="EX326" s="52">
        <f t="shared" ca="1" si="839"/>
        <v>1</v>
      </c>
      <c r="EY326" s="52">
        <f t="shared" ca="1" si="840"/>
        <v>1</v>
      </c>
      <c r="EZ326" s="52">
        <f t="shared" ca="1" si="841"/>
        <v>1</v>
      </c>
      <c r="FA326" s="52">
        <f t="shared" ca="1" si="842"/>
        <v>1</v>
      </c>
      <c r="FB326" s="52">
        <f t="shared" ca="1" si="843"/>
        <v>1</v>
      </c>
      <c r="FC326" s="52">
        <f t="shared" ca="1" si="844"/>
        <v>1</v>
      </c>
      <c r="FD326" s="52">
        <f t="shared" ca="1" si="845"/>
        <v>1</v>
      </c>
      <c r="FE326" s="52">
        <f t="shared" ca="1" si="846"/>
        <v>1</v>
      </c>
      <c r="FF326" s="52">
        <f t="shared" ca="1" si="847"/>
        <v>1</v>
      </c>
      <c r="FG326" s="52">
        <f t="shared" ca="1" si="848"/>
        <v>1</v>
      </c>
      <c r="FH326" s="52">
        <f t="shared" ca="1" si="849"/>
        <v>1</v>
      </c>
      <c r="FI326" s="52">
        <f t="shared" ca="1" si="850"/>
        <v>1</v>
      </c>
      <c r="FK326" s="52">
        <f t="shared" si="851"/>
        <v>0</v>
      </c>
      <c r="FL326" s="59" t="e">
        <f t="shared" ca="1" si="852"/>
        <v>#N/A</v>
      </c>
      <c r="FM326" s="59" t="e">
        <f t="shared" ca="1" si="853"/>
        <v>#N/A</v>
      </c>
      <c r="FN326" s="52">
        <f t="shared" ca="1" si="854"/>
        <v>0</v>
      </c>
      <c r="FP326" s="52">
        <f t="shared" ca="1" si="855"/>
        <v>0.66666666666666663</v>
      </c>
      <c r="FQ326" s="52">
        <f t="shared" ca="1" si="856"/>
        <v>0.66666666666666663</v>
      </c>
      <c r="FR326" s="52">
        <f t="shared" ca="1" si="857"/>
        <v>0.65555555555555545</v>
      </c>
      <c r="FS326" s="52">
        <f t="shared" ca="1" si="858"/>
        <v>0.64444444444444438</v>
      </c>
      <c r="FT326" s="52">
        <f t="shared" ca="1" si="859"/>
        <v>0.6333333333333333</v>
      </c>
      <c r="FU326" s="52">
        <f t="shared" ca="1" si="860"/>
        <v>0.62222222222222223</v>
      </c>
      <c r="FV326" s="52">
        <f t="shared" ca="1" si="861"/>
        <v>0.61111111111111116</v>
      </c>
      <c r="FW326" s="52">
        <f t="shared" ca="1" si="862"/>
        <v>0.6</v>
      </c>
      <c r="FX326" s="52">
        <f t="shared" ca="1" si="863"/>
        <v>0.5888888888888888</v>
      </c>
      <c r="FY326" s="52">
        <f t="shared" ca="1" si="864"/>
        <v>0.57777777777777772</v>
      </c>
      <c r="FZ326" s="52">
        <f t="shared" ca="1" si="865"/>
        <v>0.56666666666666665</v>
      </c>
      <c r="GA326" s="52">
        <f t="shared" ca="1" si="866"/>
        <v>0.55555555555555558</v>
      </c>
      <c r="GB326" s="52">
        <f t="shared" ca="1" si="867"/>
        <v>0.5444444444444444</v>
      </c>
      <c r="GC326" s="52">
        <f t="shared" ca="1" si="868"/>
        <v>0.53333333333333333</v>
      </c>
      <c r="GD326" s="52">
        <f t="shared" ca="1" si="869"/>
        <v>0.52222222222222214</v>
      </c>
      <c r="GE326" s="52">
        <f t="shared" ca="1" si="870"/>
        <v>0.51111111111111107</v>
      </c>
      <c r="GF326" s="52">
        <f t="shared" ca="1" si="871"/>
        <v>0.5</v>
      </c>
      <c r="GG326" s="52">
        <f t="shared" ca="1" si="872"/>
        <v>0.48888888888888887</v>
      </c>
      <c r="GH326" s="52">
        <f t="shared" ca="1" si="873"/>
        <v>0.47777777777777775</v>
      </c>
      <c r="GI326" s="52">
        <f t="shared" ca="1" si="874"/>
        <v>0.46666666666666667</v>
      </c>
      <c r="GJ326" s="52">
        <f t="shared" ca="1" si="875"/>
        <v>0.45555555555555555</v>
      </c>
      <c r="GK326" s="52">
        <f t="shared" ca="1" si="876"/>
        <v>0.44444444444444442</v>
      </c>
      <c r="GL326" s="52">
        <f t="shared" ca="1" si="877"/>
        <v>0.43333333333333335</v>
      </c>
      <c r="GM326" s="52">
        <f t="shared" ca="1" si="878"/>
        <v>0.42222222222222222</v>
      </c>
      <c r="GN326" s="52">
        <f t="shared" ca="1" si="879"/>
        <v>0.41111111111111109</v>
      </c>
      <c r="GO326" s="52">
        <f t="shared" ca="1" si="880"/>
        <v>0.39999999999999997</v>
      </c>
      <c r="GP326" s="52">
        <f t="shared" ca="1" si="881"/>
        <v>0.38888888888888884</v>
      </c>
      <c r="GQ326" s="52">
        <f t="shared" ca="1" si="882"/>
        <v>0.37777777777777777</v>
      </c>
      <c r="GR326" s="52">
        <f t="shared" ca="1" si="883"/>
        <v>0.36666666666666664</v>
      </c>
      <c r="GS326" s="52">
        <f t="shared" ca="1" si="884"/>
        <v>0.35555555555555551</v>
      </c>
      <c r="GT326" s="52">
        <f t="shared" ca="1" si="885"/>
        <v>0.34444444444444444</v>
      </c>
      <c r="GU326" s="125">
        <f t="shared" si="886"/>
        <v>0</v>
      </c>
      <c r="GV326" s="52">
        <f t="shared" ca="1" si="887"/>
        <v>0.66666666666666663</v>
      </c>
      <c r="GW326" s="59">
        <f t="shared" ca="1" si="888"/>
        <v>0</v>
      </c>
      <c r="GX326" s="52">
        <f t="shared" ca="1" si="889"/>
        <v>0</v>
      </c>
      <c r="GY326" s="52" t="str">
        <f t="shared" ca="1" si="890"/>
        <v>Slope</v>
      </c>
      <c r="GZ326" s="52" t="str">
        <f t="shared" ca="1" si="891"/>
        <v>NaN</v>
      </c>
      <c r="HA326" s="120">
        <f t="shared" si="892"/>
        <v>0</v>
      </c>
      <c r="HB326" s="58">
        <f t="shared" si="893"/>
        <v>0</v>
      </c>
      <c r="HC326" s="58"/>
      <c r="HD326" s="121">
        <f t="shared" si="894"/>
        <v>1</v>
      </c>
      <c r="HE326" s="52">
        <f t="shared" si="895"/>
        <v>0</v>
      </c>
      <c r="HF326" s="52">
        <f t="shared" si="896"/>
        <v>0</v>
      </c>
      <c r="HG326" s="120">
        <f t="shared" si="897"/>
        <v>1</v>
      </c>
      <c r="HH326" s="120">
        <f t="shared" si="898"/>
        <v>0</v>
      </c>
      <c r="HI326" s="52">
        <f t="shared" ca="1" si="899"/>
        <v>0</v>
      </c>
      <c r="HJ326" s="52" t="str">
        <f t="shared" ca="1" si="900"/>
        <v>Slope</v>
      </c>
      <c r="HK326" s="59">
        <f t="shared" ca="1" si="901"/>
        <v>2</v>
      </c>
      <c r="HL326" s="52" t="str">
        <f t="shared" ca="1" si="902"/>
        <v>NaN</v>
      </c>
      <c r="HM326" s="52">
        <f t="shared" si="903"/>
        <v>0</v>
      </c>
      <c r="HN326" s="52">
        <f t="shared" si="904"/>
        <v>0</v>
      </c>
      <c r="HO326" s="52">
        <f t="shared" si="905"/>
        <v>0</v>
      </c>
      <c r="HP326" s="112"/>
      <c r="HQ326" s="52">
        <f t="shared" si="908"/>
        <v>0</v>
      </c>
      <c r="HR326" s="112"/>
      <c r="HS326" s="52">
        <f t="shared" si="906"/>
        <v>0</v>
      </c>
      <c r="HT326">
        <f t="shared" si="907"/>
        <v>0</v>
      </c>
    </row>
    <row r="327" spans="1:228" x14ac:dyDescent="0.25">
      <c r="A327" s="45">
        <v>289</v>
      </c>
      <c r="B327" s="35">
        <f t="shared" si="743"/>
        <v>3.3333333333333173E-2</v>
      </c>
      <c r="C327" s="28"/>
      <c r="D327" s="29"/>
      <c r="E327" s="29"/>
      <c r="F327" s="37"/>
      <c r="G327" s="38"/>
      <c r="H327" s="107"/>
      <c r="I327" s="31"/>
      <c r="J327" s="28"/>
      <c r="K327" s="37">
        <f t="shared" si="735"/>
        <v>0</v>
      </c>
      <c r="L327" s="30">
        <f t="shared" si="733"/>
        <v>0</v>
      </c>
      <c r="M327" s="101">
        <f t="shared" si="734"/>
        <v>0</v>
      </c>
      <c r="N327" s="103">
        <f t="shared" si="744"/>
        <v>0</v>
      </c>
      <c r="AD327" s="52" t="e">
        <f t="shared" ca="1" si="745"/>
        <v>#DIV/0!</v>
      </c>
      <c r="AE327" s="52" t="e">
        <f t="shared" ca="1" si="745"/>
        <v>#DIV/0!</v>
      </c>
      <c r="AF327" s="52" t="e">
        <f t="shared" ca="1" si="745"/>
        <v>#DIV/0!</v>
      </c>
      <c r="AG327" s="52" t="e">
        <f t="shared" ca="1" si="745"/>
        <v>#DIV/0!</v>
      </c>
      <c r="AH327" s="52" t="e">
        <f t="shared" ca="1" si="746"/>
        <v>#DIV/0!</v>
      </c>
      <c r="AI327" s="52" t="e">
        <f t="shared" ca="1" si="746"/>
        <v>#DIV/0!</v>
      </c>
      <c r="AJ327" s="52" t="e">
        <f t="shared" ca="1" si="746"/>
        <v>#DIV/0!</v>
      </c>
      <c r="AK327" s="52" t="e">
        <f t="shared" ca="1" si="746"/>
        <v>#DIV/0!</v>
      </c>
      <c r="AL327" s="52" t="e">
        <f t="shared" ca="1" si="747"/>
        <v>#DIV/0!</v>
      </c>
      <c r="AM327" s="52" t="e">
        <f t="shared" ca="1" si="747"/>
        <v>#DIV/0!</v>
      </c>
      <c r="AN327" s="52" t="e">
        <f t="shared" ca="1" si="747"/>
        <v>#DIV/0!</v>
      </c>
      <c r="AO327" s="52" t="e">
        <f t="shared" ca="1" si="747"/>
        <v>#DIV/0!</v>
      </c>
      <c r="AP327" s="52" t="e">
        <f t="shared" ca="1" si="748"/>
        <v>#DIV/0!</v>
      </c>
      <c r="AQ327" s="52" t="e">
        <f t="shared" ca="1" si="748"/>
        <v>#DIV/0!</v>
      </c>
      <c r="AR327" s="52" t="e">
        <f t="shared" ca="1" si="748"/>
        <v>#DIV/0!</v>
      </c>
      <c r="AS327" s="52" t="e">
        <f t="shared" ca="1" si="748"/>
        <v>#DIV/0!</v>
      </c>
      <c r="AT327" s="52" t="e">
        <f t="shared" ca="1" si="909"/>
        <v>#DIV/0!</v>
      </c>
      <c r="AU327" s="52" t="e">
        <f t="shared" ca="1" si="909"/>
        <v>#DIV/0!</v>
      </c>
      <c r="AV327" s="52" t="e">
        <f t="shared" ca="1" si="738"/>
        <v>#DIV/0!</v>
      </c>
      <c r="AW327" s="52" t="e">
        <f t="shared" ca="1" si="738"/>
        <v>#DIV/0!</v>
      </c>
      <c r="AX327" s="52" t="e">
        <f t="shared" ca="1" si="738"/>
        <v>#DIV/0!</v>
      </c>
      <c r="AY327" s="52" t="e">
        <f t="shared" ca="1" si="738"/>
        <v>#DIV/0!</v>
      </c>
      <c r="AZ327" s="52" t="e">
        <f t="shared" ca="1" si="739"/>
        <v>#DIV/0!</v>
      </c>
      <c r="BA327" s="52" t="e">
        <f t="shared" ca="1" si="739"/>
        <v>#DIV/0!</v>
      </c>
      <c r="BB327" s="52" t="e">
        <f t="shared" ca="1" si="739"/>
        <v>#DIV/0!</v>
      </c>
      <c r="BC327" s="52" t="e">
        <f t="shared" ca="1" si="739"/>
        <v>#DIV/0!</v>
      </c>
      <c r="BD327" s="52" t="e">
        <f t="shared" ca="1" si="740"/>
        <v>#DIV/0!</v>
      </c>
      <c r="BE327" s="52" t="e">
        <f t="shared" ca="1" si="740"/>
        <v>#DIV/0!</v>
      </c>
      <c r="BF327" s="52" t="e">
        <f t="shared" ca="1" si="740"/>
        <v>#DIV/0!</v>
      </c>
      <c r="BG327" s="52" t="e">
        <f t="shared" ca="1" si="740"/>
        <v>#DIV/0!</v>
      </c>
      <c r="BH327" s="52" t="e">
        <f t="shared" ca="1" si="741"/>
        <v>#DIV/0!</v>
      </c>
      <c r="BJ327" s="52">
        <f t="shared" si="750"/>
        <v>0</v>
      </c>
      <c r="BK327" s="52">
        <f t="shared" si="751"/>
        <v>0</v>
      </c>
      <c r="BL327" s="52">
        <f t="shared" si="752"/>
        <v>0</v>
      </c>
      <c r="BM327" s="52">
        <f t="shared" si="753"/>
        <v>0</v>
      </c>
      <c r="BN327" s="52">
        <f t="shared" si="754"/>
        <v>0</v>
      </c>
      <c r="BO327" s="52">
        <f t="shared" si="755"/>
        <v>0</v>
      </c>
      <c r="BP327" s="52">
        <f t="shared" si="756"/>
        <v>0</v>
      </c>
      <c r="BQ327" s="52">
        <f t="shared" si="757"/>
        <v>0.05</v>
      </c>
      <c r="BS327" s="52">
        <f t="shared" ca="1" si="758"/>
        <v>0</v>
      </c>
      <c r="BT327" s="52">
        <f t="shared" ca="1" si="759"/>
        <v>0</v>
      </c>
      <c r="BU327" s="52">
        <f t="shared" ca="1" si="760"/>
        <v>0</v>
      </c>
      <c r="BV327" s="52">
        <f t="shared" ca="1" si="761"/>
        <v>0</v>
      </c>
      <c r="BW327" s="52">
        <f t="shared" ca="1" si="762"/>
        <v>0</v>
      </c>
      <c r="BX327" s="52">
        <f t="shared" ca="1" si="763"/>
        <v>0</v>
      </c>
      <c r="BY327" s="52">
        <f t="shared" ca="1" si="764"/>
        <v>0</v>
      </c>
      <c r="BZ327" s="52">
        <f t="shared" ca="1" si="765"/>
        <v>0</v>
      </c>
      <c r="CA327" s="52">
        <f t="shared" ca="1" si="766"/>
        <v>0</v>
      </c>
      <c r="CB327" s="52">
        <f t="shared" ca="1" si="767"/>
        <v>0</v>
      </c>
      <c r="CC327" s="52">
        <f t="shared" ca="1" si="768"/>
        <v>0</v>
      </c>
      <c r="CD327" s="52">
        <f t="shared" ca="1" si="769"/>
        <v>0</v>
      </c>
      <c r="CE327" s="52">
        <f t="shared" ca="1" si="770"/>
        <v>0</v>
      </c>
      <c r="CF327" s="52">
        <f t="shared" ca="1" si="771"/>
        <v>0</v>
      </c>
      <c r="CG327" s="52">
        <f t="shared" ca="1" si="772"/>
        <v>0</v>
      </c>
      <c r="CH327" s="52">
        <f t="shared" ca="1" si="773"/>
        <v>0</v>
      </c>
      <c r="CI327" s="52">
        <f t="shared" ca="1" si="774"/>
        <v>0</v>
      </c>
      <c r="CJ327" s="52">
        <f t="shared" ca="1" si="775"/>
        <v>0</v>
      </c>
      <c r="CK327" s="52">
        <f t="shared" ca="1" si="776"/>
        <v>0</v>
      </c>
      <c r="CL327" s="52">
        <f t="shared" ca="1" si="777"/>
        <v>0</v>
      </c>
      <c r="CM327" s="52">
        <f t="shared" ca="1" si="778"/>
        <v>0</v>
      </c>
      <c r="CN327" s="52">
        <f t="shared" ca="1" si="779"/>
        <v>0</v>
      </c>
      <c r="CO327" s="52">
        <f t="shared" ca="1" si="780"/>
        <v>0</v>
      </c>
      <c r="CP327" s="52">
        <f t="shared" ca="1" si="781"/>
        <v>0</v>
      </c>
      <c r="CQ327" s="52">
        <f t="shared" ca="1" si="782"/>
        <v>0</v>
      </c>
      <c r="CR327" s="52">
        <f t="shared" ca="1" si="783"/>
        <v>0</v>
      </c>
      <c r="CS327" s="52">
        <f t="shared" ca="1" si="784"/>
        <v>0</v>
      </c>
      <c r="CT327" s="52">
        <f t="shared" ca="1" si="785"/>
        <v>0</v>
      </c>
      <c r="CU327" s="52">
        <f t="shared" ca="1" si="786"/>
        <v>0</v>
      </c>
      <c r="CV327" s="52">
        <f t="shared" ca="1" si="787"/>
        <v>0</v>
      </c>
      <c r="CW327" s="52">
        <f t="shared" ca="1" si="788"/>
        <v>0</v>
      </c>
      <c r="CY327" s="51" t="str">
        <f t="shared" ca="1" si="789"/>
        <v>Slope</v>
      </c>
      <c r="CZ327" s="51" t="str">
        <f t="shared" ca="1" si="790"/>
        <v>Slope</v>
      </c>
      <c r="DA327" s="51" t="str">
        <f t="shared" ca="1" si="791"/>
        <v>Slope</v>
      </c>
      <c r="DB327" s="51" t="str">
        <f t="shared" ca="1" si="792"/>
        <v>Slope</v>
      </c>
      <c r="DC327" s="51" t="str">
        <f t="shared" ca="1" si="793"/>
        <v>Slope</v>
      </c>
      <c r="DD327" s="51" t="str">
        <f t="shared" ca="1" si="794"/>
        <v>Slope</v>
      </c>
      <c r="DE327" s="51" t="str">
        <f t="shared" ca="1" si="795"/>
        <v>Slope</v>
      </c>
      <c r="DF327" s="51" t="str">
        <f t="shared" ca="1" si="796"/>
        <v>Slope</v>
      </c>
      <c r="DG327" s="51" t="str">
        <f t="shared" ca="1" si="797"/>
        <v>Slope</v>
      </c>
      <c r="DH327" s="51" t="str">
        <f t="shared" ca="1" si="798"/>
        <v>Slope</v>
      </c>
      <c r="DI327" s="51" t="str">
        <f t="shared" ca="1" si="799"/>
        <v>Slope</v>
      </c>
      <c r="DJ327" s="51" t="str">
        <f t="shared" ca="1" si="800"/>
        <v>Slope</v>
      </c>
      <c r="DK327" s="51" t="str">
        <f t="shared" ca="1" si="801"/>
        <v>Slope</v>
      </c>
      <c r="DL327" s="51" t="str">
        <f t="shared" ca="1" si="802"/>
        <v>Slope</v>
      </c>
      <c r="DM327" s="51" t="str">
        <f t="shared" ca="1" si="803"/>
        <v>Slope</v>
      </c>
      <c r="DN327" s="51" t="str">
        <f t="shared" ca="1" si="804"/>
        <v>Slope</v>
      </c>
      <c r="DO327" s="51" t="str">
        <f t="shared" ca="1" si="805"/>
        <v>Slope</v>
      </c>
      <c r="DP327" s="51" t="str">
        <f t="shared" ca="1" si="806"/>
        <v>Slope</v>
      </c>
      <c r="DQ327" s="51" t="str">
        <f t="shared" ca="1" si="807"/>
        <v>Slope</v>
      </c>
      <c r="DR327" s="51" t="str">
        <f t="shared" ca="1" si="808"/>
        <v>Slope</v>
      </c>
      <c r="DS327" s="51" t="str">
        <f t="shared" ca="1" si="809"/>
        <v>Slope</v>
      </c>
      <c r="DT327" s="51" t="str">
        <f t="shared" ca="1" si="810"/>
        <v>Slope</v>
      </c>
      <c r="DU327" s="51" t="str">
        <f t="shared" ca="1" si="811"/>
        <v>Slope</v>
      </c>
      <c r="DV327" s="51" t="str">
        <f t="shared" ca="1" si="812"/>
        <v>Slope</v>
      </c>
      <c r="DW327" s="51" t="str">
        <f t="shared" ca="1" si="813"/>
        <v>Slope</v>
      </c>
      <c r="DX327" s="51" t="str">
        <f t="shared" ca="1" si="814"/>
        <v>Slope</v>
      </c>
      <c r="DY327" s="51" t="str">
        <f t="shared" ca="1" si="815"/>
        <v>Slope</v>
      </c>
      <c r="DZ327" s="51" t="str">
        <f t="shared" ca="1" si="816"/>
        <v>Slope</v>
      </c>
      <c r="EA327" s="51" t="str">
        <f t="shared" ca="1" si="817"/>
        <v>Slope</v>
      </c>
      <c r="EB327" s="51" t="str">
        <f t="shared" ca="1" si="818"/>
        <v>Slope</v>
      </c>
      <c r="EC327" s="51" t="str">
        <f t="shared" ca="1" si="819"/>
        <v>Slope</v>
      </c>
      <c r="EE327" s="52">
        <f t="shared" ca="1" si="820"/>
        <v>1</v>
      </c>
      <c r="EF327" s="52">
        <f t="shared" ca="1" si="821"/>
        <v>1</v>
      </c>
      <c r="EG327" s="52">
        <f t="shared" ca="1" si="822"/>
        <v>1</v>
      </c>
      <c r="EH327" s="52">
        <f t="shared" ca="1" si="823"/>
        <v>1</v>
      </c>
      <c r="EI327" s="52">
        <f t="shared" ca="1" si="824"/>
        <v>1</v>
      </c>
      <c r="EJ327" s="52">
        <f t="shared" ca="1" si="825"/>
        <v>1</v>
      </c>
      <c r="EK327" s="52">
        <f t="shared" ca="1" si="826"/>
        <v>1</v>
      </c>
      <c r="EL327" s="52">
        <f t="shared" ca="1" si="827"/>
        <v>1</v>
      </c>
      <c r="EM327" s="52">
        <f t="shared" ca="1" si="828"/>
        <v>1</v>
      </c>
      <c r="EN327" s="52">
        <f t="shared" ca="1" si="829"/>
        <v>1</v>
      </c>
      <c r="EO327" s="52">
        <f t="shared" ca="1" si="830"/>
        <v>1</v>
      </c>
      <c r="EP327" s="52">
        <f t="shared" ca="1" si="831"/>
        <v>1</v>
      </c>
      <c r="EQ327" s="52">
        <f t="shared" ca="1" si="832"/>
        <v>1</v>
      </c>
      <c r="ER327" s="52">
        <f t="shared" ca="1" si="833"/>
        <v>1</v>
      </c>
      <c r="ES327" s="52">
        <f t="shared" ca="1" si="834"/>
        <v>1</v>
      </c>
      <c r="ET327" s="52">
        <f t="shared" ca="1" si="835"/>
        <v>1</v>
      </c>
      <c r="EU327" s="52">
        <f t="shared" ca="1" si="836"/>
        <v>1</v>
      </c>
      <c r="EV327" s="52">
        <f t="shared" ca="1" si="837"/>
        <v>1</v>
      </c>
      <c r="EW327" s="52">
        <f t="shared" ca="1" si="838"/>
        <v>1</v>
      </c>
      <c r="EX327" s="52">
        <f t="shared" ca="1" si="839"/>
        <v>1</v>
      </c>
      <c r="EY327" s="52">
        <f t="shared" ca="1" si="840"/>
        <v>1</v>
      </c>
      <c r="EZ327" s="52">
        <f t="shared" ca="1" si="841"/>
        <v>1</v>
      </c>
      <c r="FA327" s="52">
        <f t="shared" ca="1" si="842"/>
        <v>1</v>
      </c>
      <c r="FB327" s="52">
        <f t="shared" ca="1" si="843"/>
        <v>1</v>
      </c>
      <c r="FC327" s="52">
        <f t="shared" ca="1" si="844"/>
        <v>1</v>
      </c>
      <c r="FD327" s="52">
        <f t="shared" ca="1" si="845"/>
        <v>1</v>
      </c>
      <c r="FE327" s="52">
        <f t="shared" ca="1" si="846"/>
        <v>1</v>
      </c>
      <c r="FF327" s="52">
        <f t="shared" ca="1" si="847"/>
        <v>1</v>
      </c>
      <c r="FG327" s="52">
        <f t="shared" ca="1" si="848"/>
        <v>1</v>
      </c>
      <c r="FH327" s="52">
        <f t="shared" ca="1" si="849"/>
        <v>1</v>
      </c>
      <c r="FI327" s="52">
        <f t="shared" ca="1" si="850"/>
        <v>1</v>
      </c>
      <c r="FK327" s="52">
        <f t="shared" si="851"/>
        <v>0</v>
      </c>
      <c r="FL327" s="59" t="e">
        <f t="shared" ca="1" si="852"/>
        <v>#N/A</v>
      </c>
      <c r="FM327" s="59" t="e">
        <f t="shared" ca="1" si="853"/>
        <v>#N/A</v>
      </c>
      <c r="FN327" s="52">
        <f t="shared" ca="1" si="854"/>
        <v>0</v>
      </c>
      <c r="FP327" s="52">
        <f t="shared" ca="1" si="855"/>
        <v>0.66666666666666663</v>
      </c>
      <c r="FQ327" s="52">
        <f t="shared" ca="1" si="856"/>
        <v>0.66666666666666663</v>
      </c>
      <c r="FR327" s="52">
        <f t="shared" ca="1" si="857"/>
        <v>0.65555555555555545</v>
      </c>
      <c r="FS327" s="52">
        <f t="shared" ca="1" si="858"/>
        <v>0.64444444444444438</v>
      </c>
      <c r="FT327" s="52">
        <f t="shared" ca="1" si="859"/>
        <v>0.6333333333333333</v>
      </c>
      <c r="FU327" s="52">
        <f t="shared" ca="1" si="860"/>
        <v>0.62222222222222223</v>
      </c>
      <c r="FV327" s="52">
        <f t="shared" ca="1" si="861"/>
        <v>0.61111111111111116</v>
      </c>
      <c r="FW327" s="52">
        <f t="shared" ca="1" si="862"/>
        <v>0.6</v>
      </c>
      <c r="FX327" s="52">
        <f t="shared" ca="1" si="863"/>
        <v>0.5888888888888888</v>
      </c>
      <c r="FY327" s="52">
        <f t="shared" ca="1" si="864"/>
        <v>0.57777777777777772</v>
      </c>
      <c r="FZ327" s="52">
        <f t="shared" ca="1" si="865"/>
        <v>0.56666666666666665</v>
      </c>
      <c r="GA327" s="52">
        <f t="shared" ca="1" si="866"/>
        <v>0.55555555555555558</v>
      </c>
      <c r="GB327" s="52">
        <f t="shared" ca="1" si="867"/>
        <v>0.5444444444444444</v>
      </c>
      <c r="GC327" s="52">
        <f t="shared" ca="1" si="868"/>
        <v>0.53333333333333333</v>
      </c>
      <c r="GD327" s="52">
        <f t="shared" ca="1" si="869"/>
        <v>0.52222222222222214</v>
      </c>
      <c r="GE327" s="52">
        <f t="shared" ca="1" si="870"/>
        <v>0.51111111111111107</v>
      </c>
      <c r="GF327" s="52">
        <f t="shared" ca="1" si="871"/>
        <v>0.5</v>
      </c>
      <c r="GG327" s="52">
        <f t="shared" ca="1" si="872"/>
        <v>0.48888888888888887</v>
      </c>
      <c r="GH327" s="52">
        <f t="shared" ca="1" si="873"/>
        <v>0.47777777777777775</v>
      </c>
      <c r="GI327" s="52">
        <f t="shared" ca="1" si="874"/>
        <v>0.46666666666666667</v>
      </c>
      <c r="GJ327" s="52">
        <f t="shared" ca="1" si="875"/>
        <v>0.45555555555555555</v>
      </c>
      <c r="GK327" s="52">
        <f t="shared" ca="1" si="876"/>
        <v>0.44444444444444442</v>
      </c>
      <c r="GL327" s="52">
        <f t="shared" ca="1" si="877"/>
        <v>0.43333333333333335</v>
      </c>
      <c r="GM327" s="52">
        <f t="shared" ca="1" si="878"/>
        <v>0.42222222222222222</v>
      </c>
      <c r="GN327" s="52">
        <f t="shared" ca="1" si="879"/>
        <v>0.41111111111111109</v>
      </c>
      <c r="GO327" s="52">
        <f t="shared" ca="1" si="880"/>
        <v>0.39999999999999997</v>
      </c>
      <c r="GP327" s="52">
        <f t="shared" ca="1" si="881"/>
        <v>0.38888888888888884</v>
      </c>
      <c r="GQ327" s="52">
        <f t="shared" ca="1" si="882"/>
        <v>0.37777777777777777</v>
      </c>
      <c r="GR327" s="52">
        <f t="shared" ca="1" si="883"/>
        <v>0.36666666666666664</v>
      </c>
      <c r="GS327" s="52">
        <f t="shared" ca="1" si="884"/>
        <v>0.35555555555555551</v>
      </c>
      <c r="GT327" s="52">
        <f t="shared" ca="1" si="885"/>
        <v>0.34444444444444444</v>
      </c>
      <c r="GU327" s="125">
        <f t="shared" si="886"/>
        <v>0</v>
      </c>
      <c r="GV327" s="52">
        <f t="shared" ca="1" si="887"/>
        <v>0.66666666666666663</v>
      </c>
      <c r="GW327" s="59">
        <f t="shared" ca="1" si="888"/>
        <v>0</v>
      </c>
      <c r="GX327" s="52">
        <f t="shared" ca="1" si="889"/>
        <v>0</v>
      </c>
      <c r="GY327" s="52" t="str">
        <f t="shared" ca="1" si="890"/>
        <v>Slope</v>
      </c>
      <c r="GZ327" s="52" t="str">
        <f t="shared" ca="1" si="891"/>
        <v>NaN</v>
      </c>
      <c r="HA327" s="120">
        <f t="shared" si="892"/>
        <v>0</v>
      </c>
      <c r="HB327" s="58">
        <f t="shared" si="893"/>
        <v>0</v>
      </c>
      <c r="HC327" s="58"/>
      <c r="HD327" s="121">
        <f t="shared" si="894"/>
        <v>1</v>
      </c>
      <c r="HE327" s="52">
        <f t="shared" si="895"/>
        <v>0</v>
      </c>
      <c r="HF327" s="52">
        <f t="shared" si="896"/>
        <v>0</v>
      </c>
      <c r="HG327" s="120">
        <f t="shared" si="897"/>
        <v>1</v>
      </c>
      <c r="HH327" s="120">
        <f t="shared" si="898"/>
        <v>0</v>
      </c>
      <c r="HI327" s="52">
        <f t="shared" ca="1" si="899"/>
        <v>0</v>
      </c>
      <c r="HJ327" s="52" t="str">
        <f t="shared" ca="1" si="900"/>
        <v>Slope</v>
      </c>
      <c r="HK327" s="59">
        <f t="shared" ca="1" si="901"/>
        <v>2</v>
      </c>
      <c r="HL327" s="52" t="str">
        <f t="shared" ca="1" si="902"/>
        <v>NaN</v>
      </c>
      <c r="HM327" s="52">
        <f t="shared" si="903"/>
        <v>0</v>
      </c>
      <c r="HN327" s="52">
        <f t="shared" si="904"/>
        <v>0</v>
      </c>
      <c r="HO327" s="52">
        <f t="shared" si="905"/>
        <v>0</v>
      </c>
      <c r="HP327" s="112"/>
      <c r="HQ327" s="52">
        <f t="shared" si="908"/>
        <v>0</v>
      </c>
      <c r="HR327" s="112"/>
      <c r="HS327" s="52">
        <f t="shared" si="906"/>
        <v>0</v>
      </c>
      <c r="HT327">
        <f t="shared" si="907"/>
        <v>0</v>
      </c>
    </row>
    <row r="328" spans="1:228" x14ac:dyDescent="0.25">
      <c r="A328" s="45">
        <v>290</v>
      </c>
      <c r="B328" s="35">
        <f t="shared" si="743"/>
        <v>3.3449074074073916E-2</v>
      </c>
      <c r="C328" s="28"/>
      <c r="D328" s="29"/>
      <c r="E328" s="29"/>
      <c r="F328" s="37"/>
      <c r="G328" s="38"/>
      <c r="H328" s="107"/>
      <c r="I328" s="31"/>
      <c r="J328" s="28"/>
      <c r="K328" s="37">
        <f t="shared" si="735"/>
        <v>0</v>
      </c>
      <c r="L328" s="30">
        <f t="shared" si="733"/>
        <v>0</v>
      </c>
      <c r="M328" s="101">
        <f t="shared" si="734"/>
        <v>0</v>
      </c>
      <c r="N328" s="103">
        <f t="shared" si="744"/>
        <v>0</v>
      </c>
      <c r="AD328" s="52" t="e">
        <f t="shared" ca="1" si="745"/>
        <v>#DIV/0!</v>
      </c>
      <c r="AE328" s="52" t="e">
        <f t="shared" ca="1" si="745"/>
        <v>#DIV/0!</v>
      </c>
      <c r="AF328" s="52" t="e">
        <f t="shared" ca="1" si="745"/>
        <v>#DIV/0!</v>
      </c>
      <c r="AG328" s="52" t="e">
        <f t="shared" ca="1" si="745"/>
        <v>#DIV/0!</v>
      </c>
      <c r="AH328" s="52" t="e">
        <f t="shared" ca="1" si="746"/>
        <v>#DIV/0!</v>
      </c>
      <c r="AI328" s="52" t="e">
        <f t="shared" ca="1" si="746"/>
        <v>#DIV/0!</v>
      </c>
      <c r="AJ328" s="52" t="e">
        <f t="shared" ca="1" si="746"/>
        <v>#DIV/0!</v>
      </c>
      <c r="AK328" s="52" t="e">
        <f t="shared" ca="1" si="746"/>
        <v>#DIV/0!</v>
      </c>
      <c r="AL328" s="52" t="e">
        <f t="shared" ca="1" si="747"/>
        <v>#DIV/0!</v>
      </c>
      <c r="AM328" s="52" t="e">
        <f t="shared" ca="1" si="747"/>
        <v>#DIV/0!</v>
      </c>
      <c r="AN328" s="52" t="e">
        <f t="shared" ca="1" si="747"/>
        <v>#DIV/0!</v>
      </c>
      <c r="AO328" s="52" t="e">
        <f t="shared" ca="1" si="747"/>
        <v>#DIV/0!</v>
      </c>
      <c r="AP328" s="52" t="e">
        <f t="shared" ca="1" si="748"/>
        <v>#DIV/0!</v>
      </c>
      <c r="AQ328" s="52" t="e">
        <f t="shared" ca="1" si="748"/>
        <v>#DIV/0!</v>
      </c>
      <c r="AR328" s="52" t="e">
        <f t="shared" ca="1" si="748"/>
        <v>#DIV/0!</v>
      </c>
      <c r="AS328" s="52" t="e">
        <f t="shared" ca="1" si="748"/>
        <v>#DIV/0!</v>
      </c>
      <c r="AT328" s="52" t="e">
        <f t="shared" ca="1" si="909"/>
        <v>#DIV/0!</v>
      </c>
      <c r="AU328" s="52" t="e">
        <f t="shared" ca="1" si="909"/>
        <v>#DIV/0!</v>
      </c>
      <c r="AV328" s="52" t="e">
        <f t="shared" ca="1" si="738"/>
        <v>#DIV/0!</v>
      </c>
      <c r="AW328" s="52" t="e">
        <f t="shared" ca="1" si="738"/>
        <v>#DIV/0!</v>
      </c>
      <c r="AX328" s="52" t="e">
        <f t="shared" ca="1" si="738"/>
        <v>#DIV/0!</v>
      </c>
      <c r="AY328" s="52" t="e">
        <f t="shared" ca="1" si="738"/>
        <v>#DIV/0!</v>
      </c>
      <c r="AZ328" s="52" t="e">
        <f t="shared" ca="1" si="739"/>
        <v>#DIV/0!</v>
      </c>
      <c r="BA328" s="52" t="e">
        <f t="shared" ca="1" si="739"/>
        <v>#DIV/0!</v>
      </c>
      <c r="BB328" s="52" t="e">
        <f t="shared" ca="1" si="739"/>
        <v>#DIV/0!</v>
      </c>
      <c r="BC328" s="52" t="e">
        <f t="shared" ca="1" si="739"/>
        <v>#DIV/0!</v>
      </c>
      <c r="BD328" s="52" t="e">
        <f t="shared" ca="1" si="740"/>
        <v>#DIV/0!</v>
      </c>
      <c r="BE328" s="52" t="e">
        <f t="shared" ca="1" si="740"/>
        <v>#DIV/0!</v>
      </c>
      <c r="BF328" s="52" t="e">
        <f t="shared" ca="1" si="740"/>
        <v>#DIV/0!</v>
      </c>
      <c r="BG328" s="52" t="e">
        <f t="shared" ca="1" si="740"/>
        <v>#DIV/0!</v>
      </c>
      <c r="BH328" s="52" t="e">
        <f t="shared" ca="1" si="741"/>
        <v>#DIV/0!</v>
      </c>
      <c r="BJ328" s="52">
        <f t="shared" si="750"/>
        <v>0</v>
      </c>
      <c r="BK328" s="52">
        <f t="shared" si="751"/>
        <v>0</v>
      </c>
      <c r="BL328" s="52">
        <f t="shared" si="752"/>
        <v>0</v>
      </c>
      <c r="BM328" s="52">
        <f t="shared" si="753"/>
        <v>0</v>
      </c>
      <c r="BN328" s="52">
        <f t="shared" si="754"/>
        <v>0</v>
      </c>
      <c r="BO328" s="52">
        <f t="shared" si="755"/>
        <v>0</v>
      </c>
      <c r="BP328" s="52">
        <f t="shared" si="756"/>
        <v>0</v>
      </c>
      <c r="BQ328" s="52">
        <f t="shared" si="757"/>
        <v>0.05</v>
      </c>
      <c r="BS328" s="52">
        <f t="shared" ca="1" si="758"/>
        <v>0</v>
      </c>
      <c r="BT328" s="52">
        <f t="shared" ca="1" si="759"/>
        <v>0</v>
      </c>
      <c r="BU328" s="52">
        <f t="shared" ca="1" si="760"/>
        <v>0</v>
      </c>
      <c r="BV328" s="52">
        <f t="shared" ca="1" si="761"/>
        <v>0</v>
      </c>
      <c r="BW328" s="52">
        <f t="shared" ca="1" si="762"/>
        <v>0</v>
      </c>
      <c r="BX328" s="52">
        <f t="shared" ca="1" si="763"/>
        <v>0</v>
      </c>
      <c r="BY328" s="52">
        <f t="shared" ca="1" si="764"/>
        <v>0</v>
      </c>
      <c r="BZ328" s="52">
        <f t="shared" ca="1" si="765"/>
        <v>0</v>
      </c>
      <c r="CA328" s="52">
        <f t="shared" ca="1" si="766"/>
        <v>0</v>
      </c>
      <c r="CB328" s="52">
        <f t="shared" ca="1" si="767"/>
        <v>0</v>
      </c>
      <c r="CC328" s="52">
        <f t="shared" ca="1" si="768"/>
        <v>0</v>
      </c>
      <c r="CD328" s="52">
        <f t="shared" ca="1" si="769"/>
        <v>0</v>
      </c>
      <c r="CE328" s="52">
        <f t="shared" ca="1" si="770"/>
        <v>0</v>
      </c>
      <c r="CF328" s="52">
        <f t="shared" ca="1" si="771"/>
        <v>0</v>
      </c>
      <c r="CG328" s="52">
        <f t="shared" ca="1" si="772"/>
        <v>0</v>
      </c>
      <c r="CH328" s="52">
        <f t="shared" ca="1" si="773"/>
        <v>0</v>
      </c>
      <c r="CI328" s="52">
        <f t="shared" ca="1" si="774"/>
        <v>0</v>
      </c>
      <c r="CJ328" s="52">
        <f t="shared" ca="1" si="775"/>
        <v>0</v>
      </c>
      <c r="CK328" s="52">
        <f t="shared" ca="1" si="776"/>
        <v>0</v>
      </c>
      <c r="CL328" s="52">
        <f t="shared" ca="1" si="777"/>
        <v>0</v>
      </c>
      <c r="CM328" s="52">
        <f t="shared" ca="1" si="778"/>
        <v>0</v>
      </c>
      <c r="CN328" s="52">
        <f t="shared" ca="1" si="779"/>
        <v>0</v>
      </c>
      <c r="CO328" s="52">
        <f t="shared" ca="1" si="780"/>
        <v>0</v>
      </c>
      <c r="CP328" s="52">
        <f t="shared" ca="1" si="781"/>
        <v>0</v>
      </c>
      <c r="CQ328" s="52">
        <f t="shared" ca="1" si="782"/>
        <v>0</v>
      </c>
      <c r="CR328" s="52">
        <f t="shared" ca="1" si="783"/>
        <v>0</v>
      </c>
      <c r="CS328" s="52">
        <f t="shared" ca="1" si="784"/>
        <v>0</v>
      </c>
      <c r="CT328" s="52">
        <f t="shared" ca="1" si="785"/>
        <v>0</v>
      </c>
      <c r="CU328" s="52">
        <f t="shared" ca="1" si="786"/>
        <v>0</v>
      </c>
      <c r="CV328" s="52">
        <f t="shared" ca="1" si="787"/>
        <v>0</v>
      </c>
      <c r="CW328" s="52">
        <f t="shared" ca="1" si="788"/>
        <v>0</v>
      </c>
      <c r="CY328" s="51" t="str">
        <f t="shared" ca="1" si="789"/>
        <v>Slope</v>
      </c>
      <c r="CZ328" s="51" t="str">
        <f t="shared" ca="1" si="790"/>
        <v>Slope</v>
      </c>
      <c r="DA328" s="51" t="str">
        <f t="shared" ca="1" si="791"/>
        <v>Slope</v>
      </c>
      <c r="DB328" s="51" t="str">
        <f t="shared" ca="1" si="792"/>
        <v>Slope</v>
      </c>
      <c r="DC328" s="51" t="str">
        <f t="shared" ca="1" si="793"/>
        <v>Slope</v>
      </c>
      <c r="DD328" s="51" t="str">
        <f t="shared" ca="1" si="794"/>
        <v>Slope</v>
      </c>
      <c r="DE328" s="51" t="str">
        <f t="shared" ca="1" si="795"/>
        <v>Slope</v>
      </c>
      <c r="DF328" s="51" t="str">
        <f t="shared" ca="1" si="796"/>
        <v>Slope</v>
      </c>
      <c r="DG328" s="51" t="str">
        <f t="shared" ca="1" si="797"/>
        <v>Slope</v>
      </c>
      <c r="DH328" s="51" t="str">
        <f t="shared" ca="1" si="798"/>
        <v>Slope</v>
      </c>
      <c r="DI328" s="51" t="str">
        <f t="shared" ca="1" si="799"/>
        <v>Slope</v>
      </c>
      <c r="DJ328" s="51" t="str">
        <f t="shared" ca="1" si="800"/>
        <v>Slope</v>
      </c>
      <c r="DK328" s="51" t="str">
        <f t="shared" ca="1" si="801"/>
        <v>Slope</v>
      </c>
      <c r="DL328" s="51" t="str">
        <f t="shared" ca="1" si="802"/>
        <v>Slope</v>
      </c>
      <c r="DM328" s="51" t="str">
        <f t="shared" ca="1" si="803"/>
        <v>Slope</v>
      </c>
      <c r="DN328" s="51" t="str">
        <f t="shared" ca="1" si="804"/>
        <v>Slope</v>
      </c>
      <c r="DO328" s="51" t="str">
        <f t="shared" ca="1" si="805"/>
        <v>Slope</v>
      </c>
      <c r="DP328" s="51" t="str">
        <f t="shared" ca="1" si="806"/>
        <v>Slope</v>
      </c>
      <c r="DQ328" s="51" t="str">
        <f t="shared" ca="1" si="807"/>
        <v>Slope</v>
      </c>
      <c r="DR328" s="51" t="str">
        <f t="shared" ca="1" si="808"/>
        <v>Slope</v>
      </c>
      <c r="DS328" s="51" t="str">
        <f t="shared" ca="1" si="809"/>
        <v>Slope</v>
      </c>
      <c r="DT328" s="51" t="str">
        <f t="shared" ca="1" si="810"/>
        <v>Slope</v>
      </c>
      <c r="DU328" s="51" t="str">
        <f t="shared" ca="1" si="811"/>
        <v>Slope</v>
      </c>
      <c r="DV328" s="51" t="str">
        <f t="shared" ca="1" si="812"/>
        <v>Slope</v>
      </c>
      <c r="DW328" s="51" t="str">
        <f t="shared" ca="1" si="813"/>
        <v>Slope</v>
      </c>
      <c r="DX328" s="51" t="str">
        <f t="shared" ca="1" si="814"/>
        <v>Slope</v>
      </c>
      <c r="DY328" s="51" t="str">
        <f t="shared" ca="1" si="815"/>
        <v>Slope</v>
      </c>
      <c r="DZ328" s="51" t="str">
        <f t="shared" ca="1" si="816"/>
        <v>Slope</v>
      </c>
      <c r="EA328" s="51" t="str">
        <f t="shared" ca="1" si="817"/>
        <v>Slope</v>
      </c>
      <c r="EB328" s="51" t="str">
        <f t="shared" ca="1" si="818"/>
        <v>Slope</v>
      </c>
      <c r="EC328" s="51" t="str">
        <f t="shared" ca="1" si="819"/>
        <v>Slope</v>
      </c>
      <c r="EE328" s="52">
        <f t="shared" ca="1" si="820"/>
        <v>1</v>
      </c>
      <c r="EF328" s="52">
        <f t="shared" ca="1" si="821"/>
        <v>1</v>
      </c>
      <c r="EG328" s="52">
        <f t="shared" ca="1" si="822"/>
        <v>1</v>
      </c>
      <c r="EH328" s="52">
        <f t="shared" ca="1" si="823"/>
        <v>1</v>
      </c>
      <c r="EI328" s="52">
        <f t="shared" ca="1" si="824"/>
        <v>1</v>
      </c>
      <c r="EJ328" s="52">
        <f t="shared" ca="1" si="825"/>
        <v>1</v>
      </c>
      <c r="EK328" s="52">
        <f t="shared" ca="1" si="826"/>
        <v>1</v>
      </c>
      <c r="EL328" s="52">
        <f t="shared" ca="1" si="827"/>
        <v>1</v>
      </c>
      <c r="EM328" s="52">
        <f t="shared" ca="1" si="828"/>
        <v>1</v>
      </c>
      <c r="EN328" s="52">
        <f t="shared" ca="1" si="829"/>
        <v>1</v>
      </c>
      <c r="EO328" s="52">
        <f t="shared" ca="1" si="830"/>
        <v>1</v>
      </c>
      <c r="EP328" s="52">
        <f t="shared" ca="1" si="831"/>
        <v>1</v>
      </c>
      <c r="EQ328" s="52">
        <f t="shared" ca="1" si="832"/>
        <v>1</v>
      </c>
      <c r="ER328" s="52">
        <f t="shared" ca="1" si="833"/>
        <v>1</v>
      </c>
      <c r="ES328" s="52">
        <f t="shared" ca="1" si="834"/>
        <v>1</v>
      </c>
      <c r="ET328" s="52">
        <f t="shared" ca="1" si="835"/>
        <v>1</v>
      </c>
      <c r="EU328" s="52">
        <f t="shared" ca="1" si="836"/>
        <v>1</v>
      </c>
      <c r="EV328" s="52">
        <f t="shared" ca="1" si="837"/>
        <v>1</v>
      </c>
      <c r="EW328" s="52">
        <f t="shared" ca="1" si="838"/>
        <v>1</v>
      </c>
      <c r="EX328" s="52">
        <f t="shared" ca="1" si="839"/>
        <v>1</v>
      </c>
      <c r="EY328" s="52">
        <f t="shared" ca="1" si="840"/>
        <v>1</v>
      </c>
      <c r="EZ328" s="52">
        <f t="shared" ca="1" si="841"/>
        <v>1</v>
      </c>
      <c r="FA328" s="52">
        <f t="shared" ca="1" si="842"/>
        <v>1</v>
      </c>
      <c r="FB328" s="52">
        <f t="shared" ca="1" si="843"/>
        <v>1</v>
      </c>
      <c r="FC328" s="52">
        <f t="shared" ca="1" si="844"/>
        <v>1</v>
      </c>
      <c r="FD328" s="52">
        <f t="shared" ca="1" si="845"/>
        <v>1</v>
      </c>
      <c r="FE328" s="52">
        <f t="shared" ca="1" si="846"/>
        <v>1</v>
      </c>
      <c r="FF328" s="52">
        <f t="shared" ca="1" si="847"/>
        <v>1</v>
      </c>
      <c r="FG328" s="52">
        <f t="shared" ca="1" si="848"/>
        <v>1</v>
      </c>
      <c r="FH328" s="52">
        <f t="shared" ca="1" si="849"/>
        <v>1</v>
      </c>
      <c r="FI328" s="52">
        <f t="shared" ca="1" si="850"/>
        <v>1</v>
      </c>
      <c r="FK328" s="52">
        <f t="shared" si="851"/>
        <v>0</v>
      </c>
      <c r="FL328" s="59" t="e">
        <f t="shared" ca="1" si="852"/>
        <v>#N/A</v>
      </c>
      <c r="FM328" s="59" t="e">
        <f t="shared" ca="1" si="853"/>
        <v>#N/A</v>
      </c>
      <c r="FN328" s="52">
        <f t="shared" ca="1" si="854"/>
        <v>0</v>
      </c>
      <c r="FP328" s="52">
        <f t="shared" ca="1" si="855"/>
        <v>0.66666666666666663</v>
      </c>
      <c r="FQ328" s="52">
        <f t="shared" ca="1" si="856"/>
        <v>0.66666666666666663</v>
      </c>
      <c r="FR328" s="52">
        <f t="shared" ca="1" si="857"/>
        <v>0.65555555555555545</v>
      </c>
      <c r="FS328" s="52">
        <f t="shared" ca="1" si="858"/>
        <v>0.64444444444444438</v>
      </c>
      <c r="FT328" s="52">
        <f t="shared" ca="1" si="859"/>
        <v>0.6333333333333333</v>
      </c>
      <c r="FU328" s="52">
        <f t="shared" ca="1" si="860"/>
        <v>0.62222222222222223</v>
      </c>
      <c r="FV328" s="52">
        <f t="shared" ca="1" si="861"/>
        <v>0.61111111111111116</v>
      </c>
      <c r="FW328" s="52">
        <f t="shared" ca="1" si="862"/>
        <v>0.6</v>
      </c>
      <c r="FX328" s="52">
        <f t="shared" ca="1" si="863"/>
        <v>0.5888888888888888</v>
      </c>
      <c r="FY328" s="52">
        <f t="shared" ca="1" si="864"/>
        <v>0.57777777777777772</v>
      </c>
      <c r="FZ328" s="52">
        <f t="shared" ca="1" si="865"/>
        <v>0.56666666666666665</v>
      </c>
      <c r="GA328" s="52">
        <f t="shared" ca="1" si="866"/>
        <v>0.55555555555555558</v>
      </c>
      <c r="GB328" s="52">
        <f t="shared" ca="1" si="867"/>
        <v>0.5444444444444444</v>
      </c>
      <c r="GC328" s="52">
        <f t="shared" ca="1" si="868"/>
        <v>0.53333333333333333</v>
      </c>
      <c r="GD328" s="52">
        <f t="shared" ca="1" si="869"/>
        <v>0.52222222222222214</v>
      </c>
      <c r="GE328" s="52">
        <f t="shared" ca="1" si="870"/>
        <v>0.51111111111111107</v>
      </c>
      <c r="GF328" s="52">
        <f t="shared" ca="1" si="871"/>
        <v>0.5</v>
      </c>
      <c r="GG328" s="52">
        <f t="shared" ca="1" si="872"/>
        <v>0.48888888888888887</v>
      </c>
      <c r="GH328" s="52">
        <f t="shared" ca="1" si="873"/>
        <v>0.47777777777777775</v>
      </c>
      <c r="GI328" s="52">
        <f t="shared" ca="1" si="874"/>
        <v>0.46666666666666667</v>
      </c>
      <c r="GJ328" s="52">
        <f t="shared" ca="1" si="875"/>
        <v>0.45555555555555555</v>
      </c>
      <c r="GK328" s="52">
        <f t="shared" ca="1" si="876"/>
        <v>0.44444444444444442</v>
      </c>
      <c r="GL328" s="52">
        <f t="shared" ca="1" si="877"/>
        <v>0.43333333333333335</v>
      </c>
      <c r="GM328" s="52">
        <f t="shared" ca="1" si="878"/>
        <v>0.42222222222222222</v>
      </c>
      <c r="GN328" s="52">
        <f t="shared" ca="1" si="879"/>
        <v>0.41111111111111109</v>
      </c>
      <c r="GO328" s="52">
        <f t="shared" ca="1" si="880"/>
        <v>0.39999999999999997</v>
      </c>
      <c r="GP328" s="52">
        <f t="shared" ca="1" si="881"/>
        <v>0.38888888888888884</v>
      </c>
      <c r="GQ328" s="52">
        <f t="shared" ca="1" si="882"/>
        <v>0.37777777777777777</v>
      </c>
      <c r="GR328" s="52">
        <f t="shared" ca="1" si="883"/>
        <v>0.36666666666666664</v>
      </c>
      <c r="GS328" s="52">
        <f t="shared" ca="1" si="884"/>
        <v>0.35555555555555551</v>
      </c>
      <c r="GT328" s="52">
        <f t="shared" ca="1" si="885"/>
        <v>0.34444444444444444</v>
      </c>
      <c r="GU328" s="125">
        <f t="shared" si="886"/>
        <v>0</v>
      </c>
      <c r="GV328" s="52">
        <f t="shared" ca="1" si="887"/>
        <v>0.66666666666666663</v>
      </c>
      <c r="GW328" s="59">
        <f t="shared" ca="1" si="888"/>
        <v>0</v>
      </c>
      <c r="GX328" s="52">
        <f t="shared" ca="1" si="889"/>
        <v>0</v>
      </c>
      <c r="GY328" s="52" t="str">
        <f t="shared" ca="1" si="890"/>
        <v>Slope</v>
      </c>
      <c r="GZ328" s="52" t="str">
        <f t="shared" ca="1" si="891"/>
        <v>NaN</v>
      </c>
      <c r="HA328" s="120">
        <f t="shared" si="892"/>
        <v>0</v>
      </c>
      <c r="HB328" s="58">
        <f t="shared" si="893"/>
        <v>0</v>
      </c>
      <c r="HC328" s="58"/>
      <c r="HD328" s="121">
        <f t="shared" si="894"/>
        <v>1</v>
      </c>
      <c r="HE328" s="52">
        <f t="shared" si="895"/>
        <v>0</v>
      </c>
      <c r="HF328" s="52">
        <f t="shared" si="896"/>
        <v>0</v>
      </c>
      <c r="HG328" s="120">
        <f t="shared" si="897"/>
        <v>1</v>
      </c>
      <c r="HH328" s="120">
        <f t="shared" si="898"/>
        <v>0</v>
      </c>
      <c r="HI328" s="52">
        <f t="shared" ca="1" si="899"/>
        <v>0</v>
      </c>
      <c r="HJ328" s="52" t="str">
        <f t="shared" ca="1" si="900"/>
        <v>Slope</v>
      </c>
      <c r="HK328" s="59">
        <f t="shared" ca="1" si="901"/>
        <v>2</v>
      </c>
      <c r="HL328" s="52" t="str">
        <f t="shared" ca="1" si="902"/>
        <v>NaN</v>
      </c>
      <c r="HM328" s="52">
        <f t="shared" si="903"/>
        <v>0</v>
      </c>
      <c r="HN328" s="52">
        <f t="shared" si="904"/>
        <v>0</v>
      </c>
      <c r="HO328" s="52">
        <f t="shared" si="905"/>
        <v>0</v>
      </c>
      <c r="HP328" s="112"/>
      <c r="HQ328" s="52">
        <f t="shared" si="908"/>
        <v>0</v>
      </c>
      <c r="HR328" s="112"/>
      <c r="HS328" s="52">
        <f t="shared" si="906"/>
        <v>0</v>
      </c>
      <c r="HT328">
        <f t="shared" si="907"/>
        <v>0</v>
      </c>
    </row>
    <row r="329" spans="1:228" x14ac:dyDescent="0.25">
      <c r="A329" s="45">
        <v>291</v>
      </c>
      <c r="B329" s="35">
        <f t="shared" si="743"/>
        <v>3.3564814814814659E-2</v>
      </c>
      <c r="C329" s="28"/>
      <c r="D329" s="29"/>
      <c r="E329" s="29"/>
      <c r="F329" s="37"/>
      <c r="G329" s="38"/>
      <c r="H329" s="107"/>
      <c r="I329" s="31"/>
      <c r="J329" s="28"/>
      <c r="K329" s="37">
        <f t="shared" si="735"/>
        <v>0</v>
      </c>
      <c r="L329" s="30">
        <f t="shared" ref="L329:L392" si="910">D329 + K329</f>
        <v>0</v>
      </c>
      <c r="M329" s="101">
        <f t="shared" ref="M329:M392" si="911">C329 - G329</f>
        <v>0</v>
      </c>
      <c r="N329" s="103">
        <f t="shared" si="744"/>
        <v>0</v>
      </c>
      <c r="AD329" s="52" t="e">
        <f t="shared" ca="1" si="745"/>
        <v>#DIV/0!</v>
      </c>
      <c r="AE329" s="52" t="e">
        <f t="shared" ca="1" si="745"/>
        <v>#DIV/0!</v>
      </c>
      <c r="AF329" s="52" t="e">
        <f t="shared" ca="1" si="745"/>
        <v>#DIV/0!</v>
      </c>
      <c r="AG329" s="52" t="e">
        <f t="shared" ca="1" si="745"/>
        <v>#DIV/0!</v>
      </c>
      <c r="AH329" s="52" t="e">
        <f t="shared" ca="1" si="746"/>
        <v>#DIV/0!</v>
      </c>
      <c r="AI329" s="52" t="e">
        <f t="shared" ca="1" si="746"/>
        <v>#DIV/0!</v>
      </c>
      <c r="AJ329" s="52" t="e">
        <f t="shared" ca="1" si="746"/>
        <v>#DIV/0!</v>
      </c>
      <c r="AK329" s="52" t="e">
        <f t="shared" ca="1" si="746"/>
        <v>#DIV/0!</v>
      </c>
      <c r="AL329" s="52" t="e">
        <f t="shared" ca="1" si="747"/>
        <v>#DIV/0!</v>
      </c>
      <c r="AM329" s="52" t="e">
        <f t="shared" ca="1" si="747"/>
        <v>#DIV/0!</v>
      </c>
      <c r="AN329" s="52" t="e">
        <f t="shared" ca="1" si="747"/>
        <v>#DIV/0!</v>
      </c>
      <c r="AO329" s="52" t="e">
        <f t="shared" ca="1" si="747"/>
        <v>#DIV/0!</v>
      </c>
      <c r="AP329" s="52" t="e">
        <f t="shared" ca="1" si="748"/>
        <v>#DIV/0!</v>
      </c>
      <c r="AQ329" s="52" t="e">
        <f t="shared" ca="1" si="748"/>
        <v>#DIV/0!</v>
      </c>
      <c r="AR329" s="52" t="e">
        <f t="shared" ca="1" si="748"/>
        <v>#DIV/0!</v>
      </c>
      <c r="AS329" s="52" t="e">
        <f t="shared" ca="1" si="748"/>
        <v>#DIV/0!</v>
      </c>
      <c r="AT329" s="52" t="e">
        <f t="shared" ca="1" si="909"/>
        <v>#DIV/0!</v>
      </c>
      <c r="AU329" s="52" t="e">
        <f t="shared" ca="1" si="909"/>
        <v>#DIV/0!</v>
      </c>
      <c r="AV329" s="52" t="e">
        <f t="shared" ca="1" si="738"/>
        <v>#DIV/0!</v>
      </c>
      <c r="AW329" s="52" t="e">
        <f t="shared" ca="1" si="738"/>
        <v>#DIV/0!</v>
      </c>
      <c r="AX329" s="52" t="e">
        <f t="shared" ca="1" si="738"/>
        <v>#DIV/0!</v>
      </c>
      <c r="AY329" s="52" t="e">
        <f t="shared" ca="1" si="738"/>
        <v>#DIV/0!</v>
      </c>
      <c r="AZ329" s="52" t="e">
        <f t="shared" ca="1" si="739"/>
        <v>#DIV/0!</v>
      </c>
      <c r="BA329" s="52" t="e">
        <f t="shared" ca="1" si="739"/>
        <v>#DIV/0!</v>
      </c>
      <c r="BB329" s="52" t="e">
        <f t="shared" ca="1" si="739"/>
        <v>#DIV/0!</v>
      </c>
      <c r="BC329" s="52" t="e">
        <f t="shared" ca="1" si="739"/>
        <v>#DIV/0!</v>
      </c>
      <c r="BD329" s="52" t="e">
        <f t="shared" ca="1" si="740"/>
        <v>#DIV/0!</v>
      </c>
      <c r="BE329" s="52" t="e">
        <f t="shared" ca="1" si="740"/>
        <v>#DIV/0!</v>
      </c>
      <c r="BF329" s="52" t="e">
        <f t="shared" ca="1" si="740"/>
        <v>#DIV/0!</v>
      </c>
      <c r="BG329" s="52" t="e">
        <f t="shared" ca="1" si="740"/>
        <v>#DIV/0!</v>
      </c>
      <c r="BH329" s="52" t="e">
        <f t="shared" ca="1" si="741"/>
        <v>#DIV/0!</v>
      </c>
      <c r="BJ329" s="52">
        <f t="shared" si="750"/>
        <v>0</v>
      </c>
      <c r="BK329" s="52">
        <f t="shared" si="751"/>
        <v>0</v>
      </c>
      <c r="BL329" s="52">
        <f t="shared" si="752"/>
        <v>0</v>
      </c>
      <c r="BM329" s="52">
        <f t="shared" si="753"/>
        <v>0</v>
      </c>
      <c r="BN329" s="52">
        <f t="shared" si="754"/>
        <v>0</v>
      </c>
      <c r="BO329" s="52">
        <f t="shared" si="755"/>
        <v>0</v>
      </c>
      <c r="BP329" s="52">
        <f t="shared" si="756"/>
        <v>0</v>
      </c>
      <c r="BQ329" s="52">
        <f t="shared" si="757"/>
        <v>0.05</v>
      </c>
      <c r="BS329" s="52">
        <f t="shared" ca="1" si="758"/>
        <v>0</v>
      </c>
      <c r="BT329" s="52">
        <f t="shared" ca="1" si="759"/>
        <v>0</v>
      </c>
      <c r="BU329" s="52">
        <f t="shared" ca="1" si="760"/>
        <v>0</v>
      </c>
      <c r="BV329" s="52">
        <f t="shared" ca="1" si="761"/>
        <v>0</v>
      </c>
      <c r="BW329" s="52">
        <f t="shared" ca="1" si="762"/>
        <v>0</v>
      </c>
      <c r="BX329" s="52">
        <f t="shared" ca="1" si="763"/>
        <v>0</v>
      </c>
      <c r="BY329" s="52">
        <f t="shared" ca="1" si="764"/>
        <v>0</v>
      </c>
      <c r="BZ329" s="52">
        <f t="shared" ca="1" si="765"/>
        <v>0</v>
      </c>
      <c r="CA329" s="52">
        <f t="shared" ca="1" si="766"/>
        <v>0</v>
      </c>
      <c r="CB329" s="52">
        <f t="shared" ca="1" si="767"/>
        <v>0</v>
      </c>
      <c r="CC329" s="52">
        <f t="shared" ca="1" si="768"/>
        <v>0</v>
      </c>
      <c r="CD329" s="52">
        <f t="shared" ca="1" si="769"/>
        <v>0</v>
      </c>
      <c r="CE329" s="52">
        <f t="shared" ca="1" si="770"/>
        <v>0</v>
      </c>
      <c r="CF329" s="52">
        <f t="shared" ca="1" si="771"/>
        <v>0</v>
      </c>
      <c r="CG329" s="52">
        <f t="shared" ca="1" si="772"/>
        <v>0</v>
      </c>
      <c r="CH329" s="52">
        <f t="shared" ca="1" si="773"/>
        <v>0</v>
      </c>
      <c r="CI329" s="52">
        <f t="shared" ca="1" si="774"/>
        <v>0</v>
      </c>
      <c r="CJ329" s="52">
        <f t="shared" ca="1" si="775"/>
        <v>0</v>
      </c>
      <c r="CK329" s="52">
        <f t="shared" ca="1" si="776"/>
        <v>0</v>
      </c>
      <c r="CL329" s="52">
        <f t="shared" ca="1" si="777"/>
        <v>0</v>
      </c>
      <c r="CM329" s="52">
        <f t="shared" ca="1" si="778"/>
        <v>0</v>
      </c>
      <c r="CN329" s="52">
        <f t="shared" ca="1" si="779"/>
        <v>0</v>
      </c>
      <c r="CO329" s="52">
        <f t="shared" ca="1" si="780"/>
        <v>0</v>
      </c>
      <c r="CP329" s="52">
        <f t="shared" ca="1" si="781"/>
        <v>0</v>
      </c>
      <c r="CQ329" s="52">
        <f t="shared" ca="1" si="782"/>
        <v>0</v>
      </c>
      <c r="CR329" s="52">
        <f t="shared" ca="1" si="783"/>
        <v>0</v>
      </c>
      <c r="CS329" s="52">
        <f t="shared" ca="1" si="784"/>
        <v>0</v>
      </c>
      <c r="CT329" s="52">
        <f t="shared" ca="1" si="785"/>
        <v>0</v>
      </c>
      <c r="CU329" s="52">
        <f t="shared" ca="1" si="786"/>
        <v>0</v>
      </c>
      <c r="CV329" s="52">
        <f t="shared" ca="1" si="787"/>
        <v>0</v>
      </c>
      <c r="CW329" s="52">
        <f t="shared" ca="1" si="788"/>
        <v>0</v>
      </c>
      <c r="CY329" s="51" t="str">
        <f t="shared" ca="1" si="789"/>
        <v>Slope</v>
      </c>
      <c r="CZ329" s="51" t="str">
        <f t="shared" ca="1" si="790"/>
        <v>Slope</v>
      </c>
      <c r="DA329" s="51" t="str">
        <f t="shared" ca="1" si="791"/>
        <v>Slope</v>
      </c>
      <c r="DB329" s="51" t="str">
        <f t="shared" ca="1" si="792"/>
        <v>Slope</v>
      </c>
      <c r="DC329" s="51" t="str">
        <f t="shared" ca="1" si="793"/>
        <v>Slope</v>
      </c>
      <c r="DD329" s="51" t="str">
        <f t="shared" ca="1" si="794"/>
        <v>Slope</v>
      </c>
      <c r="DE329" s="51" t="str">
        <f t="shared" ca="1" si="795"/>
        <v>Slope</v>
      </c>
      <c r="DF329" s="51" t="str">
        <f t="shared" ca="1" si="796"/>
        <v>Slope</v>
      </c>
      <c r="DG329" s="51" t="str">
        <f t="shared" ca="1" si="797"/>
        <v>Slope</v>
      </c>
      <c r="DH329" s="51" t="str">
        <f t="shared" ca="1" si="798"/>
        <v>Slope</v>
      </c>
      <c r="DI329" s="51" t="str">
        <f t="shared" ca="1" si="799"/>
        <v>Slope</v>
      </c>
      <c r="DJ329" s="51" t="str">
        <f t="shared" ca="1" si="800"/>
        <v>Slope</v>
      </c>
      <c r="DK329" s="51" t="str">
        <f t="shared" ca="1" si="801"/>
        <v>Slope</v>
      </c>
      <c r="DL329" s="51" t="str">
        <f t="shared" ca="1" si="802"/>
        <v>Slope</v>
      </c>
      <c r="DM329" s="51" t="str">
        <f t="shared" ca="1" si="803"/>
        <v>Slope</v>
      </c>
      <c r="DN329" s="51" t="str">
        <f t="shared" ca="1" si="804"/>
        <v>Slope</v>
      </c>
      <c r="DO329" s="51" t="str">
        <f t="shared" ca="1" si="805"/>
        <v>Slope</v>
      </c>
      <c r="DP329" s="51" t="str">
        <f t="shared" ca="1" si="806"/>
        <v>Slope</v>
      </c>
      <c r="DQ329" s="51" t="str">
        <f t="shared" ca="1" si="807"/>
        <v>Slope</v>
      </c>
      <c r="DR329" s="51" t="str">
        <f t="shared" ca="1" si="808"/>
        <v>Slope</v>
      </c>
      <c r="DS329" s="51" t="str">
        <f t="shared" ca="1" si="809"/>
        <v>Slope</v>
      </c>
      <c r="DT329" s="51" t="str">
        <f t="shared" ca="1" si="810"/>
        <v>Slope</v>
      </c>
      <c r="DU329" s="51" t="str">
        <f t="shared" ca="1" si="811"/>
        <v>Slope</v>
      </c>
      <c r="DV329" s="51" t="str">
        <f t="shared" ca="1" si="812"/>
        <v>Slope</v>
      </c>
      <c r="DW329" s="51" t="str">
        <f t="shared" ca="1" si="813"/>
        <v>Slope</v>
      </c>
      <c r="DX329" s="51" t="str">
        <f t="shared" ca="1" si="814"/>
        <v>Slope</v>
      </c>
      <c r="DY329" s="51" t="str">
        <f t="shared" ca="1" si="815"/>
        <v>Slope</v>
      </c>
      <c r="DZ329" s="51" t="str">
        <f t="shared" ca="1" si="816"/>
        <v>Slope</v>
      </c>
      <c r="EA329" s="51" t="str">
        <f t="shared" ca="1" si="817"/>
        <v>Slope</v>
      </c>
      <c r="EB329" s="51" t="str">
        <f t="shared" ca="1" si="818"/>
        <v>Slope</v>
      </c>
      <c r="EC329" s="51" t="str">
        <f t="shared" ca="1" si="819"/>
        <v>Slope</v>
      </c>
      <c r="EE329" s="52">
        <f t="shared" ca="1" si="820"/>
        <v>1</v>
      </c>
      <c r="EF329" s="52">
        <f t="shared" ca="1" si="821"/>
        <v>1</v>
      </c>
      <c r="EG329" s="52">
        <f t="shared" ca="1" si="822"/>
        <v>1</v>
      </c>
      <c r="EH329" s="52">
        <f t="shared" ca="1" si="823"/>
        <v>1</v>
      </c>
      <c r="EI329" s="52">
        <f t="shared" ca="1" si="824"/>
        <v>1</v>
      </c>
      <c r="EJ329" s="52">
        <f t="shared" ca="1" si="825"/>
        <v>1</v>
      </c>
      <c r="EK329" s="52">
        <f t="shared" ca="1" si="826"/>
        <v>1</v>
      </c>
      <c r="EL329" s="52">
        <f t="shared" ca="1" si="827"/>
        <v>1</v>
      </c>
      <c r="EM329" s="52">
        <f t="shared" ca="1" si="828"/>
        <v>1</v>
      </c>
      <c r="EN329" s="52">
        <f t="shared" ca="1" si="829"/>
        <v>1</v>
      </c>
      <c r="EO329" s="52">
        <f t="shared" ca="1" si="830"/>
        <v>1</v>
      </c>
      <c r="EP329" s="52">
        <f t="shared" ca="1" si="831"/>
        <v>1</v>
      </c>
      <c r="EQ329" s="52">
        <f t="shared" ca="1" si="832"/>
        <v>1</v>
      </c>
      <c r="ER329" s="52">
        <f t="shared" ca="1" si="833"/>
        <v>1</v>
      </c>
      <c r="ES329" s="52">
        <f t="shared" ca="1" si="834"/>
        <v>1</v>
      </c>
      <c r="ET329" s="52">
        <f t="shared" ca="1" si="835"/>
        <v>1</v>
      </c>
      <c r="EU329" s="52">
        <f t="shared" ca="1" si="836"/>
        <v>1</v>
      </c>
      <c r="EV329" s="52">
        <f t="shared" ca="1" si="837"/>
        <v>1</v>
      </c>
      <c r="EW329" s="52">
        <f t="shared" ca="1" si="838"/>
        <v>1</v>
      </c>
      <c r="EX329" s="52">
        <f t="shared" ca="1" si="839"/>
        <v>1</v>
      </c>
      <c r="EY329" s="52">
        <f t="shared" ca="1" si="840"/>
        <v>1</v>
      </c>
      <c r="EZ329" s="52">
        <f t="shared" ca="1" si="841"/>
        <v>1</v>
      </c>
      <c r="FA329" s="52">
        <f t="shared" ca="1" si="842"/>
        <v>1</v>
      </c>
      <c r="FB329" s="52">
        <f t="shared" ca="1" si="843"/>
        <v>1</v>
      </c>
      <c r="FC329" s="52">
        <f t="shared" ca="1" si="844"/>
        <v>1</v>
      </c>
      <c r="FD329" s="52">
        <f t="shared" ca="1" si="845"/>
        <v>1</v>
      </c>
      <c r="FE329" s="52">
        <f t="shared" ca="1" si="846"/>
        <v>1</v>
      </c>
      <c r="FF329" s="52">
        <f t="shared" ca="1" si="847"/>
        <v>1</v>
      </c>
      <c r="FG329" s="52">
        <f t="shared" ca="1" si="848"/>
        <v>1</v>
      </c>
      <c r="FH329" s="52">
        <f t="shared" ca="1" si="849"/>
        <v>1</v>
      </c>
      <c r="FI329" s="52">
        <f t="shared" ca="1" si="850"/>
        <v>1</v>
      </c>
      <c r="FK329" s="52">
        <f t="shared" si="851"/>
        <v>0</v>
      </c>
      <c r="FL329" s="59" t="e">
        <f t="shared" ca="1" si="852"/>
        <v>#N/A</v>
      </c>
      <c r="FM329" s="59" t="e">
        <f t="shared" ca="1" si="853"/>
        <v>#N/A</v>
      </c>
      <c r="FN329" s="52">
        <f t="shared" ca="1" si="854"/>
        <v>0</v>
      </c>
      <c r="FP329" s="52">
        <f t="shared" ca="1" si="855"/>
        <v>0.66666666666666663</v>
      </c>
      <c r="FQ329" s="52">
        <f t="shared" ca="1" si="856"/>
        <v>0.66666666666666663</v>
      </c>
      <c r="FR329" s="52">
        <f t="shared" ca="1" si="857"/>
        <v>0.65555555555555545</v>
      </c>
      <c r="FS329" s="52">
        <f t="shared" ca="1" si="858"/>
        <v>0.64444444444444438</v>
      </c>
      <c r="FT329" s="52">
        <f t="shared" ca="1" si="859"/>
        <v>0.6333333333333333</v>
      </c>
      <c r="FU329" s="52">
        <f t="shared" ca="1" si="860"/>
        <v>0.62222222222222223</v>
      </c>
      <c r="FV329" s="52">
        <f t="shared" ca="1" si="861"/>
        <v>0.61111111111111116</v>
      </c>
      <c r="FW329" s="52">
        <f t="shared" ca="1" si="862"/>
        <v>0.6</v>
      </c>
      <c r="FX329" s="52">
        <f t="shared" ca="1" si="863"/>
        <v>0.5888888888888888</v>
      </c>
      <c r="FY329" s="52">
        <f t="shared" ca="1" si="864"/>
        <v>0.57777777777777772</v>
      </c>
      <c r="FZ329" s="52">
        <f t="shared" ca="1" si="865"/>
        <v>0.56666666666666665</v>
      </c>
      <c r="GA329" s="52">
        <f t="shared" ca="1" si="866"/>
        <v>0.55555555555555558</v>
      </c>
      <c r="GB329" s="52">
        <f t="shared" ca="1" si="867"/>
        <v>0.5444444444444444</v>
      </c>
      <c r="GC329" s="52">
        <f t="shared" ca="1" si="868"/>
        <v>0.53333333333333333</v>
      </c>
      <c r="GD329" s="52">
        <f t="shared" ca="1" si="869"/>
        <v>0.52222222222222214</v>
      </c>
      <c r="GE329" s="52">
        <f t="shared" ca="1" si="870"/>
        <v>0.51111111111111107</v>
      </c>
      <c r="GF329" s="52">
        <f t="shared" ca="1" si="871"/>
        <v>0.5</v>
      </c>
      <c r="GG329" s="52">
        <f t="shared" ca="1" si="872"/>
        <v>0.48888888888888887</v>
      </c>
      <c r="GH329" s="52">
        <f t="shared" ca="1" si="873"/>
        <v>0.47777777777777775</v>
      </c>
      <c r="GI329" s="52">
        <f t="shared" ca="1" si="874"/>
        <v>0.46666666666666667</v>
      </c>
      <c r="GJ329" s="52">
        <f t="shared" ca="1" si="875"/>
        <v>0.45555555555555555</v>
      </c>
      <c r="GK329" s="52">
        <f t="shared" ca="1" si="876"/>
        <v>0.44444444444444442</v>
      </c>
      <c r="GL329" s="52">
        <f t="shared" ca="1" si="877"/>
        <v>0.43333333333333335</v>
      </c>
      <c r="GM329" s="52">
        <f t="shared" ca="1" si="878"/>
        <v>0.42222222222222222</v>
      </c>
      <c r="GN329" s="52">
        <f t="shared" ca="1" si="879"/>
        <v>0.41111111111111109</v>
      </c>
      <c r="GO329" s="52">
        <f t="shared" ca="1" si="880"/>
        <v>0.39999999999999997</v>
      </c>
      <c r="GP329" s="52">
        <f t="shared" ca="1" si="881"/>
        <v>0.38888888888888884</v>
      </c>
      <c r="GQ329" s="52">
        <f t="shared" ca="1" si="882"/>
        <v>0.37777777777777777</v>
      </c>
      <c r="GR329" s="52">
        <f t="shared" ca="1" si="883"/>
        <v>0.36666666666666664</v>
      </c>
      <c r="GS329" s="52">
        <f t="shared" ca="1" si="884"/>
        <v>0.35555555555555551</v>
      </c>
      <c r="GT329" s="52">
        <f t="shared" ca="1" si="885"/>
        <v>0.34444444444444444</v>
      </c>
      <c r="GU329" s="125">
        <f t="shared" si="886"/>
        <v>0</v>
      </c>
      <c r="GV329" s="52">
        <f t="shared" ca="1" si="887"/>
        <v>0.66666666666666663</v>
      </c>
      <c r="GW329" s="59">
        <f t="shared" ca="1" si="888"/>
        <v>0</v>
      </c>
      <c r="GX329" s="52">
        <f t="shared" ca="1" si="889"/>
        <v>0</v>
      </c>
      <c r="GY329" s="52" t="str">
        <f t="shared" ca="1" si="890"/>
        <v>Slope</v>
      </c>
      <c r="GZ329" s="52" t="str">
        <f t="shared" ca="1" si="891"/>
        <v>NaN</v>
      </c>
      <c r="HA329" s="120">
        <f t="shared" si="892"/>
        <v>0</v>
      </c>
      <c r="HB329" s="58">
        <f t="shared" si="893"/>
        <v>0</v>
      </c>
      <c r="HC329" s="58"/>
      <c r="HD329" s="121">
        <f t="shared" si="894"/>
        <v>1</v>
      </c>
      <c r="HE329" s="52">
        <f t="shared" si="895"/>
        <v>0</v>
      </c>
      <c r="HF329" s="52">
        <f t="shared" si="896"/>
        <v>0</v>
      </c>
      <c r="HG329" s="120">
        <f t="shared" si="897"/>
        <v>1</v>
      </c>
      <c r="HH329" s="120">
        <f t="shared" si="898"/>
        <v>0</v>
      </c>
      <c r="HI329" s="52">
        <f t="shared" ca="1" si="899"/>
        <v>0</v>
      </c>
      <c r="HJ329" s="52" t="str">
        <f t="shared" ca="1" si="900"/>
        <v>Slope</v>
      </c>
      <c r="HK329" s="59">
        <f t="shared" ca="1" si="901"/>
        <v>2</v>
      </c>
      <c r="HL329" s="52" t="str">
        <f t="shared" ca="1" si="902"/>
        <v>NaN</v>
      </c>
      <c r="HM329" s="52">
        <f t="shared" si="903"/>
        <v>0</v>
      </c>
      <c r="HN329" s="52">
        <f t="shared" si="904"/>
        <v>0</v>
      </c>
      <c r="HO329" s="52">
        <f t="shared" si="905"/>
        <v>0</v>
      </c>
      <c r="HP329" s="112"/>
      <c r="HQ329" s="52">
        <f t="shared" si="908"/>
        <v>0</v>
      </c>
      <c r="HR329" s="112"/>
      <c r="HS329" s="52">
        <f t="shared" si="906"/>
        <v>0</v>
      </c>
      <c r="HT329">
        <f t="shared" si="907"/>
        <v>0</v>
      </c>
    </row>
    <row r="330" spans="1:228" x14ac:dyDescent="0.25">
      <c r="A330" s="45">
        <v>292</v>
      </c>
      <c r="B330" s="35">
        <f t="shared" si="743"/>
        <v>3.3680555555555401E-2</v>
      </c>
      <c r="C330" s="28"/>
      <c r="D330" s="29"/>
      <c r="E330" s="29"/>
      <c r="F330" s="37"/>
      <c r="G330" s="38"/>
      <c r="H330" s="107"/>
      <c r="I330" s="31"/>
      <c r="J330" s="28"/>
      <c r="K330" s="37">
        <f t="shared" ref="K330:K393" si="912">IF(I330 = 0, 0, H330 * J330 / I330)</f>
        <v>0</v>
      </c>
      <c r="L330" s="30">
        <f t="shared" si="910"/>
        <v>0</v>
      </c>
      <c r="M330" s="101">
        <f t="shared" si="911"/>
        <v>0</v>
      </c>
      <c r="N330" s="103">
        <f t="shared" si="744"/>
        <v>0</v>
      </c>
      <c r="AD330" s="52" t="e">
        <f t="shared" ca="1" si="745"/>
        <v>#DIV/0!</v>
      </c>
      <c r="AE330" s="52" t="e">
        <f t="shared" ca="1" si="745"/>
        <v>#DIV/0!</v>
      </c>
      <c r="AF330" s="52" t="e">
        <f t="shared" ca="1" si="745"/>
        <v>#DIV/0!</v>
      </c>
      <c r="AG330" s="52" t="e">
        <f t="shared" ca="1" si="745"/>
        <v>#DIV/0!</v>
      </c>
      <c r="AH330" s="52" t="e">
        <f t="shared" ca="1" si="746"/>
        <v>#DIV/0!</v>
      </c>
      <c r="AI330" s="52" t="e">
        <f t="shared" ca="1" si="746"/>
        <v>#DIV/0!</v>
      </c>
      <c r="AJ330" s="52" t="e">
        <f t="shared" ca="1" si="746"/>
        <v>#DIV/0!</v>
      </c>
      <c r="AK330" s="52" t="e">
        <f t="shared" ca="1" si="746"/>
        <v>#DIV/0!</v>
      </c>
      <c r="AL330" s="52" t="e">
        <f t="shared" ca="1" si="747"/>
        <v>#DIV/0!</v>
      </c>
      <c r="AM330" s="52" t="e">
        <f t="shared" ca="1" si="747"/>
        <v>#DIV/0!</v>
      </c>
      <c r="AN330" s="52" t="e">
        <f t="shared" ca="1" si="747"/>
        <v>#DIV/0!</v>
      </c>
      <c r="AO330" s="52" t="e">
        <f t="shared" ca="1" si="747"/>
        <v>#DIV/0!</v>
      </c>
      <c r="AP330" s="52" t="e">
        <f t="shared" ca="1" si="748"/>
        <v>#DIV/0!</v>
      </c>
      <c r="AQ330" s="52" t="e">
        <f t="shared" ca="1" si="748"/>
        <v>#DIV/0!</v>
      </c>
      <c r="AR330" s="52" t="e">
        <f t="shared" ca="1" si="748"/>
        <v>#DIV/0!</v>
      </c>
      <c r="AS330" s="52" t="e">
        <f t="shared" ca="1" si="748"/>
        <v>#DIV/0!</v>
      </c>
      <c r="AT330" s="52" t="e">
        <f t="shared" ca="1" si="909"/>
        <v>#DIV/0!</v>
      </c>
      <c r="AU330" s="52" t="e">
        <f t="shared" ca="1" si="909"/>
        <v>#DIV/0!</v>
      </c>
      <c r="AV330" s="52" t="e">
        <f t="shared" ca="1" si="738"/>
        <v>#DIV/0!</v>
      </c>
      <c r="AW330" s="52" t="e">
        <f t="shared" ca="1" si="738"/>
        <v>#DIV/0!</v>
      </c>
      <c r="AX330" s="52" t="e">
        <f t="shared" ca="1" si="738"/>
        <v>#DIV/0!</v>
      </c>
      <c r="AY330" s="52" t="e">
        <f t="shared" ca="1" si="738"/>
        <v>#DIV/0!</v>
      </c>
      <c r="AZ330" s="52" t="e">
        <f t="shared" ca="1" si="739"/>
        <v>#DIV/0!</v>
      </c>
      <c r="BA330" s="52" t="e">
        <f t="shared" ca="1" si="739"/>
        <v>#DIV/0!</v>
      </c>
      <c r="BB330" s="52" t="e">
        <f t="shared" ca="1" si="739"/>
        <v>#DIV/0!</v>
      </c>
      <c r="BC330" s="52" t="e">
        <f t="shared" ca="1" si="739"/>
        <v>#DIV/0!</v>
      </c>
      <c r="BD330" s="52" t="e">
        <f t="shared" ca="1" si="740"/>
        <v>#DIV/0!</v>
      </c>
      <c r="BE330" s="52" t="e">
        <f t="shared" ca="1" si="740"/>
        <v>#DIV/0!</v>
      </c>
      <c r="BF330" s="52" t="e">
        <f t="shared" ca="1" si="740"/>
        <v>#DIV/0!</v>
      </c>
      <c r="BG330" s="52" t="e">
        <f t="shared" ca="1" si="740"/>
        <v>#DIV/0!</v>
      </c>
      <c r="BH330" s="52" t="e">
        <f t="shared" ca="1" si="741"/>
        <v>#DIV/0!</v>
      </c>
      <c r="BJ330" s="52">
        <f t="shared" si="750"/>
        <v>0</v>
      </c>
      <c r="BK330" s="52">
        <f t="shared" si="751"/>
        <v>0</v>
      </c>
      <c r="BL330" s="52">
        <f t="shared" si="752"/>
        <v>0</v>
      </c>
      <c r="BM330" s="52">
        <f t="shared" si="753"/>
        <v>0</v>
      </c>
      <c r="BN330" s="52">
        <f t="shared" si="754"/>
        <v>0</v>
      </c>
      <c r="BO330" s="52">
        <f t="shared" si="755"/>
        <v>0</v>
      </c>
      <c r="BP330" s="52">
        <f t="shared" si="756"/>
        <v>0</v>
      </c>
      <c r="BQ330" s="52">
        <f t="shared" si="757"/>
        <v>0.05</v>
      </c>
      <c r="BS330" s="52">
        <f t="shared" ca="1" si="758"/>
        <v>0</v>
      </c>
      <c r="BT330" s="52">
        <f t="shared" ca="1" si="759"/>
        <v>0</v>
      </c>
      <c r="BU330" s="52">
        <f t="shared" ca="1" si="760"/>
        <v>0</v>
      </c>
      <c r="BV330" s="52">
        <f t="shared" ca="1" si="761"/>
        <v>0</v>
      </c>
      <c r="BW330" s="52">
        <f t="shared" ca="1" si="762"/>
        <v>0</v>
      </c>
      <c r="BX330" s="52">
        <f t="shared" ca="1" si="763"/>
        <v>0</v>
      </c>
      <c r="BY330" s="52">
        <f t="shared" ca="1" si="764"/>
        <v>0</v>
      </c>
      <c r="BZ330" s="52">
        <f t="shared" ca="1" si="765"/>
        <v>0</v>
      </c>
      <c r="CA330" s="52">
        <f t="shared" ca="1" si="766"/>
        <v>0</v>
      </c>
      <c r="CB330" s="52">
        <f t="shared" ca="1" si="767"/>
        <v>0</v>
      </c>
      <c r="CC330" s="52">
        <f t="shared" ca="1" si="768"/>
        <v>0</v>
      </c>
      <c r="CD330" s="52">
        <f t="shared" ca="1" si="769"/>
        <v>0</v>
      </c>
      <c r="CE330" s="52">
        <f t="shared" ca="1" si="770"/>
        <v>0</v>
      </c>
      <c r="CF330" s="52">
        <f t="shared" ca="1" si="771"/>
        <v>0</v>
      </c>
      <c r="CG330" s="52">
        <f t="shared" ca="1" si="772"/>
        <v>0</v>
      </c>
      <c r="CH330" s="52">
        <f t="shared" ca="1" si="773"/>
        <v>0</v>
      </c>
      <c r="CI330" s="52">
        <f t="shared" ca="1" si="774"/>
        <v>0</v>
      </c>
      <c r="CJ330" s="52">
        <f t="shared" ca="1" si="775"/>
        <v>0</v>
      </c>
      <c r="CK330" s="52">
        <f t="shared" ca="1" si="776"/>
        <v>0</v>
      </c>
      <c r="CL330" s="52">
        <f t="shared" ca="1" si="777"/>
        <v>0</v>
      </c>
      <c r="CM330" s="52">
        <f t="shared" ca="1" si="778"/>
        <v>0</v>
      </c>
      <c r="CN330" s="52">
        <f t="shared" ca="1" si="779"/>
        <v>0</v>
      </c>
      <c r="CO330" s="52">
        <f t="shared" ca="1" si="780"/>
        <v>0</v>
      </c>
      <c r="CP330" s="52">
        <f t="shared" ca="1" si="781"/>
        <v>0</v>
      </c>
      <c r="CQ330" s="52">
        <f t="shared" ca="1" si="782"/>
        <v>0</v>
      </c>
      <c r="CR330" s="52">
        <f t="shared" ca="1" si="783"/>
        <v>0</v>
      </c>
      <c r="CS330" s="52">
        <f t="shared" ca="1" si="784"/>
        <v>0</v>
      </c>
      <c r="CT330" s="52">
        <f t="shared" ca="1" si="785"/>
        <v>0</v>
      </c>
      <c r="CU330" s="52">
        <f t="shared" ca="1" si="786"/>
        <v>0</v>
      </c>
      <c r="CV330" s="52">
        <f t="shared" ca="1" si="787"/>
        <v>0</v>
      </c>
      <c r="CW330" s="52">
        <f t="shared" ca="1" si="788"/>
        <v>0</v>
      </c>
      <c r="CY330" s="51" t="str">
        <f t="shared" ca="1" si="789"/>
        <v>Slope</v>
      </c>
      <c r="CZ330" s="51" t="str">
        <f t="shared" ca="1" si="790"/>
        <v>Slope</v>
      </c>
      <c r="DA330" s="51" t="str">
        <f t="shared" ca="1" si="791"/>
        <v>Slope</v>
      </c>
      <c r="DB330" s="51" t="str">
        <f t="shared" ca="1" si="792"/>
        <v>Slope</v>
      </c>
      <c r="DC330" s="51" t="str">
        <f t="shared" ca="1" si="793"/>
        <v>Slope</v>
      </c>
      <c r="DD330" s="51" t="str">
        <f t="shared" ca="1" si="794"/>
        <v>Slope</v>
      </c>
      <c r="DE330" s="51" t="str">
        <f t="shared" ca="1" si="795"/>
        <v>Slope</v>
      </c>
      <c r="DF330" s="51" t="str">
        <f t="shared" ca="1" si="796"/>
        <v>Slope</v>
      </c>
      <c r="DG330" s="51" t="str">
        <f t="shared" ca="1" si="797"/>
        <v>Slope</v>
      </c>
      <c r="DH330" s="51" t="str">
        <f t="shared" ca="1" si="798"/>
        <v>Slope</v>
      </c>
      <c r="DI330" s="51" t="str">
        <f t="shared" ca="1" si="799"/>
        <v>Slope</v>
      </c>
      <c r="DJ330" s="51" t="str">
        <f t="shared" ca="1" si="800"/>
        <v>Slope</v>
      </c>
      <c r="DK330" s="51" t="str">
        <f t="shared" ca="1" si="801"/>
        <v>Slope</v>
      </c>
      <c r="DL330" s="51" t="str">
        <f t="shared" ca="1" si="802"/>
        <v>Slope</v>
      </c>
      <c r="DM330" s="51" t="str">
        <f t="shared" ca="1" si="803"/>
        <v>Slope</v>
      </c>
      <c r="DN330" s="51" t="str">
        <f t="shared" ca="1" si="804"/>
        <v>Slope</v>
      </c>
      <c r="DO330" s="51" t="str">
        <f t="shared" ca="1" si="805"/>
        <v>Slope</v>
      </c>
      <c r="DP330" s="51" t="str">
        <f t="shared" ca="1" si="806"/>
        <v>Slope</v>
      </c>
      <c r="DQ330" s="51" t="str">
        <f t="shared" ca="1" si="807"/>
        <v>Slope</v>
      </c>
      <c r="DR330" s="51" t="str">
        <f t="shared" ca="1" si="808"/>
        <v>Slope</v>
      </c>
      <c r="DS330" s="51" t="str">
        <f t="shared" ca="1" si="809"/>
        <v>Slope</v>
      </c>
      <c r="DT330" s="51" t="str">
        <f t="shared" ca="1" si="810"/>
        <v>Slope</v>
      </c>
      <c r="DU330" s="51" t="str">
        <f t="shared" ca="1" si="811"/>
        <v>Slope</v>
      </c>
      <c r="DV330" s="51" t="str">
        <f t="shared" ca="1" si="812"/>
        <v>Slope</v>
      </c>
      <c r="DW330" s="51" t="str">
        <f t="shared" ca="1" si="813"/>
        <v>Slope</v>
      </c>
      <c r="DX330" s="51" t="str">
        <f t="shared" ca="1" si="814"/>
        <v>Slope</v>
      </c>
      <c r="DY330" s="51" t="str">
        <f t="shared" ca="1" si="815"/>
        <v>Slope</v>
      </c>
      <c r="DZ330" s="51" t="str">
        <f t="shared" ca="1" si="816"/>
        <v>Slope</v>
      </c>
      <c r="EA330" s="51" t="str">
        <f t="shared" ca="1" si="817"/>
        <v>Slope</v>
      </c>
      <c r="EB330" s="51" t="str">
        <f t="shared" ca="1" si="818"/>
        <v>Slope</v>
      </c>
      <c r="EC330" s="51" t="str">
        <f t="shared" ca="1" si="819"/>
        <v>Slope</v>
      </c>
      <c r="EE330" s="52">
        <f t="shared" ca="1" si="820"/>
        <v>1</v>
      </c>
      <c r="EF330" s="52">
        <f t="shared" ca="1" si="821"/>
        <v>1</v>
      </c>
      <c r="EG330" s="52">
        <f t="shared" ca="1" si="822"/>
        <v>1</v>
      </c>
      <c r="EH330" s="52">
        <f t="shared" ca="1" si="823"/>
        <v>1</v>
      </c>
      <c r="EI330" s="52">
        <f t="shared" ca="1" si="824"/>
        <v>1</v>
      </c>
      <c r="EJ330" s="52">
        <f t="shared" ca="1" si="825"/>
        <v>1</v>
      </c>
      <c r="EK330" s="52">
        <f t="shared" ca="1" si="826"/>
        <v>1</v>
      </c>
      <c r="EL330" s="52">
        <f t="shared" ca="1" si="827"/>
        <v>1</v>
      </c>
      <c r="EM330" s="52">
        <f t="shared" ca="1" si="828"/>
        <v>1</v>
      </c>
      <c r="EN330" s="52">
        <f t="shared" ca="1" si="829"/>
        <v>1</v>
      </c>
      <c r="EO330" s="52">
        <f t="shared" ca="1" si="830"/>
        <v>1</v>
      </c>
      <c r="EP330" s="52">
        <f t="shared" ca="1" si="831"/>
        <v>1</v>
      </c>
      <c r="EQ330" s="52">
        <f t="shared" ca="1" si="832"/>
        <v>1</v>
      </c>
      <c r="ER330" s="52">
        <f t="shared" ca="1" si="833"/>
        <v>1</v>
      </c>
      <c r="ES330" s="52">
        <f t="shared" ca="1" si="834"/>
        <v>1</v>
      </c>
      <c r="ET330" s="52">
        <f t="shared" ca="1" si="835"/>
        <v>1</v>
      </c>
      <c r="EU330" s="52">
        <f t="shared" ca="1" si="836"/>
        <v>1</v>
      </c>
      <c r="EV330" s="52">
        <f t="shared" ca="1" si="837"/>
        <v>1</v>
      </c>
      <c r="EW330" s="52">
        <f t="shared" ca="1" si="838"/>
        <v>1</v>
      </c>
      <c r="EX330" s="52">
        <f t="shared" ca="1" si="839"/>
        <v>1</v>
      </c>
      <c r="EY330" s="52">
        <f t="shared" ca="1" si="840"/>
        <v>1</v>
      </c>
      <c r="EZ330" s="52">
        <f t="shared" ca="1" si="841"/>
        <v>1</v>
      </c>
      <c r="FA330" s="52">
        <f t="shared" ca="1" si="842"/>
        <v>1</v>
      </c>
      <c r="FB330" s="52">
        <f t="shared" ca="1" si="843"/>
        <v>1</v>
      </c>
      <c r="FC330" s="52">
        <f t="shared" ca="1" si="844"/>
        <v>1</v>
      </c>
      <c r="FD330" s="52">
        <f t="shared" ca="1" si="845"/>
        <v>1</v>
      </c>
      <c r="FE330" s="52">
        <f t="shared" ca="1" si="846"/>
        <v>1</v>
      </c>
      <c r="FF330" s="52">
        <f t="shared" ca="1" si="847"/>
        <v>1</v>
      </c>
      <c r="FG330" s="52">
        <f t="shared" ca="1" si="848"/>
        <v>1</v>
      </c>
      <c r="FH330" s="52">
        <f t="shared" ca="1" si="849"/>
        <v>1</v>
      </c>
      <c r="FI330" s="52">
        <f t="shared" ca="1" si="850"/>
        <v>1</v>
      </c>
      <c r="FK330" s="52">
        <f t="shared" si="851"/>
        <v>0</v>
      </c>
      <c r="FL330" s="59" t="e">
        <f t="shared" ca="1" si="852"/>
        <v>#N/A</v>
      </c>
      <c r="FM330" s="59" t="e">
        <f t="shared" ca="1" si="853"/>
        <v>#N/A</v>
      </c>
      <c r="FN330" s="52">
        <f t="shared" ca="1" si="854"/>
        <v>0</v>
      </c>
      <c r="FP330" s="52">
        <f t="shared" ca="1" si="855"/>
        <v>0.66666666666666663</v>
      </c>
      <c r="FQ330" s="52">
        <f t="shared" ca="1" si="856"/>
        <v>0.66666666666666663</v>
      </c>
      <c r="FR330" s="52">
        <f t="shared" ca="1" si="857"/>
        <v>0.65555555555555545</v>
      </c>
      <c r="FS330" s="52">
        <f t="shared" ca="1" si="858"/>
        <v>0.64444444444444438</v>
      </c>
      <c r="FT330" s="52">
        <f t="shared" ca="1" si="859"/>
        <v>0.6333333333333333</v>
      </c>
      <c r="FU330" s="52">
        <f t="shared" ca="1" si="860"/>
        <v>0.62222222222222223</v>
      </c>
      <c r="FV330" s="52">
        <f t="shared" ca="1" si="861"/>
        <v>0.61111111111111116</v>
      </c>
      <c r="FW330" s="52">
        <f t="shared" ca="1" si="862"/>
        <v>0.6</v>
      </c>
      <c r="FX330" s="52">
        <f t="shared" ca="1" si="863"/>
        <v>0.5888888888888888</v>
      </c>
      <c r="FY330" s="52">
        <f t="shared" ca="1" si="864"/>
        <v>0.57777777777777772</v>
      </c>
      <c r="FZ330" s="52">
        <f t="shared" ca="1" si="865"/>
        <v>0.56666666666666665</v>
      </c>
      <c r="GA330" s="52">
        <f t="shared" ca="1" si="866"/>
        <v>0.55555555555555558</v>
      </c>
      <c r="GB330" s="52">
        <f t="shared" ca="1" si="867"/>
        <v>0.5444444444444444</v>
      </c>
      <c r="GC330" s="52">
        <f t="shared" ca="1" si="868"/>
        <v>0.53333333333333333</v>
      </c>
      <c r="GD330" s="52">
        <f t="shared" ca="1" si="869"/>
        <v>0.52222222222222214</v>
      </c>
      <c r="GE330" s="52">
        <f t="shared" ca="1" si="870"/>
        <v>0.51111111111111107</v>
      </c>
      <c r="GF330" s="52">
        <f t="shared" ca="1" si="871"/>
        <v>0.5</v>
      </c>
      <c r="GG330" s="52">
        <f t="shared" ca="1" si="872"/>
        <v>0.48888888888888887</v>
      </c>
      <c r="GH330" s="52">
        <f t="shared" ca="1" si="873"/>
        <v>0.47777777777777775</v>
      </c>
      <c r="GI330" s="52">
        <f t="shared" ca="1" si="874"/>
        <v>0.46666666666666667</v>
      </c>
      <c r="GJ330" s="52">
        <f t="shared" ca="1" si="875"/>
        <v>0.45555555555555555</v>
      </c>
      <c r="GK330" s="52">
        <f t="shared" ca="1" si="876"/>
        <v>0.44444444444444442</v>
      </c>
      <c r="GL330" s="52">
        <f t="shared" ca="1" si="877"/>
        <v>0.43333333333333335</v>
      </c>
      <c r="GM330" s="52">
        <f t="shared" ca="1" si="878"/>
        <v>0.42222222222222222</v>
      </c>
      <c r="GN330" s="52">
        <f t="shared" ca="1" si="879"/>
        <v>0.41111111111111109</v>
      </c>
      <c r="GO330" s="52">
        <f t="shared" ca="1" si="880"/>
        <v>0.39999999999999997</v>
      </c>
      <c r="GP330" s="52">
        <f t="shared" ca="1" si="881"/>
        <v>0.38888888888888884</v>
      </c>
      <c r="GQ330" s="52">
        <f t="shared" ca="1" si="882"/>
        <v>0.37777777777777777</v>
      </c>
      <c r="GR330" s="52">
        <f t="shared" ca="1" si="883"/>
        <v>0.36666666666666664</v>
      </c>
      <c r="GS330" s="52">
        <f t="shared" ca="1" si="884"/>
        <v>0.35555555555555551</v>
      </c>
      <c r="GT330" s="52">
        <f t="shared" ca="1" si="885"/>
        <v>0.34444444444444444</v>
      </c>
      <c r="GU330" s="125">
        <f t="shared" si="886"/>
        <v>0</v>
      </c>
      <c r="GV330" s="52">
        <f t="shared" ca="1" si="887"/>
        <v>0.66666666666666663</v>
      </c>
      <c r="GW330" s="59">
        <f t="shared" ca="1" si="888"/>
        <v>0</v>
      </c>
      <c r="GX330" s="52">
        <f t="shared" ca="1" si="889"/>
        <v>0</v>
      </c>
      <c r="GY330" s="52" t="str">
        <f t="shared" ca="1" si="890"/>
        <v>Slope</v>
      </c>
      <c r="GZ330" s="52" t="str">
        <f t="shared" ca="1" si="891"/>
        <v>NaN</v>
      </c>
      <c r="HA330" s="120">
        <f t="shared" si="892"/>
        <v>0</v>
      </c>
      <c r="HB330" s="58">
        <f t="shared" si="893"/>
        <v>0</v>
      </c>
      <c r="HC330" s="58"/>
      <c r="HD330" s="121">
        <f t="shared" si="894"/>
        <v>1</v>
      </c>
      <c r="HE330" s="52">
        <f t="shared" si="895"/>
        <v>0</v>
      </c>
      <c r="HF330" s="52">
        <f t="shared" si="896"/>
        <v>0</v>
      </c>
      <c r="HG330" s="120">
        <f t="shared" si="897"/>
        <v>1</v>
      </c>
      <c r="HH330" s="120">
        <f t="shared" si="898"/>
        <v>0</v>
      </c>
      <c r="HI330" s="52">
        <f t="shared" ca="1" si="899"/>
        <v>0</v>
      </c>
      <c r="HJ330" s="52" t="str">
        <f t="shared" ca="1" si="900"/>
        <v>Slope</v>
      </c>
      <c r="HK330" s="59">
        <f t="shared" ca="1" si="901"/>
        <v>2</v>
      </c>
      <c r="HL330" s="52" t="str">
        <f t="shared" ca="1" si="902"/>
        <v>NaN</v>
      </c>
      <c r="HM330" s="52">
        <f t="shared" si="903"/>
        <v>0</v>
      </c>
      <c r="HN330" s="52">
        <f t="shared" si="904"/>
        <v>0</v>
      </c>
      <c r="HO330" s="52">
        <f t="shared" si="905"/>
        <v>0</v>
      </c>
      <c r="HP330" s="112"/>
      <c r="HQ330" s="52">
        <f t="shared" si="908"/>
        <v>0</v>
      </c>
      <c r="HR330" s="112"/>
      <c r="HS330" s="52">
        <f t="shared" si="906"/>
        <v>0</v>
      </c>
      <c r="HT330">
        <f t="shared" si="907"/>
        <v>0</v>
      </c>
    </row>
    <row r="331" spans="1:228" x14ac:dyDescent="0.25">
      <c r="A331" s="45">
        <v>293</v>
      </c>
      <c r="B331" s="35">
        <f t="shared" si="743"/>
        <v>3.3796296296296144E-2</v>
      </c>
      <c r="C331" s="28"/>
      <c r="D331" s="29"/>
      <c r="E331" s="29"/>
      <c r="F331" s="37"/>
      <c r="G331" s="38"/>
      <c r="H331" s="107"/>
      <c r="I331" s="31"/>
      <c r="J331" s="28"/>
      <c r="K331" s="37">
        <f t="shared" si="912"/>
        <v>0</v>
      </c>
      <c r="L331" s="30">
        <f t="shared" si="910"/>
        <v>0</v>
      </c>
      <c r="M331" s="101">
        <f t="shared" si="911"/>
        <v>0</v>
      </c>
      <c r="N331" s="103">
        <f t="shared" si="744"/>
        <v>0</v>
      </c>
      <c r="AD331" s="52" t="e">
        <f t="shared" ca="1" si="745"/>
        <v>#DIV/0!</v>
      </c>
      <c r="AE331" s="52" t="e">
        <f t="shared" ca="1" si="745"/>
        <v>#DIV/0!</v>
      </c>
      <c r="AF331" s="52" t="e">
        <f t="shared" ca="1" si="745"/>
        <v>#DIV/0!</v>
      </c>
      <c r="AG331" s="52" t="e">
        <f t="shared" ca="1" si="745"/>
        <v>#DIV/0!</v>
      </c>
      <c r="AH331" s="52" t="e">
        <f t="shared" ca="1" si="746"/>
        <v>#DIV/0!</v>
      </c>
      <c r="AI331" s="52" t="e">
        <f t="shared" ca="1" si="746"/>
        <v>#DIV/0!</v>
      </c>
      <c r="AJ331" s="52" t="e">
        <f t="shared" ca="1" si="746"/>
        <v>#DIV/0!</v>
      </c>
      <c r="AK331" s="52" t="e">
        <f t="shared" ca="1" si="746"/>
        <v>#DIV/0!</v>
      </c>
      <c r="AL331" s="52" t="e">
        <f t="shared" ca="1" si="747"/>
        <v>#DIV/0!</v>
      </c>
      <c r="AM331" s="52" t="e">
        <f t="shared" ca="1" si="747"/>
        <v>#DIV/0!</v>
      </c>
      <c r="AN331" s="52" t="e">
        <f t="shared" ca="1" si="747"/>
        <v>#DIV/0!</v>
      </c>
      <c r="AO331" s="52" t="e">
        <f t="shared" ca="1" si="747"/>
        <v>#DIV/0!</v>
      </c>
      <c r="AP331" s="52" t="e">
        <f t="shared" ca="1" si="748"/>
        <v>#DIV/0!</v>
      </c>
      <c r="AQ331" s="52" t="e">
        <f t="shared" ca="1" si="748"/>
        <v>#DIV/0!</v>
      </c>
      <c r="AR331" s="52" t="e">
        <f t="shared" ca="1" si="748"/>
        <v>#DIV/0!</v>
      </c>
      <c r="AS331" s="52" t="e">
        <f t="shared" ca="1" si="748"/>
        <v>#DIV/0!</v>
      </c>
      <c r="AT331" s="52" t="e">
        <f t="shared" ca="1" si="909"/>
        <v>#DIV/0!</v>
      </c>
      <c r="AU331" s="52" t="e">
        <f t="shared" ca="1" si="909"/>
        <v>#DIV/0!</v>
      </c>
      <c r="AV331" s="52" t="e">
        <f t="shared" ca="1" si="738"/>
        <v>#DIV/0!</v>
      </c>
      <c r="AW331" s="52" t="e">
        <f t="shared" ca="1" si="738"/>
        <v>#DIV/0!</v>
      </c>
      <c r="AX331" s="52" t="e">
        <f t="shared" ca="1" si="738"/>
        <v>#DIV/0!</v>
      </c>
      <c r="AY331" s="52" t="e">
        <f t="shared" ca="1" si="738"/>
        <v>#DIV/0!</v>
      </c>
      <c r="AZ331" s="52" t="e">
        <f t="shared" ca="1" si="739"/>
        <v>#DIV/0!</v>
      </c>
      <c r="BA331" s="52" t="e">
        <f t="shared" ca="1" si="739"/>
        <v>#DIV/0!</v>
      </c>
      <c r="BB331" s="52" t="e">
        <f t="shared" ca="1" si="739"/>
        <v>#DIV/0!</v>
      </c>
      <c r="BC331" s="52" t="e">
        <f t="shared" ca="1" si="739"/>
        <v>#DIV/0!</v>
      </c>
      <c r="BD331" s="52" t="e">
        <f t="shared" ca="1" si="740"/>
        <v>#DIV/0!</v>
      </c>
      <c r="BE331" s="52" t="e">
        <f t="shared" ca="1" si="740"/>
        <v>#DIV/0!</v>
      </c>
      <c r="BF331" s="52" t="e">
        <f t="shared" ca="1" si="740"/>
        <v>#DIV/0!</v>
      </c>
      <c r="BG331" s="52" t="e">
        <f t="shared" ca="1" si="740"/>
        <v>#DIV/0!</v>
      </c>
      <c r="BH331" s="52" t="e">
        <f t="shared" ca="1" si="741"/>
        <v>#DIV/0!</v>
      </c>
      <c r="BJ331" s="52">
        <f t="shared" si="750"/>
        <v>0</v>
      </c>
      <c r="BK331" s="52">
        <f t="shared" si="751"/>
        <v>0</v>
      </c>
      <c r="BL331" s="52">
        <f t="shared" si="752"/>
        <v>0</v>
      </c>
      <c r="BM331" s="52">
        <f t="shared" si="753"/>
        <v>0</v>
      </c>
      <c r="BN331" s="52">
        <f t="shared" si="754"/>
        <v>0</v>
      </c>
      <c r="BO331" s="52">
        <f t="shared" si="755"/>
        <v>0</v>
      </c>
      <c r="BP331" s="52">
        <f t="shared" si="756"/>
        <v>0</v>
      </c>
      <c r="BQ331" s="52">
        <f t="shared" si="757"/>
        <v>0.05</v>
      </c>
      <c r="BS331" s="52">
        <f t="shared" ca="1" si="758"/>
        <v>0</v>
      </c>
      <c r="BT331" s="52">
        <f t="shared" ca="1" si="759"/>
        <v>0</v>
      </c>
      <c r="BU331" s="52">
        <f t="shared" ca="1" si="760"/>
        <v>0</v>
      </c>
      <c r="BV331" s="52">
        <f t="shared" ca="1" si="761"/>
        <v>0</v>
      </c>
      <c r="BW331" s="52">
        <f t="shared" ca="1" si="762"/>
        <v>0</v>
      </c>
      <c r="BX331" s="52">
        <f t="shared" ca="1" si="763"/>
        <v>0</v>
      </c>
      <c r="BY331" s="52">
        <f t="shared" ca="1" si="764"/>
        <v>0</v>
      </c>
      <c r="BZ331" s="52">
        <f t="shared" ca="1" si="765"/>
        <v>0</v>
      </c>
      <c r="CA331" s="52">
        <f t="shared" ca="1" si="766"/>
        <v>0</v>
      </c>
      <c r="CB331" s="52">
        <f t="shared" ca="1" si="767"/>
        <v>0</v>
      </c>
      <c r="CC331" s="52">
        <f t="shared" ca="1" si="768"/>
        <v>0</v>
      </c>
      <c r="CD331" s="52">
        <f t="shared" ca="1" si="769"/>
        <v>0</v>
      </c>
      <c r="CE331" s="52">
        <f t="shared" ca="1" si="770"/>
        <v>0</v>
      </c>
      <c r="CF331" s="52">
        <f t="shared" ca="1" si="771"/>
        <v>0</v>
      </c>
      <c r="CG331" s="52">
        <f t="shared" ca="1" si="772"/>
        <v>0</v>
      </c>
      <c r="CH331" s="52">
        <f t="shared" ca="1" si="773"/>
        <v>0</v>
      </c>
      <c r="CI331" s="52">
        <f t="shared" ca="1" si="774"/>
        <v>0</v>
      </c>
      <c r="CJ331" s="52">
        <f t="shared" ca="1" si="775"/>
        <v>0</v>
      </c>
      <c r="CK331" s="52">
        <f t="shared" ca="1" si="776"/>
        <v>0</v>
      </c>
      <c r="CL331" s="52">
        <f t="shared" ca="1" si="777"/>
        <v>0</v>
      </c>
      <c r="CM331" s="52">
        <f t="shared" ca="1" si="778"/>
        <v>0</v>
      </c>
      <c r="CN331" s="52">
        <f t="shared" ca="1" si="779"/>
        <v>0</v>
      </c>
      <c r="CO331" s="52">
        <f t="shared" ca="1" si="780"/>
        <v>0</v>
      </c>
      <c r="CP331" s="52">
        <f t="shared" ca="1" si="781"/>
        <v>0</v>
      </c>
      <c r="CQ331" s="52">
        <f t="shared" ca="1" si="782"/>
        <v>0</v>
      </c>
      <c r="CR331" s="52">
        <f t="shared" ca="1" si="783"/>
        <v>0</v>
      </c>
      <c r="CS331" s="52">
        <f t="shared" ca="1" si="784"/>
        <v>0</v>
      </c>
      <c r="CT331" s="52">
        <f t="shared" ca="1" si="785"/>
        <v>0</v>
      </c>
      <c r="CU331" s="52">
        <f t="shared" ca="1" si="786"/>
        <v>0</v>
      </c>
      <c r="CV331" s="52">
        <f t="shared" ca="1" si="787"/>
        <v>0</v>
      </c>
      <c r="CW331" s="52">
        <f t="shared" ca="1" si="788"/>
        <v>0</v>
      </c>
      <c r="CY331" s="51" t="str">
        <f t="shared" ca="1" si="789"/>
        <v>Slope</v>
      </c>
      <c r="CZ331" s="51" t="str">
        <f t="shared" ca="1" si="790"/>
        <v>Slope</v>
      </c>
      <c r="DA331" s="51" t="str">
        <f t="shared" ca="1" si="791"/>
        <v>Slope</v>
      </c>
      <c r="DB331" s="51" t="str">
        <f t="shared" ca="1" si="792"/>
        <v>Slope</v>
      </c>
      <c r="DC331" s="51" t="str">
        <f t="shared" ca="1" si="793"/>
        <v>Slope</v>
      </c>
      <c r="DD331" s="51" t="str">
        <f t="shared" ca="1" si="794"/>
        <v>Slope</v>
      </c>
      <c r="DE331" s="51" t="str">
        <f t="shared" ca="1" si="795"/>
        <v>Slope</v>
      </c>
      <c r="DF331" s="51" t="str">
        <f t="shared" ca="1" si="796"/>
        <v>Slope</v>
      </c>
      <c r="DG331" s="51" t="str">
        <f t="shared" ca="1" si="797"/>
        <v>Slope</v>
      </c>
      <c r="DH331" s="51" t="str">
        <f t="shared" ca="1" si="798"/>
        <v>Slope</v>
      </c>
      <c r="DI331" s="51" t="str">
        <f t="shared" ca="1" si="799"/>
        <v>Slope</v>
      </c>
      <c r="DJ331" s="51" t="str">
        <f t="shared" ca="1" si="800"/>
        <v>Slope</v>
      </c>
      <c r="DK331" s="51" t="str">
        <f t="shared" ca="1" si="801"/>
        <v>Slope</v>
      </c>
      <c r="DL331" s="51" t="str">
        <f t="shared" ca="1" si="802"/>
        <v>Slope</v>
      </c>
      <c r="DM331" s="51" t="str">
        <f t="shared" ca="1" si="803"/>
        <v>Slope</v>
      </c>
      <c r="DN331" s="51" t="str">
        <f t="shared" ca="1" si="804"/>
        <v>Slope</v>
      </c>
      <c r="DO331" s="51" t="str">
        <f t="shared" ca="1" si="805"/>
        <v>Slope</v>
      </c>
      <c r="DP331" s="51" t="str">
        <f t="shared" ca="1" si="806"/>
        <v>Slope</v>
      </c>
      <c r="DQ331" s="51" t="str">
        <f t="shared" ca="1" si="807"/>
        <v>Slope</v>
      </c>
      <c r="DR331" s="51" t="str">
        <f t="shared" ca="1" si="808"/>
        <v>Slope</v>
      </c>
      <c r="DS331" s="51" t="str">
        <f t="shared" ca="1" si="809"/>
        <v>Slope</v>
      </c>
      <c r="DT331" s="51" t="str">
        <f t="shared" ca="1" si="810"/>
        <v>Slope</v>
      </c>
      <c r="DU331" s="51" t="str">
        <f t="shared" ca="1" si="811"/>
        <v>Slope</v>
      </c>
      <c r="DV331" s="51" t="str">
        <f t="shared" ca="1" si="812"/>
        <v>Slope</v>
      </c>
      <c r="DW331" s="51" t="str">
        <f t="shared" ca="1" si="813"/>
        <v>Slope</v>
      </c>
      <c r="DX331" s="51" t="str">
        <f t="shared" ca="1" si="814"/>
        <v>Slope</v>
      </c>
      <c r="DY331" s="51" t="str">
        <f t="shared" ca="1" si="815"/>
        <v>Slope</v>
      </c>
      <c r="DZ331" s="51" t="str">
        <f t="shared" ca="1" si="816"/>
        <v>Slope</v>
      </c>
      <c r="EA331" s="51" t="str">
        <f t="shared" ca="1" si="817"/>
        <v>Slope</v>
      </c>
      <c r="EB331" s="51" t="str">
        <f t="shared" ca="1" si="818"/>
        <v>Slope</v>
      </c>
      <c r="EC331" s="51" t="str">
        <f t="shared" ca="1" si="819"/>
        <v>Slope</v>
      </c>
      <c r="EE331" s="52">
        <f t="shared" ca="1" si="820"/>
        <v>1</v>
      </c>
      <c r="EF331" s="52">
        <f t="shared" ca="1" si="821"/>
        <v>1</v>
      </c>
      <c r="EG331" s="52">
        <f t="shared" ca="1" si="822"/>
        <v>1</v>
      </c>
      <c r="EH331" s="52">
        <f t="shared" ca="1" si="823"/>
        <v>1</v>
      </c>
      <c r="EI331" s="52">
        <f t="shared" ca="1" si="824"/>
        <v>1</v>
      </c>
      <c r="EJ331" s="52">
        <f t="shared" ca="1" si="825"/>
        <v>1</v>
      </c>
      <c r="EK331" s="52">
        <f t="shared" ca="1" si="826"/>
        <v>1</v>
      </c>
      <c r="EL331" s="52">
        <f t="shared" ca="1" si="827"/>
        <v>1</v>
      </c>
      <c r="EM331" s="52">
        <f t="shared" ca="1" si="828"/>
        <v>1</v>
      </c>
      <c r="EN331" s="52">
        <f t="shared" ca="1" si="829"/>
        <v>1</v>
      </c>
      <c r="EO331" s="52">
        <f t="shared" ca="1" si="830"/>
        <v>1</v>
      </c>
      <c r="EP331" s="52">
        <f t="shared" ca="1" si="831"/>
        <v>1</v>
      </c>
      <c r="EQ331" s="52">
        <f t="shared" ca="1" si="832"/>
        <v>1</v>
      </c>
      <c r="ER331" s="52">
        <f t="shared" ca="1" si="833"/>
        <v>1</v>
      </c>
      <c r="ES331" s="52">
        <f t="shared" ca="1" si="834"/>
        <v>1</v>
      </c>
      <c r="ET331" s="52">
        <f t="shared" ca="1" si="835"/>
        <v>1</v>
      </c>
      <c r="EU331" s="52">
        <f t="shared" ca="1" si="836"/>
        <v>1</v>
      </c>
      <c r="EV331" s="52">
        <f t="shared" ca="1" si="837"/>
        <v>1</v>
      </c>
      <c r="EW331" s="52">
        <f t="shared" ca="1" si="838"/>
        <v>1</v>
      </c>
      <c r="EX331" s="52">
        <f t="shared" ca="1" si="839"/>
        <v>1</v>
      </c>
      <c r="EY331" s="52">
        <f t="shared" ca="1" si="840"/>
        <v>1</v>
      </c>
      <c r="EZ331" s="52">
        <f t="shared" ca="1" si="841"/>
        <v>1</v>
      </c>
      <c r="FA331" s="52">
        <f t="shared" ca="1" si="842"/>
        <v>1</v>
      </c>
      <c r="FB331" s="52">
        <f t="shared" ca="1" si="843"/>
        <v>1</v>
      </c>
      <c r="FC331" s="52">
        <f t="shared" ca="1" si="844"/>
        <v>1</v>
      </c>
      <c r="FD331" s="52">
        <f t="shared" ca="1" si="845"/>
        <v>1</v>
      </c>
      <c r="FE331" s="52">
        <f t="shared" ca="1" si="846"/>
        <v>1</v>
      </c>
      <c r="FF331" s="52">
        <f t="shared" ca="1" si="847"/>
        <v>1</v>
      </c>
      <c r="FG331" s="52">
        <f t="shared" ca="1" si="848"/>
        <v>1</v>
      </c>
      <c r="FH331" s="52">
        <f t="shared" ca="1" si="849"/>
        <v>1</v>
      </c>
      <c r="FI331" s="52">
        <f t="shared" ca="1" si="850"/>
        <v>1</v>
      </c>
      <c r="FK331" s="52">
        <f t="shared" si="851"/>
        <v>0</v>
      </c>
      <c r="FL331" s="59" t="e">
        <f t="shared" ca="1" si="852"/>
        <v>#N/A</v>
      </c>
      <c r="FM331" s="59" t="e">
        <f t="shared" ca="1" si="853"/>
        <v>#N/A</v>
      </c>
      <c r="FN331" s="52">
        <f t="shared" ca="1" si="854"/>
        <v>0</v>
      </c>
      <c r="FP331" s="52">
        <f t="shared" ca="1" si="855"/>
        <v>0.66666666666666663</v>
      </c>
      <c r="FQ331" s="52">
        <f t="shared" ca="1" si="856"/>
        <v>0.66666666666666663</v>
      </c>
      <c r="FR331" s="52">
        <f t="shared" ca="1" si="857"/>
        <v>0.65555555555555545</v>
      </c>
      <c r="FS331" s="52">
        <f t="shared" ca="1" si="858"/>
        <v>0.64444444444444438</v>
      </c>
      <c r="FT331" s="52">
        <f t="shared" ca="1" si="859"/>
        <v>0.6333333333333333</v>
      </c>
      <c r="FU331" s="52">
        <f t="shared" ca="1" si="860"/>
        <v>0.62222222222222223</v>
      </c>
      <c r="FV331" s="52">
        <f t="shared" ca="1" si="861"/>
        <v>0.61111111111111116</v>
      </c>
      <c r="FW331" s="52">
        <f t="shared" ca="1" si="862"/>
        <v>0.6</v>
      </c>
      <c r="FX331" s="52">
        <f t="shared" ca="1" si="863"/>
        <v>0.5888888888888888</v>
      </c>
      <c r="FY331" s="52">
        <f t="shared" ca="1" si="864"/>
        <v>0.57777777777777772</v>
      </c>
      <c r="FZ331" s="52">
        <f t="shared" ca="1" si="865"/>
        <v>0.56666666666666665</v>
      </c>
      <c r="GA331" s="52">
        <f t="shared" ca="1" si="866"/>
        <v>0.55555555555555558</v>
      </c>
      <c r="GB331" s="52">
        <f t="shared" ca="1" si="867"/>
        <v>0.5444444444444444</v>
      </c>
      <c r="GC331" s="52">
        <f t="shared" ca="1" si="868"/>
        <v>0.53333333333333333</v>
      </c>
      <c r="GD331" s="52">
        <f t="shared" ca="1" si="869"/>
        <v>0.52222222222222214</v>
      </c>
      <c r="GE331" s="52">
        <f t="shared" ca="1" si="870"/>
        <v>0.51111111111111107</v>
      </c>
      <c r="GF331" s="52">
        <f t="shared" ca="1" si="871"/>
        <v>0.5</v>
      </c>
      <c r="GG331" s="52">
        <f t="shared" ca="1" si="872"/>
        <v>0.48888888888888887</v>
      </c>
      <c r="GH331" s="52">
        <f t="shared" ca="1" si="873"/>
        <v>0.47777777777777775</v>
      </c>
      <c r="GI331" s="52">
        <f t="shared" ca="1" si="874"/>
        <v>0.46666666666666667</v>
      </c>
      <c r="GJ331" s="52">
        <f t="shared" ca="1" si="875"/>
        <v>0.45555555555555555</v>
      </c>
      <c r="GK331" s="52">
        <f t="shared" ca="1" si="876"/>
        <v>0.44444444444444442</v>
      </c>
      <c r="GL331" s="52">
        <f t="shared" ca="1" si="877"/>
        <v>0.43333333333333335</v>
      </c>
      <c r="GM331" s="52">
        <f t="shared" ca="1" si="878"/>
        <v>0.42222222222222222</v>
      </c>
      <c r="GN331" s="52">
        <f t="shared" ca="1" si="879"/>
        <v>0.41111111111111109</v>
      </c>
      <c r="GO331" s="52">
        <f t="shared" ca="1" si="880"/>
        <v>0.39999999999999997</v>
      </c>
      <c r="GP331" s="52">
        <f t="shared" ca="1" si="881"/>
        <v>0.38888888888888884</v>
      </c>
      <c r="GQ331" s="52">
        <f t="shared" ca="1" si="882"/>
        <v>0.37777777777777777</v>
      </c>
      <c r="GR331" s="52">
        <f t="shared" ca="1" si="883"/>
        <v>0.36666666666666664</v>
      </c>
      <c r="GS331" s="52">
        <f t="shared" ca="1" si="884"/>
        <v>0.35555555555555551</v>
      </c>
      <c r="GT331" s="52">
        <f t="shared" ca="1" si="885"/>
        <v>0.34444444444444444</v>
      </c>
      <c r="GU331" s="125">
        <f t="shared" si="886"/>
        <v>0</v>
      </c>
      <c r="GV331" s="52">
        <f t="shared" ca="1" si="887"/>
        <v>0.66666666666666663</v>
      </c>
      <c r="GW331" s="59">
        <f t="shared" ca="1" si="888"/>
        <v>0</v>
      </c>
      <c r="GX331" s="52">
        <f t="shared" ca="1" si="889"/>
        <v>0</v>
      </c>
      <c r="GY331" s="52" t="str">
        <f t="shared" ca="1" si="890"/>
        <v>Slope</v>
      </c>
      <c r="GZ331" s="52" t="str">
        <f t="shared" ca="1" si="891"/>
        <v>NaN</v>
      </c>
      <c r="HA331" s="120">
        <f t="shared" si="892"/>
        <v>0</v>
      </c>
      <c r="HB331" s="58">
        <f t="shared" si="893"/>
        <v>0</v>
      </c>
      <c r="HC331" s="58"/>
      <c r="HD331" s="121">
        <f t="shared" si="894"/>
        <v>1</v>
      </c>
      <c r="HE331" s="52">
        <f t="shared" si="895"/>
        <v>0</v>
      </c>
      <c r="HF331" s="52">
        <f t="shared" si="896"/>
        <v>0</v>
      </c>
      <c r="HG331" s="120">
        <f t="shared" si="897"/>
        <v>1</v>
      </c>
      <c r="HH331" s="120">
        <f t="shared" si="898"/>
        <v>0</v>
      </c>
      <c r="HI331" s="52">
        <f t="shared" ca="1" si="899"/>
        <v>0</v>
      </c>
      <c r="HJ331" s="52" t="str">
        <f t="shared" ca="1" si="900"/>
        <v>Slope</v>
      </c>
      <c r="HK331" s="59">
        <f t="shared" ca="1" si="901"/>
        <v>2</v>
      </c>
      <c r="HL331" s="52" t="str">
        <f t="shared" ca="1" si="902"/>
        <v>NaN</v>
      </c>
      <c r="HM331" s="52">
        <f t="shared" si="903"/>
        <v>0</v>
      </c>
      <c r="HN331" s="52">
        <f t="shared" si="904"/>
        <v>0</v>
      </c>
      <c r="HO331" s="52">
        <f t="shared" si="905"/>
        <v>0</v>
      </c>
      <c r="HP331" s="112"/>
      <c r="HQ331" s="52">
        <f t="shared" si="908"/>
        <v>0</v>
      </c>
      <c r="HR331" s="112"/>
      <c r="HS331" s="52">
        <f t="shared" si="906"/>
        <v>0</v>
      </c>
      <c r="HT331">
        <f t="shared" si="907"/>
        <v>0</v>
      </c>
    </row>
    <row r="332" spans="1:228" x14ac:dyDescent="0.25">
      <c r="A332" s="45">
        <v>294</v>
      </c>
      <c r="B332" s="35">
        <f t="shared" si="743"/>
        <v>3.3912037037036886E-2</v>
      </c>
      <c r="C332" s="28"/>
      <c r="D332" s="29"/>
      <c r="E332" s="29"/>
      <c r="F332" s="37"/>
      <c r="G332" s="38"/>
      <c r="H332" s="107"/>
      <c r="I332" s="31"/>
      <c r="J332" s="28"/>
      <c r="K332" s="37">
        <f t="shared" si="912"/>
        <v>0</v>
      </c>
      <c r="L332" s="30">
        <f t="shared" si="910"/>
        <v>0</v>
      </c>
      <c r="M332" s="101">
        <f t="shared" si="911"/>
        <v>0</v>
      </c>
      <c r="N332" s="103">
        <f t="shared" si="744"/>
        <v>0</v>
      </c>
      <c r="AD332" s="52" t="e">
        <f t="shared" ca="1" si="745"/>
        <v>#DIV/0!</v>
      </c>
      <c r="AE332" s="52" t="e">
        <f t="shared" ca="1" si="745"/>
        <v>#DIV/0!</v>
      </c>
      <c r="AF332" s="52" t="e">
        <f t="shared" ca="1" si="745"/>
        <v>#DIV/0!</v>
      </c>
      <c r="AG332" s="52" t="e">
        <f t="shared" ca="1" si="745"/>
        <v>#DIV/0!</v>
      </c>
      <c r="AH332" s="52" t="e">
        <f t="shared" ca="1" si="746"/>
        <v>#DIV/0!</v>
      </c>
      <c r="AI332" s="52" t="e">
        <f t="shared" ca="1" si="746"/>
        <v>#DIV/0!</v>
      </c>
      <c r="AJ332" s="52" t="e">
        <f t="shared" ca="1" si="746"/>
        <v>#DIV/0!</v>
      </c>
      <c r="AK332" s="52" t="e">
        <f t="shared" ca="1" si="746"/>
        <v>#DIV/0!</v>
      </c>
      <c r="AL332" s="52" t="e">
        <f t="shared" ca="1" si="747"/>
        <v>#DIV/0!</v>
      </c>
      <c r="AM332" s="52" t="e">
        <f t="shared" ca="1" si="747"/>
        <v>#DIV/0!</v>
      </c>
      <c r="AN332" s="52" t="e">
        <f t="shared" ca="1" si="747"/>
        <v>#DIV/0!</v>
      </c>
      <c r="AO332" s="52" t="e">
        <f t="shared" ca="1" si="747"/>
        <v>#DIV/0!</v>
      </c>
      <c r="AP332" s="52" t="e">
        <f t="shared" ca="1" si="748"/>
        <v>#DIV/0!</v>
      </c>
      <c r="AQ332" s="52" t="e">
        <f t="shared" ca="1" si="748"/>
        <v>#DIV/0!</v>
      </c>
      <c r="AR332" s="52" t="e">
        <f t="shared" ca="1" si="748"/>
        <v>#DIV/0!</v>
      </c>
      <c r="AS332" s="52" t="e">
        <f t="shared" ca="1" si="748"/>
        <v>#DIV/0!</v>
      </c>
      <c r="AT332" s="52" t="e">
        <f t="shared" ca="1" si="909"/>
        <v>#DIV/0!</v>
      </c>
      <c r="AU332" s="52" t="e">
        <f t="shared" ca="1" si="909"/>
        <v>#DIV/0!</v>
      </c>
      <c r="AV332" s="52" t="e">
        <f t="shared" ca="1" si="738"/>
        <v>#DIV/0!</v>
      </c>
      <c r="AW332" s="52" t="e">
        <f t="shared" ca="1" si="738"/>
        <v>#DIV/0!</v>
      </c>
      <c r="AX332" s="52" t="e">
        <f t="shared" ca="1" si="738"/>
        <v>#DIV/0!</v>
      </c>
      <c r="AY332" s="52" t="e">
        <f t="shared" ca="1" si="738"/>
        <v>#DIV/0!</v>
      </c>
      <c r="AZ332" s="52" t="e">
        <f t="shared" ca="1" si="739"/>
        <v>#DIV/0!</v>
      </c>
      <c r="BA332" s="52" t="e">
        <f t="shared" ca="1" si="739"/>
        <v>#DIV/0!</v>
      </c>
      <c r="BB332" s="52" t="e">
        <f t="shared" ca="1" si="739"/>
        <v>#DIV/0!</v>
      </c>
      <c r="BC332" s="52" t="e">
        <f t="shared" ca="1" si="739"/>
        <v>#DIV/0!</v>
      </c>
      <c r="BD332" s="52" t="e">
        <f t="shared" ca="1" si="740"/>
        <v>#DIV/0!</v>
      </c>
      <c r="BE332" s="52" t="e">
        <f t="shared" ca="1" si="740"/>
        <v>#DIV/0!</v>
      </c>
      <c r="BF332" s="52" t="e">
        <f t="shared" ca="1" si="740"/>
        <v>#DIV/0!</v>
      </c>
      <c r="BG332" s="52" t="e">
        <f t="shared" ca="1" si="740"/>
        <v>#DIV/0!</v>
      </c>
      <c r="BH332" s="52" t="e">
        <f t="shared" ca="1" si="741"/>
        <v>#DIV/0!</v>
      </c>
      <c r="BJ332" s="52">
        <f t="shared" si="750"/>
        <v>0</v>
      </c>
      <c r="BK332" s="52">
        <f t="shared" si="751"/>
        <v>0</v>
      </c>
      <c r="BL332" s="52">
        <f t="shared" si="752"/>
        <v>0</v>
      </c>
      <c r="BM332" s="52">
        <f t="shared" si="753"/>
        <v>0</v>
      </c>
      <c r="BN332" s="52">
        <f t="shared" si="754"/>
        <v>0</v>
      </c>
      <c r="BO332" s="52">
        <f t="shared" si="755"/>
        <v>0</v>
      </c>
      <c r="BP332" s="52">
        <f t="shared" si="756"/>
        <v>0</v>
      </c>
      <c r="BQ332" s="52">
        <f t="shared" si="757"/>
        <v>0.05</v>
      </c>
      <c r="BS332" s="52">
        <f t="shared" ca="1" si="758"/>
        <v>0</v>
      </c>
      <c r="BT332" s="52">
        <f t="shared" ca="1" si="759"/>
        <v>0</v>
      </c>
      <c r="BU332" s="52">
        <f t="shared" ca="1" si="760"/>
        <v>0</v>
      </c>
      <c r="BV332" s="52">
        <f t="shared" ca="1" si="761"/>
        <v>0</v>
      </c>
      <c r="BW332" s="52">
        <f t="shared" ca="1" si="762"/>
        <v>0</v>
      </c>
      <c r="BX332" s="52">
        <f t="shared" ca="1" si="763"/>
        <v>0</v>
      </c>
      <c r="BY332" s="52">
        <f t="shared" ca="1" si="764"/>
        <v>0</v>
      </c>
      <c r="BZ332" s="52">
        <f t="shared" ca="1" si="765"/>
        <v>0</v>
      </c>
      <c r="CA332" s="52">
        <f t="shared" ca="1" si="766"/>
        <v>0</v>
      </c>
      <c r="CB332" s="52">
        <f t="shared" ca="1" si="767"/>
        <v>0</v>
      </c>
      <c r="CC332" s="52">
        <f t="shared" ca="1" si="768"/>
        <v>0</v>
      </c>
      <c r="CD332" s="52">
        <f t="shared" ca="1" si="769"/>
        <v>0</v>
      </c>
      <c r="CE332" s="52">
        <f t="shared" ca="1" si="770"/>
        <v>0</v>
      </c>
      <c r="CF332" s="52">
        <f t="shared" ca="1" si="771"/>
        <v>0</v>
      </c>
      <c r="CG332" s="52">
        <f t="shared" ca="1" si="772"/>
        <v>0</v>
      </c>
      <c r="CH332" s="52">
        <f t="shared" ca="1" si="773"/>
        <v>0</v>
      </c>
      <c r="CI332" s="52">
        <f t="shared" ca="1" si="774"/>
        <v>0</v>
      </c>
      <c r="CJ332" s="52">
        <f t="shared" ca="1" si="775"/>
        <v>0</v>
      </c>
      <c r="CK332" s="52">
        <f t="shared" ca="1" si="776"/>
        <v>0</v>
      </c>
      <c r="CL332" s="52">
        <f t="shared" ca="1" si="777"/>
        <v>0</v>
      </c>
      <c r="CM332" s="52">
        <f t="shared" ca="1" si="778"/>
        <v>0</v>
      </c>
      <c r="CN332" s="52">
        <f t="shared" ca="1" si="779"/>
        <v>0</v>
      </c>
      <c r="CO332" s="52">
        <f t="shared" ca="1" si="780"/>
        <v>0</v>
      </c>
      <c r="CP332" s="52">
        <f t="shared" ca="1" si="781"/>
        <v>0</v>
      </c>
      <c r="CQ332" s="52">
        <f t="shared" ca="1" si="782"/>
        <v>0</v>
      </c>
      <c r="CR332" s="52">
        <f t="shared" ca="1" si="783"/>
        <v>0</v>
      </c>
      <c r="CS332" s="52">
        <f t="shared" ca="1" si="784"/>
        <v>0</v>
      </c>
      <c r="CT332" s="52">
        <f t="shared" ca="1" si="785"/>
        <v>0</v>
      </c>
      <c r="CU332" s="52">
        <f t="shared" ca="1" si="786"/>
        <v>0</v>
      </c>
      <c r="CV332" s="52">
        <f t="shared" ca="1" si="787"/>
        <v>0</v>
      </c>
      <c r="CW332" s="52">
        <f t="shared" ca="1" si="788"/>
        <v>0</v>
      </c>
      <c r="CY332" s="51" t="str">
        <f t="shared" ca="1" si="789"/>
        <v>Slope</v>
      </c>
      <c r="CZ332" s="51" t="str">
        <f t="shared" ca="1" si="790"/>
        <v>Slope</v>
      </c>
      <c r="DA332" s="51" t="str">
        <f t="shared" ca="1" si="791"/>
        <v>Slope</v>
      </c>
      <c r="DB332" s="51" t="str">
        <f t="shared" ca="1" si="792"/>
        <v>Slope</v>
      </c>
      <c r="DC332" s="51" t="str">
        <f t="shared" ca="1" si="793"/>
        <v>Slope</v>
      </c>
      <c r="DD332" s="51" t="str">
        <f t="shared" ca="1" si="794"/>
        <v>Slope</v>
      </c>
      <c r="DE332" s="51" t="str">
        <f t="shared" ca="1" si="795"/>
        <v>Slope</v>
      </c>
      <c r="DF332" s="51" t="str">
        <f t="shared" ca="1" si="796"/>
        <v>Slope</v>
      </c>
      <c r="DG332" s="51" t="str">
        <f t="shared" ca="1" si="797"/>
        <v>Slope</v>
      </c>
      <c r="DH332" s="51" t="str">
        <f t="shared" ca="1" si="798"/>
        <v>Slope</v>
      </c>
      <c r="DI332" s="51" t="str">
        <f t="shared" ca="1" si="799"/>
        <v>Slope</v>
      </c>
      <c r="DJ332" s="51" t="str">
        <f t="shared" ca="1" si="800"/>
        <v>Slope</v>
      </c>
      <c r="DK332" s="51" t="str">
        <f t="shared" ca="1" si="801"/>
        <v>Slope</v>
      </c>
      <c r="DL332" s="51" t="str">
        <f t="shared" ca="1" si="802"/>
        <v>Slope</v>
      </c>
      <c r="DM332" s="51" t="str">
        <f t="shared" ca="1" si="803"/>
        <v>Slope</v>
      </c>
      <c r="DN332" s="51" t="str">
        <f t="shared" ca="1" si="804"/>
        <v>Slope</v>
      </c>
      <c r="DO332" s="51" t="str">
        <f t="shared" ca="1" si="805"/>
        <v>Slope</v>
      </c>
      <c r="DP332" s="51" t="str">
        <f t="shared" ca="1" si="806"/>
        <v>Slope</v>
      </c>
      <c r="DQ332" s="51" t="str">
        <f t="shared" ca="1" si="807"/>
        <v>Slope</v>
      </c>
      <c r="DR332" s="51" t="str">
        <f t="shared" ca="1" si="808"/>
        <v>Slope</v>
      </c>
      <c r="DS332" s="51" t="str">
        <f t="shared" ca="1" si="809"/>
        <v>Slope</v>
      </c>
      <c r="DT332" s="51" t="str">
        <f t="shared" ca="1" si="810"/>
        <v>Slope</v>
      </c>
      <c r="DU332" s="51" t="str">
        <f t="shared" ca="1" si="811"/>
        <v>Slope</v>
      </c>
      <c r="DV332" s="51" t="str">
        <f t="shared" ca="1" si="812"/>
        <v>Slope</v>
      </c>
      <c r="DW332" s="51" t="str">
        <f t="shared" ca="1" si="813"/>
        <v>Slope</v>
      </c>
      <c r="DX332" s="51" t="str">
        <f t="shared" ca="1" si="814"/>
        <v>Slope</v>
      </c>
      <c r="DY332" s="51" t="str">
        <f t="shared" ca="1" si="815"/>
        <v>Slope</v>
      </c>
      <c r="DZ332" s="51" t="str">
        <f t="shared" ca="1" si="816"/>
        <v>Slope</v>
      </c>
      <c r="EA332" s="51" t="str">
        <f t="shared" ca="1" si="817"/>
        <v>Slope</v>
      </c>
      <c r="EB332" s="51" t="str">
        <f t="shared" ca="1" si="818"/>
        <v>Slope</v>
      </c>
      <c r="EC332" s="51" t="str">
        <f t="shared" ca="1" si="819"/>
        <v>Slope</v>
      </c>
      <c r="EE332" s="52">
        <f t="shared" ca="1" si="820"/>
        <v>1</v>
      </c>
      <c r="EF332" s="52">
        <f t="shared" ca="1" si="821"/>
        <v>1</v>
      </c>
      <c r="EG332" s="52">
        <f t="shared" ca="1" si="822"/>
        <v>1</v>
      </c>
      <c r="EH332" s="52">
        <f t="shared" ca="1" si="823"/>
        <v>1</v>
      </c>
      <c r="EI332" s="52">
        <f t="shared" ca="1" si="824"/>
        <v>1</v>
      </c>
      <c r="EJ332" s="52">
        <f t="shared" ca="1" si="825"/>
        <v>1</v>
      </c>
      <c r="EK332" s="52">
        <f t="shared" ca="1" si="826"/>
        <v>1</v>
      </c>
      <c r="EL332" s="52">
        <f t="shared" ca="1" si="827"/>
        <v>1</v>
      </c>
      <c r="EM332" s="52">
        <f t="shared" ca="1" si="828"/>
        <v>1</v>
      </c>
      <c r="EN332" s="52">
        <f t="shared" ca="1" si="829"/>
        <v>1</v>
      </c>
      <c r="EO332" s="52">
        <f t="shared" ca="1" si="830"/>
        <v>1</v>
      </c>
      <c r="EP332" s="52">
        <f t="shared" ca="1" si="831"/>
        <v>1</v>
      </c>
      <c r="EQ332" s="52">
        <f t="shared" ca="1" si="832"/>
        <v>1</v>
      </c>
      <c r="ER332" s="52">
        <f t="shared" ca="1" si="833"/>
        <v>1</v>
      </c>
      <c r="ES332" s="52">
        <f t="shared" ca="1" si="834"/>
        <v>1</v>
      </c>
      <c r="ET332" s="52">
        <f t="shared" ca="1" si="835"/>
        <v>1</v>
      </c>
      <c r="EU332" s="52">
        <f t="shared" ca="1" si="836"/>
        <v>1</v>
      </c>
      <c r="EV332" s="52">
        <f t="shared" ca="1" si="837"/>
        <v>1</v>
      </c>
      <c r="EW332" s="52">
        <f t="shared" ca="1" si="838"/>
        <v>1</v>
      </c>
      <c r="EX332" s="52">
        <f t="shared" ca="1" si="839"/>
        <v>1</v>
      </c>
      <c r="EY332" s="52">
        <f t="shared" ca="1" si="840"/>
        <v>1</v>
      </c>
      <c r="EZ332" s="52">
        <f t="shared" ca="1" si="841"/>
        <v>1</v>
      </c>
      <c r="FA332" s="52">
        <f t="shared" ca="1" si="842"/>
        <v>1</v>
      </c>
      <c r="FB332" s="52">
        <f t="shared" ca="1" si="843"/>
        <v>1</v>
      </c>
      <c r="FC332" s="52">
        <f t="shared" ca="1" si="844"/>
        <v>1</v>
      </c>
      <c r="FD332" s="52">
        <f t="shared" ca="1" si="845"/>
        <v>1</v>
      </c>
      <c r="FE332" s="52">
        <f t="shared" ca="1" si="846"/>
        <v>1</v>
      </c>
      <c r="FF332" s="52">
        <f t="shared" ca="1" si="847"/>
        <v>1</v>
      </c>
      <c r="FG332" s="52">
        <f t="shared" ca="1" si="848"/>
        <v>1</v>
      </c>
      <c r="FH332" s="52">
        <f t="shared" ca="1" si="849"/>
        <v>1</v>
      </c>
      <c r="FI332" s="52">
        <f t="shared" ca="1" si="850"/>
        <v>1</v>
      </c>
      <c r="FK332" s="52">
        <f t="shared" si="851"/>
        <v>0</v>
      </c>
      <c r="FL332" s="59" t="e">
        <f t="shared" ca="1" si="852"/>
        <v>#N/A</v>
      </c>
      <c r="FM332" s="59" t="e">
        <f t="shared" ca="1" si="853"/>
        <v>#N/A</v>
      </c>
      <c r="FN332" s="52">
        <f t="shared" ca="1" si="854"/>
        <v>0</v>
      </c>
      <c r="FP332" s="52">
        <f t="shared" ca="1" si="855"/>
        <v>0.66666666666666663</v>
      </c>
      <c r="FQ332" s="52">
        <f t="shared" ca="1" si="856"/>
        <v>0.66666666666666663</v>
      </c>
      <c r="FR332" s="52">
        <f t="shared" ca="1" si="857"/>
        <v>0.65555555555555545</v>
      </c>
      <c r="FS332" s="52">
        <f t="shared" ca="1" si="858"/>
        <v>0.64444444444444438</v>
      </c>
      <c r="FT332" s="52">
        <f t="shared" ca="1" si="859"/>
        <v>0.6333333333333333</v>
      </c>
      <c r="FU332" s="52">
        <f t="shared" ca="1" si="860"/>
        <v>0.62222222222222223</v>
      </c>
      <c r="FV332" s="52">
        <f t="shared" ca="1" si="861"/>
        <v>0.61111111111111116</v>
      </c>
      <c r="FW332" s="52">
        <f t="shared" ca="1" si="862"/>
        <v>0.6</v>
      </c>
      <c r="FX332" s="52">
        <f t="shared" ca="1" si="863"/>
        <v>0.5888888888888888</v>
      </c>
      <c r="FY332" s="52">
        <f t="shared" ca="1" si="864"/>
        <v>0.57777777777777772</v>
      </c>
      <c r="FZ332" s="52">
        <f t="shared" ca="1" si="865"/>
        <v>0.56666666666666665</v>
      </c>
      <c r="GA332" s="52">
        <f t="shared" ca="1" si="866"/>
        <v>0.55555555555555558</v>
      </c>
      <c r="GB332" s="52">
        <f t="shared" ca="1" si="867"/>
        <v>0.5444444444444444</v>
      </c>
      <c r="GC332" s="52">
        <f t="shared" ca="1" si="868"/>
        <v>0.53333333333333333</v>
      </c>
      <c r="GD332" s="52">
        <f t="shared" ca="1" si="869"/>
        <v>0.52222222222222214</v>
      </c>
      <c r="GE332" s="52">
        <f t="shared" ca="1" si="870"/>
        <v>0.51111111111111107</v>
      </c>
      <c r="GF332" s="52">
        <f t="shared" ca="1" si="871"/>
        <v>0.5</v>
      </c>
      <c r="GG332" s="52">
        <f t="shared" ca="1" si="872"/>
        <v>0.48888888888888887</v>
      </c>
      <c r="GH332" s="52">
        <f t="shared" ca="1" si="873"/>
        <v>0.47777777777777775</v>
      </c>
      <c r="GI332" s="52">
        <f t="shared" ca="1" si="874"/>
        <v>0.46666666666666667</v>
      </c>
      <c r="GJ332" s="52">
        <f t="shared" ca="1" si="875"/>
        <v>0.45555555555555555</v>
      </c>
      <c r="GK332" s="52">
        <f t="shared" ca="1" si="876"/>
        <v>0.44444444444444442</v>
      </c>
      <c r="GL332" s="52">
        <f t="shared" ca="1" si="877"/>
        <v>0.43333333333333335</v>
      </c>
      <c r="GM332" s="52">
        <f t="shared" ca="1" si="878"/>
        <v>0.42222222222222222</v>
      </c>
      <c r="GN332" s="52">
        <f t="shared" ca="1" si="879"/>
        <v>0.41111111111111109</v>
      </c>
      <c r="GO332" s="52">
        <f t="shared" ca="1" si="880"/>
        <v>0.39999999999999997</v>
      </c>
      <c r="GP332" s="52">
        <f t="shared" ca="1" si="881"/>
        <v>0.38888888888888884</v>
      </c>
      <c r="GQ332" s="52">
        <f t="shared" ca="1" si="882"/>
        <v>0.37777777777777777</v>
      </c>
      <c r="GR332" s="52">
        <f t="shared" ca="1" si="883"/>
        <v>0.36666666666666664</v>
      </c>
      <c r="GS332" s="52">
        <f t="shared" ca="1" si="884"/>
        <v>0.35555555555555551</v>
      </c>
      <c r="GT332" s="52">
        <f t="shared" ca="1" si="885"/>
        <v>0.34444444444444444</v>
      </c>
      <c r="GU332" s="125">
        <f t="shared" si="886"/>
        <v>0</v>
      </c>
      <c r="GV332" s="52">
        <f t="shared" ca="1" si="887"/>
        <v>0.66666666666666663</v>
      </c>
      <c r="GW332" s="59">
        <f t="shared" ca="1" si="888"/>
        <v>0</v>
      </c>
      <c r="GX332" s="52">
        <f t="shared" ca="1" si="889"/>
        <v>0</v>
      </c>
      <c r="GY332" s="52" t="str">
        <f t="shared" ca="1" si="890"/>
        <v>Slope</v>
      </c>
      <c r="GZ332" s="52" t="str">
        <f t="shared" ca="1" si="891"/>
        <v>NaN</v>
      </c>
      <c r="HA332" s="120">
        <f t="shared" si="892"/>
        <v>0</v>
      </c>
      <c r="HB332" s="58">
        <f t="shared" si="893"/>
        <v>0</v>
      </c>
      <c r="HC332" s="58"/>
      <c r="HD332" s="121">
        <f t="shared" si="894"/>
        <v>1</v>
      </c>
      <c r="HE332" s="52">
        <f t="shared" si="895"/>
        <v>0</v>
      </c>
      <c r="HF332" s="52">
        <f t="shared" si="896"/>
        <v>0</v>
      </c>
      <c r="HG332" s="120">
        <f t="shared" si="897"/>
        <v>1</v>
      </c>
      <c r="HH332" s="120">
        <f t="shared" si="898"/>
        <v>0</v>
      </c>
      <c r="HI332" s="52">
        <f t="shared" ca="1" si="899"/>
        <v>0</v>
      </c>
      <c r="HJ332" s="52" t="str">
        <f t="shared" ca="1" si="900"/>
        <v>Slope</v>
      </c>
      <c r="HK332" s="59">
        <f t="shared" ca="1" si="901"/>
        <v>2</v>
      </c>
      <c r="HL332" s="52" t="str">
        <f t="shared" ca="1" si="902"/>
        <v>NaN</v>
      </c>
      <c r="HM332" s="52">
        <f t="shared" si="903"/>
        <v>0</v>
      </c>
      <c r="HN332" s="52">
        <f t="shared" si="904"/>
        <v>0</v>
      </c>
      <c r="HO332" s="52">
        <f t="shared" si="905"/>
        <v>0</v>
      </c>
      <c r="HP332" s="112"/>
      <c r="HQ332" s="52">
        <f t="shared" si="908"/>
        <v>0</v>
      </c>
      <c r="HR332" s="112"/>
      <c r="HS332" s="52">
        <f t="shared" si="906"/>
        <v>0</v>
      </c>
      <c r="HT332">
        <f t="shared" si="907"/>
        <v>0</v>
      </c>
    </row>
    <row r="333" spans="1:228" x14ac:dyDescent="0.25">
      <c r="A333" s="45">
        <v>295</v>
      </c>
      <c r="B333" s="35">
        <f t="shared" si="743"/>
        <v>3.4027777777777629E-2</v>
      </c>
      <c r="C333" s="28"/>
      <c r="D333" s="29"/>
      <c r="E333" s="29"/>
      <c r="F333" s="37"/>
      <c r="G333" s="38"/>
      <c r="H333" s="107"/>
      <c r="I333" s="31"/>
      <c r="J333" s="28"/>
      <c r="K333" s="37">
        <f t="shared" si="912"/>
        <v>0</v>
      </c>
      <c r="L333" s="30">
        <f t="shared" si="910"/>
        <v>0</v>
      </c>
      <c r="M333" s="101">
        <f t="shared" si="911"/>
        <v>0</v>
      </c>
      <c r="N333" s="103">
        <f t="shared" si="744"/>
        <v>0</v>
      </c>
      <c r="AD333" s="52" t="e">
        <f t="shared" ca="1" si="745"/>
        <v>#DIV/0!</v>
      </c>
      <c r="AE333" s="52" t="e">
        <f t="shared" ca="1" si="745"/>
        <v>#DIV/0!</v>
      </c>
      <c r="AF333" s="52" t="e">
        <f t="shared" ca="1" si="745"/>
        <v>#DIV/0!</v>
      </c>
      <c r="AG333" s="52" t="e">
        <f t="shared" ca="1" si="745"/>
        <v>#DIV/0!</v>
      </c>
      <c r="AH333" s="52" t="e">
        <f t="shared" ca="1" si="746"/>
        <v>#DIV/0!</v>
      </c>
      <c r="AI333" s="52" t="e">
        <f t="shared" ca="1" si="746"/>
        <v>#DIV/0!</v>
      </c>
      <c r="AJ333" s="52" t="e">
        <f t="shared" ca="1" si="746"/>
        <v>#DIV/0!</v>
      </c>
      <c r="AK333" s="52" t="e">
        <f t="shared" ca="1" si="746"/>
        <v>#DIV/0!</v>
      </c>
      <c r="AL333" s="52" t="e">
        <f t="shared" ca="1" si="747"/>
        <v>#DIV/0!</v>
      </c>
      <c r="AM333" s="52" t="e">
        <f t="shared" ca="1" si="747"/>
        <v>#DIV/0!</v>
      </c>
      <c r="AN333" s="52" t="e">
        <f t="shared" ca="1" si="747"/>
        <v>#DIV/0!</v>
      </c>
      <c r="AO333" s="52" t="e">
        <f t="shared" ca="1" si="747"/>
        <v>#DIV/0!</v>
      </c>
      <c r="AP333" s="52" t="e">
        <f t="shared" ca="1" si="748"/>
        <v>#DIV/0!</v>
      </c>
      <c r="AQ333" s="52" t="e">
        <f t="shared" ca="1" si="748"/>
        <v>#DIV/0!</v>
      </c>
      <c r="AR333" s="52" t="e">
        <f t="shared" ca="1" si="748"/>
        <v>#DIV/0!</v>
      </c>
      <c r="AS333" s="52" t="e">
        <f t="shared" ca="1" si="748"/>
        <v>#DIV/0!</v>
      </c>
      <c r="AT333" s="52" t="e">
        <f t="shared" ca="1" si="909"/>
        <v>#DIV/0!</v>
      </c>
      <c r="AU333" s="52" t="e">
        <f t="shared" ca="1" si="909"/>
        <v>#DIV/0!</v>
      </c>
      <c r="AV333" s="52" t="e">
        <f t="shared" ca="1" si="738"/>
        <v>#DIV/0!</v>
      </c>
      <c r="AW333" s="52" t="e">
        <f t="shared" ca="1" si="738"/>
        <v>#DIV/0!</v>
      </c>
      <c r="AX333" s="52" t="e">
        <f t="shared" ca="1" si="738"/>
        <v>#DIV/0!</v>
      </c>
      <c r="AY333" s="52" t="e">
        <f t="shared" ca="1" si="738"/>
        <v>#DIV/0!</v>
      </c>
      <c r="AZ333" s="52" t="e">
        <f t="shared" ca="1" si="739"/>
        <v>#DIV/0!</v>
      </c>
      <c r="BA333" s="52" t="e">
        <f t="shared" ca="1" si="739"/>
        <v>#DIV/0!</v>
      </c>
      <c r="BB333" s="52" t="e">
        <f t="shared" ca="1" si="739"/>
        <v>#DIV/0!</v>
      </c>
      <c r="BC333" s="52" t="e">
        <f t="shared" ca="1" si="739"/>
        <v>#DIV/0!</v>
      </c>
      <c r="BD333" s="52" t="e">
        <f t="shared" ca="1" si="740"/>
        <v>#DIV/0!</v>
      </c>
      <c r="BE333" s="52" t="e">
        <f t="shared" ca="1" si="740"/>
        <v>#DIV/0!</v>
      </c>
      <c r="BF333" s="52" t="e">
        <f t="shared" ca="1" si="740"/>
        <v>#DIV/0!</v>
      </c>
      <c r="BG333" s="52" t="e">
        <f t="shared" ca="1" si="740"/>
        <v>#DIV/0!</v>
      </c>
      <c r="BH333" s="52" t="e">
        <f t="shared" ca="1" si="741"/>
        <v>#DIV/0!</v>
      </c>
      <c r="BJ333" s="52">
        <f t="shared" si="750"/>
        <v>0</v>
      </c>
      <c r="BK333" s="52">
        <f t="shared" si="751"/>
        <v>0</v>
      </c>
      <c r="BL333" s="52">
        <f t="shared" si="752"/>
        <v>0</v>
      </c>
      <c r="BM333" s="52">
        <f t="shared" si="753"/>
        <v>0</v>
      </c>
      <c r="BN333" s="52">
        <f t="shared" si="754"/>
        <v>0</v>
      </c>
      <c r="BO333" s="52">
        <f t="shared" si="755"/>
        <v>0</v>
      </c>
      <c r="BP333" s="52">
        <f t="shared" si="756"/>
        <v>0</v>
      </c>
      <c r="BQ333" s="52">
        <f t="shared" si="757"/>
        <v>0.05</v>
      </c>
      <c r="BS333" s="52">
        <f t="shared" ca="1" si="758"/>
        <v>0</v>
      </c>
      <c r="BT333" s="52">
        <f t="shared" ca="1" si="759"/>
        <v>0</v>
      </c>
      <c r="BU333" s="52">
        <f t="shared" ca="1" si="760"/>
        <v>0</v>
      </c>
      <c r="BV333" s="52">
        <f t="shared" ca="1" si="761"/>
        <v>0</v>
      </c>
      <c r="BW333" s="52">
        <f t="shared" ca="1" si="762"/>
        <v>0</v>
      </c>
      <c r="BX333" s="52">
        <f t="shared" ca="1" si="763"/>
        <v>0</v>
      </c>
      <c r="BY333" s="52">
        <f t="shared" ca="1" si="764"/>
        <v>0</v>
      </c>
      <c r="BZ333" s="52">
        <f t="shared" ca="1" si="765"/>
        <v>0</v>
      </c>
      <c r="CA333" s="52">
        <f t="shared" ca="1" si="766"/>
        <v>0</v>
      </c>
      <c r="CB333" s="52">
        <f t="shared" ca="1" si="767"/>
        <v>0</v>
      </c>
      <c r="CC333" s="52">
        <f t="shared" ca="1" si="768"/>
        <v>0</v>
      </c>
      <c r="CD333" s="52">
        <f t="shared" ca="1" si="769"/>
        <v>0</v>
      </c>
      <c r="CE333" s="52">
        <f t="shared" ca="1" si="770"/>
        <v>0</v>
      </c>
      <c r="CF333" s="52">
        <f t="shared" ca="1" si="771"/>
        <v>0</v>
      </c>
      <c r="CG333" s="52">
        <f t="shared" ca="1" si="772"/>
        <v>0</v>
      </c>
      <c r="CH333" s="52">
        <f t="shared" ca="1" si="773"/>
        <v>0</v>
      </c>
      <c r="CI333" s="52">
        <f t="shared" ca="1" si="774"/>
        <v>0</v>
      </c>
      <c r="CJ333" s="52">
        <f t="shared" ca="1" si="775"/>
        <v>0</v>
      </c>
      <c r="CK333" s="52">
        <f t="shared" ca="1" si="776"/>
        <v>0</v>
      </c>
      <c r="CL333" s="52">
        <f t="shared" ca="1" si="777"/>
        <v>0</v>
      </c>
      <c r="CM333" s="52">
        <f t="shared" ca="1" si="778"/>
        <v>0</v>
      </c>
      <c r="CN333" s="52">
        <f t="shared" ca="1" si="779"/>
        <v>0</v>
      </c>
      <c r="CO333" s="52">
        <f t="shared" ca="1" si="780"/>
        <v>0</v>
      </c>
      <c r="CP333" s="52">
        <f t="shared" ca="1" si="781"/>
        <v>0</v>
      </c>
      <c r="CQ333" s="52">
        <f t="shared" ca="1" si="782"/>
        <v>0</v>
      </c>
      <c r="CR333" s="52">
        <f t="shared" ca="1" si="783"/>
        <v>0</v>
      </c>
      <c r="CS333" s="52">
        <f t="shared" ca="1" si="784"/>
        <v>0</v>
      </c>
      <c r="CT333" s="52">
        <f t="shared" ca="1" si="785"/>
        <v>0</v>
      </c>
      <c r="CU333" s="52">
        <f t="shared" ca="1" si="786"/>
        <v>0</v>
      </c>
      <c r="CV333" s="52">
        <f t="shared" ca="1" si="787"/>
        <v>0</v>
      </c>
      <c r="CW333" s="52">
        <f t="shared" ca="1" si="788"/>
        <v>0</v>
      </c>
      <c r="CY333" s="51" t="str">
        <f t="shared" ca="1" si="789"/>
        <v>Slope</v>
      </c>
      <c r="CZ333" s="51" t="str">
        <f t="shared" ca="1" si="790"/>
        <v>Slope</v>
      </c>
      <c r="DA333" s="51" t="str">
        <f t="shared" ca="1" si="791"/>
        <v>Slope</v>
      </c>
      <c r="DB333" s="51" t="str">
        <f t="shared" ca="1" si="792"/>
        <v>Slope</v>
      </c>
      <c r="DC333" s="51" t="str">
        <f t="shared" ca="1" si="793"/>
        <v>Slope</v>
      </c>
      <c r="DD333" s="51" t="str">
        <f t="shared" ca="1" si="794"/>
        <v>Slope</v>
      </c>
      <c r="DE333" s="51" t="str">
        <f t="shared" ca="1" si="795"/>
        <v>Slope</v>
      </c>
      <c r="DF333" s="51" t="str">
        <f t="shared" ca="1" si="796"/>
        <v>Slope</v>
      </c>
      <c r="DG333" s="51" t="str">
        <f t="shared" ca="1" si="797"/>
        <v>Slope</v>
      </c>
      <c r="DH333" s="51" t="str">
        <f t="shared" ca="1" si="798"/>
        <v>Slope</v>
      </c>
      <c r="DI333" s="51" t="str">
        <f t="shared" ca="1" si="799"/>
        <v>Slope</v>
      </c>
      <c r="DJ333" s="51" t="str">
        <f t="shared" ca="1" si="800"/>
        <v>Slope</v>
      </c>
      <c r="DK333" s="51" t="str">
        <f t="shared" ca="1" si="801"/>
        <v>Slope</v>
      </c>
      <c r="DL333" s="51" t="str">
        <f t="shared" ca="1" si="802"/>
        <v>Slope</v>
      </c>
      <c r="DM333" s="51" t="str">
        <f t="shared" ca="1" si="803"/>
        <v>Slope</v>
      </c>
      <c r="DN333" s="51" t="str">
        <f t="shared" ca="1" si="804"/>
        <v>Slope</v>
      </c>
      <c r="DO333" s="51" t="str">
        <f t="shared" ca="1" si="805"/>
        <v>Slope</v>
      </c>
      <c r="DP333" s="51" t="str">
        <f t="shared" ca="1" si="806"/>
        <v>Slope</v>
      </c>
      <c r="DQ333" s="51" t="str">
        <f t="shared" ca="1" si="807"/>
        <v>Slope</v>
      </c>
      <c r="DR333" s="51" t="str">
        <f t="shared" ca="1" si="808"/>
        <v>Slope</v>
      </c>
      <c r="DS333" s="51" t="str">
        <f t="shared" ca="1" si="809"/>
        <v>Slope</v>
      </c>
      <c r="DT333" s="51" t="str">
        <f t="shared" ca="1" si="810"/>
        <v>Slope</v>
      </c>
      <c r="DU333" s="51" t="str">
        <f t="shared" ca="1" si="811"/>
        <v>Slope</v>
      </c>
      <c r="DV333" s="51" t="str">
        <f t="shared" ca="1" si="812"/>
        <v>Slope</v>
      </c>
      <c r="DW333" s="51" t="str">
        <f t="shared" ca="1" si="813"/>
        <v>Slope</v>
      </c>
      <c r="DX333" s="51" t="str">
        <f t="shared" ca="1" si="814"/>
        <v>Slope</v>
      </c>
      <c r="DY333" s="51" t="str">
        <f t="shared" ca="1" si="815"/>
        <v>Slope</v>
      </c>
      <c r="DZ333" s="51" t="str">
        <f t="shared" ca="1" si="816"/>
        <v>Slope</v>
      </c>
      <c r="EA333" s="51" t="str">
        <f t="shared" ca="1" si="817"/>
        <v>Slope</v>
      </c>
      <c r="EB333" s="51" t="str">
        <f t="shared" ca="1" si="818"/>
        <v>Slope</v>
      </c>
      <c r="EC333" s="51" t="str">
        <f t="shared" ca="1" si="819"/>
        <v>Slope</v>
      </c>
      <c r="EE333" s="52">
        <f t="shared" ca="1" si="820"/>
        <v>1</v>
      </c>
      <c r="EF333" s="52">
        <f t="shared" ca="1" si="821"/>
        <v>1</v>
      </c>
      <c r="EG333" s="52">
        <f t="shared" ca="1" si="822"/>
        <v>1</v>
      </c>
      <c r="EH333" s="52">
        <f t="shared" ca="1" si="823"/>
        <v>1</v>
      </c>
      <c r="EI333" s="52">
        <f t="shared" ca="1" si="824"/>
        <v>1</v>
      </c>
      <c r="EJ333" s="52">
        <f t="shared" ca="1" si="825"/>
        <v>1</v>
      </c>
      <c r="EK333" s="52">
        <f t="shared" ca="1" si="826"/>
        <v>1</v>
      </c>
      <c r="EL333" s="52">
        <f t="shared" ca="1" si="827"/>
        <v>1</v>
      </c>
      <c r="EM333" s="52">
        <f t="shared" ca="1" si="828"/>
        <v>1</v>
      </c>
      <c r="EN333" s="52">
        <f t="shared" ca="1" si="829"/>
        <v>1</v>
      </c>
      <c r="EO333" s="52">
        <f t="shared" ca="1" si="830"/>
        <v>1</v>
      </c>
      <c r="EP333" s="52">
        <f t="shared" ca="1" si="831"/>
        <v>1</v>
      </c>
      <c r="EQ333" s="52">
        <f t="shared" ca="1" si="832"/>
        <v>1</v>
      </c>
      <c r="ER333" s="52">
        <f t="shared" ca="1" si="833"/>
        <v>1</v>
      </c>
      <c r="ES333" s="52">
        <f t="shared" ca="1" si="834"/>
        <v>1</v>
      </c>
      <c r="ET333" s="52">
        <f t="shared" ca="1" si="835"/>
        <v>1</v>
      </c>
      <c r="EU333" s="52">
        <f t="shared" ca="1" si="836"/>
        <v>1</v>
      </c>
      <c r="EV333" s="52">
        <f t="shared" ca="1" si="837"/>
        <v>1</v>
      </c>
      <c r="EW333" s="52">
        <f t="shared" ca="1" si="838"/>
        <v>1</v>
      </c>
      <c r="EX333" s="52">
        <f t="shared" ca="1" si="839"/>
        <v>1</v>
      </c>
      <c r="EY333" s="52">
        <f t="shared" ca="1" si="840"/>
        <v>1</v>
      </c>
      <c r="EZ333" s="52">
        <f t="shared" ca="1" si="841"/>
        <v>1</v>
      </c>
      <c r="FA333" s="52">
        <f t="shared" ca="1" si="842"/>
        <v>1</v>
      </c>
      <c r="FB333" s="52">
        <f t="shared" ca="1" si="843"/>
        <v>1</v>
      </c>
      <c r="FC333" s="52">
        <f t="shared" ca="1" si="844"/>
        <v>1</v>
      </c>
      <c r="FD333" s="52">
        <f t="shared" ca="1" si="845"/>
        <v>1</v>
      </c>
      <c r="FE333" s="52">
        <f t="shared" ca="1" si="846"/>
        <v>1</v>
      </c>
      <c r="FF333" s="52">
        <f t="shared" ca="1" si="847"/>
        <v>1</v>
      </c>
      <c r="FG333" s="52">
        <f t="shared" ca="1" si="848"/>
        <v>1</v>
      </c>
      <c r="FH333" s="52">
        <f t="shared" ca="1" si="849"/>
        <v>1</v>
      </c>
      <c r="FI333" s="52">
        <f t="shared" ca="1" si="850"/>
        <v>1</v>
      </c>
      <c r="FK333" s="52">
        <f t="shared" si="851"/>
        <v>0</v>
      </c>
      <c r="FL333" s="59" t="e">
        <f t="shared" ca="1" si="852"/>
        <v>#N/A</v>
      </c>
      <c r="FM333" s="59" t="e">
        <f t="shared" ca="1" si="853"/>
        <v>#N/A</v>
      </c>
      <c r="FN333" s="52">
        <f t="shared" ca="1" si="854"/>
        <v>0</v>
      </c>
      <c r="FP333" s="52">
        <f t="shared" ca="1" si="855"/>
        <v>0.66666666666666663</v>
      </c>
      <c r="FQ333" s="52">
        <f t="shared" ca="1" si="856"/>
        <v>0.66666666666666663</v>
      </c>
      <c r="FR333" s="52">
        <f t="shared" ca="1" si="857"/>
        <v>0.65555555555555545</v>
      </c>
      <c r="FS333" s="52">
        <f t="shared" ca="1" si="858"/>
        <v>0.64444444444444438</v>
      </c>
      <c r="FT333" s="52">
        <f t="shared" ca="1" si="859"/>
        <v>0.6333333333333333</v>
      </c>
      <c r="FU333" s="52">
        <f t="shared" ca="1" si="860"/>
        <v>0.62222222222222223</v>
      </c>
      <c r="FV333" s="52">
        <f t="shared" ca="1" si="861"/>
        <v>0.61111111111111116</v>
      </c>
      <c r="FW333" s="52">
        <f t="shared" ca="1" si="862"/>
        <v>0.6</v>
      </c>
      <c r="FX333" s="52">
        <f t="shared" ca="1" si="863"/>
        <v>0.5888888888888888</v>
      </c>
      <c r="FY333" s="52">
        <f t="shared" ca="1" si="864"/>
        <v>0.57777777777777772</v>
      </c>
      <c r="FZ333" s="52">
        <f t="shared" ca="1" si="865"/>
        <v>0.56666666666666665</v>
      </c>
      <c r="GA333" s="52">
        <f t="shared" ca="1" si="866"/>
        <v>0.55555555555555558</v>
      </c>
      <c r="GB333" s="52">
        <f t="shared" ca="1" si="867"/>
        <v>0.5444444444444444</v>
      </c>
      <c r="GC333" s="52">
        <f t="shared" ca="1" si="868"/>
        <v>0.53333333333333333</v>
      </c>
      <c r="GD333" s="52">
        <f t="shared" ca="1" si="869"/>
        <v>0.52222222222222214</v>
      </c>
      <c r="GE333" s="52">
        <f t="shared" ca="1" si="870"/>
        <v>0.51111111111111107</v>
      </c>
      <c r="GF333" s="52">
        <f t="shared" ca="1" si="871"/>
        <v>0.5</v>
      </c>
      <c r="GG333" s="52">
        <f t="shared" ca="1" si="872"/>
        <v>0.48888888888888887</v>
      </c>
      <c r="GH333" s="52">
        <f t="shared" ca="1" si="873"/>
        <v>0.47777777777777775</v>
      </c>
      <c r="GI333" s="52">
        <f t="shared" ca="1" si="874"/>
        <v>0.46666666666666667</v>
      </c>
      <c r="GJ333" s="52">
        <f t="shared" ca="1" si="875"/>
        <v>0.45555555555555555</v>
      </c>
      <c r="GK333" s="52">
        <f t="shared" ca="1" si="876"/>
        <v>0.44444444444444442</v>
      </c>
      <c r="GL333" s="52">
        <f t="shared" ca="1" si="877"/>
        <v>0.43333333333333335</v>
      </c>
      <c r="GM333" s="52">
        <f t="shared" ca="1" si="878"/>
        <v>0.42222222222222222</v>
      </c>
      <c r="GN333" s="52">
        <f t="shared" ca="1" si="879"/>
        <v>0.41111111111111109</v>
      </c>
      <c r="GO333" s="52">
        <f t="shared" ca="1" si="880"/>
        <v>0.39999999999999997</v>
      </c>
      <c r="GP333" s="52">
        <f t="shared" ca="1" si="881"/>
        <v>0.38888888888888884</v>
      </c>
      <c r="GQ333" s="52">
        <f t="shared" ca="1" si="882"/>
        <v>0.37777777777777777</v>
      </c>
      <c r="GR333" s="52">
        <f t="shared" ca="1" si="883"/>
        <v>0.36666666666666664</v>
      </c>
      <c r="GS333" s="52">
        <f t="shared" ca="1" si="884"/>
        <v>0.35555555555555551</v>
      </c>
      <c r="GT333" s="52">
        <f t="shared" ca="1" si="885"/>
        <v>0.34444444444444444</v>
      </c>
      <c r="GU333" s="125">
        <f t="shared" si="886"/>
        <v>0</v>
      </c>
      <c r="GV333" s="52">
        <f t="shared" ca="1" si="887"/>
        <v>0.66666666666666663</v>
      </c>
      <c r="GW333" s="59">
        <f t="shared" ca="1" si="888"/>
        <v>0</v>
      </c>
      <c r="GX333" s="52">
        <f t="shared" ca="1" si="889"/>
        <v>0</v>
      </c>
      <c r="GY333" s="52" t="str">
        <f t="shared" ca="1" si="890"/>
        <v>Slope</v>
      </c>
      <c r="GZ333" s="52" t="str">
        <f t="shared" ca="1" si="891"/>
        <v>NaN</v>
      </c>
      <c r="HA333" s="120">
        <f t="shared" si="892"/>
        <v>0</v>
      </c>
      <c r="HB333" s="58">
        <f t="shared" si="893"/>
        <v>0</v>
      </c>
      <c r="HC333" s="58"/>
      <c r="HD333" s="121">
        <f t="shared" si="894"/>
        <v>1</v>
      </c>
      <c r="HE333" s="52">
        <f t="shared" si="895"/>
        <v>0</v>
      </c>
      <c r="HF333" s="52">
        <f t="shared" si="896"/>
        <v>0</v>
      </c>
      <c r="HG333" s="120">
        <f t="shared" si="897"/>
        <v>1</v>
      </c>
      <c r="HH333" s="120">
        <f t="shared" si="898"/>
        <v>0</v>
      </c>
      <c r="HI333" s="52">
        <f t="shared" ca="1" si="899"/>
        <v>0</v>
      </c>
      <c r="HJ333" s="52" t="str">
        <f t="shared" ca="1" si="900"/>
        <v>Slope</v>
      </c>
      <c r="HK333" s="59">
        <f t="shared" ca="1" si="901"/>
        <v>2</v>
      </c>
      <c r="HL333" s="52" t="str">
        <f t="shared" ca="1" si="902"/>
        <v>NaN</v>
      </c>
      <c r="HM333" s="52">
        <f t="shared" si="903"/>
        <v>0</v>
      </c>
      <c r="HN333" s="52">
        <f t="shared" si="904"/>
        <v>0</v>
      </c>
      <c r="HO333" s="52">
        <f t="shared" si="905"/>
        <v>0</v>
      </c>
      <c r="HP333" s="112"/>
      <c r="HQ333" s="52">
        <f t="shared" si="908"/>
        <v>0</v>
      </c>
      <c r="HR333" s="112"/>
      <c r="HS333" s="52">
        <f t="shared" si="906"/>
        <v>0</v>
      </c>
      <c r="HT333">
        <f t="shared" si="907"/>
        <v>0</v>
      </c>
    </row>
    <row r="334" spans="1:228" x14ac:dyDescent="0.25">
      <c r="A334" s="45">
        <v>296</v>
      </c>
      <c r="B334" s="35">
        <f t="shared" si="743"/>
        <v>3.4143518518518372E-2</v>
      </c>
      <c r="C334" s="28"/>
      <c r="D334" s="29"/>
      <c r="E334" s="29"/>
      <c r="F334" s="37"/>
      <c r="G334" s="38"/>
      <c r="H334" s="107"/>
      <c r="I334" s="31"/>
      <c r="J334" s="28"/>
      <c r="K334" s="37">
        <f t="shared" si="912"/>
        <v>0</v>
      </c>
      <c r="L334" s="30">
        <f t="shared" si="910"/>
        <v>0</v>
      </c>
      <c r="M334" s="101">
        <f t="shared" si="911"/>
        <v>0</v>
      </c>
      <c r="N334" s="103">
        <f t="shared" si="744"/>
        <v>0</v>
      </c>
      <c r="AD334" s="52" t="e">
        <f t="shared" ca="1" si="745"/>
        <v>#DIV/0!</v>
      </c>
      <c r="AE334" s="52" t="e">
        <f t="shared" ca="1" si="745"/>
        <v>#DIV/0!</v>
      </c>
      <c r="AF334" s="52" t="e">
        <f t="shared" ca="1" si="745"/>
        <v>#DIV/0!</v>
      </c>
      <c r="AG334" s="52" t="e">
        <f t="shared" ca="1" si="745"/>
        <v>#DIV/0!</v>
      </c>
      <c r="AH334" s="52" t="e">
        <f t="shared" ca="1" si="746"/>
        <v>#DIV/0!</v>
      </c>
      <c r="AI334" s="52" t="e">
        <f t="shared" ca="1" si="746"/>
        <v>#DIV/0!</v>
      </c>
      <c r="AJ334" s="52" t="e">
        <f t="shared" ca="1" si="746"/>
        <v>#DIV/0!</v>
      </c>
      <c r="AK334" s="52" t="e">
        <f t="shared" ca="1" si="746"/>
        <v>#DIV/0!</v>
      </c>
      <c r="AL334" s="52" t="e">
        <f t="shared" ca="1" si="747"/>
        <v>#DIV/0!</v>
      </c>
      <c r="AM334" s="52" t="e">
        <f t="shared" ca="1" si="747"/>
        <v>#DIV/0!</v>
      </c>
      <c r="AN334" s="52" t="e">
        <f t="shared" ca="1" si="747"/>
        <v>#DIV/0!</v>
      </c>
      <c r="AO334" s="52" t="e">
        <f t="shared" ca="1" si="747"/>
        <v>#DIV/0!</v>
      </c>
      <c r="AP334" s="52" t="e">
        <f t="shared" ca="1" si="748"/>
        <v>#DIV/0!</v>
      </c>
      <c r="AQ334" s="52" t="e">
        <f t="shared" ca="1" si="748"/>
        <v>#DIV/0!</v>
      </c>
      <c r="AR334" s="52" t="e">
        <f t="shared" ca="1" si="748"/>
        <v>#DIV/0!</v>
      </c>
      <c r="AS334" s="52" t="e">
        <f t="shared" ca="1" si="748"/>
        <v>#DIV/0!</v>
      </c>
      <c r="AT334" s="52" t="e">
        <f t="shared" ca="1" si="909"/>
        <v>#DIV/0!</v>
      </c>
      <c r="AU334" s="52" t="e">
        <f t="shared" ca="1" si="909"/>
        <v>#DIV/0!</v>
      </c>
      <c r="AV334" s="52" t="e">
        <f t="shared" ca="1" si="738"/>
        <v>#DIV/0!</v>
      </c>
      <c r="AW334" s="52" t="e">
        <f t="shared" ca="1" si="738"/>
        <v>#DIV/0!</v>
      </c>
      <c r="AX334" s="52" t="e">
        <f t="shared" ca="1" si="738"/>
        <v>#DIV/0!</v>
      </c>
      <c r="AY334" s="52" t="e">
        <f t="shared" ca="1" si="738"/>
        <v>#DIV/0!</v>
      </c>
      <c r="AZ334" s="52" t="e">
        <f t="shared" ca="1" si="739"/>
        <v>#DIV/0!</v>
      </c>
      <c r="BA334" s="52" t="e">
        <f t="shared" ca="1" si="739"/>
        <v>#DIV/0!</v>
      </c>
      <c r="BB334" s="52" t="e">
        <f t="shared" ca="1" si="739"/>
        <v>#DIV/0!</v>
      </c>
      <c r="BC334" s="52" t="e">
        <f t="shared" ca="1" si="739"/>
        <v>#DIV/0!</v>
      </c>
      <c r="BD334" s="52" t="e">
        <f t="shared" ca="1" si="740"/>
        <v>#DIV/0!</v>
      </c>
      <c r="BE334" s="52" t="e">
        <f t="shared" ca="1" si="740"/>
        <v>#DIV/0!</v>
      </c>
      <c r="BF334" s="52" t="e">
        <f t="shared" ca="1" si="740"/>
        <v>#DIV/0!</v>
      </c>
      <c r="BG334" s="52" t="e">
        <f t="shared" ca="1" si="740"/>
        <v>#DIV/0!</v>
      </c>
      <c r="BH334" s="52" t="e">
        <f t="shared" ca="1" si="741"/>
        <v>#DIV/0!</v>
      </c>
      <c r="BJ334" s="52">
        <f t="shared" si="750"/>
        <v>0</v>
      </c>
      <c r="BK334" s="52">
        <f t="shared" si="751"/>
        <v>0</v>
      </c>
      <c r="BL334" s="52">
        <f t="shared" si="752"/>
        <v>0</v>
      </c>
      <c r="BM334" s="52">
        <f t="shared" si="753"/>
        <v>0</v>
      </c>
      <c r="BN334" s="52">
        <f t="shared" si="754"/>
        <v>0</v>
      </c>
      <c r="BO334" s="52">
        <f t="shared" si="755"/>
        <v>0</v>
      </c>
      <c r="BP334" s="52">
        <f t="shared" si="756"/>
        <v>0</v>
      </c>
      <c r="BQ334" s="52">
        <f t="shared" si="757"/>
        <v>0.05</v>
      </c>
      <c r="BS334" s="52">
        <f t="shared" ca="1" si="758"/>
        <v>0</v>
      </c>
      <c r="BT334" s="52">
        <f t="shared" ca="1" si="759"/>
        <v>0</v>
      </c>
      <c r="BU334" s="52">
        <f t="shared" ca="1" si="760"/>
        <v>0</v>
      </c>
      <c r="BV334" s="52">
        <f t="shared" ca="1" si="761"/>
        <v>0</v>
      </c>
      <c r="BW334" s="52">
        <f t="shared" ca="1" si="762"/>
        <v>0</v>
      </c>
      <c r="BX334" s="52">
        <f t="shared" ca="1" si="763"/>
        <v>0</v>
      </c>
      <c r="BY334" s="52">
        <f t="shared" ca="1" si="764"/>
        <v>0</v>
      </c>
      <c r="BZ334" s="52">
        <f t="shared" ca="1" si="765"/>
        <v>0</v>
      </c>
      <c r="CA334" s="52">
        <f t="shared" ca="1" si="766"/>
        <v>0</v>
      </c>
      <c r="CB334" s="52">
        <f t="shared" ca="1" si="767"/>
        <v>0</v>
      </c>
      <c r="CC334" s="52">
        <f t="shared" ca="1" si="768"/>
        <v>0</v>
      </c>
      <c r="CD334" s="52">
        <f t="shared" ca="1" si="769"/>
        <v>0</v>
      </c>
      <c r="CE334" s="52">
        <f t="shared" ca="1" si="770"/>
        <v>0</v>
      </c>
      <c r="CF334" s="52">
        <f t="shared" ca="1" si="771"/>
        <v>0</v>
      </c>
      <c r="CG334" s="52">
        <f t="shared" ca="1" si="772"/>
        <v>0</v>
      </c>
      <c r="CH334" s="52">
        <f t="shared" ca="1" si="773"/>
        <v>0</v>
      </c>
      <c r="CI334" s="52">
        <f t="shared" ca="1" si="774"/>
        <v>0</v>
      </c>
      <c r="CJ334" s="52">
        <f t="shared" ca="1" si="775"/>
        <v>0</v>
      </c>
      <c r="CK334" s="52">
        <f t="shared" ca="1" si="776"/>
        <v>0</v>
      </c>
      <c r="CL334" s="52">
        <f t="shared" ca="1" si="777"/>
        <v>0</v>
      </c>
      <c r="CM334" s="52">
        <f t="shared" ca="1" si="778"/>
        <v>0</v>
      </c>
      <c r="CN334" s="52">
        <f t="shared" ca="1" si="779"/>
        <v>0</v>
      </c>
      <c r="CO334" s="52">
        <f t="shared" ca="1" si="780"/>
        <v>0</v>
      </c>
      <c r="CP334" s="52">
        <f t="shared" ca="1" si="781"/>
        <v>0</v>
      </c>
      <c r="CQ334" s="52">
        <f t="shared" ca="1" si="782"/>
        <v>0</v>
      </c>
      <c r="CR334" s="52">
        <f t="shared" ca="1" si="783"/>
        <v>0</v>
      </c>
      <c r="CS334" s="52">
        <f t="shared" ca="1" si="784"/>
        <v>0</v>
      </c>
      <c r="CT334" s="52">
        <f t="shared" ca="1" si="785"/>
        <v>0</v>
      </c>
      <c r="CU334" s="52">
        <f t="shared" ca="1" si="786"/>
        <v>0</v>
      </c>
      <c r="CV334" s="52">
        <f t="shared" ca="1" si="787"/>
        <v>0</v>
      </c>
      <c r="CW334" s="52">
        <f t="shared" ca="1" si="788"/>
        <v>0</v>
      </c>
      <c r="CY334" s="51" t="str">
        <f t="shared" ca="1" si="789"/>
        <v>Slope</v>
      </c>
      <c r="CZ334" s="51" t="str">
        <f t="shared" ca="1" si="790"/>
        <v>Slope</v>
      </c>
      <c r="DA334" s="51" t="str">
        <f t="shared" ca="1" si="791"/>
        <v>Slope</v>
      </c>
      <c r="DB334" s="51" t="str">
        <f t="shared" ca="1" si="792"/>
        <v>Slope</v>
      </c>
      <c r="DC334" s="51" t="str">
        <f t="shared" ca="1" si="793"/>
        <v>Slope</v>
      </c>
      <c r="DD334" s="51" t="str">
        <f t="shared" ca="1" si="794"/>
        <v>Slope</v>
      </c>
      <c r="DE334" s="51" t="str">
        <f t="shared" ca="1" si="795"/>
        <v>Slope</v>
      </c>
      <c r="DF334" s="51" t="str">
        <f t="shared" ca="1" si="796"/>
        <v>Slope</v>
      </c>
      <c r="DG334" s="51" t="str">
        <f t="shared" ca="1" si="797"/>
        <v>Slope</v>
      </c>
      <c r="DH334" s="51" t="str">
        <f t="shared" ca="1" si="798"/>
        <v>Slope</v>
      </c>
      <c r="DI334" s="51" t="str">
        <f t="shared" ca="1" si="799"/>
        <v>Slope</v>
      </c>
      <c r="DJ334" s="51" t="str">
        <f t="shared" ca="1" si="800"/>
        <v>Slope</v>
      </c>
      <c r="DK334" s="51" t="str">
        <f t="shared" ca="1" si="801"/>
        <v>Slope</v>
      </c>
      <c r="DL334" s="51" t="str">
        <f t="shared" ca="1" si="802"/>
        <v>Slope</v>
      </c>
      <c r="DM334" s="51" t="str">
        <f t="shared" ca="1" si="803"/>
        <v>Slope</v>
      </c>
      <c r="DN334" s="51" t="str">
        <f t="shared" ca="1" si="804"/>
        <v>Slope</v>
      </c>
      <c r="DO334" s="51" t="str">
        <f t="shared" ca="1" si="805"/>
        <v>Slope</v>
      </c>
      <c r="DP334" s="51" t="str">
        <f t="shared" ca="1" si="806"/>
        <v>Slope</v>
      </c>
      <c r="DQ334" s="51" t="str">
        <f t="shared" ca="1" si="807"/>
        <v>Slope</v>
      </c>
      <c r="DR334" s="51" t="str">
        <f t="shared" ca="1" si="808"/>
        <v>Slope</v>
      </c>
      <c r="DS334" s="51" t="str">
        <f t="shared" ca="1" si="809"/>
        <v>Slope</v>
      </c>
      <c r="DT334" s="51" t="str">
        <f t="shared" ca="1" si="810"/>
        <v>Slope</v>
      </c>
      <c r="DU334" s="51" t="str">
        <f t="shared" ca="1" si="811"/>
        <v>Slope</v>
      </c>
      <c r="DV334" s="51" t="str">
        <f t="shared" ca="1" si="812"/>
        <v>Slope</v>
      </c>
      <c r="DW334" s="51" t="str">
        <f t="shared" ca="1" si="813"/>
        <v>Slope</v>
      </c>
      <c r="DX334" s="51" t="str">
        <f t="shared" ca="1" si="814"/>
        <v>Slope</v>
      </c>
      <c r="DY334" s="51" t="str">
        <f t="shared" ca="1" si="815"/>
        <v>Slope</v>
      </c>
      <c r="DZ334" s="51" t="str">
        <f t="shared" ca="1" si="816"/>
        <v>Slope</v>
      </c>
      <c r="EA334" s="51" t="str">
        <f t="shared" ca="1" si="817"/>
        <v>Slope</v>
      </c>
      <c r="EB334" s="51" t="str">
        <f t="shared" ca="1" si="818"/>
        <v>Slope</v>
      </c>
      <c r="EC334" s="51" t="str">
        <f t="shared" ca="1" si="819"/>
        <v>Slope</v>
      </c>
      <c r="EE334" s="52">
        <f t="shared" ca="1" si="820"/>
        <v>1</v>
      </c>
      <c r="EF334" s="52">
        <f t="shared" ca="1" si="821"/>
        <v>1</v>
      </c>
      <c r="EG334" s="52">
        <f t="shared" ca="1" si="822"/>
        <v>1</v>
      </c>
      <c r="EH334" s="52">
        <f t="shared" ca="1" si="823"/>
        <v>1</v>
      </c>
      <c r="EI334" s="52">
        <f t="shared" ca="1" si="824"/>
        <v>1</v>
      </c>
      <c r="EJ334" s="52">
        <f t="shared" ca="1" si="825"/>
        <v>1</v>
      </c>
      <c r="EK334" s="52">
        <f t="shared" ca="1" si="826"/>
        <v>1</v>
      </c>
      <c r="EL334" s="52">
        <f t="shared" ca="1" si="827"/>
        <v>1</v>
      </c>
      <c r="EM334" s="52">
        <f t="shared" ca="1" si="828"/>
        <v>1</v>
      </c>
      <c r="EN334" s="52">
        <f t="shared" ca="1" si="829"/>
        <v>1</v>
      </c>
      <c r="EO334" s="52">
        <f t="shared" ca="1" si="830"/>
        <v>1</v>
      </c>
      <c r="EP334" s="52">
        <f t="shared" ca="1" si="831"/>
        <v>1</v>
      </c>
      <c r="EQ334" s="52">
        <f t="shared" ca="1" si="832"/>
        <v>1</v>
      </c>
      <c r="ER334" s="52">
        <f t="shared" ca="1" si="833"/>
        <v>1</v>
      </c>
      <c r="ES334" s="52">
        <f t="shared" ca="1" si="834"/>
        <v>1</v>
      </c>
      <c r="ET334" s="52">
        <f t="shared" ca="1" si="835"/>
        <v>1</v>
      </c>
      <c r="EU334" s="52">
        <f t="shared" ca="1" si="836"/>
        <v>1</v>
      </c>
      <c r="EV334" s="52">
        <f t="shared" ca="1" si="837"/>
        <v>1</v>
      </c>
      <c r="EW334" s="52">
        <f t="shared" ca="1" si="838"/>
        <v>1</v>
      </c>
      <c r="EX334" s="52">
        <f t="shared" ca="1" si="839"/>
        <v>1</v>
      </c>
      <c r="EY334" s="52">
        <f t="shared" ca="1" si="840"/>
        <v>1</v>
      </c>
      <c r="EZ334" s="52">
        <f t="shared" ca="1" si="841"/>
        <v>1</v>
      </c>
      <c r="FA334" s="52">
        <f t="shared" ca="1" si="842"/>
        <v>1</v>
      </c>
      <c r="FB334" s="52">
        <f t="shared" ca="1" si="843"/>
        <v>1</v>
      </c>
      <c r="FC334" s="52">
        <f t="shared" ca="1" si="844"/>
        <v>1</v>
      </c>
      <c r="FD334" s="52">
        <f t="shared" ca="1" si="845"/>
        <v>1</v>
      </c>
      <c r="FE334" s="52">
        <f t="shared" ca="1" si="846"/>
        <v>1</v>
      </c>
      <c r="FF334" s="52">
        <f t="shared" ca="1" si="847"/>
        <v>1</v>
      </c>
      <c r="FG334" s="52">
        <f t="shared" ca="1" si="848"/>
        <v>1</v>
      </c>
      <c r="FH334" s="52">
        <f t="shared" ca="1" si="849"/>
        <v>1</v>
      </c>
      <c r="FI334" s="52">
        <f t="shared" ca="1" si="850"/>
        <v>1</v>
      </c>
      <c r="FK334" s="52">
        <f t="shared" si="851"/>
        <v>0</v>
      </c>
      <c r="FL334" s="59" t="e">
        <f t="shared" ca="1" si="852"/>
        <v>#N/A</v>
      </c>
      <c r="FM334" s="59" t="e">
        <f t="shared" ca="1" si="853"/>
        <v>#N/A</v>
      </c>
      <c r="FN334" s="52">
        <f t="shared" ca="1" si="854"/>
        <v>0</v>
      </c>
      <c r="FP334" s="52">
        <f t="shared" ca="1" si="855"/>
        <v>0.66666666666666663</v>
      </c>
      <c r="FQ334" s="52">
        <f t="shared" ca="1" si="856"/>
        <v>0.66666666666666663</v>
      </c>
      <c r="FR334" s="52">
        <f t="shared" ca="1" si="857"/>
        <v>0.65555555555555545</v>
      </c>
      <c r="FS334" s="52">
        <f t="shared" ca="1" si="858"/>
        <v>0.64444444444444438</v>
      </c>
      <c r="FT334" s="52">
        <f t="shared" ca="1" si="859"/>
        <v>0.6333333333333333</v>
      </c>
      <c r="FU334" s="52">
        <f t="shared" ca="1" si="860"/>
        <v>0.62222222222222223</v>
      </c>
      <c r="FV334" s="52">
        <f t="shared" ca="1" si="861"/>
        <v>0.61111111111111116</v>
      </c>
      <c r="FW334" s="52">
        <f t="shared" ca="1" si="862"/>
        <v>0.6</v>
      </c>
      <c r="FX334" s="52">
        <f t="shared" ca="1" si="863"/>
        <v>0.5888888888888888</v>
      </c>
      <c r="FY334" s="52">
        <f t="shared" ca="1" si="864"/>
        <v>0.57777777777777772</v>
      </c>
      <c r="FZ334" s="52">
        <f t="shared" ca="1" si="865"/>
        <v>0.56666666666666665</v>
      </c>
      <c r="GA334" s="52">
        <f t="shared" ca="1" si="866"/>
        <v>0.55555555555555558</v>
      </c>
      <c r="GB334" s="52">
        <f t="shared" ca="1" si="867"/>
        <v>0.5444444444444444</v>
      </c>
      <c r="GC334" s="52">
        <f t="shared" ca="1" si="868"/>
        <v>0.53333333333333333</v>
      </c>
      <c r="GD334" s="52">
        <f t="shared" ca="1" si="869"/>
        <v>0.52222222222222214</v>
      </c>
      <c r="GE334" s="52">
        <f t="shared" ca="1" si="870"/>
        <v>0.51111111111111107</v>
      </c>
      <c r="GF334" s="52">
        <f t="shared" ca="1" si="871"/>
        <v>0.5</v>
      </c>
      <c r="GG334" s="52">
        <f t="shared" ca="1" si="872"/>
        <v>0.48888888888888887</v>
      </c>
      <c r="GH334" s="52">
        <f t="shared" ca="1" si="873"/>
        <v>0.47777777777777775</v>
      </c>
      <c r="GI334" s="52">
        <f t="shared" ca="1" si="874"/>
        <v>0.46666666666666667</v>
      </c>
      <c r="GJ334" s="52">
        <f t="shared" ca="1" si="875"/>
        <v>0.45555555555555555</v>
      </c>
      <c r="GK334" s="52">
        <f t="shared" ca="1" si="876"/>
        <v>0.44444444444444442</v>
      </c>
      <c r="GL334" s="52">
        <f t="shared" ca="1" si="877"/>
        <v>0.43333333333333335</v>
      </c>
      <c r="GM334" s="52">
        <f t="shared" ca="1" si="878"/>
        <v>0.42222222222222222</v>
      </c>
      <c r="GN334" s="52">
        <f t="shared" ca="1" si="879"/>
        <v>0.41111111111111109</v>
      </c>
      <c r="GO334" s="52">
        <f t="shared" ca="1" si="880"/>
        <v>0.39999999999999997</v>
      </c>
      <c r="GP334" s="52">
        <f t="shared" ca="1" si="881"/>
        <v>0.38888888888888884</v>
      </c>
      <c r="GQ334" s="52">
        <f t="shared" ca="1" si="882"/>
        <v>0.37777777777777777</v>
      </c>
      <c r="GR334" s="52">
        <f t="shared" ca="1" si="883"/>
        <v>0.36666666666666664</v>
      </c>
      <c r="GS334" s="52">
        <f t="shared" ca="1" si="884"/>
        <v>0.35555555555555551</v>
      </c>
      <c r="GT334" s="52">
        <f t="shared" ca="1" si="885"/>
        <v>0.34444444444444444</v>
      </c>
      <c r="GU334" s="125">
        <f t="shared" si="886"/>
        <v>0</v>
      </c>
      <c r="GV334" s="52">
        <f t="shared" ca="1" si="887"/>
        <v>0.66666666666666663</v>
      </c>
      <c r="GW334" s="59">
        <f t="shared" ca="1" si="888"/>
        <v>0</v>
      </c>
      <c r="GX334" s="52">
        <f t="shared" ca="1" si="889"/>
        <v>0</v>
      </c>
      <c r="GY334" s="52" t="str">
        <f t="shared" ca="1" si="890"/>
        <v>Slope</v>
      </c>
      <c r="GZ334" s="52" t="str">
        <f t="shared" ca="1" si="891"/>
        <v>NaN</v>
      </c>
      <c r="HA334" s="120">
        <f t="shared" si="892"/>
        <v>0</v>
      </c>
      <c r="HB334" s="58">
        <f t="shared" si="893"/>
        <v>0</v>
      </c>
      <c r="HC334" s="58"/>
      <c r="HD334" s="121">
        <f t="shared" si="894"/>
        <v>1</v>
      </c>
      <c r="HE334" s="52">
        <f t="shared" si="895"/>
        <v>0</v>
      </c>
      <c r="HF334" s="52">
        <f t="shared" si="896"/>
        <v>0</v>
      </c>
      <c r="HG334" s="120">
        <f t="shared" si="897"/>
        <v>1</v>
      </c>
      <c r="HH334" s="120">
        <f t="shared" si="898"/>
        <v>0</v>
      </c>
      <c r="HI334" s="52">
        <f t="shared" ca="1" si="899"/>
        <v>0</v>
      </c>
      <c r="HJ334" s="52" t="str">
        <f t="shared" ca="1" si="900"/>
        <v>Slope</v>
      </c>
      <c r="HK334" s="59">
        <f t="shared" ca="1" si="901"/>
        <v>2</v>
      </c>
      <c r="HL334" s="52" t="str">
        <f t="shared" ca="1" si="902"/>
        <v>NaN</v>
      </c>
      <c r="HM334" s="52">
        <f t="shared" si="903"/>
        <v>0</v>
      </c>
      <c r="HN334" s="52">
        <f t="shared" si="904"/>
        <v>0</v>
      </c>
      <c r="HO334" s="52">
        <f t="shared" si="905"/>
        <v>0</v>
      </c>
      <c r="HP334" s="112"/>
      <c r="HQ334" s="52">
        <f t="shared" si="908"/>
        <v>0</v>
      </c>
      <c r="HR334" s="112"/>
      <c r="HS334" s="52">
        <f t="shared" si="906"/>
        <v>0</v>
      </c>
      <c r="HT334">
        <f t="shared" si="907"/>
        <v>0</v>
      </c>
    </row>
    <row r="335" spans="1:228" x14ac:dyDescent="0.25">
      <c r="A335" s="45">
        <v>297</v>
      </c>
      <c r="B335" s="35">
        <f t="shared" si="743"/>
        <v>3.4259259259259114E-2</v>
      </c>
      <c r="C335" s="28"/>
      <c r="D335" s="29"/>
      <c r="E335" s="29"/>
      <c r="F335" s="37"/>
      <c r="G335" s="38"/>
      <c r="H335" s="107"/>
      <c r="I335" s="31"/>
      <c r="J335" s="28"/>
      <c r="K335" s="37">
        <f t="shared" si="912"/>
        <v>0</v>
      </c>
      <c r="L335" s="30">
        <f t="shared" si="910"/>
        <v>0</v>
      </c>
      <c r="M335" s="101">
        <f t="shared" si="911"/>
        <v>0</v>
      </c>
      <c r="N335" s="103">
        <f t="shared" si="744"/>
        <v>0</v>
      </c>
      <c r="AD335" s="52" t="e">
        <f t="shared" ca="1" si="745"/>
        <v>#DIV/0!</v>
      </c>
      <c r="AE335" s="52" t="e">
        <f t="shared" ca="1" si="745"/>
        <v>#DIV/0!</v>
      </c>
      <c r="AF335" s="52" t="e">
        <f t="shared" ca="1" si="745"/>
        <v>#DIV/0!</v>
      </c>
      <c r="AG335" s="52" t="e">
        <f t="shared" ca="1" si="745"/>
        <v>#DIV/0!</v>
      </c>
      <c r="AH335" s="52" t="e">
        <f t="shared" ca="1" si="746"/>
        <v>#DIV/0!</v>
      </c>
      <c r="AI335" s="52" t="e">
        <f t="shared" ca="1" si="746"/>
        <v>#DIV/0!</v>
      </c>
      <c r="AJ335" s="52" t="e">
        <f t="shared" ca="1" si="746"/>
        <v>#DIV/0!</v>
      </c>
      <c r="AK335" s="52" t="e">
        <f t="shared" ca="1" si="746"/>
        <v>#DIV/0!</v>
      </c>
      <c r="AL335" s="52" t="e">
        <f t="shared" ca="1" si="747"/>
        <v>#DIV/0!</v>
      </c>
      <c r="AM335" s="52" t="e">
        <f t="shared" ca="1" si="747"/>
        <v>#DIV/0!</v>
      </c>
      <c r="AN335" s="52" t="e">
        <f t="shared" ca="1" si="747"/>
        <v>#DIV/0!</v>
      </c>
      <c r="AO335" s="52" t="e">
        <f t="shared" ca="1" si="747"/>
        <v>#DIV/0!</v>
      </c>
      <c r="AP335" s="52" t="e">
        <f t="shared" ca="1" si="748"/>
        <v>#DIV/0!</v>
      </c>
      <c r="AQ335" s="52" t="e">
        <f t="shared" ca="1" si="748"/>
        <v>#DIV/0!</v>
      </c>
      <c r="AR335" s="52" t="e">
        <f t="shared" ca="1" si="748"/>
        <v>#DIV/0!</v>
      </c>
      <c r="AS335" s="52" t="e">
        <f t="shared" ca="1" si="748"/>
        <v>#DIV/0!</v>
      </c>
      <c r="AT335" s="52" t="e">
        <f t="shared" ca="1" si="909"/>
        <v>#DIV/0!</v>
      </c>
      <c r="AU335" s="52" t="e">
        <f t="shared" ca="1" si="909"/>
        <v>#DIV/0!</v>
      </c>
      <c r="AV335" s="52" t="e">
        <f t="shared" ca="1" si="738"/>
        <v>#DIV/0!</v>
      </c>
      <c r="AW335" s="52" t="e">
        <f t="shared" ca="1" si="738"/>
        <v>#DIV/0!</v>
      </c>
      <c r="AX335" s="52" t="e">
        <f t="shared" ca="1" si="738"/>
        <v>#DIV/0!</v>
      </c>
      <c r="AY335" s="52" t="e">
        <f t="shared" ca="1" si="738"/>
        <v>#DIV/0!</v>
      </c>
      <c r="AZ335" s="52" t="e">
        <f t="shared" ca="1" si="739"/>
        <v>#DIV/0!</v>
      </c>
      <c r="BA335" s="52" t="e">
        <f t="shared" ca="1" si="739"/>
        <v>#DIV/0!</v>
      </c>
      <c r="BB335" s="52" t="e">
        <f t="shared" ca="1" si="739"/>
        <v>#DIV/0!</v>
      </c>
      <c r="BC335" s="52" t="e">
        <f t="shared" ca="1" si="739"/>
        <v>#DIV/0!</v>
      </c>
      <c r="BD335" s="52" t="e">
        <f t="shared" ca="1" si="740"/>
        <v>#DIV/0!</v>
      </c>
      <c r="BE335" s="52" t="e">
        <f t="shared" ca="1" si="740"/>
        <v>#DIV/0!</v>
      </c>
      <c r="BF335" s="52" t="e">
        <f t="shared" ca="1" si="740"/>
        <v>#DIV/0!</v>
      </c>
      <c r="BG335" s="52" t="e">
        <f t="shared" ca="1" si="740"/>
        <v>#DIV/0!</v>
      </c>
      <c r="BH335" s="52" t="e">
        <f t="shared" ca="1" si="741"/>
        <v>#DIV/0!</v>
      </c>
      <c r="BJ335" s="52">
        <f t="shared" si="750"/>
        <v>0</v>
      </c>
      <c r="BK335" s="52">
        <f t="shared" si="751"/>
        <v>0</v>
      </c>
      <c r="BL335" s="52">
        <f t="shared" si="752"/>
        <v>0</v>
      </c>
      <c r="BM335" s="52">
        <f t="shared" si="753"/>
        <v>0</v>
      </c>
      <c r="BN335" s="52">
        <f t="shared" si="754"/>
        <v>0</v>
      </c>
      <c r="BO335" s="52">
        <f t="shared" si="755"/>
        <v>0</v>
      </c>
      <c r="BP335" s="52">
        <f t="shared" si="756"/>
        <v>0</v>
      </c>
      <c r="BQ335" s="52">
        <f t="shared" si="757"/>
        <v>0.05</v>
      </c>
      <c r="BS335" s="52">
        <f t="shared" ca="1" si="758"/>
        <v>0</v>
      </c>
      <c r="BT335" s="52">
        <f t="shared" ca="1" si="759"/>
        <v>0</v>
      </c>
      <c r="BU335" s="52">
        <f t="shared" ca="1" si="760"/>
        <v>0</v>
      </c>
      <c r="BV335" s="52">
        <f t="shared" ca="1" si="761"/>
        <v>0</v>
      </c>
      <c r="BW335" s="52">
        <f t="shared" ca="1" si="762"/>
        <v>0</v>
      </c>
      <c r="BX335" s="52">
        <f t="shared" ca="1" si="763"/>
        <v>0</v>
      </c>
      <c r="BY335" s="52">
        <f t="shared" ca="1" si="764"/>
        <v>0</v>
      </c>
      <c r="BZ335" s="52">
        <f t="shared" ca="1" si="765"/>
        <v>0</v>
      </c>
      <c r="CA335" s="52">
        <f t="shared" ca="1" si="766"/>
        <v>0</v>
      </c>
      <c r="CB335" s="52">
        <f t="shared" ca="1" si="767"/>
        <v>0</v>
      </c>
      <c r="CC335" s="52">
        <f t="shared" ca="1" si="768"/>
        <v>0</v>
      </c>
      <c r="CD335" s="52">
        <f t="shared" ca="1" si="769"/>
        <v>0</v>
      </c>
      <c r="CE335" s="52">
        <f t="shared" ca="1" si="770"/>
        <v>0</v>
      </c>
      <c r="CF335" s="52">
        <f t="shared" ca="1" si="771"/>
        <v>0</v>
      </c>
      <c r="CG335" s="52">
        <f t="shared" ca="1" si="772"/>
        <v>0</v>
      </c>
      <c r="CH335" s="52">
        <f t="shared" ca="1" si="773"/>
        <v>0</v>
      </c>
      <c r="CI335" s="52">
        <f t="shared" ca="1" si="774"/>
        <v>0</v>
      </c>
      <c r="CJ335" s="52">
        <f t="shared" ca="1" si="775"/>
        <v>0</v>
      </c>
      <c r="CK335" s="52">
        <f t="shared" ca="1" si="776"/>
        <v>0</v>
      </c>
      <c r="CL335" s="52">
        <f t="shared" ca="1" si="777"/>
        <v>0</v>
      </c>
      <c r="CM335" s="52">
        <f t="shared" ca="1" si="778"/>
        <v>0</v>
      </c>
      <c r="CN335" s="52">
        <f t="shared" ca="1" si="779"/>
        <v>0</v>
      </c>
      <c r="CO335" s="52">
        <f t="shared" ca="1" si="780"/>
        <v>0</v>
      </c>
      <c r="CP335" s="52">
        <f t="shared" ca="1" si="781"/>
        <v>0</v>
      </c>
      <c r="CQ335" s="52">
        <f t="shared" ca="1" si="782"/>
        <v>0</v>
      </c>
      <c r="CR335" s="52">
        <f t="shared" ca="1" si="783"/>
        <v>0</v>
      </c>
      <c r="CS335" s="52">
        <f t="shared" ca="1" si="784"/>
        <v>0</v>
      </c>
      <c r="CT335" s="52">
        <f t="shared" ca="1" si="785"/>
        <v>0</v>
      </c>
      <c r="CU335" s="52">
        <f t="shared" ca="1" si="786"/>
        <v>0</v>
      </c>
      <c r="CV335" s="52">
        <f t="shared" ca="1" si="787"/>
        <v>0</v>
      </c>
      <c r="CW335" s="52">
        <f t="shared" ca="1" si="788"/>
        <v>0</v>
      </c>
      <c r="CY335" s="51" t="str">
        <f t="shared" ca="1" si="789"/>
        <v>Slope</v>
      </c>
      <c r="CZ335" s="51" t="str">
        <f t="shared" ca="1" si="790"/>
        <v>Slope</v>
      </c>
      <c r="DA335" s="51" t="str">
        <f t="shared" ca="1" si="791"/>
        <v>Slope</v>
      </c>
      <c r="DB335" s="51" t="str">
        <f t="shared" ca="1" si="792"/>
        <v>Slope</v>
      </c>
      <c r="DC335" s="51" t="str">
        <f t="shared" ca="1" si="793"/>
        <v>Slope</v>
      </c>
      <c r="DD335" s="51" t="str">
        <f t="shared" ca="1" si="794"/>
        <v>Slope</v>
      </c>
      <c r="DE335" s="51" t="str">
        <f t="shared" ca="1" si="795"/>
        <v>Slope</v>
      </c>
      <c r="DF335" s="51" t="str">
        <f t="shared" ca="1" si="796"/>
        <v>Slope</v>
      </c>
      <c r="DG335" s="51" t="str">
        <f t="shared" ca="1" si="797"/>
        <v>Slope</v>
      </c>
      <c r="DH335" s="51" t="str">
        <f t="shared" ca="1" si="798"/>
        <v>Slope</v>
      </c>
      <c r="DI335" s="51" t="str">
        <f t="shared" ca="1" si="799"/>
        <v>Slope</v>
      </c>
      <c r="DJ335" s="51" t="str">
        <f t="shared" ca="1" si="800"/>
        <v>Slope</v>
      </c>
      <c r="DK335" s="51" t="str">
        <f t="shared" ca="1" si="801"/>
        <v>Slope</v>
      </c>
      <c r="DL335" s="51" t="str">
        <f t="shared" ca="1" si="802"/>
        <v>Slope</v>
      </c>
      <c r="DM335" s="51" t="str">
        <f t="shared" ca="1" si="803"/>
        <v>Slope</v>
      </c>
      <c r="DN335" s="51" t="str">
        <f t="shared" ca="1" si="804"/>
        <v>Slope</v>
      </c>
      <c r="DO335" s="51" t="str">
        <f t="shared" ca="1" si="805"/>
        <v>Slope</v>
      </c>
      <c r="DP335" s="51" t="str">
        <f t="shared" ca="1" si="806"/>
        <v>Slope</v>
      </c>
      <c r="DQ335" s="51" t="str">
        <f t="shared" ca="1" si="807"/>
        <v>Slope</v>
      </c>
      <c r="DR335" s="51" t="str">
        <f t="shared" ca="1" si="808"/>
        <v>Slope</v>
      </c>
      <c r="DS335" s="51" t="str">
        <f t="shared" ca="1" si="809"/>
        <v>Slope</v>
      </c>
      <c r="DT335" s="51" t="str">
        <f t="shared" ca="1" si="810"/>
        <v>Slope</v>
      </c>
      <c r="DU335" s="51" t="str">
        <f t="shared" ca="1" si="811"/>
        <v>Slope</v>
      </c>
      <c r="DV335" s="51" t="str">
        <f t="shared" ca="1" si="812"/>
        <v>Slope</v>
      </c>
      <c r="DW335" s="51" t="str">
        <f t="shared" ca="1" si="813"/>
        <v>Slope</v>
      </c>
      <c r="DX335" s="51" t="str">
        <f t="shared" ca="1" si="814"/>
        <v>Slope</v>
      </c>
      <c r="DY335" s="51" t="str">
        <f t="shared" ca="1" si="815"/>
        <v>Slope</v>
      </c>
      <c r="DZ335" s="51" t="str">
        <f t="shared" ca="1" si="816"/>
        <v>Slope</v>
      </c>
      <c r="EA335" s="51" t="str">
        <f t="shared" ca="1" si="817"/>
        <v>Slope</v>
      </c>
      <c r="EB335" s="51" t="str">
        <f t="shared" ca="1" si="818"/>
        <v>Slope</v>
      </c>
      <c r="EC335" s="51" t="str">
        <f t="shared" ca="1" si="819"/>
        <v>Slope</v>
      </c>
      <c r="EE335" s="52">
        <f t="shared" ca="1" si="820"/>
        <v>1</v>
      </c>
      <c r="EF335" s="52">
        <f t="shared" ca="1" si="821"/>
        <v>1</v>
      </c>
      <c r="EG335" s="52">
        <f t="shared" ca="1" si="822"/>
        <v>1</v>
      </c>
      <c r="EH335" s="52">
        <f t="shared" ca="1" si="823"/>
        <v>1</v>
      </c>
      <c r="EI335" s="52">
        <f t="shared" ca="1" si="824"/>
        <v>1</v>
      </c>
      <c r="EJ335" s="52">
        <f t="shared" ca="1" si="825"/>
        <v>1</v>
      </c>
      <c r="EK335" s="52">
        <f t="shared" ca="1" si="826"/>
        <v>1</v>
      </c>
      <c r="EL335" s="52">
        <f t="shared" ca="1" si="827"/>
        <v>1</v>
      </c>
      <c r="EM335" s="52">
        <f t="shared" ca="1" si="828"/>
        <v>1</v>
      </c>
      <c r="EN335" s="52">
        <f t="shared" ca="1" si="829"/>
        <v>1</v>
      </c>
      <c r="EO335" s="52">
        <f t="shared" ca="1" si="830"/>
        <v>1</v>
      </c>
      <c r="EP335" s="52">
        <f t="shared" ca="1" si="831"/>
        <v>1</v>
      </c>
      <c r="EQ335" s="52">
        <f t="shared" ca="1" si="832"/>
        <v>1</v>
      </c>
      <c r="ER335" s="52">
        <f t="shared" ca="1" si="833"/>
        <v>1</v>
      </c>
      <c r="ES335" s="52">
        <f t="shared" ca="1" si="834"/>
        <v>1</v>
      </c>
      <c r="ET335" s="52">
        <f t="shared" ca="1" si="835"/>
        <v>1</v>
      </c>
      <c r="EU335" s="52">
        <f t="shared" ca="1" si="836"/>
        <v>1</v>
      </c>
      <c r="EV335" s="52">
        <f t="shared" ca="1" si="837"/>
        <v>1</v>
      </c>
      <c r="EW335" s="52">
        <f t="shared" ca="1" si="838"/>
        <v>1</v>
      </c>
      <c r="EX335" s="52">
        <f t="shared" ca="1" si="839"/>
        <v>1</v>
      </c>
      <c r="EY335" s="52">
        <f t="shared" ca="1" si="840"/>
        <v>1</v>
      </c>
      <c r="EZ335" s="52">
        <f t="shared" ca="1" si="841"/>
        <v>1</v>
      </c>
      <c r="FA335" s="52">
        <f t="shared" ca="1" si="842"/>
        <v>1</v>
      </c>
      <c r="FB335" s="52">
        <f t="shared" ca="1" si="843"/>
        <v>1</v>
      </c>
      <c r="FC335" s="52">
        <f t="shared" ca="1" si="844"/>
        <v>1</v>
      </c>
      <c r="FD335" s="52">
        <f t="shared" ca="1" si="845"/>
        <v>1</v>
      </c>
      <c r="FE335" s="52">
        <f t="shared" ca="1" si="846"/>
        <v>1</v>
      </c>
      <c r="FF335" s="52">
        <f t="shared" ca="1" si="847"/>
        <v>1</v>
      </c>
      <c r="FG335" s="52">
        <f t="shared" ca="1" si="848"/>
        <v>1</v>
      </c>
      <c r="FH335" s="52">
        <f t="shared" ca="1" si="849"/>
        <v>1</v>
      </c>
      <c r="FI335" s="52">
        <f t="shared" ca="1" si="850"/>
        <v>1</v>
      </c>
      <c r="FK335" s="52">
        <f t="shared" si="851"/>
        <v>0</v>
      </c>
      <c r="FL335" s="59" t="e">
        <f t="shared" ca="1" si="852"/>
        <v>#N/A</v>
      </c>
      <c r="FM335" s="59" t="e">
        <f t="shared" ca="1" si="853"/>
        <v>#N/A</v>
      </c>
      <c r="FN335" s="52">
        <f t="shared" ca="1" si="854"/>
        <v>0</v>
      </c>
      <c r="FP335" s="52">
        <f t="shared" ca="1" si="855"/>
        <v>0.66666666666666663</v>
      </c>
      <c r="FQ335" s="52">
        <f t="shared" ca="1" si="856"/>
        <v>0.66666666666666663</v>
      </c>
      <c r="FR335" s="52">
        <f t="shared" ca="1" si="857"/>
        <v>0.65555555555555545</v>
      </c>
      <c r="FS335" s="52">
        <f t="shared" ca="1" si="858"/>
        <v>0.64444444444444438</v>
      </c>
      <c r="FT335" s="52">
        <f t="shared" ca="1" si="859"/>
        <v>0.6333333333333333</v>
      </c>
      <c r="FU335" s="52">
        <f t="shared" ca="1" si="860"/>
        <v>0.62222222222222223</v>
      </c>
      <c r="FV335" s="52">
        <f t="shared" ca="1" si="861"/>
        <v>0.61111111111111116</v>
      </c>
      <c r="FW335" s="52">
        <f t="shared" ca="1" si="862"/>
        <v>0.6</v>
      </c>
      <c r="FX335" s="52">
        <f t="shared" ca="1" si="863"/>
        <v>0.5888888888888888</v>
      </c>
      <c r="FY335" s="52">
        <f t="shared" ca="1" si="864"/>
        <v>0.57777777777777772</v>
      </c>
      <c r="FZ335" s="52">
        <f t="shared" ca="1" si="865"/>
        <v>0.56666666666666665</v>
      </c>
      <c r="GA335" s="52">
        <f t="shared" ca="1" si="866"/>
        <v>0.55555555555555558</v>
      </c>
      <c r="GB335" s="52">
        <f t="shared" ca="1" si="867"/>
        <v>0.5444444444444444</v>
      </c>
      <c r="GC335" s="52">
        <f t="shared" ca="1" si="868"/>
        <v>0.53333333333333333</v>
      </c>
      <c r="GD335" s="52">
        <f t="shared" ca="1" si="869"/>
        <v>0.52222222222222214</v>
      </c>
      <c r="GE335" s="52">
        <f t="shared" ca="1" si="870"/>
        <v>0.51111111111111107</v>
      </c>
      <c r="GF335" s="52">
        <f t="shared" ca="1" si="871"/>
        <v>0.5</v>
      </c>
      <c r="GG335" s="52">
        <f t="shared" ca="1" si="872"/>
        <v>0.48888888888888887</v>
      </c>
      <c r="GH335" s="52">
        <f t="shared" ca="1" si="873"/>
        <v>0.47777777777777775</v>
      </c>
      <c r="GI335" s="52">
        <f t="shared" ca="1" si="874"/>
        <v>0.46666666666666667</v>
      </c>
      <c r="GJ335" s="52">
        <f t="shared" ca="1" si="875"/>
        <v>0.45555555555555555</v>
      </c>
      <c r="GK335" s="52">
        <f t="shared" ca="1" si="876"/>
        <v>0.44444444444444442</v>
      </c>
      <c r="GL335" s="52">
        <f t="shared" ca="1" si="877"/>
        <v>0.43333333333333335</v>
      </c>
      <c r="GM335" s="52">
        <f t="shared" ca="1" si="878"/>
        <v>0.42222222222222222</v>
      </c>
      <c r="GN335" s="52">
        <f t="shared" ca="1" si="879"/>
        <v>0.41111111111111109</v>
      </c>
      <c r="GO335" s="52">
        <f t="shared" ca="1" si="880"/>
        <v>0.39999999999999997</v>
      </c>
      <c r="GP335" s="52">
        <f t="shared" ca="1" si="881"/>
        <v>0.38888888888888884</v>
      </c>
      <c r="GQ335" s="52">
        <f t="shared" ca="1" si="882"/>
        <v>0.37777777777777777</v>
      </c>
      <c r="GR335" s="52">
        <f t="shared" ca="1" si="883"/>
        <v>0.36666666666666664</v>
      </c>
      <c r="GS335" s="52">
        <f t="shared" ca="1" si="884"/>
        <v>0.35555555555555551</v>
      </c>
      <c r="GT335" s="52">
        <f t="shared" ca="1" si="885"/>
        <v>0.34444444444444444</v>
      </c>
      <c r="GU335" s="125">
        <f t="shared" si="886"/>
        <v>0</v>
      </c>
      <c r="GV335" s="52">
        <f t="shared" ca="1" si="887"/>
        <v>0.66666666666666663</v>
      </c>
      <c r="GW335" s="59">
        <f t="shared" ca="1" si="888"/>
        <v>0</v>
      </c>
      <c r="GX335" s="52">
        <f t="shared" ca="1" si="889"/>
        <v>0</v>
      </c>
      <c r="GY335" s="52" t="str">
        <f t="shared" ca="1" si="890"/>
        <v>Slope</v>
      </c>
      <c r="GZ335" s="52" t="str">
        <f t="shared" ca="1" si="891"/>
        <v>NaN</v>
      </c>
      <c r="HA335" s="120">
        <f t="shared" si="892"/>
        <v>0</v>
      </c>
      <c r="HB335" s="58">
        <f t="shared" si="893"/>
        <v>0</v>
      </c>
      <c r="HC335" s="58"/>
      <c r="HD335" s="121">
        <f t="shared" si="894"/>
        <v>1</v>
      </c>
      <c r="HE335" s="52">
        <f t="shared" si="895"/>
        <v>0</v>
      </c>
      <c r="HF335" s="52">
        <f t="shared" si="896"/>
        <v>0</v>
      </c>
      <c r="HG335" s="120">
        <f t="shared" si="897"/>
        <v>1</v>
      </c>
      <c r="HH335" s="120">
        <f t="shared" si="898"/>
        <v>0</v>
      </c>
      <c r="HI335" s="52">
        <f t="shared" ca="1" si="899"/>
        <v>0</v>
      </c>
      <c r="HJ335" s="52" t="str">
        <f t="shared" ca="1" si="900"/>
        <v>Slope</v>
      </c>
      <c r="HK335" s="59">
        <f t="shared" ca="1" si="901"/>
        <v>2</v>
      </c>
      <c r="HL335" s="52" t="str">
        <f t="shared" ca="1" si="902"/>
        <v>NaN</v>
      </c>
      <c r="HM335" s="52">
        <f t="shared" si="903"/>
        <v>0</v>
      </c>
      <c r="HN335" s="52">
        <f t="shared" si="904"/>
        <v>0</v>
      </c>
      <c r="HO335" s="52">
        <f t="shared" si="905"/>
        <v>0</v>
      </c>
      <c r="HP335" s="112"/>
      <c r="HQ335" s="52">
        <f t="shared" si="908"/>
        <v>0</v>
      </c>
      <c r="HR335" s="112"/>
      <c r="HS335" s="52">
        <f t="shared" si="906"/>
        <v>0</v>
      </c>
      <c r="HT335">
        <f t="shared" si="907"/>
        <v>0</v>
      </c>
    </row>
    <row r="336" spans="1:228" x14ac:dyDescent="0.25">
      <c r="A336" s="45">
        <v>298</v>
      </c>
      <c r="B336" s="35">
        <f t="shared" si="743"/>
        <v>3.4374999999999857E-2</v>
      </c>
      <c r="C336" s="28"/>
      <c r="D336" s="29"/>
      <c r="E336" s="29"/>
      <c r="F336" s="37"/>
      <c r="G336" s="38"/>
      <c r="H336" s="107"/>
      <c r="I336" s="31"/>
      <c r="J336" s="28"/>
      <c r="K336" s="37">
        <f t="shared" si="912"/>
        <v>0</v>
      </c>
      <c r="L336" s="30">
        <f t="shared" si="910"/>
        <v>0</v>
      </c>
      <c r="M336" s="101">
        <f t="shared" si="911"/>
        <v>0</v>
      </c>
      <c r="N336" s="103">
        <f t="shared" si="744"/>
        <v>0</v>
      </c>
      <c r="AD336" s="52" t="e">
        <f t="shared" ca="1" si="745"/>
        <v>#DIV/0!</v>
      </c>
      <c r="AE336" s="52" t="e">
        <f t="shared" ca="1" si="745"/>
        <v>#DIV/0!</v>
      </c>
      <c r="AF336" s="52" t="e">
        <f t="shared" ca="1" si="745"/>
        <v>#DIV/0!</v>
      </c>
      <c r="AG336" s="52" t="e">
        <f t="shared" ca="1" si="745"/>
        <v>#DIV/0!</v>
      </c>
      <c r="AH336" s="52" t="e">
        <f t="shared" ca="1" si="746"/>
        <v>#DIV/0!</v>
      </c>
      <c r="AI336" s="52" t="e">
        <f t="shared" ca="1" si="746"/>
        <v>#DIV/0!</v>
      </c>
      <c r="AJ336" s="52" t="e">
        <f t="shared" ca="1" si="746"/>
        <v>#DIV/0!</v>
      </c>
      <c r="AK336" s="52" t="e">
        <f t="shared" ca="1" si="746"/>
        <v>#DIV/0!</v>
      </c>
      <c r="AL336" s="52" t="e">
        <f t="shared" ca="1" si="747"/>
        <v>#DIV/0!</v>
      </c>
      <c r="AM336" s="52" t="e">
        <f t="shared" ca="1" si="747"/>
        <v>#DIV/0!</v>
      </c>
      <c r="AN336" s="52" t="e">
        <f t="shared" ca="1" si="747"/>
        <v>#DIV/0!</v>
      </c>
      <c r="AO336" s="52" t="e">
        <f t="shared" ca="1" si="747"/>
        <v>#DIV/0!</v>
      </c>
      <c r="AP336" s="52" t="e">
        <f t="shared" ca="1" si="748"/>
        <v>#DIV/0!</v>
      </c>
      <c r="AQ336" s="52" t="e">
        <f t="shared" ca="1" si="748"/>
        <v>#DIV/0!</v>
      </c>
      <c r="AR336" s="52" t="e">
        <f t="shared" ca="1" si="748"/>
        <v>#DIV/0!</v>
      </c>
      <c r="AS336" s="52" t="e">
        <f t="shared" ca="1" si="748"/>
        <v>#DIV/0!</v>
      </c>
      <c r="AT336" s="52" t="e">
        <f t="shared" ref="AT336:AU355" ca="1" si="913">CORREL( $K336:$K366, OFFSET( $M336:$M366, AT$5, 0 ) )</f>
        <v>#DIV/0!</v>
      </c>
      <c r="AU336" s="52" t="e">
        <f t="shared" ca="1" si="913"/>
        <v>#DIV/0!</v>
      </c>
      <c r="AV336" s="52" t="e">
        <f t="shared" ca="1" si="738"/>
        <v>#DIV/0!</v>
      </c>
      <c r="AW336" s="52" t="e">
        <f t="shared" ca="1" si="738"/>
        <v>#DIV/0!</v>
      </c>
      <c r="AX336" s="52" t="e">
        <f t="shared" ca="1" si="738"/>
        <v>#DIV/0!</v>
      </c>
      <c r="AY336" s="52" t="e">
        <f t="shared" ca="1" si="738"/>
        <v>#DIV/0!</v>
      </c>
      <c r="AZ336" s="52" t="e">
        <f t="shared" ca="1" si="739"/>
        <v>#DIV/0!</v>
      </c>
      <c r="BA336" s="52" t="e">
        <f t="shared" ca="1" si="739"/>
        <v>#DIV/0!</v>
      </c>
      <c r="BB336" s="52" t="e">
        <f t="shared" ca="1" si="739"/>
        <v>#DIV/0!</v>
      </c>
      <c r="BC336" s="52" t="e">
        <f t="shared" ca="1" si="739"/>
        <v>#DIV/0!</v>
      </c>
      <c r="BD336" s="52" t="e">
        <f t="shared" ca="1" si="740"/>
        <v>#DIV/0!</v>
      </c>
      <c r="BE336" s="52" t="e">
        <f t="shared" ca="1" si="740"/>
        <v>#DIV/0!</v>
      </c>
      <c r="BF336" s="52" t="e">
        <f t="shared" ca="1" si="740"/>
        <v>#DIV/0!</v>
      </c>
      <c r="BG336" s="52" t="e">
        <f t="shared" ca="1" si="740"/>
        <v>#DIV/0!</v>
      </c>
      <c r="BH336" s="52" t="e">
        <f t="shared" ca="1" si="741"/>
        <v>#DIV/0!</v>
      </c>
      <c r="BJ336" s="52">
        <f t="shared" si="750"/>
        <v>0</v>
      </c>
      <c r="BK336" s="52">
        <f t="shared" si="751"/>
        <v>0</v>
      </c>
      <c r="BL336" s="52">
        <f t="shared" si="752"/>
        <v>0</v>
      </c>
      <c r="BM336" s="52">
        <f t="shared" si="753"/>
        <v>0</v>
      </c>
      <c r="BN336" s="52">
        <f t="shared" si="754"/>
        <v>0</v>
      </c>
      <c r="BO336" s="52">
        <f t="shared" si="755"/>
        <v>0</v>
      </c>
      <c r="BP336" s="52">
        <f t="shared" si="756"/>
        <v>0</v>
      </c>
      <c r="BQ336" s="52">
        <f t="shared" si="757"/>
        <v>0.05</v>
      </c>
      <c r="BS336" s="52">
        <f t="shared" ca="1" si="758"/>
        <v>0</v>
      </c>
      <c r="BT336" s="52">
        <f t="shared" ca="1" si="759"/>
        <v>0</v>
      </c>
      <c r="BU336" s="52">
        <f t="shared" ca="1" si="760"/>
        <v>0</v>
      </c>
      <c r="BV336" s="52">
        <f t="shared" ca="1" si="761"/>
        <v>0</v>
      </c>
      <c r="BW336" s="52">
        <f t="shared" ca="1" si="762"/>
        <v>0</v>
      </c>
      <c r="BX336" s="52">
        <f t="shared" ca="1" si="763"/>
        <v>0</v>
      </c>
      <c r="BY336" s="52">
        <f t="shared" ca="1" si="764"/>
        <v>0</v>
      </c>
      <c r="BZ336" s="52">
        <f t="shared" ca="1" si="765"/>
        <v>0</v>
      </c>
      <c r="CA336" s="52">
        <f t="shared" ca="1" si="766"/>
        <v>0</v>
      </c>
      <c r="CB336" s="52">
        <f t="shared" ca="1" si="767"/>
        <v>0</v>
      </c>
      <c r="CC336" s="52">
        <f t="shared" ca="1" si="768"/>
        <v>0</v>
      </c>
      <c r="CD336" s="52">
        <f t="shared" ca="1" si="769"/>
        <v>0</v>
      </c>
      <c r="CE336" s="52">
        <f t="shared" ca="1" si="770"/>
        <v>0</v>
      </c>
      <c r="CF336" s="52">
        <f t="shared" ca="1" si="771"/>
        <v>0</v>
      </c>
      <c r="CG336" s="52">
        <f t="shared" ca="1" si="772"/>
        <v>0</v>
      </c>
      <c r="CH336" s="52">
        <f t="shared" ca="1" si="773"/>
        <v>0</v>
      </c>
      <c r="CI336" s="52">
        <f t="shared" ca="1" si="774"/>
        <v>0</v>
      </c>
      <c r="CJ336" s="52">
        <f t="shared" ca="1" si="775"/>
        <v>0</v>
      </c>
      <c r="CK336" s="52">
        <f t="shared" ca="1" si="776"/>
        <v>0</v>
      </c>
      <c r="CL336" s="52">
        <f t="shared" ca="1" si="777"/>
        <v>0</v>
      </c>
      <c r="CM336" s="52">
        <f t="shared" ca="1" si="778"/>
        <v>0</v>
      </c>
      <c r="CN336" s="52">
        <f t="shared" ca="1" si="779"/>
        <v>0</v>
      </c>
      <c r="CO336" s="52">
        <f t="shared" ca="1" si="780"/>
        <v>0</v>
      </c>
      <c r="CP336" s="52">
        <f t="shared" ca="1" si="781"/>
        <v>0</v>
      </c>
      <c r="CQ336" s="52">
        <f t="shared" ca="1" si="782"/>
        <v>0</v>
      </c>
      <c r="CR336" s="52">
        <f t="shared" ca="1" si="783"/>
        <v>0</v>
      </c>
      <c r="CS336" s="52">
        <f t="shared" ca="1" si="784"/>
        <v>0</v>
      </c>
      <c r="CT336" s="52">
        <f t="shared" ca="1" si="785"/>
        <v>0</v>
      </c>
      <c r="CU336" s="52">
        <f t="shared" ca="1" si="786"/>
        <v>0</v>
      </c>
      <c r="CV336" s="52">
        <f t="shared" ca="1" si="787"/>
        <v>0</v>
      </c>
      <c r="CW336" s="52">
        <f t="shared" ca="1" si="788"/>
        <v>0</v>
      </c>
      <c r="CY336" s="51" t="str">
        <f t="shared" ca="1" si="789"/>
        <v>Slope</v>
      </c>
      <c r="CZ336" s="51" t="str">
        <f t="shared" ca="1" si="790"/>
        <v>Slope</v>
      </c>
      <c r="DA336" s="51" t="str">
        <f t="shared" ca="1" si="791"/>
        <v>Slope</v>
      </c>
      <c r="DB336" s="51" t="str">
        <f t="shared" ca="1" si="792"/>
        <v>Slope</v>
      </c>
      <c r="DC336" s="51" t="str">
        <f t="shared" ca="1" si="793"/>
        <v>Slope</v>
      </c>
      <c r="DD336" s="51" t="str">
        <f t="shared" ca="1" si="794"/>
        <v>Slope</v>
      </c>
      <c r="DE336" s="51" t="str">
        <f t="shared" ca="1" si="795"/>
        <v>Slope</v>
      </c>
      <c r="DF336" s="51" t="str">
        <f t="shared" ca="1" si="796"/>
        <v>Slope</v>
      </c>
      <c r="DG336" s="51" t="str">
        <f t="shared" ca="1" si="797"/>
        <v>Slope</v>
      </c>
      <c r="DH336" s="51" t="str">
        <f t="shared" ca="1" si="798"/>
        <v>Slope</v>
      </c>
      <c r="DI336" s="51" t="str">
        <f t="shared" ca="1" si="799"/>
        <v>Slope</v>
      </c>
      <c r="DJ336" s="51" t="str">
        <f t="shared" ca="1" si="800"/>
        <v>Slope</v>
      </c>
      <c r="DK336" s="51" t="str">
        <f t="shared" ca="1" si="801"/>
        <v>Slope</v>
      </c>
      <c r="DL336" s="51" t="str">
        <f t="shared" ca="1" si="802"/>
        <v>Slope</v>
      </c>
      <c r="DM336" s="51" t="str">
        <f t="shared" ca="1" si="803"/>
        <v>Slope</v>
      </c>
      <c r="DN336" s="51" t="str">
        <f t="shared" ca="1" si="804"/>
        <v>Slope</v>
      </c>
      <c r="DO336" s="51" t="str">
        <f t="shared" ca="1" si="805"/>
        <v>Slope</v>
      </c>
      <c r="DP336" s="51" t="str">
        <f t="shared" ca="1" si="806"/>
        <v>Slope</v>
      </c>
      <c r="DQ336" s="51" t="str">
        <f t="shared" ca="1" si="807"/>
        <v>Slope</v>
      </c>
      <c r="DR336" s="51" t="str">
        <f t="shared" ca="1" si="808"/>
        <v>Slope</v>
      </c>
      <c r="DS336" s="51" t="str">
        <f t="shared" ca="1" si="809"/>
        <v>Slope</v>
      </c>
      <c r="DT336" s="51" t="str">
        <f t="shared" ca="1" si="810"/>
        <v>Slope</v>
      </c>
      <c r="DU336" s="51" t="str">
        <f t="shared" ca="1" si="811"/>
        <v>Slope</v>
      </c>
      <c r="DV336" s="51" t="str">
        <f t="shared" ca="1" si="812"/>
        <v>Slope</v>
      </c>
      <c r="DW336" s="51" t="str">
        <f t="shared" ca="1" si="813"/>
        <v>Slope</v>
      </c>
      <c r="DX336" s="51" t="str">
        <f t="shared" ca="1" si="814"/>
        <v>Slope</v>
      </c>
      <c r="DY336" s="51" t="str">
        <f t="shared" ca="1" si="815"/>
        <v>Slope</v>
      </c>
      <c r="DZ336" s="51" t="str">
        <f t="shared" ca="1" si="816"/>
        <v>Slope</v>
      </c>
      <c r="EA336" s="51" t="str">
        <f t="shared" ca="1" si="817"/>
        <v>Slope</v>
      </c>
      <c r="EB336" s="51" t="str">
        <f t="shared" ca="1" si="818"/>
        <v>Slope</v>
      </c>
      <c r="EC336" s="51" t="str">
        <f t="shared" ca="1" si="819"/>
        <v>Slope</v>
      </c>
      <c r="EE336" s="52">
        <f t="shared" ca="1" si="820"/>
        <v>1</v>
      </c>
      <c r="EF336" s="52">
        <f t="shared" ca="1" si="821"/>
        <v>1</v>
      </c>
      <c r="EG336" s="52">
        <f t="shared" ca="1" si="822"/>
        <v>1</v>
      </c>
      <c r="EH336" s="52">
        <f t="shared" ca="1" si="823"/>
        <v>1</v>
      </c>
      <c r="EI336" s="52">
        <f t="shared" ca="1" si="824"/>
        <v>1</v>
      </c>
      <c r="EJ336" s="52">
        <f t="shared" ca="1" si="825"/>
        <v>1</v>
      </c>
      <c r="EK336" s="52">
        <f t="shared" ca="1" si="826"/>
        <v>1</v>
      </c>
      <c r="EL336" s="52">
        <f t="shared" ca="1" si="827"/>
        <v>1</v>
      </c>
      <c r="EM336" s="52">
        <f t="shared" ca="1" si="828"/>
        <v>1</v>
      </c>
      <c r="EN336" s="52">
        <f t="shared" ca="1" si="829"/>
        <v>1</v>
      </c>
      <c r="EO336" s="52">
        <f t="shared" ca="1" si="830"/>
        <v>1</v>
      </c>
      <c r="EP336" s="52">
        <f t="shared" ca="1" si="831"/>
        <v>1</v>
      </c>
      <c r="EQ336" s="52">
        <f t="shared" ca="1" si="832"/>
        <v>1</v>
      </c>
      <c r="ER336" s="52">
        <f t="shared" ca="1" si="833"/>
        <v>1</v>
      </c>
      <c r="ES336" s="52">
        <f t="shared" ca="1" si="834"/>
        <v>1</v>
      </c>
      <c r="ET336" s="52">
        <f t="shared" ca="1" si="835"/>
        <v>1</v>
      </c>
      <c r="EU336" s="52">
        <f t="shared" ca="1" si="836"/>
        <v>1</v>
      </c>
      <c r="EV336" s="52">
        <f t="shared" ca="1" si="837"/>
        <v>1</v>
      </c>
      <c r="EW336" s="52">
        <f t="shared" ca="1" si="838"/>
        <v>1</v>
      </c>
      <c r="EX336" s="52">
        <f t="shared" ca="1" si="839"/>
        <v>1</v>
      </c>
      <c r="EY336" s="52">
        <f t="shared" ca="1" si="840"/>
        <v>1</v>
      </c>
      <c r="EZ336" s="52">
        <f t="shared" ca="1" si="841"/>
        <v>1</v>
      </c>
      <c r="FA336" s="52">
        <f t="shared" ca="1" si="842"/>
        <v>1</v>
      </c>
      <c r="FB336" s="52">
        <f t="shared" ca="1" si="843"/>
        <v>1</v>
      </c>
      <c r="FC336" s="52">
        <f t="shared" ca="1" si="844"/>
        <v>1</v>
      </c>
      <c r="FD336" s="52">
        <f t="shared" ca="1" si="845"/>
        <v>1</v>
      </c>
      <c r="FE336" s="52">
        <f t="shared" ca="1" si="846"/>
        <v>1</v>
      </c>
      <c r="FF336" s="52">
        <f t="shared" ca="1" si="847"/>
        <v>1</v>
      </c>
      <c r="FG336" s="52">
        <f t="shared" ca="1" si="848"/>
        <v>1</v>
      </c>
      <c r="FH336" s="52">
        <f t="shared" ca="1" si="849"/>
        <v>1</v>
      </c>
      <c r="FI336" s="52">
        <f t="shared" ca="1" si="850"/>
        <v>1</v>
      </c>
      <c r="FK336" s="52">
        <f t="shared" si="851"/>
        <v>0</v>
      </c>
      <c r="FL336" s="59" t="e">
        <f t="shared" ca="1" si="852"/>
        <v>#N/A</v>
      </c>
      <c r="FM336" s="59" t="e">
        <f t="shared" ca="1" si="853"/>
        <v>#N/A</v>
      </c>
      <c r="FN336" s="52">
        <f t="shared" ca="1" si="854"/>
        <v>0</v>
      </c>
      <c r="FP336" s="52">
        <f t="shared" ca="1" si="855"/>
        <v>0.66666666666666663</v>
      </c>
      <c r="FQ336" s="52">
        <f t="shared" ca="1" si="856"/>
        <v>0.66666666666666663</v>
      </c>
      <c r="FR336" s="52">
        <f t="shared" ca="1" si="857"/>
        <v>0.65555555555555545</v>
      </c>
      <c r="FS336" s="52">
        <f t="shared" ca="1" si="858"/>
        <v>0.64444444444444438</v>
      </c>
      <c r="FT336" s="52">
        <f t="shared" ca="1" si="859"/>
        <v>0.6333333333333333</v>
      </c>
      <c r="FU336" s="52">
        <f t="shared" ca="1" si="860"/>
        <v>0.62222222222222223</v>
      </c>
      <c r="FV336" s="52">
        <f t="shared" ca="1" si="861"/>
        <v>0.61111111111111116</v>
      </c>
      <c r="FW336" s="52">
        <f t="shared" ca="1" si="862"/>
        <v>0.6</v>
      </c>
      <c r="FX336" s="52">
        <f t="shared" ca="1" si="863"/>
        <v>0.5888888888888888</v>
      </c>
      <c r="FY336" s="52">
        <f t="shared" ca="1" si="864"/>
        <v>0.57777777777777772</v>
      </c>
      <c r="FZ336" s="52">
        <f t="shared" ca="1" si="865"/>
        <v>0.56666666666666665</v>
      </c>
      <c r="GA336" s="52">
        <f t="shared" ca="1" si="866"/>
        <v>0.55555555555555558</v>
      </c>
      <c r="GB336" s="52">
        <f t="shared" ca="1" si="867"/>
        <v>0.5444444444444444</v>
      </c>
      <c r="GC336" s="52">
        <f t="shared" ca="1" si="868"/>
        <v>0.53333333333333333</v>
      </c>
      <c r="GD336" s="52">
        <f t="shared" ca="1" si="869"/>
        <v>0.52222222222222214</v>
      </c>
      <c r="GE336" s="52">
        <f t="shared" ca="1" si="870"/>
        <v>0.51111111111111107</v>
      </c>
      <c r="GF336" s="52">
        <f t="shared" ca="1" si="871"/>
        <v>0.5</v>
      </c>
      <c r="GG336" s="52">
        <f t="shared" ca="1" si="872"/>
        <v>0.48888888888888887</v>
      </c>
      <c r="GH336" s="52">
        <f t="shared" ca="1" si="873"/>
        <v>0.47777777777777775</v>
      </c>
      <c r="GI336" s="52">
        <f t="shared" ca="1" si="874"/>
        <v>0.46666666666666667</v>
      </c>
      <c r="GJ336" s="52">
        <f t="shared" ca="1" si="875"/>
        <v>0.45555555555555555</v>
      </c>
      <c r="GK336" s="52">
        <f t="shared" ca="1" si="876"/>
        <v>0.44444444444444442</v>
      </c>
      <c r="GL336" s="52">
        <f t="shared" ca="1" si="877"/>
        <v>0.43333333333333335</v>
      </c>
      <c r="GM336" s="52">
        <f t="shared" ca="1" si="878"/>
        <v>0.42222222222222222</v>
      </c>
      <c r="GN336" s="52">
        <f t="shared" ca="1" si="879"/>
        <v>0.41111111111111109</v>
      </c>
      <c r="GO336" s="52">
        <f t="shared" ca="1" si="880"/>
        <v>0.39999999999999997</v>
      </c>
      <c r="GP336" s="52">
        <f t="shared" ca="1" si="881"/>
        <v>0.38888888888888884</v>
      </c>
      <c r="GQ336" s="52">
        <f t="shared" ca="1" si="882"/>
        <v>0.37777777777777777</v>
      </c>
      <c r="GR336" s="52">
        <f t="shared" ca="1" si="883"/>
        <v>0.36666666666666664</v>
      </c>
      <c r="GS336" s="52">
        <f t="shared" ca="1" si="884"/>
        <v>0.35555555555555551</v>
      </c>
      <c r="GT336" s="52">
        <f t="shared" ca="1" si="885"/>
        <v>0.34444444444444444</v>
      </c>
      <c r="GU336" s="125">
        <f t="shared" si="886"/>
        <v>0</v>
      </c>
      <c r="GV336" s="52">
        <f t="shared" ca="1" si="887"/>
        <v>0.66666666666666663</v>
      </c>
      <c r="GW336" s="59">
        <f t="shared" ca="1" si="888"/>
        <v>0</v>
      </c>
      <c r="GX336" s="52">
        <f t="shared" ca="1" si="889"/>
        <v>0</v>
      </c>
      <c r="GY336" s="52" t="str">
        <f t="shared" ca="1" si="890"/>
        <v>Slope</v>
      </c>
      <c r="GZ336" s="52" t="str">
        <f t="shared" ca="1" si="891"/>
        <v>NaN</v>
      </c>
      <c r="HA336" s="120">
        <f t="shared" si="892"/>
        <v>0</v>
      </c>
      <c r="HB336" s="58">
        <f t="shared" si="893"/>
        <v>0</v>
      </c>
      <c r="HC336" s="58"/>
      <c r="HD336" s="121">
        <f t="shared" si="894"/>
        <v>1</v>
      </c>
      <c r="HE336" s="52">
        <f t="shared" si="895"/>
        <v>0</v>
      </c>
      <c r="HF336" s="52">
        <f t="shared" si="896"/>
        <v>0</v>
      </c>
      <c r="HG336" s="120">
        <f t="shared" si="897"/>
        <v>1</v>
      </c>
      <c r="HH336" s="120">
        <f t="shared" si="898"/>
        <v>0</v>
      </c>
      <c r="HI336" s="52">
        <f t="shared" ca="1" si="899"/>
        <v>0</v>
      </c>
      <c r="HJ336" s="52" t="str">
        <f t="shared" ca="1" si="900"/>
        <v>Slope</v>
      </c>
      <c r="HK336" s="59">
        <f t="shared" ca="1" si="901"/>
        <v>2</v>
      </c>
      <c r="HL336" s="52" t="str">
        <f t="shared" ca="1" si="902"/>
        <v>NaN</v>
      </c>
      <c r="HM336" s="52">
        <f t="shared" si="903"/>
        <v>0</v>
      </c>
      <c r="HN336" s="52">
        <f t="shared" si="904"/>
        <v>0</v>
      </c>
      <c r="HO336" s="52">
        <f t="shared" si="905"/>
        <v>0</v>
      </c>
      <c r="HP336" s="112"/>
      <c r="HQ336" s="52">
        <f t="shared" si="908"/>
        <v>0</v>
      </c>
      <c r="HR336" s="112"/>
      <c r="HS336" s="52">
        <f t="shared" si="906"/>
        <v>0</v>
      </c>
      <c r="HT336">
        <f t="shared" si="907"/>
        <v>0</v>
      </c>
    </row>
    <row r="337" spans="1:228" x14ac:dyDescent="0.25">
      <c r="A337" s="45">
        <v>299</v>
      </c>
      <c r="B337" s="35">
        <f t="shared" si="743"/>
        <v>3.44907407407406E-2</v>
      </c>
      <c r="C337" s="28"/>
      <c r="D337" s="29"/>
      <c r="E337" s="29"/>
      <c r="F337" s="37"/>
      <c r="G337" s="38"/>
      <c r="H337" s="107"/>
      <c r="I337" s="31"/>
      <c r="J337" s="28"/>
      <c r="K337" s="37">
        <f t="shared" si="912"/>
        <v>0</v>
      </c>
      <c r="L337" s="30">
        <f t="shared" si="910"/>
        <v>0</v>
      </c>
      <c r="M337" s="101">
        <f t="shared" si="911"/>
        <v>0</v>
      </c>
      <c r="N337" s="103">
        <f t="shared" si="744"/>
        <v>0</v>
      </c>
      <c r="AD337" s="52" t="e">
        <f t="shared" ca="1" si="745"/>
        <v>#DIV/0!</v>
      </c>
      <c r="AE337" s="52" t="e">
        <f t="shared" ca="1" si="745"/>
        <v>#DIV/0!</v>
      </c>
      <c r="AF337" s="52" t="e">
        <f t="shared" ca="1" si="745"/>
        <v>#DIV/0!</v>
      </c>
      <c r="AG337" s="52" t="e">
        <f t="shared" ca="1" si="745"/>
        <v>#DIV/0!</v>
      </c>
      <c r="AH337" s="52" t="e">
        <f t="shared" ca="1" si="746"/>
        <v>#DIV/0!</v>
      </c>
      <c r="AI337" s="52" t="e">
        <f t="shared" ca="1" si="746"/>
        <v>#DIV/0!</v>
      </c>
      <c r="AJ337" s="52" t="e">
        <f t="shared" ca="1" si="746"/>
        <v>#DIV/0!</v>
      </c>
      <c r="AK337" s="52" t="e">
        <f t="shared" ca="1" si="746"/>
        <v>#DIV/0!</v>
      </c>
      <c r="AL337" s="52" t="e">
        <f t="shared" ca="1" si="747"/>
        <v>#DIV/0!</v>
      </c>
      <c r="AM337" s="52" t="e">
        <f t="shared" ca="1" si="747"/>
        <v>#DIV/0!</v>
      </c>
      <c r="AN337" s="52" t="e">
        <f t="shared" ca="1" si="747"/>
        <v>#DIV/0!</v>
      </c>
      <c r="AO337" s="52" t="e">
        <f t="shared" ca="1" si="747"/>
        <v>#DIV/0!</v>
      </c>
      <c r="AP337" s="52" t="e">
        <f t="shared" ca="1" si="748"/>
        <v>#DIV/0!</v>
      </c>
      <c r="AQ337" s="52" t="e">
        <f t="shared" ca="1" si="748"/>
        <v>#DIV/0!</v>
      </c>
      <c r="AR337" s="52" t="e">
        <f t="shared" ca="1" si="748"/>
        <v>#DIV/0!</v>
      </c>
      <c r="AS337" s="52" t="e">
        <f t="shared" ca="1" si="748"/>
        <v>#DIV/0!</v>
      </c>
      <c r="AT337" s="52" t="e">
        <f t="shared" ca="1" si="913"/>
        <v>#DIV/0!</v>
      </c>
      <c r="AU337" s="52" t="e">
        <f t="shared" ca="1" si="913"/>
        <v>#DIV/0!</v>
      </c>
      <c r="AV337" s="52" t="e">
        <f t="shared" ca="1" si="738"/>
        <v>#DIV/0!</v>
      </c>
      <c r="AW337" s="52" t="e">
        <f t="shared" ca="1" si="738"/>
        <v>#DIV/0!</v>
      </c>
      <c r="AX337" s="52" t="e">
        <f t="shared" ca="1" si="738"/>
        <v>#DIV/0!</v>
      </c>
      <c r="AY337" s="52" t="e">
        <f t="shared" ca="1" si="738"/>
        <v>#DIV/0!</v>
      </c>
      <c r="AZ337" s="52" t="e">
        <f t="shared" ca="1" si="739"/>
        <v>#DIV/0!</v>
      </c>
      <c r="BA337" s="52" t="e">
        <f t="shared" ca="1" si="739"/>
        <v>#DIV/0!</v>
      </c>
      <c r="BB337" s="52" t="e">
        <f t="shared" ca="1" si="739"/>
        <v>#DIV/0!</v>
      </c>
      <c r="BC337" s="52" t="e">
        <f t="shared" ca="1" si="739"/>
        <v>#DIV/0!</v>
      </c>
      <c r="BD337" s="52" t="e">
        <f t="shared" ca="1" si="740"/>
        <v>#DIV/0!</v>
      </c>
      <c r="BE337" s="52" t="e">
        <f t="shared" ca="1" si="740"/>
        <v>#DIV/0!</v>
      </c>
      <c r="BF337" s="52" t="e">
        <f t="shared" ca="1" si="740"/>
        <v>#DIV/0!</v>
      </c>
      <c r="BG337" s="52" t="e">
        <f t="shared" ca="1" si="740"/>
        <v>#DIV/0!</v>
      </c>
      <c r="BH337" s="52" t="e">
        <f t="shared" ca="1" si="741"/>
        <v>#DIV/0!</v>
      </c>
      <c r="BJ337" s="52">
        <f t="shared" si="750"/>
        <v>0</v>
      </c>
      <c r="BK337" s="52">
        <f t="shared" si="751"/>
        <v>0</v>
      </c>
      <c r="BL337" s="52">
        <f t="shared" si="752"/>
        <v>0</v>
      </c>
      <c r="BM337" s="52">
        <f t="shared" si="753"/>
        <v>0</v>
      </c>
      <c r="BN337" s="52">
        <f t="shared" si="754"/>
        <v>0</v>
      </c>
      <c r="BO337" s="52">
        <f t="shared" si="755"/>
        <v>0</v>
      </c>
      <c r="BP337" s="52">
        <f t="shared" si="756"/>
        <v>0</v>
      </c>
      <c r="BQ337" s="52">
        <f t="shared" si="757"/>
        <v>0.05</v>
      </c>
      <c r="BS337" s="52">
        <f t="shared" ca="1" si="758"/>
        <v>0</v>
      </c>
      <c r="BT337" s="52">
        <f t="shared" ca="1" si="759"/>
        <v>0</v>
      </c>
      <c r="BU337" s="52">
        <f t="shared" ca="1" si="760"/>
        <v>0</v>
      </c>
      <c r="BV337" s="52">
        <f t="shared" ca="1" si="761"/>
        <v>0</v>
      </c>
      <c r="BW337" s="52">
        <f t="shared" ca="1" si="762"/>
        <v>0</v>
      </c>
      <c r="BX337" s="52">
        <f t="shared" ca="1" si="763"/>
        <v>0</v>
      </c>
      <c r="BY337" s="52">
        <f t="shared" ca="1" si="764"/>
        <v>0</v>
      </c>
      <c r="BZ337" s="52">
        <f t="shared" ca="1" si="765"/>
        <v>0</v>
      </c>
      <c r="CA337" s="52">
        <f t="shared" ca="1" si="766"/>
        <v>0</v>
      </c>
      <c r="CB337" s="52">
        <f t="shared" ca="1" si="767"/>
        <v>0</v>
      </c>
      <c r="CC337" s="52">
        <f t="shared" ca="1" si="768"/>
        <v>0</v>
      </c>
      <c r="CD337" s="52">
        <f t="shared" ca="1" si="769"/>
        <v>0</v>
      </c>
      <c r="CE337" s="52">
        <f t="shared" ca="1" si="770"/>
        <v>0</v>
      </c>
      <c r="CF337" s="52">
        <f t="shared" ca="1" si="771"/>
        <v>0</v>
      </c>
      <c r="CG337" s="52">
        <f t="shared" ca="1" si="772"/>
        <v>0</v>
      </c>
      <c r="CH337" s="52">
        <f t="shared" ca="1" si="773"/>
        <v>0</v>
      </c>
      <c r="CI337" s="52">
        <f t="shared" ca="1" si="774"/>
        <v>0</v>
      </c>
      <c r="CJ337" s="52">
        <f t="shared" ca="1" si="775"/>
        <v>0</v>
      </c>
      <c r="CK337" s="52">
        <f t="shared" ca="1" si="776"/>
        <v>0</v>
      </c>
      <c r="CL337" s="52">
        <f t="shared" ca="1" si="777"/>
        <v>0</v>
      </c>
      <c r="CM337" s="52">
        <f t="shared" ca="1" si="778"/>
        <v>0</v>
      </c>
      <c r="CN337" s="52">
        <f t="shared" ca="1" si="779"/>
        <v>0</v>
      </c>
      <c r="CO337" s="52">
        <f t="shared" ca="1" si="780"/>
        <v>0</v>
      </c>
      <c r="CP337" s="52">
        <f t="shared" ca="1" si="781"/>
        <v>0</v>
      </c>
      <c r="CQ337" s="52">
        <f t="shared" ca="1" si="782"/>
        <v>0</v>
      </c>
      <c r="CR337" s="52">
        <f t="shared" ca="1" si="783"/>
        <v>0</v>
      </c>
      <c r="CS337" s="52">
        <f t="shared" ca="1" si="784"/>
        <v>0</v>
      </c>
      <c r="CT337" s="52">
        <f t="shared" ca="1" si="785"/>
        <v>0</v>
      </c>
      <c r="CU337" s="52">
        <f t="shared" ca="1" si="786"/>
        <v>0</v>
      </c>
      <c r="CV337" s="52">
        <f t="shared" ca="1" si="787"/>
        <v>0</v>
      </c>
      <c r="CW337" s="52">
        <f t="shared" ca="1" si="788"/>
        <v>0</v>
      </c>
      <c r="CY337" s="51" t="str">
        <f t="shared" ca="1" si="789"/>
        <v>Slope</v>
      </c>
      <c r="CZ337" s="51" t="str">
        <f t="shared" ca="1" si="790"/>
        <v>Slope</v>
      </c>
      <c r="DA337" s="51" t="str">
        <f t="shared" ca="1" si="791"/>
        <v>Slope</v>
      </c>
      <c r="DB337" s="51" t="str">
        <f t="shared" ca="1" si="792"/>
        <v>Slope</v>
      </c>
      <c r="DC337" s="51" t="str">
        <f t="shared" ca="1" si="793"/>
        <v>Slope</v>
      </c>
      <c r="DD337" s="51" t="str">
        <f t="shared" ca="1" si="794"/>
        <v>Slope</v>
      </c>
      <c r="DE337" s="51" t="str">
        <f t="shared" ca="1" si="795"/>
        <v>Slope</v>
      </c>
      <c r="DF337" s="51" t="str">
        <f t="shared" ca="1" si="796"/>
        <v>Slope</v>
      </c>
      <c r="DG337" s="51" t="str">
        <f t="shared" ca="1" si="797"/>
        <v>Slope</v>
      </c>
      <c r="DH337" s="51" t="str">
        <f t="shared" ca="1" si="798"/>
        <v>Slope</v>
      </c>
      <c r="DI337" s="51" t="str">
        <f t="shared" ca="1" si="799"/>
        <v>Slope</v>
      </c>
      <c r="DJ337" s="51" t="str">
        <f t="shared" ca="1" si="800"/>
        <v>Slope</v>
      </c>
      <c r="DK337" s="51" t="str">
        <f t="shared" ca="1" si="801"/>
        <v>Slope</v>
      </c>
      <c r="DL337" s="51" t="str">
        <f t="shared" ca="1" si="802"/>
        <v>Slope</v>
      </c>
      <c r="DM337" s="51" t="str">
        <f t="shared" ca="1" si="803"/>
        <v>Slope</v>
      </c>
      <c r="DN337" s="51" t="str">
        <f t="shared" ca="1" si="804"/>
        <v>Slope</v>
      </c>
      <c r="DO337" s="51" t="str">
        <f t="shared" ca="1" si="805"/>
        <v>Slope</v>
      </c>
      <c r="DP337" s="51" t="str">
        <f t="shared" ca="1" si="806"/>
        <v>Slope</v>
      </c>
      <c r="DQ337" s="51" t="str">
        <f t="shared" ca="1" si="807"/>
        <v>Slope</v>
      </c>
      <c r="DR337" s="51" t="str">
        <f t="shared" ca="1" si="808"/>
        <v>Slope</v>
      </c>
      <c r="DS337" s="51" t="str">
        <f t="shared" ca="1" si="809"/>
        <v>Slope</v>
      </c>
      <c r="DT337" s="51" t="str">
        <f t="shared" ca="1" si="810"/>
        <v>Slope</v>
      </c>
      <c r="DU337" s="51" t="str">
        <f t="shared" ca="1" si="811"/>
        <v>Slope</v>
      </c>
      <c r="DV337" s="51" t="str">
        <f t="shared" ca="1" si="812"/>
        <v>Slope</v>
      </c>
      <c r="DW337" s="51" t="str">
        <f t="shared" ca="1" si="813"/>
        <v>Slope</v>
      </c>
      <c r="DX337" s="51" t="str">
        <f t="shared" ca="1" si="814"/>
        <v>Slope</v>
      </c>
      <c r="DY337" s="51" t="str">
        <f t="shared" ca="1" si="815"/>
        <v>Slope</v>
      </c>
      <c r="DZ337" s="51" t="str">
        <f t="shared" ca="1" si="816"/>
        <v>Slope</v>
      </c>
      <c r="EA337" s="51" t="str">
        <f t="shared" ca="1" si="817"/>
        <v>Slope</v>
      </c>
      <c r="EB337" s="51" t="str">
        <f t="shared" ca="1" si="818"/>
        <v>Slope</v>
      </c>
      <c r="EC337" s="51" t="str">
        <f t="shared" ca="1" si="819"/>
        <v>Slope</v>
      </c>
      <c r="EE337" s="52">
        <f t="shared" ca="1" si="820"/>
        <v>1</v>
      </c>
      <c r="EF337" s="52">
        <f t="shared" ca="1" si="821"/>
        <v>1</v>
      </c>
      <c r="EG337" s="52">
        <f t="shared" ca="1" si="822"/>
        <v>1</v>
      </c>
      <c r="EH337" s="52">
        <f t="shared" ca="1" si="823"/>
        <v>1</v>
      </c>
      <c r="EI337" s="52">
        <f t="shared" ca="1" si="824"/>
        <v>1</v>
      </c>
      <c r="EJ337" s="52">
        <f t="shared" ca="1" si="825"/>
        <v>1</v>
      </c>
      <c r="EK337" s="52">
        <f t="shared" ca="1" si="826"/>
        <v>1</v>
      </c>
      <c r="EL337" s="52">
        <f t="shared" ca="1" si="827"/>
        <v>1</v>
      </c>
      <c r="EM337" s="52">
        <f t="shared" ca="1" si="828"/>
        <v>1</v>
      </c>
      <c r="EN337" s="52">
        <f t="shared" ca="1" si="829"/>
        <v>1</v>
      </c>
      <c r="EO337" s="52">
        <f t="shared" ca="1" si="830"/>
        <v>1</v>
      </c>
      <c r="EP337" s="52">
        <f t="shared" ca="1" si="831"/>
        <v>1</v>
      </c>
      <c r="EQ337" s="52">
        <f t="shared" ca="1" si="832"/>
        <v>1</v>
      </c>
      <c r="ER337" s="52">
        <f t="shared" ca="1" si="833"/>
        <v>1</v>
      </c>
      <c r="ES337" s="52">
        <f t="shared" ca="1" si="834"/>
        <v>1</v>
      </c>
      <c r="ET337" s="52">
        <f t="shared" ca="1" si="835"/>
        <v>1</v>
      </c>
      <c r="EU337" s="52">
        <f t="shared" ca="1" si="836"/>
        <v>1</v>
      </c>
      <c r="EV337" s="52">
        <f t="shared" ca="1" si="837"/>
        <v>1</v>
      </c>
      <c r="EW337" s="52">
        <f t="shared" ca="1" si="838"/>
        <v>1</v>
      </c>
      <c r="EX337" s="52">
        <f t="shared" ca="1" si="839"/>
        <v>1</v>
      </c>
      <c r="EY337" s="52">
        <f t="shared" ca="1" si="840"/>
        <v>1</v>
      </c>
      <c r="EZ337" s="52">
        <f t="shared" ca="1" si="841"/>
        <v>1</v>
      </c>
      <c r="FA337" s="52">
        <f t="shared" ca="1" si="842"/>
        <v>1</v>
      </c>
      <c r="FB337" s="52">
        <f t="shared" ca="1" si="843"/>
        <v>1</v>
      </c>
      <c r="FC337" s="52">
        <f t="shared" ca="1" si="844"/>
        <v>1</v>
      </c>
      <c r="FD337" s="52">
        <f t="shared" ca="1" si="845"/>
        <v>1</v>
      </c>
      <c r="FE337" s="52">
        <f t="shared" ca="1" si="846"/>
        <v>1</v>
      </c>
      <c r="FF337" s="52">
        <f t="shared" ca="1" si="847"/>
        <v>1</v>
      </c>
      <c r="FG337" s="52">
        <f t="shared" ca="1" si="848"/>
        <v>1</v>
      </c>
      <c r="FH337" s="52">
        <f t="shared" ca="1" si="849"/>
        <v>1</v>
      </c>
      <c r="FI337" s="52">
        <f t="shared" ca="1" si="850"/>
        <v>1</v>
      </c>
      <c r="FK337" s="52">
        <f t="shared" si="851"/>
        <v>0</v>
      </c>
      <c r="FL337" s="59" t="e">
        <f t="shared" ca="1" si="852"/>
        <v>#N/A</v>
      </c>
      <c r="FM337" s="59" t="e">
        <f t="shared" ca="1" si="853"/>
        <v>#N/A</v>
      </c>
      <c r="FN337" s="52">
        <f t="shared" ca="1" si="854"/>
        <v>0</v>
      </c>
      <c r="FP337" s="52">
        <f t="shared" ca="1" si="855"/>
        <v>0.66666666666666663</v>
      </c>
      <c r="FQ337" s="52">
        <f t="shared" ca="1" si="856"/>
        <v>0.66666666666666663</v>
      </c>
      <c r="FR337" s="52">
        <f t="shared" ca="1" si="857"/>
        <v>0.65555555555555545</v>
      </c>
      <c r="FS337" s="52">
        <f t="shared" ca="1" si="858"/>
        <v>0.64444444444444438</v>
      </c>
      <c r="FT337" s="52">
        <f t="shared" ca="1" si="859"/>
        <v>0.6333333333333333</v>
      </c>
      <c r="FU337" s="52">
        <f t="shared" ca="1" si="860"/>
        <v>0.62222222222222223</v>
      </c>
      <c r="FV337" s="52">
        <f t="shared" ca="1" si="861"/>
        <v>0.61111111111111116</v>
      </c>
      <c r="FW337" s="52">
        <f t="shared" ca="1" si="862"/>
        <v>0.6</v>
      </c>
      <c r="FX337" s="52">
        <f t="shared" ca="1" si="863"/>
        <v>0.5888888888888888</v>
      </c>
      <c r="FY337" s="52">
        <f t="shared" ca="1" si="864"/>
        <v>0.57777777777777772</v>
      </c>
      <c r="FZ337" s="52">
        <f t="shared" ca="1" si="865"/>
        <v>0.56666666666666665</v>
      </c>
      <c r="GA337" s="52">
        <f t="shared" ca="1" si="866"/>
        <v>0.55555555555555558</v>
      </c>
      <c r="GB337" s="52">
        <f t="shared" ca="1" si="867"/>
        <v>0.5444444444444444</v>
      </c>
      <c r="GC337" s="52">
        <f t="shared" ca="1" si="868"/>
        <v>0.53333333333333333</v>
      </c>
      <c r="GD337" s="52">
        <f t="shared" ca="1" si="869"/>
        <v>0.52222222222222214</v>
      </c>
      <c r="GE337" s="52">
        <f t="shared" ca="1" si="870"/>
        <v>0.51111111111111107</v>
      </c>
      <c r="GF337" s="52">
        <f t="shared" ca="1" si="871"/>
        <v>0.5</v>
      </c>
      <c r="GG337" s="52">
        <f t="shared" ca="1" si="872"/>
        <v>0.48888888888888887</v>
      </c>
      <c r="GH337" s="52">
        <f t="shared" ca="1" si="873"/>
        <v>0.47777777777777775</v>
      </c>
      <c r="GI337" s="52">
        <f t="shared" ca="1" si="874"/>
        <v>0.46666666666666667</v>
      </c>
      <c r="GJ337" s="52">
        <f t="shared" ca="1" si="875"/>
        <v>0.45555555555555555</v>
      </c>
      <c r="GK337" s="52">
        <f t="shared" ca="1" si="876"/>
        <v>0.44444444444444442</v>
      </c>
      <c r="GL337" s="52">
        <f t="shared" ca="1" si="877"/>
        <v>0.43333333333333335</v>
      </c>
      <c r="GM337" s="52">
        <f t="shared" ca="1" si="878"/>
        <v>0.42222222222222222</v>
      </c>
      <c r="GN337" s="52">
        <f t="shared" ca="1" si="879"/>
        <v>0.41111111111111109</v>
      </c>
      <c r="GO337" s="52">
        <f t="shared" ca="1" si="880"/>
        <v>0.39999999999999997</v>
      </c>
      <c r="GP337" s="52">
        <f t="shared" ca="1" si="881"/>
        <v>0.38888888888888884</v>
      </c>
      <c r="GQ337" s="52">
        <f t="shared" ca="1" si="882"/>
        <v>0.37777777777777777</v>
      </c>
      <c r="GR337" s="52">
        <f t="shared" ca="1" si="883"/>
        <v>0.36666666666666664</v>
      </c>
      <c r="GS337" s="52">
        <f t="shared" ca="1" si="884"/>
        <v>0.35555555555555551</v>
      </c>
      <c r="GT337" s="52">
        <f t="shared" ca="1" si="885"/>
        <v>0.34444444444444444</v>
      </c>
      <c r="GU337" s="125">
        <f t="shared" si="886"/>
        <v>0</v>
      </c>
      <c r="GV337" s="52">
        <f t="shared" ca="1" si="887"/>
        <v>0.66666666666666663</v>
      </c>
      <c r="GW337" s="59">
        <f t="shared" ca="1" si="888"/>
        <v>0</v>
      </c>
      <c r="GX337" s="52">
        <f t="shared" ca="1" si="889"/>
        <v>0</v>
      </c>
      <c r="GY337" s="52" t="str">
        <f t="shared" ca="1" si="890"/>
        <v>Slope</v>
      </c>
      <c r="GZ337" s="52" t="str">
        <f t="shared" ca="1" si="891"/>
        <v>NaN</v>
      </c>
      <c r="HA337" s="120">
        <f t="shared" si="892"/>
        <v>0</v>
      </c>
      <c r="HB337" s="58">
        <f t="shared" si="893"/>
        <v>0</v>
      </c>
      <c r="HC337" s="58"/>
      <c r="HD337" s="121">
        <f t="shared" si="894"/>
        <v>1</v>
      </c>
      <c r="HE337" s="52">
        <f t="shared" si="895"/>
        <v>0</v>
      </c>
      <c r="HF337" s="52">
        <f t="shared" si="896"/>
        <v>0</v>
      </c>
      <c r="HG337" s="120">
        <f t="shared" si="897"/>
        <v>1</v>
      </c>
      <c r="HH337" s="120">
        <f t="shared" si="898"/>
        <v>0</v>
      </c>
      <c r="HI337" s="52">
        <f t="shared" ca="1" si="899"/>
        <v>0</v>
      </c>
      <c r="HJ337" s="52" t="str">
        <f t="shared" ca="1" si="900"/>
        <v>Slope</v>
      </c>
      <c r="HK337" s="59">
        <f t="shared" ca="1" si="901"/>
        <v>2</v>
      </c>
      <c r="HL337" s="52" t="str">
        <f t="shared" ca="1" si="902"/>
        <v>NaN</v>
      </c>
      <c r="HM337" s="52">
        <f t="shared" si="903"/>
        <v>0</v>
      </c>
      <c r="HN337" s="52">
        <f t="shared" si="904"/>
        <v>0</v>
      </c>
      <c r="HO337" s="52">
        <f t="shared" si="905"/>
        <v>0</v>
      </c>
      <c r="HP337" s="112"/>
      <c r="HQ337" s="52">
        <f t="shared" si="908"/>
        <v>0</v>
      </c>
      <c r="HR337" s="112"/>
      <c r="HS337" s="52">
        <f t="shared" si="906"/>
        <v>0</v>
      </c>
      <c r="HT337">
        <f t="shared" si="907"/>
        <v>0</v>
      </c>
    </row>
    <row r="338" spans="1:228" x14ac:dyDescent="0.25">
      <c r="A338" s="45">
        <v>300</v>
      </c>
      <c r="B338" s="35">
        <f t="shared" si="743"/>
        <v>3.4606481481481342E-2</v>
      </c>
      <c r="C338" s="28"/>
      <c r="D338" s="29"/>
      <c r="E338" s="29"/>
      <c r="F338" s="37"/>
      <c r="G338" s="38"/>
      <c r="H338" s="107"/>
      <c r="I338" s="31"/>
      <c r="J338" s="28"/>
      <c r="K338" s="37">
        <f t="shared" si="912"/>
        <v>0</v>
      </c>
      <c r="L338" s="30">
        <f t="shared" si="910"/>
        <v>0</v>
      </c>
      <c r="M338" s="101">
        <f t="shared" si="911"/>
        <v>0</v>
      </c>
      <c r="N338" s="103">
        <f t="shared" si="744"/>
        <v>0</v>
      </c>
      <c r="AD338" s="52" t="e">
        <f t="shared" ca="1" si="745"/>
        <v>#DIV/0!</v>
      </c>
      <c r="AE338" s="52" t="e">
        <f t="shared" ca="1" si="745"/>
        <v>#DIV/0!</v>
      </c>
      <c r="AF338" s="52" t="e">
        <f t="shared" ca="1" si="745"/>
        <v>#DIV/0!</v>
      </c>
      <c r="AG338" s="52" t="e">
        <f t="shared" ca="1" si="745"/>
        <v>#DIV/0!</v>
      </c>
      <c r="AH338" s="52" t="e">
        <f t="shared" ca="1" si="746"/>
        <v>#DIV/0!</v>
      </c>
      <c r="AI338" s="52" t="e">
        <f t="shared" ca="1" si="746"/>
        <v>#DIV/0!</v>
      </c>
      <c r="AJ338" s="52" t="e">
        <f t="shared" ca="1" si="746"/>
        <v>#DIV/0!</v>
      </c>
      <c r="AK338" s="52" t="e">
        <f t="shared" ca="1" si="746"/>
        <v>#DIV/0!</v>
      </c>
      <c r="AL338" s="52" t="e">
        <f t="shared" ca="1" si="747"/>
        <v>#DIV/0!</v>
      </c>
      <c r="AM338" s="52" t="e">
        <f t="shared" ca="1" si="747"/>
        <v>#DIV/0!</v>
      </c>
      <c r="AN338" s="52" t="e">
        <f t="shared" ca="1" si="747"/>
        <v>#DIV/0!</v>
      </c>
      <c r="AO338" s="52" t="e">
        <f t="shared" ca="1" si="747"/>
        <v>#DIV/0!</v>
      </c>
      <c r="AP338" s="52" t="e">
        <f t="shared" ca="1" si="748"/>
        <v>#DIV/0!</v>
      </c>
      <c r="AQ338" s="52" t="e">
        <f t="shared" ca="1" si="748"/>
        <v>#DIV/0!</v>
      </c>
      <c r="AR338" s="52" t="e">
        <f t="shared" ca="1" si="748"/>
        <v>#DIV/0!</v>
      </c>
      <c r="AS338" s="52" t="e">
        <f t="shared" ca="1" si="748"/>
        <v>#DIV/0!</v>
      </c>
      <c r="AT338" s="52" t="e">
        <f t="shared" ca="1" si="913"/>
        <v>#DIV/0!</v>
      </c>
      <c r="AU338" s="52" t="e">
        <f t="shared" ca="1" si="913"/>
        <v>#DIV/0!</v>
      </c>
      <c r="AV338" s="52" t="e">
        <f t="shared" ca="1" si="738"/>
        <v>#DIV/0!</v>
      </c>
      <c r="AW338" s="52" t="e">
        <f t="shared" ca="1" si="738"/>
        <v>#DIV/0!</v>
      </c>
      <c r="AX338" s="52" t="e">
        <f t="shared" ca="1" si="738"/>
        <v>#DIV/0!</v>
      </c>
      <c r="AY338" s="52" t="e">
        <f t="shared" ca="1" si="738"/>
        <v>#DIV/0!</v>
      </c>
      <c r="AZ338" s="52" t="e">
        <f t="shared" ca="1" si="739"/>
        <v>#DIV/0!</v>
      </c>
      <c r="BA338" s="52" t="e">
        <f t="shared" ca="1" si="739"/>
        <v>#DIV/0!</v>
      </c>
      <c r="BB338" s="52" t="e">
        <f t="shared" ca="1" si="739"/>
        <v>#DIV/0!</v>
      </c>
      <c r="BC338" s="52" t="e">
        <f t="shared" ca="1" si="739"/>
        <v>#DIV/0!</v>
      </c>
      <c r="BD338" s="52" t="e">
        <f t="shared" ca="1" si="740"/>
        <v>#DIV/0!</v>
      </c>
      <c r="BE338" s="52" t="e">
        <f t="shared" ca="1" si="740"/>
        <v>#DIV/0!</v>
      </c>
      <c r="BF338" s="52" t="e">
        <f t="shared" ca="1" si="740"/>
        <v>#DIV/0!</v>
      </c>
      <c r="BG338" s="52" t="e">
        <f t="shared" ca="1" si="740"/>
        <v>#DIV/0!</v>
      </c>
      <c r="BH338" s="52" t="e">
        <f t="shared" ca="1" si="741"/>
        <v>#DIV/0!</v>
      </c>
      <c r="BJ338" s="52">
        <f t="shared" si="750"/>
        <v>0</v>
      </c>
      <c r="BK338" s="52">
        <f t="shared" si="751"/>
        <v>0</v>
      </c>
      <c r="BL338" s="52">
        <f t="shared" si="752"/>
        <v>0</v>
      </c>
      <c r="BM338" s="52">
        <f t="shared" si="753"/>
        <v>0</v>
      </c>
      <c r="BN338" s="52">
        <f t="shared" si="754"/>
        <v>0</v>
      </c>
      <c r="BO338" s="52">
        <f t="shared" si="755"/>
        <v>0</v>
      </c>
      <c r="BP338" s="52">
        <f t="shared" si="756"/>
        <v>0</v>
      </c>
      <c r="BQ338" s="52">
        <f t="shared" si="757"/>
        <v>0.05</v>
      </c>
      <c r="BS338" s="52">
        <f t="shared" ca="1" si="758"/>
        <v>0</v>
      </c>
      <c r="BT338" s="52">
        <f t="shared" ca="1" si="759"/>
        <v>0</v>
      </c>
      <c r="BU338" s="52">
        <f t="shared" ca="1" si="760"/>
        <v>0</v>
      </c>
      <c r="BV338" s="52">
        <f t="shared" ca="1" si="761"/>
        <v>0</v>
      </c>
      <c r="BW338" s="52">
        <f t="shared" ca="1" si="762"/>
        <v>0</v>
      </c>
      <c r="BX338" s="52">
        <f t="shared" ca="1" si="763"/>
        <v>0</v>
      </c>
      <c r="BY338" s="52">
        <f t="shared" ca="1" si="764"/>
        <v>0</v>
      </c>
      <c r="BZ338" s="52">
        <f t="shared" ca="1" si="765"/>
        <v>0</v>
      </c>
      <c r="CA338" s="52">
        <f t="shared" ca="1" si="766"/>
        <v>0</v>
      </c>
      <c r="CB338" s="52">
        <f t="shared" ca="1" si="767"/>
        <v>0</v>
      </c>
      <c r="CC338" s="52">
        <f t="shared" ca="1" si="768"/>
        <v>0</v>
      </c>
      <c r="CD338" s="52">
        <f t="shared" ca="1" si="769"/>
        <v>0</v>
      </c>
      <c r="CE338" s="52">
        <f t="shared" ca="1" si="770"/>
        <v>0</v>
      </c>
      <c r="CF338" s="52">
        <f t="shared" ca="1" si="771"/>
        <v>0</v>
      </c>
      <c r="CG338" s="52">
        <f t="shared" ca="1" si="772"/>
        <v>0</v>
      </c>
      <c r="CH338" s="52">
        <f t="shared" ca="1" si="773"/>
        <v>0</v>
      </c>
      <c r="CI338" s="52">
        <f t="shared" ca="1" si="774"/>
        <v>0</v>
      </c>
      <c r="CJ338" s="52">
        <f t="shared" ca="1" si="775"/>
        <v>0</v>
      </c>
      <c r="CK338" s="52">
        <f t="shared" ca="1" si="776"/>
        <v>0</v>
      </c>
      <c r="CL338" s="52">
        <f t="shared" ca="1" si="777"/>
        <v>0</v>
      </c>
      <c r="CM338" s="52">
        <f t="shared" ca="1" si="778"/>
        <v>0</v>
      </c>
      <c r="CN338" s="52">
        <f t="shared" ca="1" si="779"/>
        <v>0</v>
      </c>
      <c r="CO338" s="52">
        <f t="shared" ca="1" si="780"/>
        <v>0</v>
      </c>
      <c r="CP338" s="52">
        <f t="shared" ca="1" si="781"/>
        <v>0</v>
      </c>
      <c r="CQ338" s="52">
        <f t="shared" ca="1" si="782"/>
        <v>0</v>
      </c>
      <c r="CR338" s="52">
        <f t="shared" ca="1" si="783"/>
        <v>0</v>
      </c>
      <c r="CS338" s="52">
        <f t="shared" ca="1" si="784"/>
        <v>0</v>
      </c>
      <c r="CT338" s="52">
        <f t="shared" ca="1" si="785"/>
        <v>0</v>
      </c>
      <c r="CU338" s="52">
        <f t="shared" ca="1" si="786"/>
        <v>0</v>
      </c>
      <c r="CV338" s="52">
        <f t="shared" ca="1" si="787"/>
        <v>0</v>
      </c>
      <c r="CW338" s="52">
        <f t="shared" ca="1" si="788"/>
        <v>0</v>
      </c>
      <c r="CY338" s="51" t="str">
        <f t="shared" ca="1" si="789"/>
        <v>Slope</v>
      </c>
      <c r="CZ338" s="51" t="str">
        <f t="shared" ca="1" si="790"/>
        <v>Slope</v>
      </c>
      <c r="DA338" s="51" t="str">
        <f t="shared" ca="1" si="791"/>
        <v>Slope</v>
      </c>
      <c r="DB338" s="51" t="str">
        <f t="shared" ca="1" si="792"/>
        <v>Slope</v>
      </c>
      <c r="DC338" s="51" t="str">
        <f t="shared" ca="1" si="793"/>
        <v>Slope</v>
      </c>
      <c r="DD338" s="51" t="str">
        <f t="shared" ca="1" si="794"/>
        <v>Slope</v>
      </c>
      <c r="DE338" s="51" t="str">
        <f t="shared" ca="1" si="795"/>
        <v>Slope</v>
      </c>
      <c r="DF338" s="51" t="str">
        <f t="shared" ca="1" si="796"/>
        <v>Slope</v>
      </c>
      <c r="DG338" s="51" t="str">
        <f t="shared" ca="1" si="797"/>
        <v>Slope</v>
      </c>
      <c r="DH338" s="51" t="str">
        <f t="shared" ca="1" si="798"/>
        <v>Slope</v>
      </c>
      <c r="DI338" s="51" t="str">
        <f t="shared" ca="1" si="799"/>
        <v>Slope</v>
      </c>
      <c r="DJ338" s="51" t="str">
        <f t="shared" ca="1" si="800"/>
        <v>Slope</v>
      </c>
      <c r="DK338" s="51" t="str">
        <f t="shared" ca="1" si="801"/>
        <v>Slope</v>
      </c>
      <c r="DL338" s="51" t="str">
        <f t="shared" ca="1" si="802"/>
        <v>Slope</v>
      </c>
      <c r="DM338" s="51" t="str">
        <f t="shared" ca="1" si="803"/>
        <v>Slope</v>
      </c>
      <c r="DN338" s="51" t="str">
        <f t="shared" ca="1" si="804"/>
        <v>Slope</v>
      </c>
      <c r="DO338" s="51" t="str">
        <f t="shared" ca="1" si="805"/>
        <v>Slope</v>
      </c>
      <c r="DP338" s="51" t="str">
        <f t="shared" ca="1" si="806"/>
        <v>Slope</v>
      </c>
      <c r="DQ338" s="51" t="str">
        <f t="shared" ca="1" si="807"/>
        <v>Slope</v>
      </c>
      <c r="DR338" s="51" t="str">
        <f t="shared" ca="1" si="808"/>
        <v>Slope</v>
      </c>
      <c r="DS338" s="51" t="str">
        <f t="shared" ca="1" si="809"/>
        <v>Slope</v>
      </c>
      <c r="DT338" s="51" t="str">
        <f t="shared" ca="1" si="810"/>
        <v>Slope</v>
      </c>
      <c r="DU338" s="51" t="str">
        <f t="shared" ca="1" si="811"/>
        <v>Slope</v>
      </c>
      <c r="DV338" s="51" t="str">
        <f t="shared" ca="1" si="812"/>
        <v>Slope</v>
      </c>
      <c r="DW338" s="51" t="str">
        <f t="shared" ca="1" si="813"/>
        <v>Slope</v>
      </c>
      <c r="DX338" s="51" t="str">
        <f t="shared" ca="1" si="814"/>
        <v>Slope</v>
      </c>
      <c r="DY338" s="51" t="str">
        <f t="shared" ca="1" si="815"/>
        <v>Slope</v>
      </c>
      <c r="DZ338" s="51" t="str">
        <f t="shared" ca="1" si="816"/>
        <v>Slope</v>
      </c>
      <c r="EA338" s="51" t="str">
        <f t="shared" ca="1" si="817"/>
        <v>Slope</v>
      </c>
      <c r="EB338" s="51" t="str">
        <f t="shared" ca="1" si="818"/>
        <v>Slope</v>
      </c>
      <c r="EC338" s="51" t="str">
        <f t="shared" ca="1" si="819"/>
        <v>Slope</v>
      </c>
      <c r="EE338" s="52">
        <f t="shared" ca="1" si="820"/>
        <v>1</v>
      </c>
      <c r="EF338" s="52">
        <f t="shared" ca="1" si="821"/>
        <v>1</v>
      </c>
      <c r="EG338" s="52">
        <f t="shared" ca="1" si="822"/>
        <v>1</v>
      </c>
      <c r="EH338" s="52">
        <f t="shared" ca="1" si="823"/>
        <v>1</v>
      </c>
      <c r="EI338" s="52">
        <f t="shared" ca="1" si="824"/>
        <v>1</v>
      </c>
      <c r="EJ338" s="52">
        <f t="shared" ca="1" si="825"/>
        <v>1</v>
      </c>
      <c r="EK338" s="52">
        <f t="shared" ca="1" si="826"/>
        <v>1</v>
      </c>
      <c r="EL338" s="52">
        <f t="shared" ca="1" si="827"/>
        <v>1</v>
      </c>
      <c r="EM338" s="52">
        <f t="shared" ca="1" si="828"/>
        <v>1</v>
      </c>
      <c r="EN338" s="52">
        <f t="shared" ca="1" si="829"/>
        <v>1</v>
      </c>
      <c r="EO338" s="52">
        <f t="shared" ca="1" si="830"/>
        <v>1</v>
      </c>
      <c r="EP338" s="52">
        <f t="shared" ca="1" si="831"/>
        <v>1</v>
      </c>
      <c r="EQ338" s="52">
        <f t="shared" ca="1" si="832"/>
        <v>1</v>
      </c>
      <c r="ER338" s="52">
        <f t="shared" ca="1" si="833"/>
        <v>1</v>
      </c>
      <c r="ES338" s="52">
        <f t="shared" ca="1" si="834"/>
        <v>1</v>
      </c>
      <c r="ET338" s="52">
        <f t="shared" ca="1" si="835"/>
        <v>1</v>
      </c>
      <c r="EU338" s="52">
        <f t="shared" ca="1" si="836"/>
        <v>1</v>
      </c>
      <c r="EV338" s="52">
        <f t="shared" ca="1" si="837"/>
        <v>1</v>
      </c>
      <c r="EW338" s="52">
        <f t="shared" ca="1" si="838"/>
        <v>1</v>
      </c>
      <c r="EX338" s="52">
        <f t="shared" ca="1" si="839"/>
        <v>1</v>
      </c>
      <c r="EY338" s="52">
        <f t="shared" ca="1" si="840"/>
        <v>1</v>
      </c>
      <c r="EZ338" s="52">
        <f t="shared" ca="1" si="841"/>
        <v>1</v>
      </c>
      <c r="FA338" s="52">
        <f t="shared" ca="1" si="842"/>
        <v>1</v>
      </c>
      <c r="FB338" s="52">
        <f t="shared" ca="1" si="843"/>
        <v>1</v>
      </c>
      <c r="FC338" s="52">
        <f t="shared" ca="1" si="844"/>
        <v>1</v>
      </c>
      <c r="FD338" s="52">
        <f t="shared" ca="1" si="845"/>
        <v>1</v>
      </c>
      <c r="FE338" s="52">
        <f t="shared" ca="1" si="846"/>
        <v>1</v>
      </c>
      <c r="FF338" s="52">
        <f t="shared" ca="1" si="847"/>
        <v>1</v>
      </c>
      <c r="FG338" s="52">
        <f t="shared" ca="1" si="848"/>
        <v>1</v>
      </c>
      <c r="FH338" s="52">
        <f t="shared" ca="1" si="849"/>
        <v>1</v>
      </c>
      <c r="FI338" s="52">
        <f t="shared" ca="1" si="850"/>
        <v>1</v>
      </c>
      <c r="FK338" s="52">
        <f t="shared" si="851"/>
        <v>0</v>
      </c>
      <c r="FL338" s="59" t="e">
        <f t="shared" ca="1" si="852"/>
        <v>#N/A</v>
      </c>
      <c r="FM338" s="59" t="e">
        <f t="shared" ca="1" si="853"/>
        <v>#N/A</v>
      </c>
      <c r="FN338" s="52">
        <f t="shared" ca="1" si="854"/>
        <v>0</v>
      </c>
      <c r="FP338" s="52">
        <f t="shared" ca="1" si="855"/>
        <v>0.66666666666666663</v>
      </c>
      <c r="FQ338" s="52">
        <f t="shared" ca="1" si="856"/>
        <v>0.66666666666666663</v>
      </c>
      <c r="FR338" s="52">
        <f t="shared" ca="1" si="857"/>
        <v>0.65555555555555545</v>
      </c>
      <c r="FS338" s="52">
        <f t="shared" ca="1" si="858"/>
        <v>0.64444444444444438</v>
      </c>
      <c r="FT338" s="52">
        <f t="shared" ca="1" si="859"/>
        <v>0.6333333333333333</v>
      </c>
      <c r="FU338" s="52">
        <f t="shared" ca="1" si="860"/>
        <v>0.62222222222222223</v>
      </c>
      <c r="FV338" s="52">
        <f t="shared" ca="1" si="861"/>
        <v>0.61111111111111116</v>
      </c>
      <c r="FW338" s="52">
        <f t="shared" ca="1" si="862"/>
        <v>0.6</v>
      </c>
      <c r="FX338" s="52">
        <f t="shared" ca="1" si="863"/>
        <v>0.5888888888888888</v>
      </c>
      <c r="FY338" s="52">
        <f t="shared" ca="1" si="864"/>
        <v>0.57777777777777772</v>
      </c>
      <c r="FZ338" s="52">
        <f t="shared" ca="1" si="865"/>
        <v>0.56666666666666665</v>
      </c>
      <c r="GA338" s="52">
        <f t="shared" ca="1" si="866"/>
        <v>0.55555555555555558</v>
      </c>
      <c r="GB338" s="52">
        <f t="shared" ca="1" si="867"/>
        <v>0.5444444444444444</v>
      </c>
      <c r="GC338" s="52">
        <f t="shared" ca="1" si="868"/>
        <v>0.53333333333333333</v>
      </c>
      <c r="GD338" s="52">
        <f t="shared" ca="1" si="869"/>
        <v>0.52222222222222214</v>
      </c>
      <c r="GE338" s="52">
        <f t="shared" ca="1" si="870"/>
        <v>0.51111111111111107</v>
      </c>
      <c r="GF338" s="52">
        <f t="shared" ca="1" si="871"/>
        <v>0.5</v>
      </c>
      <c r="GG338" s="52">
        <f t="shared" ca="1" si="872"/>
        <v>0.48888888888888887</v>
      </c>
      <c r="GH338" s="52">
        <f t="shared" ca="1" si="873"/>
        <v>0.47777777777777775</v>
      </c>
      <c r="GI338" s="52">
        <f t="shared" ca="1" si="874"/>
        <v>0.46666666666666667</v>
      </c>
      <c r="GJ338" s="52">
        <f t="shared" ca="1" si="875"/>
        <v>0.45555555555555555</v>
      </c>
      <c r="GK338" s="52">
        <f t="shared" ca="1" si="876"/>
        <v>0.44444444444444442</v>
      </c>
      <c r="GL338" s="52">
        <f t="shared" ca="1" si="877"/>
        <v>0.43333333333333335</v>
      </c>
      <c r="GM338" s="52">
        <f t="shared" ca="1" si="878"/>
        <v>0.42222222222222222</v>
      </c>
      <c r="GN338" s="52">
        <f t="shared" ca="1" si="879"/>
        <v>0.41111111111111109</v>
      </c>
      <c r="GO338" s="52">
        <f t="shared" ca="1" si="880"/>
        <v>0.39999999999999997</v>
      </c>
      <c r="GP338" s="52">
        <f t="shared" ca="1" si="881"/>
        <v>0.38888888888888884</v>
      </c>
      <c r="GQ338" s="52">
        <f t="shared" ca="1" si="882"/>
        <v>0.37777777777777777</v>
      </c>
      <c r="GR338" s="52">
        <f t="shared" ca="1" si="883"/>
        <v>0.36666666666666664</v>
      </c>
      <c r="GS338" s="52">
        <f t="shared" ca="1" si="884"/>
        <v>0.35555555555555551</v>
      </c>
      <c r="GT338" s="52">
        <f t="shared" ca="1" si="885"/>
        <v>0.34444444444444444</v>
      </c>
      <c r="GU338" s="125">
        <f t="shared" si="886"/>
        <v>0</v>
      </c>
      <c r="GV338" s="52">
        <f t="shared" ca="1" si="887"/>
        <v>0.66666666666666663</v>
      </c>
      <c r="GW338" s="59">
        <f t="shared" ca="1" si="888"/>
        <v>0</v>
      </c>
      <c r="GX338" s="52">
        <f t="shared" ca="1" si="889"/>
        <v>0</v>
      </c>
      <c r="GY338" s="52" t="str">
        <f t="shared" ca="1" si="890"/>
        <v>Slope</v>
      </c>
      <c r="GZ338" s="52" t="str">
        <f t="shared" ca="1" si="891"/>
        <v>NaN</v>
      </c>
      <c r="HA338" s="120">
        <f t="shared" si="892"/>
        <v>0</v>
      </c>
      <c r="HB338" s="58">
        <f t="shared" si="893"/>
        <v>0</v>
      </c>
      <c r="HC338" s="58"/>
      <c r="HD338" s="121">
        <f t="shared" si="894"/>
        <v>1</v>
      </c>
      <c r="HE338" s="52">
        <f t="shared" si="895"/>
        <v>0</v>
      </c>
      <c r="HF338" s="52">
        <f t="shared" si="896"/>
        <v>0</v>
      </c>
      <c r="HG338" s="120">
        <f t="shared" si="897"/>
        <v>1</v>
      </c>
      <c r="HH338" s="120">
        <f t="shared" si="898"/>
        <v>0</v>
      </c>
      <c r="HI338" s="52">
        <f t="shared" ca="1" si="899"/>
        <v>0</v>
      </c>
      <c r="HJ338" s="52" t="str">
        <f t="shared" ca="1" si="900"/>
        <v>Slope</v>
      </c>
      <c r="HK338" s="59">
        <f t="shared" ca="1" si="901"/>
        <v>2</v>
      </c>
      <c r="HL338" s="52" t="str">
        <f t="shared" ca="1" si="902"/>
        <v>NaN</v>
      </c>
      <c r="HM338" s="52">
        <f t="shared" si="903"/>
        <v>0</v>
      </c>
      <c r="HN338" s="52">
        <f t="shared" si="904"/>
        <v>0</v>
      </c>
      <c r="HO338" s="52">
        <f t="shared" si="905"/>
        <v>0</v>
      </c>
      <c r="HP338" s="112"/>
      <c r="HQ338" s="52">
        <f t="shared" si="908"/>
        <v>0</v>
      </c>
      <c r="HR338" s="112"/>
      <c r="HS338" s="52">
        <f t="shared" si="906"/>
        <v>0</v>
      </c>
      <c r="HT338">
        <f t="shared" si="907"/>
        <v>0</v>
      </c>
    </row>
    <row r="339" spans="1:228" x14ac:dyDescent="0.25">
      <c r="A339" s="45">
        <v>301</v>
      </c>
      <c r="B339" s="35">
        <f t="shared" si="743"/>
        <v>3.4722222222222085E-2</v>
      </c>
      <c r="C339" s="28"/>
      <c r="D339" s="29"/>
      <c r="E339" s="29"/>
      <c r="F339" s="37"/>
      <c r="G339" s="38"/>
      <c r="H339" s="107"/>
      <c r="I339" s="31"/>
      <c r="J339" s="28"/>
      <c r="K339" s="37">
        <f t="shared" si="912"/>
        <v>0</v>
      </c>
      <c r="L339" s="30">
        <f t="shared" si="910"/>
        <v>0</v>
      </c>
      <c r="M339" s="101">
        <f t="shared" si="911"/>
        <v>0</v>
      </c>
      <c r="N339" s="103">
        <f t="shared" si="744"/>
        <v>0</v>
      </c>
      <c r="AD339" s="52" t="e">
        <f t="shared" ca="1" si="745"/>
        <v>#DIV/0!</v>
      </c>
      <c r="AE339" s="52" t="e">
        <f t="shared" ca="1" si="745"/>
        <v>#DIV/0!</v>
      </c>
      <c r="AF339" s="52" t="e">
        <f t="shared" ca="1" si="745"/>
        <v>#DIV/0!</v>
      </c>
      <c r="AG339" s="52" t="e">
        <f t="shared" ca="1" si="745"/>
        <v>#DIV/0!</v>
      </c>
      <c r="AH339" s="52" t="e">
        <f t="shared" ca="1" si="746"/>
        <v>#DIV/0!</v>
      </c>
      <c r="AI339" s="52" t="e">
        <f t="shared" ca="1" si="746"/>
        <v>#DIV/0!</v>
      </c>
      <c r="AJ339" s="52" t="e">
        <f t="shared" ca="1" si="746"/>
        <v>#DIV/0!</v>
      </c>
      <c r="AK339" s="52" t="e">
        <f t="shared" ca="1" si="746"/>
        <v>#DIV/0!</v>
      </c>
      <c r="AL339" s="52" t="e">
        <f t="shared" ca="1" si="747"/>
        <v>#DIV/0!</v>
      </c>
      <c r="AM339" s="52" t="e">
        <f t="shared" ca="1" si="747"/>
        <v>#DIV/0!</v>
      </c>
      <c r="AN339" s="52" t="e">
        <f t="shared" ca="1" si="747"/>
        <v>#DIV/0!</v>
      </c>
      <c r="AO339" s="52" t="e">
        <f t="shared" ca="1" si="747"/>
        <v>#DIV/0!</v>
      </c>
      <c r="AP339" s="52" t="e">
        <f t="shared" ca="1" si="748"/>
        <v>#DIV/0!</v>
      </c>
      <c r="AQ339" s="52" t="e">
        <f t="shared" ca="1" si="748"/>
        <v>#DIV/0!</v>
      </c>
      <c r="AR339" s="52" t="e">
        <f t="shared" ca="1" si="748"/>
        <v>#DIV/0!</v>
      </c>
      <c r="AS339" s="52" t="e">
        <f t="shared" ca="1" si="748"/>
        <v>#DIV/0!</v>
      </c>
      <c r="AT339" s="52" t="e">
        <f t="shared" ca="1" si="913"/>
        <v>#DIV/0!</v>
      </c>
      <c r="AU339" s="52" t="e">
        <f t="shared" ca="1" si="913"/>
        <v>#DIV/0!</v>
      </c>
      <c r="AV339" s="52" t="e">
        <f t="shared" ca="1" si="738"/>
        <v>#DIV/0!</v>
      </c>
      <c r="AW339" s="52" t="e">
        <f t="shared" ca="1" si="738"/>
        <v>#DIV/0!</v>
      </c>
      <c r="AX339" s="52" t="e">
        <f t="shared" ca="1" si="738"/>
        <v>#DIV/0!</v>
      </c>
      <c r="AY339" s="52" t="e">
        <f t="shared" ca="1" si="738"/>
        <v>#DIV/0!</v>
      </c>
      <c r="AZ339" s="52" t="e">
        <f t="shared" ca="1" si="739"/>
        <v>#DIV/0!</v>
      </c>
      <c r="BA339" s="52" t="e">
        <f t="shared" ca="1" si="739"/>
        <v>#DIV/0!</v>
      </c>
      <c r="BB339" s="52" t="e">
        <f t="shared" ca="1" si="739"/>
        <v>#DIV/0!</v>
      </c>
      <c r="BC339" s="52" t="e">
        <f t="shared" ca="1" si="739"/>
        <v>#DIV/0!</v>
      </c>
      <c r="BD339" s="52" t="e">
        <f t="shared" ca="1" si="740"/>
        <v>#DIV/0!</v>
      </c>
      <c r="BE339" s="52" t="e">
        <f t="shared" ca="1" si="740"/>
        <v>#DIV/0!</v>
      </c>
      <c r="BF339" s="52" t="e">
        <f t="shared" ca="1" si="740"/>
        <v>#DIV/0!</v>
      </c>
      <c r="BG339" s="52" t="e">
        <f t="shared" ca="1" si="740"/>
        <v>#DIV/0!</v>
      </c>
      <c r="BH339" s="52" t="e">
        <f t="shared" ca="1" si="741"/>
        <v>#DIV/0!</v>
      </c>
      <c r="BJ339" s="52">
        <f t="shared" si="750"/>
        <v>0</v>
      </c>
      <c r="BK339" s="52">
        <f t="shared" si="751"/>
        <v>0</v>
      </c>
      <c r="BL339" s="52">
        <f t="shared" si="752"/>
        <v>0</v>
      </c>
      <c r="BM339" s="52">
        <f t="shared" si="753"/>
        <v>0</v>
      </c>
      <c r="BN339" s="52">
        <f t="shared" si="754"/>
        <v>0</v>
      </c>
      <c r="BO339" s="52">
        <f t="shared" si="755"/>
        <v>0</v>
      </c>
      <c r="BP339" s="52">
        <f t="shared" si="756"/>
        <v>0</v>
      </c>
      <c r="BQ339" s="52">
        <f t="shared" si="757"/>
        <v>0.05</v>
      </c>
      <c r="BS339" s="52">
        <f t="shared" ca="1" si="758"/>
        <v>0</v>
      </c>
      <c r="BT339" s="52">
        <f t="shared" ca="1" si="759"/>
        <v>0</v>
      </c>
      <c r="BU339" s="52">
        <f t="shared" ca="1" si="760"/>
        <v>0</v>
      </c>
      <c r="BV339" s="52">
        <f t="shared" ca="1" si="761"/>
        <v>0</v>
      </c>
      <c r="BW339" s="52">
        <f t="shared" ca="1" si="762"/>
        <v>0</v>
      </c>
      <c r="BX339" s="52">
        <f t="shared" ca="1" si="763"/>
        <v>0</v>
      </c>
      <c r="BY339" s="52">
        <f t="shared" ca="1" si="764"/>
        <v>0</v>
      </c>
      <c r="BZ339" s="52">
        <f t="shared" ca="1" si="765"/>
        <v>0</v>
      </c>
      <c r="CA339" s="52">
        <f t="shared" ca="1" si="766"/>
        <v>0</v>
      </c>
      <c r="CB339" s="52">
        <f t="shared" ca="1" si="767"/>
        <v>0</v>
      </c>
      <c r="CC339" s="52">
        <f t="shared" ca="1" si="768"/>
        <v>0</v>
      </c>
      <c r="CD339" s="52">
        <f t="shared" ca="1" si="769"/>
        <v>0</v>
      </c>
      <c r="CE339" s="52">
        <f t="shared" ca="1" si="770"/>
        <v>0</v>
      </c>
      <c r="CF339" s="52">
        <f t="shared" ca="1" si="771"/>
        <v>0</v>
      </c>
      <c r="CG339" s="52">
        <f t="shared" ca="1" si="772"/>
        <v>0</v>
      </c>
      <c r="CH339" s="52">
        <f t="shared" ca="1" si="773"/>
        <v>0</v>
      </c>
      <c r="CI339" s="52">
        <f t="shared" ca="1" si="774"/>
        <v>0</v>
      </c>
      <c r="CJ339" s="52">
        <f t="shared" ca="1" si="775"/>
        <v>0</v>
      </c>
      <c r="CK339" s="52">
        <f t="shared" ca="1" si="776"/>
        <v>0</v>
      </c>
      <c r="CL339" s="52">
        <f t="shared" ca="1" si="777"/>
        <v>0</v>
      </c>
      <c r="CM339" s="52">
        <f t="shared" ca="1" si="778"/>
        <v>0</v>
      </c>
      <c r="CN339" s="52">
        <f t="shared" ca="1" si="779"/>
        <v>0</v>
      </c>
      <c r="CO339" s="52">
        <f t="shared" ca="1" si="780"/>
        <v>0</v>
      </c>
      <c r="CP339" s="52">
        <f t="shared" ca="1" si="781"/>
        <v>0</v>
      </c>
      <c r="CQ339" s="52">
        <f t="shared" ca="1" si="782"/>
        <v>0</v>
      </c>
      <c r="CR339" s="52">
        <f t="shared" ca="1" si="783"/>
        <v>0</v>
      </c>
      <c r="CS339" s="52">
        <f t="shared" ca="1" si="784"/>
        <v>0</v>
      </c>
      <c r="CT339" s="52">
        <f t="shared" ca="1" si="785"/>
        <v>0</v>
      </c>
      <c r="CU339" s="52">
        <f t="shared" ca="1" si="786"/>
        <v>0</v>
      </c>
      <c r="CV339" s="52">
        <f t="shared" ca="1" si="787"/>
        <v>0</v>
      </c>
      <c r="CW339" s="52">
        <f t="shared" ca="1" si="788"/>
        <v>0</v>
      </c>
      <c r="CY339" s="51" t="str">
        <f t="shared" ca="1" si="789"/>
        <v>Slope</v>
      </c>
      <c r="CZ339" s="51" t="str">
        <f t="shared" ca="1" si="790"/>
        <v>Slope</v>
      </c>
      <c r="DA339" s="51" t="str">
        <f t="shared" ca="1" si="791"/>
        <v>Slope</v>
      </c>
      <c r="DB339" s="51" t="str">
        <f t="shared" ca="1" si="792"/>
        <v>Slope</v>
      </c>
      <c r="DC339" s="51" t="str">
        <f t="shared" ca="1" si="793"/>
        <v>Slope</v>
      </c>
      <c r="DD339" s="51" t="str">
        <f t="shared" ca="1" si="794"/>
        <v>Slope</v>
      </c>
      <c r="DE339" s="51" t="str">
        <f t="shared" ca="1" si="795"/>
        <v>Slope</v>
      </c>
      <c r="DF339" s="51" t="str">
        <f t="shared" ca="1" si="796"/>
        <v>Slope</v>
      </c>
      <c r="DG339" s="51" t="str">
        <f t="shared" ca="1" si="797"/>
        <v>Slope</v>
      </c>
      <c r="DH339" s="51" t="str">
        <f t="shared" ca="1" si="798"/>
        <v>Slope</v>
      </c>
      <c r="DI339" s="51" t="str">
        <f t="shared" ca="1" si="799"/>
        <v>Slope</v>
      </c>
      <c r="DJ339" s="51" t="str">
        <f t="shared" ca="1" si="800"/>
        <v>Slope</v>
      </c>
      <c r="DK339" s="51" t="str">
        <f t="shared" ca="1" si="801"/>
        <v>Slope</v>
      </c>
      <c r="DL339" s="51" t="str">
        <f t="shared" ca="1" si="802"/>
        <v>Slope</v>
      </c>
      <c r="DM339" s="51" t="str">
        <f t="shared" ca="1" si="803"/>
        <v>Slope</v>
      </c>
      <c r="DN339" s="51" t="str">
        <f t="shared" ca="1" si="804"/>
        <v>Slope</v>
      </c>
      <c r="DO339" s="51" t="str">
        <f t="shared" ca="1" si="805"/>
        <v>Slope</v>
      </c>
      <c r="DP339" s="51" t="str">
        <f t="shared" ca="1" si="806"/>
        <v>Slope</v>
      </c>
      <c r="DQ339" s="51" t="str">
        <f t="shared" ca="1" si="807"/>
        <v>Slope</v>
      </c>
      <c r="DR339" s="51" t="str">
        <f t="shared" ca="1" si="808"/>
        <v>Slope</v>
      </c>
      <c r="DS339" s="51" t="str">
        <f t="shared" ca="1" si="809"/>
        <v>Slope</v>
      </c>
      <c r="DT339" s="51" t="str">
        <f t="shared" ca="1" si="810"/>
        <v>Slope</v>
      </c>
      <c r="DU339" s="51" t="str">
        <f t="shared" ca="1" si="811"/>
        <v>Slope</v>
      </c>
      <c r="DV339" s="51" t="str">
        <f t="shared" ca="1" si="812"/>
        <v>Slope</v>
      </c>
      <c r="DW339" s="51" t="str">
        <f t="shared" ca="1" si="813"/>
        <v>Slope</v>
      </c>
      <c r="DX339" s="51" t="str">
        <f t="shared" ca="1" si="814"/>
        <v>Slope</v>
      </c>
      <c r="DY339" s="51" t="str">
        <f t="shared" ca="1" si="815"/>
        <v>Slope</v>
      </c>
      <c r="DZ339" s="51" t="str">
        <f t="shared" ca="1" si="816"/>
        <v>Slope</v>
      </c>
      <c r="EA339" s="51" t="str">
        <f t="shared" ca="1" si="817"/>
        <v>Slope</v>
      </c>
      <c r="EB339" s="51" t="str">
        <f t="shared" ca="1" si="818"/>
        <v>Slope</v>
      </c>
      <c r="EC339" s="51" t="str">
        <f t="shared" ca="1" si="819"/>
        <v>Slope</v>
      </c>
      <c r="EE339" s="52">
        <f t="shared" ca="1" si="820"/>
        <v>1</v>
      </c>
      <c r="EF339" s="52">
        <f t="shared" ca="1" si="821"/>
        <v>1</v>
      </c>
      <c r="EG339" s="52">
        <f t="shared" ca="1" si="822"/>
        <v>1</v>
      </c>
      <c r="EH339" s="52">
        <f t="shared" ca="1" si="823"/>
        <v>1</v>
      </c>
      <c r="EI339" s="52">
        <f t="shared" ca="1" si="824"/>
        <v>1</v>
      </c>
      <c r="EJ339" s="52">
        <f t="shared" ca="1" si="825"/>
        <v>1</v>
      </c>
      <c r="EK339" s="52">
        <f t="shared" ca="1" si="826"/>
        <v>1</v>
      </c>
      <c r="EL339" s="52">
        <f t="shared" ca="1" si="827"/>
        <v>1</v>
      </c>
      <c r="EM339" s="52">
        <f t="shared" ca="1" si="828"/>
        <v>1</v>
      </c>
      <c r="EN339" s="52">
        <f t="shared" ca="1" si="829"/>
        <v>1</v>
      </c>
      <c r="EO339" s="52">
        <f t="shared" ca="1" si="830"/>
        <v>1</v>
      </c>
      <c r="EP339" s="52">
        <f t="shared" ca="1" si="831"/>
        <v>1</v>
      </c>
      <c r="EQ339" s="52">
        <f t="shared" ca="1" si="832"/>
        <v>1</v>
      </c>
      <c r="ER339" s="52">
        <f t="shared" ca="1" si="833"/>
        <v>1</v>
      </c>
      <c r="ES339" s="52">
        <f t="shared" ca="1" si="834"/>
        <v>1</v>
      </c>
      <c r="ET339" s="52">
        <f t="shared" ca="1" si="835"/>
        <v>1</v>
      </c>
      <c r="EU339" s="52">
        <f t="shared" ca="1" si="836"/>
        <v>1</v>
      </c>
      <c r="EV339" s="52">
        <f t="shared" ca="1" si="837"/>
        <v>1</v>
      </c>
      <c r="EW339" s="52">
        <f t="shared" ca="1" si="838"/>
        <v>1</v>
      </c>
      <c r="EX339" s="52">
        <f t="shared" ca="1" si="839"/>
        <v>1</v>
      </c>
      <c r="EY339" s="52">
        <f t="shared" ca="1" si="840"/>
        <v>1</v>
      </c>
      <c r="EZ339" s="52">
        <f t="shared" ca="1" si="841"/>
        <v>1</v>
      </c>
      <c r="FA339" s="52">
        <f t="shared" ca="1" si="842"/>
        <v>1</v>
      </c>
      <c r="FB339" s="52">
        <f t="shared" ca="1" si="843"/>
        <v>1</v>
      </c>
      <c r="FC339" s="52">
        <f t="shared" ca="1" si="844"/>
        <v>1</v>
      </c>
      <c r="FD339" s="52">
        <f t="shared" ca="1" si="845"/>
        <v>1</v>
      </c>
      <c r="FE339" s="52">
        <f t="shared" ca="1" si="846"/>
        <v>1</v>
      </c>
      <c r="FF339" s="52">
        <f t="shared" ca="1" si="847"/>
        <v>1</v>
      </c>
      <c r="FG339" s="52">
        <f t="shared" ca="1" si="848"/>
        <v>1</v>
      </c>
      <c r="FH339" s="52">
        <f t="shared" ca="1" si="849"/>
        <v>1</v>
      </c>
      <c r="FI339" s="52">
        <f t="shared" ca="1" si="850"/>
        <v>1</v>
      </c>
      <c r="FK339" s="52">
        <f t="shared" si="851"/>
        <v>0</v>
      </c>
      <c r="FL339" s="59" t="e">
        <f t="shared" ca="1" si="852"/>
        <v>#N/A</v>
      </c>
      <c r="FM339" s="59" t="e">
        <f t="shared" ca="1" si="853"/>
        <v>#N/A</v>
      </c>
      <c r="FN339" s="52">
        <f t="shared" ca="1" si="854"/>
        <v>0</v>
      </c>
      <c r="FP339" s="52">
        <f t="shared" ca="1" si="855"/>
        <v>0.66666666666666663</v>
      </c>
      <c r="FQ339" s="52">
        <f t="shared" ca="1" si="856"/>
        <v>0.66666666666666663</v>
      </c>
      <c r="FR339" s="52">
        <f t="shared" ca="1" si="857"/>
        <v>0.65555555555555545</v>
      </c>
      <c r="FS339" s="52">
        <f t="shared" ca="1" si="858"/>
        <v>0.64444444444444438</v>
      </c>
      <c r="FT339" s="52">
        <f t="shared" ca="1" si="859"/>
        <v>0.6333333333333333</v>
      </c>
      <c r="FU339" s="52">
        <f t="shared" ca="1" si="860"/>
        <v>0.62222222222222223</v>
      </c>
      <c r="FV339" s="52">
        <f t="shared" ca="1" si="861"/>
        <v>0.61111111111111116</v>
      </c>
      <c r="FW339" s="52">
        <f t="shared" ca="1" si="862"/>
        <v>0.6</v>
      </c>
      <c r="FX339" s="52">
        <f t="shared" ca="1" si="863"/>
        <v>0.5888888888888888</v>
      </c>
      <c r="FY339" s="52">
        <f t="shared" ca="1" si="864"/>
        <v>0.57777777777777772</v>
      </c>
      <c r="FZ339" s="52">
        <f t="shared" ca="1" si="865"/>
        <v>0.56666666666666665</v>
      </c>
      <c r="GA339" s="52">
        <f t="shared" ca="1" si="866"/>
        <v>0.55555555555555558</v>
      </c>
      <c r="GB339" s="52">
        <f t="shared" ca="1" si="867"/>
        <v>0.5444444444444444</v>
      </c>
      <c r="GC339" s="52">
        <f t="shared" ca="1" si="868"/>
        <v>0.53333333333333333</v>
      </c>
      <c r="GD339" s="52">
        <f t="shared" ca="1" si="869"/>
        <v>0.52222222222222214</v>
      </c>
      <c r="GE339" s="52">
        <f t="shared" ca="1" si="870"/>
        <v>0.51111111111111107</v>
      </c>
      <c r="GF339" s="52">
        <f t="shared" ca="1" si="871"/>
        <v>0.5</v>
      </c>
      <c r="GG339" s="52">
        <f t="shared" ca="1" si="872"/>
        <v>0.48888888888888887</v>
      </c>
      <c r="GH339" s="52">
        <f t="shared" ca="1" si="873"/>
        <v>0.47777777777777775</v>
      </c>
      <c r="GI339" s="52">
        <f t="shared" ca="1" si="874"/>
        <v>0.46666666666666667</v>
      </c>
      <c r="GJ339" s="52">
        <f t="shared" ca="1" si="875"/>
        <v>0.45555555555555555</v>
      </c>
      <c r="GK339" s="52">
        <f t="shared" ca="1" si="876"/>
        <v>0.44444444444444442</v>
      </c>
      <c r="GL339" s="52">
        <f t="shared" ca="1" si="877"/>
        <v>0.43333333333333335</v>
      </c>
      <c r="GM339" s="52">
        <f t="shared" ca="1" si="878"/>
        <v>0.42222222222222222</v>
      </c>
      <c r="GN339" s="52">
        <f t="shared" ca="1" si="879"/>
        <v>0.41111111111111109</v>
      </c>
      <c r="GO339" s="52">
        <f t="shared" ca="1" si="880"/>
        <v>0.39999999999999997</v>
      </c>
      <c r="GP339" s="52">
        <f t="shared" ca="1" si="881"/>
        <v>0.38888888888888884</v>
      </c>
      <c r="GQ339" s="52">
        <f t="shared" ca="1" si="882"/>
        <v>0.37777777777777777</v>
      </c>
      <c r="GR339" s="52">
        <f t="shared" ca="1" si="883"/>
        <v>0.36666666666666664</v>
      </c>
      <c r="GS339" s="52">
        <f t="shared" ca="1" si="884"/>
        <v>0.35555555555555551</v>
      </c>
      <c r="GT339" s="52">
        <f t="shared" ca="1" si="885"/>
        <v>0.34444444444444444</v>
      </c>
      <c r="GU339" s="125">
        <f t="shared" si="886"/>
        <v>0</v>
      </c>
      <c r="GV339" s="52">
        <f t="shared" ca="1" si="887"/>
        <v>0.66666666666666663</v>
      </c>
      <c r="GW339" s="59">
        <f t="shared" ca="1" si="888"/>
        <v>0</v>
      </c>
      <c r="GX339" s="52">
        <f t="shared" ca="1" si="889"/>
        <v>0</v>
      </c>
      <c r="GY339" s="52" t="str">
        <f t="shared" ca="1" si="890"/>
        <v>Slope</v>
      </c>
      <c r="GZ339" s="52" t="str">
        <f t="shared" ca="1" si="891"/>
        <v>NaN</v>
      </c>
      <c r="HA339" s="120">
        <f t="shared" si="892"/>
        <v>0</v>
      </c>
      <c r="HB339" s="58">
        <f t="shared" si="893"/>
        <v>0</v>
      </c>
      <c r="HC339" s="58"/>
      <c r="HD339" s="121">
        <f t="shared" si="894"/>
        <v>1</v>
      </c>
      <c r="HE339" s="52">
        <f t="shared" si="895"/>
        <v>0</v>
      </c>
      <c r="HF339" s="52">
        <f t="shared" si="896"/>
        <v>0</v>
      </c>
      <c r="HG339" s="120">
        <f t="shared" si="897"/>
        <v>1</v>
      </c>
      <c r="HH339" s="120">
        <f t="shared" si="898"/>
        <v>0</v>
      </c>
      <c r="HI339" s="52">
        <f t="shared" ca="1" si="899"/>
        <v>0</v>
      </c>
      <c r="HJ339" s="52" t="str">
        <f t="shared" ca="1" si="900"/>
        <v>Slope</v>
      </c>
      <c r="HK339" s="59">
        <f t="shared" ca="1" si="901"/>
        <v>2</v>
      </c>
      <c r="HL339" s="52" t="str">
        <f t="shared" ca="1" si="902"/>
        <v>NaN</v>
      </c>
      <c r="HM339" s="52">
        <f t="shared" si="903"/>
        <v>0</v>
      </c>
      <c r="HN339" s="52">
        <f t="shared" si="904"/>
        <v>0</v>
      </c>
      <c r="HO339" s="52">
        <f t="shared" si="905"/>
        <v>0</v>
      </c>
      <c r="HP339" s="112"/>
      <c r="HQ339" s="52">
        <f t="shared" si="908"/>
        <v>0</v>
      </c>
      <c r="HR339" s="112"/>
      <c r="HS339" s="52">
        <f t="shared" si="906"/>
        <v>0</v>
      </c>
      <c r="HT339">
        <f t="shared" si="907"/>
        <v>0</v>
      </c>
    </row>
    <row r="340" spans="1:228" x14ac:dyDescent="0.25">
      <c r="A340" s="45">
        <v>302</v>
      </c>
      <c r="B340" s="35">
        <f t="shared" si="743"/>
        <v>3.4837962962962828E-2</v>
      </c>
      <c r="C340" s="28"/>
      <c r="D340" s="29"/>
      <c r="E340" s="29"/>
      <c r="F340" s="37"/>
      <c r="G340" s="38"/>
      <c r="H340" s="107"/>
      <c r="I340" s="31"/>
      <c r="J340" s="28"/>
      <c r="K340" s="37">
        <f t="shared" si="912"/>
        <v>0</v>
      </c>
      <c r="L340" s="30">
        <f t="shared" si="910"/>
        <v>0</v>
      </c>
      <c r="M340" s="101">
        <f t="shared" si="911"/>
        <v>0</v>
      </c>
      <c r="N340" s="103">
        <f t="shared" si="744"/>
        <v>0</v>
      </c>
      <c r="AD340" s="52" t="e">
        <f t="shared" ca="1" si="745"/>
        <v>#DIV/0!</v>
      </c>
      <c r="AE340" s="52" t="e">
        <f t="shared" ca="1" si="745"/>
        <v>#DIV/0!</v>
      </c>
      <c r="AF340" s="52" t="e">
        <f t="shared" ca="1" si="745"/>
        <v>#DIV/0!</v>
      </c>
      <c r="AG340" s="52" t="e">
        <f t="shared" ca="1" si="745"/>
        <v>#DIV/0!</v>
      </c>
      <c r="AH340" s="52" t="e">
        <f t="shared" ca="1" si="746"/>
        <v>#DIV/0!</v>
      </c>
      <c r="AI340" s="52" t="e">
        <f t="shared" ca="1" si="746"/>
        <v>#DIV/0!</v>
      </c>
      <c r="AJ340" s="52" t="e">
        <f t="shared" ca="1" si="746"/>
        <v>#DIV/0!</v>
      </c>
      <c r="AK340" s="52" t="e">
        <f t="shared" ca="1" si="746"/>
        <v>#DIV/0!</v>
      </c>
      <c r="AL340" s="52" t="e">
        <f t="shared" ca="1" si="747"/>
        <v>#DIV/0!</v>
      </c>
      <c r="AM340" s="52" t="e">
        <f t="shared" ca="1" si="747"/>
        <v>#DIV/0!</v>
      </c>
      <c r="AN340" s="52" t="e">
        <f t="shared" ca="1" si="747"/>
        <v>#DIV/0!</v>
      </c>
      <c r="AO340" s="52" t="e">
        <f t="shared" ca="1" si="747"/>
        <v>#DIV/0!</v>
      </c>
      <c r="AP340" s="52" t="e">
        <f t="shared" ca="1" si="748"/>
        <v>#DIV/0!</v>
      </c>
      <c r="AQ340" s="52" t="e">
        <f t="shared" ca="1" si="748"/>
        <v>#DIV/0!</v>
      </c>
      <c r="AR340" s="52" t="e">
        <f t="shared" ca="1" si="748"/>
        <v>#DIV/0!</v>
      </c>
      <c r="AS340" s="52" t="e">
        <f t="shared" ca="1" si="748"/>
        <v>#DIV/0!</v>
      </c>
      <c r="AT340" s="52" t="e">
        <f t="shared" ca="1" si="913"/>
        <v>#DIV/0!</v>
      </c>
      <c r="AU340" s="52" t="e">
        <f t="shared" ca="1" si="913"/>
        <v>#DIV/0!</v>
      </c>
      <c r="AV340" s="52" t="e">
        <f t="shared" ca="1" si="738"/>
        <v>#DIV/0!</v>
      </c>
      <c r="AW340" s="52" t="e">
        <f t="shared" ca="1" si="738"/>
        <v>#DIV/0!</v>
      </c>
      <c r="AX340" s="52" t="e">
        <f t="shared" ca="1" si="738"/>
        <v>#DIV/0!</v>
      </c>
      <c r="AY340" s="52" t="e">
        <f t="shared" ca="1" si="738"/>
        <v>#DIV/0!</v>
      </c>
      <c r="AZ340" s="52" t="e">
        <f t="shared" ca="1" si="739"/>
        <v>#DIV/0!</v>
      </c>
      <c r="BA340" s="52" t="e">
        <f t="shared" ca="1" si="739"/>
        <v>#DIV/0!</v>
      </c>
      <c r="BB340" s="52" t="e">
        <f t="shared" ca="1" si="739"/>
        <v>#DIV/0!</v>
      </c>
      <c r="BC340" s="52" t="e">
        <f t="shared" ca="1" si="739"/>
        <v>#DIV/0!</v>
      </c>
      <c r="BD340" s="52" t="e">
        <f t="shared" ca="1" si="740"/>
        <v>#DIV/0!</v>
      </c>
      <c r="BE340" s="52" t="e">
        <f t="shared" ca="1" si="740"/>
        <v>#DIV/0!</v>
      </c>
      <c r="BF340" s="52" t="e">
        <f t="shared" ca="1" si="740"/>
        <v>#DIV/0!</v>
      </c>
      <c r="BG340" s="52" t="e">
        <f t="shared" ca="1" si="740"/>
        <v>#DIV/0!</v>
      </c>
      <c r="BH340" s="52" t="e">
        <f t="shared" ca="1" si="741"/>
        <v>#DIV/0!</v>
      </c>
      <c r="BJ340" s="52">
        <f t="shared" si="750"/>
        <v>0</v>
      </c>
      <c r="BK340" s="52">
        <f t="shared" si="751"/>
        <v>0</v>
      </c>
      <c r="BL340" s="52">
        <f t="shared" si="752"/>
        <v>0</v>
      </c>
      <c r="BM340" s="52">
        <f t="shared" si="753"/>
        <v>0</v>
      </c>
      <c r="BN340" s="52">
        <f t="shared" si="754"/>
        <v>0</v>
      </c>
      <c r="BO340" s="52">
        <f t="shared" si="755"/>
        <v>0</v>
      </c>
      <c r="BP340" s="52">
        <f t="shared" si="756"/>
        <v>0</v>
      </c>
      <c r="BQ340" s="52">
        <f t="shared" si="757"/>
        <v>0.05</v>
      </c>
      <c r="BS340" s="52">
        <f t="shared" ca="1" si="758"/>
        <v>0</v>
      </c>
      <c r="BT340" s="52">
        <f t="shared" ca="1" si="759"/>
        <v>0</v>
      </c>
      <c r="BU340" s="52">
        <f t="shared" ca="1" si="760"/>
        <v>0</v>
      </c>
      <c r="BV340" s="52">
        <f t="shared" ca="1" si="761"/>
        <v>0</v>
      </c>
      <c r="BW340" s="52">
        <f t="shared" ca="1" si="762"/>
        <v>0</v>
      </c>
      <c r="BX340" s="52">
        <f t="shared" ca="1" si="763"/>
        <v>0</v>
      </c>
      <c r="BY340" s="52">
        <f t="shared" ca="1" si="764"/>
        <v>0</v>
      </c>
      <c r="BZ340" s="52">
        <f t="shared" ca="1" si="765"/>
        <v>0</v>
      </c>
      <c r="CA340" s="52">
        <f t="shared" ca="1" si="766"/>
        <v>0</v>
      </c>
      <c r="CB340" s="52">
        <f t="shared" ca="1" si="767"/>
        <v>0</v>
      </c>
      <c r="CC340" s="52">
        <f t="shared" ca="1" si="768"/>
        <v>0</v>
      </c>
      <c r="CD340" s="52">
        <f t="shared" ca="1" si="769"/>
        <v>0</v>
      </c>
      <c r="CE340" s="52">
        <f t="shared" ca="1" si="770"/>
        <v>0</v>
      </c>
      <c r="CF340" s="52">
        <f t="shared" ca="1" si="771"/>
        <v>0</v>
      </c>
      <c r="CG340" s="52">
        <f t="shared" ca="1" si="772"/>
        <v>0</v>
      </c>
      <c r="CH340" s="52">
        <f t="shared" ca="1" si="773"/>
        <v>0</v>
      </c>
      <c r="CI340" s="52">
        <f t="shared" ca="1" si="774"/>
        <v>0</v>
      </c>
      <c r="CJ340" s="52">
        <f t="shared" ca="1" si="775"/>
        <v>0</v>
      </c>
      <c r="CK340" s="52">
        <f t="shared" ca="1" si="776"/>
        <v>0</v>
      </c>
      <c r="CL340" s="52">
        <f t="shared" ca="1" si="777"/>
        <v>0</v>
      </c>
      <c r="CM340" s="52">
        <f t="shared" ca="1" si="778"/>
        <v>0</v>
      </c>
      <c r="CN340" s="52">
        <f t="shared" ca="1" si="779"/>
        <v>0</v>
      </c>
      <c r="CO340" s="52">
        <f t="shared" ca="1" si="780"/>
        <v>0</v>
      </c>
      <c r="CP340" s="52">
        <f t="shared" ca="1" si="781"/>
        <v>0</v>
      </c>
      <c r="CQ340" s="52">
        <f t="shared" ca="1" si="782"/>
        <v>0</v>
      </c>
      <c r="CR340" s="52">
        <f t="shared" ca="1" si="783"/>
        <v>0</v>
      </c>
      <c r="CS340" s="52">
        <f t="shared" ca="1" si="784"/>
        <v>0</v>
      </c>
      <c r="CT340" s="52">
        <f t="shared" ca="1" si="785"/>
        <v>0</v>
      </c>
      <c r="CU340" s="52">
        <f t="shared" ca="1" si="786"/>
        <v>0</v>
      </c>
      <c r="CV340" s="52">
        <f t="shared" ca="1" si="787"/>
        <v>0</v>
      </c>
      <c r="CW340" s="52">
        <f t="shared" ca="1" si="788"/>
        <v>0</v>
      </c>
      <c r="CY340" s="51" t="str">
        <f t="shared" ca="1" si="789"/>
        <v>Slope</v>
      </c>
      <c r="CZ340" s="51" t="str">
        <f t="shared" ca="1" si="790"/>
        <v>Slope</v>
      </c>
      <c r="DA340" s="51" t="str">
        <f t="shared" ca="1" si="791"/>
        <v>Slope</v>
      </c>
      <c r="DB340" s="51" t="str">
        <f t="shared" ca="1" si="792"/>
        <v>Slope</v>
      </c>
      <c r="DC340" s="51" t="str">
        <f t="shared" ca="1" si="793"/>
        <v>Slope</v>
      </c>
      <c r="DD340" s="51" t="str">
        <f t="shared" ca="1" si="794"/>
        <v>Slope</v>
      </c>
      <c r="DE340" s="51" t="str">
        <f t="shared" ca="1" si="795"/>
        <v>Slope</v>
      </c>
      <c r="DF340" s="51" t="str">
        <f t="shared" ca="1" si="796"/>
        <v>Slope</v>
      </c>
      <c r="DG340" s="51" t="str">
        <f t="shared" ca="1" si="797"/>
        <v>Slope</v>
      </c>
      <c r="DH340" s="51" t="str">
        <f t="shared" ca="1" si="798"/>
        <v>Slope</v>
      </c>
      <c r="DI340" s="51" t="str">
        <f t="shared" ca="1" si="799"/>
        <v>Slope</v>
      </c>
      <c r="DJ340" s="51" t="str">
        <f t="shared" ca="1" si="800"/>
        <v>Slope</v>
      </c>
      <c r="DK340" s="51" t="str">
        <f t="shared" ca="1" si="801"/>
        <v>Slope</v>
      </c>
      <c r="DL340" s="51" t="str">
        <f t="shared" ca="1" si="802"/>
        <v>Slope</v>
      </c>
      <c r="DM340" s="51" t="str">
        <f t="shared" ca="1" si="803"/>
        <v>Slope</v>
      </c>
      <c r="DN340" s="51" t="str">
        <f t="shared" ca="1" si="804"/>
        <v>Slope</v>
      </c>
      <c r="DO340" s="51" t="str">
        <f t="shared" ca="1" si="805"/>
        <v>Slope</v>
      </c>
      <c r="DP340" s="51" t="str">
        <f t="shared" ca="1" si="806"/>
        <v>Slope</v>
      </c>
      <c r="DQ340" s="51" t="str">
        <f t="shared" ca="1" si="807"/>
        <v>Slope</v>
      </c>
      <c r="DR340" s="51" t="str">
        <f t="shared" ca="1" si="808"/>
        <v>Slope</v>
      </c>
      <c r="DS340" s="51" t="str">
        <f t="shared" ca="1" si="809"/>
        <v>Slope</v>
      </c>
      <c r="DT340" s="51" t="str">
        <f t="shared" ca="1" si="810"/>
        <v>Slope</v>
      </c>
      <c r="DU340" s="51" t="str">
        <f t="shared" ca="1" si="811"/>
        <v>Slope</v>
      </c>
      <c r="DV340" s="51" t="str">
        <f t="shared" ca="1" si="812"/>
        <v>Slope</v>
      </c>
      <c r="DW340" s="51" t="str">
        <f t="shared" ca="1" si="813"/>
        <v>Slope</v>
      </c>
      <c r="DX340" s="51" t="str">
        <f t="shared" ca="1" si="814"/>
        <v>Slope</v>
      </c>
      <c r="DY340" s="51" t="str">
        <f t="shared" ca="1" si="815"/>
        <v>Slope</v>
      </c>
      <c r="DZ340" s="51" t="str">
        <f t="shared" ca="1" si="816"/>
        <v>Slope</v>
      </c>
      <c r="EA340" s="51" t="str">
        <f t="shared" ca="1" si="817"/>
        <v>Slope</v>
      </c>
      <c r="EB340" s="51" t="str">
        <f t="shared" ca="1" si="818"/>
        <v>Slope</v>
      </c>
      <c r="EC340" s="51" t="str">
        <f t="shared" ca="1" si="819"/>
        <v>Slope</v>
      </c>
      <c r="EE340" s="52">
        <f t="shared" ca="1" si="820"/>
        <v>1</v>
      </c>
      <c r="EF340" s="52">
        <f t="shared" ca="1" si="821"/>
        <v>1</v>
      </c>
      <c r="EG340" s="52">
        <f t="shared" ca="1" si="822"/>
        <v>1</v>
      </c>
      <c r="EH340" s="52">
        <f t="shared" ca="1" si="823"/>
        <v>1</v>
      </c>
      <c r="EI340" s="52">
        <f t="shared" ca="1" si="824"/>
        <v>1</v>
      </c>
      <c r="EJ340" s="52">
        <f t="shared" ca="1" si="825"/>
        <v>1</v>
      </c>
      <c r="EK340" s="52">
        <f t="shared" ca="1" si="826"/>
        <v>1</v>
      </c>
      <c r="EL340" s="52">
        <f t="shared" ca="1" si="827"/>
        <v>1</v>
      </c>
      <c r="EM340" s="52">
        <f t="shared" ca="1" si="828"/>
        <v>1</v>
      </c>
      <c r="EN340" s="52">
        <f t="shared" ca="1" si="829"/>
        <v>1</v>
      </c>
      <c r="EO340" s="52">
        <f t="shared" ca="1" si="830"/>
        <v>1</v>
      </c>
      <c r="EP340" s="52">
        <f t="shared" ca="1" si="831"/>
        <v>1</v>
      </c>
      <c r="EQ340" s="52">
        <f t="shared" ca="1" si="832"/>
        <v>1</v>
      </c>
      <c r="ER340" s="52">
        <f t="shared" ca="1" si="833"/>
        <v>1</v>
      </c>
      <c r="ES340" s="52">
        <f t="shared" ca="1" si="834"/>
        <v>1</v>
      </c>
      <c r="ET340" s="52">
        <f t="shared" ca="1" si="835"/>
        <v>1</v>
      </c>
      <c r="EU340" s="52">
        <f t="shared" ca="1" si="836"/>
        <v>1</v>
      </c>
      <c r="EV340" s="52">
        <f t="shared" ca="1" si="837"/>
        <v>1</v>
      </c>
      <c r="EW340" s="52">
        <f t="shared" ca="1" si="838"/>
        <v>1</v>
      </c>
      <c r="EX340" s="52">
        <f t="shared" ca="1" si="839"/>
        <v>1</v>
      </c>
      <c r="EY340" s="52">
        <f t="shared" ca="1" si="840"/>
        <v>1</v>
      </c>
      <c r="EZ340" s="52">
        <f t="shared" ca="1" si="841"/>
        <v>1</v>
      </c>
      <c r="FA340" s="52">
        <f t="shared" ca="1" si="842"/>
        <v>1</v>
      </c>
      <c r="FB340" s="52">
        <f t="shared" ca="1" si="843"/>
        <v>1</v>
      </c>
      <c r="FC340" s="52">
        <f t="shared" ca="1" si="844"/>
        <v>1</v>
      </c>
      <c r="FD340" s="52">
        <f t="shared" ca="1" si="845"/>
        <v>1</v>
      </c>
      <c r="FE340" s="52">
        <f t="shared" ca="1" si="846"/>
        <v>1</v>
      </c>
      <c r="FF340" s="52">
        <f t="shared" ca="1" si="847"/>
        <v>1</v>
      </c>
      <c r="FG340" s="52">
        <f t="shared" ca="1" si="848"/>
        <v>1</v>
      </c>
      <c r="FH340" s="52">
        <f t="shared" ca="1" si="849"/>
        <v>1</v>
      </c>
      <c r="FI340" s="52">
        <f t="shared" ca="1" si="850"/>
        <v>1</v>
      </c>
      <c r="FK340" s="52">
        <f t="shared" si="851"/>
        <v>0</v>
      </c>
      <c r="FL340" s="59" t="e">
        <f t="shared" ca="1" si="852"/>
        <v>#N/A</v>
      </c>
      <c r="FM340" s="59" t="e">
        <f t="shared" ca="1" si="853"/>
        <v>#N/A</v>
      </c>
      <c r="FN340" s="52">
        <f t="shared" ca="1" si="854"/>
        <v>0</v>
      </c>
      <c r="FP340" s="52">
        <f t="shared" ca="1" si="855"/>
        <v>0.66666666666666663</v>
      </c>
      <c r="FQ340" s="52">
        <f t="shared" ca="1" si="856"/>
        <v>0.66666666666666663</v>
      </c>
      <c r="FR340" s="52">
        <f t="shared" ca="1" si="857"/>
        <v>0.65555555555555545</v>
      </c>
      <c r="FS340" s="52">
        <f t="shared" ca="1" si="858"/>
        <v>0.64444444444444438</v>
      </c>
      <c r="FT340" s="52">
        <f t="shared" ca="1" si="859"/>
        <v>0.6333333333333333</v>
      </c>
      <c r="FU340" s="52">
        <f t="shared" ca="1" si="860"/>
        <v>0.62222222222222223</v>
      </c>
      <c r="FV340" s="52">
        <f t="shared" ca="1" si="861"/>
        <v>0.61111111111111116</v>
      </c>
      <c r="FW340" s="52">
        <f t="shared" ca="1" si="862"/>
        <v>0.6</v>
      </c>
      <c r="FX340" s="52">
        <f t="shared" ca="1" si="863"/>
        <v>0.5888888888888888</v>
      </c>
      <c r="FY340" s="52">
        <f t="shared" ca="1" si="864"/>
        <v>0.57777777777777772</v>
      </c>
      <c r="FZ340" s="52">
        <f t="shared" ca="1" si="865"/>
        <v>0.56666666666666665</v>
      </c>
      <c r="GA340" s="52">
        <f t="shared" ca="1" si="866"/>
        <v>0.55555555555555558</v>
      </c>
      <c r="GB340" s="52">
        <f t="shared" ca="1" si="867"/>
        <v>0.5444444444444444</v>
      </c>
      <c r="GC340" s="52">
        <f t="shared" ca="1" si="868"/>
        <v>0.53333333333333333</v>
      </c>
      <c r="GD340" s="52">
        <f t="shared" ca="1" si="869"/>
        <v>0.52222222222222214</v>
      </c>
      <c r="GE340" s="52">
        <f t="shared" ca="1" si="870"/>
        <v>0.51111111111111107</v>
      </c>
      <c r="GF340" s="52">
        <f t="shared" ca="1" si="871"/>
        <v>0.5</v>
      </c>
      <c r="GG340" s="52">
        <f t="shared" ca="1" si="872"/>
        <v>0.48888888888888887</v>
      </c>
      <c r="GH340" s="52">
        <f t="shared" ca="1" si="873"/>
        <v>0.47777777777777775</v>
      </c>
      <c r="GI340" s="52">
        <f t="shared" ca="1" si="874"/>
        <v>0.46666666666666667</v>
      </c>
      <c r="GJ340" s="52">
        <f t="shared" ca="1" si="875"/>
        <v>0.45555555555555555</v>
      </c>
      <c r="GK340" s="52">
        <f t="shared" ca="1" si="876"/>
        <v>0.44444444444444442</v>
      </c>
      <c r="GL340" s="52">
        <f t="shared" ca="1" si="877"/>
        <v>0.43333333333333335</v>
      </c>
      <c r="GM340" s="52">
        <f t="shared" ca="1" si="878"/>
        <v>0.42222222222222222</v>
      </c>
      <c r="GN340" s="52">
        <f t="shared" ca="1" si="879"/>
        <v>0.41111111111111109</v>
      </c>
      <c r="GO340" s="52">
        <f t="shared" ca="1" si="880"/>
        <v>0.39999999999999997</v>
      </c>
      <c r="GP340" s="52">
        <f t="shared" ca="1" si="881"/>
        <v>0.38888888888888884</v>
      </c>
      <c r="GQ340" s="52">
        <f t="shared" ca="1" si="882"/>
        <v>0.37777777777777777</v>
      </c>
      <c r="GR340" s="52">
        <f t="shared" ca="1" si="883"/>
        <v>0.36666666666666664</v>
      </c>
      <c r="GS340" s="52">
        <f t="shared" ca="1" si="884"/>
        <v>0.35555555555555551</v>
      </c>
      <c r="GT340" s="52">
        <f t="shared" ca="1" si="885"/>
        <v>0.34444444444444444</v>
      </c>
      <c r="GU340" s="125">
        <f t="shared" si="886"/>
        <v>0</v>
      </c>
      <c r="GV340" s="52">
        <f t="shared" ca="1" si="887"/>
        <v>0.66666666666666663</v>
      </c>
      <c r="GW340" s="59">
        <f t="shared" ca="1" si="888"/>
        <v>0</v>
      </c>
      <c r="GX340" s="52">
        <f t="shared" ca="1" si="889"/>
        <v>0</v>
      </c>
      <c r="GY340" s="52" t="str">
        <f t="shared" ca="1" si="890"/>
        <v>Slope</v>
      </c>
      <c r="GZ340" s="52" t="str">
        <f t="shared" ca="1" si="891"/>
        <v>NaN</v>
      </c>
      <c r="HA340" s="120">
        <f t="shared" si="892"/>
        <v>0</v>
      </c>
      <c r="HB340" s="58">
        <f t="shared" si="893"/>
        <v>0</v>
      </c>
      <c r="HC340" s="58"/>
      <c r="HD340" s="121">
        <f t="shared" si="894"/>
        <v>1</v>
      </c>
      <c r="HE340" s="52">
        <f t="shared" si="895"/>
        <v>0</v>
      </c>
      <c r="HF340" s="52">
        <f t="shared" si="896"/>
        <v>0</v>
      </c>
      <c r="HG340" s="120">
        <f t="shared" si="897"/>
        <v>1</v>
      </c>
      <c r="HH340" s="120">
        <f t="shared" si="898"/>
        <v>0</v>
      </c>
      <c r="HI340" s="52">
        <f t="shared" ca="1" si="899"/>
        <v>0</v>
      </c>
      <c r="HJ340" s="52" t="str">
        <f t="shared" ca="1" si="900"/>
        <v>Slope</v>
      </c>
      <c r="HK340" s="59">
        <f t="shared" ca="1" si="901"/>
        <v>2</v>
      </c>
      <c r="HL340" s="52" t="str">
        <f t="shared" ca="1" si="902"/>
        <v>NaN</v>
      </c>
      <c r="HM340" s="52">
        <f t="shared" si="903"/>
        <v>0</v>
      </c>
      <c r="HN340" s="52">
        <f t="shared" si="904"/>
        <v>0</v>
      </c>
      <c r="HO340" s="52">
        <f t="shared" si="905"/>
        <v>0</v>
      </c>
      <c r="HP340" s="112"/>
      <c r="HQ340" s="52">
        <f t="shared" si="908"/>
        <v>0</v>
      </c>
      <c r="HR340" s="112"/>
      <c r="HS340" s="52">
        <f t="shared" si="906"/>
        <v>0</v>
      </c>
      <c r="HT340">
        <f t="shared" si="907"/>
        <v>0</v>
      </c>
    </row>
    <row r="341" spans="1:228" x14ac:dyDescent="0.25">
      <c r="A341" s="45">
        <v>303</v>
      </c>
      <c r="B341" s="35">
        <f t="shared" si="743"/>
        <v>3.495370370370357E-2</v>
      </c>
      <c r="C341" s="28"/>
      <c r="D341" s="29"/>
      <c r="E341" s="29"/>
      <c r="F341" s="37"/>
      <c r="G341" s="38"/>
      <c r="H341" s="107"/>
      <c r="I341" s="31"/>
      <c r="J341" s="28"/>
      <c r="K341" s="37">
        <f t="shared" si="912"/>
        <v>0</v>
      </c>
      <c r="L341" s="30">
        <f t="shared" si="910"/>
        <v>0</v>
      </c>
      <c r="M341" s="101">
        <f t="shared" si="911"/>
        <v>0</v>
      </c>
      <c r="N341" s="103">
        <f t="shared" si="744"/>
        <v>0</v>
      </c>
      <c r="AD341" s="52" t="e">
        <f t="shared" ca="1" si="745"/>
        <v>#DIV/0!</v>
      </c>
      <c r="AE341" s="52" t="e">
        <f t="shared" ca="1" si="745"/>
        <v>#DIV/0!</v>
      </c>
      <c r="AF341" s="52" t="e">
        <f t="shared" ca="1" si="745"/>
        <v>#DIV/0!</v>
      </c>
      <c r="AG341" s="52" t="e">
        <f t="shared" ca="1" si="745"/>
        <v>#DIV/0!</v>
      </c>
      <c r="AH341" s="52" t="e">
        <f t="shared" ca="1" si="746"/>
        <v>#DIV/0!</v>
      </c>
      <c r="AI341" s="52" t="e">
        <f t="shared" ca="1" si="746"/>
        <v>#DIV/0!</v>
      </c>
      <c r="AJ341" s="52" t="e">
        <f t="shared" ca="1" si="746"/>
        <v>#DIV/0!</v>
      </c>
      <c r="AK341" s="52" t="e">
        <f t="shared" ca="1" si="746"/>
        <v>#DIV/0!</v>
      </c>
      <c r="AL341" s="52" t="e">
        <f t="shared" ca="1" si="747"/>
        <v>#DIV/0!</v>
      </c>
      <c r="AM341" s="52" t="e">
        <f t="shared" ca="1" si="747"/>
        <v>#DIV/0!</v>
      </c>
      <c r="AN341" s="52" t="e">
        <f t="shared" ca="1" si="747"/>
        <v>#DIV/0!</v>
      </c>
      <c r="AO341" s="52" t="e">
        <f t="shared" ca="1" si="747"/>
        <v>#DIV/0!</v>
      </c>
      <c r="AP341" s="52" t="e">
        <f t="shared" ca="1" si="748"/>
        <v>#DIV/0!</v>
      </c>
      <c r="AQ341" s="52" t="e">
        <f t="shared" ca="1" si="748"/>
        <v>#DIV/0!</v>
      </c>
      <c r="AR341" s="52" t="e">
        <f t="shared" ca="1" si="748"/>
        <v>#DIV/0!</v>
      </c>
      <c r="AS341" s="52" t="e">
        <f t="shared" ca="1" si="748"/>
        <v>#DIV/0!</v>
      </c>
      <c r="AT341" s="52" t="e">
        <f t="shared" ca="1" si="913"/>
        <v>#DIV/0!</v>
      </c>
      <c r="AU341" s="52" t="e">
        <f t="shared" ca="1" si="913"/>
        <v>#DIV/0!</v>
      </c>
      <c r="AV341" s="52" t="e">
        <f t="shared" ca="1" si="738"/>
        <v>#DIV/0!</v>
      </c>
      <c r="AW341" s="52" t="e">
        <f t="shared" ca="1" si="738"/>
        <v>#DIV/0!</v>
      </c>
      <c r="AX341" s="52" t="e">
        <f t="shared" ca="1" si="738"/>
        <v>#DIV/0!</v>
      </c>
      <c r="AY341" s="52" t="e">
        <f t="shared" ca="1" si="738"/>
        <v>#DIV/0!</v>
      </c>
      <c r="AZ341" s="52" t="e">
        <f t="shared" ca="1" si="739"/>
        <v>#DIV/0!</v>
      </c>
      <c r="BA341" s="52" t="e">
        <f t="shared" ca="1" si="739"/>
        <v>#DIV/0!</v>
      </c>
      <c r="BB341" s="52" t="e">
        <f t="shared" ca="1" si="739"/>
        <v>#DIV/0!</v>
      </c>
      <c r="BC341" s="52" t="e">
        <f t="shared" ca="1" si="739"/>
        <v>#DIV/0!</v>
      </c>
      <c r="BD341" s="52" t="e">
        <f t="shared" ca="1" si="740"/>
        <v>#DIV/0!</v>
      </c>
      <c r="BE341" s="52" t="e">
        <f t="shared" ca="1" si="740"/>
        <v>#DIV/0!</v>
      </c>
      <c r="BF341" s="52" t="e">
        <f t="shared" ca="1" si="740"/>
        <v>#DIV/0!</v>
      </c>
      <c r="BG341" s="52" t="e">
        <f t="shared" ca="1" si="740"/>
        <v>#DIV/0!</v>
      </c>
      <c r="BH341" s="52" t="e">
        <f t="shared" ca="1" si="741"/>
        <v>#DIV/0!</v>
      </c>
      <c r="BJ341" s="52">
        <f t="shared" si="750"/>
        <v>0</v>
      </c>
      <c r="BK341" s="52">
        <f t="shared" si="751"/>
        <v>0</v>
      </c>
      <c r="BL341" s="52">
        <f t="shared" si="752"/>
        <v>0</v>
      </c>
      <c r="BM341" s="52">
        <f t="shared" si="753"/>
        <v>0</v>
      </c>
      <c r="BN341" s="52">
        <f t="shared" si="754"/>
        <v>0</v>
      </c>
      <c r="BO341" s="52">
        <f t="shared" si="755"/>
        <v>0</v>
      </c>
      <c r="BP341" s="52">
        <f t="shared" si="756"/>
        <v>0</v>
      </c>
      <c r="BQ341" s="52">
        <f t="shared" si="757"/>
        <v>0.05</v>
      </c>
      <c r="BS341" s="52">
        <f t="shared" ca="1" si="758"/>
        <v>0</v>
      </c>
      <c r="BT341" s="52">
        <f t="shared" ca="1" si="759"/>
        <v>0</v>
      </c>
      <c r="BU341" s="52">
        <f t="shared" ca="1" si="760"/>
        <v>0</v>
      </c>
      <c r="BV341" s="52">
        <f t="shared" ca="1" si="761"/>
        <v>0</v>
      </c>
      <c r="BW341" s="52">
        <f t="shared" ca="1" si="762"/>
        <v>0</v>
      </c>
      <c r="BX341" s="52">
        <f t="shared" ca="1" si="763"/>
        <v>0</v>
      </c>
      <c r="BY341" s="52">
        <f t="shared" ca="1" si="764"/>
        <v>0</v>
      </c>
      <c r="BZ341" s="52">
        <f t="shared" ca="1" si="765"/>
        <v>0</v>
      </c>
      <c r="CA341" s="52">
        <f t="shared" ca="1" si="766"/>
        <v>0</v>
      </c>
      <c r="CB341" s="52">
        <f t="shared" ca="1" si="767"/>
        <v>0</v>
      </c>
      <c r="CC341" s="52">
        <f t="shared" ca="1" si="768"/>
        <v>0</v>
      </c>
      <c r="CD341" s="52">
        <f t="shared" ca="1" si="769"/>
        <v>0</v>
      </c>
      <c r="CE341" s="52">
        <f t="shared" ca="1" si="770"/>
        <v>0</v>
      </c>
      <c r="CF341" s="52">
        <f t="shared" ca="1" si="771"/>
        <v>0</v>
      </c>
      <c r="CG341" s="52">
        <f t="shared" ca="1" si="772"/>
        <v>0</v>
      </c>
      <c r="CH341" s="52">
        <f t="shared" ca="1" si="773"/>
        <v>0</v>
      </c>
      <c r="CI341" s="52">
        <f t="shared" ca="1" si="774"/>
        <v>0</v>
      </c>
      <c r="CJ341" s="52">
        <f t="shared" ca="1" si="775"/>
        <v>0</v>
      </c>
      <c r="CK341" s="52">
        <f t="shared" ca="1" si="776"/>
        <v>0</v>
      </c>
      <c r="CL341" s="52">
        <f t="shared" ca="1" si="777"/>
        <v>0</v>
      </c>
      <c r="CM341" s="52">
        <f t="shared" ca="1" si="778"/>
        <v>0</v>
      </c>
      <c r="CN341" s="52">
        <f t="shared" ca="1" si="779"/>
        <v>0</v>
      </c>
      <c r="CO341" s="52">
        <f t="shared" ca="1" si="780"/>
        <v>0</v>
      </c>
      <c r="CP341" s="52">
        <f t="shared" ca="1" si="781"/>
        <v>0</v>
      </c>
      <c r="CQ341" s="52">
        <f t="shared" ca="1" si="782"/>
        <v>0</v>
      </c>
      <c r="CR341" s="52">
        <f t="shared" ca="1" si="783"/>
        <v>0</v>
      </c>
      <c r="CS341" s="52">
        <f t="shared" ca="1" si="784"/>
        <v>0</v>
      </c>
      <c r="CT341" s="52">
        <f t="shared" ca="1" si="785"/>
        <v>0</v>
      </c>
      <c r="CU341" s="52">
        <f t="shared" ca="1" si="786"/>
        <v>0</v>
      </c>
      <c r="CV341" s="52">
        <f t="shared" ca="1" si="787"/>
        <v>0</v>
      </c>
      <c r="CW341" s="52">
        <f t="shared" ca="1" si="788"/>
        <v>0</v>
      </c>
      <c r="CY341" s="51" t="str">
        <f t="shared" ca="1" si="789"/>
        <v>Slope</v>
      </c>
      <c r="CZ341" s="51" t="str">
        <f t="shared" ca="1" si="790"/>
        <v>Slope</v>
      </c>
      <c r="DA341" s="51" t="str">
        <f t="shared" ca="1" si="791"/>
        <v>Slope</v>
      </c>
      <c r="DB341" s="51" t="str">
        <f t="shared" ca="1" si="792"/>
        <v>Slope</v>
      </c>
      <c r="DC341" s="51" t="str">
        <f t="shared" ca="1" si="793"/>
        <v>Slope</v>
      </c>
      <c r="DD341" s="51" t="str">
        <f t="shared" ca="1" si="794"/>
        <v>Slope</v>
      </c>
      <c r="DE341" s="51" t="str">
        <f t="shared" ca="1" si="795"/>
        <v>Slope</v>
      </c>
      <c r="DF341" s="51" t="str">
        <f t="shared" ca="1" si="796"/>
        <v>Slope</v>
      </c>
      <c r="DG341" s="51" t="str">
        <f t="shared" ca="1" si="797"/>
        <v>Slope</v>
      </c>
      <c r="DH341" s="51" t="str">
        <f t="shared" ca="1" si="798"/>
        <v>Slope</v>
      </c>
      <c r="DI341" s="51" t="str">
        <f t="shared" ca="1" si="799"/>
        <v>Slope</v>
      </c>
      <c r="DJ341" s="51" t="str">
        <f t="shared" ca="1" si="800"/>
        <v>Slope</v>
      </c>
      <c r="DK341" s="51" t="str">
        <f t="shared" ca="1" si="801"/>
        <v>Slope</v>
      </c>
      <c r="DL341" s="51" t="str">
        <f t="shared" ca="1" si="802"/>
        <v>Slope</v>
      </c>
      <c r="DM341" s="51" t="str">
        <f t="shared" ca="1" si="803"/>
        <v>Slope</v>
      </c>
      <c r="DN341" s="51" t="str">
        <f t="shared" ca="1" si="804"/>
        <v>Slope</v>
      </c>
      <c r="DO341" s="51" t="str">
        <f t="shared" ca="1" si="805"/>
        <v>Slope</v>
      </c>
      <c r="DP341" s="51" t="str">
        <f t="shared" ca="1" si="806"/>
        <v>Slope</v>
      </c>
      <c r="DQ341" s="51" t="str">
        <f t="shared" ca="1" si="807"/>
        <v>Slope</v>
      </c>
      <c r="DR341" s="51" t="str">
        <f t="shared" ca="1" si="808"/>
        <v>Slope</v>
      </c>
      <c r="DS341" s="51" t="str">
        <f t="shared" ca="1" si="809"/>
        <v>Slope</v>
      </c>
      <c r="DT341" s="51" t="str">
        <f t="shared" ca="1" si="810"/>
        <v>Slope</v>
      </c>
      <c r="DU341" s="51" t="str">
        <f t="shared" ca="1" si="811"/>
        <v>Slope</v>
      </c>
      <c r="DV341" s="51" t="str">
        <f t="shared" ca="1" si="812"/>
        <v>Slope</v>
      </c>
      <c r="DW341" s="51" t="str">
        <f t="shared" ca="1" si="813"/>
        <v>Slope</v>
      </c>
      <c r="DX341" s="51" t="str">
        <f t="shared" ca="1" si="814"/>
        <v>Slope</v>
      </c>
      <c r="DY341" s="51" t="str">
        <f t="shared" ca="1" si="815"/>
        <v>Slope</v>
      </c>
      <c r="DZ341" s="51" t="str">
        <f t="shared" ca="1" si="816"/>
        <v>Slope</v>
      </c>
      <c r="EA341" s="51" t="str">
        <f t="shared" ca="1" si="817"/>
        <v>Slope</v>
      </c>
      <c r="EB341" s="51" t="str">
        <f t="shared" ca="1" si="818"/>
        <v>Slope</v>
      </c>
      <c r="EC341" s="51" t="str">
        <f t="shared" ca="1" si="819"/>
        <v>Slope</v>
      </c>
      <c r="EE341" s="52">
        <f t="shared" ca="1" si="820"/>
        <v>1</v>
      </c>
      <c r="EF341" s="52">
        <f t="shared" ca="1" si="821"/>
        <v>1</v>
      </c>
      <c r="EG341" s="52">
        <f t="shared" ca="1" si="822"/>
        <v>1</v>
      </c>
      <c r="EH341" s="52">
        <f t="shared" ca="1" si="823"/>
        <v>1</v>
      </c>
      <c r="EI341" s="52">
        <f t="shared" ca="1" si="824"/>
        <v>1</v>
      </c>
      <c r="EJ341" s="52">
        <f t="shared" ca="1" si="825"/>
        <v>1</v>
      </c>
      <c r="EK341" s="52">
        <f t="shared" ca="1" si="826"/>
        <v>1</v>
      </c>
      <c r="EL341" s="52">
        <f t="shared" ca="1" si="827"/>
        <v>1</v>
      </c>
      <c r="EM341" s="52">
        <f t="shared" ca="1" si="828"/>
        <v>1</v>
      </c>
      <c r="EN341" s="52">
        <f t="shared" ca="1" si="829"/>
        <v>1</v>
      </c>
      <c r="EO341" s="52">
        <f t="shared" ca="1" si="830"/>
        <v>1</v>
      </c>
      <c r="EP341" s="52">
        <f t="shared" ca="1" si="831"/>
        <v>1</v>
      </c>
      <c r="EQ341" s="52">
        <f t="shared" ca="1" si="832"/>
        <v>1</v>
      </c>
      <c r="ER341" s="52">
        <f t="shared" ca="1" si="833"/>
        <v>1</v>
      </c>
      <c r="ES341" s="52">
        <f t="shared" ca="1" si="834"/>
        <v>1</v>
      </c>
      <c r="ET341" s="52">
        <f t="shared" ca="1" si="835"/>
        <v>1</v>
      </c>
      <c r="EU341" s="52">
        <f t="shared" ca="1" si="836"/>
        <v>1</v>
      </c>
      <c r="EV341" s="52">
        <f t="shared" ca="1" si="837"/>
        <v>1</v>
      </c>
      <c r="EW341" s="52">
        <f t="shared" ca="1" si="838"/>
        <v>1</v>
      </c>
      <c r="EX341" s="52">
        <f t="shared" ca="1" si="839"/>
        <v>1</v>
      </c>
      <c r="EY341" s="52">
        <f t="shared" ca="1" si="840"/>
        <v>1</v>
      </c>
      <c r="EZ341" s="52">
        <f t="shared" ca="1" si="841"/>
        <v>1</v>
      </c>
      <c r="FA341" s="52">
        <f t="shared" ca="1" si="842"/>
        <v>1</v>
      </c>
      <c r="FB341" s="52">
        <f t="shared" ca="1" si="843"/>
        <v>1</v>
      </c>
      <c r="FC341" s="52">
        <f t="shared" ca="1" si="844"/>
        <v>1</v>
      </c>
      <c r="FD341" s="52">
        <f t="shared" ca="1" si="845"/>
        <v>1</v>
      </c>
      <c r="FE341" s="52">
        <f t="shared" ca="1" si="846"/>
        <v>1</v>
      </c>
      <c r="FF341" s="52">
        <f t="shared" ca="1" si="847"/>
        <v>1</v>
      </c>
      <c r="FG341" s="52">
        <f t="shared" ca="1" si="848"/>
        <v>1</v>
      </c>
      <c r="FH341" s="52">
        <f t="shared" ca="1" si="849"/>
        <v>1</v>
      </c>
      <c r="FI341" s="52">
        <f t="shared" ca="1" si="850"/>
        <v>1</v>
      </c>
      <c r="FK341" s="52">
        <f t="shared" si="851"/>
        <v>0</v>
      </c>
      <c r="FL341" s="59" t="e">
        <f t="shared" ca="1" si="852"/>
        <v>#N/A</v>
      </c>
      <c r="FM341" s="59" t="e">
        <f t="shared" ca="1" si="853"/>
        <v>#N/A</v>
      </c>
      <c r="FN341" s="52">
        <f t="shared" ca="1" si="854"/>
        <v>0</v>
      </c>
      <c r="FP341" s="52">
        <f t="shared" ca="1" si="855"/>
        <v>0.66666666666666663</v>
      </c>
      <c r="FQ341" s="52">
        <f t="shared" ca="1" si="856"/>
        <v>0.66666666666666663</v>
      </c>
      <c r="FR341" s="52">
        <f t="shared" ca="1" si="857"/>
        <v>0.65555555555555545</v>
      </c>
      <c r="FS341" s="52">
        <f t="shared" ca="1" si="858"/>
        <v>0.64444444444444438</v>
      </c>
      <c r="FT341" s="52">
        <f t="shared" ca="1" si="859"/>
        <v>0.6333333333333333</v>
      </c>
      <c r="FU341" s="52">
        <f t="shared" ca="1" si="860"/>
        <v>0.62222222222222223</v>
      </c>
      <c r="FV341" s="52">
        <f t="shared" ca="1" si="861"/>
        <v>0.61111111111111116</v>
      </c>
      <c r="FW341" s="52">
        <f t="shared" ca="1" si="862"/>
        <v>0.6</v>
      </c>
      <c r="FX341" s="52">
        <f t="shared" ca="1" si="863"/>
        <v>0.5888888888888888</v>
      </c>
      <c r="FY341" s="52">
        <f t="shared" ca="1" si="864"/>
        <v>0.57777777777777772</v>
      </c>
      <c r="FZ341" s="52">
        <f t="shared" ca="1" si="865"/>
        <v>0.56666666666666665</v>
      </c>
      <c r="GA341" s="52">
        <f t="shared" ca="1" si="866"/>
        <v>0.55555555555555558</v>
      </c>
      <c r="GB341" s="52">
        <f t="shared" ca="1" si="867"/>
        <v>0.5444444444444444</v>
      </c>
      <c r="GC341" s="52">
        <f t="shared" ca="1" si="868"/>
        <v>0.53333333333333333</v>
      </c>
      <c r="GD341" s="52">
        <f t="shared" ca="1" si="869"/>
        <v>0.52222222222222214</v>
      </c>
      <c r="GE341" s="52">
        <f t="shared" ca="1" si="870"/>
        <v>0.51111111111111107</v>
      </c>
      <c r="GF341" s="52">
        <f t="shared" ca="1" si="871"/>
        <v>0.5</v>
      </c>
      <c r="GG341" s="52">
        <f t="shared" ca="1" si="872"/>
        <v>0.48888888888888887</v>
      </c>
      <c r="GH341" s="52">
        <f t="shared" ca="1" si="873"/>
        <v>0.47777777777777775</v>
      </c>
      <c r="GI341" s="52">
        <f t="shared" ca="1" si="874"/>
        <v>0.46666666666666667</v>
      </c>
      <c r="GJ341" s="52">
        <f t="shared" ca="1" si="875"/>
        <v>0.45555555555555555</v>
      </c>
      <c r="GK341" s="52">
        <f t="shared" ca="1" si="876"/>
        <v>0.44444444444444442</v>
      </c>
      <c r="GL341" s="52">
        <f t="shared" ca="1" si="877"/>
        <v>0.43333333333333335</v>
      </c>
      <c r="GM341" s="52">
        <f t="shared" ca="1" si="878"/>
        <v>0.42222222222222222</v>
      </c>
      <c r="GN341" s="52">
        <f t="shared" ca="1" si="879"/>
        <v>0.41111111111111109</v>
      </c>
      <c r="GO341" s="52">
        <f t="shared" ca="1" si="880"/>
        <v>0.39999999999999997</v>
      </c>
      <c r="GP341" s="52">
        <f t="shared" ca="1" si="881"/>
        <v>0.38888888888888884</v>
      </c>
      <c r="GQ341" s="52">
        <f t="shared" ca="1" si="882"/>
        <v>0.37777777777777777</v>
      </c>
      <c r="GR341" s="52">
        <f t="shared" ca="1" si="883"/>
        <v>0.36666666666666664</v>
      </c>
      <c r="GS341" s="52">
        <f t="shared" ca="1" si="884"/>
        <v>0.35555555555555551</v>
      </c>
      <c r="GT341" s="52">
        <f t="shared" ca="1" si="885"/>
        <v>0.34444444444444444</v>
      </c>
      <c r="GU341" s="125">
        <f t="shared" si="886"/>
        <v>0</v>
      </c>
      <c r="GV341" s="52">
        <f t="shared" ca="1" si="887"/>
        <v>0.66666666666666663</v>
      </c>
      <c r="GW341" s="59">
        <f t="shared" ca="1" si="888"/>
        <v>0</v>
      </c>
      <c r="GX341" s="52">
        <f t="shared" ca="1" si="889"/>
        <v>0</v>
      </c>
      <c r="GY341" s="52" t="str">
        <f t="shared" ca="1" si="890"/>
        <v>Slope</v>
      </c>
      <c r="GZ341" s="52" t="str">
        <f t="shared" ca="1" si="891"/>
        <v>NaN</v>
      </c>
      <c r="HA341" s="120">
        <f t="shared" si="892"/>
        <v>0</v>
      </c>
      <c r="HB341" s="58">
        <f t="shared" si="893"/>
        <v>0</v>
      </c>
      <c r="HC341" s="58"/>
      <c r="HD341" s="121">
        <f t="shared" si="894"/>
        <v>1</v>
      </c>
      <c r="HE341" s="52">
        <f t="shared" si="895"/>
        <v>0</v>
      </c>
      <c r="HF341" s="52">
        <f t="shared" si="896"/>
        <v>0</v>
      </c>
      <c r="HG341" s="120">
        <f t="shared" si="897"/>
        <v>1</v>
      </c>
      <c r="HH341" s="120">
        <f t="shared" si="898"/>
        <v>0</v>
      </c>
      <c r="HI341" s="52">
        <f t="shared" ca="1" si="899"/>
        <v>0</v>
      </c>
      <c r="HJ341" s="52" t="str">
        <f t="shared" ca="1" si="900"/>
        <v>Slope</v>
      </c>
      <c r="HK341" s="59">
        <f t="shared" ca="1" si="901"/>
        <v>2</v>
      </c>
      <c r="HL341" s="52" t="str">
        <f t="shared" ca="1" si="902"/>
        <v>NaN</v>
      </c>
      <c r="HM341" s="52">
        <f t="shared" si="903"/>
        <v>0</v>
      </c>
      <c r="HN341" s="52">
        <f t="shared" si="904"/>
        <v>0</v>
      </c>
      <c r="HO341" s="52">
        <f t="shared" si="905"/>
        <v>0</v>
      </c>
      <c r="HP341" s="112"/>
      <c r="HQ341" s="52">
        <f t="shared" si="908"/>
        <v>0</v>
      </c>
      <c r="HR341" s="112"/>
      <c r="HS341" s="52">
        <f t="shared" si="906"/>
        <v>0</v>
      </c>
      <c r="HT341">
        <f t="shared" si="907"/>
        <v>0</v>
      </c>
    </row>
    <row r="342" spans="1:228" x14ac:dyDescent="0.25">
      <c r="A342" s="45">
        <v>304</v>
      </c>
      <c r="B342" s="35">
        <f t="shared" si="743"/>
        <v>3.5069444444444313E-2</v>
      </c>
      <c r="C342" s="28"/>
      <c r="D342" s="29"/>
      <c r="E342" s="29"/>
      <c r="F342" s="37"/>
      <c r="G342" s="38"/>
      <c r="H342" s="107"/>
      <c r="I342" s="31"/>
      <c r="J342" s="28"/>
      <c r="K342" s="37">
        <f t="shared" si="912"/>
        <v>0</v>
      </c>
      <c r="L342" s="30">
        <f t="shared" si="910"/>
        <v>0</v>
      </c>
      <c r="M342" s="101">
        <f t="shared" si="911"/>
        <v>0</v>
      </c>
      <c r="N342" s="103">
        <f t="shared" si="744"/>
        <v>0</v>
      </c>
      <c r="AD342" s="52" t="e">
        <f t="shared" ca="1" si="745"/>
        <v>#DIV/0!</v>
      </c>
      <c r="AE342" s="52" t="e">
        <f t="shared" ca="1" si="745"/>
        <v>#DIV/0!</v>
      </c>
      <c r="AF342" s="52" t="e">
        <f t="shared" ca="1" si="745"/>
        <v>#DIV/0!</v>
      </c>
      <c r="AG342" s="52" t="e">
        <f t="shared" ca="1" si="745"/>
        <v>#DIV/0!</v>
      </c>
      <c r="AH342" s="52" t="e">
        <f t="shared" ca="1" si="746"/>
        <v>#DIV/0!</v>
      </c>
      <c r="AI342" s="52" t="e">
        <f t="shared" ca="1" si="746"/>
        <v>#DIV/0!</v>
      </c>
      <c r="AJ342" s="52" t="e">
        <f t="shared" ca="1" si="746"/>
        <v>#DIV/0!</v>
      </c>
      <c r="AK342" s="52" t="e">
        <f t="shared" ca="1" si="746"/>
        <v>#DIV/0!</v>
      </c>
      <c r="AL342" s="52" t="e">
        <f t="shared" ca="1" si="747"/>
        <v>#DIV/0!</v>
      </c>
      <c r="AM342" s="52" t="e">
        <f t="shared" ca="1" si="747"/>
        <v>#DIV/0!</v>
      </c>
      <c r="AN342" s="52" t="e">
        <f t="shared" ca="1" si="747"/>
        <v>#DIV/0!</v>
      </c>
      <c r="AO342" s="52" t="e">
        <f t="shared" ca="1" si="747"/>
        <v>#DIV/0!</v>
      </c>
      <c r="AP342" s="52" t="e">
        <f t="shared" ca="1" si="748"/>
        <v>#DIV/0!</v>
      </c>
      <c r="AQ342" s="52" t="e">
        <f t="shared" ca="1" si="748"/>
        <v>#DIV/0!</v>
      </c>
      <c r="AR342" s="52" t="e">
        <f t="shared" ca="1" si="748"/>
        <v>#DIV/0!</v>
      </c>
      <c r="AS342" s="52" t="e">
        <f t="shared" ca="1" si="748"/>
        <v>#DIV/0!</v>
      </c>
      <c r="AT342" s="52" t="e">
        <f t="shared" ca="1" si="913"/>
        <v>#DIV/0!</v>
      </c>
      <c r="AU342" s="52" t="e">
        <f t="shared" ca="1" si="913"/>
        <v>#DIV/0!</v>
      </c>
      <c r="AV342" s="52" t="e">
        <f t="shared" ca="1" si="738"/>
        <v>#DIV/0!</v>
      </c>
      <c r="AW342" s="52" t="e">
        <f t="shared" ca="1" si="738"/>
        <v>#DIV/0!</v>
      </c>
      <c r="AX342" s="52" t="e">
        <f t="shared" ca="1" si="738"/>
        <v>#DIV/0!</v>
      </c>
      <c r="AY342" s="52" t="e">
        <f t="shared" ca="1" si="738"/>
        <v>#DIV/0!</v>
      </c>
      <c r="AZ342" s="52" t="e">
        <f t="shared" ca="1" si="739"/>
        <v>#DIV/0!</v>
      </c>
      <c r="BA342" s="52" t="e">
        <f t="shared" ca="1" si="739"/>
        <v>#DIV/0!</v>
      </c>
      <c r="BB342" s="52" t="e">
        <f t="shared" ca="1" si="739"/>
        <v>#DIV/0!</v>
      </c>
      <c r="BC342" s="52" t="e">
        <f t="shared" ca="1" si="739"/>
        <v>#DIV/0!</v>
      </c>
      <c r="BD342" s="52" t="e">
        <f t="shared" ca="1" si="740"/>
        <v>#DIV/0!</v>
      </c>
      <c r="BE342" s="52" t="e">
        <f t="shared" ca="1" si="740"/>
        <v>#DIV/0!</v>
      </c>
      <c r="BF342" s="52" t="e">
        <f t="shared" ca="1" si="740"/>
        <v>#DIV/0!</v>
      </c>
      <c r="BG342" s="52" t="e">
        <f t="shared" ca="1" si="740"/>
        <v>#DIV/0!</v>
      </c>
      <c r="BH342" s="52" t="e">
        <f t="shared" ca="1" si="741"/>
        <v>#DIV/0!</v>
      </c>
      <c r="BJ342" s="52">
        <f t="shared" si="750"/>
        <v>0</v>
      </c>
      <c r="BK342" s="52">
        <f t="shared" si="751"/>
        <v>0</v>
      </c>
      <c r="BL342" s="52">
        <f t="shared" si="752"/>
        <v>0</v>
      </c>
      <c r="BM342" s="52">
        <f t="shared" si="753"/>
        <v>0</v>
      </c>
      <c r="BN342" s="52">
        <f t="shared" si="754"/>
        <v>0</v>
      </c>
      <c r="BO342" s="52">
        <f t="shared" si="755"/>
        <v>0</v>
      </c>
      <c r="BP342" s="52">
        <f t="shared" si="756"/>
        <v>0</v>
      </c>
      <c r="BQ342" s="52">
        <f t="shared" si="757"/>
        <v>0.05</v>
      </c>
      <c r="BS342" s="52">
        <f t="shared" ca="1" si="758"/>
        <v>0</v>
      </c>
      <c r="BT342" s="52">
        <f t="shared" ca="1" si="759"/>
        <v>0</v>
      </c>
      <c r="BU342" s="52">
        <f t="shared" ca="1" si="760"/>
        <v>0</v>
      </c>
      <c r="BV342" s="52">
        <f t="shared" ca="1" si="761"/>
        <v>0</v>
      </c>
      <c r="BW342" s="52">
        <f t="shared" ca="1" si="762"/>
        <v>0</v>
      </c>
      <c r="BX342" s="52">
        <f t="shared" ca="1" si="763"/>
        <v>0</v>
      </c>
      <c r="BY342" s="52">
        <f t="shared" ca="1" si="764"/>
        <v>0</v>
      </c>
      <c r="BZ342" s="52">
        <f t="shared" ca="1" si="765"/>
        <v>0</v>
      </c>
      <c r="CA342" s="52">
        <f t="shared" ca="1" si="766"/>
        <v>0</v>
      </c>
      <c r="CB342" s="52">
        <f t="shared" ca="1" si="767"/>
        <v>0</v>
      </c>
      <c r="CC342" s="52">
        <f t="shared" ca="1" si="768"/>
        <v>0</v>
      </c>
      <c r="CD342" s="52">
        <f t="shared" ca="1" si="769"/>
        <v>0</v>
      </c>
      <c r="CE342" s="52">
        <f t="shared" ca="1" si="770"/>
        <v>0</v>
      </c>
      <c r="CF342" s="52">
        <f t="shared" ca="1" si="771"/>
        <v>0</v>
      </c>
      <c r="CG342" s="52">
        <f t="shared" ca="1" si="772"/>
        <v>0</v>
      </c>
      <c r="CH342" s="52">
        <f t="shared" ca="1" si="773"/>
        <v>0</v>
      </c>
      <c r="CI342" s="52">
        <f t="shared" ca="1" si="774"/>
        <v>0</v>
      </c>
      <c r="CJ342" s="52">
        <f t="shared" ca="1" si="775"/>
        <v>0</v>
      </c>
      <c r="CK342" s="52">
        <f t="shared" ca="1" si="776"/>
        <v>0</v>
      </c>
      <c r="CL342" s="52">
        <f t="shared" ca="1" si="777"/>
        <v>0</v>
      </c>
      <c r="CM342" s="52">
        <f t="shared" ca="1" si="778"/>
        <v>0</v>
      </c>
      <c r="CN342" s="52">
        <f t="shared" ca="1" si="779"/>
        <v>0</v>
      </c>
      <c r="CO342" s="52">
        <f t="shared" ca="1" si="780"/>
        <v>0</v>
      </c>
      <c r="CP342" s="52">
        <f t="shared" ca="1" si="781"/>
        <v>0</v>
      </c>
      <c r="CQ342" s="52">
        <f t="shared" ca="1" si="782"/>
        <v>0</v>
      </c>
      <c r="CR342" s="52">
        <f t="shared" ca="1" si="783"/>
        <v>0</v>
      </c>
      <c r="CS342" s="52">
        <f t="shared" ca="1" si="784"/>
        <v>0</v>
      </c>
      <c r="CT342" s="52">
        <f t="shared" ca="1" si="785"/>
        <v>0</v>
      </c>
      <c r="CU342" s="52">
        <f t="shared" ca="1" si="786"/>
        <v>0</v>
      </c>
      <c r="CV342" s="52">
        <f t="shared" ca="1" si="787"/>
        <v>0</v>
      </c>
      <c r="CW342" s="52">
        <f t="shared" ca="1" si="788"/>
        <v>0</v>
      </c>
      <c r="CY342" s="51" t="str">
        <f t="shared" ca="1" si="789"/>
        <v>Slope</v>
      </c>
      <c r="CZ342" s="51" t="str">
        <f t="shared" ca="1" si="790"/>
        <v>Slope</v>
      </c>
      <c r="DA342" s="51" t="str">
        <f t="shared" ca="1" si="791"/>
        <v>Slope</v>
      </c>
      <c r="DB342" s="51" t="str">
        <f t="shared" ca="1" si="792"/>
        <v>Slope</v>
      </c>
      <c r="DC342" s="51" t="str">
        <f t="shared" ca="1" si="793"/>
        <v>Slope</v>
      </c>
      <c r="DD342" s="51" t="str">
        <f t="shared" ca="1" si="794"/>
        <v>Slope</v>
      </c>
      <c r="DE342" s="51" t="str">
        <f t="shared" ca="1" si="795"/>
        <v>Slope</v>
      </c>
      <c r="DF342" s="51" t="str">
        <f t="shared" ca="1" si="796"/>
        <v>Slope</v>
      </c>
      <c r="DG342" s="51" t="str">
        <f t="shared" ca="1" si="797"/>
        <v>Slope</v>
      </c>
      <c r="DH342" s="51" t="str">
        <f t="shared" ca="1" si="798"/>
        <v>Slope</v>
      </c>
      <c r="DI342" s="51" t="str">
        <f t="shared" ca="1" si="799"/>
        <v>Slope</v>
      </c>
      <c r="DJ342" s="51" t="str">
        <f t="shared" ca="1" si="800"/>
        <v>Slope</v>
      </c>
      <c r="DK342" s="51" t="str">
        <f t="shared" ca="1" si="801"/>
        <v>Slope</v>
      </c>
      <c r="DL342" s="51" t="str">
        <f t="shared" ca="1" si="802"/>
        <v>Slope</v>
      </c>
      <c r="DM342" s="51" t="str">
        <f t="shared" ca="1" si="803"/>
        <v>Slope</v>
      </c>
      <c r="DN342" s="51" t="str">
        <f t="shared" ca="1" si="804"/>
        <v>Slope</v>
      </c>
      <c r="DO342" s="51" t="str">
        <f t="shared" ca="1" si="805"/>
        <v>Slope</v>
      </c>
      <c r="DP342" s="51" t="str">
        <f t="shared" ca="1" si="806"/>
        <v>Slope</v>
      </c>
      <c r="DQ342" s="51" t="str">
        <f t="shared" ca="1" si="807"/>
        <v>Slope</v>
      </c>
      <c r="DR342" s="51" t="str">
        <f t="shared" ca="1" si="808"/>
        <v>Slope</v>
      </c>
      <c r="DS342" s="51" t="str">
        <f t="shared" ca="1" si="809"/>
        <v>Slope</v>
      </c>
      <c r="DT342" s="51" t="str">
        <f t="shared" ca="1" si="810"/>
        <v>Slope</v>
      </c>
      <c r="DU342" s="51" t="str">
        <f t="shared" ca="1" si="811"/>
        <v>Slope</v>
      </c>
      <c r="DV342" s="51" t="str">
        <f t="shared" ca="1" si="812"/>
        <v>Slope</v>
      </c>
      <c r="DW342" s="51" t="str">
        <f t="shared" ca="1" si="813"/>
        <v>Slope</v>
      </c>
      <c r="DX342" s="51" t="str">
        <f t="shared" ca="1" si="814"/>
        <v>Slope</v>
      </c>
      <c r="DY342" s="51" t="str">
        <f t="shared" ca="1" si="815"/>
        <v>Slope</v>
      </c>
      <c r="DZ342" s="51" t="str">
        <f t="shared" ca="1" si="816"/>
        <v>Slope</v>
      </c>
      <c r="EA342" s="51" t="str">
        <f t="shared" ca="1" si="817"/>
        <v>Slope</v>
      </c>
      <c r="EB342" s="51" t="str">
        <f t="shared" ca="1" si="818"/>
        <v>Slope</v>
      </c>
      <c r="EC342" s="51" t="str">
        <f t="shared" ca="1" si="819"/>
        <v>Slope</v>
      </c>
      <c r="EE342" s="52">
        <f t="shared" ca="1" si="820"/>
        <v>1</v>
      </c>
      <c r="EF342" s="52">
        <f t="shared" ca="1" si="821"/>
        <v>1</v>
      </c>
      <c r="EG342" s="52">
        <f t="shared" ca="1" si="822"/>
        <v>1</v>
      </c>
      <c r="EH342" s="52">
        <f t="shared" ca="1" si="823"/>
        <v>1</v>
      </c>
      <c r="EI342" s="52">
        <f t="shared" ca="1" si="824"/>
        <v>1</v>
      </c>
      <c r="EJ342" s="52">
        <f t="shared" ca="1" si="825"/>
        <v>1</v>
      </c>
      <c r="EK342" s="52">
        <f t="shared" ca="1" si="826"/>
        <v>1</v>
      </c>
      <c r="EL342" s="52">
        <f t="shared" ca="1" si="827"/>
        <v>1</v>
      </c>
      <c r="EM342" s="52">
        <f t="shared" ca="1" si="828"/>
        <v>1</v>
      </c>
      <c r="EN342" s="52">
        <f t="shared" ca="1" si="829"/>
        <v>1</v>
      </c>
      <c r="EO342" s="52">
        <f t="shared" ca="1" si="830"/>
        <v>1</v>
      </c>
      <c r="EP342" s="52">
        <f t="shared" ca="1" si="831"/>
        <v>1</v>
      </c>
      <c r="EQ342" s="52">
        <f t="shared" ca="1" si="832"/>
        <v>1</v>
      </c>
      <c r="ER342" s="52">
        <f t="shared" ca="1" si="833"/>
        <v>1</v>
      </c>
      <c r="ES342" s="52">
        <f t="shared" ca="1" si="834"/>
        <v>1</v>
      </c>
      <c r="ET342" s="52">
        <f t="shared" ca="1" si="835"/>
        <v>1</v>
      </c>
      <c r="EU342" s="52">
        <f t="shared" ca="1" si="836"/>
        <v>1</v>
      </c>
      <c r="EV342" s="52">
        <f t="shared" ca="1" si="837"/>
        <v>1</v>
      </c>
      <c r="EW342" s="52">
        <f t="shared" ca="1" si="838"/>
        <v>1</v>
      </c>
      <c r="EX342" s="52">
        <f t="shared" ca="1" si="839"/>
        <v>1</v>
      </c>
      <c r="EY342" s="52">
        <f t="shared" ca="1" si="840"/>
        <v>1</v>
      </c>
      <c r="EZ342" s="52">
        <f t="shared" ca="1" si="841"/>
        <v>1</v>
      </c>
      <c r="FA342" s="52">
        <f t="shared" ca="1" si="842"/>
        <v>1</v>
      </c>
      <c r="FB342" s="52">
        <f t="shared" ca="1" si="843"/>
        <v>1</v>
      </c>
      <c r="FC342" s="52">
        <f t="shared" ca="1" si="844"/>
        <v>1</v>
      </c>
      <c r="FD342" s="52">
        <f t="shared" ca="1" si="845"/>
        <v>1</v>
      </c>
      <c r="FE342" s="52">
        <f t="shared" ca="1" si="846"/>
        <v>1</v>
      </c>
      <c r="FF342" s="52">
        <f t="shared" ca="1" si="847"/>
        <v>1</v>
      </c>
      <c r="FG342" s="52">
        <f t="shared" ca="1" si="848"/>
        <v>1</v>
      </c>
      <c r="FH342" s="52">
        <f t="shared" ca="1" si="849"/>
        <v>1</v>
      </c>
      <c r="FI342" s="52">
        <f t="shared" ca="1" si="850"/>
        <v>1</v>
      </c>
      <c r="FK342" s="52">
        <f t="shared" si="851"/>
        <v>0</v>
      </c>
      <c r="FL342" s="59" t="e">
        <f t="shared" ca="1" si="852"/>
        <v>#N/A</v>
      </c>
      <c r="FM342" s="59" t="e">
        <f t="shared" ca="1" si="853"/>
        <v>#N/A</v>
      </c>
      <c r="FN342" s="52">
        <f t="shared" ca="1" si="854"/>
        <v>0</v>
      </c>
      <c r="FP342" s="52">
        <f t="shared" ca="1" si="855"/>
        <v>0.66666666666666663</v>
      </c>
      <c r="FQ342" s="52">
        <f t="shared" ca="1" si="856"/>
        <v>0.66666666666666663</v>
      </c>
      <c r="FR342" s="52">
        <f t="shared" ca="1" si="857"/>
        <v>0.65555555555555545</v>
      </c>
      <c r="FS342" s="52">
        <f t="shared" ca="1" si="858"/>
        <v>0.64444444444444438</v>
      </c>
      <c r="FT342" s="52">
        <f t="shared" ca="1" si="859"/>
        <v>0.6333333333333333</v>
      </c>
      <c r="FU342" s="52">
        <f t="shared" ca="1" si="860"/>
        <v>0.62222222222222223</v>
      </c>
      <c r="FV342" s="52">
        <f t="shared" ca="1" si="861"/>
        <v>0.61111111111111116</v>
      </c>
      <c r="FW342" s="52">
        <f t="shared" ca="1" si="862"/>
        <v>0.6</v>
      </c>
      <c r="FX342" s="52">
        <f t="shared" ca="1" si="863"/>
        <v>0.5888888888888888</v>
      </c>
      <c r="FY342" s="52">
        <f t="shared" ca="1" si="864"/>
        <v>0.57777777777777772</v>
      </c>
      <c r="FZ342" s="52">
        <f t="shared" ca="1" si="865"/>
        <v>0.56666666666666665</v>
      </c>
      <c r="GA342" s="52">
        <f t="shared" ca="1" si="866"/>
        <v>0.55555555555555558</v>
      </c>
      <c r="GB342" s="52">
        <f t="shared" ca="1" si="867"/>
        <v>0.5444444444444444</v>
      </c>
      <c r="GC342" s="52">
        <f t="shared" ca="1" si="868"/>
        <v>0.53333333333333333</v>
      </c>
      <c r="GD342" s="52">
        <f t="shared" ca="1" si="869"/>
        <v>0.52222222222222214</v>
      </c>
      <c r="GE342" s="52">
        <f t="shared" ca="1" si="870"/>
        <v>0.51111111111111107</v>
      </c>
      <c r="GF342" s="52">
        <f t="shared" ca="1" si="871"/>
        <v>0.5</v>
      </c>
      <c r="GG342" s="52">
        <f t="shared" ca="1" si="872"/>
        <v>0.48888888888888887</v>
      </c>
      <c r="GH342" s="52">
        <f t="shared" ca="1" si="873"/>
        <v>0.47777777777777775</v>
      </c>
      <c r="GI342" s="52">
        <f t="shared" ca="1" si="874"/>
        <v>0.46666666666666667</v>
      </c>
      <c r="GJ342" s="52">
        <f t="shared" ca="1" si="875"/>
        <v>0.45555555555555555</v>
      </c>
      <c r="GK342" s="52">
        <f t="shared" ca="1" si="876"/>
        <v>0.44444444444444442</v>
      </c>
      <c r="GL342" s="52">
        <f t="shared" ca="1" si="877"/>
        <v>0.43333333333333335</v>
      </c>
      <c r="GM342" s="52">
        <f t="shared" ca="1" si="878"/>
        <v>0.42222222222222222</v>
      </c>
      <c r="GN342" s="52">
        <f t="shared" ca="1" si="879"/>
        <v>0.41111111111111109</v>
      </c>
      <c r="GO342" s="52">
        <f t="shared" ca="1" si="880"/>
        <v>0.39999999999999997</v>
      </c>
      <c r="GP342" s="52">
        <f t="shared" ca="1" si="881"/>
        <v>0.38888888888888884</v>
      </c>
      <c r="GQ342" s="52">
        <f t="shared" ca="1" si="882"/>
        <v>0.37777777777777777</v>
      </c>
      <c r="GR342" s="52">
        <f t="shared" ca="1" si="883"/>
        <v>0.36666666666666664</v>
      </c>
      <c r="GS342" s="52">
        <f t="shared" ca="1" si="884"/>
        <v>0.35555555555555551</v>
      </c>
      <c r="GT342" s="52">
        <f t="shared" ca="1" si="885"/>
        <v>0.34444444444444444</v>
      </c>
      <c r="GU342" s="125">
        <f t="shared" si="886"/>
        <v>0</v>
      </c>
      <c r="GV342" s="52">
        <f t="shared" ca="1" si="887"/>
        <v>0.66666666666666663</v>
      </c>
      <c r="GW342" s="59">
        <f t="shared" ca="1" si="888"/>
        <v>0</v>
      </c>
      <c r="GX342" s="52">
        <f t="shared" ca="1" si="889"/>
        <v>0</v>
      </c>
      <c r="GY342" s="52" t="str">
        <f t="shared" ca="1" si="890"/>
        <v>Slope</v>
      </c>
      <c r="GZ342" s="52" t="str">
        <f t="shared" ca="1" si="891"/>
        <v>NaN</v>
      </c>
      <c r="HA342" s="120">
        <f t="shared" si="892"/>
        <v>0</v>
      </c>
      <c r="HB342" s="58">
        <f t="shared" si="893"/>
        <v>0</v>
      </c>
      <c r="HC342" s="58"/>
      <c r="HD342" s="121">
        <f t="shared" si="894"/>
        <v>1</v>
      </c>
      <c r="HE342" s="52">
        <f t="shared" si="895"/>
        <v>0</v>
      </c>
      <c r="HF342" s="52">
        <f t="shared" si="896"/>
        <v>0</v>
      </c>
      <c r="HG342" s="120">
        <f t="shared" si="897"/>
        <v>1</v>
      </c>
      <c r="HH342" s="120">
        <f t="shared" si="898"/>
        <v>0</v>
      </c>
      <c r="HI342" s="52">
        <f t="shared" ca="1" si="899"/>
        <v>0</v>
      </c>
      <c r="HJ342" s="52" t="str">
        <f t="shared" ca="1" si="900"/>
        <v>Slope</v>
      </c>
      <c r="HK342" s="59">
        <f t="shared" ca="1" si="901"/>
        <v>2</v>
      </c>
      <c r="HL342" s="52" t="str">
        <f t="shared" ca="1" si="902"/>
        <v>NaN</v>
      </c>
      <c r="HM342" s="52">
        <f t="shared" si="903"/>
        <v>0</v>
      </c>
      <c r="HN342" s="52">
        <f t="shared" si="904"/>
        <v>0</v>
      </c>
      <c r="HO342" s="52">
        <f t="shared" si="905"/>
        <v>0</v>
      </c>
      <c r="HP342" s="112"/>
      <c r="HQ342" s="52">
        <f t="shared" si="908"/>
        <v>0</v>
      </c>
      <c r="HR342" s="112"/>
      <c r="HS342" s="52">
        <f t="shared" si="906"/>
        <v>0</v>
      </c>
      <c r="HT342">
        <f t="shared" si="907"/>
        <v>0</v>
      </c>
    </row>
    <row r="343" spans="1:228" x14ac:dyDescent="0.25">
      <c r="A343" s="45">
        <v>305</v>
      </c>
      <c r="B343" s="35">
        <f t="shared" si="743"/>
        <v>3.5185185185185056E-2</v>
      </c>
      <c r="C343" s="28"/>
      <c r="D343" s="29"/>
      <c r="E343" s="29"/>
      <c r="F343" s="37"/>
      <c r="G343" s="38"/>
      <c r="H343" s="107"/>
      <c r="I343" s="31"/>
      <c r="J343" s="28"/>
      <c r="K343" s="37">
        <f t="shared" si="912"/>
        <v>0</v>
      </c>
      <c r="L343" s="30">
        <f t="shared" si="910"/>
        <v>0</v>
      </c>
      <c r="M343" s="101">
        <f t="shared" si="911"/>
        <v>0</v>
      </c>
      <c r="N343" s="103">
        <f t="shared" si="744"/>
        <v>0</v>
      </c>
      <c r="AD343" s="52" t="e">
        <f t="shared" ca="1" si="745"/>
        <v>#DIV/0!</v>
      </c>
      <c r="AE343" s="52" t="e">
        <f t="shared" ca="1" si="745"/>
        <v>#DIV/0!</v>
      </c>
      <c r="AF343" s="52" t="e">
        <f t="shared" ca="1" si="745"/>
        <v>#DIV/0!</v>
      </c>
      <c r="AG343" s="52" t="e">
        <f t="shared" ca="1" si="745"/>
        <v>#DIV/0!</v>
      </c>
      <c r="AH343" s="52" t="e">
        <f t="shared" ca="1" si="746"/>
        <v>#DIV/0!</v>
      </c>
      <c r="AI343" s="52" t="e">
        <f t="shared" ca="1" si="746"/>
        <v>#DIV/0!</v>
      </c>
      <c r="AJ343" s="52" t="e">
        <f t="shared" ca="1" si="746"/>
        <v>#DIV/0!</v>
      </c>
      <c r="AK343" s="52" t="e">
        <f t="shared" ca="1" si="746"/>
        <v>#DIV/0!</v>
      </c>
      <c r="AL343" s="52" t="e">
        <f t="shared" ca="1" si="747"/>
        <v>#DIV/0!</v>
      </c>
      <c r="AM343" s="52" t="e">
        <f t="shared" ca="1" si="747"/>
        <v>#DIV/0!</v>
      </c>
      <c r="AN343" s="52" t="e">
        <f t="shared" ca="1" si="747"/>
        <v>#DIV/0!</v>
      </c>
      <c r="AO343" s="52" t="e">
        <f t="shared" ca="1" si="747"/>
        <v>#DIV/0!</v>
      </c>
      <c r="AP343" s="52" t="e">
        <f t="shared" ca="1" si="748"/>
        <v>#DIV/0!</v>
      </c>
      <c r="AQ343" s="52" t="e">
        <f t="shared" ca="1" si="748"/>
        <v>#DIV/0!</v>
      </c>
      <c r="AR343" s="52" t="e">
        <f t="shared" ca="1" si="748"/>
        <v>#DIV/0!</v>
      </c>
      <c r="AS343" s="52" t="e">
        <f t="shared" ca="1" si="748"/>
        <v>#DIV/0!</v>
      </c>
      <c r="AT343" s="52" t="e">
        <f t="shared" ca="1" si="913"/>
        <v>#DIV/0!</v>
      </c>
      <c r="AU343" s="52" t="e">
        <f t="shared" ca="1" si="913"/>
        <v>#DIV/0!</v>
      </c>
      <c r="AV343" s="52" t="e">
        <f t="shared" ca="1" si="738"/>
        <v>#DIV/0!</v>
      </c>
      <c r="AW343" s="52" t="e">
        <f t="shared" ca="1" si="738"/>
        <v>#DIV/0!</v>
      </c>
      <c r="AX343" s="52" t="e">
        <f t="shared" ca="1" si="738"/>
        <v>#DIV/0!</v>
      </c>
      <c r="AY343" s="52" t="e">
        <f t="shared" ca="1" si="738"/>
        <v>#DIV/0!</v>
      </c>
      <c r="AZ343" s="52" t="e">
        <f t="shared" ca="1" si="739"/>
        <v>#DIV/0!</v>
      </c>
      <c r="BA343" s="52" t="e">
        <f t="shared" ca="1" si="739"/>
        <v>#DIV/0!</v>
      </c>
      <c r="BB343" s="52" t="e">
        <f t="shared" ca="1" si="739"/>
        <v>#DIV/0!</v>
      </c>
      <c r="BC343" s="52" t="e">
        <f t="shared" ca="1" si="739"/>
        <v>#DIV/0!</v>
      </c>
      <c r="BD343" s="52" t="e">
        <f t="shared" ca="1" si="740"/>
        <v>#DIV/0!</v>
      </c>
      <c r="BE343" s="52" t="e">
        <f t="shared" ca="1" si="740"/>
        <v>#DIV/0!</v>
      </c>
      <c r="BF343" s="52" t="e">
        <f t="shared" ca="1" si="740"/>
        <v>#DIV/0!</v>
      </c>
      <c r="BG343" s="52" t="e">
        <f t="shared" ca="1" si="740"/>
        <v>#DIV/0!</v>
      </c>
      <c r="BH343" s="52" t="e">
        <f t="shared" ca="1" si="741"/>
        <v>#DIV/0!</v>
      </c>
      <c r="BJ343" s="52">
        <f t="shared" si="750"/>
        <v>0</v>
      </c>
      <c r="BK343" s="52">
        <f t="shared" si="751"/>
        <v>0</v>
      </c>
      <c r="BL343" s="52">
        <f t="shared" si="752"/>
        <v>0</v>
      </c>
      <c r="BM343" s="52">
        <f t="shared" si="753"/>
        <v>0</v>
      </c>
      <c r="BN343" s="52">
        <f t="shared" si="754"/>
        <v>0</v>
      </c>
      <c r="BO343" s="52">
        <f t="shared" si="755"/>
        <v>0</v>
      </c>
      <c r="BP343" s="52">
        <f t="shared" si="756"/>
        <v>0</v>
      </c>
      <c r="BQ343" s="52">
        <f t="shared" si="757"/>
        <v>0.05</v>
      </c>
      <c r="BS343" s="52">
        <f t="shared" ca="1" si="758"/>
        <v>0</v>
      </c>
      <c r="BT343" s="52">
        <f t="shared" ca="1" si="759"/>
        <v>0</v>
      </c>
      <c r="BU343" s="52">
        <f t="shared" ca="1" si="760"/>
        <v>0</v>
      </c>
      <c r="BV343" s="52">
        <f t="shared" ca="1" si="761"/>
        <v>0</v>
      </c>
      <c r="BW343" s="52">
        <f t="shared" ca="1" si="762"/>
        <v>0</v>
      </c>
      <c r="BX343" s="52">
        <f t="shared" ca="1" si="763"/>
        <v>0</v>
      </c>
      <c r="BY343" s="52">
        <f t="shared" ca="1" si="764"/>
        <v>0</v>
      </c>
      <c r="BZ343" s="52">
        <f t="shared" ca="1" si="765"/>
        <v>0</v>
      </c>
      <c r="CA343" s="52">
        <f t="shared" ca="1" si="766"/>
        <v>0</v>
      </c>
      <c r="CB343" s="52">
        <f t="shared" ca="1" si="767"/>
        <v>0</v>
      </c>
      <c r="CC343" s="52">
        <f t="shared" ca="1" si="768"/>
        <v>0</v>
      </c>
      <c r="CD343" s="52">
        <f t="shared" ca="1" si="769"/>
        <v>0</v>
      </c>
      <c r="CE343" s="52">
        <f t="shared" ca="1" si="770"/>
        <v>0</v>
      </c>
      <c r="CF343" s="52">
        <f t="shared" ca="1" si="771"/>
        <v>0</v>
      </c>
      <c r="CG343" s="52">
        <f t="shared" ca="1" si="772"/>
        <v>0</v>
      </c>
      <c r="CH343" s="52">
        <f t="shared" ca="1" si="773"/>
        <v>0</v>
      </c>
      <c r="CI343" s="52">
        <f t="shared" ca="1" si="774"/>
        <v>0</v>
      </c>
      <c r="CJ343" s="52">
        <f t="shared" ca="1" si="775"/>
        <v>0</v>
      </c>
      <c r="CK343" s="52">
        <f t="shared" ca="1" si="776"/>
        <v>0</v>
      </c>
      <c r="CL343" s="52">
        <f t="shared" ca="1" si="777"/>
        <v>0</v>
      </c>
      <c r="CM343" s="52">
        <f t="shared" ca="1" si="778"/>
        <v>0</v>
      </c>
      <c r="CN343" s="52">
        <f t="shared" ca="1" si="779"/>
        <v>0</v>
      </c>
      <c r="CO343" s="52">
        <f t="shared" ca="1" si="780"/>
        <v>0</v>
      </c>
      <c r="CP343" s="52">
        <f t="shared" ca="1" si="781"/>
        <v>0</v>
      </c>
      <c r="CQ343" s="52">
        <f t="shared" ca="1" si="782"/>
        <v>0</v>
      </c>
      <c r="CR343" s="52">
        <f t="shared" ca="1" si="783"/>
        <v>0</v>
      </c>
      <c r="CS343" s="52">
        <f t="shared" ca="1" si="784"/>
        <v>0</v>
      </c>
      <c r="CT343" s="52">
        <f t="shared" ca="1" si="785"/>
        <v>0</v>
      </c>
      <c r="CU343" s="52">
        <f t="shared" ca="1" si="786"/>
        <v>0</v>
      </c>
      <c r="CV343" s="52">
        <f t="shared" ca="1" si="787"/>
        <v>0</v>
      </c>
      <c r="CW343" s="52">
        <f t="shared" ca="1" si="788"/>
        <v>0</v>
      </c>
      <c r="CY343" s="51" t="str">
        <f t="shared" ca="1" si="789"/>
        <v>Slope</v>
      </c>
      <c r="CZ343" s="51" t="str">
        <f t="shared" ca="1" si="790"/>
        <v>Slope</v>
      </c>
      <c r="DA343" s="51" t="str">
        <f t="shared" ca="1" si="791"/>
        <v>Slope</v>
      </c>
      <c r="DB343" s="51" t="str">
        <f t="shared" ca="1" si="792"/>
        <v>Slope</v>
      </c>
      <c r="DC343" s="51" t="str">
        <f t="shared" ca="1" si="793"/>
        <v>Slope</v>
      </c>
      <c r="DD343" s="51" t="str">
        <f t="shared" ca="1" si="794"/>
        <v>Slope</v>
      </c>
      <c r="DE343" s="51" t="str">
        <f t="shared" ca="1" si="795"/>
        <v>Slope</v>
      </c>
      <c r="DF343" s="51" t="str">
        <f t="shared" ca="1" si="796"/>
        <v>Slope</v>
      </c>
      <c r="DG343" s="51" t="str">
        <f t="shared" ca="1" si="797"/>
        <v>Slope</v>
      </c>
      <c r="DH343" s="51" t="str">
        <f t="shared" ca="1" si="798"/>
        <v>Slope</v>
      </c>
      <c r="DI343" s="51" t="str">
        <f t="shared" ca="1" si="799"/>
        <v>Slope</v>
      </c>
      <c r="DJ343" s="51" t="str">
        <f t="shared" ca="1" si="800"/>
        <v>Slope</v>
      </c>
      <c r="DK343" s="51" t="str">
        <f t="shared" ca="1" si="801"/>
        <v>Slope</v>
      </c>
      <c r="DL343" s="51" t="str">
        <f t="shared" ca="1" si="802"/>
        <v>Slope</v>
      </c>
      <c r="DM343" s="51" t="str">
        <f t="shared" ca="1" si="803"/>
        <v>Slope</v>
      </c>
      <c r="DN343" s="51" t="str">
        <f t="shared" ca="1" si="804"/>
        <v>Slope</v>
      </c>
      <c r="DO343" s="51" t="str">
        <f t="shared" ca="1" si="805"/>
        <v>Slope</v>
      </c>
      <c r="DP343" s="51" t="str">
        <f t="shared" ca="1" si="806"/>
        <v>Slope</v>
      </c>
      <c r="DQ343" s="51" t="str">
        <f t="shared" ca="1" si="807"/>
        <v>Slope</v>
      </c>
      <c r="DR343" s="51" t="str">
        <f t="shared" ca="1" si="808"/>
        <v>Slope</v>
      </c>
      <c r="DS343" s="51" t="str">
        <f t="shared" ca="1" si="809"/>
        <v>Slope</v>
      </c>
      <c r="DT343" s="51" t="str">
        <f t="shared" ca="1" si="810"/>
        <v>Slope</v>
      </c>
      <c r="DU343" s="51" t="str">
        <f t="shared" ca="1" si="811"/>
        <v>Slope</v>
      </c>
      <c r="DV343" s="51" t="str">
        <f t="shared" ca="1" si="812"/>
        <v>Slope</v>
      </c>
      <c r="DW343" s="51" t="str">
        <f t="shared" ca="1" si="813"/>
        <v>Slope</v>
      </c>
      <c r="DX343" s="51" t="str">
        <f t="shared" ca="1" si="814"/>
        <v>Slope</v>
      </c>
      <c r="DY343" s="51" t="str">
        <f t="shared" ca="1" si="815"/>
        <v>Slope</v>
      </c>
      <c r="DZ343" s="51" t="str">
        <f t="shared" ca="1" si="816"/>
        <v>Slope</v>
      </c>
      <c r="EA343" s="51" t="str">
        <f t="shared" ca="1" si="817"/>
        <v>Slope</v>
      </c>
      <c r="EB343" s="51" t="str">
        <f t="shared" ca="1" si="818"/>
        <v>Slope</v>
      </c>
      <c r="EC343" s="51" t="str">
        <f t="shared" ca="1" si="819"/>
        <v>Slope</v>
      </c>
      <c r="EE343" s="52">
        <f t="shared" ca="1" si="820"/>
        <v>1</v>
      </c>
      <c r="EF343" s="52">
        <f t="shared" ca="1" si="821"/>
        <v>1</v>
      </c>
      <c r="EG343" s="52">
        <f t="shared" ca="1" si="822"/>
        <v>1</v>
      </c>
      <c r="EH343" s="52">
        <f t="shared" ca="1" si="823"/>
        <v>1</v>
      </c>
      <c r="EI343" s="52">
        <f t="shared" ca="1" si="824"/>
        <v>1</v>
      </c>
      <c r="EJ343" s="52">
        <f t="shared" ca="1" si="825"/>
        <v>1</v>
      </c>
      <c r="EK343" s="52">
        <f t="shared" ca="1" si="826"/>
        <v>1</v>
      </c>
      <c r="EL343" s="52">
        <f t="shared" ca="1" si="827"/>
        <v>1</v>
      </c>
      <c r="EM343" s="52">
        <f t="shared" ca="1" si="828"/>
        <v>1</v>
      </c>
      <c r="EN343" s="52">
        <f t="shared" ca="1" si="829"/>
        <v>1</v>
      </c>
      <c r="EO343" s="52">
        <f t="shared" ca="1" si="830"/>
        <v>1</v>
      </c>
      <c r="EP343" s="52">
        <f t="shared" ca="1" si="831"/>
        <v>1</v>
      </c>
      <c r="EQ343" s="52">
        <f t="shared" ca="1" si="832"/>
        <v>1</v>
      </c>
      <c r="ER343" s="52">
        <f t="shared" ca="1" si="833"/>
        <v>1</v>
      </c>
      <c r="ES343" s="52">
        <f t="shared" ca="1" si="834"/>
        <v>1</v>
      </c>
      <c r="ET343" s="52">
        <f t="shared" ca="1" si="835"/>
        <v>1</v>
      </c>
      <c r="EU343" s="52">
        <f t="shared" ca="1" si="836"/>
        <v>1</v>
      </c>
      <c r="EV343" s="52">
        <f t="shared" ca="1" si="837"/>
        <v>1</v>
      </c>
      <c r="EW343" s="52">
        <f t="shared" ca="1" si="838"/>
        <v>1</v>
      </c>
      <c r="EX343" s="52">
        <f t="shared" ca="1" si="839"/>
        <v>1</v>
      </c>
      <c r="EY343" s="52">
        <f t="shared" ca="1" si="840"/>
        <v>1</v>
      </c>
      <c r="EZ343" s="52">
        <f t="shared" ca="1" si="841"/>
        <v>1</v>
      </c>
      <c r="FA343" s="52">
        <f t="shared" ca="1" si="842"/>
        <v>1</v>
      </c>
      <c r="FB343" s="52">
        <f t="shared" ca="1" si="843"/>
        <v>1</v>
      </c>
      <c r="FC343" s="52">
        <f t="shared" ca="1" si="844"/>
        <v>1</v>
      </c>
      <c r="FD343" s="52">
        <f t="shared" ca="1" si="845"/>
        <v>1</v>
      </c>
      <c r="FE343" s="52">
        <f t="shared" ca="1" si="846"/>
        <v>1</v>
      </c>
      <c r="FF343" s="52">
        <f t="shared" ca="1" si="847"/>
        <v>1</v>
      </c>
      <c r="FG343" s="52">
        <f t="shared" ca="1" si="848"/>
        <v>1</v>
      </c>
      <c r="FH343" s="52">
        <f t="shared" ca="1" si="849"/>
        <v>1</v>
      </c>
      <c r="FI343" s="52">
        <f t="shared" ca="1" si="850"/>
        <v>1</v>
      </c>
      <c r="FK343" s="52">
        <f t="shared" si="851"/>
        <v>0</v>
      </c>
      <c r="FL343" s="59" t="e">
        <f t="shared" ca="1" si="852"/>
        <v>#N/A</v>
      </c>
      <c r="FM343" s="59" t="e">
        <f t="shared" ca="1" si="853"/>
        <v>#N/A</v>
      </c>
      <c r="FN343" s="52">
        <f t="shared" ca="1" si="854"/>
        <v>0</v>
      </c>
      <c r="FP343" s="52">
        <f t="shared" ca="1" si="855"/>
        <v>0.66666666666666663</v>
      </c>
      <c r="FQ343" s="52">
        <f t="shared" ca="1" si="856"/>
        <v>0.66666666666666663</v>
      </c>
      <c r="FR343" s="52">
        <f t="shared" ca="1" si="857"/>
        <v>0.65555555555555545</v>
      </c>
      <c r="FS343" s="52">
        <f t="shared" ca="1" si="858"/>
        <v>0.64444444444444438</v>
      </c>
      <c r="FT343" s="52">
        <f t="shared" ca="1" si="859"/>
        <v>0.6333333333333333</v>
      </c>
      <c r="FU343" s="52">
        <f t="shared" ca="1" si="860"/>
        <v>0.62222222222222223</v>
      </c>
      <c r="FV343" s="52">
        <f t="shared" ca="1" si="861"/>
        <v>0.61111111111111116</v>
      </c>
      <c r="FW343" s="52">
        <f t="shared" ca="1" si="862"/>
        <v>0.6</v>
      </c>
      <c r="FX343" s="52">
        <f t="shared" ca="1" si="863"/>
        <v>0.5888888888888888</v>
      </c>
      <c r="FY343" s="52">
        <f t="shared" ca="1" si="864"/>
        <v>0.57777777777777772</v>
      </c>
      <c r="FZ343" s="52">
        <f t="shared" ca="1" si="865"/>
        <v>0.56666666666666665</v>
      </c>
      <c r="GA343" s="52">
        <f t="shared" ca="1" si="866"/>
        <v>0.55555555555555558</v>
      </c>
      <c r="GB343" s="52">
        <f t="shared" ca="1" si="867"/>
        <v>0.5444444444444444</v>
      </c>
      <c r="GC343" s="52">
        <f t="shared" ca="1" si="868"/>
        <v>0.53333333333333333</v>
      </c>
      <c r="GD343" s="52">
        <f t="shared" ca="1" si="869"/>
        <v>0.52222222222222214</v>
      </c>
      <c r="GE343" s="52">
        <f t="shared" ca="1" si="870"/>
        <v>0.51111111111111107</v>
      </c>
      <c r="GF343" s="52">
        <f t="shared" ca="1" si="871"/>
        <v>0.5</v>
      </c>
      <c r="GG343" s="52">
        <f t="shared" ca="1" si="872"/>
        <v>0.48888888888888887</v>
      </c>
      <c r="GH343" s="52">
        <f t="shared" ca="1" si="873"/>
        <v>0.47777777777777775</v>
      </c>
      <c r="GI343" s="52">
        <f t="shared" ca="1" si="874"/>
        <v>0.46666666666666667</v>
      </c>
      <c r="GJ343" s="52">
        <f t="shared" ca="1" si="875"/>
        <v>0.45555555555555555</v>
      </c>
      <c r="GK343" s="52">
        <f t="shared" ca="1" si="876"/>
        <v>0.44444444444444442</v>
      </c>
      <c r="GL343" s="52">
        <f t="shared" ca="1" si="877"/>
        <v>0.43333333333333335</v>
      </c>
      <c r="GM343" s="52">
        <f t="shared" ca="1" si="878"/>
        <v>0.42222222222222222</v>
      </c>
      <c r="GN343" s="52">
        <f t="shared" ca="1" si="879"/>
        <v>0.41111111111111109</v>
      </c>
      <c r="GO343" s="52">
        <f t="shared" ca="1" si="880"/>
        <v>0.39999999999999997</v>
      </c>
      <c r="GP343" s="52">
        <f t="shared" ca="1" si="881"/>
        <v>0.38888888888888884</v>
      </c>
      <c r="GQ343" s="52">
        <f t="shared" ca="1" si="882"/>
        <v>0.37777777777777777</v>
      </c>
      <c r="GR343" s="52">
        <f t="shared" ca="1" si="883"/>
        <v>0.36666666666666664</v>
      </c>
      <c r="GS343" s="52">
        <f t="shared" ca="1" si="884"/>
        <v>0.35555555555555551</v>
      </c>
      <c r="GT343" s="52">
        <f t="shared" ca="1" si="885"/>
        <v>0.34444444444444444</v>
      </c>
      <c r="GU343" s="125">
        <f t="shared" si="886"/>
        <v>0</v>
      </c>
      <c r="GV343" s="52">
        <f t="shared" ca="1" si="887"/>
        <v>0.66666666666666663</v>
      </c>
      <c r="GW343" s="59">
        <f t="shared" ca="1" si="888"/>
        <v>0</v>
      </c>
      <c r="GX343" s="52">
        <f t="shared" ca="1" si="889"/>
        <v>0</v>
      </c>
      <c r="GY343" s="52" t="str">
        <f t="shared" ca="1" si="890"/>
        <v>Slope</v>
      </c>
      <c r="GZ343" s="52" t="str">
        <f t="shared" ca="1" si="891"/>
        <v>NaN</v>
      </c>
      <c r="HA343" s="120">
        <f t="shared" si="892"/>
        <v>0</v>
      </c>
      <c r="HB343" s="58">
        <f t="shared" si="893"/>
        <v>0</v>
      </c>
      <c r="HC343" s="58"/>
      <c r="HD343" s="121">
        <f t="shared" si="894"/>
        <v>1</v>
      </c>
      <c r="HE343" s="52">
        <f t="shared" si="895"/>
        <v>0</v>
      </c>
      <c r="HF343" s="52">
        <f t="shared" si="896"/>
        <v>0</v>
      </c>
      <c r="HG343" s="120">
        <f t="shared" si="897"/>
        <v>1</v>
      </c>
      <c r="HH343" s="120">
        <f t="shared" si="898"/>
        <v>0</v>
      </c>
      <c r="HI343" s="52">
        <f t="shared" ca="1" si="899"/>
        <v>0</v>
      </c>
      <c r="HJ343" s="52" t="str">
        <f t="shared" ca="1" si="900"/>
        <v>Slope</v>
      </c>
      <c r="HK343" s="59">
        <f t="shared" ca="1" si="901"/>
        <v>2</v>
      </c>
      <c r="HL343" s="52" t="str">
        <f t="shared" ca="1" si="902"/>
        <v>NaN</v>
      </c>
      <c r="HM343" s="52">
        <f t="shared" si="903"/>
        <v>0</v>
      </c>
      <c r="HN343" s="52">
        <f t="shared" si="904"/>
        <v>0</v>
      </c>
      <c r="HO343" s="52">
        <f t="shared" si="905"/>
        <v>0</v>
      </c>
      <c r="HP343" s="112"/>
      <c r="HQ343" s="52">
        <f t="shared" si="908"/>
        <v>0</v>
      </c>
      <c r="HR343" s="112"/>
      <c r="HS343" s="52">
        <f t="shared" si="906"/>
        <v>0</v>
      </c>
      <c r="HT343">
        <f t="shared" si="907"/>
        <v>0</v>
      </c>
    </row>
    <row r="344" spans="1:228" x14ac:dyDescent="0.25">
      <c r="A344" s="45">
        <v>306</v>
      </c>
      <c r="B344" s="35">
        <f t="shared" si="743"/>
        <v>3.5300925925925798E-2</v>
      </c>
      <c r="C344" s="28"/>
      <c r="D344" s="29"/>
      <c r="E344" s="29"/>
      <c r="F344" s="37"/>
      <c r="G344" s="38"/>
      <c r="H344" s="107"/>
      <c r="I344" s="31"/>
      <c r="J344" s="28"/>
      <c r="K344" s="37">
        <f t="shared" si="912"/>
        <v>0</v>
      </c>
      <c r="L344" s="30">
        <f t="shared" si="910"/>
        <v>0</v>
      </c>
      <c r="M344" s="101">
        <f t="shared" si="911"/>
        <v>0</v>
      </c>
      <c r="N344" s="103">
        <f t="shared" si="744"/>
        <v>0</v>
      </c>
      <c r="AD344" s="52" t="e">
        <f t="shared" ca="1" si="745"/>
        <v>#DIV/0!</v>
      </c>
      <c r="AE344" s="52" t="e">
        <f t="shared" ca="1" si="745"/>
        <v>#DIV/0!</v>
      </c>
      <c r="AF344" s="52" t="e">
        <f t="shared" ca="1" si="745"/>
        <v>#DIV/0!</v>
      </c>
      <c r="AG344" s="52" t="e">
        <f t="shared" ca="1" si="745"/>
        <v>#DIV/0!</v>
      </c>
      <c r="AH344" s="52" t="e">
        <f t="shared" ca="1" si="746"/>
        <v>#DIV/0!</v>
      </c>
      <c r="AI344" s="52" t="e">
        <f t="shared" ca="1" si="746"/>
        <v>#DIV/0!</v>
      </c>
      <c r="AJ344" s="52" t="e">
        <f t="shared" ca="1" si="746"/>
        <v>#DIV/0!</v>
      </c>
      <c r="AK344" s="52" t="e">
        <f t="shared" ca="1" si="746"/>
        <v>#DIV/0!</v>
      </c>
      <c r="AL344" s="52" t="e">
        <f t="shared" ca="1" si="747"/>
        <v>#DIV/0!</v>
      </c>
      <c r="AM344" s="52" t="e">
        <f t="shared" ca="1" si="747"/>
        <v>#DIV/0!</v>
      </c>
      <c r="AN344" s="52" t="e">
        <f t="shared" ca="1" si="747"/>
        <v>#DIV/0!</v>
      </c>
      <c r="AO344" s="52" t="e">
        <f t="shared" ca="1" si="747"/>
        <v>#DIV/0!</v>
      </c>
      <c r="AP344" s="52" t="e">
        <f t="shared" ca="1" si="748"/>
        <v>#DIV/0!</v>
      </c>
      <c r="AQ344" s="52" t="e">
        <f t="shared" ca="1" si="748"/>
        <v>#DIV/0!</v>
      </c>
      <c r="AR344" s="52" t="e">
        <f t="shared" ca="1" si="748"/>
        <v>#DIV/0!</v>
      </c>
      <c r="AS344" s="52" t="e">
        <f t="shared" ca="1" si="748"/>
        <v>#DIV/0!</v>
      </c>
      <c r="AT344" s="52" t="e">
        <f t="shared" ca="1" si="913"/>
        <v>#DIV/0!</v>
      </c>
      <c r="AU344" s="52" t="e">
        <f t="shared" ca="1" si="913"/>
        <v>#DIV/0!</v>
      </c>
      <c r="AV344" s="52" t="e">
        <f t="shared" ca="1" si="738"/>
        <v>#DIV/0!</v>
      </c>
      <c r="AW344" s="52" t="e">
        <f t="shared" ca="1" si="738"/>
        <v>#DIV/0!</v>
      </c>
      <c r="AX344" s="52" t="e">
        <f t="shared" ca="1" si="738"/>
        <v>#DIV/0!</v>
      </c>
      <c r="AY344" s="52" t="e">
        <f t="shared" ca="1" si="738"/>
        <v>#DIV/0!</v>
      </c>
      <c r="AZ344" s="52" t="e">
        <f t="shared" ca="1" si="739"/>
        <v>#DIV/0!</v>
      </c>
      <c r="BA344" s="52" t="e">
        <f t="shared" ca="1" si="739"/>
        <v>#DIV/0!</v>
      </c>
      <c r="BB344" s="52" t="e">
        <f t="shared" ca="1" si="739"/>
        <v>#DIV/0!</v>
      </c>
      <c r="BC344" s="52" t="e">
        <f t="shared" ca="1" si="739"/>
        <v>#DIV/0!</v>
      </c>
      <c r="BD344" s="52" t="e">
        <f t="shared" ca="1" si="740"/>
        <v>#DIV/0!</v>
      </c>
      <c r="BE344" s="52" t="e">
        <f t="shared" ca="1" si="740"/>
        <v>#DIV/0!</v>
      </c>
      <c r="BF344" s="52" t="e">
        <f t="shared" ca="1" si="740"/>
        <v>#DIV/0!</v>
      </c>
      <c r="BG344" s="52" t="e">
        <f t="shared" ca="1" si="740"/>
        <v>#DIV/0!</v>
      </c>
      <c r="BH344" s="52" t="e">
        <f t="shared" ca="1" si="741"/>
        <v>#DIV/0!</v>
      </c>
      <c r="BJ344" s="52">
        <f t="shared" si="750"/>
        <v>0</v>
      </c>
      <c r="BK344" s="52">
        <f t="shared" si="751"/>
        <v>0</v>
      </c>
      <c r="BL344" s="52">
        <f t="shared" si="752"/>
        <v>0</v>
      </c>
      <c r="BM344" s="52">
        <f t="shared" si="753"/>
        <v>0</v>
      </c>
      <c r="BN344" s="52">
        <f t="shared" si="754"/>
        <v>0</v>
      </c>
      <c r="BO344" s="52">
        <f t="shared" si="755"/>
        <v>0</v>
      </c>
      <c r="BP344" s="52">
        <f t="shared" si="756"/>
        <v>0</v>
      </c>
      <c r="BQ344" s="52">
        <f t="shared" si="757"/>
        <v>0.05</v>
      </c>
      <c r="BS344" s="52">
        <f t="shared" ca="1" si="758"/>
        <v>0</v>
      </c>
      <c r="BT344" s="52">
        <f t="shared" ca="1" si="759"/>
        <v>0</v>
      </c>
      <c r="BU344" s="52">
        <f t="shared" ca="1" si="760"/>
        <v>0</v>
      </c>
      <c r="BV344" s="52">
        <f t="shared" ca="1" si="761"/>
        <v>0</v>
      </c>
      <c r="BW344" s="52">
        <f t="shared" ca="1" si="762"/>
        <v>0</v>
      </c>
      <c r="BX344" s="52">
        <f t="shared" ca="1" si="763"/>
        <v>0</v>
      </c>
      <c r="BY344" s="52">
        <f t="shared" ca="1" si="764"/>
        <v>0</v>
      </c>
      <c r="BZ344" s="52">
        <f t="shared" ca="1" si="765"/>
        <v>0</v>
      </c>
      <c r="CA344" s="52">
        <f t="shared" ca="1" si="766"/>
        <v>0</v>
      </c>
      <c r="CB344" s="52">
        <f t="shared" ca="1" si="767"/>
        <v>0</v>
      </c>
      <c r="CC344" s="52">
        <f t="shared" ca="1" si="768"/>
        <v>0</v>
      </c>
      <c r="CD344" s="52">
        <f t="shared" ca="1" si="769"/>
        <v>0</v>
      </c>
      <c r="CE344" s="52">
        <f t="shared" ca="1" si="770"/>
        <v>0</v>
      </c>
      <c r="CF344" s="52">
        <f t="shared" ca="1" si="771"/>
        <v>0</v>
      </c>
      <c r="CG344" s="52">
        <f t="shared" ca="1" si="772"/>
        <v>0</v>
      </c>
      <c r="CH344" s="52">
        <f t="shared" ca="1" si="773"/>
        <v>0</v>
      </c>
      <c r="CI344" s="52">
        <f t="shared" ca="1" si="774"/>
        <v>0</v>
      </c>
      <c r="CJ344" s="52">
        <f t="shared" ca="1" si="775"/>
        <v>0</v>
      </c>
      <c r="CK344" s="52">
        <f t="shared" ca="1" si="776"/>
        <v>0</v>
      </c>
      <c r="CL344" s="52">
        <f t="shared" ca="1" si="777"/>
        <v>0</v>
      </c>
      <c r="CM344" s="52">
        <f t="shared" ca="1" si="778"/>
        <v>0</v>
      </c>
      <c r="CN344" s="52">
        <f t="shared" ca="1" si="779"/>
        <v>0</v>
      </c>
      <c r="CO344" s="52">
        <f t="shared" ca="1" si="780"/>
        <v>0</v>
      </c>
      <c r="CP344" s="52">
        <f t="shared" ca="1" si="781"/>
        <v>0</v>
      </c>
      <c r="CQ344" s="52">
        <f t="shared" ca="1" si="782"/>
        <v>0</v>
      </c>
      <c r="CR344" s="52">
        <f t="shared" ca="1" si="783"/>
        <v>0</v>
      </c>
      <c r="CS344" s="52">
        <f t="shared" ca="1" si="784"/>
        <v>0</v>
      </c>
      <c r="CT344" s="52">
        <f t="shared" ca="1" si="785"/>
        <v>0</v>
      </c>
      <c r="CU344" s="52">
        <f t="shared" ca="1" si="786"/>
        <v>0</v>
      </c>
      <c r="CV344" s="52">
        <f t="shared" ca="1" si="787"/>
        <v>0</v>
      </c>
      <c r="CW344" s="52">
        <f t="shared" ca="1" si="788"/>
        <v>0</v>
      </c>
      <c r="CY344" s="51" t="str">
        <f t="shared" ca="1" si="789"/>
        <v>Slope</v>
      </c>
      <c r="CZ344" s="51" t="str">
        <f t="shared" ca="1" si="790"/>
        <v>Slope</v>
      </c>
      <c r="DA344" s="51" t="str">
        <f t="shared" ca="1" si="791"/>
        <v>Slope</v>
      </c>
      <c r="DB344" s="51" t="str">
        <f t="shared" ca="1" si="792"/>
        <v>Slope</v>
      </c>
      <c r="DC344" s="51" t="str">
        <f t="shared" ca="1" si="793"/>
        <v>Slope</v>
      </c>
      <c r="DD344" s="51" t="str">
        <f t="shared" ca="1" si="794"/>
        <v>Slope</v>
      </c>
      <c r="DE344" s="51" t="str">
        <f t="shared" ca="1" si="795"/>
        <v>Slope</v>
      </c>
      <c r="DF344" s="51" t="str">
        <f t="shared" ca="1" si="796"/>
        <v>Slope</v>
      </c>
      <c r="DG344" s="51" t="str">
        <f t="shared" ca="1" si="797"/>
        <v>Slope</v>
      </c>
      <c r="DH344" s="51" t="str">
        <f t="shared" ca="1" si="798"/>
        <v>Slope</v>
      </c>
      <c r="DI344" s="51" t="str">
        <f t="shared" ca="1" si="799"/>
        <v>Slope</v>
      </c>
      <c r="DJ344" s="51" t="str">
        <f t="shared" ca="1" si="800"/>
        <v>Slope</v>
      </c>
      <c r="DK344" s="51" t="str">
        <f t="shared" ca="1" si="801"/>
        <v>Slope</v>
      </c>
      <c r="DL344" s="51" t="str">
        <f t="shared" ca="1" si="802"/>
        <v>Slope</v>
      </c>
      <c r="DM344" s="51" t="str">
        <f t="shared" ca="1" si="803"/>
        <v>Slope</v>
      </c>
      <c r="DN344" s="51" t="str">
        <f t="shared" ca="1" si="804"/>
        <v>Slope</v>
      </c>
      <c r="DO344" s="51" t="str">
        <f t="shared" ca="1" si="805"/>
        <v>Slope</v>
      </c>
      <c r="DP344" s="51" t="str">
        <f t="shared" ca="1" si="806"/>
        <v>Slope</v>
      </c>
      <c r="DQ344" s="51" t="str">
        <f t="shared" ca="1" si="807"/>
        <v>Slope</v>
      </c>
      <c r="DR344" s="51" t="str">
        <f t="shared" ca="1" si="808"/>
        <v>Slope</v>
      </c>
      <c r="DS344" s="51" t="str">
        <f t="shared" ca="1" si="809"/>
        <v>Slope</v>
      </c>
      <c r="DT344" s="51" t="str">
        <f t="shared" ca="1" si="810"/>
        <v>Slope</v>
      </c>
      <c r="DU344" s="51" t="str">
        <f t="shared" ca="1" si="811"/>
        <v>Slope</v>
      </c>
      <c r="DV344" s="51" t="str">
        <f t="shared" ca="1" si="812"/>
        <v>Slope</v>
      </c>
      <c r="DW344" s="51" t="str">
        <f t="shared" ca="1" si="813"/>
        <v>Slope</v>
      </c>
      <c r="DX344" s="51" t="str">
        <f t="shared" ca="1" si="814"/>
        <v>Slope</v>
      </c>
      <c r="DY344" s="51" t="str">
        <f t="shared" ca="1" si="815"/>
        <v>Slope</v>
      </c>
      <c r="DZ344" s="51" t="str">
        <f t="shared" ca="1" si="816"/>
        <v>Slope</v>
      </c>
      <c r="EA344" s="51" t="str">
        <f t="shared" ca="1" si="817"/>
        <v>Slope</v>
      </c>
      <c r="EB344" s="51" t="str">
        <f t="shared" ca="1" si="818"/>
        <v>Slope</v>
      </c>
      <c r="EC344" s="51" t="str">
        <f t="shared" ca="1" si="819"/>
        <v>Slope</v>
      </c>
      <c r="EE344" s="52">
        <f t="shared" ca="1" si="820"/>
        <v>1</v>
      </c>
      <c r="EF344" s="52">
        <f t="shared" ca="1" si="821"/>
        <v>1</v>
      </c>
      <c r="EG344" s="52">
        <f t="shared" ca="1" si="822"/>
        <v>1</v>
      </c>
      <c r="EH344" s="52">
        <f t="shared" ca="1" si="823"/>
        <v>1</v>
      </c>
      <c r="EI344" s="52">
        <f t="shared" ca="1" si="824"/>
        <v>1</v>
      </c>
      <c r="EJ344" s="52">
        <f t="shared" ca="1" si="825"/>
        <v>1</v>
      </c>
      <c r="EK344" s="52">
        <f t="shared" ca="1" si="826"/>
        <v>1</v>
      </c>
      <c r="EL344" s="52">
        <f t="shared" ca="1" si="827"/>
        <v>1</v>
      </c>
      <c r="EM344" s="52">
        <f t="shared" ca="1" si="828"/>
        <v>1</v>
      </c>
      <c r="EN344" s="52">
        <f t="shared" ca="1" si="829"/>
        <v>1</v>
      </c>
      <c r="EO344" s="52">
        <f t="shared" ca="1" si="830"/>
        <v>1</v>
      </c>
      <c r="EP344" s="52">
        <f t="shared" ca="1" si="831"/>
        <v>1</v>
      </c>
      <c r="EQ344" s="52">
        <f t="shared" ca="1" si="832"/>
        <v>1</v>
      </c>
      <c r="ER344" s="52">
        <f t="shared" ca="1" si="833"/>
        <v>1</v>
      </c>
      <c r="ES344" s="52">
        <f t="shared" ca="1" si="834"/>
        <v>1</v>
      </c>
      <c r="ET344" s="52">
        <f t="shared" ca="1" si="835"/>
        <v>1</v>
      </c>
      <c r="EU344" s="52">
        <f t="shared" ca="1" si="836"/>
        <v>1</v>
      </c>
      <c r="EV344" s="52">
        <f t="shared" ca="1" si="837"/>
        <v>1</v>
      </c>
      <c r="EW344" s="52">
        <f t="shared" ca="1" si="838"/>
        <v>1</v>
      </c>
      <c r="EX344" s="52">
        <f t="shared" ca="1" si="839"/>
        <v>1</v>
      </c>
      <c r="EY344" s="52">
        <f t="shared" ca="1" si="840"/>
        <v>1</v>
      </c>
      <c r="EZ344" s="52">
        <f t="shared" ca="1" si="841"/>
        <v>1</v>
      </c>
      <c r="FA344" s="52">
        <f t="shared" ca="1" si="842"/>
        <v>1</v>
      </c>
      <c r="FB344" s="52">
        <f t="shared" ca="1" si="843"/>
        <v>1</v>
      </c>
      <c r="FC344" s="52">
        <f t="shared" ca="1" si="844"/>
        <v>1</v>
      </c>
      <c r="FD344" s="52">
        <f t="shared" ca="1" si="845"/>
        <v>1</v>
      </c>
      <c r="FE344" s="52">
        <f t="shared" ca="1" si="846"/>
        <v>1</v>
      </c>
      <c r="FF344" s="52">
        <f t="shared" ca="1" si="847"/>
        <v>1</v>
      </c>
      <c r="FG344" s="52">
        <f t="shared" ca="1" si="848"/>
        <v>1</v>
      </c>
      <c r="FH344" s="52">
        <f t="shared" ca="1" si="849"/>
        <v>1</v>
      </c>
      <c r="FI344" s="52">
        <f t="shared" ca="1" si="850"/>
        <v>1</v>
      </c>
      <c r="FK344" s="52">
        <f t="shared" si="851"/>
        <v>0</v>
      </c>
      <c r="FL344" s="59" t="e">
        <f t="shared" ca="1" si="852"/>
        <v>#N/A</v>
      </c>
      <c r="FM344" s="59" t="e">
        <f t="shared" ca="1" si="853"/>
        <v>#N/A</v>
      </c>
      <c r="FN344" s="52">
        <f t="shared" ca="1" si="854"/>
        <v>0</v>
      </c>
      <c r="FP344" s="52">
        <f t="shared" ca="1" si="855"/>
        <v>0.66666666666666663</v>
      </c>
      <c r="FQ344" s="52">
        <f t="shared" ca="1" si="856"/>
        <v>0.66666666666666663</v>
      </c>
      <c r="FR344" s="52">
        <f t="shared" ca="1" si="857"/>
        <v>0.65555555555555545</v>
      </c>
      <c r="FS344" s="52">
        <f t="shared" ca="1" si="858"/>
        <v>0.64444444444444438</v>
      </c>
      <c r="FT344" s="52">
        <f t="shared" ca="1" si="859"/>
        <v>0.6333333333333333</v>
      </c>
      <c r="FU344" s="52">
        <f t="shared" ca="1" si="860"/>
        <v>0.62222222222222223</v>
      </c>
      <c r="FV344" s="52">
        <f t="shared" ca="1" si="861"/>
        <v>0.61111111111111116</v>
      </c>
      <c r="FW344" s="52">
        <f t="shared" ca="1" si="862"/>
        <v>0.6</v>
      </c>
      <c r="FX344" s="52">
        <f t="shared" ca="1" si="863"/>
        <v>0.5888888888888888</v>
      </c>
      <c r="FY344" s="52">
        <f t="shared" ca="1" si="864"/>
        <v>0.57777777777777772</v>
      </c>
      <c r="FZ344" s="52">
        <f t="shared" ca="1" si="865"/>
        <v>0.56666666666666665</v>
      </c>
      <c r="GA344" s="52">
        <f t="shared" ca="1" si="866"/>
        <v>0.55555555555555558</v>
      </c>
      <c r="GB344" s="52">
        <f t="shared" ca="1" si="867"/>
        <v>0.5444444444444444</v>
      </c>
      <c r="GC344" s="52">
        <f t="shared" ca="1" si="868"/>
        <v>0.53333333333333333</v>
      </c>
      <c r="GD344" s="52">
        <f t="shared" ca="1" si="869"/>
        <v>0.52222222222222214</v>
      </c>
      <c r="GE344" s="52">
        <f t="shared" ca="1" si="870"/>
        <v>0.51111111111111107</v>
      </c>
      <c r="GF344" s="52">
        <f t="shared" ca="1" si="871"/>
        <v>0.5</v>
      </c>
      <c r="GG344" s="52">
        <f t="shared" ca="1" si="872"/>
        <v>0.48888888888888887</v>
      </c>
      <c r="GH344" s="52">
        <f t="shared" ca="1" si="873"/>
        <v>0.47777777777777775</v>
      </c>
      <c r="GI344" s="52">
        <f t="shared" ca="1" si="874"/>
        <v>0.46666666666666667</v>
      </c>
      <c r="GJ344" s="52">
        <f t="shared" ca="1" si="875"/>
        <v>0.45555555555555555</v>
      </c>
      <c r="GK344" s="52">
        <f t="shared" ca="1" si="876"/>
        <v>0.44444444444444442</v>
      </c>
      <c r="GL344" s="52">
        <f t="shared" ca="1" si="877"/>
        <v>0.43333333333333335</v>
      </c>
      <c r="GM344" s="52">
        <f t="shared" ca="1" si="878"/>
        <v>0.42222222222222222</v>
      </c>
      <c r="GN344" s="52">
        <f t="shared" ca="1" si="879"/>
        <v>0.41111111111111109</v>
      </c>
      <c r="GO344" s="52">
        <f t="shared" ca="1" si="880"/>
        <v>0.39999999999999997</v>
      </c>
      <c r="GP344" s="52">
        <f t="shared" ca="1" si="881"/>
        <v>0.38888888888888884</v>
      </c>
      <c r="GQ344" s="52">
        <f t="shared" ca="1" si="882"/>
        <v>0.37777777777777777</v>
      </c>
      <c r="GR344" s="52">
        <f t="shared" ca="1" si="883"/>
        <v>0.36666666666666664</v>
      </c>
      <c r="GS344" s="52">
        <f t="shared" ca="1" si="884"/>
        <v>0.35555555555555551</v>
      </c>
      <c r="GT344" s="52">
        <f t="shared" ca="1" si="885"/>
        <v>0.34444444444444444</v>
      </c>
      <c r="GU344" s="125">
        <f t="shared" si="886"/>
        <v>0</v>
      </c>
      <c r="GV344" s="52">
        <f t="shared" ca="1" si="887"/>
        <v>0.66666666666666663</v>
      </c>
      <c r="GW344" s="59">
        <f t="shared" ca="1" si="888"/>
        <v>0</v>
      </c>
      <c r="GX344" s="52">
        <f t="shared" ca="1" si="889"/>
        <v>0</v>
      </c>
      <c r="GY344" s="52" t="str">
        <f t="shared" ca="1" si="890"/>
        <v>Slope</v>
      </c>
      <c r="GZ344" s="52" t="str">
        <f t="shared" ca="1" si="891"/>
        <v>NaN</v>
      </c>
      <c r="HA344" s="120">
        <f t="shared" si="892"/>
        <v>0</v>
      </c>
      <c r="HB344" s="58">
        <f t="shared" si="893"/>
        <v>0</v>
      </c>
      <c r="HC344" s="58"/>
      <c r="HD344" s="121">
        <f t="shared" si="894"/>
        <v>1</v>
      </c>
      <c r="HE344" s="52">
        <f t="shared" si="895"/>
        <v>0</v>
      </c>
      <c r="HF344" s="52">
        <f t="shared" si="896"/>
        <v>0</v>
      </c>
      <c r="HG344" s="120">
        <f t="shared" si="897"/>
        <v>1</v>
      </c>
      <c r="HH344" s="120">
        <f t="shared" si="898"/>
        <v>0</v>
      </c>
      <c r="HI344" s="52">
        <f t="shared" ca="1" si="899"/>
        <v>0</v>
      </c>
      <c r="HJ344" s="52" t="str">
        <f t="shared" ca="1" si="900"/>
        <v>Slope</v>
      </c>
      <c r="HK344" s="59">
        <f t="shared" ca="1" si="901"/>
        <v>2</v>
      </c>
      <c r="HL344" s="52" t="str">
        <f t="shared" ca="1" si="902"/>
        <v>NaN</v>
      </c>
      <c r="HM344" s="52">
        <f t="shared" si="903"/>
        <v>0</v>
      </c>
      <c r="HN344" s="52">
        <f t="shared" si="904"/>
        <v>0</v>
      </c>
      <c r="HO344" s="52">
        <f t="shared" si="905"/>
        <v>0</v>
      </c>
      <c r="HP344" s="112"/>
      <c r="HQ344" s="52">
        <f t="shared" si="908"/>
        <v>0</v>
      </c>
      <c r="HR344" s="112"/>
      <c r="HS344" s="52">
        <f t="shared" si="906"/>
        <v>0</v>
      </c>
      <c r="HT344">
        <f t="shared" si="907"/>
        <v>0</v>
      </c>
    </row>
    <row r="345" spans="1:228" x14ac:dyDescent="0.25">
      <c r="A345" s="45">
        <v>307</v>
      </c>
      <c r="B345" s="35">
        <f t="shared" si="743"/>
        <v>3.5416666666666541E-2</v>
      </c>
      <c r="C345" s="28"/>
      <c r="D345" s="29"/>
      <c r="E345" s="29"/>
      <c r="F345" s="37"/>
      <c r="G345" s="38"/>
      <c r="H345" s="107"/>
      <c r="I345" s="31"/>
      <c r="J345" s="28"/>
      <c r="K345" s="37">
        <f t="shared" si="912"/>
        <v>0</v>
      </c>
      <c r="L345" s="30">
        <f t="shared" si="910"/>
        <v>0</v>
      </c>
      <c r="M345" s="101">
        <f t="shared" si="911"/>
        <v>0</v>
      </c>
      <c r="N345" s="103">
        <f t="shared" si="744"/>
        <v>0</v>
      </c>
      <c r="AD345" s="52" t="e">
        <f t="shared" ca="1" si="745"/>
        <v>#DIV/0!</v>
      </c>
      <c r="AE345" s="52" t="e">
        <f t="shared" ca="1" si="745"/>
        <v>#DIV/0!</v>
      </c>
      <c r="AF345" s="52" t="e">
        <f t="shared" ca="1" si="745"/>
        <v>#DIV/0!</v>
      </c>
      <c r="AG345" s="52" t="e">
        <f t="shared" ca="1" si="745"/>
        <v>#DIV/0!</v>
      </c>
      <c r="AH345" s="52" t="e">
        <f t="shared" ca="1" si="746"/>
        <v>#DIV/0!</v>
      </c>
      <c r="AI345" s="52" t="e">
        <f t="shared" ca="1" si="746"/>
        <v>#DIV/0!</v>
      </c>
      <c r="AJ345" s="52" t="e">
        <f t="shared" ca="1" si="746"/>
        <v>#DIV/0!</v>
      </c>
      <c r="AK345" s="52" t="e">
        <f t="shared" ca="1" si="746"/>
        <v>#DIV/0!</v>
      </c>
      <c r="AL345" s="52" t="e">
        <f t="shared" ca="1" si="747"/>
        <v>#DIV/0!</v>
      </c>
      <c r="AM345" s="52" t="e">
        <f t="shared" ca="1" si="747"/>
        <v>#DIV/0!</v>
      </c>
      <c r="AN345" s="52" t="e">
        <f t="shared" ca="1" si="747"/>
        <v>#DIV/0!</v>
      </c>
      <c r="AO345" s="52" t="e">
        <f t="shared" ca="1" si="747"/>
        <v>#DIV/0!</v>
      </c>
      <c r="AP345" s="52" t="e">
        <f t="shared" ca="1" si="748"/>
        <v>#DIV/0!</v>
      </c>
      <c r="AQ345" s="52" t="e">
        <f t="shared" ca="1" si="748"/>
        <v>#DIV/0!</v>
      </c>
      <c r="AR345" s="52" t="e">
        <f t="shared" ca="1" si="748"/>
        <v>#DIV/0!</v>
      </c>
      <c r="AS345" s="52" t="e">
        <f t="shared" ca="1" si="748"/>
        <v>#DIV/0!</v>
      </c>
      <c r="AT345" s="52" t="e">
        <f t="shared" ca="1" si="913"/>
        <v>#DIV/0!</v>
      </c>
      <c r="AU345" s="52" t="e">
        <f t="shared" ca="1" si="913"/>
        <v>#DIV/0!</v>
      </c>
      <c r="AV345" s="52" t="e">
        <f t="shared" ca="1" si="738"/>
        <v>#DIV/0!</v>
      </c>
      <c r="AW345" s="52" t="e">
        <f t="shared" ca="1" si="738"/>
        <v>#DIV/0!</v>
      </c>
      <c r="AX345" s="52" t="e">
        <f t="shared" ca="1" si="738"/>
        <v>#DIV/0!</v>
      </c>
      <c r="AY345" s="52" t="e">
        <f t="shared" ca="1" si="738"/>
        <v>#DIV/0!</v>
      </c>
      <c r="AZ345" s="52" t="e">
        <f t="shared" ca="1" si="739"/>
        <v>#DIV/0!</v>
      </c>
      <c r="BA345" s="52" t="e">
        <f t="shared" ca="1" si="739"/>
        <v>#DIV/0!</v>
      </c>
      <c r="BB345" s="52" t="e">
        <f t="shared" ca="1" si="739"/>
        <v>#DIV/0!</v>
      </c>
      <c r="BC345" s="52" t="e">
        <f t="shared" ca="1" si="739"/>
        <v>#DIV/0!</v>
      </c>
      <c r="BD345" s="52" t="e">
        <f t="shared" ca="1" si="740"/>
        <v>#DIV/0!</v>
      </c>
      <c r="BE345" s="52" t="e">
        <f t="shared" ca="1" si="740"/>
        <v>#DIV/0!</v>
      </c>
      <c r="BF345" s="52" t="e">
        <f t="shared" ca="1" si="740"/>
        <v>#DIV/0!</v>
      </c>
      <c r="BG345" s="52" t="e">
        <f t="shared" ca="1" si="740"/>
        <v>#DIV/0!</v>
      </c>
      <c r="BH345" s="52" t="e">
        <f t="shared" ca="1" si="741"/>
        <v>#DIV/0!</v>
      </c>
      <c r="BJ345" s="52">
        <f t="shared" si="750"/>
        <v>0</v>
      </c>
      <c r="BK345" s="52">
        <f t="shared" si="751"/>
        <v>0</v>
      </c>
      <c r="BL345" s="52">
        <f t="shared" si="752"/>
        <v>0</v>
      </c>
      <c r="BM345" s="52">
        <f t="shared" si="753"/>
        <v>0</v>
      </c>
      <c r="BN345" s="52">
        <f t="shared" si="754"/>
        <v>0</v>
      </c>
      <c r="BO345" s="52">
        <f t="shared" si="755"/>
        <v>0</v>
      </c>
      <c r="BP345" s="52">
        <f t="shared" si="756"/>
        <v>0</v>
      </c>
      <c r="BQ345" s="52">
        <f t="shared" si="757"/>
        <v>0.05</v>
      </c>
      <c r="BS345" s="52">
        <f t="shared" ca="1" si="758"/>
        <v>0</v>
      </c>
      <c r="BT345" s="52">
        <f t="shared" ca="1" si="759"/>
        <v>0</v>
      </c>
      <c r="BU345" s="52">
        <f t="shared" ca="1" si="760"/>
        <v>0</v>
      </c>
      <c r="BV345" s="52">
        <f t="shared" ca="1" si="761"/>
        <v>0</v>
      </c>
      <c r="BW345" s="52">
        <f t="shared" ca="1" si="762"/>
        <v>0</v>
      </c>
      <c r="BX345" s="52">
        <f t="shared" ca="1" si="763"/>
        <v>0</v>
      </c>
      <c r="BY345" s="52">
        <f t="shared" ca="1" si="764"/>
        <v>0</v>
      </c>
      <c r="BZ345" s="52">
        <f t="shared" ca="1" si="765"/>
        <v>0</v>
      </c>
      <c r="CA345" s="52">
        <f t="shared" ca="1" si="766"/>
        <v>0</v>
      </c>
      <c r="CB345" s="52">
        <f t="shared" ca="1" si="767"/>
        <v>0</v>
      </c>
      <c r="CC345" s="52">
        <f t="shared" ca="1" si="768"/>
        <v>0</v>
      </c>
      <c r="CD345" s="52">
        <f t="shared" ca="1" si="769"/>
        <v>0</v>
      </c>
      <c r="CE345" s="52">
        <f t="shared" ca="1" si="770"/>
        <v>0</v>
      </c>
      <c r="CF345" s="52">
        <f t="shared" ca="1" si="771"/>
        <v>0</v>
      </c>
      <c r="CG345" s="52">
        <f t="shared" ca="1" si="772"/>
        <v>0</v>
      </c>
      <c r="CH345" s="52">
        <f t="shared" ca="1" si="773"/>
        <v>0</v>
      </c>
      <c r="CI345" s="52">
        <f t="shared" ca="1" si="774"/>
        <v>0</v>
      </c>
      <c r="CJ345" s="52">
        <f t="shared" ca="1" si="775"/>
        <v>0</v>
      </c>
      <c r="CK345" s="52">
        <f t="shared" ca="1" si="776"/>
        <v>0</v>
      </c>
      <c r="CL345" s="52">
        <f t="shared" ca="1" si="777"/>
        <v>0</v>
      </c>
      <c r="CM345" s="52">
        <f t="shared" ca="1" si="778"/>
        <v>0</v>
      </c>
      <c r="CN345" s="52">
        <f t="shared" ca="1" si="779"/>
        <v>0</v>
      </c>
      <c r="CO345" s="52">
        <f t="shared" ca="1" si="780"/>
        <v>0</v>
      </c>
      <c r="CP345" s="52">
        <f t="shared" ca="1" si="781"/>
        <v>0</v>
      </c>
      <c r="CQ345" s="52">
        <f t="shared" ca="1" si="782"/>
        <v>0</v>
      </c>
      <c r="CR345" s="52">
        <f t="shared" ca="1" si="783"/>
        <v>0</v>
      </c>
      <c r="CS345" s="52">
        <f t="shared" ca="1" si="784"/>
        <v>0</v>
      </c>
      <c r="CT345" s="52">
        <f t="shared" ca="1" si="785"/>
        <v>0</v>
      </c>
      <c r="CU345" s="52">
        <f t="shared" ca="1" si="786"/>
        <v>0</v>
      </c>
      <c r="CV345" s="52">
        <f t="shared" ca="1" si="787"/>
        <v>0</v>
      </c>
      <c r="CW345" s="52">
        <f t="shared" ca="1" si="788"/>
        <v>0</v>
      </c>
      <c r="CY345" s="51" t="str">
        <f t="shared" ca="1" si="789"/>
        <v>Slope</v>
      </c>
      <c r="CZ345" s="51" t="str">
        <f t="shared" ca="1" si="790"/>
        <v>Slope</v>
      </c>
      <c r="DA345" s="51" t="str">
        <f t="shared" ca="1" si="791"/>
        <v>Slope</v>
      </c>
      <c r="DB345" s="51" t="str">
        <f t="shared" ca="1" si="792"/>
        <v>Slope</v>
      </c>
      <c r="DC345" s="51" t="str">
        <f t="shared" ca="1" si="793"/>
        <v>Slope</v>
      </c>
      <c r="DD345" s="51" t="str">
        <f t="shared" ca="1" si="794"/>
        <v>Slope</v>
      </c>
      <c r="DE345" s="51" t="str">
        <f t="shared" ca="1" si="795"/>
        <v>Slope</v>
      </c>
      <c r="DF345" s="51" t="str">
        <f t="shared" ca="1" si="796"/>
        <v>Slope</v>
      </c>
      <c r="DG345" s="51" t="str">
        <f t="shared" ca="1" si="797"/>
        <v>Slope</v>
      </c>
      <c r="DH345" s="51" t="str">
        <f t="shared" ca="1" si="798"/>
        <v>Slope</v>
      </c>
      <c r="DI345" s="51" t="str">
        <f t="shared" ca="1" si="799"/>
        <v>Slope</v>
      </c>
      <c r="DJ345" s="51" t="str">
        <f t="shared" ca="1" si="800"/>
        <v>Slope</v>
      </c>
      <c r="DK345" s="51" t="str">
        <f t="shared" ca="1" si="801"/>
        <v>Slope</v>
      </c>
      <c r="DL345" s="51" t="str">
        <f t="shared" ca="1" si="802"/>
        <v>Slope</v>
      </c>
      <c r="DM345" s="51" t="str">
        <f t="shared" ca="1" si="803"/>
        <v>Slope</v>
      </c>
      <c r="DN345" s="51" t="str">
        <f t="shared" ca="1" si="804"/>
        <v>Slope</v>
      </c>
      <c r="DO345" s="51" t="str">
        <f t="shared" ca="1" si="805"/>
        <v>Slope</v>
      </c>
      <c r="DP345" s="51" t="str">
        <f t="shared" ca="1" si="806"/>
        <v>Slope</v>
      </c>
      <c r="DQ345" s="51" t="str">
        <f t="shared" ca="1" si="807"/>
        <v>Slope</v>
      </c>
      <c r="DR345" s="51" t="str">
        <f t="shared" ca="1" si="808"/>
        <v>Slope</v>
      </c>
      <c r="DS345" s="51" t="str">
        <f t="shared" ca="1" si="809"/>
        <v>Slope</v>
      </c>
      <c r="DT345" s="51" t="str">
        <f t="shared" ca="1" si="810"/>
        <v>Slope</v>
      </c>
      <c r="DU345" s="51" t="str">
        <f t="shared" ca="1" si="811"/>
        <v>Slope</v>
      </c>
      <c r="DV345" s="51" t="str">
        <f t="shared" ca="1" si="812"/>
        <v>Slope</v>
      </c>
      <c r="DW345" s="51" t="str">
        <f t="shared" ca="1" si="813"/>
        <v>Slope</v>
      </c>
      <c r="DX345" s="51" t="str">
        <f t="shared" ca="1" si="814"/>
        <v>Slope</v>
      </c>
      <c r="DY345" s="51" t="str">
        <f t="shared" ca="1" si="815"/>
        <v>Slope</v>
      </c>
      <c r="DZ345" s="51" t="str">
        <f t="shared" ca="1" si="816"/>
        <v>Slope</v>
      </c>
      <c r="EA345" s="51" t="str">
        <f t="shared" ca="1" si="817"/>
        <v>Slope</v>
      </c>
      <c r="EB345" s="51" t="str">
        <f t="shared" ca="1" si="818"/>
        <v>Slope</v>
      </c>
      <c r="EC345" s="51" t="str">
        <f t="shared" ca="1" si="819"/>
        <v>Slope</v>
      </c>
      <c r="EE345" s="52">
        <f t="shared" ca="1" si="820"/>
        <v>1</v>
      </c>
      <c r="EF345" s="52">
        <f t="shared" ca="1" si="821"/>
        <v>1</v>
      </c>
      <c r="EG345" s="52">
        <f t="shared" ca="1" si="822"/>
        <v>1</v>
      </c>
      <c r="EH345" s="52">
        <f t="shared" ca="1" si="823"/>
        <v>1</v>
      </c>
      <c r="EI345" s="52">
        <f t="shared" ca="1" si="824"/>
        <v>1</v>
      </c>
      <c r="EJ345" s="52">
        <f t="shared" ca="1" si="825"/>
        <v>1</v>
      </c>
      <c r="EK345" s="52">
        <f t="shared" ca="1" si="826"/>
        <v>1</v>
      </c>
      <c r="EL345" s="52">
        <f t="shared" ca="1" si="827"/>
        <v>1</v>
      </c>
      <c r="EM345" s="52">
        <f t="shared" ca="1" si="828"/>
        <v>1</v>
      </c>
      <c r="EN345" s="52">
        <f t="shared" ca="1" si="829"/>
        <v>1</v>
      </c>
      <c r="EO345" s="52">
        <f t="shared" ca="1" si="830"/>
        <v>1</v>
      </c>
      <c r="EP345" s="52">
        <f t="shared" ca="1" si="831"/>
        <v>1</v>
      </c>
      <c r="EQ345" s="52">
        <f t="shared" ca="1" si="832"/>
        <v>1</v>
      </c>
      <c r="ER345" s="52">
        <f t="shared" ca="1" si="833"/>
        <v>1</v>
      </c>
      <c r="ES345" s="52">
        <f t="shared" ca="1" si="834"/>
        <v>1</v>
      </c>
      <c r="ET345" s="52">
        <f t="shared" ca="1" si="835"/>
        <v>1</v>
      </c>
      <c r="EU345" s="52">
        <f t="shared" ca="1" si="836"/>
        <v>1</v>
      </c>
      <c r="EV345" s="52">
        <f t="shared" ca="1" si="837"/>
        <v>1</v>
      </c>
      <c r="EW345" s="52">
        <f t="shared" ca="1" si="838"/>
        <v>1</v>
      </c>
      <c r="EX345" s="52">
        <f t="shared" ca="1" si="839"/>
        <v>1</v>
      </c>
      <c r="EY345" s="52">
        <f t="shared" ca="1" si="840"/>
        <v>1</v>
      </c>
      <c r="EZ345" s="52">
        <f t="shared" ca="1" si="841"/>
        <v>1</v>
      </c>
      <c r="FA345" s="52">
        <f t="shared" ca="1" si="842"/>
        <v>1</v>
      </c>
      <c r="FB345" s="52">
        <f t="shared" ca="1" si="843"/>
        <v>1</v>
      </c>
      <c r="FC345" s="52">
        <f t="shared" ca="1" si="844"/>
        <v>1</v>
      </c>
      <c r="FD345" s="52">
        <f t="shared" ca="1" si="845"/>
        <v>1</v>
      </c>
      <c r="FE345" s="52">
        <f t="shared" ca="1" si="846"/>
        <v>1</v>
      </c>
      <c r="FF345" s="52">
        <f t="shared" ca="1" si="847"/>
        <v>1</v>
      </c>
      <c r="FG345" s="52">
        <f t="shared" ca="1" si="848"/>
        <v>1</v>
      </c>
      <c r="FH345" s="52">
        <f t="shared" ca="1" si="849"/>
        <v>1</v>
      </c>
      <c r="FI345" s="52">
        <f t="shared" ca="1" si="850"/>
        <v>1</v>
      </c>
      <c r="FK345" s="52">
        <f t="shared" si="851"/>
        <v>0</v>
      </c>
      <c r="FL345" s="59" t="e">
        <f t="shared" ca="1" si="852"/>
        <v>#N/A</v>
      </c>
      <c r="FM345" s="59" t="e">
        <f t="shared" ca="1" si="853"/>
        <v>#N/A</v>
      </c>
      <c r="FN345" s="52">
        <f t="shared" ca="1" si="854"/>
        <v>0</v>
      </c>
      <c r="FP345" s="52">
        <f t="shared" ca="1" si="855"/>
        <v>0.66666666666666663</v>
      </c>
      <c r="FQ345" s="52">
        <f t="shared" ca="1" si="856"/>
        <v>0.66666666666666663</v>
      </c>
      <c r="FR345" s="52">
        <f t="shared" ca="1" si="857"/>
        <v>0.65555555555555545</v>
      </c>
      <c r="FS345" s="52">
        <f t="shared" ca="1" si="858"/>
        <v>0.64444444444444438</v>
      </c>
      <c r="FT345" s="52">
        <f t="shared" ca="1" si="859"/>
        <v>0.6333333333333333</v>
      </c>
      <c r="FU345" s="52">
        <f t="shared" ca="1" si="860"/>
        <v>0.62222222222222223</v>
      </c>
      <c r="FV345" s="52">
        <f t="shared" ca="1" si="861"/>
        <v>0.61111111111111116</v>
      </c>
      <c r="FW345" s="52">
        <f t="shared" ca="1" si="862"/>
        <v>0.6</v>
      </c>
      <c r="FX345" s="52">
        <f t="shared" ca="1" si="863"/>
        <v>0.5888888888888888</v>
      </c>
      <c r="FY345" s="52">
        <f t="shared" ca="1" si="864"/>
        <v>0.57777777777777772</v>
      </c>
      <c r="FZ345" s="52">
        <f t="shared" ca="1" si="865"/>
        <v>0.56666666666666665</v>
      </c>
      <c r="GA345" s="52">
        <f t="shared" ca="1" si="866"/>
        <v>0.55555555555555558</v>
      </c>
      <c r="GB345" s="52">
        <f t="shared" ca="1" si="867"/>
        <v>0.5444444444444444</v>
      </c>
      <c r="GC345" s="52">
        <f t="shared" ca="1" si="868"/>
        <v>0.53333333333333333</v>
      </c>
      <c r="GD345" s="52">
        <f t="shared" ca="1" si="869"/>
        <v>0.52222222222222214</v>
      </c>
      <c r="GE345" s="52">
        <f t="shared" ca="1" si="870"/>
        <v>0.51111111111111107</v>
      </c>
      <c r="GF345" s="52">
        <f t="shared" ca="1" si="871"/>
        <v>0.5</v>
      </c>
      <c r="GG345" s="52">
        <f t="shared" ca="1" si="872"/>
        <v>0.48888888888888887</v>
      </c>
      <c r="GH345" s="52">
        <f t="shared" ca="1" si="873"/>
        <v>0.47777777777777775</v>
      </c>
      <c r="GI345" s="52">
        <f t="shared" ca="1" si="874"/>
        <v>0.46666666666666667</v>
      </c>
      <c r="GJ345" s="52">
        <f t="shared" ca="1" si="875"/>
        <v>0.45555555555555555</v>
      </c>
      <c r="GK345" s="52">
        <f t="shared" ca="1" si="876"/>
        <v>0.44444444444444442</v>
      </c>
      <c r="GL345" s="52">
        <f t="shared" ca="1" si="877"/>
        <v>0.43333333333333335</v>
      </c>
      <c r="GM345" s="52">
        <f t="shared" ca="1" si="878"/>
        <v>0.42222222222222222</v>
      </c>
      <c r="GN345" s="52">
        <f t="shared" ca="1" si="879"/>
        <v>0.41111111111111109</v>
      </c>
      <c r="GO345" s="52">
        <f t="shared" ca="1" si="880"/>
        <v>0.39999999999999997</v>
      </c>
      <c r="GP345" s="52">
        <f t="shared" ca="1" si="881"/>
        <v>0.38888888888888884</v>
      </c>
      <c r="GQ345" s="52">
        <f t="shared" ca="1" si="882"/>
        <v>0.37777777777777777</v>
      </c>
      <c r="GR345" s="52">
        <f t="shared" ca="1" si="883"/>
        <v>0.36666666666666664</v>
      </c>
      <c r="GS345" s="52">
        <f t="shared" ca="1" si="884"/>
        <v>0.35555555555555551</v>
      </c>
      <c r="GT345" s="52">
        <f t="shared" ca="1" si="885"/>
        <v>0.34444444444444444</v>
      </c>
      <c r="GU345" s="125">
        <f t="shared" si="886"/>
        <v>0</v>
      </c>
      <c r="GV345" s="52">
        <f t="shared" ca="1" si="887"/>
        <v>0.66666666666666663</v>
      </c>
      <c r="GW345" s="59">
        <f t="shared" ca="1" si="888"/>
        <v>0</v>
      </c>
      <c r="GX345" s="52">
        <f t="shared" ca="1" si="889"/>
        <v>0</v>
      </c>
      <c r="GY345" s="52" t="str">
        <f t="shared" ca="1" si="890"/>
        <v>Slope</v>
      </c>
      <c r="GZ345" s="52" t="str">
        <f t="shared" ca="1" si="891"/>
        <v>NaN</v>
      </c>
      <c r="HA345" s="120">
        <f t="shared" si="892"/>
        <v>0</v>
      </c>
      <c r="HB345" s="58">
        <f t="shared" si="893"/>
        <v>0</v>
      </c>
      <c r="HC345" s="58"/>
      <c r="HD345" s="121">
        <f t="shared" si="894"/>
        <v>1</v>
      </c>
      <c r="HE345" s="52">
        <f t="shared" si="895"/>
        <v>0</v>
      </c>
      <c r="HF345" s="52">
        <f t="shared" si="896"/>
        <v>0</v>
      </c>
      <c r="HG345" s="120">
        <f t="shared" si="897"/>
        <v>1</v>
      </c>
      <c r="HH345" s="120">
        <f t="shared" si="898"/>
        <v>0</v>
      </c>
      <c r="HI345" s="52">
        <f t="shared" ca="1" si="899"/>
        <v>0</v>
      </c>
      <c r="HJ345" s="52" t="str">
        <f t="shared" ca="1" si="900"/>
        <v>Slope</v>
      </c>
      <c r="HK345" s="59">
        <f t="shared" ca="1" si="901"/>
        <v>2</v>
      </c>
      <c r="HL345" s="52" t="str">
        <f t="shared" ca="1" si="902"/>
        <v>NaN</v>
      </c>
      <c r="HM345" s="52">
        <f t="shared" si="903"/>
        <v>0</v>
      </c>
      <c r="HN345" s="52">
        <f t="shared" si="904"/>
        <v>0</v>
      </c>
      <c r="HO345" s="52">
        <f t="shared" si="905"/>
        <v>0</v>
      </c>
      <c r="HP345" s="112"/>
      <c r="HQ345" s="52">
        <f t="shared" si="908"/>
        <v>0</v>
      </c>
      <c r="HR345" s="112"/>
      <c r="HS345" s="52">
        <f t="shared" si="906"/>
        <v>0</v>
      </c>
      <c r="HT345">
        <f t="shared" si="907"/>
        <v>0</v>
      </c>
    </row>
    <row r="346" spans="1:228" x14ac:dyDescent="0.25">
      <c r="A346" s="45">
        <v>308</v>
      </c>
      <c r="B346" s="35">
        <f t="shared" si="743"/>
        <v>3.5532407407407283E-2</v>
      </c>
      <c r="C346" s="28"/>
      <c r="D346" s="29"/>
      <c r="E346" s="29"/>
      <c r="F346" s="37"/>
      <c r="G346" s="38"/>
      <c r="H346" s="107"/>
      <c r="I346" s="31"/>
      <c r="J346" s="28"/>
      <c r="K346" s="37">
        <f t="shared" si="912"/>
        <v>0</v>
      </c>
      <c r="L346" s="30">
        <f t="shared" si="910"/>
        <v>0</v>
      </c>
      <c r="M346" s="101">
        <f t="shared" si="911"/>
        <v>0</v>
      </c>
      <c r="N346" s="103">
        <f t="shared" si="744"/>
        <v>0</v>
      </c>
      <c r="AD346" s="52" t="e">
        <f t="shared" ca="1" si="745"/>
        <v>#DIV/0!</v>
      </c>
      <c r="AE346" s="52" t="e">
        <f t="shared" ca="1" si="745"/>
        <v>#DIV/0!</v>
      </c>
      <c r="AF346" s="52" t="e">
        <f t="shared" ca="1" si="745"/>
        <v>#DIV/0!</v>
      </c>
      <c r="AG346" s="52" t="e">
        <f t="shared" ca="1" si="745"/>
        <v>#DIV/0!</v>
      </c>
      <c r="AH346" s="52" t="e">
        <f t="shared" ca="1" si="746"/>
        <v>#DIV/0!</v>
      </c>
      <c r="AI346" s="52" t="e">
        <f t="shared" ca="1" si="746"/>
        <v>#DIV/0!</v>
      </c>
      <c r="AJ346" s="52" t="e">
        <f t="shared" ca="1" si="746"/>
        <v>#DIV/0!</v>
      </c>
      <c r="AK346" s="52" t="e">
        <f t="shared" ca="1" si="746"/>
        <v>#DIV/0!</v>
      </c>
      <c r="AL346" s="52" t="e">
        <f t="shared" ca="1" si="747"/>
        <v>#DIV/0!</v>
      </c>
      <c r="AM346" s="52" t="e">
        <f t="shared" ca="1" si="747"/>
        <v>#DIV/0!</v>
      </c>
      <c r="AN346" s="52" t="e">
        <f t="shared" ca="1" si="747"/>
        <v>#DIV/0!</v>
      </c>
      <c r="AO346" s="52" t="e">
        <f t="shared" ca="1" si="747"/>
        <v>#DIV/0!</v>
      </c>
      <c r="AP346" s="52" t="e">
        <f t="shared" ca="1" si="748"/>
        <v>#DIV/0!</v>
      </c>
      <c r="AQ346" s="52" t="e">
        <f t="shared" ca="1" si="748"/>
        <v>#DIV/0!</v>
      </c>
      <c r="AR346" s="52" t="e">
        <f t="shared" ca="1" si="748"/>
        <v>#DIV/0!</v>
      </c>
      <c r="AS346" s="52" t="e">
        <f t="shared" ca="1" si="748"/>
        <v>#DIV/0!</v>
      </c>
      <c r="AT346" s="52" t="e">
        <f t="shared" ca="1" si="913"/>
        <v>#DIV/0!</v>
      </c>
      <c r="AU346" s="52" t="e">
        <f t="shared" ca="1" si="913"/>
        <v>#DIV/0!</v>
      </c>
      <c r="AV346" s="52" t="e">
        <f t="shared" ca="1" si="738"/>
        <v>#DIV/0!</v>
      </c>
      <c r="AW346" s="52" t="e">
        <f t="shared" ca="1" si="738"/>
        <v>#DIV/0!</v>
      </c>
      <c r="AX346" s="52" t="e">
        <f t="shared" ca="1" si="738"/>
        <v>#DIV/0!</v>
      </c>
      <c r="AY346" s="52" t="e">
        <f t="shared" ca="1" si="738"/>
        <v>#DIV/0!</v>
      </c>
      <c r="AZ346" s="52" t="e">
        <f t="shared" ca="1" si="739"/>
        <v>#DIV/0!</v>
      </c>
      <c r="BA346" s="52" t="e">
        <f t="shared" ca="1" si="739"/>
        <v>#DIV/0!</v>
      </c>
      <c r="BB346" s="52" t="e">
        <f t="shared" ca="1" si="739"/>
        <v>#DIV/0!</v>
      </c>
      <c r="BC346" s="52" t="e">
        <f t="shared" ca="1" si="739"/>
        <v>#DIV/0!</v>
      </c>
      <c r="BD346" s="52" t="e">
        <f t="shared" ca="1" si="740"/>
        <v>#DIV/0!</v>
      </c>
      <c r="BE346" s="52" t="e">
        <f t="shared" ca="1" si="740"/>
        <v>#DIV/0!</v>
      </c>
      <c r="BF346" s="52" t="e">
        <f t="shared" ca="1" si="740"/>
        <v>#DIV/0!</v>
      </c>
      <c r="BG346" s="52" t="e">
        <f t="shared" ca="1" si="740"/>
        <v>#DIV/0!</v>
      </c>
      <c r="BH346" s="52" t="e">
        <f t="shared" ca="1" si="741"/>
        <v>#DIV/0!</v>
      </c>
      <c r="BJ346" s="52">
        <f t="shared" si="750"/>
        <v>0</v>
      </c>
      <c r="BK346" s="52">
        <f t="shared" si="751"/>
        <v>0</v>
      </c>
      <c r="BL346" s="52">
        <f t="shared" si="752"/>
        <v>0</v>
      </c>
      <c r="BM346" s="52">
        <f t="shared" si="753"/>
        <v>0</v>
      </c>
      <c r="BN346" s="52">
        <f t="shared" si="754"/>
        <v>0</v>
      </c>
      <c r="BO346" s="52">
        <f t="shared" si="755"/>
        <v>0</v>
      </c>
      <c r="BP346" s="52">
        <f t="shared" si="756"/>
        <v>0</v>
      </c>
      <c r="BQ346" s="52">
        <f t="shared" si="757"/>
        <v>0.05</v>
      </c>
      <c r="BS346" s="52">
        <f t="shared" ca="1" si="758"/>
        <v>0</v>
      </c>
      <c r="BT346" s="52">
        <f t="shared" ca="1" si="759"/>
        <v>0</v>
      </c>
      <c r="BU346" s="52">
        <f t="shared" ca="1" si="760"/>
        <v>0</v>
      </c>
      <c r="BV346" s="52">
        <f t="shared" ca="1" si="761"/>
        <v>0</v>
      </c>
      <c r="BW346" s="52">
        <f t="shared" ca="1" si="762"/>
        <v>0</v>
      </c>
      <c r="BX346" s="52">
        <f t="shared" ca="1" si="763"/>
        <v>0</v>
      </c>
      <c r="BY346" s="52">
        <f t="shared" ca="1" si="764"/>
        <v>0</v>
      </c>
      <c r="BZ346" s="52">
        <f t="shared" ca="1" si="765"/>
        <v>0</v>
      </c>
      <c r="CA346" s="52">
        <f t="shared" ca="1" si="766"/>
        <v>0</v>
      </c>
      <c r="CB346" s="52">
        <f t="shared" ca="1" si="767"/>
        <v>0</v>
      </c>
      <c r="CC346" s="52">
        <f t="shared" ca="1" si="768"/>
        <v>0</v>
      </c>
      <c r="CD346" s="52">
        <f t="shared" ca="1" si="769"/>
        <v>0</v>
      </c>
      <c r="CE346" s="52">
        <f t="shared" ca="1" si="770"/>
        <v>0</v>
      </c>
      <c r="CF346" s="52">
        <f t="shared" ca="1" si="771"/>
        <v>0</v>
      </c>
      <c r="CG346" s="52">
        <f t="shared" ca="1" si="772"/>
        <v>0</v>
      </c>
      <c r="CH346" s="52">
        <f t="shared" ca="1" si="773"/>
        <v>0</v>
      </c>
      <c r="CI346" s="52">
        <f t="shared" ca="1" si="774"/>
        <v>0</v>
      </c>
      <c r="CJ346" s="52">
        <f t="shared" ca="1" si="775"/>
        <v>0</v>
      </c>
      <c r="CK346" s="52">
        <f t="shared" ca="1" si="776"/>
        <v>0</v>
      </c>
      <c r="CL346" s="52">
        <f t="shared" ca="1" si="777"/>
        <v>0</v>
      </c>
      <c r="CM346" s="52">
        <f t="shared" ca="1" si="778"/>
        <v>0</v>
      </c>
      <c r="CN346" s="52">
        <f t="shared" ca="1" si="779"/>
        <v>0</v>
      </c>
      <c r="CO346" s="52">
        <f t="shared" ca="1" si="780"/>
        <v>0</v>
      </c>
      <c r="CP346" s="52">
        <f t="shared" ca="1" si="781"/>
        <v>0</v>
      </c>
      <c r="CQ346" s="52">
        <f t="shared" ca="1" si="782"/>
        <v>0</v>
      </c>
      <c r="CR346" s="52">
        <f t="shared" ca="1" si="783"/>
        <v>0</v>
      </c>
      <c r="CS346" s="52">
        <f t="shared" ca="1" si="784"/>
        <v>0</v>
      </c>
      <c r="CT346" s="52">
        <f t="shared" ca="1" si="785"/>
        <v>0</v>
      </c>
      <c r="CU346" s="52">
        <f t="shared" ca="1" si="786"/>
        <v>0</v>
      </c>
      <c r="CV346" s="52">
        <f t="shared" ca="1" si="787"/>
        <v>0</v>
      </c>
      <c r="CW346" s="52">
        <f t="shared" ca="1" si="788"/>
        <v>0</v>
      </c>
      <c r="CY346" s="51" t="str">
        <f t="shared" ca="1" si="789"/>
        <v>Slope</v>
      </c>
      <c r="CZ346" s="51" t="str">
        <f t="shared" ca="1" si="790"/>
        <v>Slope</v>
      </c>
      <c r="DA346" s="51" t="str">
        <f t="shared" ca="1" si="791"/>
        <v>Slope</v>
      </c>
      <c r="DB346" s="51" t="str">
        <f t="shared" ca="1" si="792"/>
        <v>Slope</v>
      </c>
      <c r="DC346" s="51" t="str">
        <f t="shared" ca="1" si="793"/>
        <v>Slope</v>
      </c>
      <c r="DD346" s="51" t="str">
        <f t="shared" ca="1" si="794"/>
        <v>Slope</v>
      </c>
      <c r="DE346" s="51" t="str">
        <f t="shared" ca="1" si="795"/>
        <v>Slope</v>
      </c>
      <c r="DF346" s="51" t="str">
        <f t="shared" ca="1" si="796"/>
        <v>Slope</v>
      </c>
      <c r="DG346" s="51" t="str">
        <f t="shared" ca="1" si="797"/>
        <v>Slope</v>
      </c>
      <c r="DH346" s="51" t="str">
        <f t="shared" ca="1" si="798"/>
        <v>Slope</v>
      </c>
      <c r="DI346" s="51" t="str">
        <f t="shared" ca="1" si="799"/>
        <v>Slope</v>
      </c>
      <c r="DJ346" s="51" t="str">
        <f t="shared" ca="1" si="800"/>
        <v>Slope</v>
      </c>
      <c r="DK346" s="51" t="str">
        <f t="shared" ca="1" si="801"/>
        <v>Slope</v>
      </c>
      <c r="DL346" s="51" t="str">
        <f t="shared" ca="1" si="802"/>
        <v>Slope</v>
      </c>
      <c r="DM346" s="51" t="str">
        <f t="shared" ca="1" si="803"/>
        <v>Slope</v>
      </c>
      <c r="DN346" s="51" t="str">
        <f t="shared" ca="1" si="804"/>
        <v>Slope</v>
      </c>
      <c r="DO346" s="51" t="str">
        <f t="shared" ca="1" si="805"/>
        <v>Slope</v>
      </c>
      <c r="DP346" s="51" t="str">
        <f t="shared" ca="1" si="806"/>
        <v>Slope</v>
      </c>
      <c r="DQ346" s="51" t="str">
        <f t="shared" ca="1" si="807"/>
        <v>Slope</v>
      </c>
      <c r="DR346" s="51" t="str">
        <f t="shared" ca="1" si="808"/>
        <v>Slope</v>
      </c>
      <c r="DS346" s="51" t="str">
        <f t="shared" ca="1" si="809"/>
        <v>Slope</v>
      </c>
      <c r="DT346" s="51" t="str">
        <f t="shared" ca="1" si="810"/>
        <v>Slope</v>
      </c>
      <c r="DU346" s="51" t="str">
        <f t="shared" ca="1" si="811"/>
        <v>Slope</v>
      </c>
      <c r="DV346" s="51" t="str">
        <f t="shared" ca="1" si="812"/>
        <v>Slope</v>
      </c>
      <c r="DW346" s="51" t="str">
        <f t="shared" ca="1" si="813"/>
        <v>Slope</v>
      </c>
      <c r="DX346" s="51" t="str">
        <f t="shared" ca="1" si="814"/>
        <v>Slope</v>
      </c>
      <c r="DY346" s="51" t="str">
        <f t="shared" ca="1" si="815"/>
        <v>Slope</v>
      </c>
      <c r="DZ346" s="51" t="str">
        <f t="shared" ca="1" si="816"/>
        <v>Slope</v>
      </c>
      <c r="EA346" s="51" t="str">
        <f t="shared" ca="1" si="817"/>
        <v>Slope</v>
      </c>
      <c r="EB346" s="51" t="str">
        <f t="shared" ca="1" si="818"/>
        <v>Slope</v>
      </c>
      <c r="EC346" s="51" t="str">
        <f t="shared" ca="1" si="819"/>
        <v>Slope</v>
      </c>
      <c r="EE346" s="52">
        <f t="shared" ca="1" si="820"/>
        <v>1</v>
      </c>
      <c r="EF346" s="52">
        <f t="shared" ca="1" si="821"/>
        <v>1</v>
      </c>
      <c r="EG346" s="52">
        <f t="shared" ca="1" si="822"/>
        <v>1</v>
      </c>
      <c r="EH346" s="52">
        <f t="shared" ca="1" si="823"/>
        <v>1</v>
      </c>
      <c r="EI346" s="52">
        <f t="shared" ca="1" si="824"/>
        <v>1</v>
      </c>
      <c r="EJ346" s="52">
        <f t="shared" ca="1" si="825"/>
        <v>1</v>
      </c>
      <c r="EK346" s="52">
        <f t="shared" ca="1" si="826"/>
        <v>1</v>
      </c>
      <c r="EL346" s="52">
        <f t="shared" ca="1" si="827"/>
        <v>1</v>
      </c>
      <c r="EM346" s="52">
        <f t="shared" ca="1" si="828"/>
        <v>1</v>
      </c>
      <c r="EN346" s="52">
        <f t="shared" ca="1" si="829"/>
        <v>1</v>
      </c>
      <c r="EO346" s="52">
        <f t="shared" ca="1" si="830"/>
        <v>1</v>
      </c>
      <c r="EP346" s="52">
        <f t="shared" ca="1" si="831"/>
        <v>1</v>
      </c>
      <c r="EQ346" s="52">
        <f t="shared" ca="1" si="832"/>
        <v>1</v>
      </c>
      <c r="ER346" s="52">
        <f t="shared" ca="1" si="833"/>
        <v>1</v>
      </c>
      <c r="ES346" s="52">
        <f t="shared" ca="1" si="834"/>
        <v>1</v>
      </c>
      <c r="ET346" s="52">
        <f t="shared" ca="1" si="835"/>
        <v>1</v>
      </c>
      <c r="EU346" s="52">
        <f t="shared" ca="1" si="836"/>
        <v>1</v>
      </c>
      <c r="EV346" s="52">
        <f t="shared" ca="1" si="837"/>
        <v>1</v>
      </c>
      <c r="EW346" s="52">
        <f t="shared" ca="1" si="838"/>
        <v>1</v>
      </c>
      <c r="EX346" s="52">
        <f t="shared" ca="1" si="839"/>
        <v>1</v>
      </c>
      <c r="EY346" s="52">
        <f t="shared" ca="1" si="840"/>
        <v>1</v>
      </c>
      <c r="EZ346" s="52">
        <f t="shared" ca="1" si="841"/>
        <v>1</v>
      </c>
      <c r="FA346" s="52">
        <f t="shared" ca="1" si="842"/>
        <v>1</v>
      </c>
      <c r="FB346" s="52">
        <f t="shared" ca="1" si="843"/>
        <v>1</v>
      </c>
      <c r="FC346" s="52">
        <f t="shared" ca="1" si="844"/>
        <v>1</v>
      </c>
      <c r="FD346" s="52">
        <f t="shared" ca="1" si="845"/>
        <v>1</v>
      </c>
      <c r="FE346" s="52">
        <f t="shared" ca="1" si="846"/>
        <v>1</v>
      </c>
      <c r="FF346" s="52">
        <f t="shared" ca="1" si="847"/>
        <v>1</v>
      </c>
      <c r="FG346" s="52">
        <f t="shared" ca="1" si="848"/>
        <v>1</v>
      </c>
      <c r="FH346" s="52">
        <f t="shared" ca="1" si="849"/>
        <v>1</v>
      </c>
      <c r="FI346" s="52">
        <f t="shared" ca="1" si="850"/>
        <v>1</v>
      </c>
      <c r="FK346" s="52">
        <f t="shared" si="851"/>
        <v>0</v>
      </c>
      <c r="FL346" s="59" t="e">
        <f t="shared" ca="1" si="852"/>
        <v>#N/A</v>
      </c>
      <c r="FM346" s="59" t="e">
        <f t="shared" ca="1" si="853"/>
        <v>#N/A</v>
      </c>
      <c r="FN346" s="52">
        <f t="shared" ca="1" si="854"/>
        <v>0</v>
      </c>
      <c r="FP346" s="52">
        <f t="shared" ca="1" si="855"/>
        <v>0.66666666666666663</v>
      </c>
      <c r="FQ346" s="52">
        <f t="shared" ca="1" si="856"/>
        <v>0.66666666666666663</v>
      </c>
      <c r="FR346" s="52">
        <f t="shared" ca="1" si="857"/>
        <v>0.65555555555555545</v>
      </c>
      <c r="FS346" s="52">
        <f t="shared" ca="1" si="858"/>
        <v>0.64444444444444438</v>
      </c>
      <c r="FT346" s="52">
        <f t="shared" ca="1" si="859"/>
        <v>0.6333333333333333</v>
      </c>
      <c r="FU346" s="52">
        <f t="shared" ca="1" si="860"/>
        <v>0.62222222222222223</v>
      </c>
      <c r="FV346" s="52">
        <f t="shared" ca="1" si="861"/>
        <v>0.61111111111111116</v>
      </c>
      <c r="FW346" s="52">
        <f t="shared" ca="1" si="862"/>
        <v>0.6</v>
      </c>
      <c r="FX346" s="52">
        <f t="shared" ca="1" si="863"/>
        <v>0.5888888888888888</v>
      </c>
      <c r="FY346" s="52">
        <f t="shared" ca="1" si="864"/>
        <v>0.57777777777777772</v>
      </c>
      <c r="FZ346" s="52">
        <f t="shared" ca="1" si="865"/>
        <v>0.56666666666666665</v>
      </c>
      <c r="GA346" s="52">
        <f t="shared" ca="1" si="866"/>
        <v>0.55555555555555558</v>
      </c>
      <c r="GB346" s="52">
        <f t="shared" ca="1" si="867"/>
        <v>0.5444444444444444</v>
      </c>
      <c r="GC346" s="52">
        <f t="shared" ca="1" si="868"/>
        <v>0.53333333333333333</v>
      </c>
      <c r="GD346" s="52">
        <f t="shared" ca="1" si="869"/>
        <v>0.52222222222222214</v>
      </c>
      <c r="GE346" s="52">
        <f t="shared" ca="1" si="870"/>
        <v>0.51111111111111107</v>
      </c>
      <c r="GF346" s="52">
        <f t="shared" ca="1" si="871"/>
        <v>0.5</v>
      </c>
      <c r="GG346" s="52">
        <f t="shared" ca="1" si="872"/>
        <v>0.48888888888888887</v>
      </c>
      <c r="GH346" s="52">
        <f t="shared" ca="1" si="873"/>
        <v>0.47777777777777775</v>
      </c>
      <c r="GI346" s="52">
        <f t="shared" ca="1" si="874"/>
        <v>0.46666666666666667</v>
      </c>
      <c r="GJ346" s="52">
        <f t="shared" ca="1" si="875"/>
        <v>0.45555555555555555</v>
      </c>
      <c r="GK346" s="52">
        <f t="shared" ca="1" si="876"/>
        <v>0.44444444444444442</v>
      </c>
      <c r="GL346" s="52">
        <f t="shared" ca="1" si="877"/>
        <v>0.43333333333333335</v>
      </c>
      <c r="GM346" s="52">
        <f t="shared" ca="1" si="878"/>
        <v>0.42222222222222222</v>
      </c>
      <c r="GN346" s="52">
        <f t="shared" ca="1" si="879"/>
        <v>0.41111111111111109</v>
      </c>
      <c r="GO346" s="52">
        <f t="shared" ca="1" si="880"/>
        <v>0.39999999999999997</v>
      </c>
      <c r="GP346" s="52">
        <f t="shared" ca="1" si="881"/>
        <v>0.38888888888888884</v>
      </c>
      <c r="GQ346" s="52">
        <f t="shared" ca="1" si="882"/>
        <v>0.37777777777777777</v>
      </c>
      <c r="GR346" s="52">
        <f t="shared" ca="1" si="883"/>
        <v>0.36666666666666664</v>
      </c>
      <c r="GS346" s="52">
        <f t="shared" ca="1" si="884"/>
        <v>0.35555555555555551</v>
      </c>
      <c r="GT346" s="52">
        <f t="shared" ca="1" si="885"/>
        <v>0.34444444444444444</v>
      </c>
      <c r="GU346" s="125">
        <f t="shared" si="886"/>
        <v>0</v>
      </c>
      <c r="GV346" s="52">
        <f t="shared" ca="1" si="887"/>
        <v>0.66666666666666663</v>
      </c>
      <c r="GW346" s="59">
        <f t="shared" ca="1" si="888"/>
        <v>0</v>
      </c>
      <c r="GX346" s="52">
        <f t="shared" ca="1" si="889"/>
        <v>0</v>
      </c>
      <c r="GY346" s="52" t="str">
        <f t="shared" ca="1" si="890"/>
        <v>Slope</v>
      </c>
      <c r="GZ346" s="52" t="str">
        <f t="shared" ca="1" si="891"/>
        <v>NaN</v>
      </c>
      <c r="HA346" s="120">
        <f t="shared" si="892"/>
        <v>0</v>
      </c>
      <c r="HB346" s="58">
        <f t="shared" si="893"/>
        <v>0</v>
      </c>
      <c r="HC346" s="58"/>
      <c r="HD346" s="121">
        <f t="shared" si="894"/>
        <v>1</v>
      </c>
      <c r="HE346" s="52">
        <f t="shared" si="895"/>
        <v>0</v>
      </c>
      <c r="HF346" s="52">
        <f t="shared" si="896"/>
        <v>0</v>
      </c>
      <c r="HG346" s="120">
        <f t="shared" si="897"/>
        <v>1</v>
      </c>
      <c r="HH346" s="120">
        <f t="shared" si="898"/>
        <v>0</v>
      </c>
      <c r="HI346" s="52">
        <f t="shared" ca="1" si="899"/>
        <v>0</v>
      </c>
      <c r="HJ346" s="52" t="str">
        <f t="shared" ca="1" si="900"/>
        <v>Slope</v>
      </c>
      <c r="HK346" s="59">
        <f t="shared" ca="1" si="901"/>
        <v>2</v>
      </c>
      <c r="HL346" s="52" t="str">
        <f t="shared" ca="1" si="902"/>
        <v>NaN</v>
      </c>
      <c r="HM346" s="52">
        <f t="shared" si="903"/>
        <v>0</v>
      </c>
      <c r="HN346" s="52">
        <f t="shared" si="904"/>
        <v>0</v>
      </c>
      <c r="HO346" s="52">
        <f t="shared" si="905"/>
        <v>0</v>
      </c>
      <c r="HP346" s="112"/>
      <c r="HQ346" s="52">
        <f t="shared" si="908"/>
        <v>0</v>
      </c>
      <c r="HR346" s="112"/>
      <c r="HS346" s="52">
        <f t="shared" si="906"/>
        <v>0</v>
      </c>
      <c r="HT346">
        <f t="shared" si="907"/>
        <v>0</v>
      </c>
    </row>
    <row r="347" spans="1:228" x14ac:dyDescent="0.25">
      <c r="A347" s="45">
        <v>309</v>
      </c>
      <c r="B347" s="35">
        <f t="shared" si="743"/>
        <v>3.5648148148148026E-2</v>
      </c>
      <c r="C347" s="28"/>
      <c r="D347" s="29"/>
      <c r="E347" s="29"/>
      <c r="F347" s="37"/>
      <c r="G347" s="38"/>
      <c r="H347" s="107"/>
      <c r="I347" s="31"/>
      <c r="J347" s="28"/>
      <c r="K347" s="37">
        <f t="shared" si="912"/>
        <v>0</v>
      </c>
      <c r="L347" s="30">
        <f t="shared" si="910"/>
        <v>0</v>
      </c>
      <c r="M347" s="101">
        <f t="shared" si="911"/>
        <v>0</v>
      </c>
      <c r="N347" s="103">
        <f t="shared" si="744"/>
        <v>0</v>
      </c>
      <c r="AD347" s="52" t="e">
        <f t="shared" ca="1" si="745"/>
        <v>#DIV/0!</v>
      </c>
      <c r="AE347" s="52" t="e">
        <f t="shared" ca="1" si="745"/>
        <v>#DIV/0!</v>
      </c>
      <c r="AF347" s="52" t="e">
        <f t="shared" ca="1" si="745"/>
        <v>#DIV/0!</v>
      </c>
      <c r="AG347" s="52" t="e">
        <f t="shared" ca="1" si="745"/>
        <v>#DIV/0!</v>
      </c>
      <c r="AH347" s="52" t="e">
        <f t="shared" ca="1" si="746"/>
        <v>#DIV/0!</v>
      </c>
      <c r="AI347" s="52" t="e">
        <f t="shared" ca="1" si="746"/>
        <v>#DIV/0!</v>
      </c>
      <c r="AJ347" s="52" t="e">
        <f t="shared" ca="1" si="746"/>
        <v>#DIV/0!</v>
      </c>
      <c r="AK347" s="52" t="e">
        <f t="shared" ca="1" si="746"/>
        <v>#DIV/0!</v>
      </c>
      <c r="AL347" s="52" t="e">
        <f t="shared" ca="1" si="747"/>
        <v>#DIV/0!</v>
      </c>
      <c r="AM347" s="52" t="e">
        <f t="shared" ca="1" si="747"/>
        <v>#DIV/0!</v>
      </c>
      <c r="AN347" s="52" t="e">
        <f t="shared" ca="1" si="747"/>
        <v>#DIV/0!</v>
      </c>
      <c r="AO347" s="52" t="e">
        <f t="shared" ca="1" si="747"/>
        <v>#DIV/0!</v>
      </c>
      <c r="AP347" s="52" t="e">
        <f t="shared" ca="1" si="748"/>
        <v>#DIV/0!</v>
      </c>
      <c r="AQ347" s="52" t="e">
        <f t="shared" ca="1" si="748"/>
        <v>#DIV/0!</v>
      </c>
      <c r="AR347" s="52" t="e">
        <f t="shared" ca="1" si="748"/>
        <v>#DIV/0!</v>
      </c>
      <c r="AS347" s="52" t="e">
        <f t="shared" ca="1" si="748"/>
        <v>#DIV/0!</v>
      </c>
      <c r="AT347" s="52" t="e">
        <f t="shared" ca="1" si="913"/>
        <v>#DIV/0!</v>
      </c>
      <c r="AU347" s="52" t="e">
        <f t="shared" ca="1" si="913"/>
        <v>#DIV/0!</v>
      </c>
      <c r="AV347" s="52" t="e">
        <f t="shared" ca="1" si="738"/>
        <v>#DIV/0!</v>
      </c>
      <c r="AW347" s="52" t="e">
        <f t="shared" ca="1" si="738"/>
        <v>#DIV/0!</v>
      </c>
      <c r="AX347" s="52" t="e">
        <f t="shared" ca="1" si="738"/>
        <v>#DIV/0!</v>
      </c>
      <c r="AY347" s="52" t="e">
        <f t="shared" ca="1" si="738"/>
        <v>#DIV/0!</v>
      </c>
      <c r="AZ347" s="52" t="e">
        <f t="shared" ca="1" si="739"/>
        <v>#DIV/0!</v>
      </c>
      <c r="BA347" s="52" t="e">
        <f t="shared" ca="1" si="739"/>
        <v>#DIV/0!</v>
      </c>
      <c r="BB347" s="52" t="e">
        <f t="shared" ca="1" si="739"/>
        <v>#DIV/0!</v>
      </c>
      <c r="BC347" s="52" t="e">
        <f t="shared" ca="1" si="739"/>
        <v>#DIV/0!</v>
      </c>
      <c r="BD347" s="52" t="e">
        <f t="shared" ca="1" si="740"/>
        <v>#DIV/0!</v>
      </c>
      <c r="BE347" s="52" t="e">
        <f t="shared" ca="1" si="740"/>
        <v>#DIV/0!</v>
      </c>
      <c r="BF347" s="52" t="e">
        <f t="shared" ca="1" si="740"/>
        <v>#DIV/0!</v>
      </c>
      <c r="BG347" s="52" t="e">
        <f t="shared" ca="1" si="740"/>
        <v>#DIV/0!</v>
      </c>
      <c r="BH347" s="52" t="e">
        <f t="shared" ca="1" si="741"/>
        <v>#DIV/0!</v>
      </c>
      <c r="BJ347" s="52">
        <f t="shared" si="750"/>
        <v>0</v>
      </c>
      <c r="BK347" s="52">
        <f t="shared" si="751"/>
        <v>0</v>
      </c>
      <c r="BL347" s="52">
        <f t="shared" si="752"/>
        <v>0</v>
      </c>
      <c r="BM347" s="52">
        <f t="shared" si="753"/>
        <v>0</v>
      </c>
      <c r="BN347" s="52">
        <f t="shared" si="754"/>
        <v>0</v>
      </c>
      <c r="BO347" s="52">
        <f t="shared" si="755"/>
        <v>0</v>
      </c>
      <c r="BP347" s="52">
        <f t="shared" si="756"/>
        <v>0</v>
      </c>
      <c r="BQ347" s="52">
        <f t="shared" si="757"/>
        <v>0.05</v>
      </c>
      <c r="BS347" s="52">
        <f t="shared" ca="1" si="758"/>
        <v>0</v>
      </c>
      <c r="BT347" s="52">
        <f t="shared" ca="1" si="759"/>
        <v>0</v>
      </c>
      <c r="BU347" s="52">
        <f t="shared" ca="1" si="760"/>
        <v>0</v>
      </c>
      <c r="BV347" s="52">
        <f t="shared" ca="1" si="761"/>
        <v>0</v>
      </c>
      <c r="BW347" s="52">
        <f t="shared" ca="1" si="762"/>
        <v>0</v>
      </c>
      <c r="BX347" s="52">
        <f t="shared" ca="1" si="763"/>
        <v>0</v>
      </c>
      <c r="BY347" s="52">
        <f t="shared" ca="1" si="764"/>
        <v>0</v>
      </c>
      <c r="BZ347" s="52">
        <f t="shared" ca="1" si="765"/>
        <v>0</v>
      </c>
      <c r="CA347" s="52">
        <f t="shared" ca="1" si="766"/>
        <v>0</v>
      </c>
      <c r="CB347" s="52">
        <f t="shared" ca="1" si="767"/>
        <v>0</v>
      </c>
      <c r="CC347" s="52">
        <f t="shared" ca="1" si="768"/>
        <v>0</v>
      </c>
      <c r="CD347" s="52">
        <f t="shared" ca="1" si="769"/>
        <v>0</v>
      </c>
      <c r="CE347" s="52">
        <f t="shared" ca="1" si="770"/>
        <v>0</v>
      </c>
      <c r="CF347" s="52">
        <f t="shared" ca="1" si="771"/>
        <v>0</v>
      </c>
      <c r="CG347" s="52">
        <f t="shared" ca="1" si="772"/>
        <v>0</v>
      </c>
      <c r="CH347" s="52">
        <f t="shared" ca="1" si="773"/>
        <v>0</v>
      </c>
      <c r="CI347" s="52">
        <f t="shared" ca="1" si="774"/>
        <v>0</v>
      </c>
      <c r="CJ347" s="52">
        <f t="shared" ca="1" si="775"/>
        <v>0</v>
      </c>
      <c r="CK347" s="52">
        <f t="shared" ca="1" si="776"/>
        <v>0</v>
      </c>
      <c r="CL347" s="52">
        <f t="shared" ca="1" si="777"/>
        <v>0</v>
      </c>
      <c r="CM347" s="52">
        <f t="shared" ca="1" si="778"/>
        <v>0</v>
      </c>
      <c r="CN347" s="52">
        <f t="shared" ca="1" si="779"/>
        <v>0</v>
      </c>
      <c r="CO347" s="52">
        <f t="shared" ca="1" si="780"/>
        <v>0</v>
      </c>
      <c r="CP347" s="52">
        <f t="shared" ca="1" si="781"/>
        <v>0</v>
      </c>
      <c r="CQ347" s="52">
        <f t="shared" ca="1" si="782"/>
        <v>0</v>
      </c>
      <c r="CR347" s="52">
        <f t="shared" ca="1" si="783"/>
        <v>0</v>
      </c>
      <c r="CS347" s="52">
        <f t="shared" ca="1" si="784"/>
        <v>0</v>
      </c>
      <c r="CT347" s="52">
        <f t="shared" ca="1" si="785"/>
        <v>0</v>
      </c>
      <c r="CU347" s="52">
        <f t="shared" ca="1" si="786"/>
        <v>0</v>
      </c>
      <c r="CV347" s="52">
        <f t="shared" ca="1" si="787"/>
        <v>0</v>
      </c>
      <c r="CW347" s="52">
        <f t="shared" ca="1" si="788"/>
        <v>0</v>
      </c>
      <c r="CY347" s="51" t="str">
        <f t="shared" ca="1" si="789"/>
        <v>Slope</v>
      </c>
      <c r="CZ347" s="51" t="str">
        <f t="shared" ca="1" si="790"/>
        <v>Slope</v>
      </c>
      <c r="DA347" s="51" t="str">
        <f t="shared" ca="1" si="791"/>
        <v>Slope</v>
      </c>
      <c r="DB347" s="51" t="str">
        <f t="shared" ca="1" si="792"/>
        <v>Slope</v>
      </c>
      <c r="DC347" s="51" t="str">
        <f t="shared" ca="1" si="793"/>
        <v>Slope</v>
      </c>
      <c r="DD347" s="51" t="str">
        <f t="shared" ca="1" si="794"/>
        <v>Slope</v>
      </c>
      <c r="DE347" s="51" t="str">
        <f t="shared" ca="1" si="795"/>
        <v>Slope</v>
      </c>
      <c r="DF347" s="51" t="str">
        <f t="shared" ca="1" si="796"/>
        <v>Slope</v>
      </c>
      <c r="DG347" s="51" t="str">
        <f t="shared" ca="1" si="797"/>
        <v>Slope</v>
      </c>
      <c r="DH347" s="51" t="str">
        <f t="shared" ca="1" si="798"/>
        <v>Slope</v>
      </c>
      <c r="DI347" s="51" t="str">
        <f t="shared" ca="1" si="799"/>
        <v>Slope</v>
      </c>
      <c r="DJ347" s="51" t="str">
        <f t="shared" ca="1" si="800"/>
        <v>Slope</v>
      </c>
      <c r="DK347" s="51" t="str">
        <f t="shared" ca="1" si="801"/>
        <v>Slope</v>
      </c>
      <c r="DL347" s="51" t="str">
        <f t="shared" ca="1" si="802"/>
        <v>Slope</v>
      </c>
      <c r="DM347" s="51" t="str">
        <f t="shared" ca="1" si="803"/>
        <v>Slope</v>
      </c>
      <c r="DN347" s="51" t="str">
        <f t="shared" ca="1" si="804"/>
        <v>Slope</v>
      </c>
      <c r="DO347" s="51" t="str">
        <f t="shared" ca="1" si="805"/>
        <v>Slope</v>
      </c>
      <c r="DP347" s="51" t="str">
        <f t="shared" ca="1" si="806"/>
        <v>Slope</v>
      </c>
      <c r="DQ347" s="51" t="str">
        <f t="shared" ca="1" si="807"/>
        <v>Slope</v>
      </c>
      <c r="DR347" s="51" t="str">
        <f t="shared" ca="1" si="808"/>
        <v>Slope</v>
      </c>
      <c r="DS347" s="51" t="str">
        <f t="shared" ca="1" si="809"/>
        <v>Slope</v>
      </c>
      <c r="DT347" s="51" t="str">
        <f t="shared" ca="1" si="810"/>
        <v>Slope</v>
      </c>
      <c r="DU347" s="51" t="str">
        <f t="shared" ca="1" si="811"/>
        <v>Slope</v>
      </c>
      <c r="DV347" s="51" t="str">
        <f t="shared" ca="1" si="812"/>
        <v>Slope</v>
      </c>
      <c r="DW347" s="51" t="str">
        <f t="shared" ca="1" si="813"/>
        <v>Slope</v>
      </c>
      <c r="DX347" s="51" t="str">
        <f t="shared" ca="1" si="814"/>
        <v>Slope</v>
      </c>
      <c r="DY347" s="51" t="str">
        <f t="shared" ca="1" si="815"/>
        <v>Slope</v>
      </c>
      <c r="DZ347" s="51" t="str">
        <f t="shared" ca="1" si="816"/>
        <v>Slope</v>
      </c>
      <c r="EA347" s="51" t="str">
        <f t="shared" ca="1" si="817"/>
        <v>Slope</v>
      </c>
      <c r="EB347" s="51" t="str">
        <f t="shared" ca="1" si="818"/>
        <v>Slope</v>
      </c>
      <c r="EC347" s="51" t="str">
        <f t="shared" ca="1" si="819"/>
        <v>Slope</v>
      </c>
      <c r="EE347" s="52">
        <f t="shared" ca="1" si="820"/>
        <v>1</v>
      </c>
      <c r="EF347" s="52">
        <f t="shared" ca="1" si="821"/>
        <v>1</v>
      </c>
      <c r="EG347" s="52">
        <f t="shared" ca="1" si="822"/>
        <v>1</v>
      </c>
      <c r="EH347" s="52">
        <f t="shared" ca="1" si="823"/>
        <v>1</v>
      </c>
      <c r="EI347" s="52">
        <f t="shared" ca="1" si="824"/>
        <v>1</v>
      </c>
      <c r="EJ347" s="52">
        <f t="shared" ca="1" si="825"/>
        <v>1</v>
      </c>
      <c r="EK347" s="52">
        <f t="shared" ca="1" si="826"/>
        <v>1</v>
      </c>
      <c r="EL347" s="52">
        <f t="shared" ca="1" si="827"/>
        <v>1</v>
      </c>
      <c r="EM347" s="52">
        <f t="shared" ca="1" si="828"/>
        <v>1</v>
      </c>
      <c r="EN347" s="52">
        <f t="shared" ca="1" si="829"/>
        <v>1</v>
      </c>
      <c r="EO347" s="52">
        <f t="shared" ca="1" si="830"/>
        <v>1</v>
      </c>
      <c r="EP347" s="52">
        <f t="shared" ca="1" si="831"/>
        <v>1</v>
      </c>
      <c r="EQ347" s="52">
        <f t="shared" ca="1" si="832"/>
        <v>1</v>
      </c>
      <c r="ER347" s="52">
        <f t="shared" ca="1" si="833"/>
        <v>1</v>
      </c>
      <c r="ES347" s="52">
        <f t="shared" ca="1" si="834"/>
        <v>1</v>
      </c>
      <c r="ET347" s="52">
        <f t="shared" ca="1" si="835"/>
        <v>1</v>
      </c>
      <c r="EU347" s="52">
        <f t="shared" ca="1" si="836"/>
        <v>1</v>
      </c>
      <c r="EV347" s="52">
        <f t="shared" ca="1" si="837"/>
        <v>1</v>
      </c>
      <c r="EW347" s="52">
        <f t="shared" ca="1" si="838"/>
        <v>1</v>
      </c>
      <c r="EX347" s="52">
        <f t="shared" ca="1" si="839"/>
        <v>1</v>
      </c>
      <c r="EY347" s="52">
        <f t="shared" ca="1" si="840"/>
        <v>1</v>
      </c>
      <c r="EZ347" s="52">
        <f t="shared" ca="1" si="841"/>
        <v>1</v>
      </c>
      <c r="FA347" s="52">
        <f t="shared" ca="1" si="842"/>
        <v>1</v>
      </c>
      <c r="FB347" s="52">
        <f t="shared" ca="1" si="843"/>
        <v>1</v>
      </c>
      <c r="FC347" s="52">
        <f t="shared" ca="1" si="844"/>
        <v>1</v>
      </c>
      <c r="FD347" s="52">
        <f t="shared" ca="1" si="845"/>
        <v>1</v>
      </c>
      <c r="FE347" s="52">
        <f t="shared" ca="1" si="846"/>
        <v>1</v>
      </c>
      <c r="FF347" s="52">
        <f t="shared" ca="1" si="847"/>
        <v>1</v>
      </c>
      <c r="FG347" s="52">
        <f t="shared" ca="1" si="848"/>
        <v>1</v>
      </c>
      <c r="FH347" s="52">
        <f t="shared" ca="1" si="849"/>
        <v>1</v>
      </c>
      <c r="FI347" s="52">
        <f t="shared" ca="1" si="850"/>
        <v>1</v>
      </c>
      <c r="FK347" s="52">
        <f t="shared" si="851"/>
        <v>0</v>
      </c>
      <c r="FL347" s="59" t="e">
        <f t="shared" ca="1" si="852"/>
        <v>#N/A</v>
      </c>
      <c r="FM347" s="59" t="e">
        <f t="shared" ca="1" si="853"/>
        <v>#N/A</v>
      </c>
      <c r="FN347" s="52">
        <f t="shared" ca="1" si="854"/>
        <v>0</v>
      </c>
      <c r="FP347" s="52">
        <f t="shared" ca="1" si="855"/>
        <v>0.66666666666666663</v>
      </c>
      <c r="FQ347" s="52">
        <f t="shared" ca="1" si="856"/>
        <v>0.66666666666666663</v>
      </c>
      <c r="FR347" s="52">
        <f t="shared" ca="1" si="857"/>
        <v>0.65555555555555545</v>
      </c>
      <c r="FS347" s="52">
        <f t="shared" ca="1" si="858"/>
        <v>0.64444444444444438</v>
      </c>
      <c r="FT347" s="52">
        <f t="shared" ca="1" si="859"/>
        <v>0.6333333333333333</v>
      </c>
      <c r="FU347" s="52">
        <f t="shared" ca="1" si="860"/>
        <v>0.62222222222222223</v>
      </c>
      <c r="FV347" s="52">
        <f t="shared" ca="1" si="861"/>
        <v>0.61111111111111116</v>
      </c>
      <c r="FW347" s="52">
        <f t="shared" ca="1" si="862"/>
        <v>0.6</v>
      </c>
      <c r="FX347" s="52">
        <f t="shared" ca="1" si="863"/>
        <v>0.5888888888888888</v>
      </c>
      <c r="FY347" s="52">
        <f t="shared" ca="1" si="864"/>
        <v>0.57777777777777772</v>
      </c>
      <c r="FZ347" s="52">
        <f t="shared" ca="1" si="865"/>
        <v>0.56666666666666665</v>
      </c>
      <c r="GA347" s="52">
        <f t="shared" ca="1" si="866"/>
        <v>0.55555555555555558</v>
      </c>
      <c r="GB347" s="52">
        <f t="shared" ca="1" si="867"/>
        <v>0.5444444444444444</v>
      </c>
      <c r="GC347" s="52">
        <f t="shared" ca="1" si="868"/>
        <v>0.53333333333333333</v>
      </c>
      <c r="GD347" s="52">
        <f t="shared" ca="1" si="869"/>
        <v>0.52222222222222214</v>
      </c>
      <c r="GE347" s="52">
        <f t="shared" ca="1" si="870"/>
        <v>0.51111111111111107</v>
      </c>
      <c r="GF347" s="52">
        <f t="shared" ca="1" si="871"/>
        <v>0.5</v>
      </c>
      <c r="GG347" s="52">
        <f t="shared" ca="1" si="872"/>
        <v>0.48888888888888887</v>
      </c>
      <c r="GH347" s="52">
        <f t="shared" ca="1" si="873"/>
        <v>0.47777777777777775</v>
      </c>
      <c r="GI347" s="52">
        <f t="shared" ca="1" si="874"/>
        <v>0.46666666666666667</v>
      </c>
      <c r="GJ347" s="52">
        <f t="shared" ca="1" si="875"/>
        <v>0.45555555555555555</v>
      </c>
      <c r="GK347" s="52">
        <f t="shared" ca="1" si="876"/>
        <v>0.44444444444444442</v>
      </c>
      <c r="GL347" s="52">
        <f t="shared" ca="1" si="877"/>
        <v>0.43333333333333335</v>
      </c>
      <c r="GM347" s="52">
        <f t="shared" ca="1" si="878"/>
        <v>0.42222222222222222</v>
      </c>
      <c r="GN347" s="52">
        <f t="shared" ca="1" si="879"/>
        <v>0.41111111111111109</v>
      </c>
      <c r="GO347" s="52">
        <f t="shared" ca="1" si="880"/>
        <v>0.39999999999999997</v>
      </c>
      <c r="GP347" s="52">
        <f t="shared" ca="1" si="881"/>
        <v>0.38888888888888884</v>
      </c>
      <c r="GQ347" s="52">
        <f t="shared" ca="1" si="882"/>
        <v>0.37777777777777777</v>
      </c>
      <c r="GR347" s="52">
        <f t="shared" ca="1" si="883"/>
        <v>0.36666666666666664</v>
      </c>
      <c r="GS347" s="52">
        <f t="shared" ca="1" si="884"/>
        <v>0.35555555555555551</v>
      </c>
      <c r="GT347" s="52">
        <f t="shared" ca="1" si="885"/>
        <v>0.34444444444444444</v>
      </c>
      <c r="GU347" s="125">
        <f t="shared" si="886"/>
        <v>0</v>
      </c>
      <c r="GV347" s="52">
        <f t="shared" ca="1" si="887"/>
        <v>0.66666666666666663</v>
      </c>
      <c r="GW347" s="59">
        <f t="shared" ca="1" si="888"/>
        <v>0</v>
      </c>
      <c r="GX347" s="52">
        <f t="shared" ca="1" si="889"/>
        <v>0</v>
      </c>
      <c r="GY347" s="52" t="str">
        <f t="shared" ca="1" si="890"/>
        <v>Slope</v>
      </c>
      <c r="GZ347" s="52" t="str">
        <f t="shared" ca="1" si="891"/>
        <v>NaN</v>
      </c>
      <c r="HA347" s="120">
        <f t="shared" si="892"/>
        <v>0</v>
      </c>
      <c r="HB347" s="58">
        <f t="shared" si="893"/>
        <v>0</v>
      </c>
      <c r="HC347" s="58"/>
      <c r="HD347" s="121">
        <f t="shared" si="894"/>
        <v>1</v>
      </c>
      <c r="HE347" s="52">
        <f t="shared" si="895"/>
        <v>0</v>
      </c>
      <c r="HF347" s="52">
        <f t="shared" si="896"/>
        <v>0</v>
      </c>
      <c r="HG347" s="120">
        <f t="shared" si="897"/>
        <v>1</v>
      </c>
      <c r="HH347" s="120">
        <f t="shared" si="898"/>
        <v>0</v>
      </c>
      <c r="HI347" s="52">
        <f t="shared" ca="1" si="899"/>
        <v>0</v>
      </c>
      <c r="HJ347" s="52" t="str">
        <f t="shared" ca="1" si="900"/>
        <v>Slope</v>
      </c>
      <c r="HK347" s="59">
        <f t="shared" ca="1" si="901"/>
        <v>2</v>
      </c>
      <c r="HL347" s="52" t="str">
        <f t="shared" ca="1" si="902"/>
        <v>NaN</v>
      </c>
      <c r="HM347" s="52">
        <f t="shared" si="903"/>
        <v>0</v>
      </c>
      <c r="HN347" s="52">
        <f t="shared" si="904"/>
        <v>0</v>
      </c>
      <c r="HO347" s="52">
        <f t="shared" si="905"/>
        <v>0</v>
      </c>
      <c r="HP347" s="112"/>
      <c r="HQ347" s="52">
        <f t="shared" si="908"/>
        <v>0</v>
      </c>
      <c r="HR347" s="112"/>
      <c r="HS347" s="52">
        <f t="shared" si="906"/>
        <v>0</v>
      </c>
      <c r="HT347">
        <f t="shared" si="907"/>
        <v>0</v>
      </c>
    </row>
    <row r="348" spans="1:228" x14ac:dyDescent="0.25">
      <c r="A348" s="45">
        <v>310</v>
      </c>
      <c r="B348" s="35">
        <f t="shared" si="743"/>
        <v>3.5763888888888769E-2</v>
      </c>
      <c r="C348" s="28"/>
      <c r="D348" s="29"/>
      <c r="E348" s="29"/>
      <c r="F348" s="37"/>
      <c r="G348" s="38"/>
      <c r="H348" s="107"/>
      <c r="I348" s="31"/>
      <c r="J348" s="28"/>
      <c r="K348" s="37">
        <f t="shared" si="912"/>
        <v>0</v>
      </c>
      <c r="L348" s="30">
        <f t="shared" si="910"/>
        <v>0</v>
      </c>
      <c r="M348" s="101">
        <f t="shared" si="911"/>
        <v>0</v>
      </c>
      <c r="N348" s="103">
        <f t="shared" si="744"/>
        <v>0</v>
      </c>
      <c r="AD348" s="52" t="e">
        <f t="shared" ca="1" si="745"/>
        <v>#DIV/0!</v>
      </c>
      <c r="AE348" s="52" t="e">
        <f t="shared" ca="1" si="745"/>
        <v>#DIV/0!</v>
      </c>
      <c r="AF348" s="52" t="e">
        <f t="shared" ca="1" si="745"/>
        <v>#DIV/0!</v>
      </c>
      <c r="AG348" s="52" t="e">
        <f t="shared" ca="1" si="745"/>
        <v>#DIV/0!</v>
      </c>
      <c r="AH348" s="52" t="e">
        <f t="shared" ca="1" si="746"/>
        <v>#DIV/0!</v>
      </c>
      <c r="AI348" s="52" t="e">
        <f t="shared" ca="1" si="746"/>
        <v>#DIV/0!</v>
      </c>
      <c r="AJ348" s="52" t="e">
        <f t="shared" ca="1" si="746"/>
        <v>#DIV/0!</v>
      </c>
      <c r="AK348" s="52" t="e">
        <f t="shared" ca="1" si="746"/>
        <v>#DIV/0!</v>
      </c>
      <c r="AL348" s="52" t="e">
        <f t="shared" ca="1" si="747"/>
        <v>#DIV/0!</v>
      </c>
      <c r="AM348" s="52" t="e">
        <f t="shared" ca="1" si="747"/>
        <v>#DIV/0!</v>
      </c>
      <c r="AN348" s="52" t="e">
        <f t="shared" ca="1" si="747"/>
        <v>#DIV/0!</v>
      </c>
      <c r="AO348" s="52" t="e">
        <f t="shared" ca="1" si="747"/>
        <v>#DIV/0!</v>
      </c>
      <c r="AP348" s="52" t="e">
        <f t="shared" ca="1" si="748"/>
        <v>#DIV/0!</v>
      </c>
      <c r="AQ348" s="52" t="e">
        <f t="shared" ca="1" si="748"/>
        <v>#DIV/0!</v>
      </c>
      <c r="AR348" s="52" t="e">
        <f t="shared" ca="1" si="748"/>
        <v>#DIV/0!</v>
      </c>
      <c r="AS348" s="52" t="e">
        <f t="shared" ca="1" si="748"/>
        <v>#DIV/0!</v>
      </c>
      <c r="AT348" s="52" t="e">
        <f t="shared" ca="1" si="913"/>
        <v>#DIV/0!</v>
      </c>
      <c r="AU348" s="52" t="e">
        <f t="shared" ca="1" si="913"/>
        <v>#DIV/0!</v>
      </c>
      <c r="AV348" s="52" t="e">
        <f t="shared" ca="1" si="738"/>
        <v>#DIV/0!</v>
      </c>
      <c r="AW348" s="52" t="e">
        <f t="shared" ca="1" si="738"/>
        <v>#DIV/0!</v>
      </c>
      <c r="AX348" s="52" t="e">
        <f t="shared" ca="1" si="738"/>
        <v>#DIV/0!</v>
      </c>
      <c r="AY348" s="52" t="e">
        <f t="shared" ca="1" si="738"/>
        <v>#DIV/0!</v>
      </c>
      <c r="AZ348" s="52" t="e">
        <f t="shared" ca="1" si="739"/>
        <v>#DIV/0!</v>
      </c>
      <c r="BA348" s="52" t="e">
        <f t="shared" ca="1" si="739"/>
        <v>#DIV/0!</v>
      </c>
      <c r="BB348" s="52" t="e">
        <f t="shared" ca="1" si="739"/>
        <v>#DIV/0!</v>
      </c>
      <c r="BC348" s="52" t="e">
        <f t="shared" ca="1" si="739"/>
        <v>#DIV/0!</v>
      </c>
      <c r="BD348" s="52" t="e">
        <f t="shared" ca="1" si="740"/>
        <v>#DIV/0!</v>
      </c>
      <c r="BE348" s="52" t="e">
        <f t="shared" ca="1" si="740"/>
        <v>#DIV/0!</v>
      </c>
      <c r="BF348" s="52" t="e">
        <f t="shared" ca="1" si="740"/>
        <v>#DIV/0!</v>
      </c>
      <c r="BG348" s="52" t="e">
        <f t="shared" ca="1" si="740"/>
        <v>#DIV/0!</v>
      </c>
      <c r="BH348" s="52" t="e">
        <f t="shared" ca="1" si="741"/>
        <v>#DIV/0!</v>
      </c>
      <c r="BJ348" s="52">
        <f t="shared" si="750"/>
        <v>0</v>
      </c>
      <c r="BK348" s="52">
        <f t="shared" si="751"/>
        <v>0</v>
      </c>
      <c r="BL348" s="52">
        <f t="shared" si="752"/>
        <v>0</v>
      </c>
      <c r="BM348" s="52">
        <f t="shared" si="753"/>
        <v>0</v>
      </c>
      <c r="BN348" s="52">
        <f t="shared" si="754"/>
        <v>0</v>
      </c>
      <c r="BO348" s="52">
        <f t="shared" si="755"/>
        <v>0</v>
      </c>
      <c r="BP348" s="52">
        <f t="shared" si="756"/>
        <v>0</v>
      </c>
      <c r="BQ348" s="52">
        <f t="shared" si="757"/>
        <v>0.05</v>
      </c>
      <c r="BS348" s="52">
        <f t="shared" ca="1" si="758"/>
        <v>0</v>
      </c>
      <c r="BT348" s="52">
        <f t="shared" ca="1" si="759"/>
        <v>0</v>
      </c>
      <c r="BU348" s="52">
        <f t="shared" ca="1" si="760"/>
        <v>0</v>
      </c>
      <c r="BV348" s="52">
        <f t="shared" ca="1" si="761"/>
        <v>0</v>
      </c>
      <c r="BW348" s="52">
        <f t="shared" ca="1" si="762"/>
        <v>0</v>
      </c>
      <c r="BX348" s="52">
        <f t="shared" ca="1" si="763"/>
        <v>0</v>
      </c>
      <c r="BY348" s="52">
        <f t="shared" ca="1" si="764"/>
        <v>0</v>
      </c>
      <c r="BZ348" s="52">
        <f t="shared" ca="1" si="765"/>
        <v>0</v>
      </c>
      <c r="CA348" s="52">
        <f t="shared" ca="1" si="766"/>
        <v>0</v>
      </c>
      <c r="CB348" s="52">
        <f t="shared" ca="1" si="767"/>
        <v>0</v>
      </c>
      <c r="CC348" s="52">
        <f t="shared" ca="1" si="768"/>
        <v>0</v>
      </c>
      <c r="CD348" s="52">
        <f t="shared" ca="1" si="769"/>
        <v>0</v>
      </c>
      <c r="CE348" s="52">
        <f t="shared" ca="1" si="770"/>
        <v>0</v>
      </c>
      <c r="CF348" s="52">
        <f t="shared" ca="1" si="771"/>
        <v>0</v>
      </c>
      <c r="CG348" s="52">
        <f t="shared" ca="1" si="772"/>
        <v>0</v>
      </c>
      <c r="CH348" s="52">
        <f t="shared" ca="1" si="773"/>
        <v>0</v>
      </c>
      <c r="CI348" s="52">
        <f t="shared" ca="1" si="774"/>
        <v>0</v>
      </c>
      <c r="CJ348" s="52">
        <f t="shared" ca="1" si="775"/>
        <v>0</v>
      </c>
      <c r="CK348" s="52">
        <f t="shared" ca="1" si="776"/>
        <v>0</v>
      </c>
      <c r="CL348" s="52">
        <f t="shared" ca="1" si="777"/>
        <v>0</v>
      </c>
      <c r="CM348" s="52">
        <f t="shared" ca="1" si="778"/>
        <v>0</v>
      </c>
      <c r="CN348" s="52">
        <f t="shared" ca="1" si="779"/>
        <v>0</v>
      </c>
      <c r="CO348" s="52">
        <f t="shared" ca="1" si="780"/>
        <v>0</v>
      </c>
      <c r="CP348" s="52">
        <f t="shared" ca="1" si="781"/>
        <v>0</v>
      </c>
      <c r="CQ348" s="52">
        <f t="shared" ca="1" si="782"/>
        <v>0</v>
      </c>
      <c r="CR348" s="52">
        <f t="shared" ca="1" si="783"/>
        <v>0</v>
      </c>
      <c r="CS348" s="52">
        <f t="shared" ca="1" si="784"/>
        <v>0</v>
      </c>
      <c r="CT348" s="52">
        <f t="shared" ca="1" si="785"/>
        <v>0</v>
      </c>
      <c r="CU348" s="52">
        <f t="shared" ca="1" si="786"/>
        <v>0</v>
      </c>
      <c r="CV348" s="52">
        <f t="shared" ca="1" si="787"/>
        <v>0</v>
      </c>
      <c r="CW348" s="52">
        <f t="shared" ca="1" si="788"/>
        <v>0</v>
      </c>
      <c r="CY348" s="51" t="str">
        <f t="shared" ca="1" si="789"/>
        <v>Slope</v>
      </c>
      <c r="CZ348" s="51" t="str">
        <f t="shared" ca="1" si="790"/>
        <v>Slope</v>
      </c>
      <c r="DA348" s="51" t="str">
        <f t="shared" ca="1" si="791"/>
        <v>Slope</v>
      </c>
      <c r="DB348" s="51" t="str">
        <f t="shared" ca="1" si="792"/>
        <v>Slope</v>
      </c>
      <c r="DC348" s="51" t="str">
        <f t="shared" ca="1" si="793"/>
        <v>Slope</v>
      </c>
      <c r="DD348" s="51" t="str">
        <f t="shared" ca="1" si="794"/>
        <v>Slope</v>
      </c>
      <c r="DE348" s="51" t="str">
        <f t="shared" ca="1" si="795"/>
        <v>Slope</v>
      </c>
      <c r="DF348" s="51" t="str">
        <f t="shared" ca="1" si="796"/>
        <v>Slope</v>
      </c>
      <c r="DG348" s="51" t="str">
        <f t="shared" ca="1" si="797"/>
        <v>Slope</v>
      </c>
      <c r="DH348" s="51" t="str">
        <f t="shared" ca="1" si="798"/>
        <v>Slope</v>
      </c>
      <c r="DI348" s="51" t="str">
        <f t="shared" ca="1" si="799"/>
        <v>Slope</v>
      </c>
      <c r="DJ348" s="51" t="str">
        <f t="shared" ca="1" si="800"/>
        <v>Slope</v>
      </c>
      <c r="DK348" s="51" t="str">
        <f t="shared" ca="1" si="801"/>
        <v>Slope</v>
      </c>
      <c r="DL348" s="51" t="str">
        <f t="shared" ca="1" si="802"/>
        <v>Slope</v>
      </c>
      <c r="DM348" s="51" t="str">
        <f t="shared" ca="1" si="803"/>
        <v>Slope</v>
      </c>
      <c r="DN348" s="51" t="str">
        <f t="shared" ca="1" si="804"/>
        <v>Slope</v>
      </c>
      <c r="DO348" s="51" t="str">
        <f t="shared" ca="1" si="805"/>
        <v>Slope</v>
      </c>
      <c r="DP348" s="51" t="str">
        <f t="shared" ca="1" si="806"/>
        <v>Slope</v>
      </c>
      <c r="DQ348" s="51" t="str">
        <f t="shared" ca="1" si="807"/>
        <v>Slope</v>
      </c>
      <c r="DR348" s="51" t="str">
        <f t="shared" ca="1" si="808"/>
        <v>Slope</v>
      </c>
      <c r="DS348" s="51" t="str">
        <f t="shared" ca="1" si="809"/>
        <v>Slope</v>
      </c>
      <c r="DT348" s="51" t="str">
        <f t="shared" ca="1" si="810"/>
        <v>Slope</v>
      </c>
      <c r="DU348" s="51" t="str">
        <f t="shared" ca="1" si="811"/>
        <v>Slope</v>
      </c>
      <c r="DV348" s="51" t="str">
        <f t="shared" ca="1" si="812"/>
        <v>Slope</v>
      </c>
      <c r="DW348" s="51" t="str">
        <f t="shared" ca="1" si="813"/>
        <v>Slope</v>
      </c>
      <c r="DX348" s="51" t="str">
        <f t="shared" ca="1" si="814"/>
        <v>Slope</v>
      </c>
      <c r="DY348" s="51" t="str">
        <f t="shared" ca="1" si="815"/>
        <v>Slope</v>
      </c>
      <c r="DZ348" s="51" t="str">
        <f t="shared" ca="1" si="816"/>
        <v>Slope</v>
      </c>
      <c r="EA348" s="51" t="str">
        <f t="shared" ca="1" si="817"/>
        <v>Slope</v>
      </c>
      <c r="EB348" s="51" t="str">
        <f t="shared" ca="1" si="818"/>
        <v>Slope</v>
      </c>
      <c r="EC348" s="51" t="str">
        <f t="shared" ca="1" si="819"/>
        <v>Slope</v>
      </c>
      <c r="EE348" s="52">
        <f t="shared" ca="1" si="820"/>
        <v>1</v>
      </c>
      <c r="EF348" s="52">
        <f t="shared" ca="1" si="821"/>
        <v>1</v>
      </c>
      <c r="EG348" s="52">
        <f t="shared" ca="1" si="822"/>
        <v>1</v>
      </c>
      <c r="EH348" s="52">
        <f t="shared" ca="1" si="823"/>
        <v>1</v>
      </c>
      <c r="EI348" s="52">
        <f t="shared" ca="1" si="824"/>
        <v>1</v>
      </c>
      <c r="EJ348" s="52">
        <f t="shared" ca="1" si="825"/>
        <v>1</v>
      </c>
      <c r="EK348" s="52">
        <f t="shared" ca="1" si="826"/>
        <v>1</v>
      </c>
      <c r="EL348" s="52">
        <f t="shared" ca="1" si="827"/>
        <v>1</v>
      </c>
      <c r="EM348" s="52">
        <f t="shared" ca="1" si="828"/>
        <v>1</v>
      </c>
      <c r="EN348" s="52">
        <f t="shared" ca="1" si="829"/>
        <v>1</v>
      </c>
      <c r="EO348" s="52">
        <f t="shared" ca="1" si="830"/>
        <v>1</v>
      </c>
      <c r="EP348" s="52">
        <f t="shared" ca="1" si="831"/>
        <v>1</v>
      </c>
      <c r="EQ348" s="52">
        <f t="shared" ca="1" si="832"/>
        <v>1</v>
      </c>
      <c r="ER348" s="52">
        <f t="shared" ca="1" si="833"/>
        <v>1</v>
      </c>
      <c r="ES348" s="52">
        <f t="shared" ca="1" si="834"/>
        <v>1</v>
      </c>
      <c r="ET348" s="52">
        <f t="shared" ca="1" si="835"/>
        <v>1</v>
      </c>
      <c r="EU348" s="52">
        <f t="shared" ca="1" si="836"/>
        <v>1</v>
      </c>
      <c r="EV348" s="52">
        <f t="shared" ca="1" si="837"/>
        <v>1</v>
      </c>
      <c r="EW348" s="52">
        <f t="shared" ca="1" si="838"/>
        <v>1</v>
      </c>
      <c r="EX348" s="52">
        <f t="shared" ca="1" si="839"/>
        <v>1</v>
      </c>
      <c r="EY348" s="52">
        <f t="shared" ca="1" si="840"/>
        <v>1</v>
      </c>
      <c r="EZ348" s="52">
        <f t="shared" ca="1" si="841"/>
        <v>1</v>
      </c>
      <c r="FA348" s="52">
        <f t="shared" ca="1" si="842"/>
        <v>1</v>
      </c>
      <c r="FB348" s="52">
        <f t="shared" ca="1" si="843"/>
        <v>1</v>
      </c>
      <c r="FC348" s="52">
        <f t="shared" ca="1" si="844"/>
        <v>1</v>
      </c>
      <c r="FD348" s="52">
        <f t="shared" ca="1" si="845"/>
        <v>1</v>
      </c>
      <c r="FE348" s="52">
        <f t="shared" ca="1" si="846"/>
        <v>1</v>
      </c>
      <c r="FF348" s="52">
        <f t="shared" ca="1" si="847"/>
        <v>1</v>
      </c>
      <c r="FG348" s="52">
        <f t="shared" ca="1" si="848"/>
        <v>1</v>
      </c>
      <c r="FH348" s="52">
        <f t="shared" ca="1" si="849"/>
        <v>1</v>
      </c>
      <c r="FI348" s="52">
        <f t="shared" ca="1" si="850"/>
        <v>1</v>
      </c>
      <c r="FK348" s="52">
        <f t="shared" si="851"/>
        <v>0</v>
      </c>
      <c r="FL348" s="59" t="e">
        <f t="shared" ca="1" si="852"/>
        <v>#N/A</v>
      </c>
      <c r="FM348" s="59" t="e">
        <f t="shared" ca="1" si="853"/>
        <v>#N/A</v>
      </c>
      <c r="FN348" s="52">
        <f t="shared" ca="1" si="854"/>
        <v>0</v>
      </c>
      <c r="FP348" s="52">
        <f t="shared" ca="1" si="855"/>
        <v>0.66666666666666663</v>
      </c>
      <c r="FQ348" s="52">
        <f t="shared" ca="1" si="856"/>
        <v>0.66666666666666663</v>
      </c>
      <c r="FR348" s="52">
        <f t="shared" ca="1" si="857"/>
        <v>0.65555555555555545</v>
      </c>
      <c r="FS348" s="52">
        <f t="shared" ca="1" si="858"/>
        <v>0.64444444444444438</v>
      </c>
      <c r="FT348" s="52">
        <f t="shared" ca="1" si="859"/>
        <v>0.6333333333333333</v>
      </c>
      <c r="FU348" s="52">
        <f t="shared" ca="1" si="860"/>
        <v>0.62222222222222223</v>
      </c>
      <c r="FV348" s="52">
        <f t="shared" ca="1" si="861"/>
        <v>0.61111111111111116</v>
      </c>
      <c r="FW348" s="52">
        <f t="shared" ca="1" si="862"/>
        <v>0.6</v>
      </c>
      <c r="FX348" s="52">
        <f t="shared" ca="1" si="863"/>
        <v>0.5888888888888888</v>
      </c>
      <c r="FY348" s="52">
        <f t="shared" ca="1" si="864"/>
        <v>0.57777777777777772</v>
      </c>
      <c r="FZ348" s="52">
        <f t="shared" ca="1" si="865"/>
        <v>0.56666666666666665</v>
      </c>
      <c r="GA348" s="52">
        <f t="shared" ca="1" si="866"/>
        <v>0.55555555555555558</v>
      </c>
      <c r="GB348" s="52">
        <f t="shared" ca="1" si="867"/>
        <v>0.5444444444444444</v>
      </c>
      <c r="GC348" s="52">
        <f t="shared" ca="1" si="868"/>
        <v>0.53333333333333333</v>
      </c>
      <c r="GD348" s="52">
        <f t="shared" ca="1" si="869"/>
        <v>0.52222222222222214</v>
      </c>
      <c r="GE348" s="52">
        <f t="shared" ca="1" si="870"/>
        <v>0.51111111111111107</v>
      </c>
      <c r="GF348" s="52">
        <f t="shared" ca="1" si="871"/>
        <v>0.5</v>
      </c>
      <c r="GG348" s="52">
        <f t="shared" ca="1" si="872"/>
        <v>0.48888888888888887</v>
      </c>
      <c r="GH348" s="52">
        <f t="shared" ca="1" si="873"/>
        <v>0.47777777777777775</v>
      </c>
      <c r="GI348" s="52">
        <f t="shared" ca="1" si="874"/>
        <v>0.46666666666666667</v>
      </c>
      <c r="GJ348" s="52">
        <f t="shared" ca="1" si="875"/>
        <v>0.45555555555555555</v>
      </c>
      <c r="GK348" s="52">
        <f t="shared" ca="1" si="876"/>
        <v>0.44444444444444442</v>
      </c>
      <c r="GL348" s="52">
        <f t="shared" ca="1" si="877"/>
        <v>0.43333333333333335</v>
      </c>
      <c r="GM348" s="52">
        <f t="shared" ca="1" si="878"/>
        <v>0.42222222222222222</v>
      </c>
      <c r="GN348" s="52">
        <f t="shared" ca="1" si="879"/>
        <v>0.41111111111111109</v>
      </c>
      <c r="GO348" s="52">
        <f t="shared" ca="1" si="880"/>
        <v>0.39999999999999997</v>
      </c>
      <c r="GP348" s="52">
        <f t="shared" ca="1" si="881"/>
        <v>0.38888888888888884</v>
      </c>
      <c r="GQ348" s="52">
        <f t="shared" ca="1" si="882"/>
        <v>0.37777777777777777</v>
      </c>
      <c r="GR348" s="52">
        <f t="shared" ca="1" si="883"/>
        <v>0.36666666666666664</v>
      </c>
      <c r="GS348" s="52">
        <f t="shared" ca="1" si="884"/>
        <v>0.35555555555555551</v>
      </c>
      <c r="GT348" s="52">
        <f t="shared" ca="1" si="885"/>
        <v>0.34444444444444444</v>
      </c>
      <c r="GU348" s="125">
        <f t="shared" si="886"/>
        <v>0</v>
      </c>
      <c r="GV348" s="52">
        <f t="shared" ca="1" si="887"/>
        <v>0.66666666666666663</v>
      </c>
      <c r="GW348" s="59">
        <f t="shared" ca="1" si="888"/>
        <v>0</v>
      </c>
      <c r="GX348" s="52">
        <f t="shared" ca="1" si="889"/>
        <v>0</v>
      </c>
      <c r="GY348" s="52" t="str">
        <f t="shared" ca="1" si="890"/>
        <v>Slope</v>
      </c>
      <c r="GZ348" s="52" t="str">
        <f t="shared" ca="1" si="891"/>
        <v>NaN</v>
      </c>
      <c r="HA348" s="120">
        <f t="shared" si="892"/>
        <v>0</v>
      </c>
      <c r="HB348" s="58">
        <f t="shared" si="893"/>
        <v>0</v>
      </c>
      <c r="HC348" s="58"/>
      <c r="HD348" s="121">
        <f t="shared" si="894"/>
        <v>1</v>
      </c>
      <c r="HE348" s="52">
        <f t="shared" si="895"/>
        <v>0</v>
      </c>
      <c r="HF348" s="52">
        <f t="shared" si="896"/>
        <v>0</v>
      </c>
      <c r="HG348" s="120">
        <f t="shared" si="897"/>
        <v>1</v>
      </c>
      <c r="HH348" s="120">
        <f t="shared" si="898"/>
        <v>0</v>
      </c>
      <c r="HI348" s="52">
        <f t="shared" ca="1" si="899"/>
        <v>0</v>
      </c>
      <c r="HJ348" s="52" t="str">
        <f t="shared" ca="1" si="900"/>
        <v>Slope</v>
      </c>
      <c r="HK348" s="59">
        <f t="shared" ca="1" si="901"/>
        <v>2</v>
      </c>
      <c r="HL348" s="52" t="str">
        <f t="shared" ca="1" si="902"/>
        <v>NaN</v>
      </c>
      <c r="HM348" s="52">
        <f t="shared" si="903"/>
        <v>0</v>
      </c>
      <c r="HN348" s="52">
        <f t="shared" si="904"/>
        <v>0</v>
      </c>
      <c r="HO348" s="52">
        <f t="shared" si="905"/>
        <v>0</v>
      </c>
      <c r="HP348" s="112"/>
      <c r="HQ348" s="52">
        <f t="shared" si="908"/>
        <v>0</v>
      </c>
      <c r="HR348" s="112"/>
      <c r="HS348" s="52">
        <f t="shared" si="906"/>
        <v>0</v>
      </c>
      <c r="HT348">
        <f t="shared" si="907"/>
        <v>0</v>
      </c>
    </row>
    <row r="349" spans="1:228" x14ac:dyDescent="0.25">
      <c r="A349" s="45">
        <v>311</v>
      </c>
      <c r="B349" s="35">
        <f t="shared" si="743"/>
        <v>3.5879629629629511E-2</v>
      </c>
      <c r="C349" s="28"/>
      <c r="D349" s="29"/>
      <c r="E349" s="29"/>
      <c r="F349" s="37"/>
      <c r="G349" s="38"/>
      <c r="H349" s="107"/>
      <c r="I349" s="31"/>
      <c r="J349" s="28"/>
      <c r="K349" s="37">
        <f t="shared" si="912"/>
        <v>0</v>
      </c>
      <c r="L349" s="30">
        <f t="shared" si="910"/>
        <v>0</v>
      </c>
      <c r="M349" s="101">
        <f t="shared" si="911"/>
        <v>0</v>
      </c>
      <c r="N349" s="103">
        <f t="shared" si="744"/>
        <v>0</v>
      </c>
      <c r="AD349" s="52" t="e">
        <f t="shared" ca="1" si="745"/>
        <v>#DIV/0!</v>
      </c>
      <c r="AE349" s="52" t="e">
        <f t="shared" ca="1" si="745"/>
        <v>#DIV/0!</v>
      </c>
      <c r="AF349" s="52" t="e">
        <f t="shared" ca="1" si="745"/>
        <v>#DIV/0!</v>
      </c>
      <c r="AG349" s="52" t="e">
        <f t="shared" ca="1" si="745"/>
        <v>#DIV/0!</v>
      </c>
      <c r="AH349" s="52" t="e">
        <f t="shared" ca="1" si="746"/>
        <v>#DIV/0!</v>
      </c>
      <c r="AI349" s="52" t="e">
        <f t="shared" ca="1" si="746"/>
        <v>#DIV/0!</v>
      </c>
      <c r="AJ349" s="52" t="e">
        <f t="shared" ca="1" si="746"/>
        <v>#DIV/0!</v>
      </c>
      <c r="AK349" s="52" t="e">
        <f t="shared" ca="1" si="746"/>
        <v>#DIV/0!</v>
      </c>
      <c r="AL349" s="52" t="e">
        <f t="shared" ca="1" si="747"/>
        <v>#DIV/0!</v>
      </c>
      <c r="AM349" s="52" t="e">
        <f t="shared" ca="1" si="747"/>
        <v>#DIV/0!</v>
      </c>
      <c r="AN349" s="52" t="e">
        <f t="shared" ca="1" si="747"/>
        <v>#DIV/0!</v>
      </c>
      <c r="AO349" s="52" t="e">
        <f t="shared" ca="1" si="747"/>
        <v>#DIV/0!</v>
      </c>
      <c r="AP349" s="52" t="e">
        <f t="shared" ca="1" si="748"/>
        <v>#DIV/0!</v>
      </c>
      <c r="AQ349" s="52" t="e">
        <f t="shared" ca="1" si="748"/>
        <v>#DIV/0!</v>
      </c>
      <c r="AR349" s="52" t="e">
        <f t="shared" ca="1" si="748"/>
        <v>#DIV/0!</v>
      </c>
      <c r="AS349" s="52" t="e">
        <f t="shared" ca="1" si="748"/>
        <v>#DIV/0!</v>
      </c>
      <c r="AT349" s="52" t="e">
        <f t="shared" ca="1" si="913"/>
        <v>#DIV/0!</v>
      </c>
      <c r="AU349" s="52" t="e">
        <f t="shared" ca="1" si="913"/>
        <v>#DIV/0!</v>
      </c>
      <c r="AV349" s="52" t="e">
        <f t="shared" ca="1" si="738"/>
        <v>#DIV/0!</v>
      </c>
      <c r="AW349" s="52" t="e">
        <f t="shared" ca="1" si="738"/>
        <v>#DIV/0!</v>
      </c>
      <c r="AX349" s="52" t="e">
        <f t="shared" ca="1" si="738"/>
        <v>#DIV/0!</v>
      </c>
      <c r="AY349" s="52" t="e">
        <f t="shared" ca="1" si="738"/>
        <v>#DIV/0!</v>
      </c>
      <c r="AZ349" s="52" t="e">
        <f t="shared" ca="1" si="739"/>
        <v>#DIV/0!</v>
      </c>
      <c r="BA349" s="52" t="e">
        <f t="shared" ca="1" si="739"/>
        <v>#DIV/0!</v>
      </c>
      <c r="BB349" s="52" t="e">
        <f t="shared" ca="1" si="739"/>
        <v>#DIV/0!</v>
      </c>
      <c r="BC349" s="52" t="e">
        <f t="shared" ca="1" si="739"/>
        <v>#DIV/0!</v>
      </c>
      <c r="BD349" s="52" t="e">
        <f t="shared" ca="1" si="740"/>
        <v>#DIV/0!</v>
      </c>
      <c r="BE349" s="52" t="e">
        <f t="shared" ca="1" si="740"/>
        <v>#DIV/0!</v>
      </c>
      <c r="BF349" s="52" t="e">
        <f t="shared" ca="1" si="740"/>
        <v>#DIV/0!</v>
      </c>
      <c r="BG349" s="52" t="e">
        <f t="shared" ca="1" si="740"/>
        <v>#DIV/0!</v>
      </c>
      <c r="BH349" s="52" t="e">
        <f t="shared" ca="1" si="741"/>
        <v>#DIV/0!</v>
      </c>
      <c r="BJ349" s="52">
        <f t="shared" si="750"/>
        <v>0</v>
      </c>
      <c r="BK349" s="52">
        <f t="shared" si="751"/>
        <v>0</v>
      </c>
      <c r="BL349" s="52">
        <f t="shared" si="752"/>
        <v>0</v>
      </c>
      <c r="BM349" s="52">
        <f t="shared" si="753"/>
        <v>0</v>
      </c>
      <c r="BN349" s="52">
        <f t="shared" si="754"/>
        <v>0</v>
      </c>
      <c r="BO349" s="52">
        <f t="shared" si="755"/>
        <v>0</v>
      </c>
      <c r="BP349" s="52">
        <f t="shared" si="756"/>
        <v>0</v>
      </c>
      <c r="BQ349" s="52">
        <f t="shared" si="757"/>
        <v>0.05</v>
      </c>
      <c r="BS349" s="52">
        <f t="shared" ca="1" si="758"/>
        <v>0</v>
      </c>
      <c r="BT349" s="52">
        <f t="shared" ca="1" si="759"/>
        <v>0</v>
      </c>
      <c r="BU349" s="52">
        <f t="shared" ca="1" si="760"/>
        <v>0</v>
      </c>
      <c r="BV349" s="52">
        <f t="shared" ca="1" si="761"/>
        <v>0</v>
      </c>
      <c r="BW349" s="52">
        <f t="shared" ca="1" si="762"/>
        <v>0</v>
      </c>
      <c r="BX349" s="52">
        <f t="shared" ca="1" si="763"/>
        <v>0</v>
      </c>
      <c r="BY349" s="52">
        <f t="shared" ca="1" si="764"/>
        <v>0</v>
      </c>
      <c r="BZ349" s="52">
        <f t="shared" ca="1" si="765"/>
        <v>0</v>
      </c>
      <c r="CA349" s="52">
        <f t="shared" ca="1" si="766"/>
        <v>0</v>
      </c>
      <c r="CB349" s="52">
        <f t="shared" ca="1" si="767"/>
        <v>0</v>
      </c>
      <c r="CC349" s="52">
        <f t="shared" ca="1" si="768"/>
        <v>0</v>
      </c>
      <c r="CD349" s="52">
        <f t="shared" ca="1" si="769"/>
        <v>0</v>
      </c>
      <c r="CE349" s="52">
        <f t="shared" ca="1" si="770"/>
        <v>0</v>
      </c>
      <c r="CF349" s="52">
        <f t="shared" ca="1" si="771"/>
        <v>0</v>
      </c>
      <c r="CG349" s="52">
        <f t="shared" ca="1" si="772"/>
        <v>0</v>
      </c>
      <c r="CH349" s="52">
        <f t="shared" ca="1" si="773"/>
        <v>0</v>
      </c>
      <c r="CI349" s="52">
        <f t="shared" ca="1" si="774"/>
        <v>0</v>
      </c>
      <c r="CJ349" s="52">
        <f t="shared" ca="1" si="775"/>
        <v>0</v>
      </c>
      <c r="CK349" s="52">
        <f t="shared" ca="1" si="776"/>
        <v>0</v>
      </c>
      <c r="CL349" s="52">
        <f t="shared" ca="1" si="777"/>
        <v>0</v>
      </c>
      <c r="CM349" s="52">
        <f t="shared" ca="1" si="778"/>
        <v>0</v>
      </c>
      <c r="CN349" s="52">
        <f t="shared" ca="1" si="779"/>
        <v>0</v>
      </c>
      <c r="CO349" s="52">
        <f t="shared" ca="1" si="780"/>
        <v>0</v>
      </c>
      <c r="CP349" s="52">
        <f t="shared" ca="1" si="781"/>
        <v>0</v>
      </c>
      <c r="CQ349" s="52">
        <f t="shared" ca="1" si="782"/>
        <v>0</v>
      </c>
      <c r="CR349" s="52">
        <f t="shared" ca="1" si="783"/>
        <v>0</v>
      </c>
      <c r="CS349" s="52">
        <f t="shared" ca="1" si="784"/>
        <v>0</v>
      </c>
      <c r="CT349" s="52">
        <f t="shared" ca="1" si="785"/>
        <v>0</v>
      </c>
      <c r="CU349" s="52">
        <f t="shared" ca="1" si="786"/>
        <v>0</v>
      </c>
      <c r="CV349" s="52">
        <f t="shared" ca="1" si="787"/>
        <v>0</v>
      </c>
      <c r="CW349" s="52">
        <f t="shared" ca="1" si="788"/>
        <v>0</v>
      </c>
      <c r="CY349" s="51" t="str">
        <f t="shared" ca="1" si="789"/>
        <v>Slope</v>
      </c>
      <c r="CZ349" s="51" t="str">
        <f t="shared" ca="1" si="790"/>
        <v>Slope</v>
      </c>
      <c r="DA349" s="51" t="str">
        <f t="shared" ca="1" si="791"/>
        <v>Slope</v>
      </c>
      <c r="DB349" s="51" t="str">
        <f t="shared" ca="1" si="792"/>
        <v>Slope</v>
      </c>
      <c r="DC349" s="51" t="str">
        <f t="shared" ca="1" si="793"/>
        <v>Slope</v>
      </c>
      <c r="DD349" s="51" t="str">
        <f t="shared" ca="1" si="794"/>
        <v>Slope</v>
      </c>
      <c r="DE349" s="51" t="str">
        <f t="shared" ca="1" si="795"/>
        <v>Slope</v>
      </c>
      <c r="DF349" s="51" t="str">
        <f t="shared" ca="1" si="796"/>
        <v>Slope</v>
      </c>
      <c r="DG349" s="51" t="str">
        <f t="shared" ca="1" si="797"/>
        <v>Slope</v>
      </c>
      <c r="DH349" s="51" t="str">
        <f t="shared" ca="1" si="798"/>
        <v>Slope</v>
      </c>
      <c r="DI349" s="51" t="str">
        <f t="shared" ca="1" si="799"/>
        <v>Slope</v>
      </c>
      <c r="DJ349" s="51" t="str">
        <f t="shared" ca="1" si="800"/>
        <v>Slope</v>
      </c>
      <c r="DK349" s="51" t="str">
        <f t="shared" ca="1" si="801"/>
        <v>Slope</v>
      </c>
      <c r="DL349" s="51" t="str">
        <f t="shared" ca="1" si="802"/>
        <v>Slope</v>
      </c>
      <c r="DM349" s="51" t="str">
        <f t="shared" ca="1" si="803"/>
        <v>Slope</v>
      </c>
      <c r="DN349" s="51" t="str">
        <f t="shared" ca="1" si="804"/>
        <v>Slope</v>
      </c>
      <c r="DO349" s="51" t="str">
        <f t="shared" ca="1" si="805"/>
        <v>Slope</v>
      </c>
      <c r="DP349" s="51" t="str">
        <f t="shared" ca="1" si="806"/>
        <v>Slope</v>
      </c>
      <c r="DQ349" s="51" t="str">
        <f t="shared" ca="1" si="807"/>
        <v>Slope</v>
      </c>
      <c r="DR349" s="51" t="str">
        <f t="shared" ca="1" si="808"/>
        <v>Slope</v>
      </c>
      <c r="DS349" s="51" t="str">
        <f t="shared" ca="1" si="809"/>
        <v>Slope</v>
      </c>
      <c r="DT349" s="51" t="str">
        <f t="shared" ca="1" si="810"/>
        <v>Slope</v>
      </c>
      <c r="DU349" s="51" t="str">
        <f t="shared" ca="1" si="811"/>
        <v>Slope</v>
      </c>
      <c r="DV349" s="51" t="str">
        <f t="shared" ca="1" si="812"/>
        <v>Slope</v>
      </c>
      <c r="DW349" s="51" t="str">
        <f t="shared" ca="1" si="813"/>
        <v>Slope</v>
      </c>
      <c r="DX349" s="51" t="str">
        <f t="shared" ca="1" si="814"/>
        <v>Slope</v>
      </c>
      <c r="DY349" s="51" t="str">
        <f t="shared" ca="1" si="815"/>
        <v>Slope</v>
      </c>
      <c r="DZ349" s="51" t="str">
        <f t="shared" ca="1" si="816"/>
        <v>Slope</v>
      </c>
      <c r="EA349" s="51" t="str">
        <f t="shared" ca="1" si="817"/>
        <v>Slope</v>
      </c>
      <c r="EB349" s="51" t="str">
        <f t="shared" ca="1" si="818"/>
        <v>Slope</v>
      </c>
      <c r="EC349" s="51" t="str">
        <f t="shared" ca="1" si="819"/>
        <v>Slope</v>
      </c>
      <c r="EE349" s="52">
        <f t="shared" ca="1" si="820"/>
        <v>1</v>
      </c>
      <c r="EF349" s="52">
        <f t="shared" ca="1" si="821"/>
        <v>1</v>
      </c>
      <c r="EG349" s="52">
        <f t="shared" ca="1" si="822"/>
        <v>1</v>
      </c>
      <c r="EH349" s="52">
        <f t="shared" ca="1" si="823"/>
        <v>1</v>
      </c>
      <c r="EI349" s="52">
        <f t="shared" ca="1" si="824"/>
        <v>1</v>
      </c>
      <c r="EJ349" s="52">
        <f t="shared" ca="1" si="825"/>
        <v>1</v>
      </c>
      <c r="EK349" s="52">
        <f t="shared" ca="1" si="826"/>
        <v>1</v>
      </c>
      <c r="EL349" s="52">
        <f t="shared" ca="1" si="827"/>
        <v>1</v>
      </c>
      <c r="EM349" s="52">
        <f t="shared" ca="1" si="828"/>
        <v>1</v>
      </c>
      <c r="EN349" s="52">
        <f t="shared" ca="1" si="829"/>
        <v>1</v>
      </c>
      <c r="EO349" s="52">
        <f t="shared" ca="1" si="830"/>
        <v>1</v>
      </c>
      <c r="EP349" s="52">
        <f t="shared" ca="1" si="831"/>
        <v>1</v>
      </c>
      <c r="EQ349" s="52">
        <f t="shared" ca="1" si="832"/>
        <v>1</v>
      </c>
      <c r="ER349" s="52">
        <f t="shared" ca="1" si="833"/>
        <v>1</v>
      </c>
      <c r="ES349" s="52">
        <f t="shared" ca="1" si="834"/>
        <v>1</v>
      </c>
      <c r="ET349" s="52">
        <f t="shared" ca="1" si="835"/>
        <v>1</v>
      </c>
      <c r="EU349" s="52">
        <f t="shared" ca="1" si="836"/>
        <v>1</v>
      </c>
      <c r="EV349" s="52">
        <f t="shared" ca="1" si="837"/>
        <v>1</v>
      </c>
      <c r="EW349" s="52">
        <f t="shared" ca="1" si="838"/>
        <v>1</v>
      </c>
      <c r="EX349" s="52">
        <f t="shared" ca="1" si="839"/>
        <v>1</v>
      </c>
      <c r="EY349" s="52">
        <f t="shared" ca="1" si="840"/>
        <v>1</v>
      </c>
      <c r="EZ349" s="52">
        <f t="shared" ca="1" si="841"/>
        <v>1</v>
      </c>
      <c r="FA349" s="52">
        <f t="shared" ca="1" si="842"/>
        <v>1</v>
      </c>
      <c r="FB349" s="52">
        <f t="shared" ca="1" si="843"/>
        <v>1</v>
      </c>
      <c r="FC349" s="52">
        <f t="shared" ca="1" si="844"/>
        <v>1</v>
      </c>
      <c r="FD349" s="52">
        <f t="shared" ca="1" si="845"/>
        <v>1</v>
      </c>
      <c r="FE349" s="52">
        <f t="shared" ca="1" si="846"/>
        <v>1</v>
      </c>
      <c r="FF349" s="52">
        <f t="shared" ca="1" si="847"/>
        <v>1</v>
      </c>
      <c r="FG349" s="52">
        <f t="shared" ca="1" si="848"/>
        <v>1</v>
      </c>
      <c r="FH349" s="52">
        <f t="shared" ca="1" si="849"/>
        <v>1</v>
      </c>
      <c r="FI349" s="52">
        <f t="shared" ca="1" si="850"/>
        <v>1</v>
      </c>
      <c r="FK349" s="52">
        <f t="shared" si="851"/>
        <v>0</v>
      </c>
      <c r="FL349" s="59" t="e">
        <f t="shared" ca="1" si="852"/>
        <v>#N/A</v>
      </c>
      <c r="FM349" s="59" t="e">
        <f t="shared" ca="1" si="853"/>
        <v>#N/A</v>
      </c>
      <c r="FN349" s="52">
        <f t="shared" ca="1" si="854"/>
        <v>0</v>
      </c>
      <c r="FP349" s="52">
        <f t="shared" ca="1" si="855"/>
        <v>0.66666666666666663</v>
      </c>
      <c r="FQ349" s="52">
        <f t="shared" ca="1" si="856"/>
        <v>0.66666666666666663</v>
      </c>
      <c r="FR349" s="52">
        <f t="shared" ca="1" si="857"/>
        <v>0.65555555555555545</v>
      </c>
      <c r="FS349" s="52">
        <f t="shared" ca="1" si="858"/>
        <v>0.64444444444444438</v>
      </c>
      <c r="FT349" s="52">
        <f t="shared" ca="1" si="859"/>
        <v>0.6333333333333333</v>
      </c>
      <c r="FU349" s="52">
        <f t="shared" ca="1" si="860"/>
        <v>0.62222222222222223</v>
      </c>
      <c r="FV349" s="52">
        <f t="shared" ca="1" si="861"/>
        <v>0.61111111111111116</v>
      </c>
      <c r="FW349" s="52">
        <f t="shared" ca="1" si="862"/>
        <v>0.6</v>
      </c>
      <c r="FX349" s="52">
        <f t="shared" ca="1" si="863"/>
        <v>0.5888888888888888</v>
      </c>
      <c r="FY349" s="52">
        <f t="shared" ca="1" si="864"/>
        <v>0.57777777777777772</v>
      </c>
      <c r="FZ349" s="52">
        <f t="shared" ca="1" si="865"/>
        <v>0.56666666666666665</v>
      </c>
      <c r="GA349" s="52">
        <f t="shared" ca="1" si="866"/>
        <v>0.55555555555555558</v>
      </c>
      <c r="GB349" s="52">
        <f t="shared" ca="1" si="867"/>
        <v>0.5444444444444444</v>
      </c>
      <c r="GC349" s="52">
        <f t="shared" ca="1" si="868"/>
        <v>0.53333333333333333</v>
      </c>
      <c r="GD349" s="52">
        <f t="shared" ca="1" si="869"/>
        <v>0.52222222222222214</v>
      </c>
      <c r="GE349" s="52">
        <f t="shared" ca="1" si="870"/>
        <v>0.51111111111111107</v>
      </c>
      <c r="GF349" s="52">
        <f t="shared" ca="1" si="871"/>
        <v>0.5</v>
      </c>
      <c r="GG349" s="52">
        <f t="shared" ca="1" si="872"/>
        <v>0.48888888888888887</v>
      </c>
      <c r="GH349" s="52">
        <f t="shared" ca="1" si="873"/>
        <v>0.47777777777777775</v>
      </c>
      <c r="GI349" s="52">
        <f t="shared" ca="1" si="874"/>
        <v>0.46666666666666667</v>
      </c>
      <c r="GJ349" s="52">
        <f t="shared" ca="1" si="875"/>
        <v>0.45555555555555555</v>
      </c>
      <c r="GK349" s="52">
        <f t="shared" ca="1" si="876"/>
        <v>0.44444444444444442</v>
      </c>
      <c r="GL349" s="52">
        <f t="shared" ca="1" si="877"/>
        <v>0.43333333333333335</v>
      </c>
      <c r="GM349" s="52">
        <f t="shared" ca="1" si="878"/>
        <v>0.42222222222222222</v>
      </c>
      <c r="GN349" s="52">
        <f t="shared" ca="1" si="879"/>
        <v>0.41111111111111109</v>
      </c>
      <c r="GO349" s="52">
        <f t="shared" ca="1" si="880"/>
        <v>0.39999999999999997</v>
      </c>
      <c r="GP349" s="52">
        <f t="shared" ca="1" si="881"/>
        <v>0.38888888888888884</v>
      </c>
      <c r="GQ349" s="52">
        <f t="shared" ca="1" si="882"/>
        <v>0.37777777777777777</v>
      </c>
      <c r="GR349" s="52">
        <f t="shared" ca="1" si="883"/>
        <v>0.36666666666666664</v>
      </c>
      <c r="GS349" s="52">
        <f t="shared" ca="1" si="884"/>
        <v>0.35555555555555551</v>
      </c>
      <c r="GT349" s="52">
        <f t="shared" ca="1" si="885"/>
        <v>0.34444444444444444</v>
      </c>
      <c r="GU349" s="125">
        <f t="shared" si="886"/>
        <v>0</v>
      </c>
      <c r="GV349" s="52">
        <f t="shared" ca="1" si="887"/>
        <v>0.66666666666666663</v>
      </c>
      <c r="GW349" s="59">
        <f t="shared" ca="1" si="888"/>
        <v>0</v>
      </c>
      <c r="GX349" s="52">
        <f t="shared" ca="1" si="889"/>
        <v>0</v>
      </c>
      <c r="GY349" s="52" t="str">
        <f t="shared" ca="1" si="890"/>
        <v>Slope</v>
      </c>
      <c r="GZ349" s="52" t="str">
        <f t="shared" ca="1" si="891"/>
        <v>NaN</v>
      </c>
      <c r="HA349" s="120">
        <f t="shared" si="892"/>
        <v>0</v>
      </c>
      <c r="HB349" s="58">
        <f t="shared" si="893"/>
        <v>0</v>
      </c>
      <c r="HC349" s="58"/>
      <c r="HD349" s="121">
        <f t="shared" si="894"/>
        <v>1</v>
      </c>
      <c r="HE349" s="52">
        <f t="shared" si="895"/>
        <v>0</v>
      </c>
      <c r="HF349" s="52">
        <f t="shared" si="896"/>
        <v>0</v>
      </c>
      <c r="HG349" s="120">
        <f t="shared" si="897"/>
        <v>1</v>
      </c>
      <c r="HH349" s="120">
        <f t="shared" si="898"/>
        <v>0</v>
      </c>
      <c r="HI349" s="52">
        <f t="shared" ca="1" si="899"/>
        <v>0</v>
      </c>
      <c r="HJ349" s="52" t="str">
        <f t="shared" ca="1" si="900"/>
        <v>Slope</v>
      </c>
      <c r="HK349" s="59">
        <f t="shared" ca="1" si="901"/>
        <v>2</v>
      </c>
      <c r="HL349" s="52" t="str">
        <f t="shared" ca="1" si="902"/>
        <v>NaN</v>
      </c>
      <c r="HM349" s="52">
        <f t="shared" si="903"/>
        <v>0</v>
      </c>
      <c r="HN349" s="52">
        <f t="shared" si="904"/>
        <v>0</v>
      </c>
      <c r="HO349" s="52">
        <f t="shared" si="905"/>
        <v>0</v>
      </c>
      <c r="HP349" s="112"/>
      <c r="HQ349" s="52">
        <f t="shared" si="908"/>
        <v>0</v>
      </c>
      <c r="HR349" s="112"/>
      <c r="HS349" s="52">
        <f t="shared" si="906"/>
        <v>0</v>
      </c>
      <c r="HT349">
        <f t="shared" si="907"/>
        <v>0</v>
      </c>
    </row>
    <row r="350" spans="1:228" x14ac:dyDescent="0.25">
      <c r="A350" s="45">
        <v>312</v>
      </c>
      <c r="B350" s="35">
        <f t="shared" si="743"/>
        <v>3.5995370370370254E-2</v>
      </c>
      <c r="C350" s="28"/>
      <c r="D350" s="29"/>
      <c r="E350" s="29"/>
      <c r="F350" s="37"/>
      <c r="G350" s="38"/>
      <c r="H350" s="107"/>
      <c r="I350" s="31"/>
      <c r="J350" s="28"/>
      <c r="K350" s="37">
        <f t="shared" si="912"/>
        <v>0</v>
      </c>
      <c r="L350" s="30">
        <f t="shared" si="910"/>
        <v>0</v>
      </c>
      <c r="M350" s="101">
        <f t="shared" si="911"/>
        <v>0</v>
      </c>
      <c r="N350" s="103">
        <f t="shared" si="744"/>
        <v>0</v>
      </c>
      <c r="AD350" s="52" t="e">
        <f t="shared" ca="1" si="745"/>
        <v>#DIV/0!</v>
      </c>
      <c r="AE350" s="52" t="e">
        <f t="shared" ca="1" si="745"/>
        <v>#DIV/0!</v>
      </c>
      <c r="AF350" s="52" t="e">
        <f t="shared" ca="1" si="745"/>
        <v>#DIV/0!</v>
      </c>
      <c r="AG350" s="52" t="e">
        <f t="shared" ca="1" si="745"/>
        <v>#DIV/0!</v>
      </c>
      <c r="AH350" s="52" t="e">
        <f t="shared" ca="1" si="746"/>
        <v>#DIV/0!</v>
      </c>
      <c r="AI350" s="52" t="e">
        <f t="shared" ca="1" si="746"/>
        <v>#DIV/0!</v>
      </c>
      <c r="AJ350" s="52" t="e">
        <f t="shared" ca="1" si="746"/>
        <v>#DIV/0!</v>
      </c>
      <c r="AK350" s="52" t="e">
        <f t="shared" ca="1" si="746"/>
        <v>#DIV/0!</v>
      </c>
      <c r="AL350" s="52" t="e">
        <f t="shared" ca="1" si="747"/>
        <v>#DIV/0!</v>
      </c>
      <c r="AM350" s="52" t="e">
        <f t="shared" ca="1" si="747"/>
        <v>#DIV/0!</v>
      </c>
      <c r="AN350" s="52" t="e">
        <f t="shared" ca="1" si="747"/>
        <v>#DIV/0!</v>
      </c>
      <c r="AO350" s="52" t="e">
        <f t="shared" ca="1" si="747"/>
        <v>#DIV/0!</v>
      </c>
      <c r="AP350" s="52" t="e">
        <f t="shared" ca="1" si="748"/>
        <v>#DIV/0!</v>
      </c>
      <c r="AQ350" s="52" t="e">
        <f t="shared" ca="1" si="748"/>
        <v>#DIV/0!</v>
      </c>
      <c r="AR350" s="52" t="e">
        <f t="shared" ca="1" si="748"/>
        <v>#DIV/0!</v>
      </c>
      <c r="AS350" s="52" t="e">
        <f t="shared" ca="1" si="748"/>
        <v>#DIV/0!</v>
      </c>
      <c r="AT350" s="52" t="e">
        <f t="shared" ca="1" si="913"/>
        <v>#DIV/0!</v>
      </c>
      <c r="AU350" s="52" t="e">
        <f t="shared" ca="1" si="913"/>
        <v>#DIV/0!</v>
      </c>
      <c r="AV350" s="52" t="e">
        <f t="shared" ca="1" si="738"/>
        <v>#DIV/0!</v>
      </c>
      <c r="AW350" s="52" t="e">
        <f t="shared" ca="1" si="738"/>
        <v>#DIV/0!</v>
      </c>
      <c r="AX350" s="52" t="e">
        <f t="shared" ca="1" si="738"/>
        <v>#DIV/0!</v>
      </c>
      <c r="AY350" s="52" t="e">
        <f t="shared" ca="1" si="738"/>
        <v>#DIV/0!</v>
      </c>
      <c r="AZ350" s="52" t="e">
        <f t="shared" ca="1" si="739"/>
        <v>#DIV/0!</v>
      </c>
      <c r="BA350" s="52" t="e">
        <f t="shared" ca="1" si="739"/>
        <v>#DIV/0!</v>
      </c>
      <c r="BB350" s="52" t="e">
        <f t="shared" ca="1" si="739"/>
        <v>#DIV/0!</v>
      </c>
      <c r="BC350" s="52" t="e">
        <f t="shared" ca="1" si="739"/>
        <v>#DIV/0!</v>
      </c>
      <c r="BD350" s="52" t="e">
        <f t="shared" ca="1" si="740"/>
        <v>#DIV/0!</v>
      </c>
      <c r="BE350" s="52" t="e">
        <f t="shared" ca="1" si="740"/>
        <v>#DIV/0!</v>
      </c>
      <c r="BF350" s="52" t="e">
        <f t="shared" ca="1" si="740"/>
        <v>#DIV/0!</v>
      </c>
      <c r="BG350" s="52" t="e">
        <f t="shared" ca="1" si="740"/>
        <v>#DIV/0!</v>
      </c>
      <c r="BH350" s="52" t="e">
        <f t="shared" ca="1" si="741"/>
        <v>#DIV/0!</v>
      </c>
      <c r="BJ350" s="52">
        <f t="shared" si="750"/>
        <v>0</v>
      </c>
      <c r="BK350" s="52">
        <f t="shared" si="751"/>
        <v>0</v>
      </c>
      <c r="BL350" s="52">
        <f t="shared" si="752"/>
        <v>0</v>
      </c>
      <c r="BM350" s="52">
        <f t="shared" si="753"/>
        <v>0</v>
      </c>
      <c r="BN350" s="52">
        <f t="shared" si="754"/>
        <v>0</v>
      </c>
      <c r="BO350" s="52">
        <f t="shared" si="755"/>
        <v>0</v>
      </c>
      <c r="BP350" s="52">
        <f t="shared" si="756"/>
        <v>0</v>
      </c>
      <c r="BQ350" s="52">
        <f t="shared" si="757"/>
        <v>0.05</v>
      </c>
      <c r="BS350" s="52">
        <f t="shared" ca="1" si="758"/>
        <v>0</v>
      </c>
      <c r="BT350" s="52">
        <f t="shared" ca="1" si="759"/>
        <v>0</v>
      </c>
      <c r="BU350" s="52">
        <f t="shared" ca="1" si="760"/>
        <v>0</v>
      </c>
      <c r="BV350" s="52">
        <f t="shared" ca="1" si="761"/>
        <v>0</v>
      </c>
      <c r="BW350" s="52">
        <f t="shared" ca="1" si="762"/>
        <v>0</v>
      </c>
      <c r="BX350" s="52">
        <f t="shared" ca="1" si="763"/>
        <v>0</v>
      </c>
      <c r="BY350" s="52">
        <f t="shared" ca="1" si="764"/>
        <v>0</v>
      </c>
      <c r="BZ350" s="52">
        <f t="shared" ca="1" si="765"/>
        <v>0</v>
      </c>
      <c r="CA350" s="52">
        <f t="shared" ca="1" si="766"/>
        <v>0</v>
      </c>
      <c r="CB350" s="52">
        <f t="shared" ca="1" si="767"/>
        <v>0</v>
      </c>
      <c r="CC350" s="52">
        <f t="shared" ca="1" si="768"/>
        <v>0</v>
      </c>
      <c r="CD350" s="52">
        <f t="shared" ca="1" si="769"/>
        <v>0</v>
      </c>
      <c r="CE350" s="52">
        <f t="shared" ca="1" si="770"/>
        <v>0</v>
      </c>
      <c r="CF350" s="52">
        <f t="shared" ca="1" si="771"/>
        <v>0</v>
      </c>
      <c r="CG350" s="52">
        <f t="shared" ca="1" si="772"/>
        <v>0</v>
      </c>
      <c r="CH350" s="52">
        <f t="shared" ca="1" si="773"/>
        <v>0</v>
      </c>
      <c r="CI350" s="52">
        <f t="shared" ca="1" si="774"/>
        <v>0</v>
      </c>
      <c r="CJ350" s="52">
        <f t="shared" ca="1" si="775"/>
        <v>0</v>
      </c>
      <c r="CK350" s="52">
        <f t="shared" ca="1" si="776"/>
        <v>0</v>
      </c>
      <c r="CL350" s="52">
        <f t="shared" ca="1" si="777"/>
        <v>0</v>
      </c>
      <c r="CM350" s="52">
        <f t="shared" ca="1" si="778"/>
        <v>0</v>
      </c>
      <c r="CN350" s="52">
        <f t="shared" ca="1" si="779"/>
        <v>0</v>
      </c>
      <c r="CO350" s="52">
        <f t="shared" ca="1" si="780"/>
        <v>0</v>
      </c>
      <c r="CP350" s="52">
        <f t="shared" ca="1" si="781"/>
        <v>0</v>
      </c>
      <c r="CQ350" s="52">
        <f t="shared" ca="1" si="782"/>
        <v>0</v>
      </c>
      <c r="CR350" s="52">
        <f t="shared" ca="1" si="783"/>
        <v>0</v>
      </c>
      <c r="CS350" s="52">
        <f t="shared" ca="1" si="784"/>
        <v>0</v>
      </c>
      <c r="CT350" s="52">
        <f t="shared" ca="1" si="785"/>
        <v>0</v>
      </c>
      <c r="CU350" s="52">
        <f t="shared" ca="1" si="786"/>
        <v>0</v>
      </c>
      <c r="CV350" s="52">
        <f t="shared" ca="1" si="787"/>
        <v>0</v>
      </c>
      <c r="CW350" s="52">
        <f t="shared" ca="1" si="788"/>
        <v>0</v>
      </c>
      <c r="CY350" s="51" t="str">
        <f t="shared" ca="1" si="789"/>
        <v>Slope</v>
      </c>
      <c r="CZ350" s="51" t="str">
        <f t="shared" ca="1" si="790"/>
        <v>Slope</v>
      </c>
      <c r="DA350" s="51" t="str">
        <f t="shared" ca="1" si="791"/>
        <v>Slope</v>
      </c>
      <c r="DB350" s="51" t="str">
        <f t="shared" ca="1" si="792"/>
        <v>Slope</v>
      </c>
      <c r="DC350" s="51" t="str">
        <f t="shared" ca="1" si="793"/>
        <v>Slope</v>
      </c>
      <c r="DD350" s="51" t="str">
        <f t="shared" ca="1" si="794"/>
        <v>Slope</v>
      </c>
      <c r="DE350" s="51" t="str">
        <f t="shared" ca="1" si="795"/>
        <v>Slope</v>
      </c>
      <c r="DF350" s="51" t="str">
        <f t="shared" ca="1" si="796"/>
        <v>Slope</v>
      </c>
      <c r="DG350" s="51" t="str">
        <f t="shared" ca="1" si="797"/>
        <v>Slope</v>
      </c>
      <c r="DH350" s="51" t="str">
        <f t="shared" ca="1" si="798"/>
        <v>Slope</v>
      </c>
      <c r="DI350" s="51" t="str">
        <f t="shared" ca="1" si="799"/>
        <v>Slope</v>
      </c>
      <c r="DJ350" s="51" t="str">
        <f t="shared" ca="1" si="800"/>
        <v>Slope</v>
      </c>
      <c r="DK350" s="51" t="str">
        <f t="shared" ca="1" si="801"/>
        <v>Slope</v>
      </c>
      <c r="DL350" s="51" t="str">
        <f t="shared" ca="1" si="802"/>
        <v>Slope</v>
      </c>
      <c r="DM350" s="51" t="str">
        <f t="shared" ca="1" si="803"/>
        <v>Slope</v>
      </c>
      <c r="DN350" s="51" t="str">
        <f t="shared" ca="1" si="804"/>
        <v>Slope</v>
      </c>
      <c r="DO350" s="51" t="str">
        <f t="shared" ca="1" si="805"/>
        <v>Slope</v>
      </c>
      <c r="DP350" s="51" t="str">
        <f t="shared" ca="1" si="806"/>
        <v>Slope</v>
      </c>
      <c r="DQ350" s="51" t="str">
        <f t="shared" ca="1" si="807"/>
        <v>Slope</v>
      </c>
      <c r="DR350" s="51" t="str">
        <f t="shared" ca="1" si="808"/>
        <v>Slope</v>
      </c>
      <c r="DS350" s="51" t="str">
        <f t="shared" ca="1" si="809"/>
        <v>Slope</v>
      </c>
      <c r="DT350" s="51" t="str">
        <f t="shared" ca="1" si="810"/>
        <v>Slope</v>
      </c>
      <c r="DU350" s="51" t="str">
        <f t="shared" ca="1" si="811"/>
        <v>Slope</v>
      </c>
      <c r="DV350" s="51" t="str">
        <f t="shared" ca="1" si="812"/>
        <v>Slope</v>
      </c>
      <c r="DW350" s="51" t="str">
        <f t="shared" ca="1" si="813"/>
        <v>Slope</v>
      </c>
      <c r="DX350" s="51" t="str">
        <f t="shared" ca="1" si="814"/>
        <v>Slope</v>
      </c>
      <c r="DY350" s="51" t="str">
        <f t="shared" ca="1" si="815"/>
        <v>Slope</v>
      </c>
      <c r="DZ350" s="51" t="str">
        <f t="shared" ca="1" si="816"/>
        <v>Slope</v>
      </c>
      <c r="EA350" s="51" t="str">
        <f t="shared" ca="1" si="817"/>
        <v>Slope</v>
      </c>
      <c r="EB350" s="51" t="str">
        <f t="shared" ca="1" si="818"/>
        <v>Slope</v>
      </c>
      <c r="EC350" s="51" t="str">
        <f t="shared" ca="1" si="819"/>
        <v>Slope</v>
      </c>
      <c r="EE350" s="52">
        <f t="shared" ca="1" si="820"/>
        <v>1</v>
      </c>
      <c r="EF350" s="52">
        <f t="shared" ca="1" si="821"/>
        <v>1</v>
      </c>
      <c r="EG350" s="52">
        <f t="shared" ca="1" si="822"/>
        <v>1</v>
      </c>
      <c r="EH350" s="52">
        <f t="shared" ca="1" si="823"/>
        <v>1</v>
      </c>
      <c r="EI350" s="52">
        <f t="shared" ca="1" si="824"/>
        <v>1</v>
      </c>
      <c r="EJ350" s="52">
        <f t="shared" ca="1" si="825"/>
        <v>1</v>
      </c>
      <c r="EK350" s="52">
        <f t="shared" ca="1" si="826"/>
        <v>1</v>
      </c>
      <c r="EL350" s="52">
        <f t="shared" ca="1" si="827"/>
        <v>1</v>
      </c>
      <c r="EM350" s="52">
        <f t="shared" ca="1" si="828"/>
        <v>1</v>
      </c>
      <c r="EN350" s="52">
        <f t="shared" ca="1" si="829"/>
        <v>1</v>
      </c>
      <c r="EO350" s="52">
        <f t="shared" ca="1" si="830"/>
        <v>1</v>
      </c>
      <c r="EP350" s="52">
        <f t="shared" ca="1" si="831"/>
        <v>1</v>
      </c>
      <c r="EQ350" s="52">
        <f t="shared" ca="1" si="832"/>
        <v>1</v>
      </c>
      <c r="ER350" s="52">
        <f t="shared" ca="1" si="833"/>
        <v>1</v>
      </c>
      <c r="ES350" s="52">
        <f t="shared" ca="1" si="834"/>
        <v>1</v>
      </c>
      <c r="ET350" s="52">
        <f t="shared" ca="1" si="835"/>
        <v>1</v>
      </c>
      <c r="EU350" s="52">
        <f t="shared" ca="1" si="836"/>
        <v>1</v>
      </c>
      <c r="EV350" s="52">
        <f t="shared" ca="1" si="837"/>
        <v>1</v>
      </c>
      <c r="EW350" s="52">
        <f t="shared" ca="1" si="838"/>
        <v>1</v>
      </c>
      <c r="EX350" s="52">
        <f t="shared" ca="1" si="839"/>
        <v>1</v>
      </c>
      <c r="EY350" s="52">
        <f t="shared" ca="1" si="840"/>
        <v>1</v>
      </c>
      <c r="EZ350" s="52">
        <f t="shared" ca="1" si="841"/>
        <v>1</v>
      </c>
      <c r="FA350" s="52">
        <f t="shared" ca="1" si="842"/>
        <v>1</v>
      </c>
      <c r="FB350" s="52">
        <f t="shared" ca="1" si="843"/>
        <v>1</v>
      </c>
      <c r="FC350" s="52">
        <f t="shared" ca="1" si="844"/>
        <v>1</v>
      </c>
      <c r="FD350" s="52">
        <f t="shared" ca="1" si="845"/>
        <v>1</v>
      </c>
      <c r="FE350" s="52">
        <f t="shared" ca="1" si="846"/>
        <v>1</v>
      </c>
      <c r="FF350" s="52">
        <f t="shared" ca="1" si="847"/>
        <v>1</v>
      </c>
      <c r="FG350" s="52">
        <f t="shared" ca="1" si="848"/>
        <v>1</v>
      </c>
      <c r="FH350" s="52">
        <f t="shared" ca="1" si="849"/>
        <v>1</v>
      </c>
      <c r="FI350" s="52">
        <f t="shared" ca="1" si="850"/>
        <v>1</v>
      </c>
      <c r="FK350" s="52">
        <f t="shared" si="851"/>
        <v>0</v>
      </c>
      <c r="FL350" s="59" t="e">
        <f t="shared" ca="1" si="852"/>
        <v>#N/A</v>
      </c>
      <c r="FM350" s="59" t="e">
        <f t="shared" ca="1" si="853"/>
        <v>#N/A</v>
      </c>
      <c r="FN350" s="52">
        <f t="shared" ca="1" si="854"/>
        <v>0</v>
      </c>
      <c r="FP350" s="52">
        <f t="shared" ca="1" si="855"/>
        <v>0.66666666666666663</v>
      </c>
      <c r="FQ350" s="52">
        <f t="shared" ca="1" si="856"/>
        <v>0.66666666666666663</v>
      </c>
      <c r="FR350" s="52">
        <f t="shared" ca="1" si="857"/>
        <v>0.65555555555555545</v>
      </c>
      <c r="FS350" s="52">
        <f t="shared" ca="1" si="858"/>
        <v>0.64444444444444438</v>
      </c>
      <c r="FT350" s="52">
        <f t="shared" ca="1" si="859"/>
        <v>0.6333333333333333</v>
      </c>
      <c r="FU350" s="52">
        <f t="shared" ca="1" si="860"/>
        <v>0.62222222222222223</v>
      </c>
      <c r="FV350" s="52">
        <f t="shared" ca="1" si="861"/>
        <v>0.61111111111111116</v>
      </c>
      <c r="FW350" s="52">
        <f t="shared" ca="1" si="862"/>
        <v>0.6</v>
      </c>
      <c r="FX350" s="52">
        <f t="shared" ca="1" si="863"/>
        <v>0.5888888888888888</v>
      </c>
      <c r="FY350" s="52">
        <f t="shared" ca="1" si="864"/>
        <v>0.57777777777777772</v>
      </c>
      <c r="FZ350" s="52">
        <f t="shared" ca="1" si="865"/>
        <v>0.56666666666666665</v>
      </c>
      <c r="GA350" s="52">
        <f t="shared" ca="1" si="866"/>
        <v>0.55555555555555558</v>
      </c>
      <c r="GB350" s="52">
        <f t="shared" ca="1" si="867"/>
        <v>0.5444444444444444</v>
      </c>
      <c r="GC350" s="52">
        <f t="shared" ca="1" si="868"/>
        <v>0.53333333333333333</v>
      </c>
      <c r="GD350" s="52">
        <f t="shared" ca="1" si="869"/>
        <v>0.52222222222222214</v>
      </c>
      <c r="GE350" s="52">
        <f t="shared" ca="1" si="870"/>
        <v>0.51111111111111107</v>
      </c>
      <c r="GF350" s="52">
        <f t="shared" ca="1" si="871"/>
        <v>0.5</v>
      </c>
      <c r="GG350" s="52">
        <f t="shared" ca="1" si="872"/>
        <v>0.48888888888888887</v>
      </c>
      <c r="GH350" s="52">
        <f t="shared" ca="1" si="873"/>
        <v>0.47777777777777775</v>
      </c>
      <c r="GI350" s="52">
        <f t="shared" ca="1" si="874"/>
        <v>0.46666666666666667</v>
      </c>
      <c r="GJ350" s="52">
        <f t="shared" ca="1" si="875"/>
        <v>0.45555555555555555</v>
      </c>
      <c r="GK350" s="52">
        <f t="shared" ca="1" si="876"/>
        <v>0.44444444444444442</v>
      </c>
      <c r="GL350" s="52">
        <f t="shared" ca="1" si="877"/>
        <v>0.43333333333333335</v>
      </c>
      <c r="GM350" s="52">
        <f t="shared" ca="1" si="878"/>
        <v>0.42222222222222222</v>
      </c>
      <c r="GN350" s="52">
        <f t="shared" ca="1" si="879"/>
        <v>0.41111111111111109</v>
      </c>
      <c r="GO350" s="52">
        <f t="shared" ca="1" si="880"/>
        <v>0.39999999999999997</v>
      </c>
      <c r="GP350" s="52">
        <f t="shared" ca="1" si="881"/>
        <v>0.38888888888888884</v>
      </c>
      <c r="GQ350" s="52">
        <f t="shared" ca="1" si="882"/>
        <v>0.37777777777777777</v>
      </c>
      <c r="GR350" s="52">
        <f t="shared" ca="1" si="883"/>
        <v>0.36666666666666664</v>
      </c>
      <c r="GS350" s="52">
        <f t="shared" ca="1" si="884"/>
        <v>0.35555555555555551</v>
      </c>
      <c r="GT350" s="52">
        <f t="shared" ca="1" si="885"/>
        <v>0.34444444444444444</v>
      </c>
      <c r="GU350" s="125">
        <f t="shared" si="886"/>
        <v>0</v>
      </c>
      <c r="GV350" s="52">
        <f t="shared" ca="1" si="887"/>
        <v>0.66666666666666663</v>
      </c>
      <c r="GW350" s="59">
        <f t="shared" ca="1" si="888"/>
        <v>0</v>
      </c>
      <c r="GX350" s="52">
        <f t="shared" ca="1" si="889"/>
        <v>0</v>
      </c>
      <c r="GY350" s="52" t="str">
        <f t="shared" ca="1" si="890"/>
        <v>Slope</v>
      </c>
      <c r="GZ350" s="52" t="str">
        <f t="shared" ca="1" si="891"/>
        <v>NaN</v>
      </c>
      <c r="HA350" s="120">
        <f t="shared" si="892"/>
        <v>0</v>
      </c>
      <c r="HB350" s="58">
        <f t="shared" si="893"/>
        <v>0</v>
      </c>
      <c r="HC350" s="58"/>
      <c r="HD350" s="121">
        <f t="shared" si="894"/>
        <v>1</v>
      </c>
      <c r="HE350" s="52">
        <f t="shared" si="895"/>
        <v>0</v>
      </c>
      <c r="HF350" s="52">
        <f t="shared" si="896"/>
        <v>0</v>
      </c>
      <c r="HG350" s="120">
        <f t="shared" si="897"/>
        <v>1</v>
      </c>
      <c r="HH350" s="120">
        <f t="shared" si="898"/>
        <v>0</v>
      </c>
      <c r="HI350" s="52">
        <f t="shared" ca="1" si="899"/>
        <v>0</v>
      </c>
      <c r="HJ350" s="52" t="str">
        <f t="shared" ca="1" si="900"/>
        <v>Slope</v>
      </c>
      <c r="HK350" s="59">
        <f t="shared" ca="1" si="901"/>
        <v>2</v>
      </c>
      <c r="HL350" s="52" t="str">
        <f t="shared" ca="1" si="902"/>
        <v>NaN</v>
      </c>
      <c r="HM350" s="52">
        <f t="shared" si="903"/>
        <v>0</v>
      </c>
      <c r="HN350" s="52">
        <f t="shared" si="904"/>
        <v>0</v>
      </c>
      <c r="HO350" s="52">
        <f t="shared" si="905"/>
        <v>0</v>
      </c>
      <c r="HP350" s="112"/>
      <c r="HQ350" s="52">
        <f t="shared" si="908"/>
        <v>0</v>
      </c>
      <c r="HR350" s="112"/>
      <c r="HS350" s="52">
        <f t="shared" si="906"/>
        <v>0</v>
      </c>
      <c r="HT350">
        <f t="shared" si="907"/>
        <v>0</v>
      </c>
    </row>
    <row r="351" spans="1:228" x14ac:dyDescent="0.25">
      <c r="A351" s="45">
        <v>313</v>
      </c>
      <c r="B351" s="35">
        <f t="shared" si="743"/>
        <v>3.6111111111110997E-2</v>
      </c>
      <c r="C351" s="28"/>
      <c r="D351" s="29"/>
      <c r="E351" s="29"/>
      <c r="F351" s="37"/>
      <c r="G351" s="38"/>
      <c r="H351" s="107"/>
      <c r="I351" s="31"/>
      <c r="J351" s="28"/>
      <c r="K351" s="37">
        <f t="shared" si="912"/>
        <v>0</v>
      </c>
      <c r="L351" s="30">
        <f t="shared" si="910"/>
        <v>0</v>
      </c>
      <c r="M351" s="101">
        <f t="shared" si="911"/>
        <v>0</v>
      </c>
      <c r="N351" s="103">
        <f t="shared" si="744"/>
        <v>0</v>
      </c>
      <c r="AD351" s="52" t="e">
        <f t="shared" ca="1" si="745"/>
        <v>#DIV/0!</v>
      </c>
      <c r="AE351" s="52" t="e">
        <f t="shared" ca="1" si="745"/>
        <v>#DIV/0!</v>
      </c>
      <c r="AF351" s="52" t="e">
        <f t="shared" ca="1" si="745"/>
        <v>#DIV/0!</v>
      </c>
      <c r="AG351" s="52" t="e">
        <f t="shared" ca="1" si="745"/>
        <v>#DIV/0!</v>
      </c>
      <c r="AH351" s="52" t="e">
        <f t="shared" ca="1" si="746"/>
        <v>#DIV/0!</v>
      </c>
      <c r="AI351" s="52" t="e">
        <f t="shared" ca="1" si="746"/>
        <v>#DIV/0!</v>
      </c>
      <c r="AJ351" s="52" t="e">
        <f t="shared" ca="1" si="746"/>
        <v>#DIV/0!</v>
      </c>
      <c r="AK351" s="52" t="e">
        <f t="shared" ca="1" si="746"/>
        <v>#DIV/0!</v>
      </c>
      <c r="AL351" s="52" t="e">
        <f t="shared" ca="1" si="747"/>
        <v>#DIV/0!</v>
      </c>
      <c r="AM351" s="52" t="e">
        <f t="shared" ca="1" si="747"/>
        <v>#DIV/0!</v>
      </c>
      <c r="AN351" s="52" t="e">
        <f t="shared" ca="1" si="747"/>
        <v>#DIV/0!</v>
      </c>
      <c r="AO351" s="52" t="e">
        <f t="shared" ca="1" si="747"/>
        <v>#DIV/0!</v>
      </c>
      <c r="AP351" s="52" t="e">
        <f t="shared" ca="1" si="748"/>
        <v>#DIV/0!</v>
      </c>
      <c r="AQ351" s="52" t="e">
        <f t="shared" ca="1" si="748"/>
        <v>#DIV/0!</v>
      </c>
      <c r="AR351" s="52" t="e">
        <f t="shared" ca="1" si="748"/>
        <v>#DIV/0!</v>
      </c>
      <c r="AS351" s="52" t="e">
        <f t="shared" ca="1" si="748"/>
        <v>#DIV/0!</v>
      </c>
      <c r="AT351" s="52" t="e">
        <f t="shared" ca="1" si="913"/>
        <v>#DIV/0!</v>
      </c>
      <c r="AU351" s="52" t="e">
        <f t="shared" ca="1" si="913"/>
        <v>#DIV/0!</v>
      </c>
      <c r="AV351" s="52" t="e">
        <f t="shared" ca="1" si="738"/>
        <v>#DIV/0!</v>
      </c>
      <c r="AW351" s="52" t="e">
        <f t="shared" ca="1" si="738"/>
        <v>#DIV/0!</v>
      </c>
      <c r="AX351" s="52" t="e">
        <f t="shared" ca="1" si="738"/>
        <v>#DIV/0!</v>
      </c>
      <c r="AY351" s="52" t="e">
        <f t="shared" ca="1" si="738"/>
        <v>#DIV/0!</v>
      </c>
      <c r="AZ351" s="52" t="e">
        <f t="shared" ca="1" si="739"/>
        <v>#DIV/0!</v>
      </c>
      <c r="BA351" s="52" t="e">
        <f t="shared" ca="1" si="739"/>
        <v>#DIV/0!</v>
      </c>
      <c r="BB351" s="52" t="e">
        <f t="shared" ca="1" si="739"/>
        <v>#DIV/0!</v>
      </c>
      <c r="BC351" s="52" t="e">
        <f t="shared" ca="1" si="739"/>
        <v>#DIV/0!</v>
      </c>
      <c r="BD351" s="52" t="e">
        <f t="shared" ca="1" si="740"/>
        <v>#DIV/0!</v>
      </c>
      <c r="BE351" s="52" t="e">
        <f t="shared" ca="1" si="740"/>
        <v>#DIV/0!</v>
      </c>
      <c r="BF351" s="52" t="e">
        <f t="shared" ca="1" si="740"/>
        <v>#DIV/0!</v>
      </c>
      <c r="BG351" s="52" t="e">
        <f t="shared" ca="1" si="740"/>
        <v>#DIV/0!</v>
      </c>
      <c r="BH351" s="52" t="e">
        <f t="shared" ca="1" si="741"/>
        <v>#DIV/0!</v>
      </c>
      <c r="BJ351" s="52">
        <f t="shared" si="750"/>
        <v>0</v>
      </c>
      <c r="BK351" s="52">
        <f t="shared" si="751"/>
        <v>0</v>
      </c>
      <c r="BL351" s="52">
        <f t="shared" si="752"/>
        <v>0</v>
      </c>
      <c r="BM351" s="52">
        <f t="shared" si="753"/>
        <v>0</v>
      </c>
      <c r="BN351" s="52">
        <f t="shared" si="754"/>
        <v>0</v>
      </c>
      <c r="BO351" s="52">
        <f t="shared" si="755"/>
        <v>0</v>
      </c>
      <c r="BP351" s="52">
        <f t="shared" si="756"/>
        <v>0</v>
      </c>
      <c r="BQ351" s="52">
        <f t="shared" si="757"/>
        <v>0.05</v>
      </c>
      <c r="BS351" s="52">
        <f t="shared" ca="1" si="758"/>
        <v>0</v>
      </c>
      <c r="BT351" s="52">
        <f t="shared" ca="1" si="759"/>
        <v>0</v>
      </c>
      <c r="BU351" s="52">
        <f t="shared" ca="1" si="760"/>
        <v>0</v>
      </c>
      <c r="BV351" s="52">
        <f t="shared" ca="1" si="761"/>
        <v>0</v>
      </c>
      <c r="BW351" s="52">
        <f t="shared" ca="1" si="762"/>
        <v>0</v>
      </c>
      <c r="BX351" s="52">
        <f t="shared" ca="1" si="763"/>
        <v>0</v>
      </c>
      <c r="BY351" s="52">
        <f t="shared" ca="1" si="764"/>
        <v>0</v>
      </c>
      <c r="BZ351" s="52">
        <f t="shared" ca="1" si="765"/>
        <v>0</v>
      </c>
      <c r="CA351" s="52">
        <f t="shared" ca="1" si="766"/>
        <v>0</v>
      </c>
      <c r="CB351" s="52">
        <f t="shared" ca="1" si="767"/>
        <v>0</v>
      </c>
      <c r="CC351" s="52">
        <f t="shared" ca="1" si="768"/>
        <v>0</v>
      </c>
      <c r="CD351" s="52">
        <f t="shared" ca="1" si="769"/>
        <v>0</v>
      </c>
      <c r="CE351" s="52">
        <f t="shared" ca="1" si="770"/>
        <v>0</v>
      </c>
      <c r="CF351" s="52">
        <f t="shared" ca="1" si="771"/>
        <v>0</v>
      </c>
      <c r="CG351" s="52">
        <f t="shared" ca="1" si="772"/>
        <v>0</v>
      </c>
      <c r="CH351" s="52">
        <f t="shared" ca="1" si="773"/>
        <v>0</v>
      </c>
      <c r="CI351" s="52">
        <f t="shared" ca="1" si="774"/>
        <v>0</v>
      </c>
      <c r="CJ351" s="52">
        <f t="shared" ca="1" si="775"/>
        <v>0</v>
      </c>
      <c r="CK351" s="52">
        <f t="shared" ca="1" si="776"/>
        <v>0</v>
      </c>
      <c r="CL351" s="52">
        <f t="shared" ca="1" si="777"/>
        <v>0</v>
      </c>
      <c r="CM351" s="52">
        <f t="shared" ca="1" si="778"/>
        <v>0</v>
      </c>
      <c r="CN351" s="52">
        <f t="shared" ca="1" si="779"/>
        <v>0</v>
      </c>
      <c r="CO351" s="52">
        <f t="shared" ca="1" si="780"/>
        <v>0</v>
      </c>
      <c r="CP351" s="52">
        <f t="shared" ca="1" si="781"/>
        <v>0</v>
      </c>
      <c r="CQ351" s="52">
        <f t="shared" ca="1" si="782"/>
        <v>0</v>
      </c>
      <c r="CR351" s="52">
        <f t="shared" ca="1" si="783"/>
        <v>0</v>
      </c>
      <c r="CS351" s="52">
        <f t="shared" ca="1" si="784"/>
        <v>0</v>
      </c>
      <c r="CT351" s="52">
        <f t="shared" ca="1" si="785"/>
        <v>0</v>
      </c>
      <c r="CU351" s="52">
        <f t="shared" ca="1" si="786"/>
        <v>0</v>
      </c>
      <c r="CV351" s="52">
        <f t="shared" ca="1" si="787"/>
        <v>0</v>
      </c>
      <c r="CW351" s="52">
        <f t="shared" ca="1" si="788"/>
        <v>0</v>
      </c>
      <c r="CY351" s="51" t="str">
        <f t="shared" ca="1" si="789"/>
        <v>Slope</v>
      </c>
      <c r="CZ351" s="51" t="str">
        <f t="shared" ca="1" si="790"/>
        <v>Slope</v>
      </c>
      <c r="DA351" s="51" t="str">
        <f t="shared" ca="1" si="791"/>
        <v>Slope</v>
      </c>
      <c r="DB351" s="51" t="str">
        <f t="shared" ca="1" si="792"/>
        <v>Slope</v>
      </c>
      <c r="DC351" s="51" t="str">
        <f t="shared" ca="1" si="793"/>
        <v>Slope</v>
      </c>
      <c r="DD351" s="51" t="str">
        <f t="shared" ca="1" si="794"/>
        <v>Slope</v>
      </c>
      <c r="DE351" s="51" t="str">
        <f t="shared" ca="1" si="795"/>
        <v>Slope</v>
      </c>
      <c r="DF351" s="51" t="str">
        <f t="shared" ca="1" si="796"/>
        <v>Slope</v>
      </c>
      <c r="DG351" s="51" t="str">
        <f t="shared" ca="1" si="797"/>
        <v>Slope</v>
      </c>
      <c r="DH351" s="51" t="str">
        <f t="shared" ca="1" si="798"/>
        <v>Slope</v>
      </c>
      <c r="DI351" s="51" t="str">
        <f t="shared" ca="1" si="799"/>
        <v>Slope</v>
      </c>
      <c r="DJ351" s="51" t="str">
        <f t="shared" ca="1" si="800"/>
        <v>Slope</v>
      </c>
      <c r="DK351" s="51" t="str">
        <f t="shared" ca="1" si="801"/>
        <v>Slope</v>
      </c>
      <c r="DL351" s="51" t="str">
        <f t="shared" ca="1" si="802"/>
        <v>Slope</v>
      </c>
      <c r="DM351" s="51" t="str">
        <f t="shared" ca="1" si="803"/>
        <v>Slope</v>
      </c>
      <c r="DN351" s="51" t="str">
        <f t="shared" ca="1" si="804"/>
        <v>Slope</v>
      </c>
      <c r="DO351" s="51" t="str">
        <f t="shared" ca="1" si="805"/>
        <v>Slope</v>
      </c>
      <c r="DP351" s="51" t="str">
        <f t="shared" ca="1" si="806"/>
        <v>Slope</v>
      </c>
      <c r="DQ351" s="51" t="str">
        <f t="shared" ca="1" si="807"/>
        <v>Slope</v>
      </c>
      <c r="DR351" s="51" t="str">
        <f t="shared" ca="1" si="808"/>
        <v>Slope</v>
      </c>
      <c r="DS351" s="51" t="str">
        <f t="shared" ca="1" si="809"/>
        <v>Slope</v>
      </c>
      <c r="DT351" s="51" t="str">
        <f t="shared" ca="1" si="810"/>
        <v>Slope</v>
      </c>
      <c r="DU351" s="51" t="str">
        <f t="shared" ca="1" si="811"/>
        <v>Slope</v>
      </c>
      <c r="DV351" s="51" t="str">
        <f t="shared" ca="1" si="812"/>
        <v>Slope</v>
      </c>
      <c r="DW351" s="51" t="str">
        <f t="shared" ca="1" si="813"/>
        <v>Slope</v>
      </c>
      <c r="DX351" s="51" t="str">
        <f t="shared" ca="1" si="814"/>
        <v>Slope</v>
      </c>
      <c r="DY351" s="51" t="str">
        <f t="shared" ca="1" si="815"/>
        <v>Slope</v>
      </c>
      <c r="DZ351" s="51" t="str">
        <f t="shared" ca="1" si="816"/>
        <v>Slope</v>
      </c>
      <c r="EA351" s="51" t="str">
        <f t="shared" ca="1" si="817"/>
        <v>Slope</v>
      </c>
      <c r="EB351" s="51" t="str">
        <f t="shared" ca="1" si="818"/>
        <v>Slope</v>
      </c>
      <c r="EC351" s="51" t="str">
        <f t="shared" ca="1" si="819"/>
        <v>Slope</v>
      </c>
      <c r="EE351" s="52">
        <f t="shared" ca="1" si="820"/>
        <v>1</v>
      </c>
      <c r="EF351" s="52">
        <f t="shared" ca="1" si="821"/>
        <v>1</v>
      </c>
      <c r="EG351" s="52">
        <f t="shared" ca="1" si="822"/>
        <v>1</v>
      </c>
      <c r="EH351" s="52">
        <f t="shared" ca="1" si="823"/>
        <v>1</v>
      </c>
      <c r="EI351" s="52">
        <f t="shared" ca="1" si="824"/>
        <v>1</v>
      </c>
      <c r="EJ351" s="52">
        <f t="shared" ca="1" si="825"/>
        <v>1</v>
      </c>
      <c r="EK351" s="52">
        <f t="shared" ca="1" si="826"/>
        <v>1</v>
      </c>
      <c r="EL351" s="52">
        <f t="shared" ca="1" si="827"/>
        <v>1</v>
      </c>
      <c r="EM351" s="52">
        <f t="shared" ca="1" si="828"/>
        <v>1</v>
      </c>
      <c r="EN351" s="52">
        <f t="shared" ca="1" si="829"/>
        <v>1</v>
      </c>
      <c r="EO351" s="52">
        <f t="shared" ca="1" si="830"/>
        <v>1</v>
      </c>
      <c r="EP351" s="52">
        <f t="shared" ca="1" si="831"/>
        <v>1</v>
      </c>
      <c r="EQ351" s="52">
        <f t="shared" ca="1" si="832"/>
        <v>1</v>
      </c>
      <c r="ER351" s="52">
        <f t="shared" ca="1" si="833"/>
        <v>1</v>
      </c>
      <c r="ES351" s="52">
        <f t="shared" ca="1" si="834"/>
        <v>1</v>
      </c>
      <c r="ET351" s="52">
        <f t="shared" ca="1" si="835"/>
        <v>1</v>
      </c>
      <c r="EU351" s="52">
        <f t="shared" ca="1" si="836"/>
        <v>1</v>
      </c>
      <c r="EV351" s="52">
        <f t="shared" ca="1" si="837"/>
        <v>1</v>
      </c>
      <c r="EW351" s="52">
        <f t="shared" ca="1" si="838"/>
        <v>1</v>
      </c>
      <c r="EX351" s="52">
        <f t="shared" ca="1" si="839"/>
        <v>1</v>
      </c>
      <c r="EY351" s="52">
        <f t="shared" ca="1" si="840"/>
        <v>1</v>
      </c>
      <c r="EZ351" s="52">
        <f t="shared" ca="1" si="841"/>
        <v>1</v>
      </c>
      <c r="FA351" s="52">
        <f t="shared" ca="1" si="842"/>
        <v>1</v>
      </c>
      <c r="FB351" s="52">
        <f t="shared" ca="1" si="843"/>
        <v>1</v>
      </c>
      <c r="FC351" s="52">
        <f t="shared" ca="1" si="844"/>
        <v>1</v>
      </c>
      <c r="FD351" s="52">
        <f t="shared" ca="1" si="845"/>
        <v>1</v>
      </c>
      <c r="FE351" s="52">
        <f t="shared" ca="1" si="846"/>
        <v>1</v>
      </c>
      <c r="FF351" s="52">
        <f t="shared" ca="1" si="847"/>
        <v>1</v>
      </c>
      <c r="FG351" s="52">
        <f t="shared" ca="1" si="848"/>
        <v>1</v>
      </c>
      <c r="FH351" s="52">
        <f t="shared" ca="1" si="849"/>
        <v>1</v>
      </c>
      <c r="FI351" s="52">
        <f t="shared" ca="1" si="850"/>
        <v>1</v>
      </c>
      <c r="FK351" s="52">
        <f t="shared" si="851"/>
        <v>0</v>
      </c>
      <c r="FL351" s="59" t="e">
        <f t="shared" ca="1" si="852"/>
        <v>#N/A</v>
      </c>
      <c r="FM351" s="59" t="e">
        <f t="shared" ca="1" si="853"/>
        <v>#N/A</v>
      </c>
      <c r="FN351" s="52">
        <f t="shared" ca="1" si="854"/>
        <v>0</v>
      </c>
      <c r="FP351" s="52">
        <f t="shared" ca="1" si="855"/>
        <v>0.66666666666666663</v>
      </c>
      <c r="FQ351" s="52">
        <f t="shared" ca="1" si="856"/>
        <v>0.66666666666666663</v>
      </c>
      <c r="FR351" s="52">
        <f t="shared" ca="1" si="857"/>
        <v>0.65555555555555545</v>
      </c>
      <c r="FS351" s="52">
        <f t="shared" ca="1" si="858"/>
        <v>0.64444444444444438</v>
      </c>
      <c r="FT351" s="52">
        <f t="shared" ca="1" si="859"/>
        <v>0.6333333333333333</v>
      </c>
      <c r="FU351" s="52">
        <f t="shared" ca="1" si="860"/>
        <v>0.62222222222222223</v>
      </c>
      <c r="FV351" s="52">
        <f t="shared" ca="1" si="861"/>
        <v>0.61111111111111116</v>
      </c>
      <c r="FW351" s="52">
        <f t="shared" ca="1" si="862"/>
        <v>0.6</v>
      </c>
      <c r="FX351" s="52">
        <f t="shared" ca="1" si="863"/>
        <v>0.5888888888888888</v>
      </c>
      <c r="FY351" s="52">
        <f t="shared" ca="1" si="864"/>
        <v>0.57777777777777772</v>
      </c>
      <c r="FZ351" s="52">
        <f t="shared" ca="1" si="865"/>
        <v>0.56666666666666665</v>
      </c>
      <c r="GA351" s="52">
        <f t="shared" ca="1" si="866"/>
        <v>0.55555555555555558</v>
      </c>
      <c r="GB351" s="52">
        <f t="shared" ca="1" si="867"/>
        <v>0.5444444444444444</v>
      </c>
      <c r="GC351" s="52">
        <f t="shared" ca="1" si="868"/>
        <v>0.53333333333333333</v>
      </c>
      <c r="GD351" s="52">
        <f t="shared" ca="1" si="869"/>
        <v>0.52222222222222214</v>
      </c>
      <c r="GE351" s="52">
        <f t="shared" ca="1" si="870"/>
        <v>0.51111111111111107</v>
      </c>
      <c r="GF351" s="52">
        <f t="shared" ca="1" si="871"/>
        <v>0.5</v>
      </c>
      <c r="GG351" s="52">
        <f t="shared" ca="1" si="872"/>
        <v>0.48888888888888887</v>
      </c>
      <c r="GH351" s="52">
        <f t="shared" ca="1" si="873"/>
        <v>0.47777777777777775</v>
      </c>
      <c r="GI351" s="52">
        <f t="shared" ca="1" si="874"/>
        <v>0.46666666666666667</v>
      </c>
      <c r="GJ351" s="52">
        <f t="shared" ca="1" si="875"/>
        <v>0.45555555555555555</v>
      </c>
      <c r="GK351" s="52">
        <f t="shared" ca="1" si="876"/>
        <v>0.44444444444444442</v>
      </c>
      <c r="GL351" s="52">
        <f t="shared" ca="1" si="877"/>
        <v>0.43333333333333335</v>
      </c>
      <c r="GM351" s="52">
        <f t="shared" ca="1" si="878"/>
        <v>0.42222222222222222</v>
      </c>
      <c r="GN351" s="52">
        <f t="shared" ca="1" si="879"/>
        <v>0.41111111111111109</v>
      </c>
      <c r="GO351" s="52">
        <f t="shared" ca="1" si="880"/>
        <v>0.39999999999999997</v>
      </c>
      <c r="GP351" s="52">
        <f t="shared" ca="1" si="881"/>
        <v>0.38888888888888884</v>
      </c>
      <c r="GQ351" s="52">
        <f t="shared" ca="1" si="882"/>
        <v>0.37777777777777777</v>
      </c>
      <c r="GR351" s="52">
        <f t="shared" ca="1" si="883"/>
        <v>0.36666666666666664</v>
      </c>
      <c r="GS351" s="52">
        <f t="shared" ca="1" si="884"/>
        <v>0.35555555555555551</v>
      </c>
      <c r="GT351" s="52">
        <f t="shared" ca="1" si="885"/>
        <v>0.34444444444444444</v>
      </c>
      <c r="GU351" s="125">
        <f t="shared" si="886"/>
        <v>0</v>
      </c>
      <c r="GV351" s="52">
        <f t="shared" ca="1" si="887"/>
        <v>0.66666666666666663</v>
      </c>
      <c r="GW351" s="59">
        <f t="shared" ca="1" si="888"/>
        <v>0</v>
      </c>
      <c r="GX351" s="52">
        <f t="shared" ca="1" si="889"/>
        <v>0</v>
      </c>
      <c r="GY351" s="52" t="str">
        <f t="shared" ca="1" si="890"/>
        <v>Slope</v>
      </c>
      <c r="GZ351" s="52" t="str">
        <f t="shared" ca="1" si="891"/>
        <v>NaN</v>
      </c>
      <c r="HA351" s="120">
        <f t="shared" si="892"/>
        <v>0</v>
      </c>
      <c r="HB351" s="58">
        <f t="shared" si="893"/>
        <v>0</v>
      </c>
      <c r="HC351" s="58"/>
      <c r="HD351" s="121">
        <f t="shared" si="894"/>
        <v>1</v>
      </c>
      <c r="HE351" s="52">
        <f t="shared" si="895"/>
        <v>0</v>
      </c>
      <c r="HF351" s="52">
        <f t="shared" si="896"/>
        <v>0</v>
      </c>
      <c r="HG351" s="120">
        <f t="shared" si="897"/>
        <v>1</v>
      </c>
      <c r="HH351" s="120">
        <f t="shared" si="898"/>
        <v>0</v>
      </c>
      <c r="HI351" s="52">
        <f t="shared" ca="1" si="899"/>
        <v>0</v>
      </c>
      <c r="HJ351" s="52" t="str">
        <f t="shared" ca="1" si="900"/>
        <v>Slope</v>
      </c>
      <c r="HK351" s="59">
        <f t="shared" ca="1" si="901"/>
        <v>2</v>
      </c>
      <c r="HL351" s="52" t="str">
        <f t="shared" ca="1" si="902"/>
        <v>NaN</v>
      </c>
      <c r="HM351" s="52">
        <f t="shared" si="903"/>
        <v>0</v>
      </c>
      <c r="HN351" s="52">
        <f t="shared" si="904"/>
        <v>0</v>
      </c>
      <c r="HO351" s="52">
        <f t="shared" si="905"/>
        <v>0</v>
      </c>
      <c r="HP351" s="112"/>
      <c r="HQ351" s="52">
        <f t="shared" si="908"/>
        <v>0</v>
      </c>
      <c r="HR351" s="112"/>
      <c r="HS351" s="52">
        <f t="shared" si="906"/>
        <v>0</v>
      </c>
      <c r="HT351">
        <f t="shared" si="907"/>
        <v>0</v>
      </c>
    </row>
    <row r="352" spans="1:228" x14ac:dyDescent="0.25">
      <c r="A352" s="45">
        <v>314</v>
      </c>
      <c r="B352" s="35">
        <f t="shared" si="743"/>
        <v>3.6226851851851739E-2</v>
      </c>
      <c r="C352" s="28"/>
      <c r="D352" s="29"/>
      <c r="E352" s="29"/>
      <c r="F352" s="37"/>
      <c r="G352" s="38"/>
      <c r="H352" s="107"/>
      <c r="I352" s="31"/>
      <c r="J352" s="28"/>
      <c r="K352" s="37">
        <f t="shared" si="912"/>
        <v>0</v>
      </c>
      <c r="L352" s="30">
        <f t="shared" si="910"/>
        <v>0</v>
      </c>
      <c r="M352" s="101">
        <f t="shared" si="911"/>
        <v>0</v>
      </c>
      <c r="N352" s="103">
        <f t="shared" si="744"/>
        <v>0</v>
      </c>
      <c r="AD352" s="52" t="e">
        <f t="shared" ca="1" si="745"/>
        <v>#DIV/0!</v>
      </c>
      <c r="AE352" s="52" t="e">
        <f t="shared" ca="1" si="745"/>
        <v>#DIV/0!</v>
      </c>
      <c r="AF352" s="52" t="e">
        <f t="shared" ca="1" si="745"/>
        <v>#DIV/0!</v>
      </c>
      <c r="AG352" s="52" t="e">
        <f t="shared" ca="1" si="745"/>
        <v>#DIV/0!</v>
      </c>
      <c r="AH352" s="52" t="e">
        <f t="shared" ca="1" si="746"/>
        <v>#DIV/0!</v>
      </c>
      <c r="AI352" s="52" t="e">
        <f t="shared" ca="1" si="746"/>
        <v>#DIV/0!</v>
      </c>
      <c r="AJ352" s="52" t="e">
        <f t="shared" ca="1" si="746"/>
        <v>#DIV/0!</v>
      </c>
      <c r="AK352" s="52" t="e">
        <f t="shared" ca="1" si="746"/>
        <v>#DIV/0!</v>
      </c>
      <c r="AL352" s="52" t="e">
        <f t="shared" ca="1" si="747"/>
        <v>#DIV/0!</v>
      </c>
      <c r="AM352" s="52" t="e">
        <f t="shared" ca="1" si="747"/>
        <v>#DIV/0!</v>
      </c>
      <c r="AN352" s="52" t="e">
        <f t="shared" ca="1" si="747"/>
        <v>#DIV/0!</v>
      </c>
      <c r="AO352" s="52" t="e">
        <f t="shared" ca="1" si="747"/>
        <v>#DIV/0!</v>
      </c>
      <c r="AP352" s="52" t="e">
        <f t="shared" ca="1" si="748"/>
        <v>#DIV/0!</v>
      </c>
      <c r="AQ352" s="52" t="e">
        <f t="shared" ca="1" si="748"/>
        <v>#DIV/0!</v>
      </c>
      <c r="AR352" s="52" t="e">
        <f t="shared" ca="1" si="748"/>
        <v>#DIV/0!</v>
      </c>
      <c r="AS352" s="52" t="e">
        <f t="shared" ca="1" si="748"/>
        <v>#DIV/0!</v>
      </c>
      <c r="AT352" s="52" t="e">
        <f t="shared" ca="1" si="913"/>
        <v>#DIV/0!</v>
      </c>
      <c r="AU352" s="52" t="e">
        <f t="shared" ca="1" si="913"/>
        <v>#DIV/0!</v>
      </c>
      <c r="AV352" s="52" t="e">
        <f t="shared" ca="1" si="738"/>
        <v>#DIV/0!</v>
      </c>
      <c r="AW352" s="52" t="e">
        <f t="shared" ca="1" si="738"/>
        <v>#DIV/0!</v>
      </c>
      <c r="AX352" s="52" t="e">
        <f t="shared" ca="1" si="738"/>
        <v>#DIV/0!</v>
      </c>
      <c r="AY352" s="52" t="e">
        <f t="shared" ca="1" si="738"/>
        <v>#DIV/0!</v>
      </c>
      <c r="AZ352" s="52" t="e">
        <f t="shared" ca="1" si="739"/>
        <v>#DIV/0!</v>
      </c>
      <c r="BA352" s="52" t="e">
        <f t="shared" ca="1" si="739"/>
        <v>#DIV/0!</v>
      </c>
      <c r="BB352" s="52" t="e">
        <f t="shared" ca="1" si="739"/>
        <v>#DIV/0!</v>
      </c>
      <c r="BC352" s="52" t="e">
        <f t="shared" ca="1" si="739"/>
        <v>#DIV/0!</v>
      </c>
      <c r="BD352" s="52" t="e">
        <f t="shared" ca="1" si="740"/>
        <v>#DIV/0!</v>
      </c>
      <c r="BE352" s="52" t="e">
        <f t="shared" ca="1" si="740"/>
        <v>#DIV/0!</v>
      </c>
      <c r="BF352" s="52" t="e">
        <f t="shared" ca="1" si="740"/>
        <v>#DIV/0!</v>
      </c>
      <c r="BG352" s="52" t="e">
        <f t="shared" ca="1" si="740"/>
        <v>#DIV/0!</v>
      </c>
      <c r="BH352" s="52" t="e">
        <f t="shared" ca="1" si="741"/>
        <v>#DIV/0!</v>
      </c>
      <c r="BJ352" s="52">
        <f t="shared" si="750"/>
        <v>0</v>
      </c>
      <c r="BK352" s="52">
        <f t="shared" si="751"/>
        <v>0</v>
      </c>
      <c r="BL352" s="52">
        <f t="shared" si="752"/>
        <v>0</v>
      </c>
      <c r="BM352" s="52">
        <f t="shared" si="753"/>
        <v>0</v>
      </c>
      <c r="BN352" s="52">
        <f t="shared" si="754"/>
        <v>0</v>
      </c>
      <c r="BO352" s="52">
        <f t="shared" si="755"/>
        <v>0</v>
      </c>
      <c r="BP352" s="52">
        <f t="shared" si="756"/>
        <v>0</v>
      </c>
      <c r="BQ352" s="52">
        <f t="shared" si="757"/>
        <v>0.05</v>
      </c>
      <c r="BS352" s="52">
        <f t="shared" ca="1" si="758"/>
        <v>0</v>
      </c>
      <c r="BT352" s="52">
        <f t="shared" ca="1" si="759"/>
        <v>0</v>
      </c>
      <c r="BU352" s="52">
        <f t="shared" ca="1" si="760"/>
        <v>0</v>
      </c>
      <c r="BV352" s="52">
        <f t="shared" ca="1" si="761"/>
        <v>0</v>
      </c>
      <c r="BW352" s="52">
        <f t="shared" ca="1" si="762"/>
        <v>0</v>
      </c>
      <c r="BX352" s="52">
        <f t="shared" ca="1" si="763"/>
        <v>0</v>
      </c>
      <c r="BY352" s="52">
        <f t="shared" ca="1" si="764"/>
        <v>0</v>
      </c>
      <c r="BZ352" s="52">
        <f t="shared" ca="1" si="765"/>
        <v>0</v>
      </c>
      <c r="CA352" s="52">
        <f t="shared" ca="1" si="766"/>
        <v>0</v>
      </c>
      <c r="CB352" s="52">
        <f t="shared" ca="1" si="767"/>
        <v>0</v>
      </c>
      <c r="CC352" s="52">
        <f t="shared" ca="1" si="768"/>
        <v>0</v>
      </c>
      <c r="CD352" s="52">
        <f t="shared" ca="1" si="769"/>
        <v>0</v>
      </c>
      <c r="CE352" s="52">
        <f t="shared" ca="1" si="770"/>
        <v>0</v>
      </c>
      <c r="CF352" s="52">
        <f t="shared" ca="1" si="771"/>
        <v>0</v>
      </c>
      <c r="CG352" s="52">
        <f t="shared" ca="1" si="772"/>
        <v>0</v>
      </c>
      <c r="CH352" s="52">
        <f t="shared" ca="1" si="773"/>
        <v>0</v>
      </c>
      <c r="CI352" s="52">
        <f t="shared" ca="1" si="774"/>
        <v>0</v>
      </c>
      <c r="CJ352" s="52">
        <f t="shared" ca="1" si="775"/>
        <v>0</v>
      </c>
      <c r="CK352" s="52">
        <f t="shared" ca="1" si="776"/>
        <v>0</v>
      </c>
      <c r="CL352" s="52">
        <f t="shared" ca="1" si="777"/>
        <v>0</v>
      </c>
      <c r="CM352" s="52">
        <f t="shared" ca="1" si="778"/>
        <v>0</v>
      </c>
      <c r="CN352" s="52">
        <f t="shared" ca="1" si="779"/>
        <v>0</v>
      </c>
      <c r="CO352" s="52">
        <f t="shared" ca="1" si="780"/>
        <v>0</v>
      </c>
      <c r="CP352" s="52">
        <f t="shared" ca="1" si="781"/>
        <v>0</v>
      </c>
      <c r="CQ352" s="52">
        <f t="shared" ca="1" si="782"/>
        <v>0</v>
      </c>
      <c r="CR352" s="52">
        <f t="shared" ca="1" si="783"/>
        <v>0</v>
      </c>
      <c r="CS352" s="52">
        <f t="shared" ca="1" si="784"/>
        <v>0</v>
      </c>
      <c r="CT352" s="52">
        <f t="shared" ca="1" si="785"/>
        <v>0</v>
      </c>
      <c r="CU352" s="52">
        <f t="shared" ca="1" si="786"/>
        <v>0</v>
      </c>
      <c r="CV352" s="52">
        <f t="shared" ca="1" si="787"/>
        <v>0</v>
      </c>
      <c r="CW352" s="52">
        <f t="shared" ca="1" si="788"/>
        <v>0</v>
      </c>
      <c r="CY352" s="51" t="str">
        <f t="shared" ca="1" si="789"/>
        <v>Slope</v>
      </c>
      <c r="CZ352" s="51" t="str">
        <f t="shared" ca="1" si="790"/>
        <v>Slope</v>
      </c>
      <c r="DA352" s="51" t="str">
        <f t="shared" ca="1" si="791"/>
        <v>Slope</v>
      </c>
      <c r="DB352" s="51" t="str">
        <f t="shared" ca="1" si="792"/>
        <v>Slope</v>
      </c>
      <c r="DC352" s="51" t="str">
        <f t="shared" ca="1" si="793"/>
        <v>Slope</v>
      </c>
      <c r="DD352" s="51" t="str">
        <f t="shared" ca="1" si="794"/>
        <v>Slope</v>
      </c>
      <c r="DE352" s="51" t="str">
        <f t="shared" ca="1" si="795"/>
        <v>Slope</v>
      </c>
      <c r="DF352" s="51" t="str">
        <f t="shared" ca="1" si="796"/>
        <v>Slope</v>
      </c>
      <c r="DG352" s="51" t="str">
        <f t="shared" ca="1" si="797"/>
        <v>Slope</v>
      </c>
      <c r="DH352" s="51" t="str">
        <f t="shared" ca="1" si="798"/>
        <v>Slope</v>
      </c>
      <c r="DI352" s="51" t="str">
        <f t="shared" ca="1" si="799"/>
        <v>Slope</v>
      </c>
      <c r="DJ352" s="51" t="str">
        <f t="shared" ca="1" si="800"/>
        <v>Slope</v>
      </c>
      <c r="DK352" s="51" t="str">
        <f t="shared" ca="1" si="801"/>
        <v>Slope</v>
      </c>
      <c r="DL352" s="51" t="str">
        <f t="shared" ca="1" si="802"/>
        <v>Slope</v>
      </c>
      <c r="DM352" s="51" t="str">
        <f t="shared" ca="1" si="803"/>
        <v>Slope</v>
      </c>
      <c r="DN352" s="51" t="str">
        <f t="shared" ca="1" si="804"/>
        <v>Slope</v>
      </c>
      <c r="DO352" s="51" t="str">
        <f t="shared" ca="1" si="805"/>
        <v>Slope</v>
      </c>
      <c r="DP352" s="51" t="str">
        <f t="shared" ca="1" si="806"/>
        <v>Slope</v>
      </c>
      <c r="DQ352" s="51" t="str">
        <f t="shared" ca="1" si="807"/>
        <v>Slope</v>
      </c>
      <c r="DR352" s="51" t="str">
        <f t="shared" ca="1" si="808"/>
        <v>Slope</v>
      </c>
      <c r="DS352" s="51" t="str">
        <f t="shared" ca="1" si="809"/>
        <v>Slope</v>
      </c>
      <c r="DT352" s="51" t="str">
        <f t="shared" ca="1" si="810"/>
        <v>Slope</v>
      </c>
      <c r="DU352" s="51" t="str">
        <f t="shared" ca="1" si="811"/>
        <v>Slope</v>
      </c>
      <c r="DV352" s="51" t="str">
        <f t="shared" ca="1" si="812"/>
        <v>Slope</v>
      </c>
      <c r="DW352" s="51" t="str">
        <f t="shared" ca="1" si="813"/>
        <v>Slope</v>
      </c>
      <c r="DX352" s="51" t="str">
        <f t="shared" ca="1" si="814"/>
        <v>Slope</v>
      </c>
      <c r="DY352" s="51" t="str">
        <f t="shared" ca="1" si="815"/>
        <v>Slope</v>
      </c>
      <c r="DZ352" s="51" t="str">
        <f t="shared" ca="1" si="816"/>
        <v>Slope</v>
      </c>
      <c r="EA352" s="51" t="str">
        <f t="shared" ca="1" si="817"/>
        <v>Slope</v>
      </c>
      <c r="EB352" s="51" t="str">
        <f t="shared" ca="1" si="818"/>
        <v>Slope</v>
      </c>
      <c r="EC352" s="51" t="str">
        <f t="shared" ca="1" si="819"/>
        <v>Slope</v>
      </c>
      <c r="EE352" s="52">
        <f t="shared" ca="1" si="820"/>
        <v>1</v>
      </c>
      <c r="EF352" s="52">
        <f t="shared" ca="1" si="821"/>
        <v>1</v>
      </c>
      <c r="EG352" s="52">
        <f t="shared" ca="1" si="822"/>
        <v>1</v>
      </c>
      <c r="EH352" s="52">
        <f t="shared" ca="1" si="823"/>
        <v>1</v>
      </c>
      <c r="EI352" s="52">
        <f t="shared" ca="1" si="824"/>
        <v>1</v>
      </c>
      <c r="EJ352" s="52">
        <f t="shared" ca="1" si="825"/>
        <v>1</v>
      </c>
      <c r="EK352" s="52">
        <f t="shared" ca="1" si="826"/>
        <v>1</v>
      </c>
      <c r="EL352" s="52">
        <f t="shared" ca="1" si="827"/>
        <v>1</v>
      </c>
      <c r="EM352" s="52">
        <f t="shared" ca="1" si="828"/>
        <v>1</v>
      </c>
      <c r="EN352" s="52">
        <f t="shared" ca="1" si="829"/>
        <v>1</v>
      </c>
      <c r="EO352" s="52">
        <f t="shared" ca="1" si="830"/>
        <v>1</v>
      </c>
      <c r="EP352" s="52">
        <f t="shared" ca="1" si="831"/>
        <v>1</v>
      </c>
      <c r="EQ352" s="52">
        <f t="shared" ca="1" si="832"/>
        <v>1</v>
      </c>
      <c r="ER352" s="52">
        <f t="shared" ca="1" si="833"/>
        <v>1</v>
      </c>
      <c r="ES352" s="52">
        <f t="shared" ca="1" si="834"/>
        <v>1</v>
      </c>
      <c r="ET352" s="52">
        <f t="shared" ca="1" si="835"/>
        <v>1</v>
      </c>
      <c r="EU352" s="52">
        <f t="shared" ca="1" si="836"/>
        <v>1</v>
      </c>
      <c r="EV352" s="52">
        <f t="shared" ca="1" si="837"/>
        <v>1</v>
      </c>
      <c r="EW352" s="52">
        <f t="shared" ca="1" si="838"/>
        <v>1</v>
      </c>
      <c r="EX352" s="52">
        <f t="shared" ca="1" si="839"/>
        <v>1</v>
      </c>
      <c r="EY352" s="52">
        <f t="shared" ca="1" si="840"/>
        <v>1</v>
      </c>
      <c r="EZ352" s="52">
        <f t="shared" ca="1" si="841"/>
        <v>1</v>
      </c>
      <c r="FA352" s="52">
        <f t="shared" ca="1" si="842"/>
        <v>1</v>
      </c>
      <c r="FB352" s="52">
        <f t="shared" ca="1" si="843"/>
        <v>1</v>
      </c>
      <c r="FC352" s="52">
        <f t="shared" ca="1" si="844"/>
        <v>1</v>
      </c>
      <c r="FD352" s="52">
        <f t="shared" ca="1" si="845"/>
        <v>1</v>
      </c>
      <c r="FE352" s="52">
        <f t="shared" ca="1" si="846"/>
        <v>1</v>
      </c>
      <c r="FF352" s="52">
        <f t="shared" ca="1" si="847"/>
        <v>1</v>
      </c>
      <c r="FG352" s="52">
        <f t="shared" ca="1" si="848"/>
        <v>1</v>
      </c>
      <c r="FH352" s="52">
        <f t="shared" ca="1" si="849"/>
        <v>1</v>
      </c>
      <c r="FI352" s="52">
        <f t="shared" ca="1" si="850"/>
        <v>1</v>
      </c>
      <c r="FK352" s="52">
        <f t="shared" si="851"/>
        <v>0</v>
      </c>
      <c r="FL352" s="59" t="e">
        <f t="shared" ca="1" si="852"/>
        <v>#N/A</v>
      </c>
      <c r="FM352" s="59" t="e">
        <f t="shared" ca="1" si="853"/>
        <v>#N/A</v>
      </c>
      <c r="FN352" s="52">
        <f t="shared" ca="1" si="854"/>
        <v>0</v>
      </c>
      <c r="FP352" s="52">
        <f t="shared" ca="1" si="855"/>
        <v>0.66666666666666663</v>
      </c>
      <c r="FQ352" s="52">
        <f t="shared" ca="1" si="856"/>
        <v>0.66666666666666663</v>
      </c>
      <c r="FR352" s="52">
        <f t="shared" ca="1" si="857"/>
        <v>0.65555555555555545</v>
      </c>
      <c r="FS352" s="52">
        <f t="shared" ca="1" si="858"/>
        <v>0.64444444444444438</v>
      </c>
      <c r="FT352" s="52">
        <f t="shared" ca="1" si="859"/>
        <v>0.6333333333333333</v>
      </c>
      <c r="FU352" s="52">
        <f t="shared" ca="1" si="860"/>
        <v>0.62222222222222223</v>
      </c>
      <c r="FV352" s="52">
        <f t="shared" ca="1" si="861"/>
        <v>0.61111111111111116</v>
      </c>
      <c r="FW352" s="52">
        <f t="shared" ca="1" si="862"/>
        <v>0.6</v>
      </c>
      <c r="FX352" s="52">
        <f t="shared" ca="1" si="863"/>
        <v>0.5888888888888888</v>
      </c>
      <c r="FY352" s="52">
        <f t="shared" ca="1" si="864"/>
        <v>0.57777777777777772</v>
      </c>
      <c r="FZ352" s="52">
        <f t="shared" ca="1" si="865"/>
        <v>0.56666666666666665</v>
      </c>
      <c r="GA352" s="52">
        <f t="shared" ca="1" si="866"/>
        <v>0.55555555555555558</v>
      </c>
      <c r="GB352" s="52">
        <f t="shared" ca="1" si="867"/>
        <v>0.5444444444444444</v>
      </c>
      <c r="GC352" s="52">
        <f t="shared" ca="1" si="868"/>
        <v>0.53333333333333333</v>
      </c>
      <c r="GD352" s="52">
        <f t="shared" ca="1" si="869"/>
        <v>0.52222222222222214</v>
      </c>
      <c r="GE352" s="52">
        <f t="shared" ca="1" si="870"/>
        <v>0.51111111111111107</v>
      </c>
      <c r="GF352" s="52">
        <f t="shared" ca="1" si="871"/>
        <v>0.5</v>
      </c>
      <c r="GG352" s="52">
        <f t="shared" ca="1" si="872"/>
        <v>0.48888888888888887</v>
      </c>
      <c r="GH352" s="52">
        <f t="shared" ca="1" si="873"/>
        <v>0.47777777777777775</v>
      </c>
      <c r="GI352" s="52">
        <f t="shared" ca="1" si="874"/>
        <v>0.46666666666666667</v>
      </c>
      <c r="GJ352" s="52">
        <f t="shared" ca="1" si="875"/>
        <v>0.45555555555555555</v>
      </c>
      <c r="GK352" s="52">
        <f t="shared" ca="1" si="876"/>
        <v>0.44444444444444442</v>
      </c>
      <c r="GL352" s="52">
        <f t="shared" ca="1" si="877"/>
        <v>0.43333333333333335</v>
      </c>
      <c r="GM352" s="52">
        <f t="shared" ca="1" si="878"/>
        <v>0.42222222222222222</v>
      </c>
      <c r="GN352" s="52">
        <f t="shared" ca="1" si="879"/>
        <v>0.41111111111111109</v>
      </c>
      <c r="GO352" s="52">
        <f t="shared" ca="1" si="880"/>
        <v>0.39999999999999997</v>
      </c>
      <c r="GP352" s="52">
        <f t="shared" ca="1" si="881"/>
        <v>0.38888888888888884</v>
      </c>
      <c r="GQ352" s="52">
        <f t="shared" ca="1" si="882"/>
        <v>0.37777777777777777</v>
      </c>
      <c r="GR352" s="52">
        <f t="shared" ca="1" si="883"/>
        <v>0.36666666666666664</v>
      </c>
      <c r="GS352" s="52">
        <f t="shared" ca="1" si="884"/>
        <v>0.35555555555555551</v>
      </c>
      <c r="GT352" s="52">
        <f t="shared" ca="1" si="885"/>
        <v>0.34444444444444444</v>
      </c>
      <c r="GU352" s="125">
        <f t="shared" si="886"/>
        <v>0</v>
      </c>
      <c r="GV352" s="52">
        <f t="shared" ca="1" si="887"/>
        <v>0.66666666666666663</v>
      </c>
      <c r="GW352" s="59">
        <f t="shared" ca="1" si="888"/>
        <v>0</v>
      </c>
      <c r="GX352" s="52">
        <f t="shared" ca="1" si="889"/>
        <v>0</v>
      </c>
      <c r="GY352" s="52" t="str">
        <f t="shared" ca="1" si="890"/>
        <v>Slope</v>
      </c>
      <c r="GZ352" s="52" t="str">
        <f t="shared" ca="1" si="891"/>
        <v>NaN</v>
      </c>
      <c r="HA352" s="120">
        <f t="shared" si="892"/>
        <v>0</v>
      </c>
      <c r="HB352" s="58">
        <f t="shared" si="893"/>
        <v>0</v>
      </c>
      <c r="HC352" s="58"/>
      <c r="HD352" s="121">
        <f t="shared" si="894"/>
        <v>1</v>
      </c>
      <c r="HE352" s="52">
        <f t="shared" si="895"/>
        <v>0</v>
      </c>
      <c r="HF352" s="52">
        <f t="shared" si="896"/>
        <v>0</v>
      </c>
      <c r="HG352" s="120">
        <f t="shared" si="897"/>
        <v>1</v>
      </c>
      <c r="HH352" s="120">
        <f t="shared" si="898"/>
        <v>0</v>
      </c>
      <c r="HI352" s="52">
        <f t="shared" ca="1" si="899"/>
        <v>0</v>
      </c>
      <c r="HJ352" s="52" t="str">
        <f t="shared" ca="1" si="900"/>
        <v>Slope</v>
      </c>
      <c r="HK352" s="59">
        <f t="shared" ca="1" si="901"/>
        <v>2</v>
      </c>
      <c r="HL352" s="52" t="str">
        <f t="shared" ca="1" si="902"/>
        <v>NaN</v>
      </c>
      <c r="HM352" s="52">
        <f t="shared" si="903"/>
        <v>0</v>
      </c>
      <c r="HN352" s="52">
        <f t="shared" si="904"/>
        <v>0</v>
      </c>
      <c r="HO352" s="52">
        <f t="shared" si="905"/>
        <v>0</v>
      </c>
      <c r="HP352" s="112"/>
      <c r="HQ352" s="52">
        <f t="shared" si="908"/>
        <v>0</v>
      </c>
      <c r="HR352" s="112"/>
      <c r="HS352" s="52">
        <f t="shared" si="906"/>
        <v>0</v>
      </c>
      <c r="HT352">
        <f t="shared" si="907"/>
        <v>0</v>
      </c>
    </row>
    <row r="353" spans="1:228" x14ac:dyDescent="0.25">
      <c r="A353" s="45">
        <v>315</v>
      </c>
      <c r="B353" s="35">
        <f t="shared" si="743"/>
        <v>3.6342592592592482E-2</v>
      </c>
      <c r="C353" s="28"/>
      <c r="D353" s="29"/>
      <c r="E353" s="29"/>
      <c r="F353" s="37"/>
      <c r="G353" s="38"/>
      <c r="H353" s="107"/>
      <c r="I353" s="31"/>
      <c r="J353" s="28"/>
      <c r="K353" s="37">
        <f t="shared" si="912"/>
        <v>0</v>
      </c>
      <c r="L353" s="30">
        <f t="shared" si="910"/>
        <v>0</v>
      </c>
      <c r="M353" s="101">
        <f t="shared" si="911"/>
        <v>0</v>
      </c>
      <c r="N353" s="103">
        <f t="shared" si="744"/>
        <v>0</v>
      </c>
      <c r="AD353" s="52" t="e">
        <f t="shared" ca="1" si="745"/>
        <v>#DIV/0!</v>
      </c>
      <c r="AE353" s="52" t="e">
        <f t="shared" ca="1" si="745"/>
        <v>#DIV/0!</v>
      </c>
      <c r="AF353" s="52" t="e">
        <f t="shared" ca="1" si="745"/>
        <v>#DIV/0!</v>
      </c>
      <c r="AG353" s="52" t="e">
        <f t="shared" ca="1" si="745"/>
        <v>#DIV/0!</v>
      </c>
      <c r="AH353" s="52" t="e">
        <f t="shared" ca="1" si="746"/>
        <v>#DIV/0!</v>
      </c>
      <c r="AI353" s="52" t="e">
        <f t="shared" ca="1" si="746"/>
        <v>#DIV/0!</v>
      </c>
      <c r="AJ353" s="52" t="e">
        <f t="shared" ca="1" si="746"/>
        <v>#DIV/0!</v>
      </c>
      <c r="AK353" s="52" t="e">
        <f t="shared" ca="1" si="746"/>
        <v>#DIV/0!</v>
      </c>
      <c r="AL353" s="52" t="e">
        <f t="shared" ca="1" si="747"/>
        <v>#DIV/0!</v>
      </c>
      <c r="AM353" s="52" t="e">
        <f t="shared" ca="1" si="747"/>
        <v>#DIV/0!</v>
      </c>
      <c r="AN353" s="52" t="e">
        <f t="shared" ca="1" si="747"/>
        <v>#DIV/0!</v>
      </c>
      <c r="AO353" s="52" t="e">
        <f t="shared" ca="1" si="747"/>
        <v>#DIV/0!</v>
      </c>
      <c r="AP353" s="52" t="e">
        <f t="shared" ca="1" si="748"/>
        <v>#DIV/0!</v>
      </c>
      <c r="AQ353" s="52" t="e">
        <f t="shared" ca="1" si="748"/>
        <v>#DIV/0!</v>
      </c>
      <c r="AR353" s="52" t="e">
        <f t="shared" ca="1" si="748"/>
        <v>#DIV/0!</v>
      </c>
      <c r="AS353" s="52" t="e">
        <f t="shared" ca="1" si="748"/>
        <v>#DIV/0!</v>
      </c>
      <c r="AT353" s="52" t="e">
        <f t="shared" ca="1" si="913"/>
        <v>#DIV/0!</v>
      </c>
      <c r="AU353" s="52" t="e">
        <f t="shared" ca="1" si="913"/>
        <v>#DIV/0!</v>
      </c>
      <c r="AV353" s="52" t="e">
        <f t="shared" ca="1" si="738"/>
        <v>#DIV/0!</v>
      </c>
      <c r="AW353" s="52" t="e">
        <f t="shared" ca="1" si="738"/>
        <v>#DIV/0!</v>
      </c>
      <c r="AX353" s="52" t="e">
        <f t="shared" ca="1" si="738"/>
        <v>#DIV/0!</v>
      </c>
      <c r="AY353" s="52" t="e">
        <f t="shared" ca="1" si="738"/>
        <v>#DIV/0!</v>
      </c>
      <c r="AZ353" s="52" t="e">
        <f t="shared" ca="1" si="739"/>
        <v>#DIV/0!</v>
      </c>
      <c r="BA353" s="52" t="e">
        <f t="shared" ca="1" si="739"/>
        <v>#DIV/0!</v>
      </c>
      <c r="BB353" s="52" t="e">
        <f t="shared" ca="1" si="739"/>
        <v>#DIV/0!</v>
      </c>
      <c r="BC353" s="52" t="e">
        <f t="shared" ca="1" si="739"/>
        <v>#DIV/0!</v>
      </c>
      <c r="BD353" s="52" t="e">
        <f t="shared" ca="1" si="740"/>
        <v>#DIV/0!</v>
      </c>
      <c r="BE353" s="52" t="e">
        <f t="shared" ca="1" si="740"/>
        <v>#DIV/0!</v>
      </c>
      <c r="BF353" s="52" t="e">
        <f t="shared" ca="1" si="740"/>
        <v>#DIV/0!</v>
      </c>
      <c r="BG353" s="52" t="e">
        <f t="shared" ca="1" si="740"/>
        <v>#DIV/0!</v>
      </c>
      <c r="BH353" s="52" t="e">
        <f t="shared" ca="1" si="741"/>
        <v>#DIV/0!</v>
      </c>
      <c r="BJ353" s="52">
        <f t="shared" si="750"/>
        <v>0</v>
      </c>
      <c r="BK353" s="52">
        <f t="shared" si="751"/>
        <v>0</v>
      </c>
      <c r="BL353" s="52">
        <f t="shared" si="752"/>
        <v>0</v>
      </c>
      <c r="BM353" s="52">
        <f t="shared" si="753"/>
        <v>0</v>
      </c>
      <c r="BN353" s="52">
        <f t="shared" si="754"/>
        <v>0</v>
      </c>
      <c r="BO353" s="52">
        <f t="shared" si="755"/>
        <v>0</v>
      </c>
      <c r="BP353" s="52">
        <f t="shared" si="756"/>
        <v>0</v>
      </c>
      <c r="BQ353" s="52">
        <f t="shared" si="757"/>
        <v>0.05</v>
      </c>
      <c r="BS353" s="52">
        <f t="shared" ca="1" si="758"/>
        <v>0</v>
      </c>
      <c r="BT353" s="52">
        <f t="shared" ca="1" si="759"/>
        <v>0</v>
      </c>
      <c r="BU353" s="52">
        <f t="shared" ca="1" si="760"/>
        <v>0</v>
      </c>
      <c r="BV353" s="52">
        <f t="shared" ca="1" si="761"/>
        <v>0</v>
      </c>
      <c r="BW353" s="52">
        <f t="shared" ca="1" si="762"/>
        <v>0</v>
      </c>
      <c r="BX353" s="52">
        <f t="shared" ca="1" si="763"/>
        <v>0</v>
      </c>
      <c r="BY353" s="52">
        <f t="shared" ca="1" si="764"/>
        <v>0</v>
      </c>
      <c r="BZ353" s="52">
        <f t="shared" ca="1" si="765"/>
        <v>0</v>
      </c>
      <c r="CA353" s="52">
        <f t="shared" ca="1" si="766"/>
        <v>0</v>
      </c>
      <c r="CB353" s="52">
        <f t="shared" ca="1" si="767"/>
        <v>0</v>
      </c>
      <c r="CC353" s="52">
        <f t="shared" ca="1" si="768"/>
        <v>0</v>
      </c>
      <c r="CD353" s="52">
        <f t="shared" ca="1" si="769"/>
        <v>0</v>
      </c>
      <c r="CE353" s="52">
        <f t="shared" ca="1" si="770"/>
        <v>0</v>
      </c>
      <c r="CF353" s="52">
        <f t="shared" ca="1" si="771"/>
        <v>0</v>
      </c>
      <c r="CG353" s="52">
        <f t="shared" ca="1" si="772"/>
        <v>0</v>
      </c>
      <c r="CH353" s="52">
        <f t="shared" ca="1" si="773"/>
        <v>0</v>
      </c>
      <c r="CI353" s="52">
        <f t="shared" ca="1" si="774"/>
        <v>0</v>
      </c>
      <c r="CJ353" s="52">
        <f t="shared" ca="1" si="775"/>
        <v>0</v>
      </c>
      <c r="CK353" s="52">
        <f t="shared" ca="1" si="776"/>
        <v>0</v>
      </c>
      <c r="CL353" s="52">
        <f t="shared" ca="1" si="777"/>
        <v>0</v>
      </c>
      <c r="CM353" s="52">
        <f t="shared" ca="1" si="778"/>
        <v>0</v>
      </c>
      <c r="CN353" s="52">
        <f t="shared" ca="1" si="779"/>
        <v>0</v>
      </c>
      <c r="CO353" s="52">
        <f t="shared" ca="1" si="780"/>
        <v>0</v>
      </c>
      <c r="CP353" s="52">
        <f t="shared" ca="1" si="781"/>
        <v>0</v>
      </c>
      <c r="CQ353" s="52">
        <f t="shared" ca="1" si="782"/>
        <v>0</v>
      </c>
      <c r="CR353" s="52">
        <f t="shared" ca="1" si="783"/>
        <v>0</v>
      </c>
      <c r="CS353" s="52">
        <f t="shared" ca="1" si="784"/>
        <v>0</v>
      </c>
      <c r="CT353" s="52">
        <f t="shared" ca="1" si="785"/>
        <v>0</v>
      </c>
      <c r="CU353" s="52">
        <f t="shared" ca="1" si="786"/>
        <v>0</v>
      </c>
      <c r="CV353" s="52">
        <f t="shared" ca="1" si="787"/>
        <v>0</v>
      </c>
      <c r="CW353" s="52">
        <f t="shared" ca="1" si="788"/>
        <v>0</v>
      </c>
      <c r="CY353" s="51" t="str">
        <f t="shared" ca="1" si="789"/>
        <v>Slope</v>
      </c>
      <c r="CZ353" s="51" t="str">
        <f t="shared" ca="1" si="790"/>
        <v>Slope</v>
      </c>
      <c r="DA353" s="51" t="str">
        <f t="shared" ca="1" si="791"/>
        <v>Slope</v>
      </c>
      <c r="DB353" s="51" t="str">
        <f t="shared" ca="1" si="792"/>
        <v>Slope</v>
      </c>
      <c r="DC353" s="51" t="str">
        <f t="shared" ca="1" si="793"/>
        <v>Slope</v>
      </c>
      <c r="DD353" s="51" t="str">
        <f t="shared" ca="1" si="794"/>
        <v>Slope</v>
      </c>
      <c r="DE353" s="51" t="str">
        <f t="shared" ca="1" si="795"/>
        <v>Slope</v>
      </c>
      <c r="DF353" s="51" t="str">
        <f t="shared" ca="1" si="796"/>
        <v>Slope</v>
      </c>
      <c r="DG353" s="51" t="str">
        <f t="shared" ca="1" si="797"/>
        <v>Slope</v>
      </c>
      <c r="DH353" s="51" t="str">
        <f t="shared" ca="1" si="798"/>
        <v>Slope</v>
      </c>
      <c r="DI353" s="51" t="str">
        <f t="shared" ca="1" si="799"/>
        <v>Slope</v>
      </c>
      <c r="DJ353" s="51" t="str">
        <f t="shared" ca="1" si="800"/>
        <v>Slope</v>
      </c>
      <c r="DK353" s="51" t="str">
        <f t="shared" ca="1" si="801"/>
        <v>Slope</v>
      </c>
      <c r="DL353" s="51" t="str">
        <f t="shared" ca="1" si="802"/>
        <v>Slope</v>
      </c>
      <c r="DM353" s="51" t="str">
        <f t="shared" ca="1" si="803"/>
        <v>Slope</v>
      </c>
      <c r="DN353" s="51" t="str">
        <f t="shared" ca="1" si="804"/>
        <v>Slope</v>
      </c>
      <c r="DO353" s="51" t="str">
        <f t="shared" ca="1" si="805"/>
        <v>Slope</v>
      </c>
      <c r="DP353" s="51" t="str">
        <f t="shared" ca="1" si="806"/>
        <v>Slope</v>
      </c>
      <c r="DQ353" s="51" t="str">
        <f t="shared" ca="1" si="807"/>
        <v>Slope</v>
      </c>
      <c r="DR353" s="51" t="str">
        <f t="shared" ca="1" si="808"/>
        <v>Slope</v>
      </c>
      <c r="DS353" s="51" t="str">
        <f t="shared" ca="1" si="809"/>
        <v>Slope</v>
      </c>
      <c r="DT353" s="51" t="str">
        <f t="shared" ca="1" si="810"/>
        <v>Slope</v>
      </c>
      <c r="DU353" s="51" t="str">
        <f t="shared" ca="1" si="811"/>
        <v>Slope</v>
      </c>
      <c r="DV353" s="51" t="str">
        <f t="shared" ca="1" si="812"/>
        <v>Slope</v>
      </c>
      <c r="DW353" s="51" t="str">
        <f t="shared" ca="1" si="813"/>
        <v>Slope</v>
      </c>
      <c r="DX353" s="51" t="str">
        <f t="shared" ca="1" si="814"/>
        <v>Slope</v>
      </c>
      <c r="DY353" s="51" t="str">
        <f t="shared" ca="1" si="815"/>
        <v>Slope</v>
      </c>
      <c r="DZ353" s="51" t="str">
        <f t="shared" ca="1" si="816"/>
        <v>Slope</v>
      </c>
      <c r="EA353" s="51" t="str">
        <f t="shared" ca="1" si="817"/>
        <v>Slope</v>
      </c>
      <c r="EB353" s="51" t="str">
        <f t="shared" ca="1" si="818"/>
        <v>Slope</v>
      </c>
      <c r="EC353" s="51" t="str">
        <f t="shared" ca="1" si="819"/>
        <v>Slope</v>
      </c>
      <c r="EE353" s="52">
        <f t="shared" ca="1" si="820"/>
        <v>1</v>
      </c>
      <c r="EF353" s="52">
        <f t="shared" ca="1" si="821"/>
        <v>1</v>
      </c>
      <c r="EG353" s="52">
        <f t="shared" ca="1" si="822"/>
        <v>1</v>
      </c>
      <c r="EH353" s="52">
        <f t="shared" ca="1" si="823"/>
        <v>1</v>
      </c>
      <c r="EI353" s="52">
        <f t="shared" ca="1" si="824"/>
        <v>1</v>
      </c>
      <c r="EJ353" s="52">
        <f t="shared" ca="1" si="825"/>
        <v>1</v>
      </c>
      <c r="EK353" s="52">
        <f t="shared" ca="1" si="826"/>
        <v>1</v>
      </c>
      <c r="EL353" s="52">
        <f t="shared" ca="1" si="827"/>
        <v>1</v>
      </c>
      <c r="EM353" s="52">
        <f t="shared" ca="1" si="828"/>
        <v>1</v>
      </c>
      <c r="EN353" s="52">
        <f t="shared" ca="1" si="829"/>
        <v>1</v>
      </c>
      <c r="EO353" s="52">
        <f t="shared" ca="1" si="830"/>
        <v>1</v>
      </c>
      <c r="EP353" s="52">
        <f t="shared" ca="1" si="831"/>
        <v>1</v>
      </c>
      <c r="EQ353" s="52">
        <f t="shared" ca="1" si="832"/>
        <v>1</v>
      </c>
      <c r="ER353" s="52">
        <f t="shared" ca="1" si="833"/>
        <v>1</v>
      </c>
      <c r="ES353" s="52">
        <f t="shared" ca="1" si="834"/>
        <v>1</v>
      </c>
      <c r="ET353" s="52">
        <f t="shared" ca="1" si="835"/>
        <v>1</v>
      </c>
      <c r="EU353" s="52">
        <f t="shared" ca="1" si="836"/>
        <v>1</v>
      </c>
      <c r="EV353" s="52">
        <f t="shared" ca="1" si="837"/>
        <v>1</v>
      </c>
      <c r="EW353" s="52">
        <f t="shared" ca="1" si="838"/>
        <v>1</v>
      </c>
      <c r="EX353" s="52">
        <f t="shared" ca="1" si="839"/>
        <v>1</v>
      </c>
      <c r="EY353" s="52">
        <f t="shared" ca="1" si="840"/>
        <v>1</v>
      </c>
      <c r="EZ353" s="52">
        <f t="shared" ca="1" si="841"/>
        <v>1</v>
      </c>
      <c r="FA353" s="52">
        <f t="shared" ca="1" si="842"/>
        <v>1</v>
      </c>
      <c r="FB353" s="52">
        <f t="shared" ca="1" si="843"/>
        <v>1</v>
      </c>
      <c r="FC353" s="52">
        <f t="shared" ca="1" si="844"/>
        <v>1</v>
      </c>
      <c r="FD353" s="52">
        <f t="shared" ca="1" si="845"/>
        <v>1</v>
      </c>
      <c r="FE353" s="52">
        <f t="shared" ca="1" si="846"/>
        <v>1</v>
      </c>
      <c r="FF353" s="52">
        <f t="shared" ca="1" si="847"/>
        <v>1</v>
      </c>
      <c r="FG353" s="52">
        <f t="shared" ca="1" si="848"/>
        <v>1</v>
      </c>
      <c r="FH353" s="52">
        <f t="shared" ca="1" si="849"/>
        <v>1</v>
      </c>
      <c r="FI353" s="52">
        <f t="shared" ca="1" si="850"/>
        <v>1</v>
      </c>
      <c r="FK353" s="52">
        <f t="shared" si="851"/>
        <v>0</v>
      </c>
      <c r="FL353" s="59" t="e">
        <f t="shared" ca="1" si="852"/>
        <v>#N/A</v>
      </c>
      <c r="FM353" s="59" t="e">
        <f t="shared" ca="1" si="853"/>
        <v>#N/A</v>
      </c>
      <c r="FN353" s="52">
        <f t="shared" ca="1" si="854"/>
        <v>0</v>
      </c>
      <c r="FP353" s="52">
        <f t="shared" ca="1" si="855"/>
        <v>0.66666666666666663</v>
      </c>
      <c r="FQ353" s="52">
        <f t="shared" ca="1" si="856"/>
        <v>0.66666666666666663</v>
      </c>
      <c r="FR353" s="52">
        <f t="shared" ca="1" si="857"/>
        <v>0.65555555555555545</v>
      </c>
      <c r="FS353" s="52">
        <f t="shared" ca="1" si="858"/>
        <v>0.64444444444444438</v>
      </c>
      <c r="FT353" s="52">
        <f t="shared" ca="1" si="859"/>
        <v>0.6333333333333333</v>
      </c>
      <c r="FU353" s="52">
        <f t="shared" ca="1" si="860"/>
        <v>0.62222222222222223</v>
      </c>
      <c r="FV353" s="52">
        <f t="shared" ca="1" si="861"/>
        <v>0.61111111111111116</v>
      </c>
      <c r="FW353" s="52">
        <f t="shared" ca="1" si="862"/>
        <v>0.6</v>
      </c>
      <c r="FX353" s="52">
        <f t="shared" ca="1" si="863"/>
        <v>0.5888888888888888</v>
      </c>
      <c r="FY353" s="52">
        <f t="shared" ca="1" si="864"/>
        <v>0.57777777777777772</v>
      </c>
      <c r="FZ353" s="52">
        <f t="shared" ca="1" si="865"/>
        <v>0.56666666666666665</v>
      </c>
      <c r="GA353" s="52">
        <f t="shared" ca="1" si="866"/>
        <v>0.55555555555555558</v>
      </c>
      <c r="GB353" s="52">
        <f t="shared" ca="1" si="867"/>
        <v>0.5444444444444444</v>
      </c>
      <c r="GC353" s="52">
        <f t="shared" ca="1" si="868"/>
        <v>0.53333333333333333</v>
      </c>
      <c r="GD353" s="52">
        <f t="shared" ca="1" si="869"/>
        <v>0.52222222222222214</v>
      </c>
      <c r="GE353" s="52">
        <f t="shared" ca="1" si="870"/>
        <v>0.51111111111111107</v>
      </c>
      <c r="GF353" s="52">
        <f t="shared" ca="1" si="871"/>
        <v>0.5</v>
      </c>
      <c r="GG353" s="52">
        <f t="shared" ca="1" si="872"/>
        <v>0.48888888888888887</v>
      </c>
      <c r="GH353" s="52">
        <f t="shared" ca="1" si="873"/>
        <v>0.47777777777777775</v>
      </c>
      <c r="GI353" s="52">
        <f t="shared" ca="1" si="874"/>
        <v>0.46666666666666667</v>
      </c>
      <c r="GJ353" s="52">
        <f t="shared" ca="1" si="875"/>
        <v>0.45555555555555555</v>
      </c>
      <c r="GK353" s="52">
        <f t="shared" ca="1" si="876"/>
        <v>0.44444444444444442</v>
      </c>
      <c r="GL353" s="52">
        <f t="shared" ca="1" si="877"/>
        <v>0.43333333333333335</v>
      </c>
      <c r="GM353" s="52">
        <f t="shared" ca="1" si="878"/>
        <v>0.42222222222222222</v>
      </c>
      <c r="GN353" s="52">
        <f t="shared" ca="1" si="879"/>
        <v>0.41111111111111109</v>
      </c>
      <c r="GO353" s="52">
        <f t="shared" ca="1" si="880"/>
        <v>0.39999999999999997</v>
      </c>
      <c r="GP353" s="52">
        <f t="shared" ca="1" si="881"/>
        <v>0.38888888888888884</v>
      </c>
      <c r="GQ353" s="52">
        <f t="shared" ca="1" si="882"/>
        <v>0.37777777777777777</v>
      </c>
      <c r="GR353" s="52">
        <f t="shared" ca="1" si="883"/>
        <v>0.36666666666666664</v>
      </c>
      <c r="GS353" s="52">
        <f t="shared" ca="1" si="884"/>
        <v>0.35555555555555551</v>
      </c>
      <c r="GT353" s="52">
        <f t="shared" ca="1" si="885"/>
        <v>0.34444444444444444</v>
      </c>
      <c r="GU353" s="125">
        <f t="shared" si="886"/>
        <v>0</v>
      </c>
      <c r="GV353" s="52">
        <f t="shared" ca="1" si="887"/>
        <v>0.66666666666666663</v>
      </c>
      <c r="GW353" s="59">
        <f t="shared" ca="1" si="888"/>
        <v>0</v>
      </c>
      <c r="GX353" s="52">
        <f t="shared" ca="1" si="889"/>
        <v>0</v>
      </c>
      <c r="GY353" s="52" t="str">
        <f t="shared" ca="1" si="890"/>
        <v>Slope</v>
      </c>
      <c r="GZ353" s="52" t="str">
        <f t="shared" ca="1" si="891"/>
        <v>NaN</v>
      </c>
      <c r="HA353" s="120">
        <f t="shared" si="892"/>
        <v>0</v>
      </c>
      <c r="HB353" s="58">
        <f t="shared" si="893"/>
        <v>0</v>
      </c>
      <c r="HC353" s="58"/>
      <c r="HD353" s="121">
        <f t="shared" si="894"/>
        <v>1</v>
      </c>
      <c r="HE353" s="52">
        <f t="shared" si="895"/>
        <v>0</v>
      </c>
      <c r="HF353" s="52">
        <f t="shared" si="896"/>
        <v>0</v>
      </c>
      <c r="HG353" s="120">
        <f t="shared" si="897"/>
        <v>1</v>
      </c>
      <c r="HH353" s="120">
        <f t="shared" si="898"/>
        <v>0</v>
      </c>
      <c r="HI353" s="52">
        <f t="shared" ca="1" si="899"/>
        <v>0</v>
      </c>
      <c r="HJ353" s="52" t="str">
        <f t="shared" ca="1" si="900"/>
        <v>Slope</v>
      </c>
      <c r="HK353" s="59">
        <f t="shared" ca="1" si="901"/>
        <v>2</v>
      </c>
      <c r="HL353" s="52" t="str">
        <f t="shared" ca="1" si="902"/>
        <v>NaN</v>
      </c>
      <c r="HM353" s="52">
        <f t="shared" si="903"/>
        <v>0</v>
      </c>
      <c r="HN353" s="52">
        <f t="shared" si="904"/>
        <v>0</v>
      </c>
      <c r="HO353" s="52">
        <f t="shared" si="905"/>
        <v>0</v>
      </c>
      <c r="HP353" s="112"/>
      <c r="HQ353" s="52">
        <f t="shared" si="908"/>
        <v>0</v>
      </c>
      <c r="HR353" s="112"/>
      <c r="HS353" s="52">
        <f t="shared" si="906"/>
        <v>0</v>
      </c>
      <c r="HT353">
        <f t="shared" si="907"/>
        <v>0</v>
      </c>
    </row>
    <row r="354" spans="1:228" x14ac:dyDescent="0.25">
      <c r="A354" s="45">
        <v>316</v>
      </c>
      <c r="B354" s="35">
        <f t="shared" si="743"/>
        <v>3.6458333333333225E-2</v>
      </c>
      <c r="C354" s="28"/>
      <c r="D354" s="29"/>
      <c r="E354" s="29"/>
      <c r="F354" s="37"/>
      <c r="G354" s="38"/>
      <c r="H354" s="107"/>
      <c r="I354" s="31"/>
      <c r="J354" s="28"/>
      <c r="K354" s="37">
        <f t="shared" si="912"/>
        <v>0</v>
      </c>
      <c r="L354" s="30">
        <f t="shared" si="910"/>
        <v>0</v>
      </c>
      <c r="M354" s="101">
        <f t="shared" si="911"/>
        <v>0</v>
      </c>
      <c r="N354" s="103">
        <f t="shared" si="744"/>
        <v>0</v>
      </c>
      <c r="AD354" s="52" t="e">
        <f t="shared" ca="1" si="745"/>
        <v>#DIV/0!</v>
      </c>
      <c r="AE354" s="52" t="e">
        <f t="shared" ca="1" si="745"/>
        <v>#DIV/0!</v>
      </c>
      <c r="AF354" s="52" t="e">
        <f t="shared" ca="1" si="745"/>
        <v>#DIV/0!</v>
      </c>
      <c r="AG354" s="52" t="e">
        <f t="shared" ca="1" si="745"/>
        <v>#DIV/0!</v>
      </c>
      <c r="AH354" s="52" t="e">
        <f t="shared" ca="1" si="746"/>
        <v>#DIV/0!</v>
      </c>
      <c r="AI354" s="52" t="e">
        <f t="shared" ca="1" si="746"/>
        <v>#DIV/0!</v>
      </c>
      <c r="AJ354" s="52" t="e">
        <f t="shared" ca="1" si="746"/>
        <v>#DIV/0!</v>
      </c>
      <c r="AK354" s="52" t="e">
        <f t="shared" ca="1" si="746"/>
        <v>#DIV/0!</v>
      </c>
      <c r="AL354" s="52" t="e">
        <f t="shared" ca="1" si="747"/>
        <v>#DIV/0!</v>
      </c>
      <c r="AM354" s="52" t="e">
        <f t="shared" ca="1" si="747"/>
        <v>#DIV/0!</v>
      </c>
      <c r="AN354" s="52" t="e">
        <f t="shared" ca="1" si="747"/>
        <v>#DIV/0!</v>
      </c>
      <c r="AO354" s="52" t="e">
        <f t="shared" ca="1" si="747"/>
        <v>#DIV/0!</v>
      </c>
      <c r="AP354" s="52" t="e">
        <f t="shared" ca="1" si="748"/>
        <v>#DIV/0!</v>
      </c>
      <c r="AQ354" s="52" t="e">
        <f t="shared" ca="1" si="748"/>
        <v>#DIV/0!</v>
      </c>
      <c r="AR354" s="52" t="e">
        <f t="shared" ca="1" si="748"/>
        <v>#DIV/0!</v>
      </c>
      <c r="AS354" s="52" t="e">
        <f t="shared" ca="1" si="748"/>
        <v>#DIV/0!</v>
      </c>
      <c r="AT354" s="52" t="e">
        <f t="shared" ca="1" si="913"/>
        <v>#DIV/0!</v>
      </c>
      <c r="AU354" s="52" t="e">
        <f t="shared" ca="1" si="913"/>
        <v>#DIV/0!</v>
      </c>
      <c r="AV354" s="52" t="e">
        <f t="shared" ca="1" si="738"/>
        <v>#DIV/0!</v>
      </c>
      <c r="AW354" s="52" t="e">
        <f t="shared" ca="1" si="738"/>
        <v>#DIV/0!</v>
      </c>
      <c r="AX354" s="52" t="e">
        <f t="shared" ca="1" si="738"/>
        <v>#DIV/0!</v>
      </c>
      <c r="AY354" s="52" t="e">
        <f t="shared" ca="1" si="738"/>
        <v>#DIV/0!</v>
      </c>
      <c r="AZ354" s="52" t="e">
        <f t="shared" ca="1" si="739"/>
        <v>#DIV/0!</v>
      </c>
      <c r="BA354" s="52" t="e">
        <f t="shared" ca="1" si="739"/>
        <v>#DIV/0!</v>
      </c>
      <c r="BB354" s="52" t="e">
        <f t="shared" ca="1" si="739"/>
        <v>#DIV/0!</v>
      </c>
      <c r="BC354" s="52" t="e">
        <f t="shared" ca="1" si="739"/>
        <v>#DIV/0!</v>
      </c>
      <c r="BD354" s="52" t="e">
        <f t="shared" ca="1" si="740"/>
        <v>#DIV/0!</v>
      </c>
      <c r="BE354" s="52" t="e">
        <f t="shared" ca="1" si="740"/>
        <v>#DIV/0!</v>
      </c>
      <c r="BF354" s="52" t="e">
        <f t="shared" ca="1" si="740"/>
        <v>#DIV/0!</v>
      </c>
      <c r="BG354" s="52" t="e">
        <f t="shared" ca="1" si="740"/>
        <v>#DIV/0!</v>
      </c>
      <c r="BH354" s="52" t="e">
        <f t="shared" ca="1" si="741"/>
        <v>#DIV/0!</v>
      </c>
      <c r="BJ354" s="52">
        <f t="shared" si="750"/>
        <v>0</v>
      </c>
      <c r="BK354" s="52">
        <f t="shared" si="751"/>
        <v>0</v>
      </c>
      <c r="BL354" s="52">
        <f t="shared" si="752"/>
        <v>0</v>
      </c>
      <c r="BM354" s="52">
        <f t="shared" si="753"/>
        <v>0</v>
      </c>
      <c r="BN354" s="52">
        <f t="shared" si="754"/>
        <v>0</v>
      </c>
      <c r="BO354" s="52">
        <f t="shared" si="755"/>
        <v>0</v>
      </c>
      <c r="BP354" s="52">
        <f t="shared" si="756"/>
        <v>0</v>
      </c>
      <c r="BQ354" s="52">
        <f t="shared" si="757"/>
        <v>0.05</v>
      </c>
      <c r="BS354" s="52">
        <f t="shared" ca="1" si="758"/>
        <v>0</v>
      </c>
      <c r="BT354" s="52">
        <f t="shared" ca="1" si="759"/>
        <v>0</v>
      </c>
      <c r="BU354" s="52">
        <f t="shared" ca="1" si="760"/>
        <v>0</v>
      </c>
      <c r="BV354" s="52">
        <f t="shared" ca="1" si="761"/>
        <v>0</v>
      </c>
      <c r="BW354" s="52">
        <f t="shared" ca="1" si="762"/>
        <v>0</v>
      </c>
      <c r="BX354" s="52">
        <f t="shared" ca="1" si="763"/>
        <v>0</v>
      </c>
      <c r="BY354" s="52">
        <f t="shared" ca="1" si="764"/>
        <v>0</v>
      </c>
      <c r="BZ354" s="52">
        <f t="shared" ca="1" si="765"/>
        <v>0</v>
      </c>
      <c r="CA354" s="52">
        <f t="shared" ca="1" si="766"/>
        <v>0</v>
      </c>
      <c r="CB354" s="52">
        <f t="shared" ca="1" si="767"/>
        <v>0</v>
      </c>
      <c r="CC354" s="52">
        <f t="shared" ca="1" si="768"/>
        <v>0</v>
      </c>
      <c r="CD354" s="52">
        <f t="shared" ca="1" si="769"/>
        <v>0</v>
      </c>
      <c r="CE354" s="52">
        <f t="shared" ca="1" si="770"/>
        <v>0</v>
      </c>
      <c r="CF354" s="52">
        <f t="shared" ca="1" si="771"/>
        <v>0</v>
      </c>
      <c r="CG354" s="52">
        <f t="shared" ca="1" si="772"/>
        <v>0</v>
      </c>
      <c r="CH354" s="52">
        <f t="shared" ca="1" si="773"/>
        <v>0</v>
      </c>
      <c r="CI354" s="52">
        <f t="shared" ca="1" si="774"/>
        <v>0</v>
      </c>
      <c r="CJ354" s="52">
        <f t="shared" ca="1" si="775"/>
        <v>0</v>
      </c>
      <c r="CK354" s="52">
        <f t="shared" ca="1" si="776"/>
        <v>0</v>
      </c>
      <c r="CL354" s="52">
        <f t="shared" ca="1" si="777"/>
        <v>0</v>
      </c>
      <c r="CM354" s="52">
        <f t="shared" ca="1" si="778"/>
        <v>0</v>
      </c>
      <c r="CN354" s="52">
        <f t="shared" ca="1" si="779"/>
        <v>0</v>
      </c>
      <c r="CO354" s="52">
        <f t="shared" ca="1" si="780"/>
        <v>0</v>
      </c>
      <c r="CP354" s="52">
        <f t="shared" ca="1" si="781"/>
        <v>0</v>
      </c>
      <c r="CQ354" s="52">
        <f t="shared" ca="1" si="782"/>
        <v>0</v>
      </c>
      <c r="CR354" s="52">
        <f t="shared" ca="1" si="783"/>
        <v>0</v>
      </c>
      <c r="CS354" s="52">
        <f t="shared" ca="1" si="784"/>
        <v>0</v>
      </c>
      <c r="CT354" s="52">
        <f t="shared" ca="1" si="785"/>
        <v>0</v>
      </c>
      <c r="CU354" s="52">
        <f t="shared" ca="1" si="786"/>
        <v>0</v>
      </c>
      <c r="CV354" s="52">
        <f t="shared" ca="1" si="787"/>
        <v>0</v>
      </c>
      <c r="CW354" s="52">
        <f t="shared" ca="1" si="788"/>
        <v>0</v>
      </c>
      <c r="CY354" s="51" t="str">
        <f t="shared" ca="1" si="789"/>
        <v>Slope</v>
      </c>
      <c r="CZ354" s="51" t="str">
        <f t="shared" ca="1" si="790"/>
        <v>Slope</v>
      </c>
      <c r="DA354" s="51" t="str">
        <f t="shared" ca="1" si="791"/>
        <v>Slope</v>
      </c>
      <c r="DB354" s="51" t="str">
        <f t="shared" ca="1" si="792"/>
        <v>Slope</v>
      </c>
      <c r="DC354" s="51" t="str">
        <f t="shared" ca="1" si="793"/>
        <v>Slope</v>
      </c>
      <c r="DD354" s="51" t="str">
        <f t="shared" ca="1" si="794"/>
        <v>Slope</v>
      </c>
      <c r="DE354" s="51" t="str">
        <f t="shared" ca="1" si="795"/>
        <v>Slope</v>
      </c>
      <c r="DF354" s="51" t="str">
        <f t="shared" ca="1" si="796"/>
        <v>Slope</v>
      </c>
      <c r="DG354" s="51" t="str">
        <f t="shared" ca="1" si="797"/>
        <v>Slope</v>
      </c>
      <c r="DH354" s="51" t="str">
        <f t="shared" ca="1" si="798"/>
        <v>Slope</v>
      </c>
      <c r="DI354" s="51" t="str">
        <f t="shared" ca="1" si="799"/>
        <v>Slope</v>
      </c>
      <c r="DJ354" s="51" t="str">
        <f t="shared" ca="1" si="800"/>
        <v>Slope</v>
      </c>
      <c r="DK354" s="51" t="str">
        <f t="shared" ca="1" si="801"/>
        <v>Slope</v>
      </c>
      <c r="DL354" s="51" t="str">
        <f t="shared" ca="1" si="802"/>
        <v>Slope</v>
      </c>
      <c r="DM354" s="51" t="str">
        <f t="shared" ca="1" si="803"/>
        <v>Slope</v>
      </c>
      <c r="DN354" s="51" t="str">
        <f t="shared" ca="1" si="804"/>
        <v>Slope</v>
      </c>
      <c r="DO354" s="51" t="str">
        <f t="shared" ca="1" si="805"/>
        <v>Slope</v>
      </c>
      <c r="DP354" s="51" t="str">
        <f t="shared" ca="1" si="806"/>
        <v>Slope</v>
      </c>
      <c r="DQ354" s="51" t="str">
        <f t="shared" ca="1" si="807"/>
        <v>Slope</v>
      </c>
      <c r="DR354" s="51" t="str">
        <f t="shared" ca="1" si="808"/>
        <v>Slope</v>
      </c>
      <c r="DS354" s="51" t="str">
        <f t="shared" ca="1" si="809"/>
        <v>Slope</v>
      </c>
      <c r="DT354" s="51" t="str">
        <f t="shared" ca="1" si="810"/>
        <v>Slope</v>
      </c>
      <c r="DU354" s="51" t="str">
        <f t="shared" ca="1" si="811"/>
        <v>Slope</v>
      </c>
      <c r="DV354" s="51" t="str">
        <f t="shared" ca="1" si="812"/>
        <v>Slope</v>
      </c>
      <c r="DW354" s="51" t="str">
        <f t="shared" ca="1" si="813"/>
        <v>Slope</v>
      </c>
      <c r="DX354" s="51" t="str">
        <f t="shared" ca="1" si="814"/>
        <v>Slope</v>
      </c>
      <c r="DY354" s="51" t="str">
        <f t="shared" ca="1" si="815"/>
        <v>Slope</v>
      </c>
      <c r="DZ354" s="51" t="str">
        <f t="shared" ca="1" si="816"/>
        <v>Slope</v>
      </c>
      <c r="EA354" s="51" t="str">
        <f t="shared" ca="1" si="817"/>
        <v>Slope</v>
      </c>
      <c r="EB354" s="51" t="str">
        <f t="shared" ca="1" si="818"/>
        <v>Slope</v>
      </c>
      <c r="EC354" s="51" t="str">
        <f t="shared" ca="1" si="819"/>
        <v>Slope</v>
      </c>
      <c r="EE354" s="52">
        <f t="shared" ca="1" si="820"/>
        <v>1</v>
      </c>
      <c r="EF354" s="52">
        <f t="shared" ca="1" si="821"/>
        <v>1</v>
      </c>
      <c r="EG354" s="52">
        <f t="shared" ca="1" si="822"/>
        <v>1</v>
      </c>
      <c r="EH354" s="52">
        <f t="shared" ca="1" si="823"/>
        <v>1</v>
      </c>
      <c r="EI354" s="52">
        <f t="shared" ca="1" si="824"/>
        <v>1</v>
      </c>
      <c r="EJ354" s="52">
        <f t="shared" ca="1" si="825"/>
        <v>1</v>
      </c>
      <c r="EK354" s="52">
        <f t="shared" ca="1" si="826"/>
        <v>1</v>
      </c>
      <c r="EL354" s="52">
        <f t="shared" ca="1" si="827"/>
        <v>1</v>
      </c>
      <c r="EM354" s="52">
        <f t="shared" ca="1" si="828"/>
        <v>1</v>
      </c>
      <c r="EN354" s="52">
        <f t="shared" ca="1" si="829"/>
        <v>1</v>
      </c>
      <c r="EO354" s="52">
        <f t="shared" ca="1" si="830"/>
        <v>1</v>
      </c>
      <c r="EP354" s="52">
        <f t="shared" ca="1" si="831"/>
        <v>1</v>
      </c>
      <c r="EQ354" s="52">
        <f t="shared" ca="1" si="832"/>
        <v>1</v>
      </c>
      <c r="ER354" s="52">
        <f t="shared" ca="1" si="833"/>
        <v>1</v>
      </c>
      <c r="ES354" s="52">
        <f t="shared" ca="1" si="834"/>
        <v>1</v>
      </c>
      <c r="ET354" s="52">
        <f t="shared" ca="1" si="835"/>
        <v>1</v>
      </c>
      <c r="EU354" s="52">
        <f t="shared" ca="1" si="836"/>
        <v>1</v>
      </c>
      <c r="EV354" s="52">
        <f t="shared" ca="1" si="837"/>
        <v>1</v>
      </c>
      <c r="EW354" s="52">
        <f t="shared" ca="1" si="838"/>
        <v>1</v>
      </c>
      <c r="EX354" s="52">
        <f t="shared" ca="1" si="839"/>
        <v>1</v>
      </c>
      <c r="EY354" s="52">
        <f t="shared" ca="1" si="840"/>
        <v>1</v>
      </c>
      <c r="EZ354" s="52">
        <f t="shared" ca="1" si="841"/>
        <v>1</v>
      </c>
      <c r="FA354" s="52">
        <f t="shared" ca="1" si="842"/>
        <v>1</v>
      </c>
      <c r="FB354" s="52">
        <f t="shared" ca="1" si="843"/>
        <v>1</v>
      </c>
      <c r="FC354" s="52">
        <f t="shared" ca="1" si="844"/>
        <v>1</v>
      </c>
      <c r="FD354" s="52">
        <f t="shared" ca="1" si="845"/>
        <v>1</v>
      </c>
      <c r="FE354" s="52">
        <f t="shared" ca="1" si="846"/>
        <v>1</v>
      </c>
      <c r="FF354" s="52">
        <f t="shared" ca="1" si="847"/>
        <v>1</v>
      </c>
      <c r="FG354" s="52">
        <f t="shared" ca="1" si="848"/>
        <v>1</v>
      </c>
      <c r="FH354" s="52">
        <f t="shared" ca="1" si="849"/>
        <v>1</v>
      </c>
      <c r="FI354" s="52">
        <f t="shared" ca="1" si="850"/>
        <v>1</v>
      </c>
      <c r="FK354" s="52">
        <f t="shared" si="851"/>
        <v>0</v>
      </c>
      <c r="FL354" s="59" t="e">
        <f t="shared" ca="1" si="852"/>
        <v>#N/A</v>
      </c>
      <c r="FM354" s="59" t="e">
        <f t="shared" ca="1" si="853"/>
        <v>#N/A</v>
      </c>
      <c r="FN354" s="52">
        <f t="shared" ca="1" si="854"/>
        <v>0</v>
      </c>
      <c r="FP354" s="52">
        <f t="shared" ca="1" si="855"/>
        <v>0.66666666666666663</v>
      </c>
      <c r="FQ354" s="52">
        <f t="shared" ca="1" si="856"/>
        <v>0.66666666666666663</v>
      </c>
      <c r="FR354" s="52">
        <f t="shared" ca="1" si="857"/>
        <v>0.65555555555555545</v>
      </c>
      <c r="FS354" s="52">
        <f t="shared" ca="1" si="858"/>
        <v>0.64444444444444438</v>
      </c>
      <c r="FT354" s="52">
        <f t="shared" ca="1" si="859"/>
        <v>0.6333333333333333</v>
      </c>
      <c r="FU354" s="52">
        <f t="shared" ca="1" si="860"/>
        <v>0.62222222222222223</v>
      </c>
      <c r="FV354" s="52">
        <f t="shared" ca="1" si="861"/>
        <v>0.61111111111111116</v>
      </c>
      <c r="FW354" s="52">
        <f t="shared" ca="1" si="862"/>
        <v>0.6</v>
      </c>
      <c r="FX354" s="52">
        <f t="shared" ca="1" si="863"/>
        <v>0.5888888888888888</v>
      </c>
      <c r="FY354" s="52">
        <f t="shared" ca="1" si="864"/>
        <v>0.57777777777777772</v>
      </c>
      <c r="FZ354" s="52">
        <f t="shared" ca="1" si="865"/>
        <v>0.56666666666666665</v>
      </c>
      <c r="GA354" s="52">
        <f t="shared" ca="1" si="866"/>
        <v>0.55555555555555558</v>
      </c>
      <c r="GB354" s="52">
        <f t="shared" ca="1" si="867"/>
        <v>0.5444444444444444</v>
      </c>
      <c r="GC354" s="52">
        <f t="shared" ca="1" si="868"/>
        <v>0.53333333333333333</v>
      </c>
      <c r="GD354" s="52">
        <f t="shared" ca="1" si="869"/>
        <v>0.52222222222222214</v>
      </c>
      <c r="GE354" s="52">
        <f t="shared" ca="1" si="870"/>
        <v>0.51111111111111107</v>
      </c>
      <c r="GF354" s="52">
        <f t="shared" ca="1" si="871"/>
        <v>0.5</v>
      </c>
      <c r="GG354" s="52">
        <f t="shared" ca="1" si="872"/>
        <v>0.48888888888888887</v>
      </c>
      <c r="GH354" s="52">
        <f t="shared" ca="1" si="873"/>
        <v>0.47777777777777775</v>
      </c>
      <c r="GI354" s="52">
        <f t="shared" ca="1" si="874"/>
        <v>0.46666666666666667</v>
      </c>
      <c r="GJ354" s="52">
        <f t="shared" ca="1" si="875"/>
        <v>0.45555555555555555</v>
      </c>
      <c r="GK354" s="52">
        <f t="shared" ca="1" si="876"/>
        <v>0.44444444444444442</v>
      </c>
      <c r="GL354" s="52">
        <f t="shared" ca="1" si="877"/>
        <v>0.43333333333333335</v>
      </c>
      <c r="GM354" s="52">
        <f t="shared" ca="1" si="878"/>
        <v>0.42222222222222222</v>
      </c>
      <c r="GN354" s="52">
        <f t="shared" ca="1" si="879"/>
        <v>0.41111111111111109</v>
      </c>
      <c r="GO354" s="52">
        <f t="shared" ca="1" si="880"/>
        <v>0.39999999999999997</v>
      </c>
      <c r="GP354" s="52">
        <f t="shared" ca="1" si="881"/>
        <v>0.38888888888888884</v>
      </c>
      <c r="GQ354" s="52">
        <f t="shared" ca="1" si="882"/>
        <v>0.37777777777777777</v>
      </c>
      <c r="GR354" s="52">
        <f t="shared" ca="1" si="883"/>
        <v>0.36666666666666664</v>
      </c>
      <c r="GS354" s="52">
        <f t="shared" ca="1" si="884"/>
        <v>0.35555555555555551</v>
      </c>
      <c r="GT354" s="52">
        <f t="shared" ca="1" si="885"/>
        <v>0.34444444444444444</v>
      </c>
      <c r="GU354" s="125">
        <f t="shared" si="886"/>
        <v>0</v>
      </c>
      <c r="GV354" s="52">
        <f t="shared" ca="1" si="887"/>
        <v>0.66666666666666663</v>
      </c>
      <c r="GW354" s="59">
        <f t="shared" ca="1" si="888"/>
        <v>0</v>
      </c>
      <c r="GX354" s="52">
        <f t="shared" ca="1" si="889"/>
        <v>0</v>
      </c>
      <c r="GY354" s="52" t="str">
        <f t="shared" ca="1" si="890"/>
        <v>Slope</v>
      </c>
      <c r="GZ354" s="52" t="str">
        <f t="shared" ca="1" si="891"/>
        <v>NaN</v>
      </c>
      <c r="HA354" s="120">
        <f t="shared" si="892"/>
        <v>0</v>
      </c>
      <c r="HB354" s="58">
        <f t="shared" si="893"/>
        <v>0</v>
      </c>
      <c r="HC354" s="58"/>
      <c r="HD354" s="121">
        <f t="shared" si="894"/>
        <v>1</v>
      </c>
      <c r="HE354" s="52">
        <f t="shared" si="895"/>
        <v>0</v>
      </c>
      <c r="HF354" s="52">
        <f t="shared" si="896"/>
        <v>0</v>
      </c>
      <c r="HG354" s="120">
        <f t="shared" si="897"/>
        <v>1</v>
      </c>
      <c r="HH354" s="120">
        <f t="shared" si="898"/>
        <v>0</v>
      </c>
      <c r="HI354" s="52">
        <f t="shared" ca="1" si="899"/>
        <v>0</v>
      </c>
      <c r="HJ354" s="52" t="str">
        <f t="shared" ca="1" si="900"/>
        <v>Slope</v>
      </c>
      <c r="HK354" s="59">
        <f t="shared" ca="1" si="901"/>
        <v>2</v>
      </c>
      <c r="HL354" s="52" t="str">
        <f t="shared" ca="1" si="902"/>
        <v>NaN</v>
      </c>
      <c r="HM354" s="52">
        <f t="shared" si="903"/>
        <v>0</v>
      </c>
      <c r="HN354" s="52">
        <f t="shared" si="904"/>
        <v>0</v>
      </c>
      <c r="HO354" s="52">
        <f t="shared" si="905"/>
        <v>0</v>
      </c>
      <c r="HP354" s="112"/>
      <c r="HQ354" s="52">
        <f t="shared" si="908"/>
        <v>0</v>
      </c>
      <c r="HR354" s="112"/>
      <c r="HS354" s="52">
        <f t="shared" si="906"/>
        <v>0</v>
      </c>
      <c r="HT354">
        <f t="shared" si="907"/>
        <v>0</v>
      </c>
    </row>
    <row r="355" spans="1:228" x14ac:dyDescent="0.25">
      <c r="A355" s="45">
        <v>317</v>
      </c>
      <c r="B355" s="35">
        <f t="shared" si="743"/>
        <v>3.6574074074073967E-2</v>
      </c>
      <c r="C355" s="28"/>
      <c r="D355" s="29"/>
      <c r="E355" s="29"/>
      <c r="F355" s="37"/>
      <c r="G355" s="38"/>
      <c r="H355" s="107"/>
      <c r="I355" s="31"/>
      <c r="J355" s="28"/>
      <c r="K355" s="37">
        <f t="shared" si="912"/>
        <v>0</v>
      </c>
      <c r="L355" s="30">
        <f t="shared" si="910"/>
        <v>0</v>
      </c>
      <c r="M355" s="101">
        <f t="shared" si="911"/>
        <v>0</v>
      </c>
      <c r="N355" s="103">
        <f t="shared" si="744"/>
        <v>0</v>
      </c>
      <c r="AD355" s="52" t="e">
        <f t="shared" ca="1" si="745"/>
        <v>#DIV/0!</v>
      </c>
      <c r="AE355" s="52" t="e">
        <f t="shared" ca="1" si="745"/>
        <v>#DIV/0!</v>
      </c>
      <c r="AF355" s="52" t="e">
        <f t="shared" ca="1" si="745"/>
        <v>#DIV/0!</v>
      </c>
      <c r="AG355" s="52" t="e">
        <f t="shared" ca="1" si="745"/>
        <v>#DIV/0!</v>
      </c>
      <c r="AH355" s="52" t="e">
        <f t="shared" ca="1" si="746"/>
        <v>#DIV/0!</v>
      </c>
      <c r="AI355" s="52" t="e">
        <f t="shared" ca="1" si="746"/>
        <v>#DIV/0!</v>
      </c>
      <c r="AJ355" s="52" t="e">
        <f t="shared" ca="1" si="746"/>
        <v>#DIV/0!</v>
      </c>
      <c r="AK355" s="52" t="e">
        <f t="shared" ca="1" si="746"/>
        <v>#DIV/0!</v>
      </c>
      <c r="AL355" s="52" t="e">
        <f t="shared" ca="1" si="747"/>
        <v>#DIV/0!</v>
      </c>
      <c r="AM355" s="52" t="e">
        <f t="shared" ca="1" si="747"/>
        <v>#DIV/0!</v>
      </c>
      <c r="AN355" s="52" t="e">
        <f t="shared" ca="1" si="747"/>
        <v>#DIV/0!</v>
      </c>
      <c r="AO355" s="52" t="e">
        <f t="shared" ca="1" si="747"/>
        <v>#DIV/0!</v>
      </c>
      <c r="AP355" s="52" t="e">
        <f t="shared" ca="1" si="748"/>
        <v>#DIV/0!</v>
      </c>
      <c r="AQ355" s="52" t="e">
        <f t="shared" ca="1" si="748"/>
        <v>#DIV/0!</v>
      </c>
      <c r="AR355" s="52" t="e">
        <f t="shared" ca="1" si="748"/>
        <v>#DIV/0!</v>
      </c>
      <c r="AS355" s="52" t="e">
        <f t="shared" ca="1" si="748"/>
        <v>#DIV/0!</v>
      </c>
      <c r="AT355" s="52" t="e">
        <f t="shared" ca="1" si="913"/>
        <v>#DIV/0!</v>
      </c>
      <c r="AU355" s="52" t="e">
        <f t="shared" ca="1" si="913"/>
        <v>#DIV/0!</v>
      </c>
      <c r="AV355" s="52" t="e">
        <f t="shared" ca="1" si="738"/>
        <v>#DIV/0!</v>
      </c>
      <c r="AW355" s="52" t="e">
        <f t="shared" ca="1" si="738"/>
        <v>#DIV/0!</v>
      </c>
      <c r="AX355" s="52" t="e">
        <f t="shared" ca="1" si="738"/>
        <v>#DIV/0!</v>
      </c>
      <c r="AY355" s="52" t="e">
        <f t="shared" ca="1" si="738"/>
        <v>#DIV/0!</v>
      </c>
      <c r="AZ355" s="52" t="e">
        <f t="shared" ca="1" si="739"/>
        <v>#DIV/0!</v>
      </c>
      <c r="BA355" s="52" t="e">
        <f t="shared" ca="1" si="739"/>
        <v>#DIV/0!</v>
      </c>
      <c r="BB355" s="52" t="e">
        <f t="shared" ca="1" si="739"/>
        <v>#DIV/0!</v>
      </c>
      <c r="BC355" s="52" t="e">
        <f t="shared" ca="1" si="739"/>
        <v>#DIV/0!</v>
      </c>
      <c r="BD355" s="52" t="e">
        <f t="shared" ca="1" si="740"/>
        <v>#DIV/0!</v>
      </c>
      <c r="BE355" s="52" t="e">
        <f t="shared" ca="1" si="740"/>
        <v>#DIV/0!</v>
      </c>
      <c r="BF355" s="52" t="e">
        <f t="shared" ca="1" si="740"/>
        <v>#DIV/0!</v>
      </c>
      <c r="BG355" s="52" t="e">
        <f t="shared" ca="1" si="740"/>
        <v>#DIV/0!</v>
      </c>
      <c r="BH355" s="52" t="e">
        <f t="shared" ca="1" si="741"/>
        <v>#DIV/0!</v>
      </c>
      <c r="BJ355" s="52">
        <f t="shared" si="750"/>
        <v>0</v>
      </c>
      <c r="BK355" s="52">
        <f t="shared" si="751"/>
        <v>0</v>
      </c>
      <c r="BL355" s="52">
        <f t="shared" si="752"/>
        <v>0</v>
      </c>
      <c r="BM355" s="52">
        <f t="shared" si="753"/>
        <v>0</v>
      </c>
      <c r="BN355" s="52">
        <f t="shared" si="754"/>
        <v>0</v>
      </c>
      <c r="BO355" s="52">
        <f t="shared" si="755"/>
        <v>0</v>
      </c>
      <c r="BP355" s="52">
        <f t="shared" si="756"/>
        <v>0</v>
      </c>
      <c r="BQ355" s="52">
        <f t="shared" si="757"/>
        <v>0.05</v>
      </c>
      <c r="BS355" s="52">
        <f t="shared" ca="1" si="758"/>
        <v>0</v>
      </c>
      <c r="BT355" s="52">
        <f t="shared" ca="1" si="759"/>
        <v>0</v>
      </c>
      <c r="BU355" s="52">
        <f t="shared" ca="1" si="760"/>
        <v>0</v>
      </c>
      <c r="BV355" s="52">
        <f t="shared" ca="1" si="761"/>
        <v>0</v>
      </c>
      <c r="BW355" s="52">
        <f t="shared" ca="1" si="762"/>
        <v>0</v>
      </c>
      <c r="BX355" s="52">
        <f t="shared" ca="1" si="763"/>
        <v>0</v>
      </c>
      <c r="BY355" s="52">
        <f t="shared" ca="1" si="764"/>
        <v>0</v>
      </c>
      <c r="BZ355" s="52">
        <f t="shared" ca="1" si="765"/>
        <v>0</v>
      </c>
      <c r="CA355" s="52">
        <f t="shared" ca="1" si="766"/>
        <v>0</v>
      </c>
      <c r="CB355" s="52">
        <f t="shared" ca="1" si="767"/>
        <v>0</v>
      </c>
      <c r="CC355" s="52">
        <f t="shared" ca="1" si="768"/>
        <v>0</v>
      </c>
      <c r="CD355" s="52">
        <f t="shared" ca="1" si="769"/>
        <v>0</v>
      </c>
      <c r="CE355" s="52">
        <f t="shared" ca="1" si="770"/>
        <v>0</v>
      </c>
      <c r="CF355" s="52">
        <f t="shared" ca="1" si="771"/>
        <v>0</v>
      </c>
      <c r="CG355" s="52">
        <f t="shared" ca="1" si="772"/>
        <v>0</v>
      </c>
      <c r="CH355" s="52">
        <f t="shared" ca="1" si="773"/>
        <v>0</v>
      </c>
      <c r="CI355" s="52">
        <f t="shared" ca="1" si="774"/>
        <v>0</v>
      </c>
      <c r="CJ355" s="52">
        <f t="shared" ca="1" si="775"/>
        <v>0</v>
      </c>
      <c r="CK355" s="52">
        <f t="shared" ca="1" si="776"/>
        <v>0</v>
      </c>
      <c r="CL355" s="52">
        <f t="shared" ca="1" si="777"/>
        <v>0</v>
      </c>
      <c r="CM355" s="52">
        <f t="shared" ca="1" si="778"/>
        <v>0</v>
      </c>
      <c r="CN355" s="52">
        <f t="shared" ca="1" si="779"/>
        <v>0</v>
      </c>
      <c r="CO355" s="52">
        <f t="shared" ca="1" si="780"/>
        <v>0</v>
      </c>
      <c r="CP355" s="52">
        <f t="shared" ca="1" si="781"/>
        <v>0</v>
      </c>
      <c r="CQ355" s="52">
        <f t="shared" ca="1" si="782"/>
        <v>0</v>
      </c>
      <c r="CR355" s="52">
        <f t="shared" ca="1" si="783"/>
        <v>0</v>
      </c>
      <c r="CS355" s="52">
        <f t="shared" ca="1" si="784"/>
        <v>0</v>
      </c>
      <c r="CT355" s="52">
        <f t="shared" ca="1" si="785"/>
        <v>0</v>
      </c>
      <c r="CU355" s="52">
        <f t="shared" ca="1" si="786"/>
        <v>0</v>
      </c>
      <c r="CV355" s="52">
        <f t="shared" ca="1" si="787"/>
        <v>0</v>
      </c>
      <c r="CW355" s="52">
        <f t="shared" ca="1" si="788"/>
        <v>0</v>
      </c>
      <c r="CY355" s="51" t="str">
        <f t="shared" ca="1" si="789"/>
        <v>Slope</v>
      </c>
      <c r="CZ355" s="51" t="str">
        <f t="shared" ca="1" si="790"/>
        <v>Slope</v>
      </c>
      <c r="DA355" s="51" t="str">
        <f t="shared" ca="1" si="791"/>
        <v>Slope</v>
      </c>
      <c r="DB355" s="51" t="str">
        <f t="shared" ca="1" si="792"/>
        <v>Slope</v>
      </c>
      <c r="DC355" s="51" t="str">
        <f t="shared" ca="1" si="793"/>
        <v>Slope</v>
      </c>
      <c r="DD355" s="51" t="str">
        <f t="shared" ca="1" si="794"/>
        <v>Slope</v>
      </c>
      <c r="DE355" s="51" t="str">
        <f t="shared" ca="1" si="795"/>
        <v>Slope</v>
      </c>
      <c r="DF355" s="51" t="str">
        <f t="shared" ca="1" si="796"/>
        <v>Slope</v>
      </c>
      <c r="DG355" s="51" t="str">
        <f t="shared" ca="1" si="797"/>
        <v>Slope</v>
      </c>
      <c r="DH355" s="51" t="str">
        <f t="shared" ca="1" si="798"/>
        <v>Slope</v>
      </c>
      <c r="DI355" s="51" t="str">
        <f t="shared" ca="1" si="799"/>
        <v>Slope</v>
      </c>
      <c r="DJ355" s="51" t="str">
        <f t="shared" ca="1" si="800"/>
        <v>Slope</v>
      </c>
      <c r="DK355" s="51" t="str">
        <f t="shared" ca="1" si="801"/>
        <v>Slope</v>
      </c>
      <c r="DL355" s="51" t="str">
        <f t="shared" ca="1" si="802"/>
        <v>Slope</v>
      </c>
      <c r="DM355" s="51" t="str">
        <f t="shared" ca="1" si="803"/>
        <v>Slope</v>
      </c>
      <c r="DN355" s="51" t="str">
        <f t="shared" ca="1" si="804"/>
        <v>Slope</v>
      </c>
      <c r="DO355" s="51" t="str">
        <f t="shared" ca="1" si="805"/>
        <v>Slope</v>
      </c>
      <c r="DP355" s="51" t="str">
        <f t="shared" ca="1" si="806"/>
        <v>Slope</v>
      </c>
      <c r="DQ355" s="51" t="str">
        <f t="shared" ca="1" si="807"/>
        <v>Slope</v>
      </c>
      <c r="DR355" s="51" t="str">
        <f t="shared" ca="1" si="808"/>
        <v>Slope</v>
      </c>
      <c r="DS355" s="51" t="str">
        <f t="shared" ca="1" si="809"/>
        <v>Slope</v>
      </c>
      <c r="DT355" s="51" t="str">
        <f t="shared" ca="1" si="810"/>
        <v>Slope</v>
      </c>
      <c r="DU355" s="51" t="str">
        <f t="shared" ca="1" si="811"/>
        <v>Slope</v>
      </c>
      <c r="DV355" s="51" t="str">
        <f t="shared" ca="1" si="812"/>
        <v>Slope</v>
      </c>
      <c r="DW355" s="51" t="str">
        <f t="shared" ca="1" si="813"/>
        <v>Slope</v>
      </c>
      <c r="DX355" s="51" t="str">
        <f t="shared" ca="1" si="814"/>
        <v>Slope</v>
      </c>
      <c r="DY355" s="51" t="str">
        <f t="shared" ca="1" si="815"/>
        <v>Slope</v>
      </c>
      <c r="DZ355" s="51" t="str">
        <f t="shared" ca="1" si="816"/>
        <v>Slope</v>
      </c>
      <c r="EA355" s="51" t="str">
        <f t="shared" ca="1" si="817"/>
        <v>Slope</v>
      </c>
      <c r="EB355" s="51" t="str">
        <f t="shared" ca="1" si="818"/>
        <v>Slope</v>
      </c>
      <c r="EC355" s="51" t="str">
        <f t="shared" ca="1" si="819"/>
        <v>Slope</v>
      </c>
      <c r="EE355" s="52">
        <f t="shared" ca="1" si="820"/>
        <v>1</v>
      </c>
      <c r="EF355" s="52">
        <f t="shared" ca="1" si="821"/>
        <v>1</v>
      </c>
      <c r="EG355" s="52">
        <f t="shared" ca="1" si="822"/>
        <v>1</v>
      </c>
      <c r="EH355" s="52">
        <f t="shared" ca="1" si="823"/>
        <v>1</v>
      </c>
      <c r="EI355" s="52">
        <f t="shared" ca="1" si="824"/>
        <v>1</v>
      </c>
      <c r="EJ355" s="52">
        <f t="shared" ca="1" si="825"/>
        <v>1</v>
      </c>
      <c r="EK355" s="52">
        <f t="shared" ca="1" si="826"/>
        <v>1</v>
      </c>
      <c r="EL355" s="52">
        <f t="shared" ca="1" si="827"/>
        <v>1</v>
      </c>
      <c r="EM355" s="52">
        <f t="shared" ca="1" si="828"/>
        <v>1</v>
      </c>
      <c r="EN355" s="52">
        <f t="shared" ca="1" si="829"/>
        <v>1</v>
      </c>
      <c r="EO355" s="52">
        <f t="shared" ca="1" si="830"/>
        <v>1</v>
      </c>
      <c r="EP355" s="52">
        <f t="shared" ca="1" si="831"/>
        <v>1</v>
      </c>
      <c r="EQ355" s="52">
        <f t="shared" ca="1" si="832"/>
        <v>1</v>
      </c>
      <c r="ER355" s="52">
        <f t="shared" ca="1" si="833"/>
        <v>1</v>
      </c>
      <c r="ES355" s="52">
        <f t="shared" ca="1" si="834"/>
        <v>1</v>
      </c>
      <c r="ET355" s="52">
        <f t="shared" ca="1" si="835"/>
        <v>1</v>
      </c>
      <c r="EU355" s="52">
        <f t="shared" ca="1" si="836"/>
        <v>1</v>
      </c>
      <c r="EV355" s="52">
        <f t="shared" ca="1" si="837"/>
        <v>1</v>
      </c>
      <c r="EW355" s="52">
        <f t="shared" ca="1" si="838"/>
        <v>1</v>
      </c>
      <c r="EX355" s="52">
        <f t="shared" ca="1" si="839"/>
        <v>1</v>
      </c>
      <c r="EY355" s="52">
        <f t="shared" ca="1" si="840"/>
        <v>1</v>
      </c>
      <c r="EZ355" s="52">
        <f t="shared" ca="1" si="841"/>
        <v>1</v>
      </c>
      <c r="FA355" s="52">
        <f t="shared" ca="1" si="842"/>
        <v>1</v>
      </c>
      <c r="FB355" s="52">
        <f t="shared" ca="1" si="843"/>
        <v>1</v>
      </c>
      <c r="FC355" s="52">
        <f t="shared" ca="1" si="844"/>
        <v>1</v>
      </c>
      <c r="FD355" s="52">
        <f t="shared" ca="1" si="845"/>
        <v>1</v>
      </c>
      <c r="FE355" s="52">
        <f t="shared" ca="1" si="846"/>
        <v>1</v>
      </c>
      <c r="FF355" s="52">
        <f t="shared" ca="1" si="847"/>
        <v>1</v>
      </c>
      <c r="FG355" s="52">
        <f t="shared" ca="1" si="848"/>
        <v>1</v>
      </c>
      <c r="FH355" s="52">
        <f t="shared" ca="1" si="849"/>
        <v>1</v>
      </c>
      <c r="FI355" s="52">
        <f t="shared" ca="1" si="850"/>
        <v>1</v>
      </c>
      <c r="FK355" s="52">
        <f t="shared" si="851"/>
        <v>0</v>
      </c>
      <c r="FL355" s="59" t="e">
        <f t="shared" ca="1" si="852"/>
        <v>#N/A</v>
      </c>
      <c r="FM355" s="59" t="e">
        <f t="shared" ca="1" si="853"/>
        <v>#N/A</v>
      </c>
      <c r="FN355" s="52">
        <f t="shared" ca="1" si="854"/>
        <v>0</v>
      </c>
      <c r="FP355" s="52">
        <f t="shared" ca="1" si="855"/>
        <v>0.66666666666666663</v>
      </c>
      <c r="FQ355" s="52">
        <f t="shared" ca="1" si="856"/>
        <v>0.66666666666666663</v>
      </c>
      <c r="FR355" s="52">
        <f t="shared" ca="1" si="857"/>
        <v>0.65555555555555545</v>
      </c>
      <c r="FS355" s="52">
        <f t="shared" ca="1" si="858"/>
        <v>0.64444444444444438</v>
      </c>
      <c r="FT355" s="52">
        <f t="shared" ca="1" si="859"/>
        <v>0.6333333333333333</v>
      </c>
      <c r="FU355" s="52">
        <f t="shared" ca="1" si="860"/>
        <v>0.62222222222222223</v>
      </c>
      <c r="FV355" s="52">
        <f t="shared" ca="1" si="861"/>
        <v>0.61111111111111116</v>
      </c>
      <c r="FW355" s="52">
        <f t="shared" ca="1" si="862"/>
        <v>0.6</v>
      </c>
      <c r="FX355" s="52">
        <f t="shared" ca="1" si="863"/>
        <v>0.5888888888888888</v>
      </c>
      <c r="FY355" s="52">
        <f t="shared" ca="1" si="864"/>
        <v>0.57777777777777772</v>
      </c>
      <c r="FZ355" s="52">
        <f t="shared" ca="1" si="865"/>
        <v>0.56666666666666665</v>
      </c>
      <c r="GA355" s="52">
        <f t="shared" ca="1" si="866"/>
        <v>0.55555555555555558</v>
      </c>
      <c r="GB355" s="52">
        <f t="shared" ca="1" si="867"/>
        <v>0.5444444444444444</v>
      </c>
      <c r="GC355" s="52">
        <f t="shared" ca="1" si="868"/>
        <v>0.53333333333333333</v>
      </c>
      <c r="GD355" s="52">
        <f t="shared" ca="1" si="869"/>
        <v>0.52222222222222214</v>
      </c>
      <c r="GE355" s="52">
        <f t="shared" ca="1" si="870"/>
        <v>0.51111111111111107</v>
      </c>
      <c r="GF355" s="52">
        <f t="shared" ca="1" si="871"/>
        <v>0.5</v>
      </c>
      <c r="GG355" s="52">
        <f t="shared" ca="1" si="872"/>
        <v>0.48888888888888887</v>
      </c>
      <c r="GH355" s="52">
        <f t="shared" ca="1" si="873"/>
        <v>0.47777777777777775</v>
      </c>
      <c r="GI355" s="52">
        <f t="shared" ca="1" si="874"/>
        <v>0.46666666666666667</v>
      </c>
      <c r="GJ355" s="52">
        <f t="shared" ca="1" si="875"/>
        <v>0.45555555555555555</v>
      </c>
      <c r="GK355" s="52">
        <f t="shared" ca="1" si="876"/>
        <v>0.44444444444444442</v>
      </c>
      <c r="GL355" s="52">
        <f t="shared" ca="1" si="877"/>
        <v>0.43333333333333335</v>
      </c>
      <c r="GM355" s="52">
        <f t="shared" ca="1" si="878"/>
        <v>0.42222222222222222</v>
      </c>
      <c r="GN355" s="52">
        <f t="shared" ca="1" si="879"/>
        <v>0.41111111111111109</v>
      </c>
      <c r="GO355" s="52">
        <f t="shared" ca="1" si="880"/>
        <v>0.39999999999999997</v>
      </c>
      <c r="GP355" s="52">
        <f t="shared" ca="1" si="881"/>
        <v>0.38888888888888884</v>
      </c>
      <c r="GQ355" s="52">
        <f t="shared" ca="1" si="882"/>
        <v>0.37777777777777777</v>
      </c>
      <c r="GR355" s="52">
        <f t="shared" ca="1" si="883"/>
        <v>0.36666666666666664</v>
      </c>
      <c r="GS355" s="52">
        <f t="shared" ca="1" si="884"/>
        <v>0.35555555555555551</v>
      </c>
      <c r="GT355" s="52">
        <f t="shared" ca="1" si="885"/>
        <v>0.34444444444444444</v>
      </c>
      <c r="GU355" s="125">
        <f t="shared" si="886"/>
        <v>0</v>
      </c>
      <c r="GV355" s="52">
        <f t="shared" ca="1" si="887"/>
        <v>0.66666666666666663</v>
      </c>
      <c r="GW355" s="59">
        <f t="shared" ca="1" si="888"/>
        <v>0</v>
      </c>
      <c r="GX355" s="52">
        <f t="shared" ca="1" si="889"/>
        <v>0</v>
      </c>
      <c r="GY355" s="52" t="str">
        <f t="shared" ca="1" si="890"/>
        <v>Slope</v>
      </c>
      <c r="GZ355" s="52" t="str">
        <f t="shared" ca="1" si="891"/>
        <v>NaN</v>
      </c>
      <c r="HA355" s="120">
        <f t="shared" si="892"/>
        <v>0</v>
      </c>
      <c r="HB355" s="58">
        <f t="shared" si="893"/>
        <v>0</v>
      </c>
      <c r="HC355" s="58"/>
      <c r="HD355" s="121">
        <f t="shared" si="894"/>
        <v>1</v>
      </c>
      <c r="HE355" s="52">
        <f t="shared" si="895"/>
        <v>0</v>
      </c>
      <c r="HF355" s="52">
        <f t="shared" si="896"/>
        <v>0</v>
      </c>
      <c r="HG355" s="120">
        <f t="shared" si="897"/>
        <v>1</v>
      </c>
      <c r="HH355" s="120">
        <f t="shared" si="898"/>
        <v>0</v>
      </c>
      <c r="HI355" s="52">
        <f t="shared" ca="1" si="899"/>
        <v>0</v>
      </c>
      <c r="HJ355" s="52" t="str">
        <f t="shared" ca="1" si="900"/>
        <v>Slope</v>
      </c>
      <c r="HK355" s="59">
        <f t="shared" ca="1" si="901"/>
        <v>2</v>
      </c>
      <c r="HL355" s="52" t="str">
        <f t="shared" ca="1" si="902"/>
        <v>NaN</v>
      </c>
      <c r="HM355" s="52">
        <f t="shared" si="903"/>
        <v>0</v>
      </c>
      <c r="HN355" s="52">
        <f t="shared" si="904"/>
        <v>0</v>
      </c>
      <c r="HO355" s="52">
        <f t="shared" si="905"/>
        <v>0</v>
      </c>
      <c r="HP355" s="112"/>
      <c r="HQ355" s="52">
        <f t="shared" si="908"/>
        <v>0</v>
      </c>
      <c r="HR355" s="112"/>
      <c r="HS355" s="52">
        <f t="shared" si="906"/>
        <v>0</v>
      </c>
      <c r="HT355">
        <f t="shared" si="907"/>
        <v>0</v>
      </c>
    </row>
    <row r="356" spans="1:228" x14ac:dyDescent="0.25">
      <c r="A356" s="45">
        <v>318</v>
      </c>
      <c r="B356" s="35">
        <f t="shared" si="743"/>
        <v>3.668981481481471E-2</v>
      </c>
      <c r="C356" s="28"/>
      <c r="D356" s="29"/>
      <c r="E356" s="29"/>
      <c r="F356" s="37"/>
      <c r="G356" s="38"/>
      <c r="H356" s="107"/>
      <c r="I356" s="31"/>
      <c r="J356" s="28"/>
      <c r="K356" s="37">
        <f t="shared" si="912"/>
        <v>0</v>
      </c>
      <c r="L356" s="30">
        <f t="shared" si="910"/>
        <v>0</v>
      </c>
      <c r="M356" s="101">
        <f t="shared" si="911"/>
        <v>0</v>
      </c>
      <c r="N356" s="103">
        <f t="shared" si="744"/>
        <v>0</v>
      </c>
      <c r="AD356" s="52" t="e">
        <f t="shared" ca="1" si="745"/>
        <v>#DIV/0!</v>
      </c>
      <c r="AE356" s="52" t="e">
        <f t="shared" ca="1" si="745"/>
        <v>#DIV/0!</v>
      </c>
      <c r="AF356" s="52" t="e">
        <f t="shared" ca="1" si="745"/>
        <v>#DIV/0!</v>
      </c>
      <c r="AG356" s="52" t="e">
        <f t="shared" ca="1" si="745"/>
        <v>#DIV/0!</v>
      </c>
      <c r="AH356" s="52" t="e">
        <f t="shared" ca="1" si="746"/>
        <v>#DIV/0!</v>
      </c>
      <c r="AI356" s="52" t="e">
        <f t="shared" ca="1" si="746"/>
        <v>#DIV/0!</v>
      </c>
      <c r="AJ356" s="52" t="e">
        <f t="shared" ca="1" si="746"/>
        <v>#DIV/0!</v>
      </c>
      <c r="AK356" s="52" t="e">
        <f t="shared" ca="1" si="746"/>
        <v>#DIV/0!</v>
      </c>
      <c r="AL356" s="52" t="e">
        <f t="shared" ca="1" si="747"/>
        <v>#DIV/0!</v>
      </c>
      <c r="AM356" s="52" t="e">
        <f t="shared" ca="1" si="747"/>
        <v>#DIV/0!</v>
      </c>
      <c r="AN356" s="52" t="e">
        <f t="shared" ca="1" si="747"/>
        <v>#DIV/0!</v>
      </c>
      <c r="AO356" s="52" t="e">
        <f t="shared" ca="1" si="747"/>
        <v>#DIV/0!</v>
      </c>
      <c r="AP356" s="52" t="e">
        <f t="shared" ca="1" si="748"/>
        <v>#DIV/0!</v>
      </c>
      <c r="AQ356" s="52" t="e">
        <f t="shared" ca="1" si="748"/>
        <v>#DIV/0!</v>
      </c>
      <c r="AR356" s="52" t="e">
        <f t="shared" ca="1" si="748"/>
        <v>#DIV/0!</v>
      </c>
      <c r="AS356" s="52" t="e">
        <f t="shared" ca="1" si="748"/>
        <v>#DIV/0!</v>
      </c>
      <c r="AT356" s="52" t="e">
        <f t="shared" ref="AT356:AU358" ca="1" si="914">CORREL( $K356:$K386, OFFSET( $M356:$M386, AT$5, 0 ) )</f>
        <v>#DIV/0!</v>
      </c>
      <c r="AU356" s="52" t="e">
        <f t="shared" ca="1" si="914"/>
        <v>#DIV/0!</v>
      </c>
      <c r="AV356" s="52" t="e">
        <f t="shared" ca="1" si="738"/>
        <v>#DIV/0!</v>
      </c>
      <c r="AW356" s="52" t="e">
        <f t="shared" ca="1" si="738"/>
        <v>#DIV/0!</v>
      </c>
      <c r="AX356" s="52" t="e">
        <f t="shared" ca="1" si="738"/>
        <v>#DIV/0!</v>
      </c>
      <c r="AY356" s="52" t="e">
        <f t="shared" ca="1" si="738"/>
        <v>#DIV/0!</v>
      </c>
      <c r="AZ356" s="52" t="e">
        <f t="shared" ca="1" si="739"/>
        <v>#DIV/0!</v>
      </c>
      <c r="BA356" s="52" t="e">
        <f t="shared" ca="1" si="739"/>
        <v>#DIV/0!</v>
      </c>
      <c r="BB356" s="52" t="e">
        <f t="shared" ca="1" si="739"/>
        <v>#DIV/0!</v>
      </c>
      <c r="BC356" s="52" t="e">
        <f t="shared" ca="1" si="739"/>
        <v>#DIV/0!</v>
      </c>
      <c r="BD356" s="52" t="e">
        <f t="shared" ca="1" si="740"/>
        <v>#DIV/0!</v>
      </c>
      <c r="BE356" s="52" t="e">
        <f t="shared" ca="1" si="740"/>
        <v>#DIV/0!</v>
      </c>
      <c r="BF356" s="52" t="e">
        <f t="shared" ca="1" si="740"/>
        <v>#DIV/0!</v>
      </c>
      <c r="BG356" s="52" t="e">
        <f t="shared" ca="1" si="740"/>
        <v>#DIV/0!</v>
      </c>
      <c r="BH356" s="52" t="e">
        <f t="shared" ca="1" si="741"/>
        <v>#DIV/0!</v>
      </c>
      <c r="BJ356" s="52">
        <f t="shared" si="750"/>
        <v>0</v>
      </c>
      <c r="BK356" s="52">
        <f t="shared" si="751"/>
        <v>0</v>
      </c>
      <c r="BL356" s="52">
        <f t="shared" si="752"/>
        <v>0</v>
      </c>
      <c r="BM356" s="52">
        <f t="shared" si="753"/>
        <v>0</v>
      </c>
      <c r="BN356" s="52">
        <f t="shared" si="754"/>
        <v>0</v>
      </c>
      <c r="BO356" s="52">
        <f t="shared" si="755"/>
        <v>0</v>
      </c>
      <c r="BP356" s="52">
        <f t="shared" si="756"/>
        <v>0</v>
      </c>
      <c r="BQ356" s="52">
        <f t="shared" si="757"/>
        <v>0.05</v>
      </c>
      <c r="BS356" s="52">
        <f t="shared" ca="1" si="758"/>
        <v>0</v>
      </c>
      <c r="BT356" s="52">
        <f t="shared" ca="1" si="759"/>
        <v>0</v>
      </c>
      <c r="BU356" s="52">
        <f t="shared" ca="1" si="760"/>
        <v>0</v>
      </c>
      <c r="BV356" s="52">
        <f t="shared" ca="1" si="761"/>
        <v>0</v>
      </c>
      <c r="BW356" s="52">
        <f t="shared" ca="1" si="762"/>
        <v>0</v>
      </c>
      <c r="BX356" s="52">
        <f t="shared" ca="1" si="763"/>
        <v>0</v>
      </c>
      <c r="BY356" s="52">
        <f t="shared" ca="1" si="764"/>
        <v>0</v>
      </c>
      <c r="BZ356" s="52">
        <f t="shared" ca="1" si="765"/>
        <v>0</v>
      </c>
      <c r="CA356" s="52">
        <f t="shared" ca="1" si="766"/>
        <v>0</v>
      </c>
      <c r="CB356" s="52">
        <f t="shared" ca="1" si="767"/>
        <v>0</v>
      </c>
      <c r="CC356" s="52">
        <f t="shared" ca="1" si="768"/>
        <v>0</v>
      </c>
      <c r="CD356" s="52">
        <f t="shared" ca="1" si="769"/>
        <v>0</v>
      </c>
      <c r="CE356" s="52">
        <f t="shared" ca="1" si="770"/>
        <v>0</v>
      </c>
      <c r="CF356" s="52">
        <f t="shared" ca="1" si="771"/>
        <v>0</v>
      </c>
      <c r="CG356" s="52">
        <f t="shared" ca="1" si="772"/>
        <v>0</v>
      </c>
      <c r="CH356" s="52">
        <f t="shared" ca="1" si="773"/>
        <v>0</v>
      </c>
      <c r="CI356" s="52">
        <f t="shared" ca="1" si="774"/>
        <v>0</v>
      </c>
      <c r="CJ356" s="52">
        <f t="shared" ca="1" si="775"/>
        <v>0</v>
      </c>
      <c r="CK356" s="52">
        <f t="shared" ca="1" si="776"/>
        <v>0</v>
      </c>
      <c r="CL356" s="52">
        <f t="shared" ca="1" si="777"/>
        <v>0</v>
      </c>
      <c r="CM356" s="52">
        <f t="shared" ca="1" si="778"/>
        <v>0</v>
      </c>
      <c r="CN356" s="52">
        <f t="shared" ca="1" si="779"/>
        <v>0</v>
      </c>
      <c r="CO356" s="52">
        <f t="shared" ca="1" si="780"/>
        <v>0</v>
      </c>
      <c r="CP356" s="52">
        <f t="shared" ca="1" si="781"/>
        <v>0</v>
      </c>
      <c r="CQ356" s="52">
        <f t="shared" ca="1" si="782"/>
        <v>0</v>
      </c>
      <c r="CR356" s="52">
        <f t="shared" ca="1" si="783"/>
        <v>0</v>
      </c>
      <c r="CS356" s="52">
        <f t="shared" ca="1" si="784"/>
        <v>0</v>
      </c>
      <c r="CT356" s="52">
        <f t="shared" ca="1" si="785"/>
        <v>0</v>
      </c>
      <c r="CU356" s="52">
        <f t="shared" ca="1" si="786"/>
        <v>0</v>
      </c>
      <c r="CV356" s="52">
        <f t="shared" ca="1" si="787"/>
        <v>0</v>
      </c>
      <c r="CW356" s="52">
        <f t="shared" ca="1" si="788"/>
        <v>0</v>
      </c>
      <c r="CY356" s="51" t="str">
        <f t="shared" ca="1" si="789"/>
        <v>Slope</v>
      </c>
      <c r="CZ356" s="51" t="str">
        <f t="shared" ca="1" si="790"/>
        <v>Slope</v>
      </c>
      <c r="DA356" s="51" t="str">
        <f t="shared" ca="1" si="791"/>
        <v>Slope</v>
      </c>
      <c r="DB356" s="51" t="str">
        <f t="shared" ca="1" si="792"/>
        <v>Slope</v>
      </c>
      <c r="DC356" s="51" t="str">
        <f t="shared" ca="1" si="793"/>
        <v>Slope</v>
      </c>
      <c r="DD356" s="51" t="str">
        <f t="shared" ca="1" si="794"/>
        <v>Slope</v>
      </c>
      <c r="DE356" s="51" t="str">
        <f t="shared" ca="1" si="795"/>
        <v>Slope</v>
      </c>
      <c r="DF356" s="51" t="str">
        <f t="shared" ca="1" si="796"/>
        <v>Slope</v>
      </c>
      <c r="DG356" s="51" t="str">
        <f t="shared" ca="1" si="797"/>
        <v>Slope</v>
      </c>
      <c r="DH356" s="51" t="str">
        <f t="shared" ca="1" si="798"/>
        <v>Slope</v>
      </c>
      <c r="DI356" s="51" t="str">
        <f t="shared" ca="1" si="799"/>
        <v>Slope</v>
      </c>
      <c r="DJ356" s="51" t="str">
        <f t="shared" ca="1" si="800"/>
        <v>Slope</v>
      </c>
      <c r="DK356" s="51" t="str">
        <f t="shared" ca="1" si="801"/>
        <v>Slope</v>
      </c>
      <c r="DL356" s="51" t="str">
        <f t="shared" ca="1" si="802"/>
        <v>Slope</v>
      </c>
      <c r="DM356" s="51" t="str">
        <f t="shared" ca="1" si="803"/>
        <v>Slope</v>
      </c>
      <c r="DN356" s="51" t="str">
        <f t="shared" ca="1" si="804"/>
        <v>Slope</v>
      </c>
      <c r="DO356" s="51" t="str">
        <f t="shared" ca="1" si="805"/>
        <v>Slope</v>
      </c>
      <c r="DP356" s="51" t="str">
        <f t="shared" ca="1" si="806"/>
        <v>Slope</v>
      </c>
      <c r="DQ356" s="51" t="str">
        <f t="shared" ca="1" si="807"/>
        <v>Slope</v>
      </c>
      <c r="DR356" s="51" t="str">
        <f t="shared" ca="1" si="808"/>
        <v>Slope</v>
      </c>
      <c r="DS356" s="51" t="str">
        <f t="shared" ca="1" si="809"/>
        <v>Slope</v>
      </c>
      <c r="DT356" s="51" t="str">
        <f t="shared" ca="1" si="810"/>
        <v>Slope</v>
      </c>
      <c r="DU356" s="51" t="str">
        <f t="shared" ca="1" si="811"/>
        <v>Slope</v>
      </c>
      <c r="DV356" s="51" t="str">
        <f t="shared" ca="1" si="812"/>
        <v>Slope</v>
      </c>
      <c r="DW356" s="51" t="str">
        <f t="shared" ca="1" si="813"/>
        <v>Slope</v>
      </c>
      <c r="DX356" s="51" t="str">
        <f t="shared" ca="1" si="814"/>
        <v>Slope</v>
      </c>
      <c r="DY356" s="51" t="str">
        <f t="shared" ca="1" si="815"/>
        <v>Slope</v>
      </c>
      <c r="DZ356" s="51" t="str">
        <f t="shared" ca="1" si="816"/>
        <v>Slope</v>
      </c>
      <c r="EA356" s="51" t="str">
        <f t="shared" ca="1" si="817"/>
        <v>Slope</v>
      </c>
      <c r="EB356" s="51" t="str">
        <f t="shared" ca="1" si="818"/>
        <v>Slope</v>
      </c>
      <c r="EC356" s="51" t="str">
        <f t="shared" ca="1" si="819"/>
        <v>Slope</v>
      </c>
      <c r="EE356" s="52">
        <f t="shared" ca="1" si="820"/>
        <v>1</v>
      </c>
      <c r="EF356" s="52">
        <f t="shared" ca="1" si="821"/>
        <v>1</v>
      </c>
      <c r="EG356" s="52">
        <f t="shared" ca="1" si="822"/>
        <v>1</v>
      </c>
      <c r="EH356" s="52">
        <f t="shared" ca="1" si="823"/>
        <v>1</v>
      </c>
      <c r="EI356" s="52">
        <f t="shared" ca="1" si="824"/>
        <v>1</v>
      </c>
      <c r="EJ356" s="52">
        <f t="shared" ca="1" si="825"/>
        <v>1</v>
      </c>
      <c r="EK356" s="52">
        <f t="shared" ca="1" si="826"/>
        <v>1</v>
      </c>
      <c r="EL356" s="52">
        <f t="shared" ca="1" si="827"/>
        <v>1</v>
      </c>
      <c r="EM356" s="52">
        <f t="shared" ca="1" si="828"/>
        <v>1</v>
      </c>
      <c r="EN356" s="52">
        <f t="shared" ca="1" si="829"/>
        <v>1</v>
      </c>
      <c r="EO356" s="52">
        <f t="shared" ca="1" si="830"/>
        <v>1</v>
      </c>
      <c r="EP356" s="52">
        <f t="shared" ca="1" si="831"/>
        <v>1</v>
      </c>
      <c r="EQ356" s="52">
        <f t="shared" ca="1" si="832"/>
        <v>1</v>
      </c>
      <c r="ER356" s="52">
        <f t="shared" ca="1" si="833"/>
        <v>1</v>
      </c>
      <c r="ES356" s="52">
        <f t="shared" ca="1" si="834"/>
        <v>1</v>
      </c>
      <c r="ET356" s="52">
        <f t="shared" ca="1" si="835"/>
        <v>1</v>
      </c>
      <c r="EU356" s="52">
        <f t="shared" ca="1" si="836"/>
        <v>1</v>
      </c>
      <c r="EV356" s="52">
        <f t="shared" ca="1" si="837"/>
        <v>1</v>
      </c>
      <c r="EW356" s="52">
        <f t="shared" ca="1" si="838"/>
        <v>1</v>
      </c>
      <c r="EX356" s="52">
        <f t="shared" ca="1" si="839"/>
        <v>1</v>
      </c>
      <c r="EY356" s="52">
        <f t="shared" ca="1" si="840"/>
        <v>1</v>
      </c>
      <c r="EZ356" s="52">
        <f t="shared" ca="1" si="841"/>
        <v>1</v>
      </c>
      <c r="FA356" s="52">
        <f t="shared" ca="1" si="842"/>
        <v>1</v>
      </c>
      <c r="FB356" s="52">
        <f t="shared" ca="1" si="843"/>
        <v>1</v>
      </c>
      <c r="FC356" s="52">
        <f t="shared" ca="1" si="844"/>
        <v>1</v>
      </c>
      <c r="FD356" s="52">
        <f t="shared" ca="1" si="845"/>
        <v>1</v>
      </c>
      <c r="FE356" s="52">
        <f t="shared" ca="1" si="846"/>
        <v>1</v>
      </c>
      <c r="FF356" s="52">
        <f t="shared" ca="1" si="847"/>
        <v>1</v>
      </c>
      <c r="FG356" s="52">
        <f t="shared" ca="1" si="848"/>
        <v>1</v>
      </c>
      <c r="FH356" s="52">
        <f t="shared" ca="1" si="849"/>
        <v>1</v>
      </c>
      <c r="FI356" s="52">
        <f t="shared" ca="1" si="850"/>
        <v>1</v>
      </c>
      <c r="FK356" s="52">
        <f t="shared" si="851"/>
        <v>0</v>
      </c>
      <c r="FL356" s="59" t="e">
        <f t="shared" ca="1" si="852"/>
        <v>#N/A</v>
      </c>
      <c r="FM356" s="59" t="e">
        <f t="shared" ca="1" si="853"/>
        <v>#N/A</v>
      </c>
      <c r="FN356" s="52">
        <f t="shared" ca="1" si="854"/>
        <v>0</v>
      </c>
      <c r="FP356" s="52">
        <f t="shared" ca="1" si="855"/>
        <v>0.66666666666666663</v>
      </c>
      <c r="FQ356" s="52">
        <f t="shared" ca="1" si="856"/>
        <v>0.66666666666666663</v>
      </c>
      <c r="FR356" s="52">
        <f t="shared" ca="1" si="857"/>
        <v>0.65555555555555545</v>
      </c>
      <c r="FS356" s="52">
        <f t="shared" ca="1" si="858"/>
        <v>0.64444444444444438</v>
      </c>
      <c r="FT356" s="52">
        <f t="shared" ca="1" si="859"/>
        <v>0.6333333333333333</v>
      </c>
      <c r="FU356" s="52">
        <f t="shared" ca="1" si="860"/>
        <v>0.62222222222222223</v>
      </c>
      <c r="FV356" s="52">
        <f t="shared" ca="1" si="861"/>
        <v>0.61111111111111116</v>
      </c>
      <c r="FW356" s="52">
        <f t="shared" ca="1" si="862"/>
        <v>0.6</v>
      </c>
      <c r="FX356" s="52">
        <f t="shared" ca="1" si="863"/>
        <v>0.5888888888888888</v>
      </c>
      <c r="FY356" s="52">
        <f t="shared" ca="1" si="864"/>
        <v>0.57777777777777772</v>
      </c>
      <c r="FZ356" s="52">
        <f t="shared" ca="1" si="865"/>
        <v>0.56666666666666665</v>
      </c>
      <c r="GA356" s="52">
        <f t="shared" ca="1" si="866"/>
        <v>0.55555555555555558</v>
      </c>
      <c r="GB356" s="52">
        <f t="shared" ca="1" si="867"/>
        <v>0.5444444444444444</v>
      </c>
      <c r="GC356" s="52">
        <f t="shared" ca="1" si="868"/>
        <v>0.53333333333333333</v>
      </c>
      <c r="GD356" s="52">
        <f t="shared" ca="1" si="869"/>
        <v>0.52222222222222214</v>
      </c>
      <c r="GE356" s="52">
        <f t="shared" ca="1" si="870"/>
        <v>0.51111111111111107</v>
      </c>
      <c r="GF356" s="52">
        <f t="shared" ca="1" si="871"/>
        <v>0.5</v>
      </c>
      <c r="GG356" s="52">
        <f t="shared" ca="1" si="872"/>
        <v>0.48888888888888887</v>
      </c>
      <c r="GH356" s="52">
        <f t="shared" ca="1" si="873"/>
        <v>0.47777777777777775</v>
      </c>
      <c r="GI356" s="52">
        <f t="shared" ca="1" si="874"/>
        <v>0.46666666666666667</v>
      </c>
      <c r="GJ356" s="52">
        <f t="shared" ca="1" si="875"/>
        <v>0.45555555555555555</v>
      </c>
      <c r="GK356" s="52">
        <f t="shared" ca="1" si="876"/>
        <v>0.44444444444444442</v>
      </c>
      <c r="GL356" s="52">
        <f t="shared" ca="1" si="877"/>
        <v>0.43333333333333335</v>
      </c>
      <c r="GM356" s="52">
        <f t="shared" ca="1" si="878"/>
        <v>0.42222222222222222</v>
      </c>
      <c r="GN356" s="52">
        <f t="shared" ca="1" si="879"/>
        <v>0.41111111111111109</v>
      </c>
      <c r="GO356" s="52">
        <f t="shared" ca="1" si="880"/>
        <v>0.39999999999999997</v>
      </c>
      <c r="GP356" s="52">
        <f t="shared" ca="1" si="881"/>
        <v>0.38888888888888884</v>
      </c>
      <c r="GQ356" s="52">
        <f t="shared" ca="1" si="882"/>
        <v>0.37777777777777777</v>
      </c>
      <c r="GR356" s="52">
        <f t="shared" ca="1" si="883"/>
        <v>0.36666666666666664</v>
      </c>
      <c r="GS356" s="52">
        <f t="shared" ca="1" si="884"/>
        <v>0.35555555555555551</v>
      </c>
      <c r="GT356" s="52">
        <f t="shared" ca="1" si="885"/>
        <v>0.34444444444444444</v>
      </c>
      <c r="GU356" s="125">
        <f t="shared" si="886"/>
        <v>0</v>
      </c>
      <c r="GV356" s="52">
        <f t="shared" ca="1" si="887"/>
        <v>0.66666666666666663</v>
      </c>
      <c r="GW356" s="59">
        <f t="shared" ca="1" si="888"/>
        <v>0</v>
      </c>
      <c r="GX356" s="52">
        <f t="shared" ca="1" si="889"/>
        <v>0</v>
      </c>
      <c r="GY356" s="52" t="str">
        <f t="shared" ca="1" si="890"/>
        <v>Slope</v>
      </c>
      <c r="GZ356" s="52" t="str">
        <f t="shared" ca="1" si="891"/>
        <v>NaN</v>
      </c>
      <c r="HA356" s="120">
        <f t="shared" si="892"/>
        <v>0</v>
      </c>
      <c r="HB356" s="58">
        <f t="shared" si="893"/>
        <v>0</v>
      </c>
      <c r="HC356" s="58"/>
      <c r="HD356" s="121">
        <f t="shared" si="894"/>
        <v>1</v>
      </c>
      <c r="HE356" s="52">
        <f t="shared" si="895"/>
        <v>0</v>
      </c>
      <c r="HF356" s="52">
        <f t="shared" si="896"/>
        <v>0</v>
      </c>
      <c r="HG356" s="120">
        <f t="shared" si="897"/>
        <v>1</v>
      </c>
      <c r="HH356" s="120">
        <f t="shared" si="898"/>
        <v>0</v>
      </c>
      <c r="HI356" s="52">
        <f t="shared" ca="1" si="899"/>
        <v>0</v>
      </c>
      <c r="HJ356" s="52" t="str">
        <f t="shared" ca="1" si="900"/>
        <v>Slope</v>
      </c>
      <c r="HK356" s="59">
        <f t="shared" ca="1" si="901"/>
        <v>2</v>
      </c>
      <c r="HL356" s="52" t="str">
        <f t="shared" ca="1" si="902"/>
        <v>NaN</v>
      </c>
      <c r="HM356" s="52">
        <f t="shared" si="903"/>
        <v>0</v>
      </c>
      <c r="HN356" s="52">
        <f t="shared" si="904"/>
        <v>0</v>
      </c>
      <c r="HO356" s="52">
        <f t="shared" si="905"/>
        <v>0</v>
      </c>
      <c r="HP356" s="112"/>
      <c r="HQ356" s="52">
        <f t="shared" si="908"/>
        <v>0</v>
      </c>
      <c r="HR356" s="112"/>
      <c r="HS356" s="52">
        <f t="shared" si="906"/>
        <v>0</v>
      </c>
      <c r="HT356">
        <f t="shared" si="907"/>
        <v>0</v>
      </c>
    </row>
    <row r="357" spans="1:228" x14ac:dyDescent="0.25">
      <c r="A357" s="45">
        <v>319</v>
      </c>
      <c r="B357" s="35">
        <f t="shared" si="743"/>
        <v>3.6805555555555453E-2</v>
      </c>
      <c r="C357" s="28"/>
      <c r="D357" s="29"/>
      <c r="E357" s="29"/>
      <c r="F357" s="37"/>
      <c r="G357" s="38"/>
      <c r="H357" s="107"/>
      <c r="I357" s="31"/>
      <c r="J357" s="28"/>
      <c r="K357" s="37">
        <f t="shared" si="912"/>
        <v>0</v>
      </c>
      <c r="L357" s="30">
        <f t="shared" si="910"/>
        <v>0</v>
      </c>
      <c r="M357" s="101">
        <f t="shared" si="911"/>
        <v>0</v>
      </c>
      <c r="N357" s="103">
        <f t="shared" si="744"/>
        <v>0</v>
      </c>
      <c r="AD357" s="52" t="e">
        <f t="shared" ca="1" si="745"/>
        <v>#DIV/0!</v>
      </c>
      <c r="AE357" s="52" t="e">
        <f t="shared" ca="1" si="745"/>
        <v>#DIV/0!</v>
      </c>
      <c r="AF357" s="52" t="e">
        <f t="shared" ca="1" si="745"/>
        <v>#DIV/0!</v>
      </c>
      <c r="AG357" s="52" t="e">
        <f t="shared" ca="1" si="745"/>
        <v>#DIV/0!</v>
      </c>
      <c r="AH357" s="52" t="e">
        <f t="shared" ca="1" si="746"/>
        <v>#DIV/0!</v>
      </c>
      <c r="AI357" s="52" t="e">
        <f t="shared" ca="1" si="746"/>
        <v>#DIV/0!</v>
      </c>
      <c r="AJ357" s="52" t="e">
        <f t="shared" ca="1" si="746"/>
        <v>#DIV/0!</v>
      </c>
      <c r="AK357" s="52" t="e">
        <f t="shared" ca="1" si="746"/>
        <v>#DIV/0!</v>
      </c>
      <c r="AL357" s="52" t="e">
        <f t="shared" ca="1" si="747"/>
        <v>#DIV/0!</v>
      </c>
      <c r="AM357" s="52" t="e">
        <f t="shared" ca="1" si="747"/>
        <v>#DIV/0!</v>
      </c>
      <c r="AN357" s="52" t="e">
        <f t="shared" ca="1" si="747"/>
        <v>#DIV/0!</v>
      </c>
      <c r="AO357" s="52" t="e">
        <f t="shared" ca="1" si="747"/>
        <v>#DIV/0!</v>
      </c>
      <c r="AP357" s="52" t="e">
        <f t="shared" ca="1" si="748"/>
        <v>#DIV/0!</v>
      </c>
      <c r="AQ357" s="52" t="e">
        <f t="shared" ca="1" si="748"/>
        <v>#DIV/0!</v>
      </c>
      <c r="AR357" s="52" t="e">
        <f t="shared" ca="1" si="748"/>
        <v>#DIV/0!</v>
      </c>
      <c r="AS357" s="52" t="e">
        <f t="shared" ca="1" si="748"/>
        <v>#DIV/0!</v>
      </c>
      <c r="AT357" s="52" t="e">
        <f t="shared" ca="1" si="914"/>
        <v>#DIV/0!</v>
      </c>
      <c r="AU357" s="52" t="e">
        <f t="shared" ca="1" si="914"/>
        <v>#DIV/0!</v>
      </c>
      <c r="AV357" s="52" t="e">
        <f t="shared" ca="1" si="738"/>
        <v>#DIV/0!</v>
      </c>
      <c r="AW357" s="52" t="e">
        <f t="shared" ca="1" si="738"/>
        <v>#DIV/0!</v>
      </c>
      <c r="AX357" s="52" t="e">
        <f t="shared" ca="1" si="738"/>
        <v>#DIV/0!</v>
      </c>
      <c r="AY357" s="52" t="e">
        <f t="shared" ref="AY357:BB398" ca="1" si="915">CORREL( $K357:$K387, OFFSET( $M357:$M387, AY$5, 0 ) )</f>
        <v>#DIV/0!</v>
      </c>
      <c r="AZ357" s="52" t="e">
        <f t="shared" ca="1" si="739"/>
        <v>#DIV/0!</v>
      </c>
      <c r="BA357" s="52" t="e">
        <f t="shared" ca="1" si="739"/>
        <v>#DIV/0!</v>
      </c>
      <c r="BB357" s="52" t="e">
        <f t="shared" ca="1" si="739"/>
        <v>#DIV/0!</v>
      </c>
      <c r="BC357" s="52" t="e">
        <f t="shared" ref="BC357:BF398" ca="1" si="916">CORREL( $K357:$K387, OFFSET( $M357:$M387, BC$5, 0 ) )</f>
        <v>#DIV/0!</v>
      </c>
      <c r="BD357" s="52" t="e">
        <f t="shared" ca="1" si="740"/>
        <v>#DIV/0!</v>
      </c>
      <c r="BE357" s="52" t="e">
        <f t="shared" ca="1" si="740"/>
        <v>#DIV/0!</v>
      </c>
      <c r="BF357" s="52" t="e">
        <f t="shared" ca="1" si="740"/>
        <v>#DIV/0!</v>
      </c>
      <c r="BG357" s="52" t="e">
        <f t="shared" ref="BG357:BH398" ca="1" si="917">CORREL( $K357:$K387, OFFSET( $M357:$M387, BG$5, 0 ) )</f>
        <v>#DIV/0!</v>
      </c>
      <c r="BH357" s="52" t="e">
        <f t="shared" ca="1" si="741"/>
        <v>#DIV/0!</v>
      </c>
      <c r="BJ357" s="52">
        <f t="shared" si="750"/>
        <v>0</v>
      </c>
      <c r="BK357" s="52">
        <f t="shared" si="751"/>
        <v>0</v>
      </c>
      <c r="BL357" s="52">
        <f t="shared" si="752"/>
        <v>0</v>
      </c>
      <c r="BM357" s="52">
        <f t="shared" si="753"/>
        <v>0</v>
      </c>
      <c r="BN357" s="52">
        <f t="shared" si="754"/>
        <v>0</v>
      </c>
      <c r="BO357" s="52">
        <f t="shared" si="755"/>
        <v>0</v>
      </c>
      <c r="BP357" s="52">
        <f t="shared" si="756"/>
        <v>0</v>
      </c>
      <c r="BQ357" s="52">
        <f t="shared" si="757"/>
        <v>0.05</v>
      </c>
      <c r="BS357" s="52">
        <f t="shared" ca="1" si="758"/>
        <v>0</v>
      </c>
      <c r="BT357" s="52">
        <f t="shared" ca="1" si="759"/>
        <v>0</v>
      </c>
      <c r="BU357" s="52">
        <f t="shared" ca="1" si="760"/>
        <v>0</v>
      </c>
      <c r="BV357" s="52">
        <f t="shared" ca="1" si="761"/>
        <v>0</v>
      </c>
      <c r="BW357" s="52">
        <f t="shared" ca="1" si="762"/>
        <v>0</v>
      </c>
      <c r="BX357" s="52">
        <f t="shared" ca="1" si="763"/>
        <v>0</v>
      </c>
      <c r="BY357" s="52">
        <f t="shared" ca="1" si="764"/>
        <v>0</v>
      </c>
      <c r="BZ357" s="52">
        <f t="shared" ca="1" si="765"/>
        <v>0</v>
      </c>
      <c r="CA357" s="52">
        <f t="shared" ca="1" si="766"/>
        <v>0</v>
      </c>
      <c r="CB357" s="52">
        <f t="shared" ca="1" si="767"/>
        <v>0</v>
      </c>
      <c r="CC357" s="52">
        <f t="shared" ca="1" si="768"/>
        <v>0</v>
      </c>
      <c r="CD357" s="52">
        <f t="shared" ca="1" si="769"/>
        <v>0</v>
      </c>
      <c r="CE357" s="52">
        <f t="shared" ca="1" si="770"/>
        <v>0</v>
      </c>
      <c r="CF357" s="52">
        <f t="shared" ca="1" si="771"/>
        <v>0</v>
      </c>
      <c r="CG357" s="52">
        <f t="shared" ca="1" si="772"/>
        <v>0</v>
      </c>
      <c r="CH357" s="52">
        <f t="shared" ca="1" si="773"/>
        <v>0</v>
      </c>
      <c r="CI357" s="52">
        <f t="shared" ca="1" si="774"/>
        <v>0</v>
      </c>
      <c r="CJ357" s="52">
        <f t="shared" ca="1" si="775"/>
        <v>0</v>
      </c>
      <c r="CK357" s="52">
        <f t="shared" ca="1" si="776"/>
        <v>0</v>
      </c>
      <c r="CL357" s="52">
        <f t="shared" ca="1" si="777"/>
        <v>0</v>
      </c>
      <c r="CM357" s="52">
        <f t="shared" ca="1" si="778"/>
        <v>0</v>
      </c>
      <c r="CN357" s="52">
        <f t="shared" ca="1" si="779"/>
        <v>0</v>
      </c>
      <c r="CO357" s="52">
        <f t="shared" ca="1" si="780"/>
        <v>0</v>
      </c>
      <c r="CP357" s="52">
        <f t="shared" ca="1" si="781"/>
        <v>0</v>
      </c>
      <c r="CQ357" s="52">
        <f t="shared" ca="1" si="782"/>
        <v>0</v>
      </c>
      <c r="CR357" s="52">
        <f t="shared" ca="1" si="783"/>
        <v>0</v>
      </c>
      <c r="CS357" s="52">
        <f t="shared" ca="1" si="784"/>
        <v>0</v>
      </c>
      <c r="CT357" s="52">
        <f t="shared" ca="1" si="785"/>
        <v>0</v>
      </c>
      <c r="CU357" s="52">
        <f t="shared" ca="1" si="786"/>
        <v>0</v>
      </c>
      <c r="CV357" s="52">
        <f t="shared" ca="1" si="787"/>
        <v>0</v>
      </c>
      <c r="CW357" s="52">
        <f t="shared" ca="1" si="788"/>
        <v>0</v>
      </c>
      <c r="CY357" s="51" t="str">
        <f t="shared" ca="1" si="789"/>
        <v>Slope</v>
      </c>
      <c r="CZ357" s="51" t="str">
        <f t="shared" ca="1" si="790"/>
        <v>Slope</v>
      </c>
      <c r="DA357" s="51" t="str">
        <f t="shared" ca="1" si="791"/>
        <v>Slope</v>
      </c>
      <c r="DB357" s="51" t="str">
        <f t="shared" ca="1" si="792"/>
        <v>Slope</v>
      </c>
      <c r="DC357" s="51" t="str">
        <f t="shared" ca="1" si="793"/>
        <v>Slope</v>
      </c>
      <c r="DD357" s="51" t="str">
        <f t="shared" ca="1" si="794"/>
        <v>Slope</v>
      </c>
      <c r="DE357" s="51" t="str">
        <f t="shared" ca="1" si="795"/>
        <v>Slope</v>
      </c>
      <c r="DF357" s="51" t="str">
        <f t="shared" ca="1" si="796"/>
        <v>Slope</v>
      </c>
      <c r="DG357" s="51" t="str">
        <f t="shared" ca="1" si="797"/>
        <v>Slope</v>
      </c>
      <c r="DH357" s="51" t="str">
        <f t="shared" ca="1" si="798"/>
        <v>Slope</v>
      </c>
      <c r="DI357" s="51" t="str">
        <f t="shared" ca="1" si="799"/>
        <v>Slope</v>
      </c>
      <c r="DJ357" s="51" t="str">
        <f t="shared" ca="1" si="800"/>
        <v>Slope</v>
      </c>
      <c r="DK357" s="51" t="str">
        <f t="shared" ca="1" si="801"/>
        <v>Slope</v>
      </c>
      <c r="DL357" s="51" t="str">
        <f t="shared" ca="1" si="802"/>
        <v>Slope</v>
      </c>
      <c r="DM357" s="51" t="str">
        <f t="shared" ca="1" si="803"/>
        <v>Slope</v>
      </c>
      <c r="DN357" s="51" t="str">
        <f t="shared" ca="1" si="804"/>
        <v>Slope</v>
      </c>
      <c r="DO357" s="51" t="str">
        <f t="shared" ca="1" si="805"/>
        <v>Slope</v>
      </c>
      <c r="DP357" s="51" t="str">
        <f t="shared" ca="1" si="806"/>
        <v>Slope</v>
      </c>
      <c r="DQ357" s="51" t="str">
        <f t="shared" ca="1" si="807"/>
        <v>Slope</v>
      </c>
      <c r="DR357" s="51" t="str">
        <f t="shared" ca="1" si="808"/>
        <v>Slope</v>
      </c>
      <c r="DS357" s="51" t="str">
        <f t="shared" ca="1" si="809"/>
        <v>Slope</v>
      </c>
      <c r="DT357" s="51" t="str">
        <f t="shared" ca="1" si="810"/>
        <v>Slope</v>
      </c>
      <c r="DU357" s="51" t="str">
        <f t="shared" ca="1" si="811"/>
        <v>Slope</v>
      </c>
      <c r="DV357" s="51" t="str">
        <f t="shared" ca="1" si="812"/>
        <v>Slope</v>
      </c>
      <c r="DW357" s="51" t="str">
        <f t="shared" ca="1" si="813"/>
        <v>Slope</v>
      </c>
      <c r="DX357" s="51" t="str">
        <f t="shared" ca="1" si="814"/>
        <v>Slope</v>
      </c>
      <c r="DY357" s="51" t="str">
        <f t="shared" ca="1" si="815"/>
        <v>Slope</v>
      </c>
      <c r="DZ357" s="51" t="str">
        <f t="shared" ca="1" si="816"/>
        <v>Slope</v>
      </c>
      <c r="EA357" s="51" t="str">
        <f t="shared" ca="1" si="817"/>
        <v>Slope</v>
      </c>
      <c r="EB357" s="51" t="str">
        <f t="shared" ca="1" si="818"/>
        <v>Slope</v>
      </c>
      <c r="EC357" s="51" t="str">
        <f t="shared" ca="1" si="819"/>
        <v>Slope</v>
      </c>
      <c r="EE357" s="52">
        <f t="shared" ca="1" si="820"/>
        <v>1</v>
      </c>
      <c r="EF357" s="52">
        <f t="shared" ca="1" si="821"/>
        <v>1</v>
      </c>
      <c r="EG357" s="52">
        <f t="shared" ca="1" si="822"/>
        <v>1</v>
      </c>
      <c r="EH357" s="52">
        <f t="shared" ca="1" si="823"/>
        <v>1</v>
      </c>
      <c r="EI357" s="52">
        <f t="shared" ca="1" si="824"/>
        <v>1</v>
      </c>
      <c r="EJ357" s="52">
        <f t="shared" ca="1" si="825"/>
        <v>1</v>
      </c>
      <c r="EK357" s="52">
        <f t="shared" ca="1" si="826"/>
        <v>1</v>
      </c>
      <c r="EL357" s="52">
        <f t="shared" ca="1" si="827"/>
        <v>1</v>
      </c>
      <c r="EM357" s="52">
        <f t="shared" ca="1" si="828"/>
        <v>1</v>
      </c>
      <c r="EN357" s="52">
        <f t="shared" ca="1" si="829"/>
        <v>1</v>
      </c>
      <c r="EO357" s="52">
        <f t="shared" ca="1" si="830"/>
        <v>1</v>
      </c>
      <c r="EP357" s="52">
        <f t="shared" ca="1" si="831"/>
        <v>1</v>
      </c>
      <c r="EQ357" s="52">
        <f t="shared" ca="1" si="832"/>
        <v>1</v>
      </c>
      <c r="ER357" s="52">
        <f t="shared" ca="1" si="833"/>
        <v>1</v>
      </c>
      <c r="ES357" s="52">
        <f t="shared" ca="1" si="834"/>
        <v>1</v>
      </c>
      <c r="ET357" s="52">
        <f t="shared" ca="1" si="835"/>
        <v>1</v>
      </c>
      <c r="EU357" s="52">
        <f t="shared" ca="1" si="836"/>
        <v>1</v>
      </c>
      <c r="EV357" s="52">
        <f t="shared" ca="1" si="837"/>
        <v>1</v>
      </c>
      <c r="EW357" s="52">
        <f t="shared" ca="1" si="838"/>
        <v>1</v>
      </c>
      <c r="EX357" s="52">
        <f t="shared" ca="1" si="839"/>
        <v>1</v>
      </c>
      <c r="EY357" s="52">
        <f t="shared" ca="1" si="840"/>
        <v>1</v>
      </c>
      <c r="EZ357" s="52">
        <f t="shared" ca="1" si="841"/>
        <v>1</v>
      </c>
      <c r="FA357" s="52">
        <f t="shared" ca="1" si="842"/>
        <v>1</v>
      </c>
      <c r="FB357" s="52">
        <f t="shared" ca="1" si="843"/>
        <v>1</v>
      </c>
      <c r="FC357" s="52">
        <f t="shared" ca="1" si="844"/>
        <v>1</v>
      </c>
      <c r="FD357" s="52">
        <f t="shared" ca="1" si="845"/>
        <v>1</v>
      </c>
      <c r="FE357" s="52">
        <f t="shared" ca="1" si="846"/>
        <v>1</v>
      </c>
      <c r="FF357" s="52">
        <f t="shared" ca="1" si="847"/>
        <v>1</v>
      </c>
      <c r="FG357" s="52">
        <f t="shared" ca="1" si="848"/>
        <v>1</v>
      </c>
      <c r="FH357" s="52">
        <f t="shared" ca="1" si="849"/>
        <v>1</v>
      </c>
      <c r="FI357" s="52">
        <f t="shared" ca="1" si="850"/>
        <v>1</v>
      </c>
      <c r="FK357" s="52">
        <f t="shared" si="851"/>
        <v>0</v>
      </c>
      <c r="FL357" s="59" t="e">
        <f t="shared" ca="1" si="852"/>
        <v>#N/A</v>
      </c>
      <c r="FM357" s="59" t="e">
        <f t="shared" ca="1" si="853"/>
        <v>#N/A</v>
      </c>
      <c r="FN357" s="52">
        <f t="shared" ca="1" si="854"/>
        <v>0</v>
      </c>
      <c r="FP357" s="52">
        <f t="shared" ca="1" si="855"/>
        <v>0.66666666666666663</v>
      </c>
      <c r="FQ357" s="52">
        <f t="shared" ca="1" si="856"/>
        <v>0.66666666666666663</v>
      </c>
      <c r="FR357" s="52">
        <f t="shared" ca="1" si="857"/>
        <v>0.65555555555555545</v>
      </c>
      <c r="FS357" s="52">
        <f t="shared" ca="1" si="858"/>
        <v>0.64444444444444438</v>
      </c>
      <c r="FT357" s="52">
        <f t="shared" ca="1" si="859"/>
        <v>0.6333333333333333</v>
      </c>
      <c r="FU357" s="52">
        <f t="shared" ca="1" si="860"/>
        <v>0.62222222222222223</v>
      </c>
      <c r="FV357" s="52">
        <f t="shared" ca="1" si="861"/>
        <v>0.61111111111111116</v>
      </c>
      <c r="FW357" s="52">
        <f t="shared" ca="1" si="862"/>
        <v>0.6</v>
      </c>
      <c r="FX357" s="52">
        <f t="shared" ca="1" si="863"/>
        <v>0.5888888888888888</v>
      </c>
      <c r="FY357" s="52">
        <f t="shared" ca="1" si="864"/>
        <v>0.57777777777777772</v>
      </c>
      <c r="FZ357" s="52">
        <f t="shared" ca="1" si="865"/>
        <v>0.56666666666666665</v>
      </c>
      <c r="GA357" s="52">
        <f t="shared" ca="1" si="866"/>
        <v>0.55555555555555558</v>
      </c>
      <c r="GB357" s="52">
        <f t="shared" ca="1" si="867"/>
        <v>0.5444444444444444</v>
      </c>
      <c r="GC357" s="52">
        <f t="shared" ca="1" si="868"/>
        <v>0.53333333333333333</v>
      </c>
      <c r="GD357" s="52">
        <f t="shared" ca="1" si="869"/>
        <v>0.52222222222222214</v>
      </c>
      <c r="GE357" s="52">
        <f t="shared" ca="1" si="870"/>
        <v>0.51111111111111107</v>
      </c>
      <c r="GF357" s="52">
        <f t="shared" ca="1" si="871"/>
        <v>0.5</v>
      </c>
      <c r="GG357" s="52">
        <f t="shared" ca="1" si="872"/>
        <v>0.48888888888888887</v>
      </c>
      <c r="GH357" s="52">
        <f t="shared" ca="1" si="873"/>
        <v>0.47777777777777775</v>
      </c>
      <c r="GI357" s="52">
        <f t="shared" ca="1" si="874"/>
        <v>0.46666666666666667</v>
      </c>
      <c r="GJ357" s="52">
        <f t="shared" ca="1" si="875"/>
        <v>0.45555555555555555</v>
      </c>
      <c r="GK357" s="52">
        <f t="shared" ca="1" si="876"/>
        <v>0.44444444444444442</v>
      </c>
      <c r="GL357" s="52">
        <f t="shared" ca="1" si="877"/>
        <v>0.43333333333333335</v>
      </c>
      <c r="GM357" s="52">
        <f t="shared" ca="1" si="878"/>
        <v>0.42222222222222222</v>
      </c>
      <c r="GN357" s="52">
        <f t="shared" ca="1" si="879"/>
        <v>0.41111111111111109</v>
      </c>
      <c r="GO357" s="52">
        <f t="shared" ca="1" si="880"/>
        <v>0.39999999999999997</v>
      </c>
      <c r="GP357" s="52">
        <f t="shared" ca="1" si="881"/>
        <v>0.38888888888888884</v>
      </c>
      <c r="GQ357" s="52">
        <f t="shared" ca="1" si="882"/>
        <v>0.37777777777777777</v>
      </c>
      <c r="GR357" s="52">
        <f t="shared" ca="1" si="883"/>
        <v>0.36666666666666664</v>
      </c>
      <c r="GS357" s="52">
        <f t="shared" ca="1" si="884"/>
        <v>0.35555555555555551</v>
      </c>
      <c r="GT357" s="52">
        <f t="shared" ca="1" si="885"/>
        <v>0.34444444444444444</v>
      </c>
      <c r="GU357" s="125">
        <f t="shared" si="886"/>
        <v>0</v>
      </c>
      <c r="GV357" s="52">
        <f t="shared" ca="1" si="887"/>
        <v>0.66666666666666663</v>
      </c>
      <c r="GW357" s="59">
        <f t="shared" ca="1" si="888"/>
        <v>0</v>
      </c>
      <c r="GX357" s="52">
        <f t="shared" ca="1" si="889"/>
        <v>0</v>
      </c>
      <c r="GY357" s="52" t="str">
        <f t="shared" ca="1" si="890"/>
        <v>Slope</v>
      </c>
      <c r="GZ357" s="52" t="str">
        <f t="shared" ca="1" si="891"/>
        <v>NaN</v>
      </c>
      <c r="HA357" s="120">
        <f t="shared" si="892"/>
        <v>0</v>
      </c>
      <c r="HB357" s="58">
        <f t="shared" si="893"/>
        <v>0</v>
      </c>
      <c r="HC357" s="58"/>
      <c r="HD357" s="121">
        <f t="shared" si="894"/>
        <v>1</v>
      </c>
      <c r="HE357" s="52">
        <f t="shared" si="895"/>
        <v>0</v>
      </c>
      <c r="HF357" s="52">
        <f t="shared" si="896"/>
        <v>0</v>
      </c>
      <c r="HG357" s="120">
        <f t="shared" si="897"/>
        <v>1</v>
      </c>
      <c r="HH357" s="120">
        <f t="shared" si="898"/>
        <v>0</v>
      </c>
      <c r="HI357" s="52">
        <f t="shared" ca="1" si="899"/>
        <v>0</v>
      </c>
      <c r="HJ357" s="52" t="str">
        <f t="shared" ca="1" si="900"/>
        <v>Slope</v>
      </c>
      <c r="HK357" s="59">
        <f t="shared" ca="1" si="901"/>
        <v>2</v>
      </c>
      <c r="HL357" s="52" t="str">
        <f t="shared" ca="1" si="902"/>
        <v>NaN</v>
      </c>
      <c r="HM357" s="52">
        <f t="shared" si="903"/>
        <v>0</v>
      </c>
      <c r="HN357" s="52">
        <f t="shared" si="904"/>
        <v>0</v>
      </c>
      <c r="HO357" s="52">
        <f t="shared" si="905"/>
        <v>0</v>
      </c>
      <c r="HP357" s="112"/>
      <c r="HQ357" s="52">
        <f t="shared" si="908"/>
        <v>0</v>
      </c>
      <c r="HR357" s="112"/>
      <c r="HS357" s="52">
        <f t="shared" si="906"/>
        <v>0</v>
      </c>
      <c r="HT357">
        <f t="shared" si="907"/>
        <v>0</v>
      </c>
    </row>
    <row r="358" spans="1:228" x14ac:dyDescent="0.25">
      <c r="A358" s="45">
        <v>320</v>
      </c>
      <c r="B358" s="35">
        <f t="shared" si="743"/>
        <v>3.6921296296296195E-2</v>
      </c>
      <c r="C358" s="28"/>
      <c r="D358" s="29"/>
      <c r="E358" s="29"/>
      <c r="F358" s="37"/>
      <c r="G358" s="38"/>
      <c r="H358" s="107"/>
      <c r="I358" s="31"/>
      <c r="J358" s="28"/>
      <c r="K358" s="37">
        <f t="shared" si="912"/>
        <v>0</v>
      </c>
      <c r="L358" s="30">
        <f t="shared" si="910"/>
        <v>0</v>
      </c>
      <c r="M358" s="101">
        <f t="shared" si="911"/>
        <v>0</v>
      </c>
      <c r="N358" s="103">
        <f t="shared" si="744"/>
        <v>0</v>
      </c>
      <c r="AD358" s="52" t="e">
        <f t="shared" ca="1" si="745"/>
        <v>#DIV/0!</v>
      </c>
      <c r="AE358" s="52" t="e">
        <f t="shared" ca="1" si="745"/>
        <v>#DIV/0!</v>
      </c>
      <c r="AF358" s="52" t="e">
        <f t="shared" ca="1" si="745"/>
        <v>#DIV/0!</v>
      </c>
      <c r="AG358" s="52" t="e">
        <f t="shared" ca="1" si="745"/>
        <v>#DIV/0!</v>
      </c>
      <c r="AH358" s="52" t="e">
        <f t="shared" ca="1" si="746"/>
        <v>#DIV/0!</v>
      </c>
      <c r="AI358" s="52" t="e">
        <f t="shared" ca="1" si="746"/>
        <v>#DIV/0!</v>
      </c>
      <c r="AJ358" s="52" t="e">
        <f t="shared" ca="1" si="746"/>
        <v>#DIV/0!</v>
      </c>
      <c r="AK358" s="52" t="e">
        <f t="shared" ca="1" si="746"/>
        <v>#DIV/0!</v>
      </c>
      <c r="AL358" s="52" t="e">
        <f t="shared" ca="1" si="747"/>
        <v>#DIV/0!</v>
      </c>
      <c r="AM358" s="52" t="e">
        <f t="shared" ca="1" si="747"/>
        <v>#DIV/0!</v>
      </c>
      <c r="AN358" s="52" t="e">
        <f t="shared" ca="1" si="747"/>
        <v>#DIV/0!</v>
      </c>
      <c r="AO358" s="52" t="e">
        <f t="shared" ca="1" si="747"/>
        <v>#DIV/0!</v>
      </c>
      <c r="AP358" s="52" t="e">
        <f t="shared" ca="1" si="748"/>
        <v>#DIV/0!</v>
      </c>
      <c r="AQ358" s="52" t="e">
        <f t="shared" ca="1" si="748"/>
        <v>#DIV/0!</v>
      </c>
      <c r="AR358" s="52" t="e">
        <f t="shared" ca="1" si="748"/>
        <v>#DIV/0!</v>
      </c>
      <c r="AS358" s="52" t="e">
        <f t="shared" ca="1" si="748"/>
        <v>#DIV/0!</v>
      </c>
      <c r="AT358" s="52" t="e">
        <f t="shared" ca="1" si="914"/>
        <v>#DIV/0!</v>
      </c>
      <c r="AU358" s="52" t="e">
        <f t="shared" ca="1" si="914"/>
        <v>#DIV/0!</v>
      </c>
      <c r="AV358" s="52" t="e">
        <f ca="1">CORREL( $K358:$K388, OFFSET( $M358:$M388, AV$5, 0 ) )</f>
        <v>#DIV/0!</v>
      </c>
      <c r="AW358" s="52" t="e">
        <f ca="1">CORREL( $K358:$K388, OFFSET( $M358:$M388, AW$5, 0 ) )</f>
        <v>#DIV/0!</v>
      </c>
      <c r="AX358" s="52" t="e">
        <f ca="1">CORREL( $K358:$K388, OFFSET( $M358:$M388, AX$5, 0 ) )</f>
        <v>#DIV/0!</v>
      </c>
      <c r="AY358" s="52" t="e">
        <f t="shared" ca="1" si="915"/>
        <v>#DIV/0!</v>
      </c>
      <c r="AZ358" s="52" t="e">
        <f t="shared" ca="1" si="915"/>
        <v>#DIV/0!</v>
      </c>
      <c r="BA358" s="52" t="e">
        <f t="shared" ca="1" si="915"/>
        <v>#DIV/0!</v>
      </c>
      <c r="BB358" s="52" t="e">
        <f t="shared" ca="1" si="915"/>
        <v>#DIV/0!</v>
      </c>
      <c r="BC358" s="52" t="e">
        <f t="shared" ca="1" si="916"/>
        <v>#DIV/0!</v>
      </c>
      <c r="BD358" s="52" t="e">
        <f t="shared" ca="1" si="916"/>
        <v>#DIV/0!</v>
      </c>
      <c r="BE358" s="52" t="e">
        <f t="shared" ca="1" si="916"/>
        <v>#DIV/0!</v>
      </c>
      <c r="BF358" s="52" t="e">
        <f t="shared" ca="1" si="916"/>
        <v>#DIV/0!</v>
      </c>
      <c r="BG358" s="52" t="e">
        <f t="shared" ca="1" si="917"/>
        <v>#DIV/0!</v>
      </c>
      <c r="BH358" s="52" t="e">
        <f t="shared" ca="1" si="917"/>
        <v>#DIV/0!</v>
      </c>
      <c r="BJ358" s="52">
        <f t="shared" si="750"/>
        <v>0</v>
      </c>
      <c r="BK358" s="52">
        <f t="shared" si="751"/>
        <v>0</v>
      </c>
      <c r="BL358" s="52">
        <f t="shared" si="752"/>
        <v>0</v>
      </c>
      <c r="BM358" s="52">
        <f t="shared" si="753"/>
        <v>0</v>
      </c>
      <c r="BN358" s="52">
        <f t="shared" si="754"/>
        <v>0</v>
      </c>
      <c r="BO358" s="52">
        <f t="shared" si="755"/>
        <v>0</v>
      </c>
      <c r="BP358" s="52">
        <f t="shared" si="756"/>
        <v>0</v>
      </c>
      <c r="BQ358" s="52">
        <f t="shared" si="757"/>
        <v>0.05</v>
      </c>
      <c r="BS358" s="52">
        <f t="shared" ca="1" si="758"/>
        <v>0</v>
      </c>
      <c r="BT358" s="52">
        <f t="shared" ca="1" si="759"/>
        <v>0</v>
      </c>
      <c r="BU358" s="52">
        <f t="shared" ca="1" si="760"/>
        <v>0</v>
      </c>
      <c r="BV358" s="52">
        <f t="shared" ca="1" si="761"/>
        <v>0</v>
      </c>
      <c r="BW358" s="52">
        <f t="shared" ca="1" si="762"/>
        <v>0</v>
      </c>
      <c r="BX358" s="52">
        <f t="shared" ca="1" si="763"/>
        <v>0</v>
      </c>
      <c r="BY358" s="52">
        <f t="shared" ca="1" si="764"/>
        <v>0</v>
      </c>
      <c r="BZ358" s="52">
        <f t="shared" ca="1" si="765"/>
        <v>0</v>
      </c>
      <c r="CA358" s="52">
        <f t="shared" ca="1" si="766"/>
        <v>0</v>
      </c>
      <c r="CB358" s="52">
        <f t="shared" ca="1" si="767"/>
        <v>0</v>
      </c>
      <c r="CC358" s="52">
        <f t="shared" ca="1" si="768"/>
        <v>0</v>
      </c>
      <c r="CD358" s="52">
        <f t="shared" ca="1" si="769"/>
        <v>0</v>
      </c>
      <c r="CE358" s="52">
        <f t="shared" ca="1" si="770"/>
        <v>0</v>
      </c>
      <c r="CF358" s="52">
        <f t="shared" ca="1" si="771"/>
        <v>0</v>
      </c>
      <c r="CG358" s="52">
        <f t="shared" ca="1" si="772"/>
        <v>0</v>
      </c>
      <c r="CH358" s="52">
        <f t="shared" ca="1" si="773"/>
        <v>0</v>
      </c>
      <c r="CI358" s="52">
        <f t="shared" ca="1" si="774"/>
        <v>0</v>
      </c>
      <c r="CJ358" s="52">
        <f t="shared" ca="1" si="775"/>
        <v>0</v>
      </c>
      <c r="CK358" s="52">
        <f t="shared" ca="1" si="776"/>
        <v>0</v>
      </c>
      <c r="CL358" s="52">
        <f t="shared" ca="1" si="777"/>
        <v>0</v>
      </c>
      <c r="CM358" s="52">
        <f t="shared" ca="1" si="778"/>
        <v>0</v>
      </c>
      <c r="CN358" s="52">
        <f t="shared" ca="1" si="779"/>
        <v>0</v>
      </c>
      <c r="CO358" s="52">
        <f t="shared" ca="1" si="780"/>
        <v>0</v>
      </c>
      <c r="CP358" s="52">
        <f t="shared" ca="1" si="781"/>
        <v>0</v>
      </c>
      <c r="CQ358" s="52">
        <f t="shared" ca="1" si="782"/>
        <v>0</v>
      </c>
      <c r="CR358" s="52">
        <f t="shared" ca="1" si="783"/>
        <v>0</v>
      </c>
      <c r="CS358" s="52">
        <f t="shared" ca="1" si="784"/>
        <v>0</v>
      </c>
      <c r="CT358" s="52">
        <f t="shared" ca="1" si="785"/>
        <v>0</v>
      </c>
      <c r="CU358" s="52">
        <f t="shared" ca="1" si="786"/>
        <v>0</v>
      </c>
      <c r="CV358" s="52">
        <f t="shared" ca="1" si="787"/>
        <v>0</v>
      </c>
      <c r="CW358" s="52">
        <f t="shared" ca="1" si="788"/>
        <v>0</v>
      </c>
      <c r="CY358" s="51" t="str">
        <f t="shared" ca="1" si="789"/>
        <v>Slope</v>
      </c>
      <c r="CZ358" s="51" t="str">
        <f t="shared" ca="1" si="790"/>
        <v>Slope</v>
      </c>
      <c r="DA358" s="51" t="str">
        <f t="shared" ca="1" si="791"/>
        <v>Slope</v>
      </c>
      <c r="DB358" s="51" t="str">
        <f t="shared" ca="1" si="792"/>
        <v>Slope</v>
      </c>
      <c r="DC358" s="51" t="str">
        <f t="shared" ca="1" si="793"/>
        <v>Slope</v>
      </c>
      <c r="DD358" s="51" t="str">
        <f t="shared" ca="1" si="794"/>
        <v>Slope</v>
      </c>
      <c r="DE358" s="51" t="str">
        <f t="shared" ca="1" si="795"/>
        <v>Slope</v>
      </c>
      <c r="DF358" s="51" t="str">
        <f t="shared" ca="1" si="796"/>
        <v>Slope</v>
      </c>
      <c r="DG358" s="51" t="str">
        <f t="shared" ca="1" si="797"/>
        <v>Slope</v>
      </c>
      <c r="DH358" s="51" t="str">
        <f t="shared" ca="1" si="798"/>
        <v>Slope</v>
      </c>
      <c r="DI358" s="51" t="str">
        <f t="shared" ca="1" si="799"/>
        <v>Slope</v>
      </c>
      <c r="DJ358" s="51" t="str">
        <f t="shared" ca="1" si="800"/>
        <v>Slope</v>
      </c>
      <c r="DK358" s="51" t="str">
        <f t="shared" ca="1" si="801"/>
        <v>Slope</v>
      </c>
      <c r="DL358" s="51" t="str">
        <f t="shared" ca="1" si="802"/>
        <v>Slope</v>
      </c>
      <c r="DM358" s="51" t="str">
        <f t="shared" ca="1" si="803"/>
        <v>Slope</v>
      </c>
      <c r="DN358" s="51" t="str">
        <f t="shared" ca="1" si="804"/>
        <v>Slope</v>
      </c>
      <c r="DO358" s="51" t="str">
        <f t="shared" ca="1" si="805"/>
        <v>Slope</v>
      </c>
      <c r="DP358" s="51" t="str">
        <f t="shared" ca="1" si="806"/>
        <v>Slope</v>
      </c>
      <c r="DQ358" s="51" t="str">
        <f t="shared" ca="1" si="807"/>
        <v>Slope</v>
      </c>
      <c r="DR358" s="51" t="str">
        <f t="shared" ca="1" si="808"/>
        <v>Slope</v>
      </c>
      <c r="DS358" s="51" t="str">
        <f t="shared" ca="1" si="809"/>
        <v>Slope</v>
      </c>
      <c r="DT358" s="51" t="str">
        <f t="shared" ca="1" si="810"/>
        <v>Slope</v>
      </c>
      <c r="DU358" s="51" t="str">
        <f t="shared" ca="1" si="811"/>
        <v>Slope</v>
      </c>
      <c r="DV358" s="51" t="str">
        <f t="shared" ca="1" si="812"/>
        <v>Slope</v>
      </c>
      <c r="DW358" s="51" t="str">
        <f t="shared" ca="1" si="813"/>
        <v>Slope</v>
      </c>
      <c r="DX358" s="51" t="str">
        <f t="shared" ca="1" si="814"/>
        <v>Slope</v>
      </c>
      <c r="DY358" s="51" t="str">
        <f t="shared" ca="1" si="815"/>
        <v>Slope</v>
      </c>
      <c r="DZ358" s="51" t="str">
        <f t="shared" ca="1" si="816"/>
        <v>Slope</v>
      </c>
      <c r="EA358" s="51" t="str">
        <f t="shared" ca="1" si="817"/>
        <v>Slope</v>
      </c>
      <c r="EB358" s="51" t="str">
        <f t="shared" ca="1" si="818"/>
        <v>Slope</v>
      </c>
      <c r="EC358" s="51" t="str">
        <f t="shared" ca="1" si="819"/>
        <v>Slope</v>
      </c>
      <c r="EE358" s="52">
        <f t="shared" ca="1" si="820"/>
        <v>1</v>
      </c>
      <c r="EF358" s="52">
        <f t="shared" ca="1" si="821"/>
        <v>1</v>
      </c>
      <c r="EG358" s="52">
        <f t="shared" ca="1" si="822"/>
        <v>1</v>
      </c>
      <c r="EH358" s="52">
        <f t="shared" ca="1" si="823"/>
        <v>1</v>
      </c>
      <c r="EI358" s="52">
        <f t="shared" ca="1" si="824"/>
        <v>1</v>
      </c>
      <c r="EJ358" s="52">
        <f t="shared" ca="1" si="825"/>
        <v>1</v>
      </c>
      <c r="EK358" s="52">
        <f t="shared" ca="1" si="826"/>
        <v>1</v>
      </c>
      <c r="EL358" s="52">
        <f t="shared" ca="1" si="827"/>
        <v>1</v>
      </c>
      <c r="EM358" s="52">
        <f t="shared" ca="1" si="828"/>
        <v>1</v>
      </c>
      <c r="EN358" s="52">
        <f t="shared" ca="1" si="829"/>
        <v>1</v>
      </c>
      <c r="EO358" s="52">
        <f t="shared" ca="1" si="830"/>
        <v>1</v>
      </c>
      <c r="EP358" s="52">
        <f t="shared" ca="1" si="831"/>
        <v>1</v>
      </c>
      <c r="EQ358" s="52">
        <f t="shared" ca="1" si="832"/>
        <v>1</v>
      </c>
      <c r="ER358" s="52">
        <f t="shared" ca="1" si="833"/>
        <v>1</v>
      </c>
      <c r="ES358" s="52">
        <f t="shared" ca="1" si="834"/>
        <v>1</v>
      </c>
      <c r="ET358" s="52">
        <f t="shared" ca="1" si="835"/>
        <v>1</v>
      </c>
      <c r="EU358" s="52">
        <f t="shared" ca="1" si="836"/>
        <v>1</v>
      </c>
      <c r="EV358" s="52">
        <f t="shared" ca="1" si="837"/>
        <v>1</v>
      </c>
      <c r="EW358" s="52">
        <f t="shared" ca="1" si="838"/>
        <v>1</v>
      </c>
      <c r="EX358" s="52">
        <f t="shared" ca="1" si="839"/>
        <v>1</v>
      </c>
      <c r="EY358" s="52">
        <f t="shared" ca="1" si="840"/>
        <v>1</v>
      </c>
      <c r="EZ358" s="52">
        <f t="shared" ca="1" si="841"/>
        <v>1</v>
      </c>
      <c r="FA358" s="52">
        <f t="shared" ca="1" si="842"/>
        <v>1</v>
      </c>
      <c r="FB358" s="52">
        <f t="shared" ca="1" si="843"/>
        <v>1</v>
      </c>
      <c r="FC358" s="52">
        <f t="shared" ca="1" si="844"/>
        <v>1</v>
      </c>
      <c r="FD358" s="52">
        <f t="shared" ca="1" si="845"/>
        <v>1</v>
      </c>
      <c r="FE358" s="52">
        <f t="shared" ca="1" si="846"/>
        <v>1</v>
      </c>
      <c r="FF358" s="52">
        <f t="shared" ca="1" si="847"/>
        <v>1</v>
      </c>
      <c r="FG358" s="52">
        <f t="shared" ca="1" si="848"/>
        <v>1</v>
      </c>
      <c r="FH358" s="52">
        <f t="shared" ca="1" si="849"/>
        <v>1</v>
      </c>
      <c r="FI358" s="52">
        <f t="shared" ca="1" si="850"/>
        <v>1</v>
      </c>
      <c r="FK358" s="52">
        <f t="shared" si="851"/>
        <v>0</v>
      </c>
      <c r="FL358" s="59" t="e">
        <f t="shared" ca="1" si="852"/>
        <v>#N/A</v>
      </c>
      <c r="FM358" s="59" t="e">
        <f t="shared" ca="1" si="853"/>
        <v>#N/A</v>
      </c>
      <c r="FN358" s="52">
        <f t="shared" ca="1" si="854"/>
        <v>0</v>
      </c>
      <c r="FP358" s="52">
        <f t="shared" ca="1" si="855"/>
        <v>0.66666666666666663</v>
      </c>
      <c r="FQ358" s="52">
        <f t="shared" ca="1" si="856"/>
        <v>0.66666666666666663</v>
      </c>
      <c r="FR358" s="52">
        <f t="shared" ca="1" si="857"/>
        <v>0.65555555555555545</v>
      </c>
      <c r="FS358" s="52">
        <f t="shared" ca="1" si="858"/>
        <v>0.64444444444444438</v>
      </c>
      <c r="FT358" s="52">
        <f t="shared" ca="1" si="859"/>
        <v>0.6333333333333333</v>
      </c>
      <c r="FU358" s="52">
        <f t="shared" ca="1" si="860"/>
        <v>0.62222222222222223</v>
      </c>
      <c r="FV358" s="52">
        <f t="shared" ca="1" si="861"/>
        <v>0.61111111111111116</v>
      </c>
      <c r="FW358" s="52">
        <f t="shared" ca="1" si="862"/>
        <v>0.6</v>
      </c>
      <c r="FX358" s="52">
        <f t="shared" ca="1" si="863"/>
        <v>0.5888888888888888</v>
      </c>
      <c r="FY358" s="52">
        <f t="shared" ca="1" si="864"/>
        <v>0.57777777777777772</v>
      </c>
      <c r="FZ358" s="52">
        <f t="shared" ca="1" si="865"/>
        <v>0.56666666666666665</v>
      </c>
      <c r="GA358" s="52">
        <f t="shared" ca="1" si="866"/>
        <v>0.55555555555555558</v>
      </c>
      <c r="GB358" s="52">
        <f t="shared" ca="1" si="867"/>
        <v>0.5444444444444444</v>
      </c>
      <c r="GC358" s="52">
        <f t="shared" ca="1" si="868"/>
        <v>0.53333333333333333</v>
      </c>
      <c r="GD358" s="52">
        <f t="shared" ca="1" si="869"/>
        <v>0.52222222222222214</v>
      </c>
      <c r="GE358" s="52">
        <f t="shared" ca="1" si="870"/>
        <v>0.51111111111111107</v>
      </c>
      <c r="GF358" s="52">
        <f t="shared" ca="1" si="871"/>
        <v>0.5</v>
      </c>
      <c r="GG358" s="52">
        <f t="shared" ca="1" si="872"/>
        <v>0.48888888888888887</v>
      </c>
      <c r="GH358" s="52">
        <f t="shared" ca="1" si="873"/>
        <v>0.47777777777777775</v>
      </c>
      <c r="GI358" s="52">
        <f t="shared" ca="1" si="874"/>
        <v>0.46666666666666667</v>
      </c>
      <c r="GJ358" s="52">
        <f t="shared" ca="1" si="875"/>
        <v>0.45555555555555555</v>
      </c>
      <c r="GK358" s="52">
        <f t="shared" ca="1" si="876"/>
        <v>0.44444444444444442</v>
      </c>
      <c r="GL358" s="52">
        <f t="shared" ca="1" si="877"/>
        <v>0.43333333333333335</v>
      </c>
      <c r="GM358" s="52">
        <f t="shared" ca="1" si="878"/>
        <v>0.42222222222222222</v>
      </c>
      <c r="GN358" s="52">
        <f t="shared" ca="1" si="879"/>
        <v>0.41111111111111109</v>
      </c>
      <c r="GO358" s="52">
        <f t="shared" ca="1" si="880"/>
        <v>0.39999999999999997</v>
      </c>
      <c r="GP358" s="52">
        <f t="shared" ca="1" si="881"/>
        <v>0.38888888888888884</v>
      </c>
      <c r="GQ358" s="52">
        <f t="shared" ca="1" si="882"/>
        <v>0.37777777777777777</v>
      </c>
      <c r="GR358" s="52">
        <f t="shared" ca="1" si="883"/>
        <v>0.36666666666666664</v>
      </c>
      <c r="GS358" s="52">
        <f t="shared" ca="1" si="884"/>
        <v>0.35555555555555551</v>
      </c>
      <c r="GT358" s="52">
        <f t="shared" ca="1" si="885"/>
        <v>0.34444444444444444</v>
      </c>
      <c r="GU358" s="125">
        <f t="shared" si="886"/>
        <v>0</v>
      </c>
      <c r="GV358" s="52">
        <f t="shared" ca="1" si="887"/>
        <v>0.66666666666666663</v>
      </c>
      <c r="GW358" s="59">
        <f t="shared" ca="1" si="888"/>
        <v>0</v>
      </c>
      <c r="GX358" s="52">
        <f t="shared" ca="1" si="889"/>
        <v>0</v>
      </c>
      <c r="GY358" s="52" t="str">
        <f t="shared" ca="1" si="890"/>
        <v>Slope</v>
      </c>
      <c r="GZ358" s="52" t="str">
        <f t="shared" ca="1" si="891"/>
        <v>NaN</v>
      </c>
      <c r="HA358" s="120">
        <f t="shared" si="892"/>
        <v>0</v>
      </c>
      <c r="HB358" s="58">
        <f t="shared" si="893"/>
        <v>0</v>
      </c>
      <c r="HC358" s="58"/>
      <c r="HD358" s="121">
        <f t="shared" si="894"/>
        <v>1</v>
      </c>
      <c r="HE358" s="52">
        <f t="shared" si="895"/>
        <v>0</v>
      </c>
      <c r="HF358" s="52">
        <f t="shared" si="896"/>
        <v>0</v>
      </c>
      <c r="HG358" s="120">
        <f t="shared" si="897"/>
        <v>1</v>
      </c>
      <c r="HH358" s="120">
        <f t="shared" si="898"/>
        <v>0</v>
      </c>
      <c r="HI358" s="52">
        <f t="shared" ca="1" si="899"/>
        <v>0</v>
      </c>
      <c r="HJ358" s="52" t="str">
        <f t="shared" ca="1" si="900"/>
        <v>Slope</v>
      </c>
      <c r="HK358" s="59">
        <f t="shared" ca="1" si="901"/>
        <v>2</v>
      </c>
      <c r="HL358" s="52" t="str">
        <f t="shared" ca="1" si="902"/>
        <v>NaN</v>
      </c>
      <c r="HM358" s="52">
        <f t="shared" si="903"/>
        <v>0</v>
      </c>
      <c r="HN358" s="52">
        <f t="shared" si="904"/>
        <v>0</v>
      </c>
      <c r="HO358" s="52">
        <f t="shared" si="905"/>
        <v>0</v>
      </c>
      <c r="HP358" s="112"/>
      <c r="HQ358" s="52">
        <f t="shared" si="908"/>
        <v>0</v>
      </c>
      <c r="HR358" s="112"/>
      <c r="HS358" s="52">
        <f t="shared" si="906"/>
        <v>0</v>
      </c>
      <c r="HT358">
        <f t="shared" si="907"/>
        <v>0</v>
      </c>
    </row>
    <row r="359" spans="1:228" x14ac:dyDescent="0.25">
      <c r="A359" s="45">
        <v>321</v>
      </c>
      <c r="B359" s="35">
        <f t="shared" si="743"/>
        <v>3.7037037037036938E-2</v>
      </c>
      <c r="C359" s="28"/>
      <c r="D359" s="29"/>
      <c r="E359" s="29"/>
      <c r="F359" s="37"/>
      <c r="G359" s="38"/>
      <c r="H359" s="107"/>
      <c r="I359" s="31"/>
      <c r="J359" s="28"/>
      <c r="K359" s="37">
        <f t="shared" si="912"/>
        <v>0</v>
      </c>
      <c r="L359" s="30">
        <f t="shared" si="910"/>
        <v>0</v>
      </c>
      <c r="M359" s="101">
        <f t="shared" si="911"/>
        <v>0</v>
      </c>
      <c r="N359" s="103">
        <f t="shared" si="744"/>
        <v>0</v>
      </c>
      <c r="AD359" s="52" t="e">
        <f t="shared" ca="1" si="745"/>
        <v>#DIV/0!</v>
      </c>
      <c r="AE359" s="52" t="e">
        <f t="shared" ca="1" si="745"/>
        <v>#DIV/0!</v>
      </c>
      <c r="AF359" s="52" t="e">
        <f t="shared" ca="1" si="745"/>
        <v>#DIV/0!</v>
      </c>
      <c r="AG359" s="52" t="e">
        <f t="shared" ref="AG359:AJ398" ca="1" si="918">CORREL( $K359:$K389, OFFSET( $M359:$M389, AG$5, 0 ) )</f>
        <v>#DIV/0!</v>
      </c>
      <c r="AH359" s="52" t="e">
        <f t="shared" ca="1" si="746"/>
        <v>#DIV/0!</v>
      </c>
      <c r="AI359" s="52" t="e">
        <f t="shared" ca="1" si="746"/>
        <v>#DIV/0!</v>
      </c>
      <c r="AJ359" s="52" t="e">
        <f t="shared" ca="1" si="746"/>
        <v>#DIV/0!</v>
      </c>
      <c r="AK359" s="52" t="e">
        <f t="shared" ref="AK359:AN398" ca="1" si="919">CORREL( $K359:$K389, OFFSET( $M359:$M389, AK$5, 0 ) )</f>
        <v>#DIV/0!</v>
      </c>
      <c r="AL359" s="52" t="e">
        <f t="shared" ca="1" si="747"/>
        <v>#DIV/0!</v>
      </c>
      <c r="AM359" s="52" t="e">
        <f t="shared" ca="1" si="747"/>
        <v>#DIV/0!</v>
      </c>
      <c r="AN359" s="52" t="e">
        <f t="shared" ca="1" si="747"/>
        <v>#DIV/0!</v>
      </c>
      <c r="AO359" s="52" t="e">
        <f t="shared" ref="AO359:AR398" ca="1" si="920">CORREL( $K359:$K389, OFFSET( $M359:$M389, AO$5, 0 ) )</f>
        <v>#DIV/0!</v>
      </c>
      <c r="AP359" s="52" t="e">
        <f t="shared" ca="1" si="748"/>
        <v>#DIV/0!</v>
      </c>
      <c r="AQ359" s="52" t="e">
        <f t="shared" ca="1" si="748"/>
        <v>#DIV/0!</v>
      </c>
      <c r="AR359" s="52" t="e">
        <f t="shared" ca="1" si="748"/>
        <v>#DIV/0!</v>
      </c>
      <c r="AS359" s="52" t="e">
        <f t="shared" ref="AS359:AX398" ca="1" si="921">CORREL( $K359:$K389, OFFSET( $M359:$M389, AS$5, 0 ) )</f>
        <v>#DIV/0!</v>
      </c>
      <c r="AT359" s="52" t="e">
        <f t="shared" ca="1" si="921"/>
        <v>#DIV/0!</v>
      </c>
      <c r="AU359" s="52" t="e">
        <f t="shared" ca="1" si="921"/>
        <v>#DIV/0!</v>
      </c>
      <c r="AV359" s="52" t="e">
        <f t="shared" ca="1" si="921"/>
        <v>#DIV/0!</v>
      </c>
      <c r="AW359" s="52" t="e">
        <f t="shared" ca="1" si="921"/>
        <v>#DIV/0!</v>
      </c>
      <c r="AX359" s="52" t="e">
        <f t="shared" ca="1" si="921"/>
        <v>#DIV/0!</v>
      </c>
      <c r="AY359" s="52" t="e">
        <f t="shared" ca="1" si="915"/>
        <v>#DIV/0!</v>
      </c>
      <c r="AZ359" s="52" t="e">
        <f t="shared" ca="1" si="915"/>
        <v>#DIV/0!</v>
      </c>
      <c r="BA359" s="52" t="e">
        <f t="shared" ca="1" si="915"/>
        <v>#DIV/0!</v>
      </c>
      <c r="BB359" s="52" t="e">
        <f t="shared" ca="1" si="915"/>
        <v>#DIV/0!</v>
      </c>
      <c r="BC359" s="52" t="e">
        <f t="shared" ca="1" si="916"/>
        <v>#DIV/0!</v>
      </c>
      <c r="BD359" s="52" t="e">
        <f t="shared" ca="1" si="916"/>
        <v>#DIV/0!</v>
      </c>
      <c r="BE359" s="52" t="e">
        <f t="shared" ca="1" si="916"/>
        <v>#DIV/0!</v>
      </c>
      <c r="BF359" s="52" t="e">
        <f t="shared" ca="1" si="916"/>
        <v>#DIV/0!</v>
      </c>
      <c r="BG359" s="52" t="e">
        <f t="shared" ca="1" si="917"/>
        <v>#DIV/0!</v>
      </c>
      <c r="BH359" s="52" t="e">
        <f t="shared" ca="1" si="917"/>
        <v>#DIV/0!</v>
      </c>
      <c r="BJ359" s="52">
        <f t="shared" si="750"/>
        <v>0</v>
      </c>
      <c r="BK359" s="52">
        <f t="shared" si="751"/>
        <v>0</v>
      </c>
      <c r="BL359" s="52">
        <f t="shared" si="752"/>
        <v>0</v>
      </c>
      <c r="BM359" s="52">
        <f t="shared" si="753"/>
        <v>0</v>
      </c>
      <c r="BN359" s="52">
        <f t="shared" si="754"/>
        <v>0</v>
      </c>
      <c r="BO359" s="52">
        <f t="shared" si="755"/>
        <v>0</v>
      </c>
      <c r="BP359" s="52">
        <f t="shared" si="756"/>
        <v>0</v>
      </c>
      <c r="BQ359" s="52">
        <f t="shared" si="757"/>
        <v>0.05</v>
      </c>
      <c r="BS359" s="52">
        <f t="shared" ca="1" si="758"/>
        <v>0</v>
      </c>
      <c r="BT359" s="52">
        <f t="shared" ca="1" si="759"/>
        <v>0</v>
      </c>
      <c r="BU359" s="52">
        <f t="shared" ca="1" si="760"/>
        <v>0</v>
      </c>
      <c r="BV359" s="52">
        <f t="shared" ca="1" si="761"/>
        <v>0</v>
      </c>
      <c r="BW359" s="52">
        <f t="shared" ca="1" si="762"/>
        <v>0</v>
      </c>
      <c r="BX359" s="52">
        <f t="shared" ca="1" si="763"/>
        <v>0</v>
      </c>
      <c r="BY359" s="52">
        <f t="shared" ca="1" si="764"/>
        <v>0</v>
      </c>
      <c r="BZ359" s="52">
        <f t="shared" ca="1" si="765"/>
        <v>0</v>
      </c>
      <c r="CA359" s="52">
        <f t="shared" ca="1" si="766"/>
        <v>0</v>
      </c>
      <c r="CB359" s="52">
        <f t="shared" ca="1" si="767"/>
        <v>0</v>
      </c>
      <c r="CC359" s="52">
        <f t="shared" ca="1" si="768"/>
        <v>0</v>
      </c>
      <c r="CD359" s="52">
        <f t="shared" ca="1" si="769"/>
        <v>0</v>
      </c>
      <c r="CE359" s="52">
        <f t="shared" ca="1" si="770"/>
        <v>0</v>
      </c>
      <c r="CF359" s="52">
        <f t="shared" ca="1" si="771"/>
        <v>0</v>
      </c>
      <c r="CG359" s="52">
        <f t="shared" ca="1" si="772"/>
        <v>0</v>
      </c>
      <c r="CH359" s="52">
        <f t="shared" ca="1" si="773"/>
        <v>0</v>
      </c>
      <c r="CI359" s="52">
        <f t="shared" ca="1" si="774"/>
        <v>0</v>
      </c>
      <c r="CJ359" s="52">
        <f t="shared" ca="1" si="775"/>
        <v>0</v>
      </c>
      <c r="CK359" s="52">
        <f t="shared" ca="1" si="776"/>
        <v>0</v>
      </c>
      <c r="CL359" s="52">
        <f t="shared" ca="1" si="777"/>
        <v>0</v>
      </c>
      <c r="CM359" s="52">
        <f t="shared" ca="1" si="778"/>
        <v>0</v>
      </c>
      <c r="CN359" s="52">
        <f t="shared" ca="1" si="779"/>
        <v>0</v>
      </c>
      <c r="CO359" s="52">
        <f t="shared" ca="1" si="780"/>
        <v>0</v>
      </c>
      <c r="CP359" s="52">
        <f t="shared" ca="1" si="781"/>
        <v>0</v>
      </c>
      <c r="CQ359" s="52">
        <f t="shared" ca="1" si="782"/>
        <v>0</v>
      </c>
      <c r="CR359" s="52">
        <f t="shared" ca="1" si="783"/>
        <v>0</v>
      </c>
      <c r="CS359" s="52">
        <f t="shared" ca="1" si="784"/>
        <v>0</v>
      </c>
      <c r="CT359" s="52">
        <f t="shared" ca="1" si="785"/>
        <v>0</v>
      </c>
      <c r="CU359" s="52">
        <f t="shared" ca="1" si="786"/>
        <v>0</v>
      </c>
      <c r="CV359" s="52">
        <f t="shared" ca="1" si="787"/>
        <v>0</v>
      </c>
      <c r="CW359" s="52">
        <f t="shared" ca="1" si="788"/>
        <v>0</v>
      </c>
      <c r="CY359" s="51" t="str">
        <f t="shared" ca="1" si="789"/>
        <v>Slope</v>
      </c>
      <c r="CZ359" s="51" t="str">
        <f t="shared" ca="1" si="790"/>
        <v>Slope</v>
      </c>
      <c r="DA359" s="51" t="str">
        <f t="shared" ca="1" si="791"/>
        <v>Slope</v>
      </c>
      <c r="DB359" s="51" t="str">
        <f t="shared" ca="1" si="792"/>
        <v>Slope</v>
      </c>
      <c r="DC359" s="51" t="str">
        <f t="shared" ca="1" si="793"/>
        <v>Slope</v>
      </c>
      <c r="DD359" s="51" t="str">
        <f t="shared" ca="1" si="794"/>
        <v>Slope</v>
      </c>
      <c r="DE359" s="51" t="str">
        <f t="shared" ca="1" si="795"/>
        <v>Slope</v>
      </c>
      <c r="DF359" s="51" t="str">
        <f t="shared" ca="1" si="796"/>
        <v>Slope</v>
      </c>
      <c r="DG359" s="51" t="str">
        <f t="shared" ca="1" si="797"/>
        <v>Slope</v>
      </c>
      <c r="DH359" s="51" t="str">
        <f t="shared" ca="1" si="798"/>
        <v>Slope</v>
      </c>
      <c r="DI359" s="51" t="str">
        <f t="shared" ca="1" si="799"/>
        <v>Slope</v>
      </c>
      <c r="DJ359" s="51" t="str">
        <f t="shared" ca="1" si="800"/>
        <v>Slope</v>
      </c>
      <c r="DK359" s="51" t="str">
        <f t="shared" ca="1" si="801"/>
        <v>Slope</v>
      </c>
      <c r="DL359" s="51" t="str">
        <f t="shared" ca="1" si="802"/>
        <v>Slope</v>
      </c>
      <c r="DM359" s="51" t="str">
        <f t="shared" ca="1" si="803"/>
        <v>Slope</v>
      </c>
      <c r="DN359" s="51" t="str">
        <f t="shared" ca="1" si="804"/>
        <v>Slope</v>
      </c>
      <c r="DO359" s="51" t="str">
        <f t="shared" ca="1" si="805"/>
        <v>Slope</v>
      </c>
      <c r="DP359" s="51" t="str">
        <f t="shared" ca="1" si="806"/>
        <v>Slope</v>
      </c>
      <c r="DQ359" s="51" t="str">
        <f t="shared" ca="1" si="807"/>
        <v>Slope</v>
      </c>
      <c r="DR359" s="51" t="str">
        <f t="shared" ca="1" si="808"/>
        <v>Slope</v>
      </c>
      <c r="DS359" s="51" t="str">
        <f t="shared" ca="1" si="809"/>
        <v>Slope</v>
      </c>
      <c r="DT359" s="51" t="str">
        <f t="shared" ca="1" si="810"/>
        <v>Slope</v>
      </c>
      <c r="DU359" s="51" t="str">
        <f t="shared" ca="1" si="811"/>
        <v>Slope</v>
      </c>
      <c r="DV359" s="51" t="str">
        <f t="shared" ca="1" si="812"/>
        <v>Slope</v>
      </c>
      <c r="DW359" s="51" t="str">
        <f t="shared" ca="1" si="813"/>
        <v>Slope</v>
      </c>
      <c r="DX359" s="51" t="str">
        <f t="shared" ca="1" si="814"/>
        <v>Slope</v>
      </c>
      <c r="DY359" s="51" t="str">
        <f t="shared" ca="1" si="815"/>
        <v>Slope</v>
      </c>
      <c r="DZ359" s="51" t="str">
        <f t="shared" ca="1" si="816"/>
        <v>Slope</v>
      </c>
      <c r="EA359" s="51" t="str">
        <f t="shared" ca="1" si="817"/>
        <v>Slope</v>
      </c>
      <c r="EB359" s="51" t="str">
        <f t="shared" ca="1" si="818"/>
        <v>Slope</v>
      </c>
      <c r="EC359" s="51" t="str">
        <f t="shared" ca="1" si="819"/>
        <v>Slope</v>
      </c>
      <c r="EE359" s="52">
        <f t="shared" ca="1" si="820"/>
        <v>1</v>
      </c>
      <c r="EF359" s="52">
        <f t="shared" ca="1" si="821"/>
        <v>1</v>
      </c>
      <c r="EG359" s="52">
        <f t="shared" ca="1" si="822"/>
        <v>1</v>
      </c>
      <c r="EH359" s="52">
        <f t="shared" ca="1" si="823"/>
        <v>1</v>
      </c>
      <c r="EI359" s="52">
        <f t="shared" ca="1" si="824"/>
        <v>1</v>
      </c>
      <c r="EJ359" s="52">
        <f t="shared" ca="1" si="825"/>
        <v>1</v>
      </c>
      <c r="EK359" s="52">
        <f t="shared" ca="1" si="826"/>
        <v>1</v>
      </c>
      <c r="EL359" s="52">
        <f t="shared" ca="1" si="827"/>
        <v>1</v>
      </c>
      <c r="EM359" s="52">
        <f t="shared" ca="1" si="828"/>
        <v>1</v>
      </c>
      <c r="EN359" s="52">
        <f t="shared" ca="1" si="829"/>
        <v>1</v>
      </c>
      <c r="EO359" s="52">
        <f t="shared" ca="1" si="830"/>
        <v>1</v>
      </c>
      <c r="EP359" s="52">
        <f t="shared" ca="1" si="831"/>
        <v>1</v>
      </c>
      <c r="EQ359" s="52">
        <f t="shared" ca="1" si="832"/>
        <v>1</v>
      </c>
      <c r="ER359" s="52">
        <f t="shared" ca="1" si="833"/>
        <v>1</v>
      </c>
      <c r="ES359" s="52">
        <f t="shared" ca="1" si="834"/>
        <v>1</v>
      </c>
      <c r="ET359" s="52">
        <f t="shared" ca="1" si="835"/>
        <v>1</v>
      </c>
      <c r="EU359" s="52">
        <f t="shared" ca="1" si="836"/>
        <v>1</v>
      </c>
      <c r="EV359" s="52">
        <f t="shared" ca="1" si="837"/>
        <v>1</v>
      </c>
      <c r="EW359" s="52">
        <f t="shared" ca="1" si="838"/>
        <v>1</v>
      </c>
      <c r="EX359" s="52">
        <f t="shared" ca="1" si="839"/>
        <v>1</v>
      </c>
      <c r="EY359" s="52">
        <f t="shared" ca="1" si="840"/>
        <v>1</v>
      </c>
      <c r="EZ359" s="52">
        <f t="shared" ca="1" si="841"/>
        <v>1</v>
      </c>
      <c r="FA359" s="52">
        <f t="shared" ca="1" si="842"/>
        <v>1</v>
      </c>
      <c r="FB359" s="52">
        <f t="shared" ca="1" si="843"/>
        <v>1</v>
      </c>
      <c r="FC359" s="52">
        <f t="shared" ca="1" si="844"/>
        <v>1</v>
      </c>
      <c r="FD359" s="52">
        <f t="shared" ca="1" si="845"/>
        <v>1</v>
      </c>
      <c r="FE359" s="52">
        <f t="shared" ca="1" si="846"/>
        <v>1</v>
      </c>
      <c r="FF359" s="52">
        <f t="shared" ca="1" si="847"/>
        <v>1</v>
      </c>
      <c r="FG359" s="52">
        <f t="shared" ca="1" si="848"/>
        <v>1</v>
      </c>
      <c r="FH359" s="52">
        <f t="shared" ca="1" si="849"/>
        <v>1</v>
      </c>
      <c r="FI359" s="52">
        <f t="shared" ca="1" si="850"/>
        <v>1</v>
      </c>
      <c r="FK359" s="52">
        <f t="shared" si="851"/>
        <v>0</v>
      </c>
      <c r="FL359" s="59" t="e">
        <f t="shared" ca="1" si="852"/>
        <v>#N/A</v>
      </c>
      <c r="FM359" s="59" t="e">
        <f t="shared" ca="1" si="853"/>
        <v>#N/A</v>
      </c>
      <c r="FN359" s="52">
        <f t="shared" ca="1" si="854"/>
        <v>0</v>
      </c>
      <c r="FP359" s="52">
        <f t="shared" ca="1" si="855"/>
        <v>0.66666666666666663</v>
      </c>
      <c r="FQ359" s="52">
        <f t="shared" ca="1" si="856"/>
        <v>0.66666666666666663</v>
      </c>
      <c r="FR359" s="52">
        <f t="shared" ca="1" si="857"/>
        <v>0.65555555555555545</v>
      </c>
      <c r="FS359" s="52">
        <f t="shared" ca="1" si="858"/>
        <v>0.64444444444444438</v>
      </c>
      <c r="FT359" s="52">
        <f t="shared" ca="1" si="859"/>
        <v>0.6333333333333333</v>
      </c>
      <c r="FU359" s="52">
        <f t="shared" ca="1" si="860"/>
        <v>0.62222222222222223</v>
      </c>
      <c r="FV359" s="52">
        <f t="shared" ca="1" si="861"/>
        <v>0.61111111111111116</v>
      </c>
      <c r="FW359" s="52">
        <f t="shared" ca="1" si="862"/>
        <v>0.6</v>
      </c>
      <c r="FX359" s="52">
        <f t="shared" ca="1" si="863"/>
        <v>0.5888888888888888</v>
      </c>
      <c r="FY359" s="52">
        <f t="shared" ca="1" si="864"/>
        <v>0.57777777777777772</v>
      </c>
      <c r="FZ359" s="52">
        <f t="shared" ca="1" si="865"/>
        <v>0.56666666666666665</v>
      </c>
      <c r="GA359" s="52">
        <f t="shared" ca="1" si="866"/>
        <v>0.55555555555555558</v>
      </c>
      <c r="GB359" s="52">
        <f t="shared" ca="1" si="867"/>
        <v>0.5444444444444444</v>
      </c>
      <c r="GC359" s="52">
        <f t="shared" ca="1" si="868"/>
        <v>0.53333333333333333</v>
      </c>
      <c r="GD359" s="52">
        <f t="shared" ca="1" si="869"/>
        <v>0.52222222222222214</v>
      </c>
      <c r="GE359" s="52">
        <f t="shared" ca="1" si="870"/>
        <v>0.51111111111111107</v>
      </c>
      <c r="GF359" s="52">
        <f t="shared" ca="1" si="871"/>
        <v>0.5</v>
      </c>
      <c r="GG359" s="52">
        <f t="shared" ca="1" si="872"/>
        <v>0.48888888888888887</v>
      </c>
      <c r="GH359" s="52">
        <f t="shared" ca="1" si="873"/>
        <v>0.47777777777777775</v>
      </c>
      <c r="GI359" s="52">
        <f t="shared" ca="1" si="874"/>
        <v>0.46666666666666667</v>
      </c>
      <c r="GJ359" s="52">
        <f t="shared" ca="1" si="875"/>
        <v>0.45555555555555555</v>
      </c>
      <c r="GK359" s="52">
        <f t="shared" ca="1" si="876"/>
        <v>0.44444444444444442</v>
      </c>
      <c r="GL359" s="52">
        <f t="shared" ca="1" si="877"/>
        <v>0.43333333333333335</v>
      </c>
      <c r="GM359" s="52">
        <f t="shared" ca="1" si="878"/>
        <v>0.42222222222222222</v>
      </c>
      <c r="GN359" s="52">
        <f t="shared" ca="1" si="879"/>
        <v>0.41111111111111109</v>
      </c>
      <c r="GO359" s="52">
        <f t="shared" ca="1" si="880"/>
        <v>0.39999999999999997</v>
      </c>
      <c r="GP359" s="52">
        <f t="shared" ca="1" si="881"/>
        <v>0.38888888888888884</v>
      </c>
      <c r="GQ359" s="52">
        <f t="shared" ca="1" si="882"/>
        <v>0.37777777777777777</v>
      </c>
      <c r="GR359" s="52">
        <f t="shared" ca="1" si="883"/>
        <v>0.36666666666666664</v>
      </c>
      <c r="GS359" s="52">
        <f t="shared" ca="1" si="884"/>
        <v>0.35555555555555551</v>
      </c>
      <c r="GT359" s="52">
        <f t="shared" ca="1" si="885"/>
        <v>0.34444444444444444</v>
      </c>
      <c r="GU359" s="125">
        <f t="shared" si="886"/>
        <v>0</v>
      </c>
      <c r="GV359" s="52">
        <f t="shared" ca="1" si="887"/>
        <v>0.66666666666666663</v>
      </c>
      <c r="GW359" s="59">
        <f t="shared" ca="1" si="888"/>
        <v>0</v>
      </c>
      <c r="GX359" s="52">
        <f t="shared" ca="1" si="889"/>
        <v>0</v>
      </c>
      <c r="GY359" s="52" t="str">
        <f t="shared" ca="1" si="890"/>
        <v>Slope</v>
      </c>
      <c r="GZ359" s="52" t="str">
        <f t="shared" ca="1" si="891"/>
        <v>NaN</v>
      </c>
      <c r="HA359" s="120">
        <f t="shared" si="892"/>
        <v>0</v>
      </c>
      <c r="HB359" s="58">
        <f t="shared" si="893"/>
        <v>0</v>
      </c>
      <c r="HC359" s="58"/>
      <c r="HD359" s="121">
        <f t="shared" si="894"/>
        <v>1</v>
      </c>
      <c r="HE359" s="52">
        <f t="shared" si="895"/>
        <v>0</v>
      </c>
      <c r="HF359" s="52">
        <f t="shared" si="896"/>
        <v>0</v>
      </c>
      <c r="HG359" s="120">
        <f t="shared" si="897"/>
        <v>1</v>
      </c>
      <c r="HH359" s="120">
        <f t="shared" si="898"/>
        <v>0</v>
      </c>
      <c r="HI359" s="52">
        <f t="shared" ca="1" si="899"/>
        <v>0</v>
      </c>
      <c r="HJ359" s="52" t="str">
        <f t="shared" ca="1" si="900"/>
        <v>Slope</v>
      </c>
      <c r="HK359" s="59">
        <f t="shared" ca="1" si="901"/>
        <v>2</v>
      </c>
      <c r="HL359" s="52" t="str">
        <f t="shared" ca="1" si="902"/>
        <v>NaN</v>
      </c>
      <c r="HM359" s="52">
        <f t="shared" si="903"/>
        <v>0</v>
      </c>
      <c r="HN359" s="52">
        <f t="shared" si="904"/>
        <v>0</v>
      </c>
      <c r="HO359" s="52">
        <f t="shared" si="905"/>
        <v>0</v>
      </c>
      <c r="HP359" s="112"/>
      <c r="HQ359" s="52">
        <f t="shared" si="908"/>
        <v>0</v>
      </c>
      <c r="HR359" s="112"/>
      <c r="HS359" s="52">
        <f t="shared" si="906"/>
        <v>0</v>
      </c>
      <c r="HT359">
        <f t="shared" si="907"/>
        <v>0</v>
      </c>
    </row>
    <row r="360" spans="1:228" x14ac:dyDescent="0.25">
      <c r="A360" s="45">
        <v>322</v>
      </c>
      <c r="B360" s="35">
        <f t="shared" ref="B360:B423" si="922">B359 + TIME(0,0,10)</f>
        <v>3.715277777777768E-2</v>
      </c>
      <c r="C360" s="28"/>
      <c r="D360" s="29"/>
      <c r="E360" s="29"/>
      <c r="F360" s="37"/>
      <c r="G360" s="38"/>
      <c r="H360" s="107"/>
      <c r="I360" s="31"/>
      <c r="J360" s="28"/>
      <c r="K360" s="37">
        <f t="shared" si="912"/>
        <v>0</v>
      </c>
      <c r="L360" s="30">
        <f t="shared" si="910"/>
        <v>0</v>
      </c>
      <c r="M360" s="101">
        <f t="shared" si="911"/>
        <v>0</v>
      </c>
      <c r="N360" s="103">
        <f t="shared" ref="N360:N398" si="923">HQ360</f>
        <v>0</v>
      </c>
      <c r="AD360" s="52" t="e">
        <f t="shared" ref="AD360:AF398" ca="1" si="924">CORREL( $K360:$K390, OFFSET( $M360:$M390, AD$5, 0 ) )</f>
        <v>#DIV/0!</v>
      </c>
      <c r="AE360" s="52" t="e">
        <f t="shared" ca="1" si="924"/>
        <v>#DIV/0!</v>
      </c>
      <c r="AF360" s="52" t="e">
        <f t="shared" ca="1" si="924"/>
        <v>#DIV/0!</v>
      </c>
      <c r="AG360" s="52" t="e">
        <f t="shared" ca="1" si="918"/>
        <v>#DIV/0!</v>
      </c>
      <c r="AH360" s="52" t="e">
        <f t="shared" ca="1" si="918"/>
        <v>#DIV/0!</v>
      </c>
      <c r="AI360" s="52" t="e">
        <f t="shared" ca="1" si="918"/>
        <v>#DIV/0!</v>
      </c>
      <c r="AJ360" s="52" t="e">
        <f t="shared" ca="1" si="918"/>
        <v>#DIV/0!</v>
      </c>
      <c r="AK360" s="52" t="e">
        <f t="shared" ca="1" si="919"/>
        <v>#DIV/0!</v>
      </c>
      <c r="AL360" s="52" t="e">
        <f t="shared" ca="1" si="919"/>
        <v>#DIV/0!</v>
      </c>
      <c r="AM360" s="52" t="e">
        <f t="shared" ca="1" si="919"/>
        <v>#DIV/0!</v>
      </c>
      <c r="AN360" s="52" t="e">
        <f t="shared" ca="1" si="919"/>
        <v>#DIV/0!</v>
      </c>
      <c r="AO360" s="52" t="e">
        <f t="shared" ca="1" si="920"/>
        <v>#DIV/0!</v>
      </c>
      <c r="AP360" s="52" t="e">
        <f t="shared" ca="1" si="920"/>
        <v>#DIV/0!</v>
      </c>
      <c r="AQ360" s="52" t="e">
        <f t="shared" ca="1" si="920"/>
        <v>#DIV/0!</v>
      </c>
      <c r="AR360" s="52" t="e">
        <f t="shared" ca="1" si="920"/>
        <v>#DIV/0!</v>
      </c>
      <c r="AS360" s="52" t="e">
        <f t="shared" ca="1" si="921"/>
        <v>#DIV/0!</v>
      </c>
      <c r="AT360" s="52" t="e">
        <f t="shared" ca="1" si="921"/>
        <v>#DIV/0!</v>
      </c>
      <c r="AU360" s="52" t="e">
        <f t="shared" ca="1" si="921"/>
        <v>#DIV/0!</v>
      </c>
      <c r="AV360" s="52" t="e">
        <f t="shared" ca="1" si="921"/>
        <v>#DIV/0!</v>
      </c>
      <c r="AW360" s="52" t="e">
        <f t="shared" ca="1" si="921"/>
        <v>#DIV/0!</v>
      </c>
      <c r="AX360" s="52" t="e">
        <f t="shared" ca="1" si="921"/>
        <v>#DIV/0!</v>
      </c>
      <c r="AY360" s="52" t="e">
        <f t="shared" ca="1" si="915"/>
        <v>#DIV/0!</v>
      </c>
      <c r="AZ360" s="52" t="e">
        <f t="shared" ca="1" si="915"/>
        <v>#DIV/0!</v>
      </c>
      <c r="BA360" s="52" t="e">
        <f t="shared" ca="1" si="915"/>
        <v>#DIV/0!</v>
      </c>
      <c r="BB360" s="52" t="e">
        <f t="shared" ca="1" si="915"/>
        <v>#DIV/0!</v>
      </c>
      <c r="BC360" s="52" t="e">
        <f t="shared" ca="1" si="916"/>
        <v>#DIV/0!</v>
      </c>
      <c r="BD360" s="52" t="e">
        <f t="shared" ca="1" si="916"/>
        <v>#DIV/0!</v>
      </c>
      <c r="BE360" s="52" t="e">
        <f t="shared" ca="1" si="916"/>
        <v>#DIV/0!</v>
      </c>
      <c r="BF360" s="52" t="e">
        <f t="shared" ca="1" si="916"/>
        <v>#DIV/0!</v>
      </c>
      <c r="BG360" s="52" t="e">
        <f t="shared" ca="1" si="917"/>
        <v>#DIV/0!</v>
      </c>
      <c r="BH360" s="52" t="e">
        <f t="shared" ca="1" si="917"/>
        <v>#DIV/0!</v>
      </c>
      <c r="BJ360" s="52">
        <f t="shared" ref="BJ360:BJ423" si="925">MIN(MAX(IF(I360 = 0, 0, J360 / I360 ), -1), 1)</f>
        <v>0</v>
      </c>
      <c r="BK360" s="52">
        <f t="shared" ref="BK360:BK423" si="926">SLOPE( K360:K390, $A360:$A390 )</f>
        <v>0</v>
      </c>
      <c r="BL360" s="52">
        <f t="shared" ref="BL360:BL423" si="927">SLOPE( BJ360:BJ390, $A360:$A390 )</f>
        <v>0</v>
      </c>
      <c r="BM360" s="52">
        <f t="shared" ref="BM360:BM423" si="928">IF( $BL$5 = 1, BK360, BL360)</f>
        <v>0</v>
      </c>
      <c r="BN360" s="52">
        <f t="shared" ref="BN360:BN423" si="929">$D$5</f>
        <v>0</v>
      </c>
      <c r="BO360" s="52">
        <f t="shared" ref="BO360:BO423" si="930">-BN360</f>
        <v>0</v>
      </c>
      <c r="BP360" s="52">
        <f t="shared" ref="BP360:BP399" si="931">STDEV( BJ360:BJ390)</f>
        <v>0</v>
      </c>
      <c r="BQ360" s="52">
        <f t="shared" ref="BQ360:BQ399" si="932">$D$6</f>
        <v>0.05</v>
      </c>
      <c r="BS360" s="52">
        <f t="shared" ref="BS360:BS398" ca="1" si="933">SLOPE( OFFSET( $M360:$M390, AD$5, 0 ),$A$39:$A$69)</f>
        <v>0</v>
      </c>
      <c r="BT360" s="52">
        <f t="shared" ref="BT360:BT398" ca="1" si="934">SLOPE( OFFSET( $M360:$M390, AE$5, 0 ),$A$39:$A$69)</f>
        <v>0</v>
      </c>
      <c r="BU360" s="52">
        <f t="shared" ref="BU360:BU398" ca="1" si="935">SLOPE( OFFSET( $M360:$M390, AF$5, 0 ),$A$39:$A$69)</f>
        <v>0</v>
      </c>
      <c r="BV360" s="52">
        <f t="shared" ref="BV360:BV398" ca="1" si="936">SLOPE( OFFSET( $M360:$M390, AG$5, 0 ),$A$39:$A$69)</f>
        <v>0</v>
      </c>
      <c r="BW360" s="52">
        <f t="shared" ref="BW360:BW398" ca="1" si="937">SLOPE( OFFSET( $M360:$M390, AH$5, 0 ),$A$39:$A$69)</f>
        <v>0</v>
      </c>
      <c r="BX360" s="52">
        <f t="shared" ref="BX360:BX398" ca="1" si="938">SLOPE( OFFSET( $M360:$M390, AI$5, 0 ),$A$39:$A$69)</f>
        <v>0</v>
      </c>
      <c r="BY360" s="52">
        <f t="shared" ref="BY360:BY398" ca="1" si="939">SLOPE( OFFSET( $M360:$M390, AJ$5, 0 ),$A$39:$A$69)</f>
        <v>0</v>
      </c>
      <c r="BZ360" s="52">
        <f t="shared" ref="BZ360:BZ398" ca="1" si="940">SLOPE( OFFSET( $M360:$M390, AK$5, 0 ),$A$39:$A$69)</f>
        <v>0</v>
      </c>
      <c r="CA360" s="52">
        <f t="shared" ref="CA360:CA398" ca="1" si="941">SLOPE( OFFSET( $M360:$M390, AL$5, 0 ),$A$39:$A$69)</f>
        <v>0</v>
      </c>
      <c r="CB360" s="52">
        <f t="shared" ref="CB360:CB398" ca="1" si="942">SLOPE( OFFSET( $M360:$M390, AM$5, 0 ),$A$39:$A$69)</f>
        <v>0</v>
      </c>
      <c r="CC360" s="52">
        <f t="shared" ref="CC360:CC398" ca="1" si="943">SLOPE( OFFSET( $M360:$M390, AN$5, 0 ),$A$39:$A$69)</f>
        <v>0</v>
      </c>
      <c r="CD360" s="52">
        <f t="shared" ref="CD360:CD398" ca="1" si="944">SLOPE( OFFSET( $M360:$M390, AO$5, 0 ),$A$39:$A$69)</f>
        <v>0</v>
      </c>
      <c r="CE360" s="52">
        <f t="shared" ref="CE360:CE398" ca="1" si="945">SLOPE( OFFSET( $M360:$M390, AP$5, 0 ),$A$39:$A$69)</f>
        <v>0</v>
      </c>
      <c r="CF360" s="52">
        <f t="shared" ref="CF360:CF398" ca="1" si="946">SLOPE( OFFSET( $M360:$M390, AQ$5, 0 ),$A$39:$A$69)</f>
        <v>0</v>
      </c>
      <c r="CG360" s="52">
        <f t="shared" ref="CG360:CG398" ca="1" si="947">SLOPE( OFFSET( $M360:$M390, AR$5, 0 ),$A$39:$A$69)</f>
        <v>0</v>
      </c>
      <c r="CH360" s="52">
        <f t="shared" ref="CH360:CH398" ca="1" si="948">SLOPE( OFFSET( $M360:$M390, AS$5, 0 ),$A$39:$A$69)</f>
        <v>0</v>
      </c>
      <c r="CI360" s="52">
        <f t="shared" ref="CI360:CI398" ca="1" si="949">SLOPE( OFFSET( $M360:$M390, AT$5, 0 ),$A$39:$A$69)</f>
        <v>0</v>
      </c>
      <c r="CJ360" s="52">
        <f t="shared" ref="CJ360:CJ398" ca="1" si="950">SLOPE( OFFSET( $M360:$M390, AU$5, 0 ),$A$39:$A$69)</f>
        <v>0</v>
      </c>
      <c r="CK360" s="52">
        <f t="shared" ref="CK360:CK398" ca="1" si="951">SLOPE( OFFSET( $M360:$M390, AV$5, 0 ),$A$39:$A$69)</f>
        <v>0</v>
      </c>
      <c r="CL360" s="52">
        <f t="shared" ref="CL360:CL398" ca="1" si="952">SLOPE( OFFSET( $M360:$M390, AW$5, 0 ),$A$39:$A$69)</f>
        <v>0</v>
      </c>
      <c r="CM360" s="52">
        <f t="shared" ref="CM360:CM398" ca="1" si="953">SLOPE( OFFSET( $M360:$M390, AX$5, 0 ),$A$39:$A$69)</f>
        <v>0</v>
      </c>
      <c r="CN360" s="52">
        <f t="shared" ref="CN360:CN398" ca="1" si="954">SLOPE( OFFSET( $M360:$M390, AY$5, 0 ),$A$39:$A$69)</f>
        <v>0</v>
      </c>
      <c r="CO360" s="52">
        <f t="shared" ref="CO360:CO398" ca="1" si="955">SLOPE( OFFSET( $M360:$M390, AZ$5, 0 ),$A$39:$A$69)</f>
        <v>0</v>
      </c>
      <c r="CP360" s="52">
        <f t="shared" ref="CP360:CP398" ca="1" si="956">SLOPE( OFFSET( $M360:$M390, BA$5, 0 ),$A$39:$A$69)</f>
        <v>0</v>
      </c>
      <c r="CQ360" s="52">
        <f t="shared" ref="CQ360:CQ398" ca="1" si="957">SLOPE( OFFSET( $M360:$M390, BB$5, 0 ),$A$39:$A$69)</f>
        <v>0</v>
      </c>
      <c r="CR360" s="52">
        <f t="shared" ref="CR360:CR398" ca="1" si="958">SLOPE( OFFSET( $M360:$M390, BC$5, 0 ),$A$39:$A$69)</f>
        <v>0</v>
      </c>
      <c r="CS360" s="52">
        <f t="shared" ref="CS360:CS398" ca="1" si="959">SLOPE( OFFSET( $M360:$M390, BD$5, 0 ),$A$39:$A$69)</f>
        <v>0</v>
      </c>
      <c r="CT360" s="52">
        <f t="shared" ref="CT360:CT398" ca="1" si="960">SLOPE( OFFSET( $M360:$M390, BE$5, 0 ),$A$39:$A$69)</f>
        <v>0</v>
      </c>
      <c r="CU360" s="52">
        <f t="shared" ref="CU360:CU398" ca="1" si="961">SLOPE( OFFSET( $M360:$M390, BF$5, 0 ),$A$39:$A$69)</f>
        <v>0</v>
      </c>
      <c r="CV360" s="52">
        <f t="shared" ref="CV360:CV398" ca="1" si="962">SLOPE( OFFSET( $M360:$M390, BG$5, 0 ),$A$39:$A$69)</f>
        <v>0</v>
      </c>
      <c r="CW360" s="52">
        <f t="shared" ref="CW360:CW398" ca="1" si="963">SLOPE( OFFSET( $M360:$M390, BH$5, 0 ),$A$39:$A$69)</f>
        <v>0</v>
      </c>
      <c r="CY360" s="51" t="str">
        <f t="shared" ref="CY360:CY398" ca="1" si="964">IF( OR( $BP360 &lt; $D$6, ABS(BS360) &lt; $D$5), "Slope", "Correl" )</f>
        <v>Slope</v>
      </c>
      <c r="CZ360" s="51" t="str">
        <f t="shared" ref="CZ360:CZ398" ca="1" si="965">IF( OR( $BP360 &lt; $D$6, ABS(BT360) &lt; $D$5), "Slope", "Correl" )</f>
        <v>Slope</v>
      </c>
      <c r="DA360" s="51" t="str">
        <f t="shared" ref="DA360:DA398" ca="1" si="966">IF( OR( $BP360 &lt; $D$6, ABS(BU360) &lt; $D$5), "Slope", "Correl" )</f>
        <v>Slope</v>
      </c>
      <c r="DB360" s="51" t="str">
        <f t="shared" ref="DB360:DB398" ca="1" si="967">IF( OR( $BP360 &lt; $D$6, ABS(BV360) &lt; $D$5), "Slope", "Correl" )</f>
        <v>Slope</v>
      </c>
      <c r="DC360" s="51" t="str">
        <f t="shared" ref="DC360:DC398" ca="1" si="968">IF( OR( $BP360 &lt; $D$6, ABS(BW360) &lt; $D$5), "Slope", "Correl" )</f>
        <v>Slope</v>
      </c>
      <c r="DD360" s="51" t="str">
        <f t="shared" ref="DD360:DD398" ca="1" si="969">IF( OR( $BP360 &lt; $D$6, ABS(BX360) &lt; $D$5), "Slope", "Correl" )</f>
        <v>Slope</v>
      </c>
      <c r="DE360" s="51" t="str">
        <f t="shared" ref="DE360:DE398" ca="1" si="970">IF( OR( $BP360 &lt; $D$6, ABS(BY360) &lt; $D$5), "Slope", "Correl" )</f>
        <v>Slope</v>
      </c>
      <c r="DF360" s="51" t="str">
        <f t="shared" ref="DF360:DF398" ca="1" si="971">IF( OR( $BP360 &lt; $D$6, ABS(BZ360) &lt; $D$5), "Slope", "Correl" )</f>
        <v>Slope</v>
      </c>
      <c r="DG360" s="51" t="str">
        <f t="shared" ref="DG360:DG398" ca="1" si="972">IF( OR( $BP360 &lt; $D$6, ABS(CA360) &lt; $D$5), "Slope", "Correl" )</f>
        <v>Slope</v>
      </c>
      <c r="DH360" s="51" t="str">
        <f t="shared" ref="DH360:DH398" ca="1" si="973">IF( OR( $BP360 &lt; $D$6, ABS(CB360) &lt; $D$5), "Slope", "Correl" )</f>
        <v>Slope</v>
      </c>
      <c r="DI360" s="51" t="str">
        <f t="shared" ref="DI360:DI398" ca="1" si="974">IF( OR( $BP360 &lt; $D$6, ABS(CC360) &lt; $D$5), "Slope", "Correl" )</f>
        <v>Slope</v>
      </c>
      <c r="DJ360" s="51" t="str">
        <f t="shared" ref="DJ360:DJ398" ca="1" si="975">IF( OR( $BP360 &lt; $D$6, ABS(CD360) &lt; $D$5), "Slope", "Correl" )</f>
        <v>Slope</v>
      </c>
      <c r="DK360" s="51" t="str">
        <f t="shared" ref="DK360:DK398" ca="1" si="976">IF( OR( $BP360 &lt; $D$6, ABS(CE360) &lt; $D$5), "Slope", "Correl" )</f>
        <v>Slope</v>
      </c>
      <c r="DL360" s="51" t="str">
        <f t="shared" ref="DL360:DL398" ca="1" si="977">IF( OR( $BP360 &lt; $D$6, ABS(CF360) &lt; $D$5), "Slope", "Correl" )</f>
        <v>Slope</v>
      </c>
      <c r="DM360" s="51" t="str">
        <f t="shared" ref="DM360:DM398" ca="1" si="978">IF( OR( $BP360 &lt; $D$6, ABS(CG360) &lt; $D$5), "Slope", "Correl" )</f>
        <v>Slope</v>
      </c>
      <c r="DN360" s="51" t="str">
        <f t="shared" ref="DN360:DN398" ca="1" si="979">IF( OR( $BP360 &lt; $D$6, ABS(CH360) &lt; $D$5), "Slope", "Correl" )</f>
        <v>Slope</v>
      </c>
      <c r="DO360" s="51" t="str">
        <f t="shared" ref="DO360:DO398" ca="1" si="980">IF( OR( $BP360 &lt; $D$6, ABS(CI360) &lt; $D$5), "Slope", "Correl" )</f>
        <v>Slope</v>
      </c>
      <c r="DP360" s="51" t="str">
        <f t="shared" ref="DP360:DP398" ca="1" si="981">IF( OR( $BP360 &lt; $D$6, ABS(CJ360) &lt; $D$5), "Slope", "Correl" )</f>
        <v>Slope</v>
      </c>
      <c r="DQ360" s="51" t="str">
        <f t="shared" ref="DQ360:DQ398" ca="1" si="982">IF( OR( $BP360 &lt; $D$6, ABS(CK360) &lt; $D$5), "Slope", "Correl" )</f>
        <v>Slope</v>
      </c>
      <c r="DR360" s="51" t="str">
        <f t="shared" ref="DR360:DR398" ca="1" si="983">IF( OR( $BP360 &lt; $D$6, ABS(CL360) &lt; $D$5), "Slope", "Correl" )</f>
        <v>Slope</v>
      </c>
      <c r="DS360" s="51" t="str">
        <f t="shared" ref="DS360:DS398" ca="1" si="984">IF( OR( $BP360 &lt; $D$6, ABS(CM360) &lt; $D$5), "Slope", "Correl" )</f>
        <v>Slope</v>
      </c>
      <c r="DT360" s="51" t="str">
        <f t="shared" ref="DT360:DT398" ca="1" si="985">IF( OR( $BP360 &lt; $D$6, ABS(CN360) &lt; $D$5), "Slope", "Correl" )</f>
        <v>Slope</v>
      </c>
      <c r="DU360" s="51" t="str">
        <f t="shared" ref="DU360:DU398" ca="1" si="986">IF( OR( $BP360 &lt; $D$6, ABS(CO360) &lt; $D$5), "Slope", "Correl" )</f>
        <v>Slope</v>
      </c>
      <c r="DV360" s="51" t="str">
        <f t="shared" ref="DV360:DV398" ca="1" si="987">IF( OR( $BP360 &lt; $D$6, ABS(CP360) &lt; $D$5), "Slope", "Correl" )</f>
        <v>Slope</v>
      </c>
      <c r="DW360" s="51" t="str">
        <f t="shared" ref="DW360:DW398" ca="1" si="988">IF( OR( $BP360 &lt; $D$6, ABS(CQ360) &lt; $D$5), "Slope", "Correl" )</f>
        <v>Slope</v>
      </c>
      <c r="DX360" s="51" t="str">
        <f t="shared" ref="DX360:DX398" ca="1" si="989">IF( OR( $BP360 &lt; $D$6, ABS(CR360) &lt; $D$5), "Slope", "Correl" )</f>
        <v>Slope</v>
      </c>
      <c r="DY360" s="51" t="str">
        <f t="shared" ref="DY360:DY398" ca="1" si="990">IF( OR( $BP360 &lt; $D$6, ABS(CS360) &lt; $D$5), "Slope", "Correl" )</f>
        <v>Slope</v>
      </c>
      <c r="DZ360" s="51" t="str">
        <f t="shared" ref="DZ360:DZ398" ca="1" si="991">IF( OR( $BP360 &lt; $D$6, ABS(CT360) &lt; $D$5), "Slope", "Correl" )</f>
        <v>Slope</v>
      </c>
      <c r="EA360" s="51" t="str">
        <f t="shared" ref="EA360:EA398" ca="1" si="992">IF( OR( $BP360 &lt; $D$6, ABS(CU360) &lt; $D$5), "Slope", "Correl" )</f>
        <v>Slope</v>
      </c>
      <c r="EB360" s="51" t="str">
        <f t="shared" ref="EB360:EB398" ca="1" si="993">IF( OR( $BP360 &lt; $D$6, ABS(CV360) &lt; $D$5), "Slope", "Correl" )</f>
        <v>Slope</v>
      </c>
      <c r="EC360" s="51" t="str">
        <f t="shared" ref="EC360:EC398" ca="1" si="994">IF( OR( $BP360 &lt; $D$6, ABS(CW360) &lt; $D$5), "Slope", "Correl" )</f>
        <v>Slope</v>
      </c>
      <c r="EE360" s="52">
        <f t="shared" ref="EE360:EE398" ca="1" si="995">MAX( MIN( IF(CY360 = "Correl", AD360, 1 - ABS( $BM360 - BS360 ) ), 1 ), 0 )</f>
        <v>1</v>
      </c>
      <c r="EF360" s="52">
        <f t="shared" ref="EF360:EF398" ca="1" si="996">MAX( MIN( IF(CZ360 = "Correl", AE360, 1 - ABS( $BM360 - BT360 ) ), 1 ), 0 )</f>
        <v>1</v>
      </c>
      <c r="EG360" s="52">
        <f t="shared" ref="EG360:EG398" ca="1" si="997">MAX( MIN( IF(DA360 = "Correl", AF360, 1 - ABS( $BM360 - BU360 ) ), 1 ), 0 )</f>
        <v>1</v>
      </c>
      <c r="EH360" s="52">
        <f t="shared" ref="EH360:EH398" ca="1" si="998">MAX( MIN( IF(DB360 = "Correl", AG360, 1 - ABS( $BM360 - BV360 ) ), 1 ), 0 )</f>
        <v>1</v>
      </c>
      <c r="EI360" s="52">
        <f t="shared" ref="EI360:EI398" ca="1" si="999">MAX( MIN( IF(DC360 = "Correl", AH360, 1 - ABS( $BM360 - BW360 ) ), 1 ), 0 )</f>
        <v>1</v>
      </c>
      <c r="EJ360" s="52">
        <f t="shared" ref="EJ360:EJ398" ca="1" si="1000">MAX( MIN( IF(DD360 = "Correl", AI360, 1 - ABS( $BM360 - BX360 ) ), 1 ), 0 )</f>
        <v>1</v>
      </c>
      <c r="EK360" s="52">
        <f t="shared" ref="EK360:EK398" ca="1" si="1001">MAX( MIN( IF(DE360 = "Correl", AJ360, 1 - ABS( $BM360 - BY360 ) ), 1 ), 0 )</f>
        <v>1</v>
      </c>
      <c r="EL360" s="52">
        <f t="shared" ref="EL360:EL398" ca="1" si="1002">MAX( MIN( IF(DF360 = "Correl", AK360, 1 - ABS( $BM360 - BZ360 ) ), 1 ), 0 )</f>
        <v>1</v>
      </c>
      <c r="EM360" s="52">
        <f t="shared" ref="EM360:EM398" ca="1" si="1003">MAX( MIN( IF(DG360 = "Correl", AL360, 1 - ABS( $BM360 - CA360 ) ), 1 ), 0 )</f>
        <v>1</v>
      </c>
      <c r="EN360" s="52">
        <f t="shared" ref="EN360:EN398" ca="1" si="1004">MAX( MIN( IF(DH360 = "Correl", AM360, 1 - ABS( $BM360 - CB360 ) ), 1 ), 0 )</f>
        <v>1</v>
      </c>
      <c r="EO360" s="52">
        <f t="shared" ref="EO360:EO398" ca="1" si="1005">MAX( MIN( IF(DI360 = "Correl", AN360, 1 - ABS( $BM360 - CC360 ) ), 1 ), 0 )</f>
        <v>1</v>
      </c>
      <c r="EP360" s="52">
        <f t="shared" ref="EP360:EP398" ca="1" si="1006">MAX( MIN( IF(DJ360 = "Correl", AO360, 1 - ABS( $BM360 - CD360 ) ), 1 ), 0 )</f>
        <v>1</v>
      </c>
      <c r="EQ360" s="52">
        <f t="shared" ref="EQ360:EQ398" ca="1" si="1007">MAX( MIN( IF(DK360 = "Correl", AP360, 1 - ABS( $BM360 - CE360 ) ), 1 ), 0 )</f>
        <v>1</v>
      </c>
      <c r="ER360" s="52">
        <f t="shared" ref="ER360:ER398" ca="1" si="1008">MAX( MIN( IF(DL360 = "Correl", AQ360, 1 - ABS( $BM360 - CF360 ) ), 1 ), 0 )</f>
        <v>1</v>
      </c>
      <c r="ES360" s="52">
        <f t="shared" ref="ES360:ES398" ca="1" si="1009">MAX( MIN( IF(DM360 = "Correl", AR360, 1 - ABS( $BM360 - CG360 ) ), 1 ), 0 )</f>
        <v>1</v>
      </c>
      <c r="ET360" s="52">
        <f t="shared" ref="ET360:ET398" ca="1" si="1010">MAX( MIN( IF(DN360 = "Correl", AS360, 1 - ABS( $BM360 - CH360 ) ), 1 ), 0 )</f>
        <v>1</v>
      </c>
      <c r="EU360" s="52">
        <f t="shared" ref="EU360:EU398" ca="1" si="1011">MAX( MIN( IF(DO360 = "Correl", AT360, 1 - ABS( $BM360 - CI360 ) ), 1 ), 0 )</f>
        <v>1</v>
      </c>
      <c r="EV360" s="52">
        <f t="shared" ref="EV360:EV398" ca="1" si="1012">MAX( MIN( IF(DP360 = "Correl", AU360, 1 - ABS( $BM360 - CJ360 ) ), 1 ), 0 )</f>
        <v>1</v>
      </c>
      <c r="EW360" s="52">
        <f t="shared" ref="EW360:EW398" ca="1" si="1013">MAX( MIN( IF(DQ360 = "Correl", AV360, 1 - ABS( $BM360 - CK360 ) ), 1 ), 0 )</f>
        <v>1</v>
      </c>
      <c r="EX360" s="52">
        <f t="shared" ref="EX360:EX398" ca="1" si="1014">MAX( MIN( IF(DR360 = "Correl", AW360, 1 - ABS( $BM360 - CL360 ) ), 1 ), 0 )</f>
        <v>1</v>
      </c>
      <c r="EY360" s="52">
        <f t="shared" ref="EY360:EY398" ca="1" si="1015">MAX( MIN( IF(DS360 = "Correl", AX360, 1 - ABS( $BM360 - CM360 ) ), 1 ), 0 )</f>
        <v>1</v>
      </c>
      <c r="EZ360" s="52">
        <f t="shared" ref="EZ360:EZ398" ca="1" si="1016">MAX( MIN( IF(DT360 = "Correl", AY360, 1 - ABS( $BM360 - CN360 ) ), 1 ), 0 )</f>
        <v>1</v>
      </c>
      <c r="FA360" s="52">
        <f t="shared" ref="FA360:FA398" ca="1" si="1017">MAX( MIN( IF(DU360 = "Correl", AZ360, 1 - ABS( $BM360 - CO360 ) ), 1 ), 0 )</f>
        <v>1</v>
      </c>
      <c r="FB360" s="52">
        <f t="shared" ref="FB360:FB398" ca="1" si="1018">MAX( MIN( IF(DV360 = "Correl", BA360, 1 - ABS( $BM360 - CP360 ) ), 1 ), 0 )</f>
        <v>1</v>
      </c>
      <c r="FC360" s="52">
        <f t="shared" ref="FC360:FC398" ca="1" si="1019">MAX( MIN( IF(DW360 = "Correl", BB360, 1 - ABS( $BM360 - CQ360 ) ), 1 ), 0 )</f>
        <v>1</v>
      </c>
      <c r="FD360" s="52">
        <f t="shared" ref="FD360:FD398" ca="1" si="1020">MAX( MIN( IF(DX360 = "Correl", BC360, 1 - ABS( $BM360 - CR360 ) ), 1 ), 0 )</f>
        <v>1</v>
      </c>
      <c r="FE360" s="52">
        <f t="shared" ref="FE360:FE398" ca="1" si="1021">MAX( MIN( IF(DY360 = "Correl", BD360, 1 - ABS( $BM360 - CS360 ) ), 1 ), 0 )</f>
        <v>1</v>
      </c>
      <c r="FF360" s="52">
        <f t="shared" ref="FF360:FF398" ca="1" si="1022">MAX( MIN( IF(DZ360 = "Correl", BE360, 1 - ABS( $BM360 - CT360 ) ), 1 ), 0 )</f>
        <v>1</v>
      </c>
      <c r="FG360" s="52">
        <f t="shared" ref="FG360:FG398" ca="1" si="1023">MAX( MIN( IF(EA360 = "Correl", BF360, 1 - ABS( $BM360 - CU360 ) ), 1 ), 0 )</f>
        <v>1</v>
      </c>
      <c r="FH360" s="52">
        <f t="shared" ref="FH360:FH398" ca="1" si="1024">MAX( MIN( IF(EB360 = "Correl", BG360, 1 - ABS( $BM360 - CV360 ) ), 1 ), 0 )</f>
        <v>1</v>
      </c>
      <c r="FI360" s="52">
        <f t="shared" ref="FI360:FI398" ca="1" si="1025">MAX( MIN( IF(EC360 = "Correl", BH360, 1 - ABS( $BM360 - CW360 ) ), 1 ), 0 )</f>
        <v>1</v>
      </c>
      <c r="FK360" s="52">
        <f t="shared" ref="FK360:FK398" si="1026">IF(I360=0,0,MAX(EE360:FI360))</f>
        <v>0</v>
      </c>
      <c r="FL360" s="59" t="e">
        <f t="shared" ref="FL360:FL398" ca="1" si="1027">MATCH(FK360, EE360:FI360, 0) - 1</f>
        <v>#N/A</v>
      </c>
      <c r="FM360" s="59" t="e">
        <f t="shared" ref="FM360:FM398" ca="1" si="1028">OFFSET($CY360, 0, FL360)</f>
        <v>#N/A</v>
      </c>
      <c r="FN360" s="52">
        <f t="shared" ref="FN360:FN398" ca="1" si="1029">IF(FK360=0,0,OFFSET($AD$6, 0, FL360))</f>
        <v>0</v>
      </c>
      <c r="FP360" s="52">
        <f t="shared" ref="FP360:FP398" ca="1" si="1030">$D$2 * EE360 + $D$3 * FP$6</f>
        <v>0.66666666666666663</v>
      </c>
      <c r="FQ360" s="52">
        <f t="shared" ref="FQ360:FQ398" ca="1" si="1031">$D$2 * EF360 + $D$3 * FQ$6</f>
        <v>0.66666666666666663</v>
      </c>
      <c r="FR360" s="52">
        <f t="shared" ref="FR360:FR398" ca="1" si="1032">$D$2 * EG360 + $D$3 * FR$6</f>
        <v>0.65555555555555545</v>
      </c>
      <c r="FS360" s="52">
        <f t="shared" ref="FS360:FS398" ca="1" si="1033">$D$2 * EH360 + $D$3 * FS$6</f>
        <v>0.64444444444444438</v>
      </c>
      <c r="FT360" s="52">
        <f t="shared" ref="FT360:FT398" ca="1" si="1034">$D$2 * EI360 + $D$3 * FT$6</f>
        <v>0.6333333333333333</v>
      </c>
      <c r="FU360" s="52">
        <f t="shared" ref="FU360:FU398" ca="1" si="1035">$D$2 * EJ360 + $D$3 * FU$6</f>
        <v>0.62222222222222223</v>
      </c>
      <c r="FV360" s="52">
        <f t="shared" ref="FV360:FV398" ca="1" si="1036">$D$2 * EK360 + $D$3 * FV$6</f>
        <v>0.61111111111111116</v>
      </c>
      <c r="FW360" s="52">
        <f t="shared" ref="FW360:FW398" ca="1" si="1037">$D$2 * EL360 + $D$3 * FW$6</f>
        <v>0.6</v>
      </c>
      <c r="FX360" s="52">
        <f t="shared" ref="FX360:FX398" ca="1" si="1038">$D$2 * EM360 + $D$3 * FX$6</f>
        <v>0.5888888888888888</v>
      </c>
      <c r="FY360" s="52">
        <f t="shared" ref="FY360:FY398" ca="1" si="1039">$D$2 * EN360 + $D$3 * FY$6</f>
        <v>0.57777777777777772</v>
      </c>
      <c r="FZ360" s="52">
        <f t="shared" ref="FZ360:FZ398" ca="1" si="1040">$D$2 * EO360 + $D$3 * FZ$6</f>
        <v>0.56666666666666665</v>
      </c>
      <c r="GA360" s="52">
        <f t="shared" ref="GA360:GA398" ca="1" si="1041">$D$2 * EP360 + $D$3 * GA$6</f>
        <v>0.55555555555555558</v>
      </c>
      <c r="GB360" s="52">
        <f t="shared" ref="GB360:GB398" ca="1" si="1042">$D$2 * EQ360 + $D$3 * GB$6</f>
        <v>0.5444444444444444</v>
      </c>
      <c r="GC360" s="52">
        <f t="shared" ref="GC360:GC398" ca="1" si="1043">$D$2 * ER360 + $D$3 * GC$6</f>
        <v>0.53333333333333333</v>
      </c>
      <c r="GD360" s="52">
        <f t="shared" ref="GD360:GD398" ca="1" si="1044">$D$2 * ES360 + $D$3 * GD$6</f>
        <v>0.52222222222222214</v>
      </c>
      <c r="GE360" s="52">
        <f t="shared" ref="GE360:GE398" ca="1" si="1045">$D$2 * ET360 + $D$3 * GE$6</f>
        <v>0.51111111111111107</v>
      </c>
      <c r="GF360" s="52">
        <f t="shared" ref="GF360:GF398" ca="1" si="1046">$D$2 * EU360 + $D$3 * GF$6</f>
        <v>0.5</v>
      </c>
      <c r="GG360" s="52">
        <f t="shared" ref="GG360:GG398" ca="1" si="1047">$D$2 * EV360 + $D$3 * GG$6</f>
        <v>0.48888888888888887</v>
      </c>
      <c r="GH360" s="52">
        <f t="shared" ref="GH360:GH398" ca="1" si="1048">$D$2 * EW360 + $D$3 * GH$6</f>
        <v>0.47777777777777775</v>
      </c>
      <c r="GI360" s="52">
        <f t="shared" ref="GI360:GI398" ca="1" si="1049">$D$2 * EX360 + $D$3 * GI$6</f>
        <v>0.46666666666666667</v>
      </c>
      <c r="GJ360" s="52">
        <f t="shared" ref="GJ360:GJ398" ca="1" si="1050">$D$2 * EY360 + $D$3 * GJ$6</f>
        <v>0.45555555555555555</v>
      </c>
      <c r="GK360" s="52">
        <f t="shared" ref="GK360:GK398" ca="1" si="1051">$D$2 * EZ360 + $D$3 * GK$6</f>
        <v>0.44444444444444442</v>
      </c>
      <c r="GL360" s="52">
        <f t="shared" ref="GL360:GL398" ca="1" si="1052">$D$2 * FA360 + $D$3 * GL$6</f>
        <v>0.43333333333333335</v>
      </c>
      <c r="GM360" s="52">
        <f t="shared" ref="GM360:GM398" ca="1" si="1053">$D$2 * FB360 + $D$3 * GM$6</f>
        <v>0.42222222222222222</v>
      </c>
      <c r="GN360" s="52">
        <f t="shared" ref="GN360:GN398" ca="1" si="1054">$D$2 * FC360 + $D$3 * GN$6</f>
        <v>0.41111111111111109</v>
      </c>
      <c r="GO360" s="52">
        <f t="shared" ref="GO360:GO398" ca="1" si="1055">$D$2 * FD360 + $D$3 * GO$6</f>
        <v>0.39999999999999997</v>
      </c>
      <c r="GP360" s="52">
        <f t="shared" ref="GP360:GP398" ca="1" si="1056">$D$2 * FE360 + $D$3 * GP$6</f>
        <v>0.38888888888888884</v>
      </c>
      <c r="GQ360" s="52">
        <f t="shared" ref="GQ360:GQ398" ca="1" si="1057">$D$2 * FF360 + $D$3 * GQ$6</f>
        <v>0.37777777777777777</v>
      </c>
      <c r="GR360" s="52">
        <f t="shared" ref="GR360:GR398" ca="1" si="1058">$D$2 * FG360 + $D$3 * GR$6</f>
        <v>0.36666666666666664</v>
      </c>
      <c r="GS360" s="52">
        <f t="shared" ref="GS360:GS398" ca="1" si="1059">$D$2 * FH360 + $D$3 * GS$6</f>
        <v>0.35555555555555551</v>
      </c>
      <c r="GT360" s="52">
        <f t="shared" ref="GT360:GT398" ca="1" si="1060">$D$2 * FI360 + $D$3 * GT$6</f>
        <v>0.34444444444444444</v>
      </c>
      <c r="GU360" s="125">
        <f t="shared" ref="GU360:GU398" si="1061">IF($HA$38=1,IF(HG360=1,0,GX360),IF(HD360=1,0,GX360))</f>
        <v>0</v>
      </c>
      <c r="GV360" s="52">
        <f t="shared" ref="GV360:GV398" ca="1" si="1062">MAX(FP360:GT360)</f>
        <v>0.66666666666666663</v>
      </c>
      <c r="GW360" s="59">
        <f t="shared" ref="GW360:GW398" ca="1" si="1063">MATCH(GV360, FP360:GT360, 0)-1</f>
        <v>0</v>
      </c>
      <c r="GX360" s="52">
        <f t="shared" ref="GX360:GX398" ca="1" si="1064">IF(MAX(M360:M420) = MIN(M360:M420), 0, IF(MIN(H360:H390)=0,"NaN",IF(OFFSET($EE360,0,GW360) &lt; 0.000001,0,IF(I360=0,0,OFFSET($EE360,0,GW360)))))</f>
        <v>0</v>
      </c>
      <c r="GY360" s="52" t="str">
        <f t="shared" ref="GY360:GY398" ca="1" si="1065">OFFSET($CY360, 0, GW360)</f>
        <v>Slope</v>
      </c>
      <c r="GZ360" s="52" t="str">
        <f t="shared" ref="GZ360:GZ398" ca="1" si="1066">IF(MIN(H360:H390)=0,"NaN",IF(GX360=0,0,OFFSET($EE$6,0,GW360)))</f>
        <v>NaN</v>
      </c>
      <c r="HA360" s="120">
        <f t="shared" ref="HA360:HA398" si="1067">IF($HA$38=1,IF(HG360=1,0,GZ360),IF(HD360=1,0,GZ360))</f>
        <v>0</v>
      </c>
      <c r="HB360" s="58">
        <f t="shared" ref="HB360:HB398" si="1068">ABS(K360)</f>
        <v>0</v>
      </c>
      <c r="HC360" s="58"/>
      <c r="HD360" s="121">
        <f t="shared" ref="HD360:HD398" si="1069">IF(HE360&lt;=$HG$8,1,0)</f>
        <v>1</v>
      </c>
      <c r="HE360" s="52">
        <f t="shared" ref="HE360:HE398" si="1070">IF(I360=0,0,MIN(MAX(1 - ABS(M361 - K360) / H360, 0), 1))</f>
        <v>0</v>
      </c>
      <c r="HF360" s="52">
        <f t="shared" ref="HF360:HF398" si="1071">IF(MAX(M360:M420) = MIN(M360:M420), 0, IF(MIN(H360:H390)=0,"NaN",IF(I360=0,0,MIN(MAX(1 - ABS(M361 - K360) / $HC$39, 0), 1 ))))</f>
        <v>0</v>
      </c>
      <c r="HG360" s="120">
        <f t="shared" ref="HG360:HG398" si="1072">IF(HF360&lt;=$HG$8,1,0)</f>
        <v>1</v>
      </c>
      <c r="HH360" s="120">
        <f t="shared" ref="HH360:HH398" si="1073">IF(HG360=0,HF360,0)</f>
        <v>0</v>
      </c>
      <c r="HI360" s="52">
        <f t="shared" ref="HI360:HI398" ca="1" si="1074">IF( $HI$2 = 1, FK360, GX360)</f>
        <v>0</v>
      </c>
      <c r="HJ360" s="52" t="str">
        <f t="shared" ref="HJ360:HJ398" ca="1" si="1075">IF($HI$2 = 1, FM360, GY360)</f>
        <v>Slope</v>
      </c>
      <c r="HK360" s="59">
        <f t="shared" ref="HK360:HK398" ca="1" si="1076">IF(HJ360 = "Correl", 1, IF(HJ360="Slope", 2, 0 ))</f>
        <v>2</v>
      </c>
      <c r="HL360" s="52" t="str">
        <f t="shared" ref="HL360:HL398" ca="1" si="1077">IF($HI$2=1, FN360, GZ360)</f>
        <v>NaN</v>
      </c>
      <c r="HM360" s="52">
        <f t="shared" ref="HM360:HM398" si="1078">IF($HI$5 = 1, HE360, HF360)</f>
        <v>0</v>
      </c>
      <c r="HN360" s="52">
        <f t="shared" ref="HN360:HN398" si="1079">H360</f>
        <v>0</v>
      </c>
      <c r="HO360" s="52">
        <f t="shared" ref="HO360:HO398" si="1080">-HN360</f>
        <v>0</v>
      </c>
      <c r="HP360" s="112"/>
      <c r="HQ360" s="52">
        <f t="shared" si="908"/>
        <v>0</v>
      </c>
      <c r="HR360" s="112"/>
      <c r="HS360" s="52">
        <f t="shared" ref="HS360:HS398" si="1081">STDEV( BM360:BM390)</f>
        <v>0</v>
      </c>
      <c r="HT360">
        <f t="shared" ref="HT360:HT398" si="1082">STDEV( BJ360:BJ390)</f>
        <v>0</v>
      </c>
    </row>
    <row r="361" spans="1:228" x14ac:dyDescent="0.25">
      <c r="A361" s="45">
        <v>323</v>
      </c>
      <c r="B361" s="35">
        <f t="shared" si="922"/>
        <v>3.7268518518518423E-2</v>
      </c>
      <c r="C361" s="28"/>
      <c r="D361" s="29"/>
      <c r="E361" s="29"/>
      <c r="F361" s="37"/>
      <c r="G361" s="38"/>
      <c r="H361" s="107"/>
      <c r="I361" s="31"/>
      <c r="J361" s="28"/>
      <c r="K361" s="37">
        <f t="shared" si="912"/>
        <v>0</v>
      </c>
      <c r="L361" s="30">
        <f t="shared" si="910"/>
        <v>0</v>
      </c>
      <c r="M361" s="101">
        <f t="shared" si="911"/>
        <v>0</v>
      </c>
      <c r="N361" s="103">
        <f t="shared" si="923"/>
        <v>0</v>
      </c>
      <c r="AD361" s="52" t="e">
        <f t="shared" ca="1" si="924"/>
        <v>#DIV/0!</v>
      </c>
      <c r="AE361" s="52" t="e">
        <f t="shared" ca="1" si="924"/>
        <v>#DIV/0!</v>
      </c>
      <c r="AF361" s="52" t="e">
        <f t="shared" ca="1" si="924"/>
        <v>#DIV/0!</v>
      </c>
      <c r="AG361" s="52" t="e">
        <f t="shared" ca="1" si="918"/>
        <v>#DIV/0!</v>
      </c>
      <c r="AH361" s="52" t="e">
        <f t="shared" ca="1" si="918"/>
        <v>#DIV/0!</v>
      </c>
      <c r="AI361" s="52" t="e">
        <f t="shared" ca="1" si="918"/>
        <v>#DIV/0!</v>
      </c>
      <c r="AJ361" s="52" t="e">
        <f t="shared" ca="1" si="918"/>
        <v>#DIV/0!</v>
      </c>
      <c r="AK361" s="52" t="e">
        <f t="shared" ca="1" si="919"/>
        <v>#DIV/0!</v>
      </c>
      <c r="AL361" s="52" t="e">
        <f t="shared" ca="1" si="919"/>
        <v>#DIV/0!</v>
      </c>
      <c r="AM361" s="52" t="e">
        <f t="shared" ca="1" si="919"/>
        <v>#DIV/0!</v>
      </c>
      <c r="AN361" s="52" t="e">
        <f t="shared" ca="1" si="919"/>
        <v>#DIV/0!</v>
      </c>
      <c r="AO361" s="52" t="e">
        <f t="shared" ca="1" si="920"/>
        <v>#DIV/0!</v>
      </c>
      <c r="AP361" s="52" t="e">
        <f t="shared" ca="1" si="920"/>
        <v>#DIV/0!</v>
      </c>
      <c r="AQ361" s="52" t="e">
        <f t="shared" ca="1" si="920"/>
        <v>#DIV/0!</v>
      </c>
      <c r="AR361" s="52" t="e">
        <f t="shared" ca="1" si="920"/>
        <v>#DIV/0!</v>
      </c>
      <c r="AS361" s="52" t="e">
        <f t="shared" ca="1" si="921"/>
        <v>#DIV/0!</v>
      </c>
      <c r="AT361" s="52" t="e">
        <f t="shared" ca="1" si="921"/>
        <v>#DIV/0!</v>
      </c>
      <c r="AU361" s="52" t="e">
        <f t="shared" ca="1" si="921"/>
        <v>#DIV/0!</v>
      </c>
      <c r="AV361" s="52" t="e">
        <f t="shared" ca="1" si="921"/>
        <v>#DIV/0!</v>
      </c>
      <c r="AW361" s="52" t="e">
        <f t="shared" ca="1" si="921"/>
        <v>#DIV/0!</v>
      </c>
      <c r="AX361" s="52" t="e">
        <f t="shared" ca="1" si="921"/>
        <v>#DIV/0!</v>
      </c>
      <c r="AY361" s="52" t="e">
        <f t="shared" ca="1" si="915"/>
        <v>#DIV/0!</v>
      </c>
      <c r="AZ361" s="52" t="e">
        <f t="shared" ca="1" si="915"/>
        <v>#DIV/0!</v>
      </c>
      <c r="BA361" s="52" t="e">
        <f t="shared" ca="1" si="915"/>
        <v>#DIV/0!</v>
      </c>
      <c r="BB361" s="52" t="e">
        <f t="shared" ca="1" si="915"/>
        <v>#DIV/0!</v>
      </c>
      <c r="BC361" s="52" t="e">
        <f t="shared" ca="1" si="916"/>
        <v>#DIV/0!</v>
      </c>
      <c r="BD361" s="52" t="e">
        <f t="shared" ca="1" si="916"/>
        <v>#DIV/0!</v>
      </c>
      <c r="BE361" s="52" t="e">
        <f t="shared" ca="1" si="916"/>
        <v>#DIV/0!</v>
      </c>
      <c r="BF361" s="52" t="e">
        <f t="shared" ca="1" si="916"/>
        <v>#DIV/0!</v>
      </c>
      <c r="BG361" s="52" t="e">
        <f t="shared" ca="1" si="917"/>
        <v>#DIV/0!</v>
      </c>
      <c r="BH361" s="52" t="e">
        <f t="shared" ca="1" si="917"/>
        <v>#DIV/0!</v>
      </c>
      <c r="BJ361" s="52">
        <f t="shared" si="925"/>
        <v>0</v>
      </c>
      <c r="BK361" s="52">
        <f t="shared" si="926"/>
        <v>0</v>
      </c>
      <c r="BL361" s="52">
        <f t="shared" si="927"/>
        <v>0</v>
      </c>
      <c r="BM361" s="52">
        <f t="shared" si="928"/>
        <v>0</v>
      </c>
      <c r="BN361" s="52">
        <f t="shared" si="929"/>
        <v>0</v>
      </c>
      <c r="BO361" s="52">
        <f t="shared" si="930"/>
        <v>0</v>
      </c>
      <c r="BP361" s="52">
        <f t="shared" si="931"/>
        <v>0</v>
      </c>
      <c r="BQ361" s="52">
        <f t="shared" si="932"/>
        <v>0.05</v>
      </c>
      <c r="BS361" s="52">
        <f t="shared" ca="1" si="933"/>
        <v>0</v>
      </c>
      <c r="BT361" s="52">
        <f t="shared" ca="1" si="934"/>
        <v>0</v>
      </c>
      <c r="BU361" s="52">
        <f t="shared" ca="1" si="935"/>
        <v>0</v>
      </c>
      <c r="BV361" s="52">
        <f t="shared" ca="1" si="936"/>
        <v>0</v>
      </c>
      <c r="BW361" s="52">
        <f t="shared" ca="1" si="937"/>
        <v>0</v>
      </c>
      <c r="BX361" s="52">
        <f t="shared" ca="1" si="938"/>
        <v>0</v>
      </c>
      <c r="BY361" s="52">
        <f t="shared" ca="1" si="939"/>
        <v>0</v>
      </c>
      <c r="BZ361" s="52">
        <f t="shared" ca="1" si="940"/>
        <v>0</v>
      </c>
      <c r="CA361" s="52">
        <f t="shared" ca="1" si="941"/>
        <v>0</v>
      </c>
      <c r="CB361" s="52">
        <f t="shared" ca="1" si="942"/>
        <v>0</v>
      </c>
      <c r="CC361" s="52">
        <f t="shared" ca="1" si="943"/>
        <v>0</v>
      </c>
      <c r="CD361" s="52">
        <f t="shared" ca="1" si="944"/>
        <v>0</v>
      </c>
      <c r="CE361" s="52">
        <f t="shared" ca="1" si="945"/>
        <v>0</v>
      </c>
      <c r="CF361" s="52">
        <f t="shared" ca="1" si="946"/>
        <v>0</v>
      </c>
      <c r="CG361" s="52">
        <f t="shared" ca="1" si="947"/>
        <v>0</v>
      </c>
      <c r="CH361" s="52">
        <f t="shared" ca="1" si="948"/>
        <v>0</v>
      </c>
      <c r="CI361" s="52">
        <f t="shared" ca="1" si="949"/>
        <v>0</v>
      </c>
      <c r="CJ361" s="52">
        <f t="shared" ca="1" si="950"/>
        <v>0</v>
      </c>
      <c r="CK361" s="52">
        <f t="shared" ca="1" si="951"/>
        <v>0</v>
      </c>
      <c r="CL361" s="52">
        <f t="shared" ca="1" si="952"/>
        <v>0</v>
      </c>
      <c r="CM361" s="52">
        <f t="shared" ca="1" si="953"/>
        <v>0</v>
      </c>
      <c r="CN361" s="52">
        <f t="shared" ca="1" si="954"/>
        <v>0</v>
      </c>
      <c r="CO361" s="52">
        <f t="shared" ca="1" si="955"/>
        <v>0</v>
      </c>
      <c r="CP361" s="52">
        <f t="shared" ca="1" si="956"/>
        <v>0</v>
      </c>
      <c r="CQ361" s="52">
        <f t="shared" ca="1" si="957"/>
        <v>0</v>
      </c>
      <c r="CR361" s="52">
        <f t="shared" ca="1" si="958"/>
        <v>0</v>
      </c>
      <c r="CS361" s="52">
        <f t="shared" ca="1" si="959"/>
        <v>0</v>
      </c>
      <c r="CT361" s="52">
        <f t="shared" ca="1" si="960"/>
        <v>0</v>
      </c>
      <c r="CU361" s="52">
        <f t="shared" ca="1" si="961"/>
        <v>0</v>
      </c>
      <c r="CV361" s="52">
        <f t="shared" ca="1" si="962"/>
        <v>0</v>
      </c>
      <c r="CW361" s="52">
        <f t="shared" ca="1" si="963"/>
        <v>0</v>
      </c>
      <c r="CY361" s="51" t="str">
        <f t="shared" ca="1" si="964"/>
        <v>Slope</v>
      </c>
      <c r="CZ361" s="51" t="str">
        <f t="shared" ca="1" si="965"/>
        <v>Slope</v>
      </c>
      <c r="DA361" s="51" t="str">
        <f t="shared" ca="1" si="966"/>
        <v>Slope</v>
      </c>
      <c r="DB361" s="51" t="str">
        <f t="shared" ca="1" si="967"/>
        <v>Slope</v>
      </c>
      <c r="DC361" s="51" t="str">
        <f t="shared" ca="1" si="968"/>
        <v>Slope</v>
      </c>
      <c r="DD361" s="51" t="str">
        <f t="shared" ca="1" si="969"/>
        <v>Slope</v>
      </c>
      <c r="DE361" s="51" t="str">
        <f t="shared" ca="1" si="970"/>
        <v>Slope</v>
      </c>
      <c r="DF361" s="51" t="str">
        <f t="shared" ca="1" si="971"/>
        <v>Slope</v>
      </c>
      <c r="DG361" s="51" t="str">
        <f t="shared" ca="1" si="972"/>
        <v>Slope</v>
      </c>
      <c r="DH361" s="51" t="str">
        <f t="shared" ca="1" si="973"/>
        <v>Slope</v>
      </c>
      <c r="DI361" s="51" t="str">
        <f t="shared" ca="1" si="974"/>
        <v>Slope</v>
      </c>
      <c r="DJ361" s="51" t="str">
        <f t="shared" ca="1" si="975"/>
        <v>Slope</v>
      </c>
      <c r="DK361" s="51" t="str">
        <f t="shared" ca="1" si="976"/>
        <v>Slope</v>
      </c>
      <c r="DL361" s="51" t="str">
        <f t="shared" ca="1" si="977"/>
        <v>Slope</v>
      </c>
      <c r="DM361" s="51" t="str">
        <f t="shared" ca="1" si="978"/>
        <v>Slope</v>
      </c>
      <c r="DN361" s="51" t="str">
        <f t="shared" ca="1" si="979"/>
        <v>Slope</v>
      </c>
      <c r="DO361" s="51" t="str">
        <f t="shared" ca="1" si="980"/>
        <v>Slope</v>
      </c>
      <c r="DP361" s="51" t="str">
        <f t="shared" ca="1" si="981"/>
        <v>Slope</v>
      </c>
      <c r="DQ361" s="51" t="str">
        <f t="shared" ca="1" si="982"/>
        <v>Slope</v>
      </c>
      <c r="DR361" s="51" t="str">
        <f t="shared" ca="1" si="983"/>
        <v>Slope</v>
      </c>
      <c r="DS361" s="51" t="str">
        <f t="shared" ca="1" si="984"/>
        <v>Slope</v>
      </c>
      <c r="DT361" s="51" t="str">
        <f t="shared" ca="1" si="985"/>
        <v>Slope</v>
      </c>
      <c r="DU361" s="51" t="str">
        <f t="shared" ca="1" si="986"/>
        <v>Slope</v>
      </c>
      <c r="DV361" s="51" t="str">
        <f t="shared" ca="1" si="987"/>
        <v>Slope</v>
      </c>
      <c r="DW361" s="51" t="str">
        <f t="shared" ca="1" si="988"/>
        <v>Slope</v>
      </c>
      <c r="DX361" s="51" t="str">
        <f t="shared" ca="1" si="989"/>
        <v>Slope</v>
      </c>
      <c r="DY361" s="51" t="str">
        <f t="shared" ca="1" si="990"/>
        <v>Slope</v>
      </c>
      <c r="DZ361" s="51" t="str">
        <f t="shared" ca="1" si="991"/>
        <v>Slope</v>
      </c>
      <c r="EA361" s="51" t="str">
        <f t="shared" ca="1" si="992"/>
        <v>Slope</v>
      </c>
      <c r="EB361" s="51" t="str">
        <f t="shared" ca="1" si="993"/>
        <v>Slope</v>
      </c>
      <c r="EC361" s="51" t="str">
        <f t="shared" ca="1" si="994"/>
        <v>Slope</v>
      </c>
      <c r="EE361" s="52">
        <f t="shared" ca="1" si="995"/>
        <v>1</v>
      </c>
      <c r="EF361" s="52">
        <f t="shared" ca="1" si="996"/>
        <v>1</v>
      </c>
      <c r="EG361" s="52">
        <f t="shared" ca="1" si="997"/>
        <v>1</v>
      </c>
      <c r="EH361" s="52">
        <f t="shared" ca="1" si="998"/>
        <v>1</v>
      </c>
      <c r="EI361" s="52">
        <f t="shared" ca="1" si="999"/>
        <v>1</v>
      </c>
      <c r="EJ361" s="52">
        <f t="shared" ca="1" si="1000"/>
        <v>1</v>
      </c>
      <c r="EK361" s="52">
        <f t="shared" ca="1" si="1001"/>
        <v>1</v>
      </c>
      <c r="EL361" s="52">
        <f t="shared" ca="1" si="1002"/>
        <v>1</v>
      </c>
      <c r="EM361" s="52">
        <f t="shared" ca="1" si="1003"/>
        <v>1</v>
      </c>
      <c r="EN361" s="52">
        <f t="shared" ca="1" si="1004"/>
        <v>1</v>
      </c>
      <c r="EO361" s="52">
        <f t="shared" ca="1" si="1005"/>
        <v>1</v>
      </c>
      <c r="EP361" s="52">
        <f t="shared" ca="1" si="1006"/>
        <v>1</v>
      </c>
      <c r="EQ361" s="52">
        <f t="shared" ca="1" si="1007"/>
        <v>1</v>
      </c>
      <c r="ER361" s="52">
        <f t="shared" ca="1" si="1008"/>
        <v>1</v>
      </c>
      <c r="ES361" s="52">
        <f t="shared" ca="1" si="1009"/>
        <v>1</v>
      </c>
      <c r="ET361" s="52">
        <f t="shared" ca="1" si="1010"/>
        <v>1</v>
      </c>
      <c r="EU361" s="52">
        <f t="shared" ca="1" si="1011"/>
        <v>1</v>
      </c>
      <c r="EV361" s="52">
        <f t="shared" ca="1" si="1012"/>
        <v>1</v>
      </c>
      <c r="EW361" s="52">
        <f t="shared" ca="1" si="1013"/>
        <v>1</v>
      </c>
      <c r="EX361" s="52">
        <f t="shared" ca="1" si="1014"/>
        <v>1</v>
      </c>
      <c r="EY361" s="52">
        <f t="shared" ca="1" si="1015"/>
        <v>1</v>
      </c>
      <c r="EZ361" s="52">
        <f t="shared" ca="1" si="1016"/>
        <v>1</v>
      </c>
      <c r="FA361" s="52">
        <f t="shared" ca="1" si="1017"/>
        <v>1</v>
      </c>
      <c r="FB361" s="52">
        <f t="shared" ca="1" si="1018"/>
        <v>1</v>
      </c>
      <c r="FC361" s="52">
        <f t="shared" ca="1" si="1019"/>
        <v>1</v>
      </c>
      <c r="FD361" s="52">
        <f t="shared" ca="1" si="1020"/>
        <v>1</v>
      </c>
      <c r="FE361" s="52">
        <f t="shared" ca="1" si="1021"/>
        <v>1</v>
      </c>
      <c r="FF361" s="52">
        <f t="shared" ca="1" si="1022"/>
        <v>1</v>
      </c>
      <c r="FG361" s="52">
        <f t="shared" ca="1" si="1023"/>
        <v>1</v>
      </c>
      <c r="FH361" s="52">
        <f t="shared" ca="1" si="1024"/>
        <v>1</v>
      </c>
      <c r="FI361" s="52">
        <f t="shared" ca="1" si="1025"/>
        <v>1</v>
      </c>
      <c r="FK361" s="52">
        <f t="shared" si="1026"/>
        <v>0</v>
      </c>
      <c r="FL361" s="59" t="e">
        <f t="shared" ca="1" si="1027"/>
        <v>#N/A</v>
      </c>
      <c r="FM361" s="59" t="e">
        <f t="shared" ca="1" si="1028"/>
        <v>#N/A</v>
      </c>
      <c r="FN361" s="52">
        <f t="shared" ca="1" si="1029"/>
        <v>0</v>
      </c>
      <c r="FP361" s="52">
        <f t="shared" ca="1" si="1030"/>
        <v>0.66666666666666663</v>
      </c>
      <c r="FQ361" s="52">
        <f t="shared" ca="1" si="1031"/>
        <v>0.66666666666666663</v>
      </c>
      <c r="FR361" s="52">
        <f t="shared" ca="1" si="1032"/>
        <v>0.65555555555555545</v>
      </c>
      <c r="FS361" s="52">
        <f t="shared" ca="1" si="1033"/>
        <v>0.64444444444444438</v>
      </c>
      <c r="FT361" s="52">
        <f t="shared" ca="1" si="1034"/>
        <v>0.6333333333333333</v>
      </c>
      <c r="FU361" s="52">
        <f t="shared" ca="1" si="1035"/>
        <v>0.62222222222222223</v>
      </c>
      <c r="FV361" s="52">
        <f t="shared" ca="1" si="1036"/>
        <v>0.61111111111111116</v>
      </c>
      <c r="FW361" s="52">
        <f t="shared" ca="1" si="1037"/>
        <v>0.6</v>
      </c>
      <c r="FX361" s="52">
        <f t="shared" ca="1" si="1038"/>
        <v>0.5888888888888888</v>
      </c>
      <c r="FY361" s="52">
        <f t="shared" ca="1" si="1039"/>
        <v>0.57777777777777772</v>
      </c>
      <c r="FZ361" s="52">
        <f t="shared" ca="1" si="1040"/>
        <v>0.56666666666666665</v>
      </c>
      <c r="GA361" s="52">
        <f t="shared" ca="1" si="1041"/>
        <v>0.55555555555555558</v>
      </c>
      <c r="GB361" s="52">
        <f t="shared" ca="1" si="1042"/>
        <v>0.5444444444444444</v>
      </c>
      <c r="GC361" s="52">
        <f t="shared" ca="1" si="1043"/>
        <v>0.53333333333333333</v>
      </c>
      <c r="GD361" s="52">
        <f t="shared" ca="1" si="1044"/>
        <v>0.52222222222222214</v>
      </c>
      <c r="GE361" s="52">
        <f t="shared" ca="1" si="1045"/>
        <v>0.51111111111111107</v>
      </c>
      <c r="GF361" s="52">
        <f t="shared" ca="1" si="1046"/>
        <v>0.5</v>
      </c>
      <c r="GG361" s="52">
        <f t="shared" ca="1" si="1047"/>
        <v>0.48888888888888887</v>
      </c>
      <c r="GH361" s="52">
        <f t="shared" ca="1" si="1048"/>
        <v>0.47777777777777775</v>
      </c>
      <c r="GI361" s="52">
        <f t="shared" ca="1" si="1049"/>
        <v>0.46666666666666667</v>
      </c>
      <c r="GJ361" s="52">
        <f t="shared" ca="1" si="1050"/>
        <v>0.45555555555555555</v>
      </c>
      <c r="GK361" s="52">
        <f t="shared" ca="1" si="1051"/>
        <v>0.44444444444444442</v>
      </c>
      <c r="GL361" s="52">
        <f t="shared" ca="1" si="1052"/>
        <v>0.43333333333333335</v>
      </c>
      <c r="GM361" s="52">
        <f t="shared" ca="1" si="1053"/>
        <v>0.42222222222222222</v>
      </c>
      <c r="GN361" s="52">
        <f t="shared" ca="1" si="1054"/>
        <v>0.41111111111111109</v>
      </c>
      <c r="GO361" s="52">
        <f t="shared" ca="1" si="1055"/>
        <v>0.39999999999999997</v>
      </c>
      <c r="GP361" s="52">
        <f t="shared" ca="1" si="1056"/>
        <v>0.38888888888888884</v>
      </c>
      <c r="GQ361" s="52">
        <f t="shared" ca="1" si="1057"/>
        <v>0.37777777777777777</v>
      </c>
      <c r="GR361" s="52">
        <f t="shared" ca="1" si="1058"/>
        <v>0.36666666666666664</v>
      </c>
      <c r="GS361" s="52">
        <f t="shared" ca="1" si="1059"/>
        <v>0.35555555555555551</v>
      </c>
      <c r="GT361" s="52">
        <f t="shared" ca="1" si="1060"/>
        <v>0.34444444444444444</v>
      </c>
      <c r="GU361" s="125">
        <f t="shared" si="1061"/>
        <v>0</v>
      </c>
      <c r="GV361" s="52">
        <f t="shared" ca="1" si="1062"/>
        <v>0.66666666666666663</v>
      </c>
      <c r="GW361" s="59">
        <f t="shared" ca="1" si="1063"/>
        <v>0</v>
      </c>
      <c r="GX361" s="52">
        <f t="shared" ca="1" si="1064"/>
        <v>0</v>
      </c>
      <c r="GY361" s="52" t="str">
        <f t="shared" ca="1" si="1065"/>
        <v>Slope</v>
      </c>
      <c r="GZ361" s="52" t="str">
        <f t="shared" ca="1" si="1066"/>
        <v>NaN</v>
      </c>
      <c r="HA361" s="120">
        <f t="shared" si="1067"/>
        <v>0</v>
      </c>
      <c r="HB361" s="58">
        <f t="shared" si="1068"/>
        <v>0</v>
      </c>
      <c r="HC361" s="58"/>
      <c r="HD361" s="121">
        <f t="shared" si="1069"/>
        <v>1</v>
      </c>
      <c r="HE361" s="52">
        <f t="shared" si="1070"/>
        <v>0</v>
      </c>
      <c r="HF361" s="52">
        <f t="shared" si="1071"/>
        <v>0</v>
      </c>
      <c r="HG361" s="120">
        <f t="shared" si="1072"/>
        <v>1</v>
      </c>
      <c r="HH361" s="120">
        <f t="shared" si="1073"/>
        <v>0</v>
      </c>
      <c r="HI361" s="52">
        <f t="shared" ca="1" si="1074"/>
        <v>0</v>
      </c>
      <c r="HJ361" s="52" t="str">
        <f t="shared" ca="1" si="1075"/>
        <v>Slope</v>
      </c>
      <c r="HK361" s="59">
        <f t="shared" ca="1" si="1076"/>
        <v>2</v>
      </c>
      <c r="HL361" s="52" t="str">
        <f t="shared" ca="1" si="1077"/>
        <v>NaN</v>
      </c>
      <c r="HM361" s="52">
        <f t="shared" si="1078"/>
        <v>0</v>
      </c>
      <c r="HN361" s="52">
        <f t="shared" si="1079"/>
        <v>0</v>
      </c>
      <c r="HO361" s="52">
        <f t="shared" si="1080"/>
        <v>0</v>
      </c>
      <c r="HP361" s="112"/>
      <c r="HQ361" s="52">
        <f t="shared" ref="HQ361:HQ398" si="1083">ABS(BJ361 - BJ360)</f>
        <v>0</v>
      </c>
      <c r="HR361" s="112"/>
      <c r="HS361" s="52">
        <f t="shared" si="1081"/>
        <v>0</v>
      </c>
      <c r="HT361">
        <f t="shared" si="1082"/>
        <v>0</v>
      </c>
    </row>
    <row r="362" spans="1:228" x14ac:dyDescent="0.25">
      <c r="A362" s="45">
        <v>324</v>
      </c>
      <c r="B362" s="35">
        <f t="shared" si="922"/>
        <v>3.7384259259259166E-2</v>
      </c>
      <c r="C362" s="28"/>
      <c r="D362" s="29"/>
      <c r="E362" s="29"/>
      <c r="F362" s="37"/>
      <c r="G362" s="38"/>
      <c r="H362" s="107"/>
      <c r="I362" s="31"/>
      <c r="J362" s="28"/>
      <c r="K362" s="37">
        <f t="shared" si="912"/>
        <v>0</v>
      </c>
      <c r="L362" s="30">
        <f t="shared" si="910"/>
        <v>0</v>
      </c>
      <c r="M362" s="101">
        <f t="shared" si="911"/>
        <v>0</v>
      </c>
      <c r="N362" s="103">
        <f t="shared" si="923"/>
        <v>0</v>
      </c>
      <c r="AD362" s="52" t="e">
        <f t="shared" ca="1" si="924"/>
        <v>#DIV/0!</v>
      </c>
      <c r="AE362" s="52" t="e">
        <f t="shared" ca="1" si="924"/>
        <v>#DIV/0!</v>
      </c>
      <c r="AF362" s="52" t="e">
        <f t="shared" ca="1" si="924"/>
        <v>#DIV/0!</v>
      </c>
      <c r="AG362" s="52" t="e">
        <f t="shared" ca="1" si="918"/>
        <v>#DIV/0!</v>
      </c>
      <c r="AH362" s="52" t="e">
        <f t="shared" ca="1" si="918"/>
        <v>#DIV/0!</v>
      </c>
      <c r="AI362" s="52" t="e">
        <f t="shared" ca="1" si="918"/>
        <v>#DIV/0!</v>
      </c>
      <c r="AJ362" s="52" t="e">
        <f t="shared" ca="1" si="918"/>
        <v>#DIV/0!</v>
      </c>
      <c r="AK362" s="52" t="e">
        <f t="shared" ca="1" si="919"/>
        <v>#DIV/0!</v>
      </c>
      <c r="AL362" s="52" t="e">
        <f t="shared" ca="1" si="919"/>
        <v>#DIV/0!</v>
      </c>
      <c r="AM362" s="52" t="e">
        <f t="shared" ca="1" si="919"/>
        <v>#DIV/0!</v>
      </c>
      <c r="AN362" s="52" t="e">
        <f t="shared" ca="1" si="919"/>
        <v>#DIV/0!</v>
      </c>
      <c r="AO362" s="52" t="e">
        <f t="shared" ca="1" si="920"/>
        <v>#DIV/0!</v>
      </c>
      <c r="AP362" s="52" t="e">
        <f t="shared" ca="1" si="920"/>
        <v>#DIV/0!</v>
      </c>
      <c r="AQ362" s="52" t="e">
        <f t="shared" ca="1" si="920"/>
        <v>#DIV/0!</v>
      </c>
      <c r="AR362" s="52" t="e">
        <f t="shared" ca="1" si="920"/>
        <v>#DIV/0!</v>
      </c>
      <c r="AS362" s="52" t="e">
        <f t="shared" ca="1" si="921"/>
        <v>#DIV/0!</v>
      </c>
      <c r="AT362" s="52" t="e">
        <f t="shared" ca="1" si="921"/>
        <v>#DIV/0!</v>
      </c>
      <c r="AU362" s="52" t="e">
        <f t="shared" ca="1" si="921"/>
        <v>#DIV/0!</v>
      </c>
      <c r="AV362" s="52" t="e">
        <f t="shared" ca="1" si="921"/>
        <v>#DIV/0!</v>
      </c>
      <c r="AW362" s="52" t="e">
        <f t="shared" ca="1" si="921"/>
        <v>#DIV/0!</v>
      </c>
      <c r="AX362" s="52" t="e">
        <f t="shared" ca="1" si="921"/>
        <v>#DIV/0!</v>
      </c>
      <c r="AY362" s="52" t="e">
        <f t="shared" ca="1" si="915"/>
        <v>#DIV/0!</v>
      </c>
      <c r="AZ362" s="52" t="e">
        <f t="shared" ca="1" si="915"/>
        <v>#DIV/0!</v>
      </c>
      <c r="BA362" s="52" t="e">
        <f t="shared" ca="1" si="915"/>
        <v>#DIV/0!</v>
      </c>
      <c r="BB362" s="52" t="e">
        <f t="shared" ca="1" si="915"/>
        <v>#DIV/0!</v>
      </c>
      <c r="BC362" s="52" t="e">
        <f t="shared" ca="1" si="916"/>
        <v>#DIV/0!</v>
      </c>
      <c r="BD362" s="52" t="e">
        <f t="shared" ca="1" si="916"/>
        <v>#DIV/0!</v>
      </c>
      <c r="BE362" s="52" t="e">
        <f t="shared" ca="1" si="916"/>
        <v>#DIV/0!</v>
      </c>
      <c r="BF362" s="52" t="e">
        <f t="shared" ca="1" si="916"/>
        <v>#DIV/0!</v>
      </c>
      <c r="BG362" s="52" t="e">
        <f t="shared" ca="1" si="917"/>
        <v>#DIV/0!</v>
      </c>
      <c r="BH362" s="52" t="e">
        <f t="shared" ca="1" si="917"/>
        <v>#DIV/0!</v>
      </c>
      <c r="BJ362" s="52">
        <f t="shared" si="925"/>
        <v>0</v>
      </c>
      <c r="BK362" s="52">
        <f t="shared" si="926"/>
        <v>0</v>
      </c>
      <c r="BL362" s="52">
        <f t="shared" si="927"/>
        <v>0</v>
      </c>
      <c r="BM362" s="52">
        <f t="shared" si="928"/>
        <v>0</v>
      </c>
      <c r="BN362" s="52">
        <f t="shared" si="929"/>
        <v>0</v>
      </c>
      <c r="BO362" s="52">
        <f t="shared" si="930"/>
        <v>0</v>
      </c>
      <c r="BP362" s="52">
        <f t="shared" si="931"/>
        <v>0</v>
      </c>
      <c r="BQ362" s="52">
        <f t="shared" si="932"/>
        <v>0.05</v>
      </c>
      <c r="BS362" s="52">
        <f t="shared" ca="1" si="933"/>
        <v>0</v>
      </c>
      <c r="BT362" s="52">
        <f t="shared" ca="1" si="934"/>
        <v>0</v>
      </c>
      <c r="BU362" s="52">
        <f t="shared" ca="1" si="935"/>
        <v>0</v>
      </c>
      <c r="BV362" s="52">
        <f t="shared" ca="1" si="936"/>
        <v>0</v>
      </c>
      <c r="BW362" s="52">
        <f t="shared" ca="1" si="937"/>
        <v>0</v>
      </c>
      <c r="BX362" s="52">
        <f t="shared" ca="1" si="938"/>
        <v>0</v>
      </c>
      <c r="BY362" s="52">
        <f t="shared" ca="1" si="939"/>
        <v>0</v>
      </c>
      <c r="BZ362" s="52">
        <f t="shared" ca="1" si="940"/>
        <v>0</v>
      </c>
      <c r="CA362" s="52">
        <f t="shared" ca="1" si="941"/>
        <v>0</v>
      </c>
      <c r="CB362" s="52">
        <f t="shared" ca="1" si="942"/>
        <v>0</v>
      </c>
      <c r="CC362" s="52">
        <f t="shared" ca="1" si="943"/>
        <v>0</v>
      </c>
      <c r="CD362" s="52">
        <f t="shared" ca="1" si="944"/>
        <v>0</v>
      </c>
      <c r="CE362" s="52">
        <f t="shared" ca="1" si="945"/>
        <v>0</v>
      </c>
      <c r="CF362" s="52">
        <f t="shared" ca="1" si="946"/>
        <v>0</v>
      </c>
      <c r="CG362" s="52">
        <f t="shared" ca="1" si="947"/>
        <v>0</v>
      </c>
      <c r="CH362" s="52">
        <f t="shared" ca="1" si="948"/>
        <v>0</v>
      </c>
      <c r="CI362" s="52">
        <f t="shared" ca="1" si="949"/>
        <v>0</v>
      </c>
      <c r="CJ362" s="52">
        <f t="shared" ca="1" si="950"/>
        <v>0</v>
      </c>
      <c r="CK362" s="52">
        <f t="shared" ca="1" si="951"/>
        <v>0</v>
      </c>
      <c r="CL362" s="52">
        <f t="shared" ca="1" si="952"/>
        <v>0</v>
      </c>
      <c r="CM362" s="52">
        <f t="shared" ca="1" si="953"/>
        <v>0</v>
      </c>
      <c r="CN362" s="52">
        <f t="shared" ca="1" si="954"/>
        <v>0</v>
      </c>
      <c r="CO362" s="52">
        <f t="shared" ca="1" si="955"/>
        <v>0</v>
      </c>
      <c r="CP362" s="52">
        <f t="shared" ca="1" si="956"/>
        <v>0</v>
      </c>
      <c r="CQ362" s="52">
        <f t="shared" ca="1" si="957"/>
        <v>0</v>
      </c>
      <c r="CR362" s="52">
        <f t="shared" ca="1" si="958"/>
        <v>0</v>
      </c>
      <c r="CS362" s="52">
        <f t="shared" ca="1" si="959"/>
        <v>0</v>
      </c>
      <c r="CT362" s="52">
        <f t="shared" ca="1" si="960"/>
        <v>0</v>
      </c>
      <c r="CU362" s="52">
        <f t="shared" ca="1" si="961"/>
        <v>0</v>
      </c>
      <c r="CV362" s="52">
        <f t="shared" ca="1" si="962"/>
        <v>0</v>
      </c>
      <c r="CW362" s="52">
        <f t="shared" ca="1" si="963"/>
        <v>0</v>
      </c>
      <c r="CY362" s="51" t="str">
        <f t="shared" ca="1" si="964"/>
        <v>Slope</v>
      </c>
      <c r="CZ362" s="51" t="str">
        <f t="shared" ca="1" si="965"/>
        <v>Slope</v>
      </c>
      <c r="DA362" s="51" t="str">
        <f t="shared" ca="1" si="966"/>
        <v>Slope</v>
      </c>
      <c r="DB362" s="51" t="str">
        <f t="shared" ca="1" si="967"/>
        <v>Slope</v>
      </c>
      <c r="DC362" s="51" t="str">
        <f t="shared" ca="1" si="968"/>
        <v>Slope</v>
      </c>
      <c r="DD362" s="51" t="str">
        <f t="shared" ca="1" si="969"/>
        <v>Slope</v>
      </c>
      <c r="DE362" s="51" t="str">
        <f t="shared" ca="1" si="970"/>
        <v>Slope</v>
      </c>
      <c r="DF362" s="51" t="str">
        <f t="shared" ca="1" si="971"/>
        <v>Slope</v>
      </c>
      <c r="DG362" s="51" t="str">
        <f t="shared" ca="1" si="972"/>
        <v>Slope</v>
      </c>
      <c r="DH362" s="51" t="str">
        <f t="shared" ca="1" si="973"/>
        <v>Slope</v>
      </c>
      <c r="DI362" s="51" t="str">
        <f t="shared" ca="1" si="974"/>
        <v>Slope</v>
      </c>
      <c r="DJ362" s="51" t="str">
        <f t="shared" ca="1" si="975"/>
        <v>Slope</v>
      </c>
      <c r="DK362" s="51" t="str">
        <f t="shared" ca="1" si="976"/>
        <v>Slope</v>
      </c>
      <c r="DL362" s="51" t="str">
        <f t="shared" ca="1" si="977"/>
        <v>Slope</v>
      </c>
      <c r="DM362" s="51" t="str">
        <f t="shared" ca="1" si="978"/>
        <v>Slope</v>
      </c>
      <c r="DN362" s="51" t="str">
        <f t="shared" ca="1" si="979"/>
        <v>Slope</v>
      </c>
      <c r="DO362" s="51" t="str">
        <f t="shared" ca="1" si="980"/>
        <v>Slope</v>
      </c>
      <c r="DP362" s="51" t="str">
        <f t="shared" ca="1" si="981"/>
        <v>Slope</v>
      </c>
      <c r="DQ362" s="51" t="str">
        <f t="shared" ca="1" si="982"/>
        <v>Slope</v>
      </c>
      <c r="DR362" s="51" t="str">
        <f t="shared" ca="1" si="983"/>
        <v>Slope</v>
      </c>
      <c r="DS362" s="51" t="str">
        <f t="shared" ca="1" si="984"/>
        <v>Slope</v>
      </c>
      <c r="DT362" s="51" t="str">
        <f t="shared" ca="1" si="985"/>
        <v>Slope</v>
      </c>
      <c r="DU362" s="51" t="str">
        <f t="shared" ca="1" si="986"/>
        <v>Slope</v>
      </c>
      <c r="DV362" s="51" t="str">
        <f t="shared" ca="1" si="987"/>
        <v>Slope</v>
      </c>
      <c r="DW362" s="51" t="str">
        <f t="shared" ca="1" si="988"/>
        <v>Slope</v>
      </c>
      <c r="DX362" s="51" t="str">
        <f t="shared" ca="1" si="989"/>
        <v>Slope</v>
      </c>
      <c r="DY362" s="51" t="str">
        <f t="shared" ca="1" si="990"/>
        <v>Slope</v>
      </c>
      <c r="DZ362" s="51" t="str">
        <f t="shared" ca="1" si="991"/>
        <v>Slope</v>
      </c>
      <c r="EA362" s="51" t="str">
        <f t="shared" ca="1" si="992"/>
        <v>Slope</v>
      </c>
      <c r="EB362" s="51" t="str">
        <f t="shared" ca="1" si="993"/>
        <v>Slope</v>
      </c>
      <c r="EC362" s="51" t="str">
        <f t="shared" ca="1" si="994"/>
        <v>Slope</v>
      </c>
      <c r="EE362" s="52">
        <f t="shared" ca="1" si="995"/>
        <v>1</v>
      </c>
      <c r="EF362" s="52">
        <f t="shared" ca="1" si="996"/>
        <v>1</v>
      </c>
      <c r="EG362" s="52">
        <f t="shared" ca="1" si="997"/>
        <v>1</v>
      </c>
      <c r="EH362" s="52">
        <f t="shared" ca="1" si="998"/>
        <v>1</v>
      </c>
      <c r="EI362" s="52">
        <f t="shared" ca="1" si="999"/>
        <v>1</v>
      </c>
      <c r="EJ362" s="52">
        <f t="shared" ca="1" si="1000"/>
        <v>1</v>
      </c>
      <c r="EK362" s="52">
        <f t="shared" ca="1" si="1001"/>
        <v>1</v>
      </c>
      <c r="EL362" s="52">
        <f t="shared" ca="1" si="1002"/>
        <v>1</v>
      </c>
      <c r="EM362" s="52">
        <f t="shared" ca="1" si="1003"/>
        <v>1</v>
      </c>
      <c r="EN362" s="52">
        <f t="shared" ca="1" si="1004"/>
        <v>1</v>
      </c>
      <c r="EO362" s="52">
        <f t="shared" ca="1" si="1005"/>
        <v>1</v>
      </c>
      <c r="EP362" s="52">
        <f t="shared" ca="1" si="1006"/>
        <v>1</v>
      </c>
      <c r="EQ362" s="52">
        <f t="shared" ca="1" si="1007"/>
        <v>1</v>
      </c>
      <c r="ER362" s="52">
        <f t="shared" ca="1" si="1008"/>
        <v>1</v>
      </c>
      <c r="ES362" s="52">
        <f t="shared" ca="1" si="1009"/>
        <v>1</v>
      </c>
      <c r="ET362" s="52">
        <f t="shared" ca="1" si="1010"/>
        <v>1</v>
      </c>
      <c r="EU362" s="52">
        <f t="shared" ca="1" si="1011"/>
        <v>1</v>
      </c>
      <c r="EV362" s="52">
        <f t="shared" ca="1" si="1012"/>
        <v>1</v>
      </c>
      <c r="EW362" s="52">
        <f t="shared" ca="1" si="1013"/>
        <v>1</v>
      </c>
      <c r="EX362" s="52">
        <f t="shared" ca="1" si="1014"/>
        <v>1</v>
      </c>
      <c r="EY362" s="52">
        <f t="shared" ca="1" si="1015"/>
        <v>1</v>
      </c>
      <c r="EZ362" s="52">
        <f t="shared" ca="1" si="1016"/>
        <v>1</v>
      </c>
      <c r="FA362" s="52">
        <f t="shared" ca="1" si="1017"/>
        <v>1</v>
      </c>
      <c r="FB362" s="52">
        <f t="shared" ca="1" si="1018"/>
        <v>1</v>
      </c>
      <c r="FC362" s="52">
        <f t="shared" ca="1" si="1019"/>
        <v>1</v>
      </c>
      <c r="FD362" s="52">
        <f t="shared" ca="1" si="1020"/>
        <v>1</v>
      </c>
      <c r="FE362" s="52">
        <f t="shared" ca="1" si="1021"/>
        <v>1</v>
      </c>
      <c r="FF362" s="52">
        <f t="shared" ca="1" si="1022"/>
        <v>1</v>
      </c>
      <c r="FG362" s="52">
        <f t="shared" ca="1" si="1023"/>
        <v>1</v>
      </c>
      <c r="FH362" s="52">
        <f t="shared" ca="1" si="1024"/>
        <v>1</v>
      </c>
      <c r="FI362" s="52">
        <f t="shared" ca="1" si="1025"/>
        <v>1</v>
      </c>
      <c r="FK362" s="52">
        <f t="shared" si="1026"/>
        <v>0</v>
      </c>
      <c r="FL362" s="59" t="e">
        <f t="shared" ca="1" si="1027"/>
        <v>#N/A</v>
      </c>
      <c r="FM362" s="59" t="e">
        <f t="shared" ca="1" si="1028"/>
        <v>#N/A</v>
      </c>
      <c r="FN362" s="52">
        <f t="shared" ca="1" si="1029"/>
        <v>0</v>
      </c>
      <c r="FP362" s="52">
        <f t="shared" ca="1" si="1030"/>
        <v>0.66666666666666663</v>
      </c>
      <c r="FQ362" s="52">
        <f t="shared" ca="1" si="1031"/>
        <v>0.66666666666666663</v>
      </c>
      <c r="FR362" s="52">
        <f t="shared" ca="1" si="1032"/>
        <v>0.65555555555555545</v>
      </c>
      <c r="FS362" s="52">
        <f t="shared" ca="1" si="1033"/>
        <v>0.64444444444444438</v>
      </c>
      <c r="FT362" s="52">
        <f t="shared" ca="1" si="1034"/>
        <v>0.6333333333333333</v>
      </c>
      <c r="FU362" s="52">
        <f t="shared" ca="1" si="1035"/>
        <v>0.62222222222222223</v>
      </c>
      <c r="FV362" s="52">
        <f t="shared" ca="1" si="1036"/>
        <v>0.61111111111111116</v>
      </c>
      <c r="FW362" s="52">
        <f t="shared" ca="1" si="1037"/>
        <v>0.6</v>
      </c>
      <c r="FX362" s="52">
        <f t="shared" ca="1" si="1038"/>
        <v>0.5888888888888888</v>
      </c>
      <c r="FY362" s="52">
        <f t="shared" ca="1" si="1039"/>
        <v>0.57777777777777772</v>
      </c>
      <c r="FZ362" s="52">
        <f t="shared" ca="1" si="1040"/>
        <v>0.56666666666666665</v>
      </c>
      <c r="GA362" s="52">
        <f t="shared" ca="1" si="1041"/>
        <v>0.55555555555555558</v>
      </c>
      <c r="GB362" s="52">
        <f t="shared" ca="1" si="1042"/>
        <v>0.5444444444444444</v>
      </c>
      <c r="GC362" s="52">
        <f t="shared" ca="1" si="1043"/>
        <v>0.53333333333333333</v>
      </c>
      <c r="GD362" s="52">
        <f t="shared" ca="1" si="1044"/>
        <v>0.52222222222222214</v>
      </c>
      <c r="GE362" s="52">
        <f t="shared" ca="1" si="1045"/>
        <v>0.51111111111111107</v>
      </c>
      <c r="GF362" s="52">
        <f t="shared" ca="1" si="1046"/>
        <v>0.5</v>
      </c>
      <c r="GG362" s="52">
        <f t="shared" ca="1" si="1047"/>
        <v>0.48888888888888887</v>
      </c>
      <c r="GH362" s="52">
        <f t="shared" ca="1" si="1048"/>
        <v>0.47777777777777775</v>
      </c>
      <c r="GI362" s="52">
        <f t="shared" ca="1" si="1049"/>
        <v>0.46666666666666667</v>
      </c>
      <c r="GJ362" s="52">
        <f t="shared" ca="1" si="1050"/>
        <v>0.45555555555555555</v>
      </c>
      <c r="GK362" s="52">
        <f t="shared" ca="1" si="1051"/>
        <v>0.44444444444444442</v>
      </c>
      <c r="GL362" s="52">
        <f t="shared" ca="1" si="1052"/>
        <v>0.43333333333333335</v>
      </c>
      <c r="GM362" s="52">
        <f t="shared" ca="1" si="1053"/>
        <v>0.42222222222222222</v>
      </c>
      <c r="GN362" s="52">
        <f t="shared" ca="1" si="1054"/>
        <v>0.41111111111111109</v>
      </c>
      <c r="GO362" s="52">
        <f t="shared" ca="1" si="1055"/>
        <v>0.39999999999999997</v>
      </c>
      <c r="GP362" s="52">
        <f t="shared" ca="1" si="1056"/>
        <v>0.38888888888888884</v>
      </c>
      <c r="GQ362" s="52">
        <f t="shared" ca="1" si="1057"/>
        <v>0.37777777777777777</v>
      </c>
      <c r="GR362" s="52">
        <f t="shared" ca="1" si="1058"/>
        <v>0.36666666666666664</v>
      </c>
      <c r="GS362" s="52">
        <f t="shared" ca="1" si="1059"/>
        <v>0.35555555555555551</v>
      </c>
      <c r="GT362" s="52">
        <f t="shared" ca="1" si="1060"/>
        <v>0.34444444444444444</v>
      </c>
      <c r="GU362" s="125">
        <f t="shared" si="1061"/>
        <v>0</v>
      </c>
      <c r="GV362" s="52">
        <f t="shared" ca="1" si="1062"/>
        <v>0.66666666666666663</v>
      </c>
      <c r="GW362" s="59">
        <f t="shared" ca="1" si="1063"/>
        <v>0</v>
      </c>
      <c r="GX362" s="52">
        <f t="shared" ca="1" si="1064"/>
        <v>0</v>
      </c>
      <c r="GY362" s="52" t="str">
        <f t="shared" ca="1" si="1065"/>
        <v>Slope</v>
      </c>
      <c r="GZ362" s="52" t="str">
        <f t="shared" ca="1" si="1066"/>
        <v>NaN</v>
      </c>
      <c r="HA362" s="120">
        <f t="shared" si="1067"/>
        <v>0</v>
      </c>
      <c r="HB362" s="58">
        <f t="shared" si="1068"/>
        <v>0</v>
      </c>
      <c r="HC362" s="58"/>
      <c r="HD362" s="121">
        <f t="shared" si="1069"/>
        <v>1</v>
      </c>
      <c r="HE362" s="52">
        <f t="shared" si="1070"/>
        <v>0</v>
      </c>
      <c r="HF362" s="52">
        <f t="shared" si="1071"/>
        <v>0</v>
      </c>
      <c r="HG362" s="120">
        <f t="shared" si="1072"/>
        <v>1</v>
      </c>
      <c r="HH362" s="120">
        <f t="shared" si="1073"/>
        <v>0</v>
      </c>
      <c r="HI362" s="52">
        <f t="shared" ca="1" si="1074"/>
        <v>0</v>
      </c>
      <c r="HJ362" s="52" t="str">
        <f t="shared" ca="1" si="1075"/>
        <v>Slope</v>
      </c>
      <c r="HK362" s="59">
        <f t="shared" ca="1" si="1076"/>
        <v>2</v>
      </c>
      <c r="HL362" s="52" t="str">
        <f t="shared" ca="1" si="1077"/>
        <v>NaN</v>
      </c>
      <c r="HM362" s="52">
        <f t="shared" si="1078"/>
        <v>0</v>
      </c>
      <c r="HN362" s="52">
        <f t="shared" si="1079"/>
        <v>0</v>
      </c>
      <c r="HO362" s="52">
        <f t="shared" si="1080"/>
        <v>0</v>
      </c>
      <c r="HP362" s="112"/>
      <c r="HQ362" s="52">
        <f t="shared" si="1083"/>
        <v>0</v>
      </c>
      <c r="HR362" s="112"/>
      <c r="HS362" s="52">
        <f t="shared" si="1081"/>
        <v>0</v>
      </c>
      <c r="HT362">
        <f t="shared" si="1082"/>
        <v>0</v>
      </c>
    </row>
    <row r="363" spans="1:228" x14ac:dyDescent="0.25">
      <c r="A363" s="45">
        <v>325</v>
      </c>
      <c r="B363" s="35">
        <f t="shared" si="922"/>
        <v>3.7499999999999908E-2</v>
      </c>
      <c r="C363" s="28"/>
      <c r="D363" s="29"/>
      <c r="E363" s="29"/>
      <c r="F363" s="37"/>
      <c r="G363" s="38"/>
      <c r="H363" s="107"/>
      <c r="I363" s="31"/>
      <c r="J363" s="28"/>
      <c r="K363" s="37">
        <f t="shared" si="912"/>
        <v>0</v>
      </c>
      <c r="L363" s="30">
        <f t="shared" si="910"/>
        <v>0</v>
      </c>
      <c r="M363" s="101">
        <f t="shared" si="911"/>
        <v>0</v>
      </c>
      <c r="N363" s="103">
        <f t="shared" si="923"/>
        <v>0</v>
      </c>
      <c r="AD363" s="52" t="e">
        <f t="shared" ca="1" si="924"/>
        <v>#DIV/0!</v>
      </c>
      <c r="AE363" s="52" t="e">
        <f t="shared" ca="1" si="924"/>
        <v>#DIV/0!</v>
      </c>
      <c r="AF363" s="52" t="e">
        <f t="shared" ca="1" si="924"/>
        <v>#DIV/0!</v>
      </c>
      <c r="AG363" s="52" t="e">
        <f t="shared" ca="1" si="918"/>
        <v>#DIV/0!</v>
      </c>
      <c r="AH363" s="52" t="e">
        <f t="shared" ca="1" si="918"/>
        <v>#DIV/0!</v>
      </c>
      <c r="AI363" s="52" t="e">
        <f t="shared" ca="1" si="918"/>
        <v>#DIV/0!</v>
      </c>
      <c r="AJ363" s="52" t="e">
        <f t="shared" ca="1" si="918"/>
        <v>#DIV/0!</v>
      </c>
      <c r="AK363" s="52" t="e">
        <f t="shared" ca="1" si="919"/>
        <v>#DIV/0!</v>
      </c>
      <c r="AL363" s="52" t="e">
        <f t="shared" ca="1" si="919"/>
        <v>#DIV/0!</v>
      </c>
      <c r="AM363" s="52" t="e">
        <f t="shared" ca="1" si="919"/>
        <v>#DIV/0!</v>
      </c>
      <c r="AN363" s="52" t="e">
        <f t="shared" ca="1" si="919"/>
        <v>#DIV/0!</v>
      </c>
      <c r="AO363" s="52" t="e">
        <f t="shared" ca="1" si="920"/>
        <v>#DIV/0!</v>
      </c>
      <c r="AP363" s="52" t="e">
        <f t="shared" ca="1" si="920"/>
        <v>#DIV/0!</v>
      </c>
      <c r="AQ363" s="52" t="e">
        <f t="shared" ca="1" si="920"/>
        <v>#DIV/0!</v>
      </c>
      <c r="AR363" s="52" t="e">
        <f t="shared" ca="1" si="920"/>
        <v>#DIV/0!</v>
      </c>
      <c r="AS363" s="52" t="e">
        <f t="shared" ca="1" si="921"/>
        <v>#DIV/0!</v>
      </c>
      <c r="AT363" s="52" t="e">
        <f t="shared" ca="1" si="921"/>
        <v>#DIV/0!</v>
      </c>
      <c r="AU363" s="52" t="e">
        <f t="shared" ca="1" si="921"/>
        <v>#DIV/0!</v>
      </c>
      <c r="AV363" s="52" t="e">
        <f t="shared" ca="1" si="921"/>
        <v>#DIV/0!</v>
      </c>
      <c r="AW363" s="52" t="e">
        <f t="shared" ca="1" si="921"/>
        <v>#DIV/0!</v>
      </c>
      <c r="AX363" s="52" t="e">
        <f t="shared" ca="1" si="921"/>
        <v>#DIV/0!</v>
      </c>
      <c r="AY363" s="52" t="e">
        <f t="shared" ca="1" si="915"/>
        <v>#DIV/0!</v>
      </c>
      <c r="AZ363" s="52" t="e">
        <f t="shared" ca="1" si="915"/>
        <v>#DIV/0!</v>
      </c>
      <c r="BA363" s="52" t="e">
        <f t="shared" ca="1" si="915"/>
        <v>#DIV/0!</v>
      </c>
      <c r="BB363" s="52" t="e">
        <f t="shared" ca="1" si="915"/>
        <v>#DIV/0!</v>
      </c>
      <c r="BC363" s="52" t="e">
        <f t="shared" ca="1" si="916"/>
        <v>#DIV/0!</v>
      </c>
      <c r="BD363" s="52" t="e">
        <f t="shared" ca="1" si="916"/>
        <v>#DIV/0!</v>
      </c>
      <c r="BE363" s="52" t="e">
        <f t="shared" ca="1" si="916"/>
        <v>#DIV/0!</v>
      </c>
      <c r="BF363" s="52" t="e">
        <f t="shared" ca="1" si="916"/>
        <v>#DIV/0!</v>
      </c>
      <c r="BG363" s="52" t="e">
        <f t="shared" ca="1" si="917"/>
        <v>#DIV/0!</v>
      </c>
      <c r="BH363" s="52" t="e">
        <f t="shared" ca="1" si="917"/>
        <v>#DIV/0!</v>
      </c>
      <c r="BJ363" s="52">
        <f t="shared" si="925"/>
        <v>0</v>
      </c>
      <c r="BK363" s="52">
        <f t="shared" si="926"/>
        <v>0</v>
      </c>
      <c r="BL363" s="52">
        <f t="shared" si="927"/>
        <v>0</v>
      </c>
      <c r="BM363" s="52">
        <f t="shared" si="928"/>
        <v>0</v>
      </c>
      <c r="BN363" s="52">
        <f t="shared" si="929"/>
        <v>0</v>
      </c>
      <c r="BO363" s="52">
        <f t="shared" si="930"/>
        <v>0</v>
      </c>
      <c r="BP363" s="52">
        <f t="shared" si="931"/>
        <v>0</v>
      </c>
      <c r="BQ363" s="52">
        <f t="shared" si="932"/>
        <v>0.05</v>
      </c>
      <c r="BS363" s="52">
        <f t="shared" ca="1" si="933"/>
        <v>0</v>
      </c>
      <c r="BT363" s="52">
        <f t="shared" ca="1" si="934"/>
        <v>0</v>
      </c>
      <c r="BU363" s="52">
        <f t="shared" ca="1" si="935"/>
        <v>0</v>
      </c>
      <c r="BV363" s="52">
        <f t="shared" ca="1" si="936"/>
        <v>0</v>
      </c>
      <c r="BW363" s="52">
        <f t="shared" ca="1" si="937"/>
        <v>0</v>
      </c>
      <c r="BX363" s="52">
        <f t="shared" ca="1" si="938"/>
        <v>0</v>
      </c>
      <c r="BY363" s="52">
        <f t="shared" ca="1" si="939"/>
        <v>0</v>
      </c>
      <c r="BZ363" s="52">
        <f t="shared" ca="1" si="940"/>
        <v>0</v>
      </c>
      <c r="CA363" s="52">
        <f t="shared" ca="1" si="941"/>
        <v>0</v>
      </c>
      <c r="CB363" s="52">
        <f t="shared" ca="1" si="942"/>
        <v>0</v>
      </c>
      <c r="CC363" s="52">
        <f t="shared" ca="1" si="943"/>
        <v>0</v>
      </c>
      <c r="CD363" s="52">
        <f t="shared" ca="1" si="944"/>
        <v>0</v>
      </c>
      <c r="CE363" s="52">
        <f t="shared" ca="1" si="945"/>
        <v>0</v>
      </c>
      <c r="CF363" s="52">
        <f t="shared" ca="1" si="946"/>
        <v>0</v>
      </c>
      <c r="CG363" s="52">
        <f t="shared" ca="1" si="947"/>
        <v>0</v>
      </c>
      <c r="CH363" s="52">
        <f t="shared" ca="1" si="948"/>
        <v>0</v>
      </c>
      <c r="CI363" s="52">
        <f t="shared" ca="1" si="949"/>
        <v>0</v>
      </c>
      <c r="CJ363" s="52">
        <f t="shared" ca="1" si="950"/>
        <v>0</v>
      </c>
      <c r="CK363" s="52">
        <f t="shared" ca="1" si="951"/>
        <v>0</v>
      </c>
      <c r="CL363" s="52">
        <f t="shared" ca="1" si="952"/>
        <v>0</v>
      </c>
      <c r="CM363" s="52">
        <f t="shared" ca="1" si="953"/>
        <v>0</v>
      </c>
      <c r="CN363" s="52">
        <f t="shared" ca="1" si="954"/>
        <v>0</v>
      </c>
      <c r="CO363" s="52">
        <f t="shared" ca="1" si="955"/>
        <v>0</v>
      </c>
      <c r="CP363" s="52">
        <f t="shared" ca="1" si="956"/>
        <v>0</v>
      </c>
      <c r="CQ363" s="52">
        <f t="shared" ca="1" si="957"/>
        <v>0</v>
      </c>
      <c r="CR363" s="52">
        <f t="shared" ca="1" si="958"/>
        <v>0</v>
      </c>
      <c r="CS363" s="52">
        <f t="shared" ca="1" si="959"/>
        <v>0</v>
      </c>
      <c r="CT363" s="52">
        <f t="shared" ca="1" si="960"/>
        <v>0</v>
      </c>
      <c r="CU363" s="52">
        <f t="shared" ca="1" si="961"/>
        <v>0</v>
      </c>
      <c r="CV363" s="52">
        <f t="shared" ca="1" si="962"/>
        <v>0</v>
      </c>
      <c r="CW363" s="52">
        <f t="shared" ca="1" si="963"/>
        <v>0</v>
      </c>
      <c r="CY363" s="51" t="str">
        <f t="shared" ca="1" si="964"/>
        <v>Slope</v>
      </c>
      <c r="CZ363" s="51" t="str">
        <f t="shared" ca="1" si="965"/>
        <v>Slope</v>
      </c>
      <c r="DA363" s="51" t="str">
        <f t="shared" ca="1" si="966"/>
        <v>Slope</v>
      </c>
      <c r="DB363" s="51" t="str">
        <f t="shared" ca="1" si="967"/>
        <v>Slope</v>
      </c>
      <c r="DC363" s="51" t="str">
        <f t="shared" ca="1" si="968"/>
        <v>Slope</v>
      </c>
      <c r="DD363" s="51" t="str">
        <f t="shared" ca="1" si="969"/>
        <v>Slope</v>
      </c>
      <c r="DE363" s="51" t="str">
        <f t="shared" ca="1" si="970"/>
        <v>Slope</v>
      </c>
      <c r="DF363" s="51" t="str">
        <f t="shared" ca="1" si="971"/>
        <v>Slope</v>
      </c>
      <c r="DG363" s="51" t="str">
        <f t="shared" ca="1" si="972"/>
        <v>Slope</v>
      </c>
      <c r="DH363" s="51" t="str">
        <f t="shared" ca="1" si="973"/>
        <v>Slope</v>
      </c>
      <c r="DI363" s="51" t="str">
        <f t="shared" ca="1" si="974"/>
        <v>Slope</v>
      </c>
      <c r="DJ363" s="51" t="str">
        <f t="shared" ca="1" si="975"/>
        <v>Slope</v>
      </c>
      <c r="DK363" s="51" t="str">
        <f t="shared" ca="1" si="976"/>
        <v>Slope</v>
      </c>
      <c r="DL363" s="51" t="str">
        <f t="shared" ca="1" si="977"/>
        <v>Slope</v>
      </c>
      <c r="DM363" s="51" t="str">
        <f t="shared" ca="1" si="978"/>
        <v>Slope</v>
      </c>
      <c r="DN363" s="51" t="str">
        <f t="shared" ca="1" si="979"/>
        <v>Slope</v>
      </c>
      <c r="DO363" s="51" t="str">
        <f t="shared" ca="1" si="980"/>
        <v>Slope</v>
      </c>
      <c r="DP363" s="51" t="str">
        <f t="shared" ca="1" si="981"/>
        <v>Slope</v>
      </c>
      <c r="DQ363" s="51" t="str">
        <f t="shared" ca="1" si="982"/>
        <v>Slope</v>
      </c>
      <c r="DR363" s="51" t="str">
        <f t="shared" ca="1" si="983"/>
        <v>Slope</v>
      </c>
      <c r="DS363" s="51" t="str">
        <f t="shared" ca="1" si="984"/>
        <v>Slope</v>
      </c>
      <c r="DT363" s="51" t="str">
        <f t="shared" ca="1" si="985"/>
        <v>Slope</v>
      </c>
      <c r="DU363" s="51" t="str">
        <f t="shared" ca="1" si="986"/>
        <v>Slope</v>
      </c>
      <c r="DV363" s="51" t="str">
        <f t="shared" ca="1" si="987"/>
        <v>Slope</v>
      </c>
      <c r="DW363" s="51" t="str">
        <f t="shared" ca="1" si="988"/>
        <v>Slope</v>
      </c>
      <c r="DX363" s="51" t="str">
        <f t="shared" ca="1" si="989"/>
        <v>Slope</v>
      </c>
      <c r="DY363" s="51" t="str">
        <f t="shared" ca="1" si="990"/>
        <v>Slope</v>
      </c>
      <c r="DZ363" s="51" t="str">
        <f t="shared" ca="1" si="991"/>
        <v>Slope</v>
      </c>
      <c r="EA363" s="51" t="str">
        <f t="shared" ca="1" si="992"/>
        <v>Slope</v>
      </c>
      <c r="EB363" s="51" t="str">
        <f t="shared" ca="1" si="993"/>
        <v>Slope</v>
      </c>
      <c r="EC363" s="51" t="str">
        <f t="shared" ca="1" si="994"/>
        <v>Slope</v>
      </c>
      <c r="EE363" s="52">
        <f t="shared" ca="1" si="995"/>
        <v>1</v>
      </c>
      <c r="EF363" s="52">
        <f t="shared" ca="1" si="996"/>
        <v>1</v>
      </c>
      <c r="EG363" s="52">
        <f t="shared" ca="1" si="997"/>
        <v>1</v>
      </c>
      <c r="EH363" s="52">
        <f t="shared" ca="1" si="998"/>
        <v>1</v>
      </c>
      <c r="EI363" s="52">
        <f t="shared" ca="1" si="999"/>
        <v>1</v>
      </c>
      <c r="EJ363" s="52">
        <f t="shared" ca="1" si="1000"/>
        <v>1</v>
      </c>
      <c r="EK363" s="52">
        <f t="shared" ca="1" si="1001"/>
        <v>1</v>
      </c>
      <c r="EL363" s="52">
        <f t="shared" ca="1" si="1002"/>
        <v>1</v>
      </c>
      <c r="EM363" s="52">
        <f t="shared" ca="1" si="1003"/>
        <v>1</v>
      </c>
      <c r="EN363" s="52">
        <f t="shared" ca="1" si="1004"/>
        <v>1</v>
      </c>
      <c r="EO363" s="52">
        <f t="shared" ca="1" si="1005"/>
        <v>1</v>
      </c>
      <c r="EP363" s="52">
        <f t="shared" ca="1" si="1006"/>
        <v>1</v>
      </c>
      <c r="EQ363" s="52">
        <f t="shared" ca="1" si="1007"/>
        <v>1</v>
      </c>
      <c r="ER363" s="52">
        <f t="shared" ca="1" si="1008"/>
        <v>1</v>
      </c>
      <c r="ES363" s="52">
        <f t="shared" ca="1" si="1009"/>
        <v>1</v>
      </c>
      <c r="ET363" s="52">
        <f t="shared" ca="1" si="1010"/>
        <v>1</v>
      </c>
      <c r="EU363" s="52">
        <f t="shared" ca="1" si="1011"/>
        <v>1</v>
      </c>
      <c r="EV363" s="52">
        <f t="shared" ca="1" si="1012"/>
        <v>1</v>
      </c>
      <c r="EW363" s="52">
        <f t="shared" ca="1" si="1013"/>
        <v>1</v>
      </c>
      <c r="EX363" s="52">
        <f t="shared" ca="1" si="1014"/>
        <v>1</v>
      </c>
      <c r="EY363" s="52">
        <f t="shared" ca="1" si="1015"/>
        <v>1</v>
      </c>
      <c r="EZ363" s="52">
        <f t="shared" ca="1" si="1016"/>
        <v>1</v>
      </c>
      <c r="FA363" s="52">
        <f t="shared" ca="1" si="1017"/>
        <v>1</v>
      </c>
      <c r="FB363" s="52">
        <f t="shared" ca="1" si="1018"/>
        <v>1</v>
      </c>
      <c r="FC363" s="52">
        <f t="shared" ca="1" si="1019"/>
        <v>1</v>
      </c>
      <c r="FD363" s="52">
        <f t="shared" ca="1" si="1020"/>
        <v>1</v>
      </c>
      <c r="FE363" s="52">
        <f t="shared" ca="1" si="1021"/>
        <v>1</v>
      </c>
      <c r="FF363" s="52">
        <f t="shared" ca="1" si="1022"/>
        <v>1</v>
      </c>
      <c r="FG363" s="52">
        <f t="shared" ca="1" si="1023"/>
        <v>1</v>
      </c>
      <c r="FH363" s="52">
        <f t="shared" ca="1" si="1024"/>
        <v>1</v>
      </c>
      <c r="FI363" s="52">
        <f t="shared" ca="1" si="1025"/>
        <v>1</v>
      </c>
      <c r="FK363" s="52">
        <f t="shared" si="1026"/>
        <v>0</v>
      </c>
      <c r="FL363" s="59" t="e">
        <f t="shared" ca="1" si="1027"/>
        <v>#N/A</v>
      </c>
      <c r="FM363" s="59" t="e">
        <f t="shared" ca="1" si="1028"/>
        <v>#N/A</v>
      </c>
      <c r="FN363" s="52">
        <f t="shared" ca="1" si="1029"/>
        <v>0</v>
      </c>
      <c r="FP363" s="52">
        <f t="shared" ca="1" si="1030"/>
        <v>0.66666666666666663</v>
      </c>
      <c r="FQ363" s="52">
        <f t="shared" ca="1" si="1031"/>
        <v>0.66666666666666663</v>
      </c>
      <c r="FR363" s="52">
        <f t="shared" ca="1" si="1032"/>
        <v>0.65555555555555545</v>
      </c>
      <c r="FS363" s="52">
        <f t="shared" ca="1" si="1033"/>
        <v>0.64444444444444438</v>
      </c>
      <c r="FT363" s="52">
        <f t="shared" ca="1" si="1034"/>
        <v>0.6333333333333333</v>
      </c>
      <c r="FU363" s="52">
        <f t="shared" ca="1" si="1035"/>
        <v>0.62222222222222223</v>
      </c>
      <c r="FV363" s="52">
        <f t="shared" ca="1" si="1036"/>
        <v>0.61111111111111116</v>
      </c>
      <c r="FW363" s="52">
        <f t="shared" ca="1" si="1037"/>
        <v>0.6</v>
      </c>
      <c r="FX363" s="52">
        <f t="shared" ca="1" si="1038"/>
        <v>0.5888888888888888</v>
      </c>
      <c r="FY363" s="52">
        <f t="shared" ca="1" si="1039"/>
        <v>0.57777777777777772</v>
      </c>
      <c r="FZ363" s="52">
        <f t="shared" ca="1" si="1040"/>
        <v>0.56666666666666665</v>
      </c>
      <c r="GA363" s="52">
        <f t="shared" ca="1" si="1041"/>
        <v>0.55555555555555558</v>
      </c>
      <c r="GB363" s="52">
        <f t="shared" ca="1" si="1042"/>
        <v>0.5444444444444444</v>
      </c>
      <c r="GC363" s="52">
        <f t="shared" ca="1" si="1043"/>
        <v>0.53333333333333333</v>
      </c>
      <c r="GD363" s="52">
        <f t="shared" ca="1" si="1044"/>
        <v>0.52222222222222214</v>
      </c>
      <c r="GE363" s="52">
        <f t="shared" ca="1" si="1045"/>
        <v>0.51111111111111107</v>
      </c>
      <c r="GF363" s="52">
        <f t="shared" ca="1" si="1046"/>
        <v>0.5</v>
      </c>
      <c r="GG363" s="52">
        <f t="shared" ca="1" si="1047"/>
        <v>0.48888888888888887</v>
      </c>
      <c r="GH363" s="52">
        <f t="shared" ca="1" si="1048"/>
        <v>0.47777777777777775</v>
      </c>
      <c r="GI363" s="52">
        <f t="shared" ca="1" si="1049"/>
        <v>0.46666666666666667</v>
      </c>
      <c r="GJ363" s="52">
        <f t="shared" ca="1" si="1050"/>
        <v>0.45555555555555555</v>
      </c>
      <c r="GK363" s="52">
        <f t="shared" ca="1" si="1051"/>
        <v>0.44444444444444442</v>
      </c>
      <c r="GL363" s="52">
        <f t="shared" ca="1" si="1052"/>
        <v>0.43333333333333335</v>
      </c>
      <c r="GM363" s="52">
        <f t="shared" ca="1" si="1053"/>
        <v>0.42222222222222222</v>
      </c>
      <c r="GN363" s="52">
        <f t="shared" ca="1" si="1054"/>
        <v>0.41111111111111109</v>
      </c>
      <c r="GO363" s="52">
        <f t="shared" ca="1" si="1055"/>
        <v>0.39999999999999997</v>
      </c>
      <c r="GP363" s="52">
        <f t="shared" ca="1" si="1056"/>
        <v>0.38888888888888884</v>
      </c>
      <c r="GQ363" s="52">
        <f t="shared" ca="1" si="1057"/>
        <v>0.37777777777777777</v>
      </c>
      <c r="GR363" s="52">
        <f t="shared" ca="1" si="1058"/>
        <v>0.36666666666666664</v>
      </c>
      <c r="GS363" s="52">
        <f t="shared" ca="1" si="1059"/>
        <v>0.35555555555555551</v>
      </c>
      <c r="GT363" s="52">
        <f t="shared" ca="1" si="1060"/>
        <v>0.34444444444444444</v>
      </c>
      <c r="GU363" s="125">
        <f t="shared" si="1061"/>
        <v>0</v>
      </c>
      <c r="GV363" s="52">
        <f t="shared" ca="1" si="1062"/>
        <v>0.66666666666666663</v>
      </c>
      <c r="GW363" s="59">
        <f t="shared" ca="1" si="1063"/>
        <v>0</v>
      </c>
      <c r="GX363" s="52">
        <f t="shared" ca="1" si="1064"/>
        <v>0</v>
      </c>
      <c r="GY363" s="52" t="str">
        <f t="shared" ca="1" si="1065"/>
        <v>Slope</v>
      </c>
      <c r="GZ363" s="52" t="str">
        <f t="shared" ca="1" si="1066"/>
        <v>NaN</v>
      </c>
      <c r="HA363" s="120">
        <f t="shared" si="1067"/>
        <v>0</v>
      </c>
      <c r="HB363" s="58">
        <f t="shared" si="1068"/>
        <v>0</v>
      </c>
      <c r="HC363" s="58"/>
      <c r="HD363" s="121">
        <f t="shared" si="1069"/>
        <v>1</v>
      </c>
      <c r="HE363" s="52">
        <f t="shared" si="1070"/>
        <v>0</v>
      </c>
      <c r="HF363" s="52">
        <f t="shared" si="1071"/>
        <v>0</v>
      </c>
      <c r="HG363" s="120">
        <f t="shared" si="1072"/>
        <v>1</v>
      </c>
      <c r="HH363" s="120">
        <f t="shared" si="1073"/>
        <v>0</v>
      </c>
      <c r="HI363" s="52">
        <f t="shared" ca="1" si="1074"/>
        <v>0</v>
      </c>
      <c r="HJ363" s="52" t="str">
        <f t="shared" ca="1" si="1075"/>
        <v>Slope</v>
      </c>
      <c r="HK363" s="59">
        <f t="shared" ca="1" si="1076"/>
        <v>2</v>
      </c>
      <c r="HL363" s="52" t="str">
        <f t="shared" ca="1" si="1077"/>
        <v>NaN</v>
      </c>
      <c r="HM363" s="52">
        <f t="shared" si="1078"/>
        <v>0</v>
      </c>
      <c r="HN363" s="52">
        <f t="shared" si="1079"/>
        <v>0</v>
      </c>
      <c r="HO363" s="52">
        <f t="shared" si="1080"/>
        <v>0</v>
      </c>
      <c r="HP363" s="112"/>
      <c r="HQ363" s="52">
        <f t="shared" si="1083"/>
        <v>0</v>
      </c>
      <c r="HR363" s="112"/>
      <c r="HS363" s="52">
        <f t="shared" si="1081"/>
        <v>0</v>
      </c>
      <c r="HT363">
        <f t="shared" si="1082"/>
        <v>0</v>
      </c>
    </row>
    <row r="364" spans="1:228" x14ac:dyDescent="0.25">
      <c r="A364" s="45">
        <v>326</v>
      </c>
      <c r="B364" s="35">
        <f t="shared" si="922"/>
        <v>3.7615740740740651E-2</v>
      </c>
      <c r="C364" s="28"/>
      <c r="D364" s="29"/>
      <c r="E364" s="29"/>
      <c r="F364" s="37"/>
      <c r="G364" s="38"/>
      <c r="H364" s="107"/>
      <c r="I364" s="31"/>
      <c r="J364" s="28"/>
      <c r="K364" s="37">
        <f t="shared" si="912"/>
        <v>0</v>
      </c>
      <c r="L364" s="30">
        <f t="shared" si="910"/>
        <v>0</v>
      </c>
      <c r="M364" s="101">
        <f t="shared" si="911"/>
        <v>0</v>
      </c>
      <c r="N364" s="103">
        <f t="shared" si="923"/>
        <v>0</v>
      </c>
      <c r="AD364" s="52" t="e">
        <f t="shared" ca="1" si="924"/>
        <v>#DIV/0!</v>
      </c>
      <c r="AE364" s="52" t="e">
        <f t="shared" ca="1" si="924"/>
        <v>#DIV/0!</v>
      </c>
      <c r="AF364" s="52" t="e">
        <f t="shared" ca="1" si="924"/>
        <v>#DIV/0!</v>
      </c>
      <c r="AG364" s="52" t="e">
        <f t="shared" ca="1" si="918"/>
        <v>#DIV/0!</v>
      </c>
      <c r="AH364" s="52" t="e">
        <f t="shared" ca="1" si="918"/>
        <v>#DIV/0!</v>
      </c>
      <c r="AI364" s="52" t="e">
        <f t="shared" ca="1" si="918"/>
        <v>#DIV/0!</v>
      </c>
      <c r="AJ364" s="52" t="e">
        <f t="shared" ca="1" si="918"/>
        <v>#DIV/0!</v>
      </c>
      <c r="AK364" s="52" t="e">
        <f t="shared" ca="1" si="919"/>
        <v>#DIV/0!</v>
      </c>
      <c r="AL364" s="52" t="e">
        <f t="shared" ca="1" si="919"/>
        <v>#DIV/0!</v>
      </c>
      <c r="AM364" s="52" t="e">
        <f t="shared" ca="1" si="919"/>
        <v>#DIV/0!</v>
      </c>
      <c r="AN364" s="52" t="e">
        <f t="shared" ca="1" si="919"/>
        <v>#DIV/0!</v>
      </c>
      <c r="AO364" s="52" t="e">
        <f t="shared" ca="1" si="920"/>
        <v>#DIV/0!</v>
      </c>
      <c r="AP364" s="52" t="e">
        <f t="shared" ca="1" si="920"/>
        <v>#DIV/0!</v>
      </c>
      <c r="AQ364" s="52" t="e">
        <f t="shared" ca="1" si="920"/>
        <v>#DIV/0!</v>
      </c>
      <c r="AR364" s="52" t="e">
        <f t="shared" ca="1" si="920"/>
        <v>#DIV/0!</v>
      </c>
      <c r="AS364" s="52" t="e">
        <f t="shared" ca="1" si="921"/>
        <v>#DIV/0!</v>
      </c>
      <c r="AT364" s="52" t="e">
        <f t="shared" ca="1" si="921"/>
        <v>#DIV/0!</v>
      </c>
      <c r="AU364" s="52" t="e">
        <f t="shared" ca="1" si="921"/>
        <v>#DIV/0!</v>
      </c>
      <c r="AV364" s="52" t="e">
        <f t="shared" ca="1" si="921"/>
        <v>#DIV/0!</v>
      </c>
      <c r="AW364" s="52" t="e">
        <f t="shared" ca="1" si="921"/>
        <v>#DIV/0!</v>
      </c>
      <c r="AX364" s="52" t="e">
        <f t="shared" ca="1" si="921"/>
        <v>#DIV/0!</v>
      </c>
      <c r="AY364" s="52" t="e">
        <f t="shared" ca="1" si="915"/>
        <v>#DIV/0!</v>
      </c>
      <c r="AZ364" s="52" t="e">
        <f t="shared" ca="1" si="915"/>
        <v>#DIV/0!</v>
      </c>
      <c r="BA364" s="52" t="e">
        <f t="shared" ca="1" si="915"/>
        <v>#DIV/0!</v>
      </c>
      <c r="BB364" s="52" t="e">
        <f t="shared" ca="1" si="915"/>
        <v>#DIV/0!</v>
      </c>
      <c r="BC364" s="52" t="e">
        <f t="shared" ca="1" si="916"/>
        <v>#DIV/0!</v>
      </c>
      <c r="BD364" s="52" t="e">
        <f t="shared" ca="1" si="916"/>
        <v>#DIV/0!</v>
      </c>
      <c r="BE364" s="52" t="e">
        <f t="shared" ca="1" si="916"/>
        <v>#DIV/0!</v>
      </c>
      <c r="BF364" s="52" t="e">
        <f t="shared" ca="1" si="916"/>
        <v>#DIV/0!</v>
      </c>
      <c r="BG364" s="52" t="e">
        <f t="shared" ca="1" si="917"/>
        <v>#DIV/0!</v>
      </c>
      <c r="BH364" s="52" t="e">
        <f t="shared" ca="1" si="917"/>
        <v>#DIV/0!</v>
      </c>
      <c r="BJ364" s="52">
        <f t="shared" si="925"/>
        <v>0</v>
      </c>
      <c r="BK364" s="52">
        <f t="shared" si="926"/>
        <v>0</v>
      </c>
      <c r="BL364" s="52">
        <f t="shared" si="927"/>
        <v>0</v>
      </c>
      <c r="BM364" s="52">
        <f t="shared" si="928"/>
        <v>0</v>
      </c>
      <c r="BN364" s="52">
        <f t="shared" si="929"/>
        <v>0</v>
      </c>
      <c r="BO364" s="52">
        <f t="shared" si="930"/>
        <v>0</v>
      </c>
      <c r="BP364" s="52">
        <f t="shared" si="931"/>
        <v>0</v>
      </c>
      <c r="BQ364" s="52">
        <f t="shared" si="932"/>
        <v>0.05</v>
      </c>
      <c r="BS364" s="52">
        <f t="shared" ca="1" si="933"/>
        <v>0</v>
      </c>
      <c r="BT364" s="52">
        <f t="shared" ca="1" si="934"/>
        <v>0</v>
      </c>
      <c r="BU364" s="52">
        <f t="shared" ca="1" si="935"/>
        <v>0</v>
      </c>
      <c r="BV364" s="52">
        <f t="shared" ca="1" si="936"/>
        <v>0</v>
      </c>
      <c r="BW364" s="52">
        <f t="shared" ca="1" si="937"/>
        <v>0</v>
      </c>
      <c r="BX364" s="52">
        <f t="shared" ca="1" si="938"/>
        <v>0</v>
      </c>
      <c r="BY364" s="52">
        <f t="shared" ca="1" si="939"/>
        <v>0</v>
      </c>
      <c r="BZ364" s="52">
        <f t="shared" ca="1" si="940"/>
        <v>0</v>
      </c>
      <c r="CA364" s="52">
        <f t="shared" ca="1" si="941"/>
        <v>0</v>
      </c>
      <c r="CB364" s="52">
        <f t="shared" ca="1" si="942"/>
        <v>0</v>
      </c>
      <c r="CC364" s="52">
        <f t="shared" ca="1" si="943"/>
        <v>0</v>
      </c>
      <c r="CD364" s="52">
        <f t="shared" ca="1" si="944"/>
        <v>0</v>
      </c>
      <c r="CE364" s="52">
        <f t="shared" ca="1" si="945"/>
        <v>0</v>
      </c>
      <c r="CF364" s="52">
        <f t="shared" ca="1" si="946"/>
        <v>0</v>
      </c>
      <c r="CG364" s="52">
        <f t="shared" ca="1" si="947"/>
        <v>0</v>
      </c>
      <c r="CH364" s="52">
        <f t="shared" ca="1" si="948"/>
        <v>0</v>
      </c>
      <c r="CI364" s="52">
        <f t="shared" ca="1" si="949"/>
        <v>0</v>
      </c>
      <c r="CJ364" s="52">
        <f t="shared" ca="1" si="950"/>
        <v>0</v>
      </c>
      <c r="CK364" s="52">
        <f t="shared" ca="1" si="951"/>
        <v>0</v>
      </c>
      <c r="CL364" s="52">
        <f t="shared" ca="1" si="952"/>
        <v>0</v>
      </c>
      <c r="CM364" s="52">
        <f t="shared" ca="1" si="953"/>
        <v>0</v>
      </c>
      <c r="CN364" s="52">
        <f t="shared" ca="1" si="954"/>
        <v>0</v>
      </c>
      <c r="CO364" s="52">
        <f t="shared" ca="1" si="955"/>
        <v>0</v>
      </c>
      <c r="CP364" s="52">
        <f t="shared" ca="1" si="956"/>
        <v>0</v>
      </c>
      <c r="CQ364" s="52">
        <f t="shared" ca="1" si="957"/>
        <v>0</v>
      </c>
      <c r="CR364" s="52">
        <f t="shared" ca="1" si="958"/>
        <v>0</v>
      </c>
      <c r="CS364" s="52">
        <f t="shared" ca="1" si="959"/>
        <v>0</v>
      </c>
      <c r="CT364" s="52">
        <f t="shared" ca="1" si="960"/>
        <v>0</v>
      </c>
      <c r="CU364" s="52">
        <f t="shared" ca="1" si="961"/>
        <v>0</v>
      </c>
      <c r="CV364" s="52">
        <f t="shared" ca="1" si="962"/>
        <v>0</v>
      </c>
      <c r="CW364" s="52">
        <f t="shared" ca="1" si="963"/>
        <v>0</v>
      </c>
      <c r="CY364" s="51" t="str">
        <f t="shared" ca="1" si="964"/>
        <v>Slope</v>
      </c>
      <c r="CZ364" s="51" t="str">
        <f t="shared" ca="1" si="965"/>
        <v>Slope</v>
      </c>
      <c r="DA364" s="51" t="str">
        <f t="shared" ca="1" si="966"/>
        <v>Slope</v>
      </c>
      <c r="DB364" s="51" t="str">
        <f t="shared" ca="1" si="967"/>
        <v>Slope</v>
      </c>
      <c r="DC364" s="51" t="str">
        <f t="shared" ca="1" si="968"/>
        <v>Slope</v>
      </c>
      <c r="DD364" s="51" t="str">
        <f t="shared" ca="1" si="969"/>
        <v>Slope</v>
      </c>
      <c r="DE364" s="51" t="str">
        <f t="shared" ca="1" si="970"/>
        <v>Slope</v>
      </c>
      <c r="DF364" s="51" t="str">
        <f t="shared" ca="1" si="971"/>
        <v>Slope</v>
      </c>
      <c r="DG364" s="51" t="str">
        <f t="shared" ca="1" si="972"/>
        <v>Slope</v>
      </c>
      <c r="DH364" s="51" t="str">
        <f t="shared" ca="1" si="973"/>
        <v>Slope</v>
      </c>
      <c r="DI364" s="51" t="str">
        <f t="shared" ca="1" si="974"/>
        <v>Slope</v>
      </c>
      <c r="DJ364" s="51" t="str">
        <f t="shared" ca="1" si="975"/>
        <v>Slope</v>
      </c>
      <c r="DK364" s="51" t="str">
        <f t="shared" ca="1" si="976"/>
        <v>Slope</v>
      </c>
      <c r="DL364" s="51" t="str">
        <f t="shared" ca="1" si="977"/>
        <v>Slope</v>
      </c>
      <c r="DM364" s="51" t="str">
        <f t="shared" ca="1" si="978"/>
        <v>Slope</v>
      </c>
      <c r="DN364" s="51" t="str">
        <f t="shared" ca="1" si="979"/>
        <v>Slope</v>
      </c>
      <c r="DO364" s="51" t="str">
        <f t="shared" ca="1" si="980"/>
        <v>Slope</v>
      </c>
      <c r="DP364" s="51" t="str">
        <f t="shared" ca="1" si="981"/>
        <v>Slope</v>
      </c>
      <c r="DQ364" s="51" t="str">
        <f t="shared" ca="1" si="982"/>
        <v>Slope</v>
      </c>
      <c r="DR364" s="51" t="str">
        <f t="shared" ca="1" si="983"/>
        <v>Slope</v>
      </c>
      <c r="DS364" s="51" t="str">
        <f t="shared" ca="1" si="984"/>
        <v>Slope</v>
      </c>
      <c r="DT364" s="51" t="str">
        <f t="shared" ca="1" si="985"/>
        <v>Slope</v>
      </c>
      <c r="DU364" s="51" t="str">
        <f t="shared" ca="1" si="986"/>
        <v>Slope</v>
      </c>
      <c r="DV364" s="51" t="str">
        <f t="shared" ca="1" si="987"/>
        <v>Slope</v>
      </c>
      <c r="DW364" s="51" t="str">
        <f t="shared" ca="1" si="988"/>
        <v>Slope</v>
      </c>
      <c r="DX364" s="51" t="str">
        <f t="shared" ca="1" si="989"/>
        <v>Slope</v>
      </c>
      <c r="DY364" s="51" t="str">
        <f t="shared" ca="1" si="990"/>
        <v>Slope</v>
      </c>
      <c r="DZ364" s="51" t="str">
        <f t="shared" ca="1" si="991"/>
        <v>Slope</v>
      </c>
      <c r="EA364" s="51" t="str">
        <f t="shared" ca="1" si="992"/>
        <v>Slope</v>
      </c>
      <c r="EB364" s="51" t="str">
        <f t="shared" ca="1" si="993"/>
        <v>Slope</v>
      </c>
      <c r="EC364" s="51" t="str">
        <f t="shared" ca="1" si="994"/>
        <v>Slope</v>
      </c>
      <c r="EE364" s="52">
        <f t="shared" ca="1" si="995"/>
        <v>1</v>
      </c>
      <c r="EF364" s="52">
        <f t="shared" ca="1" si="996"/>
        <v>1</v>
      </c>
      <c r="EG364" s="52">
        <f t="shared" ca="1" si="997"/>
        <v>1</v>
      </c>
      <c r="EH364" s="52">
        <f t="shared" ca="1" si="998"/>
        <v>1</v>
      </c>
      <c r="EI364" s="52">
        <f t="shared" ca="1" si="999"/>
        <v>1</v>
      </c>
      <c r="EJ364" s="52">
        <f t="shared" ca="1" si="1000"/>
        <v>1</v>
      </c>
      <c r="EK364" s="52">
        <f t="shared" ca="1" si="1001"/>
        <v>1</v>
      </c>
      <c r="EL364" s="52">
        <f t="shared" ca="1" si="1002"/>
        <v>1</v>
      </c>
      <c r="EM364" s="52">
        <f t="shared" ca="1" si="1003"/>
        <v>1</v>
      </c>
      <c r="EN364" s="52">
        <f t="shared" ca="1" si="1004"/>
        <v>1</v>
      </c>
      <c r="EO364" s="52">
        <f t="shared" ca="1" si="1005"/>
        <v>1</v>
      </c>
      <c r="EP364" s="52">
        <f t="shared" ca="1" si="1006"/>
        <v>1</v>
      </c>
      <c r="EQ364" s="52">
        <f t="shared" ca="1" si="1007"/>
        <v>1</v>
      </c>
      <c r="ER364" s="52">
        <f t="shared" ca="1" si="1008"/>
        <v>1</v>
      </c>
      <c r="ES364" s="52">
        <f t="shared" ca="1" si="1009"/>
        <v>1</v>
      </c>
      <c r="ET364" s="52">
        <f t="shared" ca="1" si="1010"/>
        <v>1</v>
      </c>
      <c r="EU364" s="52">
        <f t="shared" ca="1" si="1011"/>
        <v>1</v>
      </c>
      <c r="EV364" s="52">
        <f t="shared" ca="1" si="1012"/>
        <v>1</v>
      </c>
      <c r="EW364" s="52">
        <f t="shared" ca="1" si="1013"/>
        <v>1</v>
      </c>
      <c r="EX364" s="52">
        <f t="shared" ca="1" si="1014"/>
        <v>1</v>
      </c>
      <c r="EY364" s="52">
        <f t="shared" ca="1" si="1015"/>
        <v>1</v>
      </c>
      <c r="EZ364" s="52">
        <f t="shared" ca="1" si="1016"/>
        <v>1</v>
      </c>
      <c r="FA364" s="52">
        <f t="shared" ca="1" si="1017"/>
        <v>1</v>
      </c>
      <c r="FB364" s="52">
        <f t="shared" ca="1" si="1018"/>
        <v>1</v>
      </c>
      <c r="FC364" s="52">
        <f t="shared" ca="1" si="1019"/>
        <v>1</v>
      </c>
      <c r="FD364" s="52">
        <f t="shared" ca="1" si="1020"/>
        <v>1</v>
      </c>
      <c r="FE364" s="52">
        <f t="shared" ca="1" si="1021"/>
        <v>1</v>
      </c>
      <c r="FF364" s="52">
        <f t="shared" ca="1" si="1022"/>
        <v>1</v>
      </c>
      <c r="FG364" s="52">
        <f t="shared" ca="1" si="1023"/>
        <v>1</v>
      </c>
      <c r="FH364" s="52">
        <f t="shared" ca="1" si="1024"/>
        <v>1</v>
      </c>
      <c r="FI364" s="52">
        <f t="shared" ca="1" si="1025"/>
        <v>1</v>
      </c>
      <c r="FK364" s="52">
        <f t="shared" si="1026"/>
        <v>0</v>
      </c>
      <c r="FL364" s="59" t="e">
        <f t="shared" ca="1" si="1027"/>
        <v>#N/A</v>
      </c>
      <c r="FM364" s="59" t="e">
        <f t="shared" ca="1" si="1028"/>
        <v>#N/A</v>
      </c>
      <c r="FN364" s="52">
        <f t="shared" ca="1" si="1029"/>
        <v>0</v>
      </c>
      <c r="FP364" s="52">
        <f t="shared" ca="1" si="1030"/>
        <v>0.66666666666666663</v>
      </c>
      <c r="FQ364" s="52">
        <f t="shared" ca="1" si="1031"/>
        <v>0.66666666666666663</v>
      </c>
      <c r="FR364" s="52">
        <f t="shared" ca="1" si="1032"/>
        <v>0.65555555555555545</v>
      </c>
      <c r="FS364" s="52">
        <f t="shared" ca="1" si="1033"/>
        <v>0.64444444444444438</v>
      </c>
      <c r="FT364" s="52">
        <f t="shared" ca="1" si="1034"/>
        <v>0.6333333333333333</v>
      </c>
      <c r="FU364" s="52">
        <f t="shared" ca="1" si="1035"/>
        <v>0.62222222222222223</v>
      </c>
      <c r="FV364" s="52">
        <f t="shared" ca="1" si="1036"/>
        <v>0.61111111111111116</v>
      </c>
      <c r="FW364" s="52">
        <f t="shared" ca="1" si="1037"/>
        <v>0.6</v>
      </c>
      <c r="FX364" s="52">
        <f t="shared" ca="1" si="1038"/>
        <v>0.5888888888888888</v>
      </c>
      <c r="FY364" s="52">
        <f t="shared" ca="1" si="1039"/>
        <v>0.57777777777777772</v>
      </c>
      <c r="FZ364" s="52">
        <f t="shared" ca="1" si="1040"/>
        <v>0.56666666666666665</v>
      </c>
      <c r="GA364" s="52">
        <f t="shared" ca="1" si="1041"/>
        <v>0.55555555555555558</v>
      </c>
      <c r="GB364" s="52">
        <f t="shared" ca="1" si="1042"/>
        <v>0.5444444444444444</v>
      </c>
      <c r="GC364" s="52">
        <f t="shared" ca="1" si="1043"/>
        <v>0.53333333333333333</v>
      </c>
      <c r="GD364" s="52">
        <f t="shared" ca="1" si="1044"/>
        <v>0.52222222222222214</v>
      </c>
      <c r="GE364" s="52">
        <f t="shared" ca="1" si="1045"/>
        <v>0.51111111111111107</v>
      </c>
      <c r="GF364" s="52">
        <f t="shared" ca="1" si="1046"/>
        <v>0.5</v>
      </c>
      <c r="GG364" s="52">
        <f t="shared" ca="1" si="1047"/>
        <v>0.48888888888888887</v>
      </c>
      <c r="GH364" s="52">
        <f t="shared" ca="1" si="1048"/>
        <v>0.47777777777777775</v>
      </c>
      <c r="GI364" s="52">
        <f t="shared" ca="1" si="1049"/>
        <v>0.46666666666666667</v>
      </c>
      <c r="GJ364" s="52">
        <f t="shared" ca="1" si="1050"/>
        <v>0.45555555555555555</v>
      </c>
      <c r="GK364" s="52">
        <f t="shared" ca="1" si="1051"/>
        <v>0.44444444444444442</v>
      </c>
      <c r="GL364" s="52">
        <f t="shared" ca="1" si="1052"/>
        <v>0.43333333333333335</v>
      </c>
      <c r="GM364" s="52">
        <f t="shared" ca="1" si="1053"/>
        <v>0.42222222222222222</v>
      </c>
      <c r="GN364" s="52">
        <f t="shared" ca="1" si="1054"/>
        <v>0.41111111111111109</v>
      </c>
      <c r="GO364" s="52">
        <f t="shared" ca="1" si="1055"/>
        <v>0.39999999999999997</v>
      </c>
      <c r="GP364" s="52">
        <f t="shared" ca="1" si="1056"/>
        <v>0.38888888888888884</v>
      </c>
      <c r="GQ364" s="52">
        <f t="shared" ca="1" si="1057"/>
        <v>0.37777777777777777</v>
      </c>
      <c r="GR364" s="52">
        <f t="shared" ca="1" si="1058"/>
        <v>0.36666666666666664</v>
      </c>
      <c r="GS364" s="52">
        <f t="shared" ca="1" si="1059"/>
        <v>0.35555555555555551</v>
      </c>
      <c r="GT364" s="52">
        <f t="shared" ca="1" si="1060"/>
        <v>0.34444444444444444</v>
      </c>
      <c r="GU364" s="125">
        <f t="shared" si="1061"/>
        <v>0</v>
      </c>
      <c r="GV364" s="52">
        <f t="shared" ca="1" si="1062"/>
        <v>0.66666666666666663</v>
      </c>
      <c r="GW364" s="59">
        <f t="shared" ca="1" si="1063"/>
        <v>0</v>
      </c>
      <c r="GX364" s="52">
        <f t="shared" ca="1" si="1064"/>
        <v>0</v>
      </c>
      <c r="GY364" s="52" t="str">
        <f t="shared" ca="1" si="1065"/>
        <v>Slope</v>
      </c>
      <c r="GZ364" s="52" t="str">
        <f t="shared" ca="1" si="1066"/>
        <v>NaN</v>
      </c>
      <c r="HA364" s="120">
        <f t="shared" si="1067"/>
        <v>0</v>
      </c>
      <c r="HB364" s="58">
        <f t="shared" si="1068"/>
        <v>0</v>
      </c>
      <c r="HC364" s="58"/>
      <c r="HD364" s="121">
        <f t="shared" si="1069"/>
        <v>1</v>
      </c>
      <c r="HE364" s="52">
        <f t="shared" si="1070"/>
        <v>0</v>
      </c>
      <c r="HF364" s="52">
        <f t="shared" si="1071"/>
        <v>0</v>
      </c>
      <c r="HG364" s="120">
        <f t="shared" si="1072"/>
        <v>1</v>
      </c>
      <c r="HH364" s="120">
        <f t="shared" si="1073"/>
        <v>0</v>
      </c>
      <c r="HI364" s="52">
        <f t="shared" ca="1" si="1074"/>
        <v>0</v>
      </c>
      <c r="HJ364" s="52" t="str">
        <f t="shared" ca="1" si="1075"/>
        <v>Slope</v>
      </c>
      <c r="HK364" s="59">
        <f t="shared" ca="1" si="1076"/>
        <v>2</v>
      </c>
      <c r="HL364" s="52" t="str">
        <f t="shared" ca="1" si="1077"/>
        <v>NaN</v>
      </c>
      <c r="HM364" s="52">
        <f t="shared" si="1078"/>
        <v>0</v>
      </c>
      <c r="HN364" s="52">
        <f t="shared" si="1079"/>
        <v>0</v>
      </c>
      <c r="HO364" s="52">
        <f t="shared" si="1080"/>
        <v>0</v>
      </c>
      <c r="HP364" s="112"/>
      <c r="HQ364" s="52">
        <f t="shared" si="1083"/>
        <v>0</v>
      </c>
      <c r="HR364" s="112"/>
      <c r="HS364" s="52">
        <f t="shared" si="1081"/>
        <v>0</v>
      </c>
      <c r="HT364">
        <f t="shared" si="1082"/>
        <v>0</v>
      </c>
    </row>
    <row r="365" spans="1:228" x14ac:dyDescent="0.25">
      <c r="A365" s="45">
        <v>327</v>
      </c>
      <c r="B365" s="35">
        <f t="shared" si="922"/>
        <v>3.7731481481481394E-2</v>
      </c>
      <c r="C365" s="28"/>
      <c r="D365" s="29"/>
      <c r="E365" s="29"/>
      <c r="F365" s="37"/>
      <c r="G365" s="38"/>
      <c r="H365" s="107"/>
      <c r="I365" s="31"/>
      <c r="J365" s="28"/>
      <c r="K365" s="37">
        <f t="shared" si="912"/>
        <v>0</v>
      </c>
      <c r="L365" s="30">
        <f t="shared" si="910"/>
        <v>0</v>
      </c>
      <c r="M365" s="101">
        <f t="shared" si="911"/>
        <v>0</v>
      </c>
      <c r="N365" s="103">
        <f t="shared" si="923"/>
        <v>0</v>
      </c>
      <c r="AD365" s="52" t="e">
        <f t="shared" ca="1" si="924"/>
        <v>#DIV/0!</v>
      </c>
      <c r="AE365" s="52" t="e">
        <f t="shared" ca="1" si="924"/>
        <v>#DIV/0!</v>
      </c>
      <c r="AF365" s="52" t="e">
        <f t="shared" ca="1" si="924"/>
        <v>#DIV/0!</v>
      </c>
      <c r="AG365" s="52" t="e">
        <f t="shared" ca="1" si="918"/>
        <v>#DIV/0!</v>
      </c>
      <c r="AH365" s="52" t="e">
        <f t="shared" ca="1" si="918"/>
        <v>#DIV/0!</v>
      </c>
      <c r="AI365" s="52" t="e">
        <f t="shared" ca="1" si="918"/>
        <v>#DIV/0!</v>
      </c>
      <c r="AJ365" s="52" t="e">
        <f t="shared" ca="1" si="918"/>
        <v>#DIV/0!</v>
      </c>
      <c r="AK365" s="52" t="e">
        <f t="shared" ca="1" si="919"/>
        <v>#DIV/0!</v>
      </c>
      <c r="AL365" s="52" t="e">
        <f t="shared" ca="1" si="919"/>
        <v>#DIV/0!</v>
      </c>
      <c r="AM365" s="52" t="e">
        <f t="shared" ca="1" si="919"/>
        <v>#DIV/0!</v>
      </c>
      <c r="AN365" s="52" t="e">
        <f t="shared" ca="1" si="919"/>
        <v>#DIV/0!</v>
      </c>
      <c r="AO365" s="52" t="e">
        <f t="shared" ca="1" si="920"/>
        <v>#DIV/0!</v>
      </c>
      <c r="AP365" s="52" t="e">
        <f t="shared" ca="1" si="920"/>
        <v>#DIV/0!</v>
      </c>
      <c r="AQ365" s="52" t="e">
        <f t="shared" ca="1" si="920"/>
        <v>#DIV/0!</v>
      </c>
      <c r="AR365" s="52" t="e">
        <f t="shared" ca="1" si="920"/>
        <v>#DIV/0!</v>
      </c>
      <c r="AS365" s="52" t="e">
        <f t="shared" ca="1" si="921"/>
        <v>#DIV/0!</v>
      </c>
      <c r="AT365" s="52" t="e">
        <f t="shared" ca="1" si="921"/>
        <v>#DIV/0!</v>
      </c>
      <c r="AU365" s="52" t="e">
        <f t="shared" ca="1" si="921"/>
        <v>#DIV/0!</v>
      </c>
      <c r="AV365" s="52" t="e">
        <f t="shared" ca="1" si="921"/>
        <v>#DIV/0!</v>
      </c>
      <c r="AW365" s="52" t="e">
        <f t="shared" ca="1" si="921"/>
        <v>#DIV/0!</v>
      </c>
      <c r="AX365" s="52" t="e">
        <f t="shared" ca="1" si="921"/>
        <v>#DIV/0!</v>
      </c>
      <c r="AY365" s="52" t="e">
        <f t="shared" ca="1" si="915"/>
        <v>#DIV/0!</v>
      </c>
      <c r="AZ365" s="52" t="e">
        <f t="shared" ca="1" si="915"/>
        <v>#DIV/0!</v>
      </c>
      <c r="BA365" s="52" t="e">
        <f t="shared" ca="1" si="915"/>
        <v>#DIV/0!</v>
      </c>
      <c r="BB365" s="52" t="e">
        <f t="shared" ca="1" si="915"/>
        <v>#DIV/0!</v>
      </c>
      <c r="BC365" s="52" t="e">
        <f t="shared" ca="1" si="916"/>
        <v>#DIV/0!</v>
      </c>
      <c r="BD365" s="52" t="e">
        <f t="shared" ca="1" si="916"/>
        <v>#DIV/0!</v>
      </c>
      <c r="BE365" s="52" t="e">
        <f t="shared" ca="1" si="916"/>
        <v>#DIV/0!</v>
      </c>
      <c r="BF365" s="52" t="e">
        <f t="shared" ca="1" si="916"/>
        <v>#DIV/0!</v>
      </c>
      <c r="BG365" s="52" t="e">
        <f t="shared" ca="1" si="917"/>
        <v>#DIV/0!</v>
      </c>
      <c r="BH365" s="52" t="e">
        <f t="shared" ca="1" si="917"/>
        <v>#DIV/0!</v>
      </c>
      <c r="BJ365" s="52">
        <f t="shared" si="925"/>
        <v>0</v>
      </c>
      <c r="BK365" s="52">
        <f t="shared" si="926"/>
        <v>0</v>
      </c>
      <c r="BL365" s="52">
        <f t="shared" si="927"/>
        <v>0</v>
      </c>
      <c r="BM365" s="52">
        <f t="shared" si="928"/>
        <v>0</v>
      </c>
      <c r="BN365" s="52">
        <f t="shared" si="929"/>
        <v>0</v>
      </c>
      <c r="BO365" s="52">
        <f t="shared" si="930"/>
        <v>0</v>
      </c>
      <c r="BP365" s="52">
        <f t="shared" si="931"/>
        <v>0</v>
      </c>
      <c r="BQ365" s="52">
        <f t="shared" si="932"/>
        <v>0.05</v>
      </c>
      <c r="BS365" s="52">
        <f t="shared" ca="1" si="933"/>
        <v>0</v>
      </c>
      <c r="BT365" s="52">
        <f t="shared" ca="1" si="934"/>
        <v>0</v>
      </c>
      <c r="BU365" s="52">
        <f t="shared" ca="1" si="935"/>
        <v>0</v>
      </c>
      <c r="BV365" s="52">
        <f t="shared" ca="1" si="936"/>
        <v>0</v>
      </c>
      <c r="BW365" s="52">
        <f t="shared" ca="1" si="937"/>
        <v>0</v>
      </c>
      <c r="BX365" s="52">
        <f t="shared" ca="1" si="938"/>
        <v>0</v>
      </c>
      <c r="BY365" s="52">
        <f t="shared" ca="1" si="939"/>
        <v>0</v>
      </c>
      <c r="BZ365" s="52">
        <f t="shared" ca="1" si="940"/>
        <v>0</v>
      </c>
      <c r="CA365" s="52">
        <f t="shared" ca="1" si="941"/>
        <v>0</v>
      </c>
      <c r="CB365" s="52">
        <f t="shared" ca="1" si="942"/>
        <v>0</v>
      </c>
      <c r="CC365" s="52">
        <f t="shared" ca="1" si="943"/>
        <v>0</v>
      </c>
      <c r="CD365" s="52">
        <f t="shared" ca="1" si="944"/>
        <v>0</v>
      </c>
      <c r="CE365" s="52">
        <f t="shared" ca="1" si="945"/>
        <v>0</v>
      </c>
      <c r="CF365" s="52">
        <f t="shared" ca="1" si="946"/>
        <v>0</v>
      </c>
      <c r="CG365" s="52">
        <f t="shared" ca="1" si="947"/>
        <v>0</v>
      </c>
      <c r="CH365" s="52">
        <f t="shared" ca="1" si="948"/>
        <v>0</v>
      </c>
      <c r="CI365" s="52">
        <f t="shared" ca="1" si="949"/>
        <v>0</v>
      </c>
      <c r="CJ365" s="52">
        <f t="shared" ca="1" si="950"/>
        <v>0</v>
      </c>
      <c r="CK365" s="52">
        <f t="shared" ca="1" si="951"/>
        <v>0</v>
      </c>
      <c r="CL365" s="52">
        <f t="shared" ca="1" si="952"/>
        <v>0</v>
      </c>
      <c r="CM365" s="52">
        <f t="shared" ca="1" si="953"/>
        <v>0</v>
      </c>
      <c r="CN365" s="52">
        <f t="shared" ca="1" si="954"/>
        <v>0</v>
      </c>
      <c r="CO365" s="52">
        <f t="shared" ca="1" si="955"/>
        <v>0</v>
      </c>
      <c r="CP365" s="52">
        <f t="shared" ca="1" si="956"/>
        <v>0</v>
      </c>
      <c r="CQ365" s="52">
        <f t="shared" ca="1" si="957"/>
        <v>0</v>
      </c>
      <c r="CR365" s="52">
        <f t="shared" ca="1" si="958"/>
        <v>0</v>
      </c>
      <c r="CS365" s="52">
        <f t="shared" ca="1" si="959"/>
        <v>0</v>
      </c>
      <c r="CT365" s="52">
        <f t="shared" ca="1" si="960"/>
        <v>0</v>
      </c>
      <c r="CU365" s="52">
        <f t="shared" ca="1" si="961"/>
        <v>0</v>
      </c>
      <c r="CV365" s="52">
        <f t="shared" ca="1" si="962"/>
        <v>0</v>
      </c>
      <c r="CW365" s="52">
        <f t="shared" ca="1" si="963"/>
        <v>0</v>
      </c>
      <c r="CY365" s="51" t="str">
        <f t="shared" ca="1" si="964"/>
        <v>Slope</v>
      </c>
      <c r="CZ365" s="51" t="str">
        <f t="shared" ca="1" si="965"/>
        <v>Slope</v>
      </c>
      <c r="DA365" s="51" t="str">
        <f t="shared" ca="1" si="966"/>
        <v>Slope</v>
      </c>
      <c r="DB365" s="51" t="str">
        <f t="shared" ca="1" si="967"/>
        <v>Slope</v>
      </c>
      <c r="DC365" s="51" t="str">
        <f t="shared" ca="1" si="968"/>
        <v>Slope</v>
      </c>
      <c r="DD365" s="51" t="str">
        <f t="shared" ca="1" si="969"/>
        <v>Slope</v>
      </c>
      <c r="DE365" s="51" t="str">
        <f t="shared" ca="1" si="970"/>
        <v>Slope</v>
      </c>
      <c r="DF365" s="51" t="str">
        <f t="shared" ca="1" si="971"/>
        <v>Slope</v>
      </c>
      <c r="DG365" s="51" t="str">
        <f t="shared" ca="1" si="972"/>
        <v>Slope</v>
      </c>
      <c r="DH365" s="51" t="str">
        <f t="shared" ca="1" si="973"/>
        <v>Slope</v>
      </c>
      <c r="DI365" s="51" t="str">
        <f t="shared" ca="1" si="974"/>
        <v>Slope</v>
      </c>
      <c r="DJ365" s="51" t="str">
        <f t="shared" ca="1" si="975"/>
        <v>Slope</v>
      </c>
      <c r="DK365" s="51" t="str">
        <f t="shared" ca="1" si="976"/>
        <v>Slope</v>
      </c>
      <c r="DL365" s="51" t="str">
        <f t="shared" ca="1" si="977"/>
        <v>Slope</v>
      </c>
      <c r="DM365" s="51" t="str">
        <f t="shared" ca="1" si="978"/>
        <v>Slope</v>
      </c>
      <c r="DN365" s="51" t="str">
        <f t="shared" ca="1" si="979"/>
        <v>Slope</v>
      </c>
      <c r="DO365" s="51" t="str">
        <f t="shared" ca="1" si="980"/>
        <v>Slope</v>
      </c>
      <c r="DP365" s="51" t="str">
        <f t="shared" ca="1" si="981"/>
        <v>Slope</v>
      </c>
      <c r="DQ365" s="51" t="str">
        <f t="shared" ca="1" si="982"/>
        <v>Slope</v>
      </c>
      <c r="DR365" s="51" t="str">
        <f t="shared" ca="1" si="983"/>
        <v>Slope</v>
      </c>
      <c r="DS365" s="51" t="str">
        <f t="shared" ca="1" si="984"/>
        <v>Slope</v>
      </c>
      <c r="DT365" s="51" t="str">
        <f t="shared" ca="1" si="985"/>
        <v>Slope</v>
      </c>
      <c r="DU365" s="51" t="str">
        <f t="shared" ca="1" si="986"/>
        <v>Slope</v>
      </c>
      <c r="DV365" s="51" t="str">
        <f t="shared" ca="1" si="987"/>
        <v>Slope</v>
      </c>
      <c r="DW365" s="51" t="str">
        <f t="shared" ca="1" si="988"/>
        <v>Slope</v>
      </c>
      <c r="DX365" s="51" t="str">
        <f t="shared" ca="1" si="989"/>
        <v>Slope</v>
      </c>
      <c r="DY365" s="51" t="str">
        <f t="shared" ca="1" si="990"/>
        <v>Slope</v>
      </c>
      <c r="DZ365" s="51" t="str">
        <f t="shared" ca="1" si="991"/>
        <v>Slope</v>
      </c>
      <c r="EA365" s="51" t="str">
        <f t="shared" ca="1" si="992"/>
        <v>Slope</v>
      </c>
      <c r="EB365" s="51" t="str">
        <f t="shared" ca="1" si="993"/>
        <v>Slope</v>
      </c>
      <c r="EC365" s="51" t="str">
        <f t="shared" ca="1" si="994"/>
        <v>Slope</v>
      </c>
      <c r="EE365" s="52">
        <f t="shared" ca="1" si="995"/>
        <v>1</v>
      </c>
      <c r="EF365" s="52">
        <f t="shared" ca="1" si="996"/>
        <v>1</v>
      </c>
      <c r="EG365" s="52">
        <f t="shared" ca="1" si="997"/>
        <v>1</v>
      </c>
      <c r="EH365" s="52">
        <f t="shared" ca="1" si="998"/>
        <v>1</v>
      </c>
      <c r="EI365" s="52">
        <f t="shared" ca="1" si="999"/>
        <v>1</v>
      </c>
      <c r="EJ365" s="52">
        <f t="shared" ca="1" si="1000"/>
        <v>1</v>
      </c>
      <c r="EK365" s="52">
        <f t="shared" ca="1" si="1001"/>
        <v>1</v>
      </c>
      <c r="EL365" s="52">
        <f t="shared" ca="1" si="1002"/>
        <v>1</v>
      </c>
      <c r="EM365" s="52">
        <f t="shared" ca="1" si="1003"/>
        <v>1</v>
      </c>
      <c r="EN365" s="52">
        <f t="shared" ca="1" si="1004"/>
        <v>1</v>
      </c>
      <c r="EO365" s="52">
        <f t="shared" ca="1" si="1005"/>
        <v>1</v>
      </c>
      <c r="EP365" s="52">
        <f t="shared" ca="1" si="1006"/>
        <v>1</v>
      </c>
      <c r="EQ365" s="52">
        <f t="shared" ca="1" si="1007"/>
        <v>1</v>
      </c>
      <c r="ER365" s="52">
        <f t="shared" ca="1" si="1008"/>
        <v>1</v>
      </c>
      <c r="ES365" s="52">
        <f t="shared" ca="1" si="1009"/>
        <v>1</v>
      </c>
      <c r="ET365" s="52">
        <f t="shared" ca="1" si="1010"/>
        <v>1</v>
      </c>
      <c r="EU365" s="52">
        <f t="shared" ca="1" si="1011"/>
        <v>1</v>
      </c>
      <c r="EV365" s="52">
        <f t="shared" ca="1" si="1012"/>
        <v>1</v>
      </c>
      <c r="EW365" s="52">
        <f t="shared" ca="1" si="1013"/>
        <v>1</v>
      </c>
      <c r="EX365" s="52">
        <f t="shared" ca="1" si="1014"/>
        <v>1</v>
      </c>
      <c r="EY365" s="52">
        <f t="shared" ca="1" si="1015"/>
        <v>1</v>
      </c>
      <c r="EZ365" s="52">
        <f t="shared" ca="1" si="1016"/>
        <v>1</v>
      </c>
      <c r="FA365" s="52">
        <f t="shared" ca="1" si="1017"/>
        <v>1</v>
      </c>
      <c r="FB365" s="52">
        <f t="shared" ca="1" si="1018"/>
        <v>1</v>
      </c>
      <c r="FC365" s="52">
        <f t="shared" ca="1" si="1019"/>
        <v>1</v>
      </c>
      <c r="FD365" s="52">
        <f t="shared" ca="1" si="1020"/>
        <v>1</v>
      </c>
      <c r="FE365" s="52">
        <f t="shared" ca="1" si="1021"/>
        <v>1</v>
      </c>
      <c r="FF365" s="52">
        <f t="shared" ca="1" si="1022"/>
        <v>1</v>
      </c>
      <c r="FG365" s="52">
        <f t="shared" ca="1" si="1023"/>
        <v>1</v>
      </c>
      <c r="FH365" s="52">
        <f t="shared" ca="1" si="1024"/>
        <v>1</v>
      </c>
      <c r="FI365" s="52">
        <f t="shared" ca="1" si="1025"/>
        <v>1</v>
      </c>
      <c r="FK365" s="52">
        <f t="shared" si="1026"/>
        <v>0</v>
      </c>
      <c r="FL365" s="59" t="e">
        <f t="shared" ca="1" si="1027"/>
        <v>#N/A</v>
      </c>
      <c r="FM365" s="59" t="e">
        <f t="shared" ca="1" si="1028"/>
        <v>#N/A</v>
      </c>
      <c r="FN365" s="52">
        <f t="shared" ca="1" si="1029"/>
        <v>0</v>
      </c>
      <c r="FP365" s="52">
        <f t="shared" ca="1" si="1030"/>
        <v>0.66666666666666663</v>
      </c>
      <c r="FQ365" s="52">
        <f t="shared" ca="1" si="1031"/>
        <v>0.66666666666666663</v>
      </c>
      <c r="FR365" s="52">
        <f t="shared" ca="1" si="1032"/>
        <v>0.65555555555555545</v>
      </c>
      <c r="FS365" s="52">
        <f t="shared" ca="1" si="1033"/>
        <v>0.64444444444444438</v>
      </c>
      <c r="FT365" s="52">
        <f t="shared" ca="1" si="1034"/>
        <v>0.6333333333333333</v>
      </c>
      <c r="FU365" s="52">
        <f t="shared" ca="1" si="1035"/>
        <v>0.62222222222222223</v>
      </c>
      <c r="FV365" s="52">
        <f t="shared" ca="1" si="1036"/>
        <v>0.61111111111111116</v>
      </c>
      <c r="FW365" s="52">
        <f t="shared" ca="1" si="1037"/>
        <v>0.6</v>
      </c>
      <c r="FX365" s="52">
        <f t="shared" ca="1" si="1038"/>
        <v>0.5888888888888888</v>
      </c>
      <c r="FY365" s="52">
        <f t="shared" ca="1" si="1039"/>
        <v>0.57777777777777772</v>
      </c>
      <c r="FZ365" s="52">
        <f t="shared" ca="1" si="1040"/>
        <v>0.56666666666666665</v>
      </c>
      <c r="GA365" s="52">
        <f t="shared" ca="1" si="1041"/>
        <v>0.55555555555555558</v>
      </c>
      <c r="GB365" s="52">
        <f t="shared" ca="1" si="1042"/>
        <v>0.5444444444444444</v>
      </c>
      <c r="GC365" s="52">
        <f t="shared" ca="1" si="1043"/>
        <v>0.53333333333333333</v>
      </c>
      <c r="GD365" s="52">
        <f t="shared" ca="1" si="1044"/>
        <v>0.52222222222222214</v>
      </c>
      <c r="GE365" s="52">
        <f t="shared" ca="1" si="1045"/>
        <v>0.51111111111111107</v>
      </c>
      <c r="GF365" s="52">
        <f t="shared" ca="1" si="1046"/>
        <v>0.5</v>
      </c>
      <c r="GG365" s="52">
        <f t="shared" ca="1" si="1047"/>
        <v>0.48888888888888887</v>
      </c>
      <c r="GH365" s="52">
        <f t="shared" ca="1" si="1048"/>
        <v>0.47777777777777775</v>
      </c>
      <c r="GI365" s="52">
        <f t="shared" ca="1" si="1049"/>
        <v>0.46666666666666667</v>
      </c>
      <c r="GJ365" s="52">
        <f t="shared" ca="1" si="1050"/>
        <v>0.45555555555555555</v>
      </c>
      <c r="GK365" s="52">
        <f t="shared" ca="1" si="1051"/>
        <v>0.44444444444444442</v>
      </c>
      <c r="GL365" s="52">
        <f t="shared" ca="1" si="1052"/>
        <v>0.43333333333333335</v>
      </c>
      <c r="GM365" s="52">
        <f t="shared" ca="1" si="1053"/>
        <v>0.42222222222222222</v>
      </c>
      <c r="GN365" s="52">
        <f t="shared" ca="1" si="1054"/>
        <v>0.41111111111111109</v>
      </c>
      <c r="GO365" s="52">
        <f t="shared" ca="1" si="1055"/>
        <v>0.39999999999999997</v>
      </c>
      <c r="GP365" s="52">
        <f t="shared" ca="1" si="1056"/>
        <v>0.38888888888888884</v>
      </c>
      <c r="GQ365" s="52">
        <f t="shared" ca="1" si="1057"/>
        <v>0.37777777777777777</v>
      </c>
      <c r="GR365" s="52">
        <f t="shared" ca="1" si="1058"/>
        <v>0.36666666666666664</v>
      </c>
      <c r="GS365" s="52">
        <f t="shared" ca="1" si="1059"/>
        <v>0.35555555555555551</v>
      </c>
      <c r="GT365" s="52">
        <f t="shared" ca="1" si="1060"/>
        <v>0.34444444444444444</v>
      </c>
      <c r="GU365" s="125">
        <f t="shared" si="1061"/>
        <v>0</v>
      </c>
      <c r="GV365" s="52">
        <f t="shared" ca="1" si="1062"/>
        <v>0.66666666666666663</v>
      </c>
      <c r="GW365" s="59">
        <f t="shared" ca="1" si="1063"/>
        <v>0</v>
      </c>
      <c r="GX365" s="52">
        <f t="shared" ca="1" si="1064"/>
        <v>0</v>
      </c>
      <c r="GY365" s="52" t="str">
        <f t="shared" ca="1" si="1065"/>
        <v>Slope</v>
      </c>
      <c r="GZ365" s="52" t="str">
        <f t="shared" ca="1" si="1066"/>
        <v>NaN</v>
      </c>
      <c r="HA365" s="120">
        <f t="shared" si="1067"/>
        <v>0</v>
      </c>
      <c r="HB365" s="58">
        <f t="shared" si="1068"/>
        <v>0</v>
      </c>
      <c r="HC365" s="58"/>
      <c r="HD365" s="121">
        <f t="shared" si="1069"/>
        <v>1</v>
      </c>
      <c r="HE365" s="52">
        <f t="shared" si="1070"/>
        <v>0</v>
      </c>
      <c r="HF365" s="52">
        <f t="shared" si="1071"/>
        <v>0</v>
      </c>
      <c r="HG365" s="120">
        <f t="shared" si="1072"/>
        <v>1</v>
      </c>
      <c r="HH365" s="120">
        <f t="shared" si="1073"/>
        <v>0</v>
      </c>
      <c r="HI365" s="52">
        <f t="shared" ca="1" si="1074"/>
        <v>0</v>
      </c>
      <c r="HJ365" s="52" t="str">
        <f t="shared" ca="1" si="1075"/>
        <v>Slope</v>
      </c>
      <c r="HK365" s="59">
        <f t="shared" ca="1" si="1076"/>
        <v>2</v>
      </c>
      <c r="HL365" s="52" t="str">
        <f t="shared" ca="1" si="1077"/>
        <v>NaN</v>
      </c>
      <c r="HM365" s="52">
        <f t="shared" si="1078"/>
        <v>0</v>
      </c>
      <c r="HN365" s="52">
        <f t="shared" si="1079"/>
        <v>0</v>
      </c>
      <c r="HO365" s="52">
        <f t="shared" si="1080"/>
        <v>0</v>
      </c>
      <c r="HP365" s="112"/>
      <c r="HQ365" s="52">
        <f t="shared" si="1083"/>
        <v>0</v>
      </c>
      <c r="HR365" s="112"/>
      <c r="HS365" s="52">
        <f t="shared" si="1081"/>
        <v>0</v>
      </c>
      <c r="HT365">
        <f t="shared" si="1082"/>
        <v>0</v>
      </c>
    </row>
    <row r="366" spans="1:228" x14ac:dyDescent="0.25">
      <c r="A366" s="45">
        <v>328</v>
      </c>
      <c r="B366" s="35">
        <f t="shared" si="922"/>
        <v>3.7847222222222136E-2</v>
      </c>
      <c r="C366" s="28"/>
      <c r="D366" s="29"/>
      <c r="E366" s="29"/>
      <c r="F366" s="37"/>
      <c r="G366" s="38"/>
      <c r="H366" s="107"/>
      <c r="I366" s="31"/>
      <c r="J366" s="28"/>
      <c r="K366" s="37">
        <f t="shared" si="912"/>
        <v>0</v>
      </c>
      <c r="L366" s="30">
        <f t="shared" si="910"/>
        <v>0</v>
      </c>
      <c r="M366" s="101">
        <f t="shared" si="911"/>
        <v>0</v>
      </c>
      <c r="N366" s="103">
        <f t="shared" si="923"/>
        <v>0</v>
      </c>
      <c r="AD366" s="52" t="e">
        <f t="shared" ca="1" si="924"/>
        <v>#DIV/0!</v>
      </c>
      <c r="AE366" s="52" t="e">
        <f t="shared" ca="1" si="924"/>
        <v>#DIV/0!</v>
      </c>
      <c r="AF366" s="52" t="e">
        <f t="shared" ca="1" si="924"/>
        <v>#DIV/0!</v>
      </c>
      <c r="AG366" s="52" t="e">
        <f t="shared" ca="1" si="918"/>
        <v>#DIV/0!</v>
      </c>
      <c r="AH366" s="52" t="e">
        <f t="shared" ca="1" si="918"/>
        <v>#DIV/0!</v>
      </c>
      <c r="AI366" s="52" t="e">
        <f t="shared" ca="1" si="918"/>
        <v>#DIV/0!</v>
      </c>
      <c r="AJ366" s="52" t="e">
        <f t="shared" ca="1" si="918"/>
        <v>#DIV/0!</v>
      </c>
      <c r="AK366" s="52" t="e">
        <f t="shared" ca="1" si="919"/>
        <v>#DIV/0!</v>
      </c>
      <c r="AL366" s="52" t="e">
        <f t="shared" ca="1" si="919"/>
        <v>#DIV/0!</v>
      </c>
      <c r="AM366" s="52" t="e">
        <f t="shared" ca="1" si="919"/>
        <v>#DIV/0!</v>
      </c>
      <c r="AN366" s="52" t="e">
        <f t="shared" ca="1" si="919"/>
        <v>#DIV/0!</v>
      </c>
      <c r="AO366" s="52" t="e">
        <f t="shared" ca="1" si="920"/>
        <v>#DIV/0!</v>
      </c>
      <c r="AP366" s="52" t="e">
        <f t="shared" ca="1" si="920"/>
        <v>#DIV/0!</v>
      </c>
      <c r="AQ366" s="52" t="e">
        <f t="shared" ca="1" si="920"/>
        <v>#DIV/0!</v>
      </c>
      <c r="AR366" s="52" t="e">
        <f t="shared" ca="1" si="920"/>
        <v>#DIV/0!</v>
      </c>
      <c r="AS366" s="52" t="e">
        <f t="shared" ca="1" si="921"/>
        <v>#DIV/0!</v>
      </c>
      <c r="AT366" s="52" t="e">
        <f t="shared" ca="1" si="921"/>
        <v>#DIV/0!</v>
      </c>
      <c r="AU366" s="52" t="e">
        <f t="shared" ca="1" si="921"/>
        <v>#DIV/0!</v>
      </c>
      <c r="AV366" s="52" t="e">
        <f t="shared" ca="1" si="921"/>
        <v>#DIV/0!</v>
      </c>
      <c r="AW366" s="52" t="e">
        <f t="shared" ca="1" si="921"/>
        <v>#DIV/0!</v>
      </c>
      <c r="AX366" s="52" t="e">
        <f t="shared" ca="1" si="921"/>
        <v>#DIV/0!</v>
      </c>
      <c r="AY366" s="52" t="e">
        <f t="shared" ca="1" si="915"/>
        <v>#DIV/0!</v>
      </c>
      <c r="AZ366" s="52" t="e">
        <f t="shared" ca="1" si="915"/>
        <v>#DIV/0!</v>
      </c>
      <c r="BA366" s="52" t="e">
        <f t="shared" ca="1" si="915"/>
        <v>#DIV/0!</v>
      </c>
      <c r="BB366" s="52" t="e">
        <f t="shared" ca="1" si="915"/>
        <v>#DIV/0!</v>
      </c>
      <c r="BC366" s="52" t="e">
        <f t="shared" ca="1" si="916"/>
        <v>#DIV/0!</v>
      </c>
      <c r="BD366" s="52" t="e">
        <f t="shared" ca="1" si="916"/>
        <v>#DIV/0!</v>
      </c>
      <c r="BE366" s="52" t="e">
        <f t="shared" ca="1" si="916"/>
        <v>#DIV/0!</v>
      </c>
      <c r="BF366" s="52" t="e">
        <f t="shared" ca="1" si="916"/>
        <v>#DIV/0!</v>
      </c>
      <c r="BG366" s="52" t="e">
        <f t="shared" ca="1" si="917"/>
        <v>#DIV/0!</v>
      </c>
      <c r="BH366" s="52" t="e">
        <f t="shared" ca="1" si="917"/>
        <v>#DIV/0!</v>
      </c>
      <c r="BJ366" s="52">
        <f t="shared" si="925"/>
        <v>0</v>
      </c>
      <c r="BK366" s="52">
        <f t="shared" si="926"/>
        <v>0</v>
      </c>
      <c r="BL366" s="52">
        <f t="shared" si="927"/>
        <v>0</v>
      </c>
      <c r="BM366" s="52">
        <f t="shared" si="928"/>
        <v>0</v>
      </c>
      <c r="BN366" s="52">
        <f t="shared" si="929"/>
        <v>0</v>
      </c>
      <c r="BO366" s="52">
        <f t="shared" si="930"/>
        <v>0</v>
      </c>
      <c r="BP366" s="52">
        <f t="shared" si="931"/>
        <v>0</v>
      </c>
      <c r="BQ366" s="52">
        <f t="shared" si="932"/>
        <v>0.05</v>
      </c>
      <c r="BS366" s="52">
        <f t="shared" ca="1" si="933"/>
        <v>0</v>
      </c>
      <c r="BT366" s="52">
        <f t="shared" ca="1" si="934"/>
        <v>0</v>
      </c>
      <c r="BU366" s="52">
        <f t="shared" ca="1" si="935"/>
        <v>0</v>
      </c>
      <c r="BV366" s="52">
        <f t="shared" ca="1" si="936"/>
        <v>0</v>
      </c>
      <c r="BW366" s="52">
        <f t="shared" ca="1" si="937"/>
        <v>0</v>
      </c>
      <c r="BX366" s="52">
        <f t="shared" ca="1" si="938"/>
        <v>0</v>
      </c>
      <c r="BY366" s="52">
        <f t="shared" ca="1" si="939"/>
        <v>0</v>
      </c>
      <c r="BZ366" s="52">
        <f t="shared" ca="1" si="940"/>
        <v>0</v>
      </c>
      <c r="CA366" s="52">
        <f t="shared" ca="1" si="941"/>
        <v>0</v>
      </c>
      <c r="CB366" s="52">
        <f t="shared" ca="1" si="942"/>
        <v>0</v>
      </c>
      <c r="CC366" s="52">
        <f t="shared" ca="1" si="943"/>
        <v>0</v>
      </c>
      <c r="CD366" s="52">
        <f t="shared" ca="1" si="944"/>
        <v>0</v>
      </c>
      <c r="CE366" s="52">
        <f t="shared" ca="1" si="945"/>
        <v>0</v>
      </c>
      <c r="CF366" s="52">
        <f t="shared" ca="1" si="946"/>
        <v>0</v>
      </c>
      <c r="CG366" s="52">
        <f t="shared" ca="1" si="947"/>
        <v>0</v>
      </c>
      <c r="CH366" s="52">
        <f t="shared" ca="1" si="948"/>
        <v>0</v>
      </c>
      <c r="CI366" s="52">
        <f t="shared" ca="1" si="949"/>
        <v>0</v>
      </c>
      <c r="CJ366" s="52">
        <f t="shared" ca="1" si="950"/>
        <v>0</v>
      </c>
      <c r="CK366" s="52">
        <f t="shared" ca="1" si="951"/>
        <v>0</v>
      </c>
      <c r="CL366" s="52">
        <f t="shared" ca="1" si="952"/>
        <v>0</v>
      </c>
      <c r="CM366" s="52">
        <f t="shared" ca="1" si="953"/>
        <v>0</v>
      </c>
      <c r="CN366" s="52">
        <f t="shared" ca="1" si="954"/>
        <v>0</v>
      </c>
      <c r="CO366" s="52">
        <f t="shared" ca="1" si="955"/>
        <v>0</v>
      </c>
      <c r="CP366" s="52">
        <f t="shared" ca="1" si="956"/>
        <v>0</v>
      </c>
      <c r="CQ366" s="52">
        <f t="shared" ca="1" si="957"/>
        <v>0</v>
      </c>
      <c r="CR366" s="52">
        <f t="shared" ca="1" si="958"/>
        <v>0</v>
      </c>
      <c r="CS366" s="52">
        <f t="shared" ca="1" si="959"/>
        <v>0</v>
      </c>
      <c r="CT366" s="52">
        <f t="shared" ca="1" si="960"/>
        <v>0</v>
      </c>
      <c r="CU366" s="52">
        <f t="shared" ca="1" si="961"/>
        <v>0</v>
      </c>
      <c r="CV366" s="52">
        <f t="shared" ca="1" si="962"/>
        <v>0</v>
      </c>
      <c r="CW366" s="52">
        <f t="shared" ca="1" si="963"/>
        <v>0</v>
      </c>
      <c r="CY366" s="51" t="str">
        <f t="shared" ca="1" si="964"/>
        <v>Slope</v>
      </c>
      <c r="CZ366" s="51" t="str">
        <f t="shared" ca="1" si="965"/>
        <v>Slope</v>
      </c>
      <c r="DA366" s="51" t="str">
        <f t="shared" ca="1" si="966"/>
        <v>Slope</v>
      </c>
      <c r="DB366" s="51" t="str">
        <f t="shared" ca="1" si="967"/>
        <v>Slope</v>
      </c>
      <c r="DC366" s="51" t="str">
        <f t="shared" ca="1" si="968"/>
        <v>Slope</v>
      </c>
      <c r="DD366" s="51" t="str">
        <f t="shared" ca="1" si="969"/>
        <v>Slope</v>
      </c>
      <c r="DE366" s="51" t="str">
        <f t="shared" ca="1" si="970"/>
        <v>Slope</v>
      </c>
      <c r="DF366" s="51" t="str">
        <f t="shared" ca="1" si="971"/>
        <v>Slope</v>
      </c>
      <c r="DG366" s="51" t="str">
        <f t="shared" ca="1" si="972"/>
        <v>Slope</v>
      </c>
      <c r="DH366" s="51" t="str">
        <f t="shared" ca="1" si="973"/>
        <v>Slope</v>
      </c>
      <c r="DI366" s="51" t="str">
        <f t="shared" ca="1" si="974"/>
        <v>Slope</v>
      </c>
      <c r="DJ366" s="51" t="str">
        <f t="shared" ca="1" si="975"/>
        <v>Slope</v>
      </c>
      <c r="DK366" s="51" t="str">
        <f t="shared" ca="1" si="976"/>
        <v>Slope</v>
      </c>
      <c r="DL366" s="51" t="str">
        <f t="shared" ca="1" si="977"/>
        <v>Slope</v>
      </c>
      <c r="DM366" s="51" t="str">
        <f t="shared" ca="1" si="978"/>
        <v>Slope</v>
      </c>
      <c r="DN366" s="51" t="str">
        <f t="shared" ca="1" si="979"/>
        <v>Slope</v>
      </c>
      <c r="DO366" s="51" t="str">
        <f t="shared" ca="1" si="980"/>
        <v>Slope</v>
      </c>
      <c r="DP366" s="51" t="str">
        <f t="shared" ca="1" si="981"/>
        <v>Slope</v>
      </c>
      <c r="DQ366" s="51" t="str">
        <f t="shared" ca="1" si="982"/>
        <v>Slope</v>
      </c>
      <c r="DR366" s="51" t="str">
        <f t="shared" ca="1" si="983"/>
        <v>Slope</v>
      </c>
      <c r="DS366" s="51" t="str">
        <f t="shared" ca="1" si="984"/>
        <v>Slope</v>
      </c>
      <c r="DT366" s="51" t="str">
        <f t="shared" ca="1" si="985"/>
        <v>Slope</v>
      </c>
      <c r="DU366" s="51" t="str">
        <f t="shared" ca="1" si="986"/>
        <v>Slope</v>
      </c>
      <c r="DV366" s="51" t="str">
        <f t="shared" ca="1" si="987"/>
        <v>Slope</v>
      </c>
      <c r="DW366" s="51" t="str">
        <f t="shared" ca="1" si="988"/>
        <v>Slope</v>
      </c>
      <c r="DX366" s="51" t="str">
        <f t="shared" ca="1" si="989"/>
        <v>Slope</v>
      </c>
      <c r="DY366" s="51" t="str">
        <f t="shared" ca="1" si="990"/>
        <v>Slope</v>
      </c>
      <c r="DZ366" s="51" t="str">
        <f t="shared" ca="1" si="991"/>
        <v>Slope</v>
      </c>
      <c r="EA366" s="51" t="str">
        <f t="shared" ca="1" si="992"/>
        <v>Slope</v>
      </c>
      <c r="EB366" s="51" t="str">
        <f t="shared" ca="1" si="993"/>
        <v>Slope</v>
      </c>
      <c r="EC366" s="51" t="str">
        <f t="shared" ca="1" si="994"/>
        <v>Slope</v>
      </c>
      <c r="EE366" s="52">
        <f t="shared" ca="1" si="995"/>
        <v>1</v>
      </c>
      <c r="EF366" s="52">
        <f t="shared" ca="1" si="996"/>
        <v>1</v>
      </c>
      <c r="EG366" s="52">
        <f t="shared" ca="1" si="997"/>
        <v>1</v>
      </c>
      <c r="EH366" s="52">
        <f t="shared" ca="1" si="998"/>
        <v>1</v>
      </c>
      <c r="EI366" s="52">
        <f t="shared" ca="1" si="999"/>
        <v>1</v>
      </c>
      <c r="EJ366" s="52">
        <f t="shared" ca="1" si="1000"/>
        <v>1</v>
      </c>
      <c r="EK366" s="52">
        <f t="shared" ca="1" si="1001"/>
        <v>1</v>
      </c>
      <c r="EL366" s="52">
        <f t="shared" ca="1" si="1002"/>
        <v>1</v>
      </c>
      <c r="EM366" s="52">
        <f t="shared" ca="1" si="1003"/>
        <v>1</v>
      </c>
      <c r="EN366" s="52">
        <f t="shared" ca="1" si="1004"/>
        <v>1</v>
      </c>
      <c r="EO366" s="52">
        <f t="shared" ca="1" si="1005"/>
        <v>1</v>
      </c>
      <c r="EP366" s="52">
        <f t="shared" ca="1" si="1006"/>
        <v>1</v>
      </c>
      <c r="EQ366" s="52">
        <f t="shared" ca="1" si="1007"/>
        <v>1</v>
      </c>
      <c r="ER366" s="52">
        <f t="shared" ca="1" si="1008"/>
        <v>1</v>
      </c>
      <c r="ES366" s="52">
        <f t="shared" ca="1" si="1009"/>
        <v>1</v>
      </c>
      <c r="ET366" s="52">
        <f t="shared" ca="1" si="1010"/>
        <v>1</v>
      </c>
      <c r="EU366" s="52">
        <f t="shared" ca="1" si="1011"/>
        <v>1</v>
      </c>
      <c r="EV366" s="52">
        <f t="shared" ca="1" si="1012"/>
        <v>1</v>
      </c>
      <c r="EW366" s="52">
        <f t="shared" ca="1" si="1013"/>
        <v>1</v>
      </c>
      <c r="EX366" s="52">
        <f t="shared" ca="1" si="1014"/>
        <v>1</v>
      </c>
      <c r="EY366" s="52">
        <f t="shared" ca="1" si="1015"/>
        <v>1</v>
      </c>
      <c r="EZ366" s="52">
        <f t="shared" ca="1" si="1016"/>
        <v>1</v>
      </c>
      <c r="FA366" s="52">
        <f t="shared" ca="1" si="1017"/>
        <v>1</v>
      </c>
      <c r="FB366" s="52">
        <f t="shared" ca="1" si="1018"/>
        <v>1</v>
      </c>
      <c r="FC366" s="52">
        <f t="shared" ca="1" si="1019"/>
        <v>1</v>
      </c>
      <c r="FD366" s="52">
        <f t="shared" ca="1" si="1020"/>
        <v>1</v>
      </c>
      <c r="FE366" s="52">
        <f t="shared" ca="1" si="1021"/>
        <v>1</v>
      </c>
      <c r="FF366" s="52">
        <f t="shared" ca="1" si="1022"/>
        <v>1</v>
      </c>
      <c r="FG366" s="52">
        <f t="shared" ca="1" si="1023"/>
        <v>1</v>
      </c>
      <c r="FH366" s="52">
        <f t="shared" ca="1" si="1024"/>
        <v>1</v>
      </c>
      <c r="FI366" s="52">
        <f t="shared" ca="1" si="1025"/>
        <v>1</v>
      </c>
      <c r="FK366" s="52">
        <f t="shared" si="1026"/>
        <v>0</v>
      </c>
      <c r="FL366" s="59" t="e">
        <f t="shared" ca="1" si="1027"/>
        <v>#N/A</v>
      </c>
      <c r="FM366" s="59" t="e">
        <f t="shared" ca="1" si="1028"/>
        <v>#N/A</v>
      </c>
      <c r="FN366" s="52">
        <f t="shared" ca="1" si="1029"/>
        <v>0</v>
      </c>
      <c r="FP366" s="52">
        <f t="shared" ca="1" si="1030"/>
        <v>0.66666666666666663</v>
      </c>
      <c r="FQ366" s="52">
        <f t="shared" ca="1" si="1031"/>
        <v>0.66666666666666663</v>
      </c>
      <c r="FR366" s="52">
        <f t="shared" ca="1" si="1032"/>
        <v>0.65555555555555545</v>
      </c>
      <c r="FS366" s="52">
        <f t="shared" ca="1" si="1033"/>
        <v>0.64444444444444438</v>
      </c>
      <c r="FT366" s="52">
        <f t="shared" ca="1" si="1034"/>
        <v>0.6333333333333333</v>
      </c>
      <c r="FU366" s="52">
        <f t="shared" ca="1" si="1035"/>
        <v>0.62222222222222223</v>
      </c>
      <c r="FV366" s="52">
        <f t="shared" ca="1" si="1036"/>
        <v>0.61111111111111116</v>
      </c>
      <c r="FW366" s="52">
        <f t="shared" ca="1" si="1037"/>
        <v>0.6</v>
      </c>
      <c r="FX366" s="52">
        <f t="shared" ca="1" si="1038"/>
        <v>0.5888888888888888</v>
      </c>
      <c r="FY366" s="52">
        <f t="shared" ca="1" si="1039"/>
        <v>0.57777777777777772</v>
      </c>
      <c r="FZ366" s="52">
        <f t="shared" ca="1" si="1040"/>
        <v>0.56666666666666665</v>
      </c>
      <c r="GA366" s="52">
        <f t="shared" ca="1" si="1041"/>
        <v>0.55555555555555558</v>
      </c>
      <c r="GB366" s="52">
        <f t="shared" ca="1" si="1042"/>
        <v>0.5444444444444444</v>
      </c>
      <c r="GC366" s="52">
        <f t="shared" ca="1" si="1043"/>
        <v>0.53333333333333333</v>
      </c>
      <c r="GD366" s="52">
        <f t="shared" ca="1" si="1044"/>
        <v>0.52222222222222214</v>
      </c>
      <c r="GE366" s="52">
        <f t="shared" ca="1" si="1045"/>
        <v>0.51111111111111107</v>
      </c>
      <c r="GF366" s="52">
        <f t="shared" ca="1" si="1046"/>
        <v>0.5</v>
      </c>
      <c r="GG366" s="52">
        <f t="shared" ca="1" si="1047"/>
        <v>0.48888888888888887</v>
      </c>
      <c r="GH366" s="52">
        <f t="shared" ca="1" si="1048"/>
        <v>0.47777777777777775</v>
      </c>
      <c r="GI366" s="52">
        <f t="shared" ca="1" si="1049"/>
        <v>0.46666666666666667</v>
      </c>
      <c r="GJ366" s="52">
        <f t="shared" ca="1" si="1050"/>
        <v>0.45555555555555555</v>
      </c>
      <c r="GK366" s="52">
        <f t="shared" ca="1" si="1051"/>
        <v>0.44444444444444442</v>
      </c>
      <c r="GL366" s="52">
        <f t="shared" ca="1" si="1052"/>
        <v>0.43333333333333335</v>
      </c>
      <c r="GM366" s="52">
        <f t="shared" ca="1" si="1053"/>
        <v>0.42222222222222222</v>
      </c>
      <c r="GN366" s="52">
        <f t="shared" ca="1" si="1054"/>
        <v>0.41111111111111109</v>
      </c>
      <c r="GO366" s="52">
        <f t="shared" ca="1" si="1055"/>
        <v>0.39999999999999997</v>
      </c>
      <c r="GP366" s="52">
        <f t="shared" ca="1" si="1056"/>
        <v>0.38888888888888884</v>
      </c>
      <c r="GQ366" s="52">
        <f t="shared" ca="1" si="1057"/>
        <v>0.37777777777777777</v>
      </c>
      <c r="GR366" s="52">
        <f t="shared" ca="1" si="1058"/>
        <v>0.36666666666666664</v>
      </c>
      <c r="GS366" s="52">
        <f t="shared" ca="1" si="1059"/>
        <v>0.35555555555555551</v>
      </c>
      <c r="GT366" s="52">
        <f t="shared" ca="1" si="1060"/>
        <v>0.34444444444444444</v>
      </c>
      <c r="GU366" s="125">
        <f t="shared" si="1061"/>
        <v>0</v>
      </c>
      <c r="GV366" s="52">
        <f t="shared" ca="1" si="1062"/>
        <v>0.66666666666666663</v>
      </c>
      <c r="GW366" s="59">
        <f t="shared" ca="1" si="1063"/>
        <v>0</v>
      </c>
      <c r="GX366" s="52">
        <f t="shared" ca="1" si="1064"/>
        <v>0</v>
      </c>
      <c r="GY366" s="52" t="str">
        <f t="shared" ca="1" si="1065"/>
        <v>Slope</v>
      </c>
      <c r="GZ366" s="52" t="str">
        <f t="shared" ca="1" si="1066"/>
        <v>NaN</v>
      </c>
      <c r="HA366" s="120">
        <f t="shared" si="1067"/>
        <v>0</v>
      </c>
      <c r="HB366" s="58">
        <f t="shared" si="1068"/>
        <v>0</v>
      </c>
      <c r="HC366" s="58"/>
      <c r="HD366" s="121">
        <f t="shared" si="1069"/>
        <v>1</v>
      </c>
      <c r="HE366" s="52">
        <f t="shared" si="1070"/>
        <v>0</v>
      </c>
      <c r="HF366" s="52">
        <f t="shared" si="1071"/>
        <v>0</v>
      </c>
      <c r="HG366" s="120">
        <f t="shared" si="1072"/>
        <v>1</v>
      </c>
      <c r="HH366" s="120">
        <f t="shared" si="1073"/>
        <v>0</v>
      </c>
      <c r="HI366" s="52">
        <f t="shared" ca="1" si="1074"/>
        <v>0</v>
      </c>
      <c r="HJ366" s="52" t="str">
        <f t="shared" ca="1" si="1075"/>
        <v>Slope</v>
      </c>
      <c r="HK366" s="59">
        <f t="shared" ca="1" si="1076"/>
        <v>2</v>
      </c>
      <c r="HL366" s="52" t="str">
        <f t="shared" ca="1" si="1077"/>
        <v>NaN</v>
      </c>
      <c r="HM366" s="52">
        <f t="shared" si="1078"/>
        <v>0</v>
      </c>
      <c r="HN366" s="52">
        <f t="shared" si="1079"/>
        <v>0</v>
      </c>
      <c r="HO366" s="52">
        <f t="shared" si="1080"/>
        <v>0</v>
      </c>
      <c r="HP366" s="112"/>
      <c r="HQ366" s="52">
        <f t="shared" si="1083"/>
        <v>0</v>
      </c>
      <c r="HR366" s="112"/>
      <c r="HS366" s="52">
        <f t="shared" si="1081"/>
        <v>0</v>
      </c>
      <c r="HT366">
        <f t="shared" si="1082"/>
        <v>0</v>
      </c>
    </row>
    <row r="367" spans="1:228" x14ac:dyDescent="0.25">
      <c r="A367" s="45">
        <v>329</v>
      </c>
      <c r="B367" s="35">
        <f t="shared" si="922"/>
        <v>3.7962962962962879E-2</v>
      </c>
      <c r="C367" s="28"/>
      <c r="D367" s="29"/>
      <c r="E367" s="29"/>
      <c r="F367" s="37"/>
      <c r="G367" s="38"/>
      <c r="H367" s="107"/>
      <c r="I367" s="31"/>
      <c r="J367" s="28"/>
      <c r="K367" s="37">
        <f t="shared" si="912"/>
        <v>0</v>
      </c>
      <c r="L367" s="30">
        <f t="shared" si="910"/>
        <v>0</v>
      </c>
      <c r="M367" s="101">
        <f t="shared" si="911"/>
        <v>0</v>
      </c>
      <c r="N367" s="103">
        <f t="shared" si="923"/>
        <v>0</v>
      </c>
      <c r="AD367" s="52" t="e">
        <f t="shared" ca="1" si="924"/>
        <v>#DIV/0!</v>
      </c>
      <c r="AE367" s="52" t="e">
        <f t="shared" ca="1" si="924"/>
        <v>#DIV/0!</v>
      </c>
      <c r="AF367" s="52" t="e">
        <f t="shared" ca="1" si="924"/>
        <v>#DIV/0!</v>
      </c>
      <c r="AG367" s="52" t="e">
        <f t="shared" ca="1" si="918"/>
        <v>#DIV/0!</v>
      </c>
      <c r="AH367" s="52" t="e">
        <f t="shared" ca="1" si="918"/>
        <v>#DIV/0!</v>
      </c>
      <c r="AI367" s="52" t="e">
        <f t="shared" ca="1" si="918"/>
        <v>#DIV/0!</v>
      </c>
      <c r="AJ367" s="52" t="e">
        <f t="shared" ca="1" si="918"/>
        <v>#DIV/0!</v>
      </c>
      <c r="AK367" s="52" t="e">
        <f t="shared" ca="1" si="919"/>
        <v>#DIV/0!</v>
      </c>
      <c r="AL367" s="52" t="e">
        <f t="shared" ca="1" si="919"/>
        <v>#DIV/0!</v>
      </c>
      <c r="AM367" s="52" t="e">
        <f t="shared" ca="1" si="919"/>
        <v>#DIV/0!</v>
      </c>
      <c r="AN367" s="52" t="e">
        <f t="shared" ca="1" si="919"/>
        <v>#DIV/0!</v>
      </c>
      <c r="AO367" s="52" t="e">
        <f t="shared" ca="1" si="920"/>
        <v>#DIV/0!</v>
      </c>
      <c r="AP367" s="52" t="e">
        <f t="shared" ca="1" si="920"/>
        <v>#DIV/0!</v>
      </c>
      <c r="AQ367" s="52" t="e">
        <f t="shared" ca="1" si="920"/>
        <v>#DIV/0!</v>
      </c>
      <c r="AR367" s="52" t="e">
        <f t="shared" ca="1" si="920"/>
        <v>#DIV/0!</v>
      </c>
      <c r="AS367" s="52" t="e">
        <f t="shared" ca="1" si="921"/>
        <v>#DIV/0!</v>
      </c>
      <c r="AT367" s="52" t="e">
        <f t="shared" ca="1" si="921"/>
        <v>#DIV/0!</v>
      </c>
      <c r="AU367" s="52" t="e">
        <f t="shared" ca="1" si="921"/>
        <v>#DIV/0!</v>
      </c>
      <c r="AV367" s="52" t="e">
        <f t="shared" ca="1" si="921"/>
        <v>#DIV/0!</v>
      </c>
      <c r="AW367" s="52" t="e">
        <f t="shared" ca="1" si="921"/>
        <v>#DIV/0!</v>
      </c>
      <c r="AX367" s="52" t="e">
        <f t="shared" ca="1" si="921"/>
        <v>#DIV/0!</v>
      </c>
      <c r="AY367" s="52" t="e">
        <f t="shared" ca="1" si="915"/>
        <v>#DIV/0!</v>
      </c>
      <c r="AZ367" s="52" t="e">
        <f t="shared" ca="1" si="915"/>
        <v>#DIV/0!</v>
      </c>
      <c r="BA367" s="52" t="e">
        <f t="shared" ca="1" si="915"/>
        <v>#DIV/0!</v>
      </c>
      <c r="BB367" s="52" t="e">
        <f t="shared" ca="1" si="915"/>
        <v>#DIV/0!</v>
      </c>
      <c r="BC367" s="52" t="e">
        <f t="shared" ca="1" si="916"/>
        <v>#DIV/0!</v>
      </c>
      <c r="BD367" s="52" t="e">
        <f t="shared" ca="1" si="916"/>
        <v>#DIV/0!</v>
      </c>
      <c r="BE367" s="52" t="e">
        <f t="shared" ca="1" si="916"/>
        <v>#DIV/0!</v>
      </c>
      <c r="BF367" s="52" t="e">
        <f t="shared" ca="1" si="916"/>
        <v>#DIV/0!</v>
      </c>
      <c r="BG367" s="52" t="e">
        <f t="shared" ca="1" si="917"/>
        <v>#DIV/0!</v>
      </c>
      <c r="BH367" s="52" t="e">
        <f t="shared" ca="1" si="917"/>
        <v>#DIV/0!</v>
      </c>
      <c r="BJ367" s="52">
        <f t="shared" si="925"/>
        <v>0</v>
      </c>
      <c r="BK367" s="52">
        <f t="shared" si="926"/>
        <v>0</v>
      </c>
      <c r="BL367" s="52">
        <f t="shared" si="927"/>
        <v>0</v>
      </c>
      <c r="BM367" s="52">
        <f t="shared" si="928"/>
        <v>0</v>
      </c>
      <c r="BN367" s="52">
        <f t="shared" si="929"/>
        <v>0</v>
      </c>
      <c r="BO367" s="52">
        <f t="shared" si="930"/>
        <v>0</v>
      </c>
      <c r="BP367" s="52">
        <f t="shared" si="931"/>
        <v>0</v>
      </c>
      <c r="BQ367" s="52">
        <f t="shared" si="932"/>
        <v>0.05</v>
      </c>
      <c r="BS367" s="52">
        <f t="shared" ca="1" si="933"/>
        <v>0</v>
      </c>
      <c r="BT367" s="52">
        <f t="shared" ca="1" si="934"/>
        <v>0</v>
      </c>
      <c r="BU367" s="52">
        <f t="shared" ca="1" si="935"/>
        <v>0</v>
      </c>
      <c r="BV367" s="52">
        <f t="shared" ca="1" si="936"/>
        <v>0</v>
      </c>
      <c r="BW367" s="52">
        <f t="shared" ca="1" si="937"/>
        <v>0</v>
      </c>
      <c r="BX367" s="52">
        <f t="shared" ca="1" si="938"/>
        <v>0</v>
      </c>
      <c r="BY367" s="52">
        <f t="shared" ca="1" si="939"/>
        <v>0</v>
      </c>
      <c r="BZ367" s="52">
        <f t="shared" ca="1" si="940"/>
        <v>0</v>
      </c>
      <c r="CA367" s="52">
        <f t="shared" ca="1" si="941"/>
        <v>0</v>
      </c>
      <c r="CB367" s="52">
        <f t="shared" ca="1" si="942"/>
        <v>0</v>
      </c>
      <c r="CC367" s="52">
        <f t="shared" ca="1" si="943"/>
        <v>0</v>
      </c>
      <c r="CD367" s="52">
        <f t="shared" ca="1" si="944"/>
        <v>0</v>
      </c>
      <c r="CE367" s="52">
        <f t="shared" ca="1" si="945"/>
        <v>0</v>
      </c>
      <c r="CF367" s="52">
        <f t="shared" ca="1" si="946"/>
        <v>0</v>
      </c>
      <c r="CG367" s="52">
        <f t="shared" ca="1" si="947"/>
        <v>0</v>
      </c>
      <c r="CH367" s="52">
        <f t="shared" ca="1" si="948"/>
        <v>0</v>
      </c>
      <c r="CI367" s="52">
        <f t="shared" ca="1" si="949"/>
        <v>0</v>
      </c>
      <c r="CJ367" s="52">
        <f t="shared" ca="1" si="950"/>
        <v>0</v>
      </c>
      <c r="CK367" s="52">
        <f t="shared" ca="1" si="951"/>
        <v>0</v>
      </c>
      <c r="CL367" s="52">
        <f t="shared" ca="1" si="952"/>
        <v>0</v>
      </c>
      <c r="CM367" s="52">
        <f t="shared" ca="1" si="953"/>
        <v>0</v>
      </c>
      <c r="CN367" s="52">
        <f t="shared" ca="1" si="954"/>
        <v>0</v>
      </c>
      <c r="CO367" s="52">
        <f t="shared" ca="1" si="955"/>
        <v>0</v>
      </c>
      <c r="CP367" s="52">
        <f t="shared" ca="1" si="956"/>
        <v>0</v>
      </c>
      <c r="CQ367" s="52">
        <f t="shared" ca="1" si="957"/>
        <v>0</v>
      </c>
      <c r="CR367" s="52">
        <f t="shared" ca="1" si="958"/>
        <v>0</v>
      </c>
      <c r="CS367" s="52">
        <f t="shared" ca="1" si="959"/>
        <v>0</v>
      </c>
      <c r="CT367" s="52">
        <f t="shared" ca="1" si="960"/>
        <v>0</v>
      </c>
      <c r="CU367" s="52">
        <f t="shared" ca="1" si="961"/>
        <v>0</v>
      </c>
      <c r="CV367" s="52">
        <f t="shared" ca="1" si="962"/>
        <v>0</v>
      </c>
      <c r="CW367" s="52">
        <f t="shared" ca="1" si="963"/>
        <v>0</v>
      </c>
      <c r="CY367" s="51" t="str">
        <f t="shared" ca="1" si="964"/>
        <v>Slope</v>
      </c>
      <c r="CZ367" s="51" t="str">
        <f t="shared" ca="1" si="965"/>
        <v>Slope</v>
      </c>
      <c r="DA367" s="51" t="str">
        <f t="shared" ca="1" si="966"/>
        <v>Slope</v>
      </c>
      <c r="DB367" s="51" t="str">
        <f t="shared" ca="1" si="967"/>
        <v>Slope</v>
      </c>
      <c r="DC367" s="51" t="str">
        <f t="shared" ca="1" si="968"/>
        <v>Slope</v>
      </c>
      <c r="DD367" s="51" t="str">
        <f t="shared" ca="1" si="969"/>
        <v>Slope</v>
      </c>
      <c r="DE367" s="51" t="str">
        <f t="shared" ca="1" si="970"/>
        <v>Slope</v>
      </c>
      <c r="DF367" s="51" t="str">
        <f t="shared" ca="1" si="971"/>
        <v>Slope</v>
      </c>
      <c r="DG367" s="51" t="str">
        <f t="shared" ca="1" si="972"/>
        <v>Slope</v>
      </c>
      <c r="DH367" s="51" t="str">
        <f t="shared" ca="1" si="973"/>
        <v>Slope</v>
      </c>
      <c r="DI367" s="51" t="str">
        <f t="shared" ca="1" si="974"/>
        <v>Slope</v>
      </c>
      <c r="DJ367" s="51" t="str">
        <f t="shared" ca="1" si="975"/>
        <v>Slope</v>
      </c>
      <c r="DK367" s="51" t="str">
        <f t="shared" ca="1" si="976"/>
        <v>Slope</v>
      </c>
      <c r="DL367" s="51" t="str">
        <f t="shared" ca="1" si="977"/>
        <v>Slope</v>
      </c>
      <c r="DM367" s="51" t="str">
        <f t="shared" ca="1" si="978"/>
        <v>Slope</v>
      </c>
      <c r="DN367" s="51" t="str">
        <f t="shared" ca="1" si="979"/>
        <v>Slope</v>
      </c>
      <c r="DO367" s="51" t="str">
        <f t="shared" ca="1" si="980"/>
        <v>Slope</v>
      </c>
      <c r="DP367" s="51" t="str">
        <f t="shared" ca="1" si="981"/>
        <v>Slope</v>
      </c>
      <c r="DQ367" s="51" t="str">
        <f t="shared" ca="1" si="982"/>
        <v>Slope</v>
      </c>
      <c r="DR367" s="51" t="str">
        <f t="shared" ca="1" si="983"/>
        <v>Slope</v>
      </c>
      <c r="DS367" s="51" t="str">
        <f t="shared" ca="1" si="984"/>
        <v>Slope</v>
      </c>
      <c r="DT367" s="51" t="str">
        <f t="shared" ca="1" si="985"/>
        <v>Slope</v>
      </c>
      <c r="DU367" s="51" t="str">
        <f t="shared" ca="1" si="986"/>
        <v>Slope</v>
      </c>
      <c r="DV367" s="51" t="str">
        <f t="shared" ca="1" si="987"/>
        <v>Slope</v>
      </c>
      <c r="DW367" s="51" t="str">
        <f t="shared" ca="1" si="988"/>
        <v>Slope</v>
      </c>
      <c r="DX367" s="51" t="str">
        <f t="shared" ca="1" si="989"/>
        <v>Slope</v>
      </c>
      <c r="DY367" s="51" t="str">
        <f t="shared" ca="1" si="990"/>
        <v>Slope</v>
      </c>
      <c r="DZ367" s="51" t="str">
        <f t="shared" ca="1" si="991"/>
        <v>Slope</v>
      </c>
      <c r="EA367" s="51" t="str">
        <f t="shared" ca="1" si="992"/>
        <v>Slope</v>
      </c>
      <c r="EB367" s="51" t="str">
        <f t="shared" ca="1" si="993"/>
        <v>Slope</v>
      </c>
      <c r="EC367" s="51" t="str">
        <f t="shared" ca="1" si="994"/>
        <v>Slope</v>
      </c>
      <c r="EE367" s="52">
        <f t="shared" ca="1" si="995"/>
        <v>1</v>
      </c>
      <c r="EF367" s="52">
        <f t="shared" ca="1" si="996"/>
        <v>1</v>
      </c>
      <c r="EG367" s="52">
        <f t="shared" ca="1" si="997"/>
        <v>1</v>
      </c>
      <c r="EH367" s="52">
        <f t="shared" ca="1" si="998"/>
        <v>1</v>
      </c>
      <c r="EI367" s="52">
        <f t="shared" ca="1" si="999"/>
        <v>1</v>
      </c>
      <c r="EJ367" s="52">
        <f t="shared" ca="1" si="1000"/>
        <v>1</v>
      </c>
      <c r="EK367" s="52">
        <f t="shared" ca="1" si="1001"/>
        <v>1</v>
      </c>
      <c r="EL367" s="52">
        <f t="shared" ca="1" si="1002"/>
        <v>1</v>
      </c>
      <c r="EM367" s="52">
        <f t="shared" ca="1" si="1003"/>
        <v>1</v>
      </c>
      <c r="EN367" s="52">
        <f t="shared" ca="1" si="1004"/>
        <v>1</v>
      </c>
      <c r="EO367" s="52">
        <f t="shared" ca="1" si="1005"/>
        <v>1</v>
      </c>
      <c r="EP367" s="52">
        <f t="shared" ca="1" si="1006"/>
        <v>1</v>
      </c>
      <c r="EQ367" s="52">
        <f t="shared" ca="1" si="1007"/>
        <v>1</v>
      </c>
      <c r="ER367" s="52">
        <f t="shared" ca="1" si="1008"/>
        <v>1</v>
      </c>
      <c r="ES367" s="52">
        <f t="shared" ca="1" si="1009"/>
        <v>1</v>
      </c>
      <c r="ET367" s="52">
        <f t="shared" ca="1" si="1010"/>
        <v>1</v>
      </c>
      <c r="EU367" s="52">
        <f t="shared" ca="1" si="1011"/>
        <v>1</v>
      </c>
      <c r="EV367" s="52">
        <f t="shared" ca="1" si="1012"/>
        <v>1</v>
      </c>
      <c r="EW367" s="52">
        <f t="shared" ca="1" si="1013"/>
        <v>1</v>
      </c>
      <c r="EX367" s="52">
        <f t="shared" ca="1" si="1014"/>
        <v>1</v>
      </c>
      <c r="EY367" s="52">
        <f t="shared" ca="1" si="1015"/>
        <v>1</v>
      </c>
      <c r="EZ367" s="52">
        <f t="shared" ca="1" si="1016"/>
        <v>1</v>
      </c>
      <c r="FA367" s="52">
        <f t="shared" ca="1" si="1017"/>
        <v>1</v>
      </c>
      <c r="FB367" s="52">
        <f t="shared" ca="1" si="1018"/>
        <v>1</v>
      </c>
      <c r="FC367" s="52">
        <f t="shared" ca="1" si="1019"/>
        <v>1</v>
      </c>
      <c r="FD367" s="52">
        <f t="shared" ca="1" si="1020"/>
        <v>1</v>
      </c>
      <c r="FE367" s="52">
        <f t="shared" ca="1" si="1021"/>
        <v>1</v>
      </c>
      <c r="FF367" s="52">
        <f t="shared" ca="1" si="1022"/>
        <v>1</v>
      </c>
      <c r="FG367" s="52">
        <f t="shared" ca="1" si="1023"/>
        <v>1</v>
      </c>
      <c r="FH367" s="52">
        <f t="shared" ca="1" si="1024"/>
        <v>1</v>
      </c>
      <c r="FI367" s="52">
        <f t="shared" ca="1" si="1025"/>
        <v>1</v>
      </c>
      <c r="FK367" s="52">
        <f t="shared" si="1026"/>
        <v>0</v>
      </c>
      <c r="FL367" s="59" t="e">
        <f t="shared" ca="1" si="1027"/>
        <v>#N/A</v>
      </c>
      <c r="FM367" s="59" t="e">
        <f t="shared" ca="1" si="1028"/>
        <v>#N/A</v>
      </c>
      <c r="FN367" s="52">
        <f t="shared" ca="1" si="1029"/>
        <v>0</v>
      </c>
      <c r="FP367" s="52">
        <f t="shared" ca="1" si="1030"/>
        <v>0.66666666666666663</v>
      </c>
      <c r="FQ367" s="52">
        <f t="shared" ca="1" si="1031"/>
        <v>0.66666666666666663</v>
      </c>
      <c r="FR367" s="52">
        <f t="shared" ca="1" si="1032"/>
        <v>0.65555555555555545</v>
      </c>
      <c r="FS367" s="52">
        <f t="shared" ca="1" si="1033"/>
        <v>0.64444444444444438</v>
      </c>
      <c r="FT367" s="52">
        <f t="shared" ca="1" si="1034"/>
        <v>0.6333333333333333</v>
      </c>
      <c r="FU367" s="52">
        <f t="shared" ca="1" si="1035"/>
        <v>0.62222222222222223</v>
      </c>
      <c r="FV367" s="52">
        <f t="shared" ca="1" si="1036"/>
        <v>0.61111111111111116</v>
      </c>
      <c r="FW367" s="52">
        <f t="shared" ca="1" si="1037"/>
        <v>0.6</v>
      </c>
      <c r="FX367" s="52">
        <f t="shared" ca="1" si="1038"/>
        <v>0.5888888888888888</v>
      </c>
      <c r="FY367" s="52">
        <f t="shared" ca="1" si="1039"/>
        <v>0.57777777777777772</v>
      </c>
      <c r="FZ367" s="52">
        <f t="shared" ca="1" si="1040"/>
        <v>0.56666666666666665</v>
      </c>
      <c r="GA367" s="52">
        <f t="shared" ca="1" si="1041"/>
        <v>0.55555555555555558</v>
      </c>
      <c r="GB367" s="52">
        <f t="shared" ca="1" si="1042"/>
        <v>0.5444444444444444</v>
      </c>
      <c r="GC367" s="52">
        <f t="shared" ca="1" si="1043"/>
        <v>0.53333333333333333</v>
      </c>
      <c r="GD367" s="52">
        <f t="shared" ca="1" si="1044"/>
        <v>0.52222222222222214</v>
      </c>
      <c r="GE367" s="52">
        <f t="shared" ca="1" si="1045"/>
        <v>0.51111111111111107</v>
      </c>
      <c r="GF367" s="52">
        <f t="shared" ca="1" si="1046"/>
        <v>0.5</v>
      </c>
      <c r="GG367" s="52">
        <f t="shared" ca="1" si="1047"/>
        <v>0.48888888888888887</v>
      </c>
      <c r="GH367" s="52">
        <f t="shared" ca="1" si="1048"/>
        <v>0.47777777777777775</v>
      </c>
      <c r="GI367" s="52">
        <f t="shared" ca="1" si="1049"/>
        <v>0.46666666666666667</v>
      </c>
      <c r="GJ367" s="52">
        <f t="shared" ca="1" si="1050"/>
        <v>0.45555555555555555</v>
      </c>
      <c r="GK367" s="52">
        <f t="shared" ca="1" si="1051"/>
        <v>0.44444444444444442</v>
      </c>
      <c r="GL367" s="52">
        <f t="shared" ca="1" si="1052"/>
        <v>0.43333333333333335</v>
      </c>
      <c r="GM367" s="52">
        <f t="shared" ca="1" si="1053"/>
        <v>0.42222222222222222</v>
      </c>
      <c r="GN367" s="52">
        <f t="shared" ca="1" si="1054"/>
        <v>0.41111111111111109</v>
      </c>
      <c r="GO367" s="52">
        <f t="shared" ca="1" si="1055"/>
        <v>0.39999999999999997</v>
      </c>
      <c r="GP367" s="52">
        <f t="shared" ca="1" si="1056"/>
        <v>0.38888888888888884</v>
      </c>
      <c r="GQ367" s="52">
        <f t="shared" ca="1" si="1057"/>
        <v>0.37777777777777777</v>
      </c>
      <c r="GR367" s="52">
        <f t="shared" ca="1" si="1058"/>
        <v>0.36666666666666664</v>
      </c>
      <c r="GS367" s="52">
        <f t="shared" ca="1" si="1059"/>
        <v>0.35555555555555551</v>
      </c>
      <c r="GT367" s="52">
        <f t="shared" ca="1" si="1060"/>
        <v>0.34444444444444444</v>
      </c>
      <c r="GU367" s="125">
        <f t="shared" si="1061"/>
        <v>0</v>
      </c>
      <c r="GV367" s="52">
        <f t="shared" ca="1" si="1062"/>
        <v>0.66666666666666663</v>
      </c>
      <c r="GW367" s="59">
        <f t="shared" ca="1" si="1063"/>
        <v>0</v>
      </c>
      <c r="GX367" s="52">
        <f t="shared" ca="1" si="1064"/>
        <v>0</v>
      </c>
      <c r="GY367" s="52" t="str">
        <f t="shared" ca="1" si="1065"/>
        <v>Slope</v>
      </c>
      <c r="GZ367" s="52" t="str">
        <f t="shared" ca="1" si="1066"/>
        <v>NaN</v>
      </c>
      <c r="HA367" s="120">
        <f t="shared" si="1067"/>
        <v>0</v>
      </c>
      <c r="HB367" s="58">
        <f t="shared" si="1068"/>
        <v>0</v>
      </c>
      <c r="HC367" s="58"/>
      <c r="HD367" s="121">
        <f t="shared" si="1069"/>
        <v>1</v>
      </c>
      <c r="HE367" s="52">
        <f t="shared" si="1070"/>
        <v>0</v>
      </c>
      <c r="HF367" s="52">
        <f t="shared" si="1071"/>
        <v>0</v>
      </c>
      <c r="HG367" s="120">
        <f t="shared" si="1072"/>
        <v>1</v>
      </c>
      <c r="HH367" s="120">
        <f t="shared" si="1073"/>
        <v>0</v>
      </c>
      <c r="HI367" s="52">
        <f t="shared" ca="1" si="1074"/>
        <v>0</v>
      </c>
      <c r="HJ367" s="52" t="str">
        <f t="shared" ca="1" si="1075"/>
        <v>Slope</v>
      </c>
      <c r="HK367" s="59">
        <f t="shared" ca="1" si="1076"/>
        <v>2</v>
      </c>
      <c r="HL367" s="52" t="str">
        <f t="shared" ca="1" si="1077"/>
        <v>NaN</v>
      </c>
      <c r="HM367" s="52">
        <f t="shared" si="1078"/>
        <v>0</v>
      </c>
      <c r="HN367" s="52">
        <f t="shared" si="1079"/>
        <v>0</v>
      </c>
      <c r="HO367" s="52">
        <f t="shared" si="1080"/>
        <v>0</v>
      </c>
      <c r="HP367" s="112"/>
      <c r="HQ367" s="52">
        <f t="shared" si="1083"/>
        <v>0</v>
      </c>
      <c r="HR367" s="112"/>
      <c r="HS367" s="52">
        <f t="shared" si="1081"/>
        <v>0</v>
      </c>
      <c r="HT367">
        <f t="shared" si="1082"/>
        <v>0</v>
      </c>
    </row>
    <row r="368" spans="1:228" x14ac:dyDescent="0.25">
      <c r="A368" s="45">
        <v>330</v>
      </c>
      <c r="B368" s="35">
        <f t="shared" si="922"/>
        <v>3.8078703703703622E-2</v>
      </c>
      <c r="C368" s="28"/>
      <c r="D368" s="29"/>
      <c r="E368" s="29"/>
      <c r="F368" s="37"/>
      <c r="G368" s="38"/>
      <c r="H368" s="107"/>
      <c r="I368" s="31"/>
      <c r="J368" s="28"/>
      <c r="K368" s="37">
        <f t="shared" si="912"/>
        <v>0</v>
      </c>
      <c r="L368" s="30">
        <f t="shared" si="910"/>
        <v>0</v>
      </c>
      <c r="M368" s="101">
        <f t="shared" si="911"/>
        <v>0</v>
      </c>
      <c r="N368" s="103">
        <f t="shared" si="923"/>
        <v>0</v>
      </c>
      <c r="AD368" s="52" t="e">
        <f t="shared" ca="1" si="924"/>
        <v>#DIV/0!</v>
      </c>
      <c r="AE368" s="52" t="e">
        <f t="shared" ca="1" si="924"/>
        <v>#DIV/0!</v>
      </c>
      <c r="AF368" s="52" t="e">
        <f t="shared" ca="1" si="924"/>
        <v>#DIV/0!</v>
      </c>
      <c r="AG368" s="52" t="e">
        <f t="shared" ca="1" si="918"/>
        <v>#DIV/0!</v>
      </c>
      <c r="AH368" s="52" t="e">
        <f t="shared" ca="1" si="918"/>
        <v>#DIV/0!</v>
      </c>
      <c r="AI368" s="52" t="e">
        <f t="shared" ca="1" si="918"/>
        <v>#DIV/0!</v>
      </c>
      <c r="AJ368" s="52" t="e">
        <f t="shared" ca="1" si="918"/>
        <v>#DIV/0!</v>
      </c>
      <c r="AK368" s="52" t="e">
        <f t="shared" ca="1" si="919"/>
        <v>#DIV/0!</v>
      </c>
      <c r="AL368" s="52" t="e">
        <f t="shared" ca="1" si="919"/>
        <v>#DIV/0!</v>
      </c>
      <c r="AM368" s="52" t="e">
        <f t="shared" ca="1" si="919"/>
        <v>#DIV/0!</v>
      </c>
      <c r="AN368" s="52" t="e">
        <f t="shared" ca="1" si="919"/>
        <v>#DIV/0!</v>
      </c>
      <c r="AO368" s="52" t="e">
        <f t="shared" ca="1" si="920"/>
        <v>#DIV/0!</v>
      </c>
      <c r="AP368" s="52" t="e">
        <f t="shared" ca="1" si="920"/>
        <v>#DIV/0!</v>
      </c>
      <c r="AQ368" s="52" t="e">
        <f t="shared" ca="1" si="920"/>
        <v>#DIV/0!</v>
      </c>
      <c r="AR368" s="52" t="e">
        <f t="shared" ca="1" si="920"/>
        <v>#DIV/0!</v>
      </c>
      <c r="AS368" s="52" t="e">
        <f t="shared" ca="1" si="921"/>
        <v>#DIV/0!</v>
      </c>
      <c r="AT368" s="52" t="e">
        <f t="shared" ca="1" si="921"/>
        <v>#DIV/0!</v>
      </c>
      <c r="AU368" s="52" t="e">
        <f t="shared" ca="1" si="921"/>
        <v>#DIV/0!</v>
      </c>
      <c r="AV368" s="52" t="e">
        <f t="shared" ca="1" si="921"/>
        <v>#DIV/0!</v>
      </c>
      <c r="AW368" s="52" t="e">
        <f t="shared" ca="1" si="921"/>
        <v>#DIV/0!</v>
      </c>
      <c r="AX368" s="52" t="e">
        <f t="shared" ca="1" si="921"/>
        <v>#DIV/0!</v>
      </c>
      <c r="AY368" s="52" t="e">
        <f t="shared" ca="1" si="915"/>
        <v>#DIV/0!</v>
      </c>
      <c r="AZ368" s="52" t="e">
        <f t="shared" ca="1" si="915"/>
        <v>#DIV/0!</v>
      </c>
      <c r="BA368" s="52" t="e">
        <f t="shared" ca="1" si="915"/>
        <v>#DIV/0!</v>
      </c>
      <c r="BB368" s="52" t="e">
        <f t="shared" ca="1" si="915"/>
        <v>#DIV/0!</v>
      </c>
      <c r="BC368" s="52" t="e">
        <f t="shared" ca="1" si="916"/>
        <v>#DIV/0!</v>
      </c>
      <c r="BD368" s="52" t="e">
        <f t="shared" ca="1" si="916"/>
        <v>#DIV/0!</v>
      </c>
      <c r="BE368" s="52" t="e">
        <f t="shared" ca="1" si="916"/>
        <v>#DIV/0!</v>
      </c>
      <c r="BF368" s="52" t="e">
        <f t="shared" ca="1" si="916"/>
        <v>#DIV/0!</v>
      </c>
      <c r="BG368" s="52" t="e">
        <f t="shared" ca="1" si="917"/>
        <v>#DIV/0!</v>
      </c>
      <c r="BH368" s="52" t="e">
        <f t="shared" ca="1" si="917"/>
        <v>#DIV/0!</v>
      </c>
      <c r="BJ368" s="52">
        <f t="shared" si="925"/>
        <v>0</v>
      </c>
      <c r="BK368" s="52">
        <f t="shared" si="926"/>
        <v>0</v>
      </c>
      <c r="BL368" s="52">
        <f t="shared" si="927"/>
        <v>0</v>
      </c>
      <c r="BM368" s="52">
        <f t="shared" si="928"/>
        <v>0</v>
      </c>
      <c r="BN368" s="52">
        <f t="shared" si="929"/>
        <v>0</v>
      </c>
      <c r="BO368" s="52">
        <f t="shared" si="930"/>
        <v>0</v>
      </c>
      <c r="BP368" s="52">
        <f t="shared" si="931"/>
        <v>0</v>
      </c>
      <c r="BQ368" s="52">
        <f t="shared" si="932"/>
        <v>0.05</v>
      </c>
      <c r="BS368" s="52">
        <f t="shared" ca="1" si="933"/>
        <v>0</v>
      </c>
      <c r="BT368" s="52">
        <f t="shared" ca="1" si="934"/>
        <v>0</v>
      </c>
      <c r="BU368" s="52">
        <f t="shared" ca="1" si="935"/>
        <v>0</v>
      </c>
      <c r="BV368" s="52">
        <f t="shared" ca="1" si="936"/>
        <v>0</v>
      </c>
      <c r="BW368" s="52">
        <f t="shared" ca="1" si="937"/>
        <v>0</v>
      </c>
      <c r="BX368" s="52">
        <f t="shared" ca="1" si="938"/>
        <v>0</v>
      </c>
      <c r="BY368" s="52">
        <f t="shared" ca="1" si="939"/>
        <v>0</v>
      </c>
      <c r="BZ368" s="52">
        <f t="shared" ca="1" si="940"/>
        <v>0</v>
      </c>
      <c r="CA368" s="52">
        <f t="shared" ca="1" si="941"/>
        <v>0</v>
      </c>
      <c r="CB368" s="52">
        <f t="shared" ca="1" si="942"/>
        <v>0</v>
      </c>
      <c r="CC368" s="52">
        <f t="shared" ca="1" si="943"/>
        <v>0</v>
      </c>
      <c r="CD368" s="52">
        <f t="shared" ca="1" si="944"/>
        <v>0</v>
      </c>
      <c r="CE368" s="52">
        <f t="shared" ca="1" si="945"/>
        <v>0</v>
      </c>
      <c r="CF368" s="52">
        <f t="shared" ca="1" si="946"/>
        <v>0</v>
      </c>
      <c r="CG368" s="52">
        <f t="shared" ca="1" si="947"/>
        <v>0</v>
      </c>
      <c r="CH368" s="52">
        <f t="shared" ca="1" si="948"/>
        <v>0</v>
      </c>
      <c r="CI368" s="52">
        <f t="shared" ca="1" si="949"/>
        <v>0</v>
      </c>
      <c r="CJ368" s="52">
        <f t="shared" ca="1" si="950"/>
        <v>0</v>
      </c>
      <c r="CK368" s="52">
        <f t="shared" ca="1" si="951"/>
        <v>0</v>
      </c>
      <c r="CL368" s="52">
        <f t="shared" ca="1" si="952"/>
        <v>0</v>
      </c>
      <c r="CM368" s="52">
        <f t="shared" ca="1" si="953"/>
        <v>0</v>
      </c>
      <c r="CN368" s="52">
        <f t="shared" ca="1" si="954"/>
        <v>0</v>
      </c>
      <c r="CO368" s="52">
        <f t="shared" ca="1" si="955"/>
        <v>0</v>
      </c>
      <c r="CP368" s="52">
        <f t="shared" ca="1" si="956"/>
        <v>0</v>
      </c>
      <c r="CQ368" s="52">
        <f t="shared" ca="1" si="957"/>
        <v>0</v>
      </c>
      <c r="CR368" s="52">
        <f t="shared" ca="1" si="958"/>
        <v>0</v>
      </c>
      <c r="CS368" s="52">
        <f t="shared" ca="1" si="959"/>
        <v>0</v>
      </c>
      <c r="CT368" s="52">
        <f t="shared" ca="1" si="960"/>
        <v>0</v>
      </c>
      <c r="CU368" s="52">
        <f t="shared" ca="1" si="961"/>
        <v>0</v>
      </c>
      <c r="CV368" s="52">
        <f t="shared" ca="1" si="962"/>
        <v>0</v>
      </c>
      <c r="CW368" s="52">
        <f t="shared" ca="1" si="963"/>
        <v>0</v>
      </c>
      <c r="CY368" s="51" t="str">
        <f t="shared" ca="1" si="964"/>
        <v>Slope</v>
      </c>
      <c r="CZ368" s="51" t="str">
        <f t="shared" ca="1" si="965"/>
        <v>Slope</v>
      </c>
      <c r="DA368" s="51" t="str">
        <f t="shared" ca="1" si="966"/>
        <v>Slope</v>
      </c>
      <c r="DB368" s="51" t="str">
        <f t="shared" ca="1" si="967"/>
        <v>Slope</v>
      </c>
      <c r="DC368" s="51" t="str">
        <f t="shared" ca="1" si="968"/>
        <v>Slope</v>
      </c>
      <c r="DD368" s="51" t="str">
        <f t="shared" ca="1" si="969"/>
        <v>Slope</v>
      </c>
      <c r="DE368" s="51" t="str">
        <f t="shared" ca="1" si="970"/>
        <v>Slope</v>
      </c>
      <c r="DF368" s="51" t="str">
        <f t="shared" ca="1" si="971"/>
        <v>Slope</v>
      </c>
      <c r="DG368" s="51" t="str">
        <f t="shared" ca="1" si="972"/>
        <v>Slope</v>
      </c>
      <c r="DH368" s="51" t="str">
        <f t="shared" ca="1" si="973"/>
        <v>Slope</v>
      </c>
      <c r="DI368" s="51" t="str">
        <f t="shared" ca="1" si="974"/>
        <v>Slope</v>
      </c>
      <c r="DJ368" s="51" t="str">
        <f t="shared" ca="1" si="975"/>
        <v>Slope</v>
      </c>
      <c r="DK368" s="51" t="str">
        <f t="shared" ca="1" si="976"/>
        <v>Slope</v>
      </c>
      <c r="DL368" s="51" t="str">
        <f t="shared" ca="1" si="977"/>
        <v>Slope</v>
      </c>
      <c r="DM368" s="51" t="str">
        <f t="shared" ca="1" si="978"/>
        <v>Slope</v>
      </c>
      <c r="DN368" s="51" t="str">
        <f t="shared" ca="1" si="979"/>
        <v>Slope</v>
      </c>
      <c r="DO368" s="51" t="str">
        <f t="shared" ca="1" si="980"/>
        <v>Slope</v>
      </c>
      <c r="DP368" s="51" t="str">
        <f t="shared" ca="1" si="981"/>
        <v>Slope</v>
      </c>
      <c r="DQ368" s="51" t="str">
        <f t="shared" ca="1" si="982"/>
        <v>Slope</v>
      </c>
      <c r="DR368" s="51" t="str">
        <f t="shared" ca="1" si="983"/>
        <v>Slope</v>
      </c>
      <c r="DS368" s="51" t="str">
        <f t="shared" ca="1" si="984"/>
        <v>Slope</v>
      </c>
      <c r="DT368" s="51" t="str">
        <f t="shared" ca="1" si="985"/>
        <v>Slope</v>
      </c>
      <c r="DU368" s="51" t="str">
        <f t="shared" ca="1" si="986"/>
        <v>Slope</v>
      </c>
      <c r="DV368" s="51" t="str">
        <f t="shared" ca="1" si="987"/>
        <v>Slope</v>
      </c>
      <c r="DW368" s="51" t="str">
        <f t="shared" ca="1" si="988"/>
        <v>Slope</v>
      </c>
      <c r="DX368" s="51" t="str">
        <f t="shared" ca="1" si="989"/>
        <v>Slope</v>
      </c>
      <c r="DY368" s="51" t="str">
        <f t="shared" ca="1" si="990"/>
        <v>Slope</v>
      </c>
      <c r="DZ368" s="51" t="str">
        <f t="shared" ca="1" si="991"/>
        <v>Slope</v>
      </c>
      <c r="EA368" s="51" t="str">
        <f t="shared" ca="1" si="992"/>
        <v>Slope</v>
      </c>
      <c r="EB368" s="51" t="str">
        <f t="shared" ca="1" si="993"/>
        <v>Slope</v>
      </c>
      <c r="EC368" s="51" t="str">
        <f t="shared" ca="1" si="994"/>
        <v>Slope</v>
      </c>
      <c r="EE368" s="52">
        <f t="shared" ca="1" si="995"/>
        <v>1</v>
      </c>
      <c r="EF368" s="52">
        <f t="shared" ca="1" si="996"/>
        <v>1</v>
      </c>
      <c r="EG368" s="52">
        <f t="shared" ca="1" si="997"/>
        <v>1</v>
      </c>
      <c r="EH368" s="52">
        <f t="shared" ca="1" si="998"/>
        <v>1</v>
      </c>
      <c r="EI368" s="52">
        <f t="shared" ca="1" si="999"/>
        <v>1</v>
      </c>
      <c r="EJ368" s="52">
        <f t="shared" ca="1" si="1000"/>
        <v>1</v>
      </c>
      <c r="EK368" s="52">
        <f t="shared" ca="1" si="1001"/>
        <v>1</v>
      </c>
      <c r="EL368" s="52">
        <f t="shared" ca="1" si="1002"/>
        <v>1</v>
      </c>
      <c r="EM368" s="52">
        <f t="shared" ca="1" si="1003"/>
        <v>1</v>
      </c>
      <c r="EN368" s="52">
        <f t="shared" ca="1" si="1004"/>
        <v>1</v>
      </c>
      <c r="EO368" s="52">
        <f t="shared" ca="1" si="1005"/>
        <v>1</v>
      </c>
      <c r="EP368" s="52">
        <f t="shared" ca="1" si="1006"/>
        <v>1</v>
      </c>
      <c r="EQ368" s="52">
        <f t="shared" ca="1" si="1007"/>
        <v>1</v>
      </c>
      <c r="ER368" s="52">
        <f t="shared" ca="1" si="1008"/>
        <v>1</v>
      </c>
      <c r="ES368" s="52">
        <f t="shared" ca="1" si="1009"/>
        <v>1</v>
      </c>
      <c r="ET368" s="52">
        <f t="shared" ca="1" si="1010"/>
        <v>1</v>
      </c>
      <c r="EU368" s="52">
        <f t="shared" ca="1" si="1011"/>
        <v>1</v>
      </c>
      <c r="EV368" s="52">
        <f t="shared" ca="1" si="1012"/>
        <v>1</v>
      </c>
      <c r="EW368" s="52">
        <f t="shared" ca="1" si="1013"/>
        <v>1</v>
      </c>
      <c r="EX368" s="52">
        <f t="shared" ca="1" si="1014"/>
        <v>1</v>
      </c>
      <c r="EY368" s="52">
        <f t="shared" ca="1" si="1015"/>
        <v>1</v>
      </c>
      <c r="EZ368" s="52">
        <f t="shared" ca="1" si="1016"/>
        <v>1</v>
      </c>
      <c r="FA368" s="52">
        <f t="shared" ca="1" si="1017"/>
        <v>1</v>
      </c>
      <c r="FB368" s="52">
        <f t="shared" ca="1" si="1018"/>
        <v>1</v>
      </c>
      <c r="FC368" s="52">
        <f t="shared" ca="1" si="1019"/>
        <v>1</v>
      </c>
      <c r="FD368" s="52">
        <f t="shared" ca="1" si="1020"/>
        <v>1</v>
      </c>
      <c r="FE368" s="52">
        <f t="shared" ca="1" si="1021"/>
        <v>1</v>
      </c>
      <c r="FF368" s="52">
        <f t="shared" ca="1" si="1022"/>
        <v>1</v>
      </c>
      <c r="FG368" s="52">
        <f t="shared" ca="1" si="1023"/>
        <v>1</v>
      </c>
      <c r="FH368" s="52">
        <f t="shared" ca="1" si="1024"/>
        <v>1</v>
      </c>
      <c r="FI368" s="52">
        <f t="shared" ca="1" si="1025"/>
        <v>1</v>
      </c>
      <c r="FK368" s="52">
        <f t="shared" si="1026"/>
        <v>0</v>
      </c>
      <c r="FL368" s="59" t="e">
        <f t="shared" ca="1" si="1027"/>
        <v>#N/A</v>
      </c>
      <c r="FM368" s="59" t="e">
        <f t="shared" ca="1" si="1028"/>
        <v>#N/A</v>
      </c>
      <c r="FN368" s="52">
        <f t="shared" ca="1" si="1029"/>
        <v>0</v>
      </c>
      <c r="FP368" s="52">
        <f t="shared" ca="1" si="1030"/>
        <v>0.66666666666666663</v>
      </c>
      <c r="FQ368" s="52">
        <f t="shared" ca="1" si="1031"/>
        <v>0.66666666666666663</v>
      </c>
      <c r="FR368" s="52">
        <f t="shared" ca="1" si="1032"/>
        <v>0.65555555555555545</v>
      </c>
      <c r="FS368" s="52">
        <f t="shared" ca="1" si="1033"/>
        <v>0.64444444444444438</v>
      </c>
      <c r="FT368" s="52">
        <f t="shared" ca="1" si="1034"/>
        <v>0.6333333333333333</v>
      </c>
      <c r="FU368" s="52">
        <f t="shared" ca="1" si="1035"/>
        <v>0.62222222222222223</v>
      </c>
      <c r="FV368" s="52">
        <f t="shared" ca="1" si="1036"/>
        <v>0.61111111111111116</v>
      </c>
      <c r="FW368" s="52">
        <f t="shared" ca="1" si="1037"/>
        <v>0.6</v>
      </c>
      <c r="FX368" s="52">
        <f t="shared" ca="1" si="1038"/>
        <v>0.5888888888888888</v>
      </c>
      <c r="FY368" s="52">
        <f t="shared" ca="1" si="1039"/>
        <v>0.57777777777777772</v>
      </c>
      <c r="FZ368" s="52">
        <f t="shared" ca="1" si="1040"/>
        <v>0.56666666666666665</v>
      </c>
      <c r="GA368" s="52">
        <f t="shared" ca="1" si="1041"/>
        <v>0.55555555555555558</v>
      </c>
      <c r="GB368" s="52">
        <f t="shared" ca="1" si="1042"/>
        <v>0.5444444444444444</v>
      </c>
      <c r="GC368" s="52">
        <f t="shared" ca="1" si="1043"/>
        <v>0.53333333333333333</v>
      </c>
      <c r="GD368" s="52">
        <f t="shared" ca="1" si="1044"/>
        <v>0.52222222222222214</v>
      </c>
      <c r="GE368" s="52">
        <f t="shared" ca="1" si="1045"/>
        <v>0.51111111111111107</v>
      </c>
      <c r="GF368" s="52">
        <f t="shared" ca="1" si="1046"/>
        <v>0.5</v>
      </c>
      <c r="GG368" s="52">
        <f t="shared" ca="1" si="1047"/>
        <v>0.48888888888888887</v>
      </c>
      <c r="GH368" s="52">
        <f t="shared" ca="1" si="1048"/>
        <v>0.47777777777777775</v>
      </c>
      <c r="GI368" s="52">
        <f t="shared" ca="1" si="1049"/>
        <v>0.46666666666666667</v>
      </c>
      <c r="GJ368" s="52">
        <f t="shared" ca="1" si="1050"/>
        <v>0.45555555555555555</v>
      </c>
      <c r="GK368" s="52">
        <f t="shared" ca="1" si="1051"/>
        <v>0.44444444444444442</v>
      </c>
      <c r="GL368" s="52">
        <f t="shared" ca="1" si="1052"/>
        <v>0.43333333333333335</v>
      </c>
      <c r="GM368" s="52">
        <f t="shared" ca="1" si="1053"/>
        <v>0.42222222222222222</v>
      </c>
      <c r="GN368" s="52">
        <f t="shared" ca="1" si="1054"/>
        <v>0.41111111111111109</v>
      </c>
      <c r="GO368" s="52">
        <f t="shared" ca="1" si="1055"/>
        <v>0.39999999999999997</v>
      </c>
      <c r="GP368" s="52">
        <f t="shared" ca="1" si="1056"/>
        <v>0.38888888888888884</v>
      </c>
      <c r="GQ368" s="52">
        <f t="shared" ca="1" si="1057"/>
        <v>0.37777777777777777</v>
      </c>
      <c r="GR368" s="52">
        <f t="shared" ca="1" si="1058"/>
        <v>0.36666666666666664</v>
      </c>
      <c r="GS368" s="52">
        <f t="shared" ca="1" si="1059"/>
        <v>0.35555555555555551</v>
      </c>
      <c r="GT368" s="52">
        <f t="shared" ca="1" si="1060"/>
        <v>0.34444444444444444</v>
      </c>
      <c r="GU368" s="125">
        <f t="shared" si="1061"/>
        <v>0</v>
      </c>
      <c r="GV368" s="52">
        <f t="shared" ca="1" si="1062"/>
        <v>0.66666666666666663</v>
      </c>
      <c r="GW368" s="59">
        <f t="shared" ca="1" si="1063"/>
        <v>0</v>
      </c>
      <c r="GX368" s="52">
        <f t="shared" ca="1" si="1064"/>
        <v>0</v>
      </c>
      <c r="GY368" s="52" t="str">
        <f t="shared" ca="1" si="1065"/>
        <v>Slope</v>
      </c>
      <c r="GZ368" s="52" t="str">
        <f t="shared" ca="1" si="1066"/>
        <v>NaN</v>
      </c>
      <c r="HA368" s="120">
        <f t="shared" si="1067"/>
        <v>0</v>
      </c>
      <c r="HB368" s="58">
        <f t="shared" si="1068"/>
        <v>0</v>
      </c>
      <c r="HC368" s="58"/>
      <c r="HD368" s="121">
        <f t="shared" si="1069"/>
        <v>1</v>
      </c>
      <c r="HE368" s="52">
        <f t="shared" si="1070"/>
        <v>0</v>
      </c>
      <c r="HF368" s="52">
        <f t="shared" si="1071"/>
        <v>0</v>
      </c>
      <c r="HG368" s="120">
        <f t="shared" si="1072"/>
        <v>1</v>
      </c>
      <c r="HH368" s="120">
        <f t="shared" si="1073"/>
        <v>0</v>
      </c>
      <c r="HI368" s="52">
        <f t="shared" ca="1" si="1074"/>
        <v>0</v>
      </c>
      <c r="HJ368" s="52" t="str">
        <f t="shared" ca="1" si="1075"/>
        <v>Slope</v>
      </c>
      <c r="HK368" s="59">
        <f t="shared" ca="1" si="1076"/>
        <v>2</v>
      </c>
      <c r="HL368" s="52" t="str">
        <f t="shared" ca="1" si="1077"/>
        <v>NaN</v>
      </c>
      <c r="HM368" s="52">
        <f t="shared" si="1078"/>
        <v>0</v>
      </c>
      <c r="HN368" s="52">
        <f t="shared" si="1079"/>
        <v>0</v>
      </c>
      <c r="HO368" s="52">
        <f t="shared" si="1080"/>
        <v>0</v>
      </c>
      <c r="HP368" s="112"/>
      <c r="HQ368" s="52">
        <f t="shared" si="1083"/>
        <v>0</v>
      </c>
      <c r="HR368" s="112"/>
      <c r="HS368" s="52">
        <f t="shared" si="1081"/>
        <v>0</v>
      </c>
      <c r="HT368">
        <f t="shared" si="1082"/>
        <v>0</v>
      </c>
    </row>
    <row r="369" spans="1:228" x14ac:dyDescent="0.25">
      <c r="A369" s="45">
        <v>331</v>
      </c>
      <c r="B369" s="35">
        <f t="shared" si="922"/>
        <v>3.8194444444444364E-2</v>
      </c>
      <c r="C369" s="28"/>
      <c r="D369" s="29"/>
      <c r="E369" s="29"/>
      <c r="F369" s="37"/>
      <c r="G369" s="38"/>
      <c r="H369" s="107"/>
      <c r="I369" s="31"/>
      <c r="J369" s="28"/>
      <c r="K369" s="37">
        <f t="shared" si="912"/>
        <v>0</v>
      </c>
      <c r="L369" s="30">
        <f t="shared" si="910"/>
        <v>0</v>
      </c>
      <c r="M369" s="101">
        <f t="shared" si="911"/>
        <v>0</v>
      </c>
      <c r="N369" s="103">
        <f t="shared" si="923"/>
        <v>0</v>
      </c>
      <c r="AD369" s="52" t="e">
        <f t="shared" ca="1" si="924"/>
        <v>#DIV/0!</v>
      </c>
      <c r="AE369" s="52" t="e">
        <f t="shared" ca="1" si="924"/>
        <v>#DIV/0!</v>
      </c>
      <c r="AF369" s="52" t="e">
        <f t="shared" ca="1" si="924"/>
        <v>#DIV/0!</v>
      </c>
      <c r="AG369" s="52" t="e">
        <f t="shared" ca="1" si="918"/>
        <v>#DIV/0!</v>
      </c>
      <c r="AH369" s="52" t="e">
        <f t="shared" ca="1" si="918"/>
        <v>#DIV/0!</v>
      </c>
      <c r="AI369" s="52" t="e">
        <f t="shared" ca="1" si="918"/>
        <v>#DIV/0!</v>
      </c>
      <c r="AJ369" s="52" t="e">
        <f t="shared" ca="1" si="918"/>
        <v>#DIV/0!</v>
      </c>
      <c r="AK369" s="52" t="e">
        <f t="shared" ca="1" si="919"/>
        <v>#DIV/0!</v>
      </c>
      <c r="AL369" s="52" t="e">
        <f t="shared" ca="1" si="919"/>
        <v>#DIV/0!</v>
      </c>
      <c r="AM369" s="52" t="e">
        <f t="shared" ca="1" si="919"/>
        <v>#DIV/0!</v>
      </c>
      <c r="AN369" s="52" t="e">
        <f t="shared" ca="1" si="919"/>
        <v>#DIV/0!</v>
      </c>
      <c r="AO369" s="52" t="e">
        <f t="shared" ca="1" si="920"/>
        <v>#DIV/0!</v>
      </c>
      <c r="AP369" s="52" t="e">
        <f t="shared" ca="1" si="920"/>
        <v>#DIV/0!</v>
      </c>
      <c r="AQ369" s="52" t="e">
        <f t="shared" ca="1" si="920"/>
        <v>#DIV/0!</v>
      </c>
      <c r="AR369" s="52" t="e">
        <f t="shared" ca="1" si="920"/>
        <v>#DIV/0!</v>
      </c>
      <c r="AS369" s="52" t="e">
        <f t="shared" ca="1" si="921"/>
        <v>#DIV/0!</v>
      </c>
      <c r="AT369" s="52" t="e">
        <f t="shared" ca="1" si="921"/>
        <v>#DIV/0!</v>
      </c>
      <c r="AU369" s="52" t="e">
        <f t="shared" ca="1" si="921"/>
        <v>#DIV/0!</v>
      </c>
      <c r="AV369" s="52" t="e">
        <f t="shared" ca="1" si="921"/>
        <v>#DIV/0!</v>
      </c>
      <c r="AW369" s="52" t="e">
        <f t="shared" ca="1" si="921"/>
        <v>#DIV/0!</v>
      </c>
      <c r="AX369" s="52" t="e">
        <f t="shared" ca="1" si="921"/>
        <v>#DIV/0!</v>
      </c>
      <c r="AY369" s="52" t="e">
        <f t="shared" ca="1" si="915"/>
        <v>#DIV/0!</v>
      </c>
      <c r="AZ369" s="52" t="e">
        <f t="shared" ca="1" si="915"/>
        <v>#DIV/0!</v>
      </c>
      <c r="BA369" s="52" t="e">
        <f t="shared" ca="1" si="915"/>
        <v>#DIV/0!</v>
      </c>
      <c r="BB369" s="52" t="e">
        <f t="shared" ca="1" si="915"/>
        <v>#DIV/0!</v>
      </c>
      <c r="BC369" s="52" t="e">
        <f t="shared" ca="1" si="916"/>
        <v>#DIV/0!</v>
      </c>
      <c r="BD369" s="52" t="e">
        <f t="shared" ca="1" si="916"/>
        <v>#DIV/0!</v>
      </c>
      <c r="BE369" s="52" t="e">
        <f t="shared" ca="1" si="916"/>
        <v>#DIV/0!</v>
      </c>
      <c r="BF369" s="52" t="e">
        <f t="shared" ca="1" si="916"/>
        <v>#DIV/0!</v>
      </c>
      <c r="BG369" s="52" t="e">
        <f t="shared" ca="1" si="917"/>
        <v>#DIV/0!</v>
      </c>
      <c r="BH369" s="52" t="e">
        <f t="shared" ca="1" si="917"/>
        <v>#DIV/0!</v>
      </c>
      <c r="BJ369" s="52">
        <f t="shared" si="925"/>
        <v>0</v>
      </c>
      <c r="BK369" s="52">
        <f t="shared" si="926"/>
        <v>0</v>
      </c>
      <c r="BL369" s="52">
        <f t="shared" si="927"/>
        <v>0</v>
      </c>
      <c r="BM369" s="52">
        <f t="shared" si="928"/>
        <v>0</v>
      </c>
      <c r="BN369" s="52">
        <f t="shared" si="929"/>
        <v>0</v>
      </c>
      <c r="BO369" s="52">
        <f t="shared" si="930"/>
        <v>0</v>
      </c>
      <c r="BP369" s="52">
        <f t="shared" si="931"/>
        <v>0</v>
      </c>
      <c r="BQ369" s="52">
        <f t="shared" si="932"/>
        <v>0.05</v>
      </c>
      <c r="BS369" s="52">
        <f t="shared" ca="1" si="933"/>
        <v>0</v>
      </c>
      <c r="BT369" s="52">
        <f t="shared" ca="1" si="934"/>
        <v>0</v>
      </c>
      <c r="BU369" s="52">
        <f t="shared" ca="1" si="935"/>
        <v>0</v>
      </c>
      <c r="BV369" s="52">
        <f t="shared" ca="1" si="936"/>
        <v>0</v>
      </c>
      <c r="BW369" s="52">
        <f t="shared" ca="1" si="937"/>
        <v>0</v>
      </c>
      <c r="BX369" s="52">
        <f t="shared" ca="1" si="938"/>
        <v>0</v>
      </c>
      <c r="BY369" s="52">
        <f t="shared" ca="1" si="939"/>
        <v>0</v>
      </c>
      <c r="BZ369" s="52">
        <f t="shared" ca="1" si="940"/>
        <v>0</v>
      </c>
      <c r="CA369" s="52">
        <f t="shared" ca="1" si="941"/>
        <v>0</v>
      </c>
      <c r="CB369" s="52">
        <f t="shared" ca="1" si="942"/>
        <v>0</v>
      </c>
      <c r="CC369" s="52">
        <f t="shared" ca="1" si="943"/>
        <v>0</v>
      </c>
      <c r="CD369" s="52">
        <f t="shared" ca="1" si="944"/>
        <v>0</v>
      </c>
      <c r="CE369" s="52">
        <f t="shared" ca="1" si="945"/>
        <v>0</v>
      </c>
      <c r="CF369" s="52">
        <f t="shared" ca="1" si="946"/>
        <v>0</v>
      </c>
      <c r="CG369" s="52">
        <f t="shared" ca="1" si="947"/>
        <v>0</v>
      </c>
      <c r="CH369" s="52">
        <f t="shared" ca="1" si="948"/>
        <v>0</v>
      </c>
      <c r="CI369" s="52">
        <f t="shared" ca="1" si="949"/>
        <v>0</v>
      </c>
      <c r="CJ369" s="52">
        <f t="shared" ca="1" si="950"/>
        <v>0</v>
      </c>
      <c r="CK369" s="52">
        <f t="shared" ca="1" si="951"/>
        <v>0</v>
      </c>
      <c r="CL369" s="52">
        <f t="shared" ca="1" si="952"/>
        <v>0</v>
      </c>
      <c r="CM369" s="52">
        <f t="shared" ca="1" si="953"/>
        <v>0</v>
      </c>
      <c r="CN369" s="52">
        <f t="shared" ca="1" si="954"/>
        <v>0</v>
      </c>
      <c r="CO369" s="52">
        <f t="shared" ca="1" si="955"/>
        <v>0</v>
      </c>
      <c r="CP369" s="52">
        <f t="shared" ca="1" si="956"/>
        <v>0</v>
      </c>
      <c r="CQ369" s="52">
        <f t="shared" ca="1" si="957"/>
        <v>0</v>
      </c>
      <c r="CR369" s="52">
        <f t="shared" ca="1" si="958"/>
        <v>0</v>
      </c>
      <c r="CS369" s="52">
        <f t="shared" ca="1" si="959"/>
        <v>0</v>
      </c>
      <c r="CT369" s="52">
        <f t="shared" ca="1" si="960"/>
        <v>0</v>
      </c>
      <c r="CU369" s="52">
        <f t="shared" ca="1" si="961"/>
        <v>0</v>
      </c>
      <c r="CV369" s="52">
        <f t="shared" ca="1" si="962"/>
        <v>0</v>
      </c>
      <c r="CW369" s="52">
        <f t="shared" ca="1" si="963"/>
        <v>0</v>
      </c>
      <c r="CY369" s="51" t="str">
        <f t="shared" ca="1" si="964"/>
        <v>Slope</v>
      </c>
      <c r="CZ369" s="51" t="str">
        <f t="shared" ca="1" si="965"/>
        <v>Slope</v>
      </c>
      <c r="DA369" s="51" t="str">
        <f t="shared" ca="1" si="966"/>
        <v>Slope</v>
      </c>
      <c r="DB369" s="51" t="str">
        <f t="shared" ca="1" si="967"/>
        <v>Slope</v>
      </c>
      <c r="DC369" s="51" t="str">
        <f t="shared" ca="1" si="968"/>
        <v>Slope</v>
      </c>
      <c r="DD369" s="51" t="str">
        <f t="shared" ca="1" si="969"/>
        <v>Slope</v>
      </c>
      <c r="DE369" s="51" t="str">
        <f t="shared" ca="1" si="970"/>
        <v>Slope</v>
      </c>
      <c r="DF369" s="51" t="str">
        <f t="shared" ca="1" si="971"/>
        <v>Slope</v>
      </c>
      <c r="DG369" s="51" t="str">
        <f t="shared" ca="1" si="972"/>
        <v>Slope</v>
      </c>
      <c r="DH369" s="51" t="str">
        <f t="shared" ca="1" si="973"/>
        <v>Slope</v>
      </c>
      <c r="DI369" s="51" t="str">
        <f t="shared" ca="1" si="974"/>
        <v>Slope</v>
      </c>
      <c r="DJ369" s="51" t="str">
        <f t="shared" ca="1" si="975"/>
        <v>Slope</v>
      </c>
      <c r="DK369" s="51" t="str">
        <f t="shared" ca="1" si="976"/>
        <v>Slope</v>
      </c>
      <c r="DL369" s="51" t="str">
        <f t="shared" ca="1" si="977"/>
        <v>Slope</v>
      </c>
      <c r="DM369" s="51" t="str">
        <f t="shared" ca="1" si="978"/>
        <v>Slope</v>
      </c>
      <c r="DN369" s="51" t="str">
        <f t="shared" ca="1" si="979"/>
        <v>Slope</v>
      </c>
      <c r="DO369" s="51" t="str">
        <f t="shared" ca="1" si="980"/>
        <v>Slope</v>
      </c>
      <c r="DP369" s="51" t="str">
        <f t="shared" ca="1" si="981"/>
        <v>Slope</v>
      </c>
      <c r="DQ369" s="51" t="str">
        <f t="shared" ca="1" si="982"/>
        <v>Slope</v>
      </c>
      <c r="DR369" s="51" t="str">
        <f t="shared" ca="1" si="983"/>
        <v>Slope</v>
      </c>
      <c r="DS369" s="51" t="str">
        <f t="shared" ca="1" si="984"/>
        <v>Slope</v>
      </c>
      <c r="DT369" s="51" t="str">
        <f t="shared" ca="1" si="985"/>
        <v>Slope</v>
      </c>
      <c r="DU369" s="51" t="str">
        <f t="shared" ca="1" si="986"/>
        <v>Slope</v>
      </c>
      <c r="DV369" s="51" t="str">
        <f t="shared" ca="1" si="987"/>
        <v>Slope</v>
      </c>
      <c r="DW369" s="51" t="str">
        <f t="shared" ca="1" si="988"/>
        <v>Slope</v>
      </c>
      <c r="DX369" s="51" t="str">
        <f t="shared" ca="1" si="989"/>
        <v>Slope</v>
      </c>
      <c r="DY369" s="51" t="str">
        <f t="shared" ca="1" si="990"/>
        <v>Slope</v>
      </c>
      <c r="DZ369" s="51" t="str">
        <f t="shared" ca="1" si="991"/>
        <v>Slope</v>
      </c>
      <c r="EA369" s="51" t="str">
        <f t="shared" ca="1" si="992"/>
        <v>Slope</v>
      </c>
      <c r="EB369" s="51" t="str">
        <f t="shared" ca="1" si="993"/>
        <v>Slope</v>
      </c>
      <c r="EC369" s="51" t="str">
        <f t="shared" ca="1" si="994"/>
        <v>Slope</v>
      </c>
      <c r="EE369" s="52">
        <f t="shared" ca="1" si="995"/>
        <v>1</v>
      </c>
      <c r="EF369" s="52">
        <f t="shared" ca="1" si="996"/>
        <v>1</v>
      </c>
      <c r="EG369" s="52">
        <f t="shared" ca="1" si="997"/>
        <v>1</v>
      </c>
      <c r="EH369" s="52">
        <f t="shared" ca="1" si="998"/>
        <v>1</v>
      </c>
      <c r="EI369" s="52">
        <f t="shared" ca="1" si="999"/>
        <v>1</v>
      </c>
      <c r="EJ369" s="52">
        <f t="shared" ca="1" si="1000"/>
        <v>1</v>
      </c>
      <c r="EK369" s="52">
        <f t="shared" ca="1" si="1001"/>
        <v>1</v>
      </c>
      <c r="EL369" s="52">
        <f t="shared" ca="1" si="1002"/>
        <v>1</v>
      </c>
      <c r="EM369" s="52">
        <f t="shared" ca="1" si="1003"/>
        <v>1</v>
      </c>
      <c r="EN369" s="52">
        <f t="shared" ca="1" si="1004"/>
        <v>1</v>
      </c>
      <c r="EO369" s="52">
        <f t="shared" ca="1" si="1005"/>
        <v>1</v>
      </c>
      <c r="EP369" s="52">
        <f t="shared" ca="1" si="1006"/>
        <v>1</v>
      </c>
      <c r="EQ369" s="52">
        <f t="shared" ca="1" si="1007"/>
        <v>1</v>
      </c>
      <c r="ER369" s="52">
        <f t="shared" ca="1" si="1008"/>
        <v>1</v>
      </c>
      <c r="ES369" s="52">
        <f t="shared" ca="1" si="1009"/>
        <v>1</v>
      </c>
      <c r="ET369" s="52">
        <f t="shared" ca="1" si="1010"/>
        <v>1</v>
      </c>
      <c r="EU369" s="52">
        <f t="shared" ca="1" si="1011"/>
        <v>1</v>
      </c>
      <c r="EV369" s="52">
        <f t="shared" ca="1" si="1012"/>
        <v>1</v>
      </c>
      <c r="EW369" s="52">
        <f t="shared" ca="1" si="1013"/>
        <v>1</v>
      </c>
      <c r="EX369" s="52">
        <f t="shared" ca="1" si="1014"/>
        <v>1</v>
      </c>
      <c r="EY369" s="52">
        <f t="shared" ca="1" si="1015"/>
        <v>1</v>
      </c>
      <c r="EZ369" s="52">
        <f t="shared" ca="1" si="1016"/>
        <v>1</v>
      </c>
      <c r="FA369" s="52">
        <f t="shared" ca="1" si="1017"/>
        <v>1</v>
      </c>
      <c r="FB369" s="52">
        <f t="shared" ca="1" si="1018"/>
        <v>1</v>
      </c>
      <c r="FC369" s="52">
        <f t="shared" ca="1" si="1019"/>
        <v>1</v>
      </c>
      <c r="FD369" s="52">
        <f t="shared" ca="1" si="1020"/>
        <v>1</v>
      </c>
      <c r="FE369" s="52">
        <f t="shared" ca="1" si="1021"/>
        <v>1</v>
      </c>
      <c r="FF369" s="52">
        <f t="shared" ca="1" si="1022"/>
        <v>1</v>
      </c>
      <c r="FG369" s="52">
        <f t="shared" ca="1" si="1023"/>
        <v>1</v>
      </c>
      <c r="FH369" s="52">
        <f t="shared" ca="1" si="1024"/>
        <v>1</v>
      </c>
      <c r="FI369" s="52">
        <f t="shared" ca="1" si="1025"/>
        <v>1</v>
      </c>
      <c r="FK369" s="52">
        <f t="shared" si="1026"/>
        <v>0</v>
      </c>
      <c r="FL369" s="59" t="e">
        <f t="shared" ca="1" si="1027"/>
        <v>#N/A</v>
      </c>
      <c r="FM369" s="59" t="e">
        <f t="shared" ca="1" si="1028"/>
        <v>#N/A</v>
      </c>
      <c r="FN369" s="52">
        <f t="shared" ca="1" si="1029"/>
        <v>0</v>
      </c>
      <c r="FP369" s="52">
        <f t="shared" ca="1" si="1030"/>
        <v>0.66666666666666663</v>
      </c>
      <c r="FQ369" s="52">
        <f t="shared" ca="1" si="1031"/>
        <v>0.66666666666666663</v>
      </c>
      <c r="FR369" s="52">
        <f t="shared" ca="1" si="1032"/>
        <v>0.65555555555555545</v>
      </c>
      <c r="FS369" s="52">
        <f t="shared" ca="1" si="1033"/>
        <v>0.64444444444444438</v>
      </c>
      <c r="FT369" s="52">
        <f t="shared" ca="1" si="1034"/>
        <v>0.6333333333333333</v>
      </c>
      <c r="FU369" s="52">
        <f t="shared" ca="1" si="1035"/>
        <v>0.62222222222222223</v>
      </c>
      <c r="FV369" s="52">
        <f t="shared" ca="1" si="1036"/>
        <v>0.61111111111111116</v>
      </c>
      <c r="FW369" s="52">
        <f t="shared" ca="1" si="1037"/>
        <v>0.6</v>
      </c>
      <c r="FX369" s="52">
        <f t="shared" ca="1" si="1038"/>
        <v>0.5888888888888888</v>
      </c>
      <c r="FY369" s="52">
        <f t="shared" ca="1" si="1039"/>
        <v>0.57777777777777772</v>
      </c>
      <c r="FZ369" s="52">
        <f t="shared" ca="1" si="1040"/>
        <v>0.56666666666666665</v>
      </c>
      <c r="GA369" s="52">
        <f t="shared" ca="1" si="1041"/>
        <v>0.55555555555555558</v>
      </c>
      <c r="GB369" s="52">
        <f t="shared" ca="1" si="1042"/>
        <v>0.5444444444444444</v>
      </c>
      <c r="GC369" s="52">
        <f t="shared" ca="1" si="1043"/>
        <v>0.53333333333333333</v>
      </c>
      <c r="GD369" s="52">
        <f t="shared" ca="1" si="1044"/>
        <v>0.52222222222222214</v>
      </c>
      <c r="GE369" s="52">
        <f t="shared" ca="1" si="1045"/>
        <v>0.51111111111111107</v>
      </c>
      <c r="GF369" s="52">
        <f t="shared" ca="1" si="1046"/>
        <v>0.5</v>
      </c>
      <c r="GG369" s="52">
        <f t="shared" ca="1" si="1047"/>
        <v>0.48888888888888887</v>
      </c>
      <c r="GH369" s="52">
        <f t="shared" ca="1" si="1048"/>
        <v>0.47777777777777775</v>
      </c>
      <c r="GI369" s="52">
        <f t="shared" ca="1" si="1049"/>
        <v>0.46666666666666667</v>
      </c>
      <c r="GJ369" s="52">
        <f t="shared" ca="1" si="1050"/>
        <v>0.45555555555555555</v>
      </c>
      <c r="GK369" s="52">
        <f t="shared" ca="1" si="1051"/>
        <v>0.44444444444444442</v>
      </c>
      <c r="GL369" s="52">
        <f t="shared" ca="1" si="1052"/>
        <v>0.43333333333333335</v>
      </c>
      <c r="GM369" s="52">
        <f t="shared" ca="1" si="1053"/>
        <v>0.42222222222222222</v>
      </c>
      <c r="GN369" s="52">
        <f t="shared" ca="1" si="1054"/>
        <v>0.41111111111111109</v>
      </c>
      <c r="GO369" s="52">
        <f t="shared" ca="1" si="1055"/>
        <v>0.39999999999999997</v>
      </c>
      <c r="GP369" s="52">
        <f t="shared" ca="1" si="1056"/>
        <v>0.38888888888888884</v>
      </c>
      <c r="GQ369" s="52">
        <f t="shared" ca="1" si="1057"/>
        <v>0.37777777777777777</v>
      </c>
      <c r="GR369" s="52">
        <f t="shared" ca="1" si="1058"/>
        <v>0.36666666666666664</v>
      </c>
      <c r="GS369" s="52">
        <f t="shared" ca="1" si="1059"/>
        <v>0.35555555555555551</v>
      </c>
      <c r="GT369" s="52">
        <f t="shared" ca="1" si="1060"/>
        <v>0.34444444444444444</v>
      </c>
      <c r="GU369" s="125">
        <f t="shared" si="1061"/>
        <v>0</v>
      </c>
      <c r="GV369" s="52">
        <f t="shared" ca="1" si="1062"/>
        <v>0.66666666666666663</v>
      </c>
      <c r="GW369" s="59">
        <f t="shared" ca="1" si="1063"/>
        <v>0</v>
      </c>
      <c r="GX369" s="52">
        <f t="shared" ca="1" si="1064"/>
        <v>0</v>
      </c>
      <c r="GY369" s="52" t="str">
        <f t="shared" ca="1" si="1065"/>
        <v>Slope</v>
      </c>
      <c r="GZ369" s="52" t="str">
        <f t="shared" ca="1" si="1066"/>
        <v>NaN</v>
      </c>
      <c r="HA369" s="120">
        <f t="shared" si="1067"/>
        <v>0</v>
      </c>
      <c r="HB369" s="58">
        <f t="shared" si="1068"/>
        <v>0</v>
      </c>
      <c r="HC369" s="58"/>
      <c r="HD369" s="121">
        <f t="shared" si="1069"/>
        <v>1</v>
      </c>
      <c r="HE369" s="52">
        <f t="shared" si="1070"/>
        <v>0</v>
      </c>
      <c r="HF369" s="52">
        <f t="shared" si="1071"/>
        <v>0</v>
      </c>
      <c r="HG369" s="120">
        <f t="shared" si="1072"/>
        <v>1</v>
      </c>
      <c r="HH369" s="120">
        <f t="shared" si="1073"/>
        <v>0</v>
      </c>
      <c r="HI369" s="52">
        <f t="shared" ca="1" si="1074"/>
        <v>0</v>
      </c>
      <c r="HJ369" s="52" t="str">
        <f t="shared" ca="1" si="1075"/>
        <v>Slope</v>
      </c>
      <c r="HK369" s="59">
        <f t="shared" ca="1" si="1076"/>
        <v>2</v>
      </c>
      <c r="HL369" s="52" t="str">
        <f t="shared" ca="1" si="1077"/>
        <v>NaN</v>
      </c>
      <c r="HM369" s="52">
        <f t="shared" si="1078"/>
        <v>0</v>
      </c>
      <c r="HN369" s="52">
        <f t="shared" si="1079"/>
        <v>0</v>
      </c>
      <c r="HO369" s="52">
        <f t="shared" si="1080"/>
        <v>0</v>
      </c>
      <c r="HP369" s="112"/>
      <c r="HQ369" s="52">
        <f t="shared" si="1083"/>
        <v>0</v>
      </c>
      <c r="HR369" s="112"/>
      <c r="HS369" s="52">
        <f t="shared" si="1081"/>
        <v>0</v>
      </c>
      <c r="HT369">
        <f t="shared" si="1082"/>
        <v>0</v>
      </c>
    </row>
    <row r="370" spans="1:228" x14ac:dyDescent="0.25">
      <c r="A370" s="45">
        <v>332</v>
      </c>
      <c r="B370" s="35">
        <f t="shared" si="922"/>
        <v>3.8310185185185107E-2</v>
      </c>
      <c r="C370" s="28"/>
      <c r="D370" s="29"/>
      <c r="E370" s="29"/>
      <c r="F370" s="37"/>
      <c r="G370" s="38"/>
      <c r="H370" s="107"/>
      <c r="I370" s="31"/>
      <c r="J370" s="28"/>
      <c r="K370" s="37">
        <f t="shared" si="912"/>
        <v>0</v>
      </c>
      <c r="L370" s="30">
        <f t="shared" si="910"/>
        <v>0</v>
      </c>
      <c r="M370" s="101">
        <f t="shared" si="911"/>
        <v>0</v>
      </c>
      <c r="N370" s="103">
        <f t="shared" si="923"/>
        <v>0</v>
      </c>
      <c r="AD370" s="52" t="e">
        <f t="shared" ca="1" si="924"/>
        <v>#DIV/0!</v>
      </c>
      <c r="AE370" s="52" t="e">
        <f t="shared" ca="1" si="924"/>
        <v>#DIV/0!</v>
      </c>
      <c r="AF370" s="52" t="e">
        <f t="shared" ca="1" si="924"/>
        <v>#DIV/0!</v>
      </c>
      <c r="AG370" s="52" t="e">
        <f t="shared" ca="1" si="918"/>
        <v>#DIV/0!</v>
      </c>
      <c r="AH370" s="52" t="e">
        <f t="shared" ca="1" si="918"/>
        <v>#DIV/0!</v>
      </c>
      <c r="AI370" s="52" t="e">
        <f t="shared" ca="1" si="918"/>
        <v>#DIV/0!</v>
      </c>
      <c r="AJ370" s="52" t="e">
        <f t="shared" ca="1" si="918"/>
        <v>#DIV/0!</v>
      </c>
      <c r="AK370" s="52" t="e">
        <f t="shared" ca="1" si="919"/>
        <v>#DIV/0!</v>
      </c>
      <c r="AL370" s="52" t="e">
        <f t="shared" ca="1" si="919"/>
        <v>#DIV/0!</v>
      </c>
      <c r="AM370" s="52" t="e">
        <f t="shared" ca="1" si="919"/>
        <v>#DIV/0!</v>
      </c>
      <c r="AN370" s="52" t="e">
        <f t="shared" ca="1" si="919"/>
        <v>#DIV/0!</v>
      </c>
      <c r="AO370" s="52" t="e">
        <f t="shared" ca="1" si="920"/>
        <v>#DIV/0!</v>
      </c>
      <c r="AP370" s="52" t="e">
        <f t="shared" ca="1" si="920"/>
        <v>#DIV/0!</v>
      </c>
      <c r="AQ370" s="52" t="e">
        <f t="shared" ca="1" si="920"/>
        <v>#DIV/0!</v>
      </c>
      <c r="AR370" s="52" t="e">
        <f t="shared" ca="1" si="920"/>
        <v>#DIV/0!</v>
      </c>
      <c r="AS370" s="52" t="e">
        <f t="shared" ca="1" si="921"/>
        <v>#DIV/0!</v>
      </c>
      <c r="AT370" s="52" t="e">
        <f t="shared" ca="1" si="921"/>
        <v>#DIV/0!</v>
      </c>
      <c r="AU370" s="52" t="e">
        <f t="shared" ca="1" si="921"/>
        <v>#DIV/0!</v>
      </c>
      <c r="AV370" s="52" t="e">
        <f t="shared" ca="1" si="921"/>
        <v>#DIV/0!</v>
      </c>
      <c r="AW370" s="52" t="e">
        <f t="shared" ca="1" si="921"/>
        <v>#DIV/0!</v>
      </c>
      <c r="AX370" s="52" t="e">
        <f t="shared" ca="1" si="921"/>
        <v>#DIV/0!</v>
      </c>
      <c r="AY370" s="52" t="e">
        <f t="shared" ca="1" si="915"/>
        <v>#DIV/0!</v>
      </c>
      <c r="AZ370" s="52" t="e">
        <f t="shared" ca="1" si="915"/>
        <v>#DIV/0!</v>
      </c>
      <c r="BA370" s="52" t="e">
        <f t="shared" ca="1" si="915"/>
        <v>#DIV/0!</v>
      </c>
      <c r="BB370" s="52" t="e">
        <f t="shared" ca="1" si="915"/>
        <v>#DIV/0!</v>
      </c>
      <c r="BC370" s="52" t="e">
        <f t="shared" ca="1" si="916"/>
        <v>#DIV/0!</v>
      </c>
      <c r="BD370" s="52" t="e">
        <f t="shared" ca="1" si="916"/>
        <v>#DIV/0!</v>
      </c>
      <c r="BE370" s="52" t="e">
        <f t="shared" ca="1" si="916"/>
        <v>#DIV/0!</v>
      </c>
      <c r="BF370" s="52" t="e">
        <f t="shared" ca="1" si="916"/>
        <v>#DIV/0!</v>
      </c>
      <c r="BG370" s="52" t="e">
        <f t="shared" ca="1" si="917"/>
        <v>#DIV/0!</v>
      </c>
      <c r="BH370" s="52" t="e">
        <f t="shared" ca="1" si="917"/>
        <v>#DIV/0!</v>
      </c>
      <c r="BJ370" s="52">
        <f t="shared" si="925"/>
        <v>0</v>
      </c>
      <c r="BK370" s="52">
        <f t="shared" si="926"/>
        <v>0</v>
      </c>
      <c r="BL370" s="52">
        <f t="shared" si="927"/>
        <v>0</v>
      </c>
      <c r="BM370" s="52">
        <f t="shared" si="928"/>
        <v>0</v>
      </c>
      <c r="BN370" s="52">
        <f t="shared" si="929"/>
        <v>0</v>
      </c>
      <c r="BO370" s="52">
        <f t="shared" si="930"/>
        <v>0</v>
      </c>
      <c r="BP370" s="52">
        <f t="shared" si="931"/>
        <v>0</v>
      </c>
      <c r="BQ370" s="52">
        <f t="shared" si="932"/>
        <v>0.05</v>
      </c>
      <c r="BS370" s="52">
        <f t="shared" ca="1" si="933"/>
        <v>0</v>
      </c>
      <c r="BT370" s="52">
        <f t="shared" ca="1" si="934"/>
        <v>0</v>
      </c>
      <c r="BU370" s="52">
        <f t="shared" ca="1" si="935"/>
        <v>0</v>
      </c>
      <c r="BV370" s="52">
        <f t="shared" ca="1" si="936"/>
        <v>0</v>
      </c>
      <c r="BW370" s="52">
        <f t="shared" ca="1" si="937"/>
        <v>0</v>
      </c>
      <c r="BX370" s="52">
        <f t="shared" ca="1" si="938"/>
        <v>0</v>
      </c>
      <c r="BY370" s="52">
        <f t="shared" ca="1" si="939"/>
        <v>0</v>
      </c>
      <c r="BZ370" s="52">
        <f t="shared" ca="1" si="940"/>
        <v>0</v>
      </c>
      <c r="CA370" s="52">
        <f t="shared" ca="1" si="941"/>
        <v>0</v>
      </c>
      <c r="CB370" s="52">
        <f t="shared" ca="1" si="942"/>
        <v>0</v>
      </c>
      <c r="CC370" s="52">
        <f t="shared" ca="1" si="943"/>
        <v>0</v>
      </c>
      <c r="CD370" s="52">
        <f t="shared" ca="1" si="944"/>
        <v>0</v>
      </c>
      <c r="CE370" s="52">
        <f t="shared" ca="1" si="945"/>
        <v>0</v>
      </c>
      <c r="CF370" s="52">
        <f t="shared" ca="1" si="946"/>
        <v>0</v>
      </c>
      <c r="CG370" s="52">
        <f t="shared" ca="1" si="947"/>
        <v>0</v>
      </c>
      <c r="CH370" s="52">
        <f t="shared" ca="1" si="948"/>
        <v>0</v>
      </c>
      <c r="CI370" s="52">
        <f t="shared" ca="1" si="949"/>
        <v>0</v>
      </c>
      <c r="CJ370" s="52">
        <f t="shared" ca="1" si="950"/>
        <v>0</v>
      </c>
      <c r="CK370" s="52">
        <f t="shared" ca="1" si="951"/>
        <v>0</v>
      </c>
      <c r="CL370" s="52">
        <f t="shared" ca="1" si="952"/>
        <v>0</v>
      </c>
      <c r="CM370" s="52">
        <f t="shared" ca="1" si="953"/>
        <v>0</v>
      </c>
      <c r="CN370" s="52">
        <f t="shared" ca="1" si="954"/>
        <v>0</v>
      </c>
      <c r="CO370" s="52">
        <f t="shared" ca="1" si="955"/>
        <v>0</v>
      </c>
      <c r="CP370" s="52">
        <f t="shared" ca="1" si="956"/>
        <v>0</v>
      </c>
      <c r="CQ370" s="52">
        <f t="shared" ca="1" si="957"/>
        <v>0</v>
      </c>
      <c r="CR370" s="52">
        <f t="shared" ca="1" si="958"/>
        <v>0</v>
      </c>
      <c r="CS370" s="52">
        <f t="shared" ca="1" si="959"/>
        <v>0</v>
      </c>
      <c r="CT370" s="52">
        <f t="shared" ca="1" si="960"/>
        <v>0</v>
      </c>
      <c r="CU370" s="52">
        <f t="shared" ca="1" si="961"/>
        <v>0</v>
      </c>
      <c r="CV370" s="52">
        <f t="shared" ca="1" si="962"/>
        <v>0</v>
      </c>
      <c r="CW370" s="52">
        <f t="shared" ca="1" si="963"/>
        <v>0</v>
      </c>
      <c r="CY370" s="51" t="str">
        <f t="shared" ca="1" si="964"/>
        <v>Slope</v>
      </c>
      <c r="CZ370" s="51" t="str">
        <f t="shared" ca="1" si="965"/>
        <v>Slope</v>
      </c>
      <c r="DA370" s="51" t="str">
        <f t="shared" ca="1" si="966"/>
        <v>Slope</v>
      </c>
      <c r="DB370" s="51" t="str">
        <f t="shared" ca="1" si="967"/>
        <v>Slope</v>
      </c>
      <c r="DC370" s="51" t="str">
        <f t="shared" ca="1" si="968"/>
        <v>Slope</v>
      </c>
      <c r="DD370" s="51" t="str">
        <f t="shared" ca="1" si="969"/>
        <v>Slope</v>
      </c>
      <c r="DE370" s="51" t="str">
        <f t="shared" ca="1" si="970"/>
        <v>Slope</v>
      </c>
      <c r="DF370" s="51" t="str">
        <f t="shared" ca="1" si="971"/>
        <v>Slope</v>
      </c>
      <c r="DG370" s="51" t="str">
        <f t="shared" ca="1" si="972"/>
        <v>Slope</v>
      </c>
      <c r="DH370" s="51" t="str">
        <f t="shared" ca="1" si="973"/>
        <v>Slope</v>
      </c>
      <c r="DI370" s="51" t="str">
        <f t="shared" ca="1" si="974"/>
        <v>Slope</v>
      </c>
      <c r="DJ370" s="51" t="str">
        <f t="shared" ca="1" si="975"/>
        <v>Slope</v>
      </c>
      <c r="DK370" s="51" t="str">
        <f t="shared" ca="1" si="976"/>
        <v>Slope</v>
      </c>
      <c r="DL370" s="51" t="str">
        <f t="shared" ca="1" si="977"/>
        <v>Slope</v>
      </c>
      <c r="DM370" s="51" t="str">
        <f t="shared" ca="1" si="978"/>
        <v>Slope</v>
      </c>
      <c r="DN370" s="51" t="str">
        <f t="shared" ca="1" si="979"/>
        <v>Slope</v>
      </c>
      <c r="DO370" s="51" t="str">
        <f t="shared" ca="1" si="980"/>
        <v>Slope</v>
      </c>
      <c r="DP370" s="51" t="str">
        <f t="shared" ca="1" si="981"/>
        <v>Slope</v>
      </c>
      <c r="DQ370" s="51" t="str">
        <f t="shared" ca="1" si="982"/>
        <v>Slope</v>
      </c>
      <c r="DR370" s="51" t="str">
        <f t="shared" ca="1" si="983"/>
        <v>Slope</v>
      </c>
      <c r="DS370" s="51" t="str">
        <f t="shared" ca="1" si="984"/>
        <v>Slope</v>
      </c>
      <c r="DT370" s="51" t="str">
        <f t="shared" ca="1" si="985"/>
        <v>Slope</v>
      </c>
      <c r="DU370" s="51" t="str">
        <f t="shared" ca="1" si="986"/>
        <v>Slope</v>
      </c>
      <c r="DV370" s="51" t="str">
        <f t="shared" ca="1" si="987"/>
        <v>Slope</v>
      </c>
      <c r="DW370" s="51" t="str">
        <f t="shared" ca="1" si="988"/>
        <v>Slope</v>
      </c>
      <c r="DX370" s="51" t="str">
        <f t="shared" ca="1" si="989"/>
        <v>Slope</v>
      </c>
      <c r="DY370" s="51" t="str">
        <f t="shared" ca="1" si="990"/>
        <v>Slope</v>
      </c>
      <c r="DZ370" s="51" t="str">
        <f t="shared" ca="1" si="991"/>
        <v>Slope</v>
      </c>
      <c r="EA370" s="51" t="str">
        <f t="shared" ca="1" si="992"/>
        <v>Slope</v>
      </c>
      <c r="EB370" s="51" t="str">
        <f t="shared" ca="1" si="993"/>
        <v>Slope</v>
      </c>
      <c r="EC370" s="51" t="str">
        <f t="shared" ca="1" si="994"/>
        <v>Slope</v>
      </c>
      <c r="EE370" s="52">
        <f t="shared" ca="1" si="995"/>
        <v>1</v>
      </c>
      <c r="EF370" s="52">
        <f t="shared" ca="1" si="996"/>
        <v>1</v>
      </c>
      <c r="EG370" s="52">
        <f t="shared" ca="1" si="997"/>
        <v>1</v>
      </c>
      <c r="EH370" s="52">
        <f t="shared" ca="1" si="998"/>
        <v>1</v>
      </c>
      <c r="EI370" s="52">
        <f t="shared" ca="1" si="999"/>
        <v>1</v>
      </c>
      <c r="EJ370" s="52">
        <f t="shared" ca="1" si="1000"/>
        <v>1</v>
      </c>
      <c r="EK370" s="52">
        <f t="shared" ca="1" si="1001"/>
        <v>1</v>
      </c>
      <c r="EL370" s="52">
        <f t="shared" ca="1" si="1002"/>
        <v>1</v>
      </c>
      <c r="EM370" s="52">
        <f t="shared" ca="1" si="1003"/>
        <v>1</v>
      </c>
      <c r="EN370" s="52">
        <f t="shared" ca="1" si="1004"/>
        <v>1</v>
      </c>
      <c r="EO370" s="52">
        <f t="shared" ca="1" si="1005"/>
        <v>1</v>
      </c>
      <c r="EP370" s="52">
        <f t="shared" ca="1" si="1006"/>
        <v>1</v>
      </c>
      <c r="EQ370" s="52">
        <f t="shared" ca="1" si="1007"/>
        <v>1</v>
      </c>
      <c r="ER370" s="52">
        <f t="shared" ca="1" si="1008"/>
        <v>1</v>
      </c>
      <c r="ES370" s="52">
        <f t="shared" ca="1" si="1009"/>
        <v>1</v>
      </c>
      <c r="ET370" s="52">
        <f t="shared" ca="1" si="1010"/>
        <v>1</v>
      </c>
      <c r="EU370" s="52">
        <f t="shared" ca="1" si="1011"/>
        <v>1</v>
      </c>
      <c r="EV370" s="52">
        <f t="shared" ca="1" si="1012"/>
        <v>1</v>
      </c>
      <c r="EW370" s="52">
        <f t="shared" ca="1" si="1013"/>
        <v>1</v>
      </c>
      <c r="EX370" s="52">
        <f t="shared" ca="1" si="1014"/>
        <v>1</v>
      </c>
      <c r="EY370" s="52">
        <f t="shared" ca="1" si="1015"/>
        <v>1</v>
      </c>
      <c r="EZ370" s="52">
        <f t="shared" ca="1" si="1016"/>
        <v>1</v>
      </c>
      <c r="FA370" s="52">
        <f t="shared" ca="1" si="1017"/>
        <v>1</v>
      </c>
      <c r="FB370" s="52">
        <f t="shared" ca="1" si="1018"/>
        <v>1</v>
      </c>
      <c r="FC370" s="52">
        <f t="shared" ca="1" si="1019"/>
        <v>1</v>
      </c>
      <c r="FD370" s="52">
        <f t="shared" ca="1" si="1020"/>
        <v>1</v>
      </c>
      <c r="FE370" s="52">
        <f t="shared" ca="1" si="1021"/>
        <v>1</v>
      </c>
      <c r="FF370" s="52">
        <f t="shared" ca="1" si="1022"/>
        <v>1</v>
      </c>
      <c r="FG370" s="52">
        <f t="shared" ca="1" si="1023"/>
        <v>1</v>
      </c>
      <c r="FH370" s="52">
        <f t="shared" ca="1" si="1024"/>
        <v>1</v>
      </c>
      <c r="FI370" s="52">
        <f t="shared" ca="1" si="1025"/>
        <v>1</v>
      </c>
      <c r="FK370" s="52">
        <f t="shared" si="1026"/>
        <v>0</v>
      </c>
      <c r="FL370" s="59" t="e">
        <f t="shared" ca="1" si="1027"/>
        <v>#N/A</v>
      </c>
      <c r="FM370" s="59" t="e">
        <f t="shared" ca="1" si="1028"/>
        <v>#N/A</v>
      </c>
      <c r="FN370" s="52">
        <f t="shared" ca="1" si="1029"/>
        <v>0</v>
      </c>
      <c r="FP370" s="52">
        <f t="shared" ca="1" si="1030"/>
        <v>0.66666666666666663</v>
      </c>
      <c r="FQ370" s="52">
        <f t="shared" ca="1" si="1031"/>
        <v>0.66666666666666663</v>
      </c>
      <c r="FR370" s="52">
        <f t="shared" ca="1" si="1032"/>
        <v>0.65555555555555545</v>
      </c>
      <c r="FS370" s="52">
        <f t="shared" ca="1" si="1033"/>
        <v>0.64444444444444438</v>
      </c>
      <c r="FT370" s="52">
        <f t="shared" ca="1" si="1034"/>
        <v>0.6333333333333333</v>
      </c>
      <c r="FU370" s="52">
        <f t="shared" ca="1" si="1035"/>
        <v>0.62222222222222223</v>
      </c>
      <c r="FV370" s="52">
        <f t="shared" ca="1" si="1036"/>
        <v>0.61111111111111116</v>
      </c>
      <c r="FW370" s="52">
        <f t="shared" ca="1" si="1037"/>
        <v>0.6</v>
      </c>
      <c r="FX370" s="52">
        <f t="shared" ca="1" si="1038"/>
        <v>0.5888888888888888</v>
      </c>
      <c r="FY370" s="52">
        <f t="shared" ca="1" si="1039"/>
        <v>0.57777777777777772</v>
      </c>
      <c r="FZ370" s="52">
        <f t="shared" ca="1" si="1040"/>
        <v>0.56666666666666665</v>
      </c>
      <c r="GA370" s="52">
        <f t="shared" ca="1" si="1041"/>
        <v>0.55555555555555558</v>
      </c>
      <c r="GB370" s="52">
        <f t="shared" ca="1" si="1042"/>
        <v>0.5444444444444444</v>
      </c>
      <c r="GC370" s="52">
        <f t="shared" ca="1" si="1043"/>
        <v>0.53333333333333333</v>
      </c>
      <c r="GD370" s="52">
        <f t="shared" ca="1" si="1044"/>
        <v>0.52222222222222214</v>
      </c>
      <c r="GE370" s="52">
        <f t="shared" ca="1" si="1045"/>
        <v>0.51111111111111107</v>
      </c>
      <c r="GF370" s="52">
        <f t="shared" ca="1" si="1046"/>
        <v>0.5</v>
      </c>
      <c r="GG370" s="52">
        <f t="shared" ca="1" si="1047"/>
        <v>0.48888888888888887</v>
      </c>
      <c r="GH370" s="52">
        <f t="shared" ca="1" si="1048"/>
        <v>0.47777777777777775</v>
      </c>
      <c r="GI370" s="52">
        <f t="shared" ca="1" si="1049"/>
        <v>0.46666666666666667</v>
      </c>
      <c r="GJ370" s="52">
        <f t="shared" ca="1" si="1050"/>
        <v>0.45555555555555555</v>
      </c>
      <c r="GK370" s="52">
        <f t="shared" ca="1" si="1051"/>
        <v>0.44444444444444442</v>
      </c>
      <c r="GL370" s="52">
        <f t="shared" ca="1" si="1052"/>
        <v>0.43333333333333335</v>
      </c>
      <c r="GM370" s="52">
        <f t="shared" ca="1" si="1053"/>
        <v>0.42222222222222222</v>
      </c>
      <c r="GN370" s="52">
        <f t="shared" ca="1" si="1054"/>
        <v>0.41111111111111109</v>
      </c>
      <c r="GO370" s="52">
        <f t="shared" ca="1" si="1055"/>
        <v>0.39999999999999997</v>
      </c>
      <c r="GP370" s="52">
        <f t="shared" ca="1" si="1056"/>
        <v>0.38888888888888884</v>
      </c>
      <c r="GQ370" s="52">
        <f t="shared" ca="1" si="1057"/>
        <v>0.37777777777777777</v>
      </c>
      <c r="GR370" s="52">
        <f t="shared" ca="1" si="1058"/>
        <v>0.36666666666666664</v>
      </c>
      <c r="GS370" s="52">
        <f t="shared" ca="1" si="1059"/>
        <v>0.35555555555555551</v>
      </c>
      <c r="GT370" s="52">
        <f t="shared" ca="1" si="1060"/>
        <v>0.34444444444444444</v>
      </c>
      <c r="GU370" s="125">
        <f t="shared" si="1061"/>
        <v>0</v>
      </c>
      <c r="GV370" s="52">
        <f t="shared" ca="1" si="1062"/>
        <v>0.66666666666666663</v>
      </c>
      <c r="GW370" s="59">
        <f t="shared" ca="1" si="1063"/>
        <v>0</v>
      </c>
      <c r="GX370" s="52">
        <f t="shared" ca="1" si="1064"/>
        <v>0</v>
      </c>
      <c r="GY370" s="52" t="str">
        <f t="shared" ca="1" si="1065"/>
        <v>Slope</v>
      </c>
      <c r="GZ370" s="52" t="str">
        <f t="shared" ca="1" si="1066"/>
        <v>NaN</v>
      </c>
      <c r="HA370" s="120">
        <f t="shared" si="1067"/>
        <v>0</v>
      </c>
      <c r="HB370" s="58">
        <f t="shared" si="1068"/>
        <v>0</v>
      </c>
      <c r="HC370" s="58"/>
      <c r="HD370" s="121">
        <f t="shared" si="1069"/>
        <v>1</v>
      </c>
      <c r="HE370" s="52">
        <f t="shared" si="1070"/>
        <v>0</v>
      </c>
      <c r="HF370" s="52">
        <f t="shared" si="1071"/>
        <v>0</v>
      </c>
      <c r="HG370" s="120">
        <f t="shared" si="1072"/>
        <v>1</v>
      </c>
      <c r="HH370" s="120">
        <f t="shared" si="1073"/>
        <v>0</v>
      </c>
      <c r="HI370" s="52">
        <f t="shared" ca="1" si="1074"/>
        <v>0</v>
      </c>
      <c r="HJ370" s="52" t="str">
        <f t="shared" ca="1" si="1075"/>
        <v>Slope</v>
      </c>
      <c r="HK370" s="59">
        <f t="shared" ca="1" si="1076"/>
        <v>2</v>
      </c>
      <c r="HL370" s="52" t="str">
        <f t="shared" ca="1" si="1077"/>
        <v>NaN</v>
      </c>
      <c r="HM370" s="52">
        <f t="shared" si="1078"/>
        <v>0</v>
      </c>
      <c r="HN370" s="52">
        <f t="shared" si="1079"/>
        <v>0</v>
      </c>
      <c r="HO370" s="52">
        <f t="shared" si="1080"/>
        <v>0</v>
      </c>
      <c r="HP370" s="112"/>
      <c r="HQ370" s="52">
        <f t="shared" si="1083"/>
        <v>0</v>
      </c>
      <c r="HR370" s="112"/>
      <c r="HS370" s="52">
        <f t="shared" si="1081"/>
        <v>0</v>
      </c>
      <c r="HT370">
        <f t="shared" si="1082"/>
        <v>0</v>
      </c>
    </row>
    <row r="371" spans="1:228" x14ac:dyDescent="0.25">
      <c r="A371" s="45">
        <v>333</v>
      </c>
      <c r="B371" s="35">
        <f t="shared" si="922"/>
        <v>3.842592592592585E-2</v>
      </c>
      <c r="C371" s="28"/>
      <c r="D371" s="29"/>
      <c r="E371" s="29"/>
      <c r="F371" s="37"/>
      <c r="G371" s="38"/>
      <c r="H371" s="107"/>
      <c r="I371" s="31"/>
      <c r="J371" s="28"/>
      <c r="K371" s="37">
        <f t="shared" si="912"/>
        <v>0</v>
      </c>
      <c r="L371" s="30">
        <f t="shared" si="910"/>
        <v>0</v>
      </c>
      <c r="M371" s="101">
        <f t="shared" si="911"/>
        <v>0</v>
      </c>
      <c r="N371" s="103">
        <f t="shared" si="923"/>
        <v>0</v>
      </c>
      <c r="AD371" s="52" t="e">
        <f t="shared" ca="1" si="924"/>
        <v>#DIV/0!</v>
      </c>
      <c r="AE371" s="52" t="e">
        <f t="shared" ca="1" si="924"/>
        <v>#DIV/0!</v>
      </c>
      <c r="AF371" s="52" t="e">
        <f t="shared" ca="1" si="924"/>
        <v>#DIV/0!</v>
      </c>
      <c r="AG371" s="52" t="e">
        <f t="shared" ca="1" si="918"/>
        <v>#DIV/0!</v>
      </c>
      <c r="AH371" s="52" t="e">
        <f t="shared" ca="1" si="918"/>
        <v>#DIV/0!</v>
      </c>
      <c r="AI371" s="52" t="e">
        <f t="shared" ca="1" si="918"/>
        <v>#DIV/0!</v>
      </c>
      <c r="AJ371" s="52" t="e">
        <f t="shared" ca="1" si="918"/>
        <v>#DIV/0!</v>
      </c>
      <c r="AK371" s="52" t="e">
        <f t="shared" ca="1" si="919"/>
        <v>#DIV/0!</v>
      </c>
      <c r="AL371" s="52" t="e">
        <f t="shared" ca="1" si="919"/>
        <v>#DIV/0!</v>
      </c>
      <c r="AM371" s="52" t="e">
        <f t="shared" ca="1" si="919"/>
        <v>#DIV/0!</v>
      </c>
      <c r="AN371" s="52" t="e">
        <f t="shared" ca="1" si="919"/>
        <v>#DIV/0!</v>
      </c>
      <c r="AO371" s="52" t="e">
        <f t="shared" ca="1" si="920"/>
        <v>#DIV/0!</v>
      </c>
      <c r="AP371" s="52" t="e">
        <f t="shared" ca="1" si="920"/>
        <v>#DIV/0!</v>
      </c>
      <c r="AQ371" s="52" t="e">
        <f t="shared" ca="1" si="920"/>
        <v>#DIV/0!</v>
      </c>
      <c r="AR371" s="52" t="e">
        <f t="shared" ca="1" si="920"/>
        <v>#DIV/0!</v>
      </c>
      <c r="AS371" s="52" t="e">
        <f t="shared" ca="1" si="921"/>
        <v>#DIV/0!</v>
      </c>
      <c r="AT371" s="52" t="e">
        <f t="shared" ca="1" si="921"/>
        <v>#DIV/0!</v>
      </c>
      <c r="AU371" s="52" t="e">
        <f t="shared" ca="1" si="921"/>
        <v>#DIV/0!</v>
      </c>
      <c r="AV371" s="52" t="e">
        <f t="shared" ca="1" si="921"/>
        <v>#DIV/0!</v>
      </c>
      <c r="AW371" s="52" t="e">
        <f t="shared" ca="1" si="921"/>
        <v>#DIV/0!</v>
      </c>
      <c r="AX371" s="52" t="e">
        <f t="shared" ca="1" si="921"/>
        <v>#DIV/0!</v>
      </c>
      <c r="AY371" s="52" t="e">
        <f t="shared" ca="1" si="915"/>
        <v>#DIV/0!</v>
      </c>
      <c r="AZ371" s="52" t="e">
        <f t="shared" ca="1" si="915"/>
        <v>#DIV/0!</v>
      </c>
      <c r="BA371" s="52" t="e">
        <f t="shared" ca="1" si="915"/>
        <v>#DIV/0!</v>
      </c>
      <c r="BB371" s="52" t="e">
        <f t="shared" ca="1" si="915"/>
        <v>#DIV/0!</v>
      </c>
      <c r="BC371" s="52" t="e">
        <f t="shared" ca="1" si="916"/>
        <v>#DIV/0!</v>
      </c>
      <c r="BD371" s="52" t="e">
        <f t="shared" ca="1" si="916"/>
        <v>#DIV/0!</v>
      </c>
      <c r="BE371" s="52" t="e">
        <f t="shared" ca="1" si="916"/>
        <v>#DIV/0!</v>
      </c>
      <c r="BF371" s="52" t="e">
        <f t="shared" ca="1" si="916"/>
        <v>#DIV/0!</v>
      </c>
      <c r="BG371" s="52" t="e">
        <f t="shared" ca="1" si="917"/>
        <v>#DIV/0!</v>
      </c>
      <c r="BH371" s="52" t="e">
        <f t="shared" ca="1" si="917"/>
        <v>#DIV/0!</v>
      </c>
      <c r="BJ371" s="52">
        <f t="shared" si="925"/>
        <v>0</v>
      </c>
      <c r="BK371" s="52">
        <f t="shared" si="926"/>
        <v>0</v>
      </c>
      <c r="BL371" s="52">
        <f t="shared" si="927"/>
        <v>0</v>
      </c>
      <c r="BM371" s="52">
        <f t="shared" si="928"/>
        <v>0</v>
      </c>
      <c r="BN371" s="52">
        <f t="shared" si="929"/>
        <v>0</v>
      </c>
      <c r="BO371" s="52">
        <f t="shared" si="930"/>
        <v>0</v>
      </c>
      <c r="BP371" s="52">
        <f t="shared" si="931"/>
        <v>0</v>
      </c>
      <c r="BQ371" s="52">
        <f t="shared" si="932"/>
        <v>0.05</v>
      </c>
      <c r="BS371" s="52">
        <f t="shared" ca="1" si="933"/>
        <v>0</v>
      </c>
      <c r="BT371" s="52">
        <f t="shared" ca="1" si="934"/>
        <v>0</v>
      </c>
      <c r="BU371" s="52">
        <f t="shared" ca="1" si="935"/>
        <v>0</v>
      </c>
      <c r="BV371" s="52">
        <f t="shared" ca="1" si="936"/>
        <v>0</v>
      </c>
      <c r="BW371" s="52">
        <f t="shared" ca="1" si="937"/>
        <v>0</v>
      </c>
      <c r="BX371" s="52">
        <f t="shared" ca="1" si="938"/>
        <v>0</v>
      </c>
      <c r="BY371" s="52">
        <f t="shared" ca="1" si="939"/>
        <v>0</v>
      </c>
      <c r="BZ371" s="52">
        <f t="shared" ca="1" si="940"/>
        <v>0</v>
      </c>
      <c r="CA371" s="52">
        <f t="shared" ca="1" si="941"/>
        <v>0</v>
      </c>
      <c r="CB371" s="52">
        <f t="shared" ca="1" si="942"/>
        <v>0</v>
      </c>
      <c r="CC371" s="52">
        <f t="shared" ca="1" si="943"/>
        <v>0</v>
      </c>
      <c r="CD371" s="52">
        <f t="shared" ca="1" si="944"/>
        <v>0</v>
      </c>
      <c r="CE371" s="52">
        <f t="shared" ca="1" si="945"/>
        <v>0</v>
      </c>
      <c r="CF371" s="52">
        <f t="shared" ca="1" si="946"/>
        <v>0</v>
      </c>
      <c r="CG371" s="52">
        <f t="shared" ca="1" si="947"/>
        <v>0</v>
      </c>
      <c r="CH371" s="52">
        <f t="shared" ca="1" si="948"/>
        <v>0</v>
      </c>
      <c r="CI371" s="52">
        <f t="shared" ca="1" si="949"/>
        <v>0</v>
      </c>
      <c r="CJ371" s="52">
        <f t="shared" ca="1" si="950"/>
        <v>0</v>
      </c>
      <c r="CK371" s="52">
        <f t="shared" ca="1" si="951"/>
        <v>0</v>
      </c>
      <c r="CL371" s="52">
        <f t="shared" ca="1" si="952"/>
        <v>0</v>
      </c>
      <c r="CM371" s="52">
        <f t="shared" ca="1" si="953"/>
        <v>0</v>
      </c>
      <c r="CN371" s="52">
        <f t="shared" ca="1" si="954"/>
        <v>0</v>
      </c>
      <c r="CO371" s="52">
        <f t="shared" ca="1" si="955"/>
        <v>0</v>
      </c>
      <c r="CP371" s="52">
        <f t="shared" ca="1" si="956"/>
        <v>0</v>
      </c>
      <c r="CQ371" s="52">
        <f t="shared" ca="1" si="957"/>
        <v>0</v>
      </c>
      <c r="CR371" s="52">
        <f t="shared" ca="1" si="958"/>
        <v>0</v>
      </c>
      <c r="CS371" s="52">
        <f t="shared" ca="1" si="959"/>
        <v>0</v>
      </c>
      <c r="CT371" s="52">
        <f t="shared" ca="1" si="960"/>
        <v>0</v>
      </c>
      <c r="CU371" s="52">
        <f t="shared" ca="1" si="961"/>
        <v>0</v>
      </c>
      <c r="CV371" s="52">
        <f t="shared" ca="1" si="962"/>
        <v>0</v>
      </c>
      <c r="CW371" s="52">
        <f t="shared" ca="1" si="963"/>
        <v>0</v>
      </c>
      <c r="CY371" s="51" t="str">
        <f t="shared" ca="1" si="964"/>
        <v>Slope</v>
      </c>
      <c r="CZ371" s="51" t="str">
        <f t="shared" ca="1" si="965"/>
        <v>Slope</v>
      </c>
      <c r="DA371" s="51" t="str">
        <f t="shared" ca="1" si="966"/>
        <v>Slope</v>
      </c>
      <c r="DB371" s="51" t="str">
        <f t="shared" ca="1" si="967"/>
        <v>Slope</v>
      </c>
      <c r="DC371" s="51" t="str">
        <f t="shared" ca="1" si="968"/>
        <v>Slope</v>
      </c>
      <c r="DD371" s="51" t="str">
        <f t="shared" ca="1" si="969"/>
        <v>Slope</v>
      </c>
      <c r="DE371" s="51" t="str">
        <f t="shared" ca="1" si="970"/>
        <v>Slope</v>
      </c>
      <c r="DF371" s="51" t="str">
        <f t="shared" ca="1" si="971"/>
        <v>Slope</v>
      </c>
      <c r="DG371" s="51" t="str">
        <f t="shared" ca="1" si="972"/>
        <v>Slope</v>
      </c>
      <c r="DH371" s="51" t="str">
        <f t="shared" ca="1" si="973"/>
        <v>Slope</v>
      </c>
      <c r="DI371" s="51" t="str">
        <f t="shared" ca="1" si="974"/>
        <v>Slope</v>
      </c>
      <c r="DJ371" s="51" t="str">
        <f t="shared" ca="1" si="975"/>
        <v>Slope</v>
      </c>
      <c r="DK371" s="51" t="str">
        <f t="shared" ca="1" si="976"/>
        <v>Slope</v>
      </c>
      <c r="DL371" s="51" t="str">
        <f t="shared" ca="1" si="977"/>
        <v>Slope</v>
      </c>
      <c r="DM371" s="51" t="str">
        <f t="shared" ca="1" si="978"/>
        <v>Slope</v>
      </c>
      <c r="DN371" s="51" t="str">
        <f t="shared" ca="1" si="979"/>
        <v>Slope</v>
      </c>
      <c r="DO371" s="51" t="str">
        <f t="shared" ca="1" si="980"/>
        <v>Slope</v>
      </c>
      <c r="DP371" s="51" t="str">
        <f t="shared" ca="1" si="981"/>
        <v>Slope</v>
      </c>
      <c r="DQ371" s="51" t="str">
        <f t="shared" ca="1" si="982"/>
        <v>Slope</v>
      </c>
      <c r="DR371" s="51" t="str">
        <f t="shared" ca="1" si="983"/>
        <v>Slope</v>
      </c>
      <c r="DS371" s="51" t="str">
        <f t="shared" ca="1" si="984"/>
        <v>Slope</v>
      </c>
      <c r="DT371" s="51" t="str">
        <f t="shared" ca="1" si="985"/>
        <v>Slope</v>
      </c>
      <c r="DU371" s="51" t="str">
        <f t="shared" ca="1" si="986"/>
        <v>Slope</v>
      </c>
      <c r="DV371" s="51" t="str">
        <f t="shared" ca="1" si="987"/>
        <v>Slope</v>
      </c>
      <c r="DW371" s="51" t="str">
        <f t="shared" ca="1" si="988"/>
        <v>Slope</v>
      </c>
      <c r="DX371" s="51" t="str">
        <f t="shared" ca="1" si="989"/>
        <v>Slope</v>
      </c>
      <c r="DY371" s="51" t="str">
        <f t="shared" ca="1" si="990"/>
        <v>Slope</v>
      </c>
      <c r="DZ371" s="51" t="str">
        <f t="shared" ca="1" si="991"/>
        <v>Slope</v>
      </c>
      <c r="EA371" s="51" t="str">
        <f t="shared" ca="1" si="992"/>
        <v>Slope</v>
      </c>
      <c r="EB371" s="51" t="str">
        <f t="shared" ca="1" si="993"/>
        <v>Slope</v>
      </c>
      <c r="EC371" s="51" t="str">
        <f t="shared" ca="1" si="994"/>
        <v>Slope</v>
      </c>
      <c r="EE371" s="52">
        <f t="shared" ca="1" si="995"/>
        <v>1</v>
      </c>
      <c r="EF371" s="52">
        <f t="shared" ca="1" si="996"/>
        <v>1</v>
      </c>
      <c r="EG371" s="52">
        <f t="shared" ca="1" si="997"/>
        <v>1</v>
      </c>
      <c r="EH371" s="52">
        <f t="shared" ca="1" si="998"/>
        <v>1</v>
      </c>
      <c r="EI371" s="52">
        <f t="shared" ca="1" si="999"/>
        <v>1</v>
      </c>
      <c r="EJ371" s="52">
        <f t="shared" ca="1" si="1000"/>
        <v>1</v>
      </c>
      <c r="EK371" s="52">
        <f t="shared" ca="1" si="1001"/>
        <v>1</v>
      </c>
      <c r="EL371" s="52">
        <f t="shared" ca="1" si="1002"/>
        <v>1</v>
      </c>
      <c r="EM371" s="52">
        <f t="shared" ca="1" si="1003"/>
        <v>1</v>
      </c>
      <c r="EN371" s="52">
        <f t="shared" ca="1" si="1004"/>
        <v>1</v>
      </c>
      <c r="EO371" s="52">
        <f t="shared" ca="1" si="1005"/>
        <v>1</v>
      </c>
      <c r="EP371" s="52">
        <f t="shared" ca="1" si="1006"/>
        <v>1</v>
      </c>
      <c r="EQ371" s="52">
        <f t="shared" ca="1" si="1007"/>
        <v>1</v>
      </c>
      <c r="ER371" s="52">
        <f t="shared" ca="1" si="1008"/>
        <v>1</v>
      </c>
      <c r="ES371" s="52">
        <f t="shared" ca="1" si="1009"/>
        <v>1</v>
      </c>
      <c r="ET371" s="52">
        <f t="shared" ca="1" si="1010"/>
        <v>1</v>
      </c>
      <c r="EU371" s="52">
        <f t="shared" ca="1" si="1011"/>
        <v>1</v>
      </c>
      <c r="EV371" s="52">
        <f t="shared" ca="1" si="1012"/>
        <v>1</v>
      </c>
      <c r="EW371" s="52">
        <f t="shared" ca="1" si="1013"/>
        <v>1</v>
      </c>
      <c r="EX371" s="52">
        <f t="shared" ca="1" si="1014"/>
        <v>1</v>
      </c>
      <c r="EY371" s="52">
        <f t="shared" ca="1" si="1015"/>
        <v>1</v>
      </c>
      <c r="EZ371" s="52">
        <f t="shared" ca="1" si="1016"/>
        <v>1</v>
      </c>
      <c r="FA371" s="52">
        <f t="shared" ca="1" si="1017"/>
        <v>1</v>
      </c>
      <c r="FB371" s="52">
        <f t="shared" ca="1" si="1018"/>
        <v>1</v>
      </c>
      <c r="FC371" s="52">
        <f t="shared" ca="1" si="1019"/>
        <v>1</v>
      </c>
      <c r="FD371" s="52">
        <f t="shared" ca="1" si="1020"/>
        <v>1</v>
      </c>
      <c r="FE371" s="52">
        <f t="shared" ca="1" si="1021"/>
        <v>1</v>
      </c>
      <c r="FF371" s="52">
        <f t="shared" ca="1" si="1022"/>
        <v>1</v>
      </c>
      <c r="FG371" s="52">
        <f t="shared" ca="1" si="1023"/>
        <v>1</v>
      </c>
      <c r="FH371" s="52">
        <f t="shared" ca="1" si="1024"/>
        <v>1</v>
      </c>
      <c r="FI371" s="52">
        <f t="shared" ca="1" si="1025"/>
        <v>1</v>
      </c>
      <c r="FK371" s="52">
        <f t="shared" si="1026"/>
        <v>0</v>
      </c>
      <c r="FL371" s="59" t="e">
        <f t="shared" ca="1" si="1027"/>
        <v>#N/A</v>
      </c>
      <c r="FM371" s="59" t="e">
        <f t="shared" ca="1" si="1028"/>
        <v>#N/A</v>
      </c>
      <c r="FN371" s="52">
        <f t="shared" ca="1" si="1029"/>
        <v>0</v>
      </c>
      <c r="FP371" s="52">
        <f t="shared" ca="1" si="1030"/>
        <v>0.66666666666666663</v>
      </c>
      <c r="FQ371" s="52">
        <f t="shared" ca="1" si="1031"/>
        <v>0.66666666666666663</v>
      </c>
      <c r="FR371" s="52">
        <f t="shared" ca="1" si="1032"/>
        <v>0.65555555555555545</v>
      </c>
      <c r="FS371" s="52">
        <f t="shared" ca="1" si="1033"/>
        <v>0.64444444444444438</v>
      </c>
      <c r="FT371" s="52">
        <f t="shared" ca="1" si="1034"/>
        <v>0.6333333333333333</v>
      </c>
      <c r="FU371" s="52">
        <f t="shared" ca="1" si="1035"/>
        <v>0.62222222222222223</v>
      </c>
      <c r="FV371" s="52">
        <f t="shared" ca="1" si="1036"/>
        <v>0.61111111111111116</v>
      </c>
      <c r="FW371" s="52">
        <f t="shared" ca="1" si="1037"/>
        <v>0.6</v>
      </c>
      <c r="FX371" s="52">
        <f t="shared" ca="1" si="1038"/>
        <v>0.5888888888888888</v>
      </c>
      <c r="FY371" s="52">
        <f t="shared" ca="1" si="1039"/>
        <v>0.57777777777777772</v>
      </c>
      <c r="FZ371" s="52">
        <f t="shared" ca="1" si="1040"/>
        <v>0.56666666666666665</v>
      </c>
      <c r="GA371" s="52">
        <f t="shared" ca="1" si="1041"/>
        <v>0.55555555555555558</v>
      </c>
      <c r="GB371" s="52">
        <f t="shared" ca="1" si="1042"/>
        <v>0.5444444444444444</v>
      </c>
      <c r="GC371" s="52">
        <f t="shared" ca="1" si="1043"/>
        <v>0.53333333333333333</v>
      </c>
      <c r="GD371" s="52">
        <f t="shared" ca="1" si="1044"/>
        <v>0.52222222222222214</v>
      </c>
      <c r="GE371" s="52">
        <f t="shared" ca="1" si="1045"/>
        <v>0.51111111111111107</v>
      </c>
      <c r="GF371" s="52">
        <f t="shared" ca="1" si="1046"/>
        <v>0.5</v>
      </c>
      <c r="GG371" s="52">
        <f t="shared" ca="1" si="1047"/>
        <v>0.48888888888888887</v>
      </c>
      <c r="GH371" s="52">
        <f t="shared" ca="1" si="1048"/>
        <v>0.47777777777777775</v>
      </c>
      <c r="GI371" s="52">
        <f t="shared" ca="1" si="1049"/>
        <v>0.46666666666666667</v>
      </c>
      <c r="GJ371" s="52">
        <f t="shared" ca="1" si="1050"/>
        <v>0.45555555555555555</v>
      </c>
      <c r="GK371" s="52">
        <f t="shared" ca="1" si="1051"/>
        <v>0.44444444444444442</v>
      </c>
      <c r="GL371" s="52">
        <f t="shared" ca="1" si="1052"/>
        <v>0.43333333333333335</v>
      </c>
      <c r="GM371" s="52">
        <f t="shared" ca="1" si="1053"/>
        <v>0.42222222222222222</v>
      </c>
      <c r="GN371" s="52">
        <f t="shared" ca="1" si="1054"/>
        <v>0.41111111111111109</v>
      </c>
      <c r="GO371" s="52">
        <f t="shared" ca="1" si="1055"/>
        <v>0.39999999999999997</v>
      </c>
      <c r="GP371" s="52">
        <f t="shared" ca="1" si="1056"/>
        <v>0.38888888888888884</v>
      </c>
      <c r="GQ371" s="52">
        <f t="shared" ca="1" si="1057"/>
        <v>0.37777777777777777</v>
      </c>
      <c r="GR371" s="52">
        <f t="shared" ca="1" si="1058"/>
        <v>0.36666666666666664</v>
      </c>
      <c r="GS371" s="52">
        <f t="shared" ca="1" si="1059"/>
        <v>0.35555555555555551</v>
      </c>
      <c r="GT371" s="52">
        <f t="shared" ca="1" si="1060"/>
        <v>0.34444444444444444</v>
      </c>
      <c r="GU371" s="125">
        <f t="shared" si="1061"/>
        <v>0</v>
      </c>
      <c r="GV371" s="52">
        <f t="shared" ca="1" si="1062"/>
        <v>0.66666666666666663</v>
      </c>
      <c r="GW371" s="59">
        <f t="shared" ca="1" si="1063"/>
        <v>0</v>
      </c>
      <c r="GX371" s="52">
        <f t="shared" ca="1" si="1064"/>
        <v>0</v>
      </c>
      <c r="GY371" s="52" t="str">
        <f t="shared" ca="1" si="1065"/>
        <v>Slope</v>
      </c>
      <c r="GZ371" s="52" t="str">
        <f t="shared" ca="1" si="1066"/>
        <v>NaN</v>
      </c>
      <c r="HA371" s="120">
        <f t="shared" si="1067"/>
        <v>0</v>
      </c>
      <c r="HB371" s="58">
        <f t="shared" si="1068"/>
        <v>0</v>
      </c>
      <c r="HC371" s="58"/>
      <c r="HD371" s="121">
        <f t="shared" si="1069"/>
        <v>1</v>
      </c>
      <c r="HE371" s="52">
        <f t="shared" si="1070"/>
        <v>0</v>
      </c>
      <c r="HF371" s="52">
        <f t="shared" si="1071"/>
        <v>0</v>
      </c>
      <c r="HG371" s="120">
        <f t="shared" si="1072"/>
        <v>1</v>
      </c>
      <c r="HH371" s="120">
        <f t="shared" si="1073"/>
        <v>0</v>
      </c>
      <c r="HI371" s="52">
        <f t="shared" ca="1" si="1074"/>
        <v>0</v>
      </c>
      <c r="HJ371" s="52" t="str">
        <f t="shared" ca="1" si="1075"/>
        <v>Slope</v>
      </c>
      <c r="HK371" s="59">
        <f t="shared" ca="1" si="1076"/>
        <v>2</v>
      </c>
      <c r="HL371" s="52" t="str">
        <f t="shared" ca="1" si="1077"/>
        <v>NaN</v>
      </c>
      <c r="HM371" s="52">
        <f t="shared" si="1078"/>
        <v>0</v>
      </c>
      <c r="HN371" s="52">
        <f t="shared" si="1079"/>
        <v>0</v>
      </c>
      <c r="HO371" s="52">
        <f t="shared" si="1080"/>
        <v>0</v>
      </c>
      <c r="HP371" s="112"/>
      <c r="HQ371" s="52">
        <f t="shared" si="1083"/>
        <v>0</v>
      </c>
      <c r="HR371" s="112"/>
      <c r="HS371" s="52">
        <f t="shared" si="1081"/>
        <v>0</v>
      </c>
      <c r="HT371">
        <f t="shared" si="1082"/>
        <v>0</v>
      </c>
    </row>
    <row r="372" spans="1:228" x14ac:dyDescent="0.25">
      <c r="A372" s="45">
        <v>334</v>
      </c>
      <c r="B372" s="35">
        <f t="shared" si="922"/>
        <v>3.8541666666666592E-2</v>
      </c>
      <c r="C372" s="28"/>
      <c r="D372" s="29"/>
      <c r="E372" s="29"/>
      <c r="F372" s="37"/>
      <c r="G372" s="38"/>
      <c r="H372" s="107"/>
      <c r="I372" s="31"/>
      <c r="J372" s="28"/>
      <c r="K372" s="37">
        <f t="shared" si="912"/>
        <v>0</v>
      </c>
      <c r="L372" s="30">
        <f t="shared" si="910"/>
        <v>0</v>
      </c>
      <c r="M372" s="101">
        <f t="shared" si="911"/>
        <v>0</v>
      </c>
      <c r="N372" s="103">
        <f t="shared" si="923"/>
        <v>0</v>
      </c>
      <c r="AD372" s="52" t="e">
        <f t="shared" ca="1" si="924"/>
        <v>#DIV/0!</v>
      </c>
      <c r="AE372" s="52" t="e">
        <f t="shared" ca="1" si="924"/>
        <v>#DIV/0!</v>
      </c>
      <c r="AF372" s="52" t="e">
        <f t="shared" ca="1" si="924"/>
        <v>#DIV/0!</v>
      </c>
      <c r="AG372" s="52" t="e">
        <f t="shared" ca="1" si="918"/>
        <v>#DIV/0!</v>
      </c>
      <c r="AH372" s="52" t="e">
        <f t="shared" ca="1" si="918"/>
        <v>#DIV/0!</v>
      </c>
      <c r="AI372" s="52" t="e">
        <f t="shared" ca="1" si="918"/>
        <v>#DIV/0!</v>
      </c>
      <c r="AJ372" s="52" t="e">
        <f t="shared" ca="1" si="918"/>
        <v>#DIV/0!</v>
      </c>
      <c r="AK372" s="52" t="e">
        <f t="shared" ca="1" si="919"/>
        <v>#DIV/0!</v>
      </c>
      <c r="AL372" s="52" t="e">
        <f t="shared" ca="1" si="919"/>
        <v>#DIV/0!</v>
      </c>
      <c r="AM372" s="52" t="e">
        <f t="shared" ca="1" si="919"/>
        <v>#DIV/0!</v>
      </c>
      <c r="AN372" s="52" t="e">
        <f t="shared" ca="1" si="919"/>
        <v>#DIV/0!</v>
      </c>
      <c r="AO372" s="52" t="e">
        <f t="shared" ca="1" si="920"/>
        <v>#DIV/0!</v>
      </c>
      <c r="AP372" s="52" t="e">
        <f t="shared" ca="1" si="920"/>
        <v>#DIV/0!</v>
      </c>
      <c r="AQ372" s="52" t="e">
        <f t="shared" ca="1" si="920"/>
        <v>#DIV/0!</v>
      </c>
      <c r="AR372" s="52" t="e">
        <f t="shared" ca="1" si="920"/>
        <v>#DIV/0!</v>
      </c>
      <c r="AS372" s="52" t="e">
        <f t="shared" ca="1" si="921"/>
        <v>#DIV/0!</v>
      </c>
      <c r="AT372" s="52" t="e">
        <f t="shared" ca="1" si="921"/>
        <v>#DIV/0!</v>
      </c>
      <c r="AU372" s="52" t="e">
        <f t="shared" ca="1" si="921"/>
        <v>#DIV/0!</v>
      </c>
      <c r="AV372" s="52" t="e">
        <f t="shared" ca="1" si="921"/>
        <v>#DIV/0!</v>
      </c>
      <c r="AW372" s="52" t="e">
        <f t="shared" ca="1" si="921"/>
        <v>#DIV/0!</v>
      </c>
      <c r="AX372" s="52" t="e">
        <f t="shared" ca="1" si="921"/>
        <v>#DIV/0!</v>
      </c>
      <c r="AY372" s="52" t="e">
        <f t="shared" ca="1" si="915"/>
        <v>#DIV/0!</v>
      </c>
      <c r="AZ372" s="52" t="e">
        <f t="shared" ca="1" si="915"/>
        <v>#DIV/0!</v>
      </c>
      <c r="BA372" s="52" t="e">
        <f t="shared" ca="1" si="915"/>
        <v>#DIV/0!</v>
      </c>
      <c r="BB372" s="52" t="e">
        <f t="shared" ca="1" si="915"/>
        <v>#DIV/0!</v>
      </c>
      <c r="BC372" s="52" t="e">
        <f t="shared" ca="1" si="916"/>
        <v>#DIV/0!</v>
      </c>
      <c r="BD372" s="52" t="e">
        <f t="shared" ca="1" si="916"/>
        <v>#DIV/0!</v>
      </c>
      <c r="BE372" s="52" t="e">
        <f t="shared" ca="1" si="916"/>
        <v>#DIV/0!</v>
      </c>
      <c r="BF372" s="52" t="e">
        <f t="shared" ca="1" si="916"/>
        <v>#DIV/0!</v>
      </c>
      <c r="BG372" s="52" t="e">
        <f t="shared" ca="1" si="917"/>
        <v>#DIV/0!</v>
      </c>
      <c r="BH372" s="52" t="e">
        <f t="shared" ca="1" si="917"/>
        <v>#DIV/0!</v>
      </c>
      <c r="BJ372" s="52">
        <f t="shared" si="925"/>
        <v>0</v>
      </c>
      <c r="BK372" s="52">
        <f t="shared" si="926"/>
        <v>0</v>
      </c>
      <c r="BL372" s="52">
        <f t="shared" si="927"/>
        <v>0</v>
      </c>
      <c r="BM372" s="52">
        <f t="shared" si="928"/>
        <v>0</v>
      </c>
      <c r="BN372" s="52">
        <f t="shared" si="929"/>
        <v>0</v>
      </c>
      <c r="BO372" s="52">
        <f t="shared" si="930"/>
        <v>0</v>
      </c>
      <c r="BP372" s="52">
        <f t="shared" si="931"/>
        <v>0</v>
      </c>
      <c r="BQ372" s="52">
        <f t="shared" si="932"/>
        <v>0.05</v>
      </c>
      <c r="BS372" s="52">
        <f t="shared" ca="1" si="933"/>
        <v>0</v>
      </c>
      <c r="BT372" s="52">
        <f t="shared" ca="1" si="934"/>
        <v>0</v>
      </c>
      <c r="BU372" s="52">
        <f t="shared" ca="1" si="935"/>
        <v>0</v>
      </c>
      <c r="BV372" s="52">
        <f t="shared" ca="1" si="936"/>
        <v>0</v>
      </c>
      <c r="BW372" s="52">
        <f t="shared" ca="1" si="937"/>
        <v>0</v>
      </c>
      <c r="BX372" s="52">
        <f t="shared" ca="1" si="938"/>
        <v>0</v>
      </c>
      <c r="BY372" s="52">
        <f t="shared" ca="1" si="939"/>
        <v>0</v>
      </c>
      <c r="BZ372" s="52">
        <f t="shared" ca="1" si="940"/>
        <v>0</v>
      </c>
      <c r="CA372" s="52">
        <f t="shared" ca="1" si="941"/>
        <v>0</v>
      </c>
      <c r="CB372" s="52">
        <f t="shared" ca="1" si="942"/>
        <v>0</v>
      </c>
      <c r="CC372" s="52">
        <f t="shared" ca="1" si="943"/>
        <v>0</v>
      </c>
      <c r="CD372" s="52">
        <f t="shared" ca="1" si="944"/>
        <v>0</v>
      </c>
      <c r="CE372" s="52">
        <f t="shared" ca="1" si="945"/>
        <v>0</v>
      </c>
      <c r="CF372" s="52">
        <f t="shared" ca="1" si="946"/>
        <v>0</v>
      </c>
      <c r="CG372" s="52">
        <f t="shared" ca="1" si="947"/>
        <v>0</v>
      </c>
      <c r="CH372" s="52">
        <f t="shared" ca="1" si="948"/>
        <v>0</v>
      </c>
      <c r="CI372" s="52">
        <f t="shared" ca="1" si="949"/>
        <v>0</v>
      </c>
      <c r="CJ372" s="52">
        <f t="shared" ca="1" si="950"/>
        <v>0</v>
      </c>
      <c r="CK372" s="52">
        <f t="shared" ca="1" si="951"/>
        <v>0</v>
      </c>
      <c r="CL372" s="52">
        <f t="shared" ca="1" si="952"/>
        <v>0</v>
      </c>
      <c r="CM372" s="52">
        <f t="shared" ca="1" si="953"/>
        <v>0</v>
      </c>
      <c r="CN372" s="52">
        <f t="shared" ca="1" si="954"/>
        <v>0</v>
      </c>
      <c r="CO372" s="52">
        <f t="shared" ca="1" si="955"/>
        <v>0</v>
      </c>
      <c r="CP372" s="52">
        <f t="shared" ca="1" si="956"/>
        <v>0</v>
      </c>
      <c r="CQ372" s="52">
        <f t="shared" ca="1" si="957"/>
        <v>0</v>
      </c>
      <c r="CR372" s="52">
        <f t="shared" ca="1" si="958"/>
        <v>0</v>
      </c>
      <c r="CS372" s="52">
        <f t="shared" ca="1" si="959"/>
        <v>0</v>
      </c>
      <c r="CT372" s="52">
        <f t="shared" ca="1" si="960"/>
        <v>0</v>
      </c>
      <c r="CU372" s="52">
        <f t="shared" ca="1" si="961"/>
        <v>0</v>
      </c>
      <c r="CV372" s="52">
        <f t="shared" ca="1" si="962"/>
        <v>0</v>
      </c>
      <c r="CW372" s="52">
        <f t="shared" ca="1" si="963"/>
        <v>0</v>
      </c>
      <c r="CY372" s="51" t="str">
        <f t="shared" ca="1" si="964"/>
        <v>Slope</v>
      </c>
      <c r="CZ372" s="51" t="str">
        <f t="shared" ca="1" si="965"/>
        <v>Slope</v>
      </c>
      <c r="DA372" s="51" t="str">
        <f t="shared" ca="1" si="966"/>
        <v>Slope</v>
      </c>
      <c r="DB372" s="51" t="str">
        <f t="shared" ca="1" si="967"/>
        <v>Slope</v>
      </c>
      <c r="DC372" s="51" t="str">
        <f t="shared" ca="1" si="968"/>
        <v>Slope</v>
      </c>
      <c r="DD372" s="51" t="str">
        <f t="shared" ca="1" si="969"/>
        <v>Slope</v>
      </c>
      <c r="DE372" s="51" t="str">
        <f t="shared" ca="1" si="970"/>
        <v>Slope</v>
      </c>
      <c r="DF372" s="51" t="str">
        <f t="shared" ca="1" si="971"/>
        <v>Slope</v>
      </c>
      <c r="DG372" s="51" t="str">
        <f t="shared" ca="1" si="972"/>
        <v>Slope</v>
      </c>
      <c r="DH372" s="51" t="str">
        <f t="shared" ca="1" si="973"/>
        <v>Slope</v>
      </c>
      <c r="DI372" s="51" t="str">
        <f t="shared" ca="1" si="974"/>
        <v>Slope</v>
      </c>
      <c r="DJ372" s="51" t="str">
        <f t="shared" ca="1" si="975"/>
        <v>Slope</v>
      </c>
      <c r="DK372" s="51" t="str">
        <f t="shared" ca="1" si="976"/>
        <v>Slope</v>
      </c>
      <c r="DL372" s="51" t="str">
        <f t="shared" ca="1" si="977"/>
        <v>Slope</v>
      </c>
      <c r="DM372" s="51" t="str">
        <f t="shared" ca="1" si="978"/>
        <v>Slope</v>
      </c>
      <c r="DN372" s="51" t="str">
        <f t="shared" ca="1" si="979"/>
        <v>Slope</v>
      </c>
      <c r="DO372" s="51" t="str">
        <f t="shared" ca="1" si="980"/>
        <v>Slope</v>
      </c>
      <c r="DP372" s="51" t="str">
        <f t="shared" ca="1" si="981"/>
        <v>Slope</v>
      </c>
      <c r="DQ372" s="51" t="str">
        <f t="shared" ca="1" si="982"/>
        <v>Slope</v>
      </c>
      <c r="DR372" s="51" t="str">
        <f t="shared" ca="1" si="983"/>
        <v>Slope</v>
      </c>
      <c r="DS372" s="51" t="str">
        <f t="shared" ca="1" si="984"/>
        <v>Slope</v>
      </c>
      <c r="DT372" s="51" t="str">
        <f t="shared" ca="1" si="985"/>
        <v>Slope</v>
      </c>
      <c r="DU372" s="51" t="str">
        <f t="shared" ca="1" si="986"/>
        <v>Slope</v>
      </c>
      <c r="DV372" s="51" t="str">
        <f t="shared" ca="1" si="987"/>
        <v>Slope</v>
      </c>
      <c r="DW372" s="51" t="str">
        <f t="shared" ca="1" si="988"/>
        <v>Slope</v>
      </c>
      <c r="DX372" s="51" t="str">
        <f t="shared" ca="1" si="989"/>
        <v>Slope</v>
      </c>
      <c r="DY372" s="51" t="str">
        <f t="shared" ca="1" si="990"/>
        <v>Slope</v>
      </c>
      <c r="DZ372" s="51" t="str">
        <f t="shared" ca="1" si="991"/>
        <v>Slope</v>
      </c>
      <c r="EA372" s="51" t="str">
        <f t="shared" ca="1" si="992"/>
        <v>Slope</v>
      </c>
      <c r="EB372" s="51" t="str">
        <f t="shared" ca="1" si="993"/>
        <v>Slope</v>
      </c>
      <c r="EC372" s="51" t="str">
        <f t="shared" ca="1" si="994"/>
        <v>Slope</v>
      </c>
      <c r="EE372" s="52">
        <f t="shared" ca="1" si="995"/>
        <v>1</v>
      </c>
      <c r="EF372" s="52">
        <f t="shared" ca="1" si="996"/>
        <v>1</v>
      </c>
      <c r="EG372" s="52">
        <f t="shared" ca="1" si="997"/>
        <v>1</v>
      </c>
      <c r="EH372" s="52">
        <f t="shared" ca="1" si="998"/>
        <v>1</v>
      </c>
      <c r="EI372" s="52">
        <f t="shared" ca="1" si="999"/>
        <v>1</v>
      </c>
      <c r="EJ372" s="52">
        <f t="shared" ca="1" si="1000"/>
        <v>1</v>
      </c>
      <c r="EK372" s="52">
        <f t="shared" ca="1" si="1001"/>
        <v>1</v>
      </c>
      <c r="EL372" s="52">
        <f t="shared" ca="1" si="1002"/>
        <v>1</v>
      </c>
      <c r="EM372" s="52">
        <f t="shared" ca="1" si="1003"/>
        <v>1</v>
      </c>
      <c r="EN372" s="52">
        <f t="shared" ca="1" si="1004"/>
        <v>1</v>
      </c>
      <c r="EO372" s="52">
        <f t="shared" ca="1" si="1005"/>
        <v>1</v>
      </c>
      <c r="EP372" s="52">
        <f t="shared" ca="1" si="1006"/>
        <v>1</v>
      </c>
      <c r="EQ372" s="52">
        <f t="shared" ca="1" si="1007"/>
        <v>1</v>
      </c>
      <c r="ER372" s="52">
        <f t="shared" ca="1" si="1008"/>
        <v>1</v>
      </c>
      <c r="ES372" s="52">
        <f t="shared" ca="1" si="1009"/>
        <v>1</v>
      </c>
      <c r="ET372" s="52">
        <f t="shared" ca="1" si="1010"/>
        <v>1</v>
      </c>
      <c r="EU372" s="52">
        <f t="shared" ca="1" si="1011"/>
        <v>1</v>
      </c>
      <c r="EV372" s="52">
        <f t="shared" ca="1" si="1012"/>
        <v>1</v>
      </c>
      <c r="EW372" s="52">
        <f t="shared" ca="1" si="1013"/>
        <v>1</v>
      </c>
      <c r="EX372" s="52">
        <f t="shared" ca="1" si="1014"/>
        <v>1</v>
      </c>
      <c r="EY372" s="52">
        <f t="shared" ca="1" si="1015"/>
        <v>1</v>
      </c>
      <c r="EZ372" s="52">
        <f t="shared" ca="1" si="1016"/>
        <v>1</v>
      </c>
      <c r="FA372" s="52">
        <f t="shared" ca="1" si="1017"/>
        <v>1</v>
      </c>
      <c r="FB372" s="52">
        <f t="shared" ca="1" si="1018"/>
        <v>1</v>
      </c>
      <c r="FC372" s="52">
        <f t="shared" ca="1" si="1019"/>
        <v>1</v>
      </c>
      <c r="FD372" s="52">
        <f t="shared" ca="1" si="1020"/>
        <v>1</v>
      </c>
      <c r="FE372" s="52">
        <f t="shared" ca="1" si="1021"/>
        <v>1</v>
      </c>
      <c r="FF372" s="52">
        <f t="shared" ca="1" si="1022"/>
        <v>1</v>
      </c>
      <c r="FG372" s="52">
        <f t="shared" ca="1" si="1023"/>
        <v>1</v>
      </c>
      <c r="FH372" s="52">
        <f t="shared" ca="1" si="1024"/>
        <v>1</v>
      </c>
      <c r="FI372" s="52">
        <f t="shared" ca="1" si="1025"/>
        <v>1</v>
      </c>
      <c r="FK372" s="52">
        <f t="shared" si="1026"/>
        <v>0</v>
      </c>
      <c r="FL372" s="59" t="e">
        <f t="shared" ca="1" si="1027"/>
        <v>#N/A</v>
      </c>
      <c r="FM372" s="59" t="e">
        <f t="shared" ca="1" si="1028"/>
        <v>#N/A</v>
      </c>
      <c r="FN372" s="52">
        <f t="shared" ca="1" si="1029"/>
        <v>0</v>
      </c>
      <c r="FP372" s="52">
        <f t="shared" ca="1" si="1030"/>
        <v>0.66666666666666663</v>
      </c>
      <c r="FQ372" s="52">
        <f t="shared" ca="1" si="1031"/>
        <v>0.66666666666666663</v>
      </c>
      <c r="FR372" s="52">
        <f t="shared" ca="1" si="1032"/>
        <v>0.65555555555555545</v>
      </c>
      <c r="FS372" s="52">
        <f t="shared" ca="1" si="1033"/>
        <v>0.64444444444444438</v>
      </c>
      <c r="FT372" s="52">
        <f t="shared" ca="1" si="1034"/>
        <v>0.6333333333333333</v>
      </c>
      <c r="FU372" s="52">
        <f t="shared" ca="1" si="1035"/>
        <v>0.62222222222222223</v>
      </c>
      <c r="FV372" s="52">
        <f t="shared" ca="1" si="1036"/>
        <v>0.61111111111111116</v>
      </c>
      <c r="FW372" s="52">
        <f t="shared" ca="1" si="1037"/>
        <v>0.6</v>
      </c>
      <c r="FX372" s="52">
        <f t="shared" ca="1" si="1038"/>
        <v>0.5888888888888888</v>
      </c>
      <c r="FY372" s="52">
        <f t="shared" ca="1" si="1039"/>
        <v>0.57777777777777772</v>
      </c>
      <c r="FZ372" s="52">
        <f t="shared" ca="1" si="1040"/>
        <v>0.56666666666666665</v>
      </c>
      <c r="GA372" s="52">
        <f t="shared" ca="1" si="1041"/>
        <v>0.55555555555555558</v>
      </c>
      <c r="GB372" s="52">
        <f t="shared" ca="1" si="1042"/>
        <v>0.5444444444444444</v>
      </c>
      <c r="GC372" s="52">
        <f t="shared" ca="1" si="1043"/>
        <v>0.53333333333333333</v>
      </c>
      <c r="GD372" s="52">
        <f t="shared" ca="1" si="1044"/>
        <v>0.52222222222222214</v>
      </c>
      <c r="GE372" s="52">
        <f t="shared" ca="1" si="1045"/>
        <v>0.51111111111111107</v>
      </c>
      <c r="GF372" s="52">
        <f t="shared" ca="1" si="1046"/>
        <v>0.5</v>
      </c>
      <c r="GG372" s="52">
        <f t="shared" ca="1" si="1047"/>
        <v>0.48888888888888887</v>
      </c>
      <c r="GH372" s="52">
        <f t="shared" ca="1" si="1048"/>
        <v>0.47777777777777775</v>
      </c>
      <c r="GI372" s="52">
        <f t="shared" ca="1" si="1049"/>
        <v>0.46666666666666667</v>
      </c>
      <c r="GJ372" s="52">
        <f t="shared" ca="1" si="1050"/>
        <v>0.45555555555555555</v>
      </c>
      <c r="GK372" s="52">
        <f t="shared" ca="1" si="1051"/>
        <v>0.44444444444444442</v>
      </c>
      <c r="GL372" s="52">
        <f t="shared" ca="1" si="1052"/>
        <v>0.43333333333333335</v>
      </c>
      <c r="GM372" s="52">
        <f t="shared" ca="1" si="1053"/>
        <v>0.42222222222222222</v>
      </c>
      <c r="GN372" s="52">
        <f t="shared" ca="1" si="1054"/>
        <v>0.41111111111111109</v>
      </c>
      <c r="GO372" s="52">
        <f t="shared" ca="1" si="1055"/>
        <v>0.39999999999999997</v>
      </c>
      <c r="GP372" s="52">
        <f t="shared" ca="1" si="1056"/>
        <v>0.38888888888888884</v>
      </c>
      <c r="GQ372" s="52">
        <f t="shared" ca="1" si="1057"/>
        <v>0.37777777777777777</v>
      </c>
      <c r="GR372" s="52">
        <f t="shared" ca="1" si="1058"/>
        <v>0.36666666666666664</v>
      </c>
      <c r="GS372" s="52">
        <f t="shared" ca="1" si="1059"/>
        <v>0.35555555555555551</v>
      </c>
      <c r="GT372" s="52">
        <f t="shared" ca="1" si="1060"/>
        <v>0.34444444444444444</v>
      </c>
      <c r="GU372" s="125">
        <f t="shared" si="1061"/>
        <v>0</v>
      </c>
      <c r="GV372" s="52">
        <f t="shared" ca="1" si="1062"/>
        <v>0.66666666666666663</v>
      </c>
      <c r="GW372" s="59">
        <f t="shared" ca="1" si="1063"/>
        <v>0</v>
      </c>
      <c r="GX372" s="52">
        <f t="shared" ca="1" si="1064"/>
        <v>0</v>
      </c>
      <c r="GY372" s="52" t="str">
        <f t="shared" ca="1" si="1065"/>
        <v>Slope</v>
      </c>
      <c r="GZ372" s="52" t="str">
        <f t="shared" ca="1" si="1066"/>
        <v>NaN</v>
      </c>
      <c r="HA372" s="120">
        <f t="shared" si="1067"/>
        <v>0</v>
      </c>
      <c r="HB372" s="58">
        <f t="shared" si="1068"/>
        <v>0</v>
      </c>
      <c r="HC372" s="58"/>
      <c r="HD372" s="121">
        <f t="shared" si="1069"/>
        <v>1</v>
      </c>
      <c r="HE372" s="52">
        <f t="shared" si="1070"/>
        <v>0</v>
      </c>
      <c r="HF372" s="52">
        <f t="shared" si="1071"/>
        <v>0</v>
      </c>
      <c r="HG372" s="120">
        <f t="shared" si="1072"/>
        <v>1</v>
      </c>
      <c r="HH372" s="120">
        <f t="shared" si="1073"/>
        <v>0</v>
      </c>
      <c r="HI372" s="52">
        <f t="shared" ca="1" si="1074"/>
        <v>0</v>
      </c>
      <c r="HJ372" s="52" t="str">
        <f t="shared" ca="1" si="1075"/>
        <v>Slope</v>
      </c>
      <c r="HK372" s="59">
        <f t="shared" ca="1" si="1076"/>
        <v>2</v>
      </c>
      <c r="HL372" s="52" t="str">
        <f t="shared" ca="1" si="1077"/>
        <v>NaN</v>
      </c>
      <c r="HM372" s="52">
        <f t="shared" si="1078"/>
        <v>0</v>
      </c>
      <c r="HN372" s="52">
        <f t="shared" si="1079"/>
        <v>0</v>
      </c>
      <c r="HO372" s="52">
        <f t="shared" si="1080"/>
        <v>0</v>
      </c>
      <c r="HP372" s="112"/>
      <c r="HQ372" s="52">
        <f t="shared" si="1083"/>
        <v>0</v>
      </c>
      <c r="HR372" s="112"/>
      <c r="HS372" s="52">
        <f t="shared" si="1081"/>
        <v>0</v>
      </c>
      <c r="HT372">
        <f t="shared" si="1082"/>
        <v>0</v>
      </c>
    </row>
    <row r="373" spans="1:228" x14ac:dyDescent="0.25">
      <c r="A373" s="45">
        <v>335</v>
      </c>
      <c r="B373" s="35">
        <f t="shared" si="922"/>
        <v>3.8657407407407335E-2</v>
      </c>
      <c r="C373" s="28"/>
      <c r="D373" s="29"/>
      <c r="E373" s="29"/>
      <c r="F373" s="37"/>
      <c r="G373" s="38"/>
      <c r="H373" s="107"/>
      <c r="I373" s="31"/>
      <c r="J373" s="28"/>
      <c r="K373" s="37">
        <f t="shared" si="912"/>
        <v>0</v>
      </c>
      <c r="L373" s="30">
        <f t="shared" si="910"/>
        <v>0</v>
      </c>
      <c r="M373" s="101">
        <f t="shared" si="911"/>
        <v>0</v>
      </c>
      <c r="N373" s="103">
        <f t="shared" si="923"/>
        <v>0</v>
      </c>
      <c r="AD373" s="52" t="e">
        <f t="shared" ca="1" si="924"/>
        <v>#DIV/0!</v>
      </c>
      <c r="AE373" s="52" t="e">
        <f t="shared" ca="1" si="924"/>
        <v>#DIV/0!</v>
      </c>
      <c r="AF373" s="52" t="e">
        <f t="shared" ca="1" si="924"/>
        <v>#DIV/0!</v>
      </c>
      <c r="AG373" s="52" t="e">
        <f t="shared" ca="1" si="918"/>
        <v>#DIV/0!</v>
      </c>
      <c r="AH373" s="52" t="e">
        <f t="shared" ca="1" si="918"/>
        <v>#DIV/0!</v>
      </c>
      <c r="AI373" s="52" t="e">
        <f t="shared" ca="1" si="918"/>
        <v>#DIV/0!</v>
      </c>
      <c r="AJ373" s="52" t="e">
        <f t="shared" ca="1" si="918"/>
        <v>#DIV/0!</v>
      </c>
      <c r="AK373" s="52" t="e">
        <f t="shared" ca="1" si="919"/>
        <v>#DIV/0!</v>
      </c>
      <c r="AL373" s="52" t="e">
        <f t="shared" ca="1" si="919"/>
        <v>#DIV/0!</v>
      </c>
      <c r="AM373" s="52" t="e">
        <f t="shared" ca="1" si="919"/>
        <v>#DIV/0!</v>
      </c>
      <c r="AN373" s="52" t="e">
        <f t="shared" ca="1" si="919"/>
        <v>#DIV/0!</v>
      </c>
      <c r="AO373" s="52" t="e">
        <f t="shared" ca="1" si="920"/>
        <v>#DIV/0!</v>
      </c>
      <c r="AP373" s="52" t="e">
        <f t="shared" ca="1" si="920"/>
        <v>#DIV/0!</v>
      </c>
      <c r="AQ373" s="52" t="e">
        <f t="shared" ca="1" si="920"/>
        <v>#DIV/0!</v>
      </c>
      <c r="AR373" s="52" t="e">
        <f t="shared" ca="1" si="920"/>
        <v>#DIV/0!</v>
      </c>
      <c r="AS373" s="52" t="e">
        <f t="shared" ca="1" si="921"/>
        <v>#DIV/0!</v>
      </c>
      <c r="AT373" s="52" t="e">
        <f t="shared" ca="1" si="921"/>
        <v>#DIV/0!</v>
      </c>
      <c r="AU373" s="52" t="e">
        <f t="shared" ca="1" si="921"/>
        <v>#DIV/0!</v>
      </c>
      <c r="AV373" s="52" t="e">
        <f t="shared" ca="1" si="921"/>
        <v>#DIV/0!</v>
      </c>
      <c r="AW373" s="52" t="e">
        <f t="shared" ca="1" si="921"/>
        <v>#DIV/0!</v>
      </c>
      <c r="AX373" s="52" t="e">
        <f t="shared" ca="1" si="921"/>
        <v>#DIV/0!</v>
      </c>
      <c r="AY373" s="52" t="e">
        <f t="shared" ca="1" si="915"/>
        <v>#DIV/0!</v>
      </c>
      <c r="AZ373" s="52" t="e">
        <f t="shared" ca="1" si="915"/>
        <v>#DIV/0!</v>
      </c>
      <c r="BA373" s="52" t="e">
        <f t="shared" ca="1" si="915"/>
        <v>#DIV/0!</v>
      </c>
      <c r="BB373" s="52" t="e">
        <f t="shared" ca="1" si="915"/>
        <v>#DIV/0!</v>
      </c>
      <c r="BC373" s="52" t="e">
        <f t="shared" ca="1" si="916"/>
        <v>#DIV/0!</v>
      </c>
      <c r="BD373" s="52" t="e">
        <f t="shared" ca="1" si="916"/>
        <v>#DIV/0!</v>
      </c>
      <c r="BE373" s="52" t="e">
        <f t="shared" ca="1" si="916"/>
        <v>#DIV/0!</v>
      </c>
      <c r="BF373" s="52" t="e">
        <f t="shared" ca="1" si="916"/>
        <v>#DIV/0!</v>
      </c>
      <c r="BG373" s="52" t="e">
        <f t="shared" ca="1" si="917"/>
        <v>#DIV/0!</v>
      </c>
      <c r="BH373" s="52" t="e">
        <f t="shared" ca="1" si="917"/>
        <v>#DIV/0!</v>
      </c>
      <c r="BJ373" s="52">
        <f t="shared" si="925"/>
        <v>0</v>
      </c>
      <c r="BK373" s="52">
        <f t="shared" si="926"/>
        <v>0</v>
      </c>
      <c r="BL373" s="52">
        <f t="shared" si="927"/>
        <v>0</v>
      </c>
      <c r="BM373" s="52">
        <f t="shared" si="928"/>
        <v>0</v>
      </c>
      <c r="BN373" s="52">
        <f t="shared" si="929"/>
        <v>0</v>
      </c>
      <c r="BO373" s="52">
        <f t="shared" si="930"/>
        <v>0</v>
      </c>
      <c r="BP373" s="52">
        <f t="shared" si="931"/>
        <v>0</v>
      </c>
      <c r="BQ373" s="52">
        <f t="shared" si="932"/>
        <v>0.05</v>
      </c>
      <c r="BS373" s="52">
        <f t="shared" ca="1" si="933"/>
        <v>0</v>
      </c>
      <c r="BT373" s="52">
        <f t="shared" ca="1" si="934"/>
        <v>0</v>
      </c>
      <c r="BU373" s="52">
        <f t="shared" ca="1" si="935"/>
        <v>0</v>
      </c>
      <c r="BV373" s="52">
        <f t="shared" ca="1" si="936"/>
        <v>0</v>
      </c>
      <c r="BW373" s="52">
        <f t="shared" ca="1" si="937"/>
        <v>0</v>
      </c>
      <c r="BX373" s="52">
        <f t="shared" ca="1" si="938"/>
        <v>0</v>
      </c>
      <c r="BY373" s="52">
        <f t="shared" ca="1" si="939"/>
        <v>0</v>
      </c>
      <c r="BZ373" s="52">
        <f t="shared" ca="1" si="940"/>
        <v>0</v>
      </c>
      <c r="CA373" s="52">
        <f t="shared" ca="1" si="941"/>
        <v>0</v>
      </c>
      <c r="CB373" s="52">
        <f t="shared" ca="1" si="942"/>
        <v>0</v>
      </c>
      <c r="CC373" s="52">
        <f t="shared" ca="1" si="943"/>
        <v>0</v>
      </c>
      <c r="CD373" s="52">
        <f t="shared" ca="1" si="944"/>
        <v>0</v>
      </c>
      <c r="CE373" s="52">
        <f t="shared" ca="1" si="945"/>
        <v>0</v>
      </c>
      <c r="CF373" s="52">
        <f t="shared" ca="1" si="946"/>
        <v>0</v>
      </c>
      <c r="CG373" s="52">
        <f t="shared" ca="1" si="947"/>
        <v>0</v>
      </c>
      <c r="CH373" s="52">
        <f t="shared" ca="1" si="948"/>
        <v>0</v>
      </c>
      <c r="CI373" s="52">
        <f t="shared" ca="1" si="949"/>
        <v>0</v>
      </c>
      <c r="CJ373" s="52">
        <f t="shared" ca="1" si="950"/>
        <v>0</v>
      </c>
      <c r="CK373" s="52">
        <f t="shared" ca="1" si="951"/>
        <v>0</v>
      </c>
      <c r="CL373" s="52">
        <f t="shared" ca="1" si="952"/>
        <v>0</v>
      </c>
      <c r="CM373" s="52">
        <f t="shared" ca="1" si="953"/>
        <v>0</v>
      </c>
      <c r="CN373" s="52">
        <f t="shared" ca="1" si="954"/>
        <v>0</v>
      </c>
      <c r="CO373" s="52">
        <f t="shared" ca="1" si="955"/>
        <v>0</v>
      </c>
      <c r="CP373" s="52">
        <f t="shared" ca="1" si="956"/>
        <v>0</v>
      </c>
      <c r="CQ373" s="52">
        <f t="shared" ca="1" si="957"/>
        <v>0</v>
      </c>
      <c r="CR373" s="52">
        <f t="shared" ca="1" si="958"/>
        <v>0</v>
      </c>
      <c r="CS373" s="52">
        <f t="shared" ca="1" si="959"/>
        <v>0</v>
      </c>
      <c r="CT373" s="52">
        <f t="shared" ca="1" si="960"/>
        <v>0</v>
      </c>
      <c r="CU373" s="52">
        <f t="shared" ca="1" si="961"/>
        <v>0</v>
      </c>
      <c r="CV373" s="52">
        <f t="shared" ca="1" si="962"/>
        <v>0</v>
      </c>
      <c r="CW373" s="52">
        <f t="shared" ca="1" si="963"/>
        <v>0</v>
      </c>
      <c r="CY373" s="51" t="str">
        <f t="shared" ca="1" si="964"/>
        <v>Slope</v>
      </c>
      <c r="CZ373" s="51" t="str">
        <f t="shared" ca="1" si="965"/>
        <v>Slope</v>
      </c>
      <c r="DA373" s="51" t="str">
        <f t="shared" ca="1" si="966"/>
        <v>Slope</v>
      </c>
      <c r="DB373" s="51" t="str">
        <f t="shared" ca="1" si="967"/>
        <v>Slope</v>
      </c>
      <c r="DC373" s="51" t="str">
        <f t="shared" ca="1" si="968"/>
        <v>Slope</v>
      </c>
      <c r="DD373" s="51" t="str">
        <f t="shared" ca="1" si="969"/>
        <v>Slope</v>
      </c>
      <c r="DE373" s="51" t="str">
        <f t="shared" ca="1" si="970"/>
        <v>Slope</v>
      </c>
      <c r="DF373" s="51" t="str">
        <f t="shared" ca="1" si="971"/>
        <v>Slope</v>
      </c>
      <c r="DG373" s="51" t="str">
        <f t="shared" ca="1" si="972"/>
        <v>Slope</v>
      </c>
      <c r="DH373" s="51" t="str">
        <f t="shared" ca="1" si="973"/>
        <v>Slope</v>
      </c>
      <c r="DI373" s="51" t="str">
        <f t="shared" ca="1" si="974"/>
        <v>Slope</v>
      </c>
      <c r="DJ373" s="51" t="str">
        <f t="shared" ca="1" si="975"/>
        <v>Slope</v>
      </c>
      <c r="DK373" s="51" t="str">
        <f t="shared" ca="1" si="976"/>
        <v>Slope</v>
      </c>
      <c r="DL373" s="51" t="str">
        <f t="shared" ca="1" si="977"/>
        <v>Slope</v>
      </c>
      <c r="DM373" s="51" t="str">
        <f t="shared" ca="1" si="978"/>
        <v>Slope</v>
      </c>
      <c r="DN373" s="51" t="str">
        <f t="shared" ca="1" si="979"/>
        <v>Slope</v>
      </c>
      <c r="DO373" s="51" t="str">
        <f t="shared" ca="1" si="980"/>
        <v>Slope</v>
      </c>
      <c r="DP373" s="51" t="str">
        <f t="shared" ca="1" si="981"/>
        <v>Slope</v>
      </c>
      <c r="DQ373" s="51" t="str">
        <f t="shared" ca="1" si="982"/>
        <v>Slope</v>
      </c>
      <c r="DR373" s="51" t="str">
        <f t="shared" ca="1" si="983"/>
        <v>Slope</v>
      </c>
      <c r="DS373" s="51" t="str">
        <f t="shared" ca="1" si="984"/>
        <v>Slope</v>
      </c>
      <c r="DT373" s="51" t="str">
        <f t="shared" ca="1" si="985"/>
        <v>Slope</v>
      </c>
      <c r="DU373" s="51" t="str">
        <f t="shared" ca="1" si="986"/>
        <v>Slope</v>
      </c>
      <c r="DV373" s="51" t="str">
        <f t="shared" ca="1" si="987"/>
        <v>Slope</v>
      </c>
      <c r="DW373" s="51" t="str">
        <f t="shared" ca="1" si="988"/>
        <v>Slope</v>
      </c>
      <c r="DX373" s="51" t="str">
        <f t="shared" ca="1" si="989"/>
        <v>Slope</v>
      </c>
      <c r="DY373" s="51" t="str">
        <f t="shared" ca="1" si="990"/>
        <v>Slope</v>
      </c>
      <c r="DZ373" s="51" t="str">
        <f t="shared" ca="1" si="991"/>
        <v>Slope</v>
      </c>
      <c r="EA373" s="51" t="str">
        <f t="shared" ca="1" si="992"/>
        <v>Slope</v>
      </c>
      <c r="EB373" s="51" t="str">
        <f t="shared" ca="1" si="993"/>
        <v>Slope</v>
      </c>
      <c r="EC373" s="51" t="str">
        <f t="shared" ca="1" si="994"/>
        <v>Slope</v>
      </c>
      <c r="EE373" s="52">
        <f t="shared" ca="1" si="995"/>
        <v>1</v>
      </c>
      <c r="EF373" s="52">
        <f t="shared" ca="1" si="996"/>
        <v>1</v>
      </c>
      <c r="EG373" s="52">
        <f t="shared" ca="1" si="997"/>
        <v>1</v>
      </c>
      <c r="EH373" s="52">
        <f t="shared" ca="1" si="998"/>
        <v>1</v>
      </c>
      <c r="EI373" s="52">
        <f t="shared" ca="1" si="999"/>
        <v>1</v>
      </c>
      <c r="EJ373" s="52">
        <f t="shared" ca="1" si="1000"/>
        <v>1</v>
      </c>
      <c r="EK373" s="52">
        <f t="shared" ca="1" si="1001"/>
        <v>1</v>
      </c>
      <c r="EL373" s="52">
        <f t="shared" ca="1" si="1002"/>
        <v>1</v>
      </c>
      <c r="EM373" s="52">
        <f t="shared" ca="1" si="1003"/>
        <v>1</v>
      </c>
      <c r="EN373" s="52">
        <f t="shared" ca="1" si="1004"/>
        <v>1</v>
      </c>
      <c r="EO373" s="52">
        <f t="shared" ca="1" si="1005"/>
        <v>1</v>
      </c>
      <c r="EP373" s="52">
        <f t="shared" ca="1" si="1006"/>
        <v>1</v>
      </c>
      <c r="EQ373" s="52">
        <f t="shared" ca="1" si="1007"/>
        <v>1</v>
      </c>
      <c r="ER373" s="52">
        <f t="shared" ca="1" si="1008"/>
        <v>1</v>
      </c>
      <c r="ES373" s="52">
        <f t="shared" ca="1" si="1009"/>
        <v>1</v>
      </c>
      <c r="ET373" s="52">
        <f t="shared" ca="1" si="1010"/>
        <v>1</v>
      </c>
      <c r="EU373" s="52">
        <f t="shared" ca="1" si="1011"/>
        <v>1</v>
      </c>
      <c r="EV373" s="52">
        <f t="shared" ca="1" si="1012"/>
        <v>1</v>
      </c>
      <c r="EW373" s="52">
        <f t="shared" ca="1" si="1013"/>
        <v>1</v>
      </c>
      <c r="EX373" s="52">
        <f t="shared" ca="1" si="1014"/>
        <v>1</v>
      </c>
      <c r="EY373" s="52">
        <f t="shared" ca="1" si="1015"/>
        <v>1</v>
      </c>
      <c r="EZ373" s="52">
        <f t="shared" ca="1" si="1016"/>
        <v>1</v>
      </c>
      <c r="FA373" s="52">
        <f t="shared" ca="1" si="1017"/>
        <v>1</v>
      </c>
      <c r="FB373" s="52">
        <f t="shared" ca="1" si="1018"/>
        <v>1</v>
      </c>
      <c r="FC373" s="52">
        <f t="shared" ca="1" si="1019"/>
        <v>1</v>
      </c>
      <c r="FD373" s="52">
        <f t="shared" ca="1" si="1020"/>
        <v>1</v>
      </c>
      <c r="FE373" s="52">
        <f t="shared" ca="1" si="1021"/>
        <v>1</v>
      </c>
      <c r="FF373" s="52">
        <f t="shared" ca="1" si="1022"/>
        <v>1</v>
      </c>
      <c r="FG373" s="52">
        <f t="shared" ca="1" si="1023"/>
        <v>1</v>
      </c>
      <c r="FH373" s="52">
        <f t="shared" ca="1" si="1024"/>
        <v>1</v>
      </c>
      <c r="FI373" s="52">
        <f t="shared" ca="1" si="1025"/>
        <v>1</v>
      </c>
      <c r="FK373" s="52">
        <f t="shared" si="1026"/>
        <v>0</v>
      </c>
      <c r="FL373" s="59" t="e">
        <f t="shared" ca="1" si="1027"/>
        <v>#N/A</v>
      </c>
      <c r="FM373" s="59" t="e">
        <f t="shared" ca="1" si="1028"/>
        <v>#N/A</v>
      </c>
      <c r="FN373" s="52">
        <f t="shared" ca="1" si="1029"/>
        <v>0</v>
      </c>
      <c r="FP373" s="52">
        <f t="shared" ca="1" si="1030"/>
        <v>0.66666666666666663</v>
      </c>
      <c r="FQ373" s="52">
        <f t="shared" ca="1" si="1031"/>
        <v>0.66666666666666663</v>
      </c>
      <c r="FR373" s="52">
        <f t="shared" ca="1" si="1032"/>
        <v>0.65555555555555545</v>
      </c>
      <c r="FS373" s="52">
        <f t="shared" ca="1" si="1033"/>
        <v>0.64444444444444438</v>
      </c>
      <c r="FT373" s="52">
        <f t="shared" ca="1" si="1034"/>
        <v>0.6333333333333333</v>
      </c>
      <c r="FU373" s="52">
        <f t="shared" ca="1" si="1035"/>
        <v>0.62222222222222223</v>
      </c>
      <c r="FV373" s="52">
        <f t="shared" ca="1" si="1036"/>
        <v>0.61111111111111116</v>
      </c>
      <c r="FW373" s="52">
        <f t="shared" ca="1" si="1037"/>
        <v>0.6</v>
      </c>
      <c r="FX373" s="52">
        <f t="shared" ca="1" si="1038"/>
        <v>0.5888888888888888</v>
      </c>
      <c r="FY373" s="52">
        <f t="shared" ca="1" si="1039"/>
        <v>0.57777777777777772</v>
      </c>
      <c r="FZ373" s="52">
        <f t="shared" ca="1" si="1040"/>
        <v>0.56666666666666665</v>
      </c>
      <c r="GA373" s="52">
        <f t="shared" ca="1" si="1041"/>
        <v>0.55555555555555558</v>
      </c>
      <c r="GB373" s="52">
        <f t="shared" ca="1" si="1042"/>
        <v>0.5444444444444444</v>
      </c>
      <c r="GC373" s="52">
        <f t="shared" ca="1" si="1043"/>
        <v>0.53333333333333333</v>
      </c>
      <c r="GD373" s="52">
        <f t="shared" ca="1" si="1044"/>
        <v>0.52222222222222214</v>
      </c>
      <c r="GE373" s="52">
        <f t="shared" ca="1" si="1045"/>
        <v>0.51111111111111107</v>
      </c>
      <c r="GF373" s="52">
        <f t="shared" ca="1" si="1046"/>
        <v>0.5</v>
      </c>
      <c r="GG373" s="52">
        <f t="shared" ca="1" si="1047"/>
        <v>0.48888888888888887</v>
      </c>
      <c r="GH373" s="52">
        <f t="shared" ca="1" si="1048"/>
        <v>0.47777777777777775</v>
      </c>
      <c r="GI373" s="52">
        <f t="shared" ca="1" si="1049"/>
        <v>0.46666666666666667</v>
      </c>
      <c r="GJ373" s="52">
        <f t="shared" ca="1" si="1050"/>
        <v>0.45555555555555555</v>
      </c>
      <c r="GK373" s="52">
        <f t="shared" ca="1" si="1051"/>
        <v>0.44444444444444442</v>
      </c>
      <c r="GL373" s="52">
        <f t="shared" ca="1" si="1052"/>
        <v>0.43333333333333335</v>
      </c>
      <c r="GM373" s="52">
        <f t="shared" ca="1" si="1053"/>
        <v>0.42222222222222222</v>
      </c>
      <c r="GN373" s="52">
        <f t="shared" ca="1" si="1054"/>
        <v>0.41111111111111109</v>
      </c>
      <c r="GO373" s="52">
        <f t="shared" ca="1" si="1055"/>
        <v>0.39999999999999997</v>
      </c>
      <c r="GP373" s="52">
        <f t="shared" ca="1" si="1056"/>
        <v>0.38888888888888884</v>
      </c>
      <c r="GQ373" s="52">
        <f t="shared" ca="1" si="1057"/>
        <v>0.37777777777777777</v>
      </c>
      <c r="GR373" s="52">
        <f t="shared" ca="1" si="1058"/>
        <v>0.36666666666666664</v>
      </c>
      <c r="GS373" s="52">
        <f t="shared" ca="1" si="1059"/>
        <v>0.35555555555555551</v>
      </c>
      <c r="GT373" s="52">
        <f t="shared" ca="1" si="1060"/>
        <v>0.34444444444444444</v>
      </c>
      <c r="GU373" s="125">
        <f t="shared" si="1061"/>
        <v>0</v>
      </c>
      <c r="GV373" s="52">
        <f t="shared" ca="1" si="1062"/>
        <v>0.66666666666666663</v>
      </c>
      <c r="GW373" s="59">
        <f t="shared" ca="1" si="1063"/>
        <v>0</v>
      </c>
      <c r="GX373" s="52">
        <f t="shared" ca="1" si="1064"/>
        <v>0</v>
      </c>
      <c r="GY373" s="52" t="str">
        <f t="shared" ca="1" si="1065"/>
        <v>Slope</v>
      </c>
      <c r="GZ373" s="52" t="str">
        <f t="shared" ca="1" si="1066"/>
        <v>NaN</v>
      </c>
      <c r="HA373" s="120">
        <f t="shared" si="1067"/>
        <v>0</v>
      </c>
      <c r="HB373" s="58">
        <f t="shared" si="1068"/>
        <v>0</v>
      </c>
      <c r="HC373" s="58"/>
      <c r="HD373" s="121">
        <f t="shared" si="1069"/>
        <v>1</v>
      </c>
      <c r="HE373" s="52">
        <f t="shared" si="1070"/>
        <v>0</v>
      </c>
      <c r="HF373" s="52">
        <f t="shared" si="1071"/>
        <v>0</v>
      </c>
      <c r="HG373" s="120">
        <f t="shared" si="1072"/>
        <v>1</v>
      </c>
      <c r="HH373" s="120">
        <f t="shared" si="1073"/>
        <v>0</v>
      </c>
      <c r="HI373" s="52">
        <f t="shared" ca="1" si="1074"/>
        <v>0</v>
      </c>
      <c r="HJ373" s="52" t="str">
        <f t="shared" ca="1" si="1075"/>
        <v>Slope</v>
      </c>
      <c r="HK373" s="59">
        <f t="shared" ca="1" si="1076"/>
        <v>2</v>
      </c>
      <c r="HL373" s="52" t="str">
        <f t="shared" ca="1" si="1077"/>
        <v>NaN</v>
      </c>
      <c r="HM373" s="52">
        <f t="shared" si="1078"/>
        <v>0</v>
      </c>
      <c r="HN373" s="52">
        <f t="shared" si="1079"/>
        <v>0</v>
      </c>
      <c r="HO373" s="52">
        <f t="shared" si="1080"/>
        <v>0</v>
      </c>
      <c r="HP373" s="112"/>
      <c r="HQ373" s="52">
        <f t="shared" si="1083"/>
        <v>0</v>
      </c>
      <c r="HR373" s="112"/>
      <c r="HS373" s="52">
        <f t="shared" si="1081"/>
        <v>0</v>
      </c>
      <c r="HT373">
        <f t="shared" si="1082"/>
        <v>0</v>
      </c>
    </row>
    <row r="374" spans="1:228" x14ac:dyDescent="0.25">
      <c r="A374" s="45">
        <v>336</v>
      </c>
      <c r="B374" s="35">
        <f t="shared" si="922"/>
        <v>3.8773148148148077E-2</v>
      </c>
      <c r="C374" s="28"/>
      <c r="D374" s="29"/>
      <c r="E374" s="29"/>
      <c r="F374" s="37"/>
      <c r="G374" s="38"/>
      <c r="H374" s="107"/>
      <c r="I374" s="31"/>
      <c r="J374" s="28"/>
      <c r="K374" s="37">
        <f t="shared" si="912"/>
        <v>0</v>
      </c>
      <c r="L374" s="30">
        <f t="shared" si="910"/>
        <v>0</v>
      </c>
      <c r="M374" s="101">
        <f t="shared" si="911"/>
        <v>0</v>
      </c>
      <c r="N374" s="103">
        <f t="shared" si="923"/>
        <v>0</v>
      </c>
      <c r="AD374" s="52" t="e">
        <f t="shared" ca="1" si="924"/>
        <v>#DIV/0!</v>
      </c>
      <c r="AE374" s="52" t="e">
        <f t="shared" ca="1" si="924"/>
        <v>#DIV/0!</v>
      </c>
      <c r="AF374" s="52" t="e">
        <f t="shared" ca="1" si="924"/>
        <v>#DIV/0!</v>
      </c>
      <c r="AG374" s="52" t="e">
        <f t="shared" ca="1" si="918"/>
        <v>#DIV/0!</v>
      </c>
      <c r="AH374" s="52" t="e">
        <f t="shared" ca="1" si="918"/>
        <v>#DIV/0!</v>
      </c>
      <c r="AI374" s="52" t="e">
        <f t="shared" ca="1" si="918"/>
        <v>#DIV/0!</v>
      </c>
      <c r="AJ374" s="52" t="e">
        <f t="shared" ca="1" si="918"/>
        <v>#DIV/0!</v>
      </c>
      <c r="AK374" s="52" t="e">
        <f t="shared" ca="1" si="919"/>
        <v>#DIV/0!</v>
      </c>
      <c r="AL374" s="52" t="e">
        <f t="shared" ca="1" si="919"/>
        <v>#DIV/0!</v>
      </c>
      <c r="AM374" s="52" t="e">
        <f t="shared" ca="1" si="919"/>
        <v>#DIV/0!</v>
      </c>
      <c r="AN374" s="52" t="e">
        <f t="shared" ca="1" si="919"/>
        <v>#DIV/0!</v>
      </c>
      <c r="AO374" s="52" t="e">
        <f t="shared" ca="1" si="920"/>
        <v>#DIV/0!</v>
      </c>
      <c r="AP374" s="52" t="e">
        <f t="shared" ca="1" si="920"/>
        <v>#DIV/0!</v>
      </c>
      <c r="AQ374" s="52" t="e">
        <f t="shared" ca="1" si="920"/>
        <v>#DIV/0!</v>
      </c>
      <c r="AR374" s="52" t="e">
        <f t="shared" ca="1" si="920"/>
        <v>#DIV/0!</v>
      </c>
      <c r="AS374" s="52" t="e">
        <f t="shared" ca="1" si="921"/>
        <v>#DIV/0!</v>
      </c>
      <c r="AT374" s="52" t="e">
        <f t="shared" ca="1" si="921"/>
        <v>#DIV/0!</v>
      </c>
      <c r="AU374" s="52" t="e">
        <f t="shared" ca="1" si="921"/>
        <v>#DIV/0!</v>
      </c>
      <c r="AV374" s="52" t="e">
        <f t="shared" ca="1" si="921"/>
        <v>#DIV/0!</v>
      </c>
      <c r="AW374" s="52" t="e">
        <f t="shared" ca="1" si="921"/>
        <v>#DIV/0!</v>
      </c>
      <c r="AX374" s="52" t="e">
        <f t="shared" ca="1" si="921"/>
        <v>#DIV/0!</v>
      </c>
      <c r="AY374" s="52" t="e">
        <f t="shared" ca="1" si="915"/>
        <v>#DIV/0!</v>
      </c>
      <c r="AZ374" s="52" t="e">
        <f t="shared" ca="1" si="915"/>
        <v>#DIV/0!</v>
      </c>
      <c r="BA374" s="52" t="e">
        <f t="shared" ca="1" si="915"/>
        <v>#DIV/0!</v>
      </c>
      <c r="BB374" s="52" t="e">
        <f t="shared" ca="1" si="915"/>
        <v>#DIV/0!</v>
      </c>
      <c r="BC374" s="52" t="e">
        <f t="shared" ca="1" si="916"/>
        <v>#DIV/0!</v>
      </c>
      <c r="BD374" s="52" t="e">
        <f t="shared" ca="1" si="916"/>
        <v>#DIV/0!</v>
      </c>
      <c r="BE374" s="52" t="e">
        <f t="shared" ca="1" si="916"/>
        <v>#DIV/0!</v>
      </c>
      <c r="BF374" s="52" t="e">
        <f t="shared" ca="1" si="916"/>
        <v>#DIV/0!</v>
      </c>
      <c r="BG374" s="52" t="e">
        <f t="shared" ca="1" si="917"/>
        <v>#DIV/0!</v>
      </c>
      <c r="BH374" s="52" t="e">
        <f t="shared" ca="1" si="917"/>
        <v>#DIV/0!</v>
      </c>
      <c r="BJ374" s="52">
        <f t="shared" si="925"/>
        <v>0</v>
      </c>
      <c r="BK374" s="52">
        <f t="shared" si="926"/>
        <v>0</v>
      </c>
      <c r="BL374" s="52">
        <f t="shared" si="927"/>
        <v>0</v>
      </c>
      <c r="BM374" s="52">
        <f t="shared" si="928"/>
        <v>0</v>
      </c>
      <c r="BN374" s="52">
        <f t="shared" si="929"/>
        <v>0</v>
      </c>
      <c r="BO374" s="52">
        <f t="shared" si="930"/>
        <v>0</v>
      </c>
      <c r="BP374" s="52">
        <f t="shared" si="931"/>
        <v>0</v>
      </c>
      <c r="BQ374" s="52">
        <f t="shared" si="932"/>
        <v>0.05</v>
      </c>
      <c r="BS374" s="52">
        <f t="shared" ca="1" si="933"/>
        <v>0</v>
      </c>
      <c r="BT374" s="52">
        <f t="shared" ca="1" si="934"/>
        <v>0</v>
      </c>
      <c r="BU374" s="52">
        <f t="shared" ca="1" si="935"/>
        <v>0</v>
      </c>
      <c r="BV374" s="52">
        <f t="shared" ca="1" si="936"/>
        <v>0</v>
      </c>
      <c r="BW374" s="52">
        <f t="shared" ca="1" si="937"/>
        <v>0</v>
      </c>
      <c r="BX374" s="52">
        <f t="shared" ca="1" si="938"/>
        <v>0</v>
      </c>
      <c r="BY374" s="52">
        <f t="shared" ca="1" si="939"/>
        <v>0</v>
      </c>
      <c r="BZ374" s="52">
        <f t="shared" ca="1" si="940"/>
        <v>0</v>
      </c>
      <c r="CA374" s="52">
        <f t="shared" ca="1" si="941"/>
        <v>0</v>
      </c>
      <c r="CB374" s="52">
        <f t="shared" ca="1" si="942"/>
        <v>0</v>
      </c>
      <c r="CC374" s="52">
        <f t="shared" ca="1" si="943"/>
        <v>0</v>
      </c>
      <c r="CD374" s="52">
        <f t="shared" ca="1" si="944"/>
        <v>0</v>
      </c>
      <c r="CE374" s="52">
        <f t="shared" ca="1" si="945"/>
        <v>0</v>
      </c>
      <c r="CF374" s="52">
        <f t="shared" ca="1" si="946"/>
        <v>0</v>
      </c>
      <c r="CG374" s="52">
        <f t="shared" ca="1" si="947"/>
        <v>0</v>
      </c>
      <c r="CH374" s="52">
        <f t="shared" ca="1" si="948"/>
        <v>0</v>
      </c>
      <c r="CI374" s="52">
        <f t="shared" ca="1" si="949"/>
        <v>0</v>
      </c>
      <c r="CJ374" s="52">
        <f t="shared" ca="1" si="950"/>
        <v>0</v>
      </c>
      <c r="CK374" s="52">
        <f t="shared" ca="1" si="951"/>
        <v>0</v>
      </c>
      <c r="CL374" s="52">
        <f t="shared" ca="1" si="952"/>
        <v>0</v>
      </c>
      <c r="CM374" s="52">
        <f t="shared" ca="1" si="953"/>
        <v>0</v>
      </c>
      <c r="CN374" s="52">
        <f t="shared" ca="1" si="954"/>
        <v>0</v>
      </c>
      <c r="CO374" s="52">
        <f t="shared" ca="1" si="955"/>
        <v>0</v>
      </c>
      <c r="CP374" s="52">
        <f t="shared" ca="1" si="956"/>
        <v>0</v>
      </c>
      <c r="CQ374" s="52">
        <f t="shared" ca="1" si="957"/>
        <v>0</v>
      </c>
      <c r="CR374" s="52">
        <f t="shared" ca="1" si="958"/>
        <v>0</v>
      </c>
      <c r="CS374" s="52">
        <f t="shared" ca="1" si="959"/>
        <v>0</v>
      </c>
      <c r="CT374" s="52">
        <f t="shared" ca="1" si="960"/>
        <v>0</v>
      </c>
      <c r="CU374" s="52">
        <f t="shared" ca="1" si="961"/>
        <v>0</v>
      </c>
      <c r="CV374" s="52">
        <f t="shared" ca="1" si="962"/>
        <v>0</v>
      </c>
      <c r="CW374" s="52">
        <f t="shared" ca="1" si="963"/>
        <v>0</v>
      </c>
      <c r="CY374" s="51" t="str">
        <f t="shared" ca="1" si="964"/>
        <v>Slope</v>
      </c>
      <c r="CZ374" s="51" t="str">
        <f t="shared" ca="1" si="965"/>
        <v>Slope</v>
      </c>
      <c r="DA374" s="51" t="str">
        <f t="shared" ca="1" si="966"/>
        <v>Slope</v>
      </c>
      <c r="DB374" s="51" t="str">
        <f t="shared" ca="1" si="967"/>
        <v>Slope</v>
      </c>
      <c r="DC374" s="51" t="str">
        <f t="shared" ca="1" si="968"/>
        <v>Slope</v>
      </c>
      <c r="DD374" s="51" t="str">
        <f t="shared" ca="1" si="969"/>
        <v>Slope</v>
      </c>
      <c r="DE374" s="51" t="str">
        <f t="shared" ca="1" si="970"/>
        <v>Slope</v>
      </c>
      <c r="DF374" s="51" t="str">
        <f t="shared" ca="1" si="971"/>
        <v>Slope</v>
      </c>
      <c r="DG374" s="51" t="str">
        <f t="shared" ca="1" si="972"/>
        <v>Slope</v>
      </c>
      <c r="DH374" s="51" t="str">
        <f t="shared" ca="1" si="973"/>
        <v>Slope</v>
      </c>
      <c r="DI374" s="51" t="str">
        <f t="shared" ca="1" si="974"/>
        <v>Slope</v>
      </c>
      <c r="DJ374" s="51" t="str">
        <f t="shared" ca="1" si="975"/>
        <v>Slope</v>
      </c>
      <c r="DK374" s="51" t="str">
        <f t="shared" ca="1" si="976"/>
        <v>Slope</v>
      </c>
      <c r="DL374" s="51" t="str">
        <f t="shared" ca="1" si="977"/>
        <v>Slope</v>
      </c>
      <c r="DM374" s="51" t="str">
        <f t="shared" ca="1" si="978"/>
        <v>Slope</v>
      </c>
      <c r="DN374" s="51" t="str">
        <f t="shared" ca="1" si="979"/>
        <v>Slope</v>
      </c>
      <c r="DO374" s="51" t="str">
        <f t="shared" ca="1" si="980"/>
        <v>Slope</v>
      </c>
      <c r="DP374" s="51" t="str">
        <f t="shared" ca="1" si="981"/>
        <v>Slope</v>
      </c>
      <c r="DQ374" s="51" t="str">
        <f t="shared" ca="1" si="982"/>
        <v>Slope</v>
      </c>
      <c r="DR374" s="51" t="str">
        <f t="shared" ca="1" si="983"/>
        <v>Slope</v>
      </c>
      <c r="DS374" s="51" t="str">
        <f t="shared" ca="1" si="984"/>
        <v>Slope</v>
      </c>
      <c r="DT374" s="51" t="str">
        <f t="shared" ca="1" si="985"/>
        <v>Slope</v>
      </c>
      <c r="DU374" s="51" t="str">
        <f t="shared" ca="1" si="986"/>
        <v>Slope</v>
      </c>
      <c r="DV374" s="51" t="str">
        <f t="shared" ca="1" si="987"/>
        <v>Slope</v>
      </c>
      <c r="DW374" s="51" t="str">
        <f t="shared" ca="1" si="988"/>
        <v>Slope</v>
      </c>
      <c r="DX374" s="51" t="str">
        <f t="shared" ca="1" si="989"/>
        <v>Slope</v>
      </c>
      <c r="DY374" s="51" t="str">
        <f t="shared" ca="1" si="990"/>
        <v>Slope</v>
      </c>
      <c r="DZ374" s="51" t="str">
        <f t="shared" ca="1" si="991"/>
        <v>Slope</v>
      </c>
      <c r="EA374" s="51" t="str">
        <f t="shared" ca="1" si="992"/>
        <v>Slope</v>
      </c>
      <c r="EB374" s="51" t="str">
        <f t="shared" ca="1" si="993"/>
        <v>Slope</v>
      </c>
      <c r="EC374" s="51" t="str">
        <f t="shared" ca="1" si="994"/>
        <v>Slope</v>
      </c>
      <c r="EE374" s="52">
        <f t="shared" ca="1" si="995"/>
        <v>1</v>
      </c>
      <c r="EF374" s="52">
        <f t="shared" ca="1" si="996"/>
        <v>1</v>
      </c>
      <c r="EG374" s="52">
        <f t="shared" ca="1" si="997"/>
        <v>1</v>
      </c>
      <c r="EH374" s="52">
        <f t="shared" ca="1" si="998"/>
        <v>1</v>
      </c>
      <c r="EI374" s="52">
        <f t="shared" ca="1" si="999"/>
        <v>1</v>
      </c>
      <c r="EJ374" s="52">
        <f t="shared" ca="1" si="1000"/>
        <v>1</v>
      </c>
      <c r="EK374" s="52">
        <f t="shared" ca="1" si="1001"/>
        <v>1</v>
      </c>
      <c r="EL374" s="52">
        <f t="shared" ca="1" si="1002"/>
        <v>1</v>
      </c>
      <c r="EM374" s="52">
        <f t="shared" ca="1" si="1003"/>
        <v>1</v>
      </c>
      <c r="EN374" s="52">
        <f t="shared" ca="1" si="1004"/>
        <v>1</v>
      </c>
      <c r="EO374" s="52">
        <f t="shared" ca="1" si="1005"/>
        <v>1</v>
      </c>
      <c r="EP374" s="52">
        <f t="shared" ca="1" si="1006"/>
        <v>1</v>
      </c>
      <c r="EQ374" s="52">
        <f t="shared" ca="1" si="1007"/>
        <v>1</v>
      </c>
      <c r="ER374" s="52">
        <f t="shared" ca="1" si="1008"/>
        <v>1</v>
      </c>
      <c r="ES374" s="52">
        <f t="shared" ca="1" si="1009"/>
        <v>1</v>
      </c>
      <c r="ET374" s="52">
        <f t="shared" ca="1" si="1010"/>
        <v>1</v>
      </c>
      <c r="EU374" s="52">
        <f t="shared" ca="1" si="1011"/>
        <v>1</v>
      </c>
      <c r="EV374" s="52">
        <f t="shared" ca="1" si="1012"/>
        <v>1</v>
      </c>
      <c r="EW374" s="52">
        <f t="shared" ca="1" si="1013"/>
        <v>1</v>
      </c>
      <c r="EX374" s="52">
        <f t="shared" ca="1" si="1014"/>
        <v>1</v>
      </c>
      <c r="EY374" s="52">
        <f t="shared" ca="1" si="1015"/>
        <v>1</v>
      </c>
      <c r="EZ374" s="52">
        <f t="shared" ca="1" si="1016"/>
        <v>1</v>
      </c>
      <c r="FA374" s="52">
        <f t="shared" ca="1" si="1017"/>
        <v>1</v>
      </c>
      <c r="FB374" s="52">
        <f t="shared" ca="1" si="1018"/>
        <v>1</v>
      </c>
      <c r="FC374" s="52">
        <f t="shared" ca="1" si="1019"/>
        <v>1</v>
      </c>
      <c r="FD374" s="52">
        <f t="shared" ca="1" si="1020"/>
        <v>1</v>
      </c>
      <c r="FE374" s="52">
        <f t="shared" ca="1" si="1021"/>
        <v>1</v>
      </c>
      <c r="FF374" s="52">
        <f t="shared" ca="1" si="1022"/>
        <v>1</v>
      </c>
      <c r="FG374" s="52">
        <f t="shared" ca="1" si="1023"/>
        <v>1</v>
      </c>
      <c r="FH374" s="52">
        <f t="shared" ca="1" si="1024"/>
        <v>1</v>
      </c>
      <c r="FI374" s="52">
        <f t="shared" ca="1" si="1025"/>
        <v>1</v>
      </c>
      <c r="FK374" s="52">
        <f t="shared" si="1026"/>
        <v>0</v>
      </c>
      <c r="FL374" s="59" t="e">
        <f t="shared" ca="1" si="1027"/>
        <v>#N/A</v>
      </c>
      <c r="FM374" s="59" t="e">
        <f t="shared" ca="1" si="1028"/>
        <v>#N/A</v>
      </c>
      <c r="FN374" s="52">
        <f t="shared" ca="1" si="1029"/>
        <v>0</v>
      </c>
      <c r="FP374" s="52">
        <f t="shared" ca="1" si="1030"/>
        <v>0.66666666666666663</v>
      </c>
      <c r="FQ374" s="52">
        <f t="shared" ca="1" si="1031"/>
        <v>0.66666666666666663</v>
      </c>
      <c r="FR374" s="52">
        <f t="shared" ca="1" si="1032"/>
        <v>0.65555555555555545</v>
      </c>
      <c r="FS374" s="52">
        <f t="shared" ca="1" si="1033"/>
        <v>0.64444444444444438</v>
      </c>
      <c r="FT374" s="52">
        <f t="shared" ca="1" si="1034"/>
        <v>0.6333333333333333</v>
      </c>
      <c r="FU374" s="52">
        <f t="shared" ca="1" si="1035"/>
        <v>0.62222222222222223</v>
      </c>
      <c r="FV374" s="52">
        <f t="shared" ca="1" si="1036"/>
        <v>0.61111111111111116</v>
      </c>
      <c r="FW374" s="52">
        <f t="shared" ca="1" si="1037"/>
        <v>0.6</v>
      </c>
      <c r="FX374" s="52">
        <f t="shared" ca="1" si="1038"/>
        <v>0.5888888888888888</v>
      </c>
      <c r="FY374" s="52">
        <f t="shared" ca="1" si="1039"/>
        <v>0.57777777777777772</v>
      </c>
      <c r="FZ374" s="52">
        <f t="shared" ca="1" si="1040"/>
        <v>0.56666666666666665</v>
      </c>
      <c r="GA374" s="52">
        <f t="shared" ca="1" si="1041"/>
        <v>0.55555555555555558</v>
      </c>
      <c r="GB374" s="52">
        <f t="shared" ca="1" si="1042"/>
        <v>0.5444444444444444</v>
      </c>
      <c r="GC374" s="52">
        <f t="shared" ca="1" si="1043"/>
        <v>0.53333333333333333</v>
      </c>
      <c r="GD374" s="52">
        <f t="shared" ca="1" si="1044"/>
        <v>0.52222222222222214</v>
      </c>
      <c r="GE374" s="52">
        <f t="shared" ca="1" si="1045"/>
        <v>0.51111111111111107</v>
      </c>
      <c r="GF374" s="52">
        <f t="shared" ca="1" si="1046"/>
        <v>0.5</v>
      </c>
      <c r="GG374" s="52">
        <f t="shared" ca="1" si="1047"/>
        <v>0.48888888888888887</v>
      </c>
      <c r="GH374" s="52">
        <f t="shared" ca="1" si="1048"/>
        <v>0.47777777777777775</v>
      </c>
      <c r="GI374" s="52">
        <f t="shared" ca="1" si="1049"/>
        <v>0.46666666666666667</v>
      </c>
      <c r="GJ374" s="52">
        <f t="shared" ca="1" si="1050"/>
        <v>0.45555555555555555</v>
      </c>
      <c r="GK374" s="52">
        <f t="shared" ca="1" si="1051"/>
        <v>0.44444444444444442</v>
      </c>
      <c r="GL374" s="52">
        <f t="shared" ca="1" si="1052"/>
        <v>0.43333333333333335</v>
      </c>
      <c r="GM374" s="52">
        <f t="shared" ca="1" si="1053"/>
        <v>0.42222222222222222</v>
      </c>
      <c r="GN374" s="52">
        <f t="shared" ca="1" si="1054"/>
        <v>0.41111111111111109</v>
      </c>
      <c r="GO374" s="52">
        <f t="shared" ca="1" si="1055"/>
        <v>0.39999999999999997</v>
      </c>
      <c r="GP374" s="52">
        <f t="shared" ca="1" si="1056"/>
        <v>0.38888888888888884</v>
      </c>
      <c r="GQ374" s="52">
        <f t="shared" ca="1" si="1057"/>
        <v>0.37777777777777777</v>
      </c>
      <c r="GR374" s="52">
        <f t="shared" ca="1" si="1058"/>
        <v>0.36666666666666664</v>
      </c>
      <c r="GS374" s="52">
        <f t="shared" ca="1" si="1059"/>
        <v>0.35555555555555551</v>
      </c>
      <c r="GT374" s="52">
        <f t="shared" ca="1" si="1060"/>
        <v>0.34444444444444444</v>
      </c>
      <c r="GU374" s="125">
        <f t="shared" si="1061"/>
        <v>0</v>
      </c>
      <c r="GV374" s="52">
        <f t="shared" ca="1" si="1062"/>
        <v>0.66666666666666663</v>
      </c>
      <c r="GW374" s="59">
        <f t="shared" ca="1" si="1063"/>
        <v>0</v>
      </c>
      <c r="GX374" s="52">
        <f t="shared" ca="1" si="1064"/>
        <v>0</v>
      </c>
      <c r="GY374" s="52" t="str">
        <f t="shared" ca="1" si="1065"/>
        <v>Slope</v>
      </c>
      <c r="GZ374" s="52" t="str">
        <f t="shared" ca="1" si="1066"/>
        <v>NaN</v>
      </c>
      <c r="HA374" s="120">
        <f t="shared" si="1067"/>
        <v>0</v>
      </c>
      <c r="HB374" s="58">
        <f t="shared" si="1068"/>
        <v>0</v>
      </c>
      <c r="HC374" s="58"/>
      <c r="HD374" s="121">
        <f t="shared" si="1069"/>
        <v>1</v>
      </c>
      <c r="HE374" s="52">
        <f t="shared" si="1070"/>
        <v>0</v>
      </c>
      <c r="HF374" s="52">
        <f t="shared" si="1071"/>
        <v>0</v>
      </c>
      <c r="HG374" s="120">
        <f t="shared" si="1072"/>
        <v>1</v>
      </c>
      <c r="HH374" s="120">
        <f t="shared" si="1073"/>
        <v>0</v>
      </c>
      <c r="HI374" s="52">
        <f t="shared" ca="1" si="1074"/>
        <v>0</v>
      </c>
      <c r="HJ374" s="52" t="str">
        <f t="shared" ca="1" si="1075"/>
        <v>Slope</v>
      </c>
      <c r="HK374" s="59">
        <f t="shared" ca="1" si="1076"/>
        <v>2</v>
      </c>
      <c r="HL374" s="52" t="str">
        <f t="shared" ca="1" si="1077"/>
        <v>NaN</v>
      </c>
      <c r="HM374" s="52">
        <f t="shared" si="1078"/>
        <v>0</v>
      </c>
      <c r="HN374" s="52">
        <f t="shared" si="1079"/>
        <v>0</v>
      </c>
      <c r="HO374" s="52">
        <f t="shared" si="1080"/>
        <v>0</v>
      </c>
      <c r="HP374" s="112"/>
      <c r="HQ374" s="52">
        <f t="shared" si="1083"/>
        <v>0</v>
      </c>
      <c r="HR374" s="112"/>
      <c r="HS374" s="52">
        <f t="shared" si="1081"/>
        <v>0</v>
      </c>
      <c r="HT374">
        <f t="shared" si="1082"/>
        <v>0</v>
      </c>
    </row>
    <row r="375" spans="1:228" x14ac:dyDescent="0.25">
      <c r="A375" s="45">
        <v>337</v>
      </c>
      <c r="B375" s="35">
        <f t="shared" si="922"/>
        <v>3.888888888888882E-2</v>
      </c>
      <c r="C375" s="28"/>
      <c r="D375" s="29"/>
      <c r="E375" s="29"/>
      <c r="F375" s="37"/>
      <c r="G375" s="38"/>
      <c r="H375" s="107"/>
      <c r="I375" s="31"/>
      <c r="J375" s="28"/>
      <c r="K375" s="37">
        <f t="shared" si="912"/>
        <v>0</v>
      </c>
      <c r="L375" s="30">
        <f t="shared" si="910"/>
        <v>0</v>
      </c>
      <c r="M375" s="101">
        <f t="shared" si="911"/>
        <v>0</v>
      </c>
      <c r="N375" s="103">
        <f t="shared" si="923"/>
        <v>0</v>
      </c>
      <c r="AD375" s="52" t="e">
        <f t="shared" ca="1" si="924"/>
        <v>#DIV/0!</v>
      </c>
      <c r="AE375" s="52" t="e">
        <f t="shared" ca="1" si="924"/>
        <v>#DIV/0!</v>
      </c>
      <c r="AF375" s="52" t="e">
        <f t="shared" ca="1" si="924"/>
        <v>#DIV/0!</v>
      </c>
      <c r="AG375" s="52" t="e">
        <f t="shared" ca="1" si="918"/>
        <v>#DIV/0!</v>
      </c>
      <c r="AH375" s="52" t="e">
        <f t="shared" ca="1" si="918"/>
        <v>#DIV/0!</v>
      </c>
      <c r="AI375" s="52" t="e">
        <f t="shared" ca="1" si="918"/>
        <v>#DIV/0!</v>
      </c>
      <c r="AJ375" s="52" t="e">
        <f t="shared" ca="1" si="918"/>
        <v>#DIV/0!</v>
      </c>
      <c r="AK375" s="52" t="e">
        <f t="shared" ca="1" si="919"/>
        <v>#DIV/0!</v>
      </c>
      <c r="AL375" s="52" t="e">
        <f t="shared" ca="1" si="919"/>
        <v>#DIV/0!</v>
      </c>
      <c r="AM375" s="52" t="e">
        <f t="shared" ca="1" si="919"/>
        <v>#DIV/0!</v>
      </c>
      <c r="AN375" s="52" t="e">
        <f t="shared" ca="1" si="919"/>
        <v>#DIV/0!</v>
      </c>
      <c r="AO375" s="52" t="e">
        <f t="shared" ca="1" si="920"/>
        <v>#DIV/0!</v>
      </c>
      <c r="AP375" s="52" t="e">
        <f t="shared" ca="1" si="920"/>
        <v>#DIV/0!</v>
      </c>
      <c r="AQ375" s="52" t="e">
        <f t="shared" ca="1" si="920"/>
        <v>#DIV/0!</v>
      </c>
      <c r="AR375" s="52" t="e">
        <f t="shared" ca="1" si="920"/>
        <v>#DIV/0!</v>
      </c>
      <c r="AS375" s="52" t="e">
        <f t="shared" ca="1" si="921"/>
        <v>#DIV/0!</v>
      </c>
      <c r="AT375" s="52" t="e">
        <f t="shared" ca="1" si="921"/>
        <v>#DIV/0!</v>
      </c>
      <c r="AU375" s="52" t="e">
        <f t="shared" ca="1" si="921"/>
        <v>#DIV/0!</v>
      </c>
      <c r="AV375" s="52" t="e">
        <f t="shared" ca="1" si="921"/>
        <v>#DIV/0!</v>
      </c>
      <c r="AW375" s="52" t="e">
        <f t="shared" ca="1" si="921"/>
        <v>#DIV/0!</v>
      </c>
      <c r="AX375" s="52" t="e">
        <f t="shared" ca="1" si="921"/>
        <v>#DIV/0!</v>
      </c>
      <c r="AY375" s="52" t="e">
        <f t="shared" ca="1" si="915"/>
        <v>#DIV/0!</v>
      </c>
      <c r="AZ375" s="52" t="e">
        <f t="shared" ca="1" si="915"/>
        <v>#DIV/0!</v>
      </c>
      <c r="BA375" s="52" t="e">
        <f t="shared" ca="1" si="915"/>
        <v>#DIV/0!</v>
      </c>
      <c r="BB375" s="52" t="e">
        <f t="shared" ca="1" si="915"/>
        <v>#DIV/0!</v>
      </c>
      <c r="BC375" s="52" t="e">
        <f t="shared" ca="1" si="916"/>
        <v>#DIV/0!</v>
      </c>
      <c r="BD375" s="52" t="e">
        <f t="shared" ca="1" si="916"/>
        <v>#DIV/0!</v>
      </c>
      <c r="BE375" s="52" t="e">
        <f t="shared" ca="1" si="916"/>
        <v>#DIV/0!</v>
      </c>
      <c r="BF375" s="52" t="e">
        <f t="shared" ca="1" si="916"/>
        <v>#DIV/0!</v>
      </c>
      <c r="BG375" s="52" t="e">
        <f t="shared" ca="1" si="917"/>
        <v>#DIV/0!</v>
      </c>
      <c r="BH375" s="52" t="e">
        <f t="shared" ca="1" si="917"/>
        <v>#DIV/0!</v>
      </c>
      <c r="BJ375" s="52">
        <f t="shared" si="925"/>
        <v>0</v>
      </c>
      <c r="BK375" s="52">
        <f t="shared" si="926"/>
        <v>0</v>
      </c>
      <c r="BL375" s="52">
        <f t="shared" si="927"/>
        <v>0</v>
      </c>
      <c r="BM375" s="52">
        <f t="shared" si="928"/>
        <v>0</v>
      </c>
      <c r="BN375" s="52">
        <f t="shared" si="929"/>
        <v>0</v>
      </c>
      <c r="BO375" s="52">
        <f t="shared" si="930"/>
        <v>0</v>
      </c>
      <c r="BP375" s="52">
        <f t="shared" si="931"/>
        <v>0</v>
      </c>
      <c r="BQ375" s="52">
        <f t="shared" si="932"/>
        <v>0.05</v>
      </c>
      <c r="BS375" s="52">
        <f t="shared" ca="1" si="933"/>
        <v>0</v>
      </c>
      <c r="BT375" s="52">
        <f t="shared" ca="1" si="934"/>
        <v>0</v>
      </c>
      <c r="BU375" s="52">
        <f t="shared" ca="1" si="935"/>
        <v>0</v>
      </c>
      <c r="BV375" s="52">
        <f t="shared" ca="1" si="936"/>
        <v>0</v>
      </c>
      <c r="BW375" s="52">
        <f t="shared" ca="1" si="937"/>
        <v>0</v>
      </c>
      <c r="BX375" s="52">
        <f t="shared" ca="1" si="938"/>
        <v>0</v>
      </c>
      <c r="BY375" s="52">
        <f t="shared" ca="1" si="939"/>
        <v>0</v>
      </c>
      <c r="BZ375" s="52">
        <f t="shared" ca="1" si="940"/>
        <v>0</v>
      </c>
      <c r="CA375" s="52">
        <f t="shared" ca="1" si="941"/>
        <v>0</v>
      </c>
      <c r="CB375" s="52">
        <f t="shared" ca="1" si="942"/>
        <v>0</v>
      </c>
      <c r="CC375" s="52">
        <f t="shared" ca="1" si="943"/>
        <v>0</v>
      </c>
      <c r="CD375" s="52">
        <f t="shared" ca="1" si="944"/>
        <v>0</v>
      </c>
      <c r="CE375" s="52">
        <f t="shared" ca="1" si="945"/>
        <v>0</v>
      </c>
      <c r="CF375" s="52">
        <f t="shared" ca="1" si="946"/>
        <v>0</v>
      </c>
      <c r="CG375" s="52">
        <f t="shared" ca="1" si="947"/>
        <v>0</v>
      </c>
      <c r="CH375" s="52">
        <f t="shared" ca="1" si="948"/>
        <v>0</v>
      </c>
      <c r="CI375" s="52">
        <f t="shared" ca="1" si="949"/>
        <v>0</v>
      </c>
      <c r="CJ375" s="52">
        <f t="shared" ca="1" si="950"/>
        <v>0</v>
      </c>
      <c r="CK375" s="52">
        <f t="shared" ca="1" si="951"/>
        <v>0</v>
      </c>
      <c r="CL375" s="52">
        <f t="shared" ca="1" si="952"/>
        <v>0</v>
      </c>
      <c r="CM375" s="52">
        <f t="shared" ca="1" si="953"/>
        <v>0</v>
      </c>
      <c r="CN375" s="52">
        <f t="shared" ca="1" si="954"/>
        <v>0</v>
      </c>
      <c r="CO375" s="52">
        <f t="shared" ca="1" si="955"/>
        <v>0</v>
      </c>
      <c r="CP375" s="52">
        <f t="shared" ca="1" si="956"/>
        <v>0</v>
      </c>
      <c r="CQ375" s="52">
        <f t="shared" ca="1" si="957"/>
        <v>0</v>
      </c>
      <c r="CR375" s="52">
        <f t="shared" ca="1" si="958"/>
        <v>0</v>
      </c>
      <c r="CS375" s="52">
        <f t="shared" ca="1" si="959"/>
        <v>0</v>
      </c>
      <c r="CT375" s="52">
        <f t="shared" ca="1" si="960"/>
        <v>0</v>
      </c>
      <c r="CU375" s="52">
        <f t="shared" ca="1" si="961"/>
        <v>0</v>
      </c>
      <c r="CV375" s="52">
        <f t="shared" ca="1" si="962"/>
        <v>0</v>
      </c>
      <c r="CW375" s="52">
        <f t="shared" ca="1" si="963"/>
        <v>0</v>
      </c>
      <c r="CY375" s="51" t="str">
        <f t="shared" ca="1" si="964"/>
        <v>Slope</v>
      </c>
      <c r="CZ375" s="51" t="str">
        <f t="shared" ca="1" si="965"/>
        <v>Slope</v>
      </c>
      <c r="DA375" s="51" t="str">
        <f t="shared" ca="1" si="966"/>
        <v>Slope</v>
      </c>
      <c r="DB375" s="51" t="str">
        <f t="shared" ca="1" si="967"/>
        <v>Slope</v>
      </c>
      <c r="DC375" s="51" t="str">
        <f t="shared" ca="1" si="968"/>
        <v>Slope</v>
      </c>
      <c r="DD375" s="51" t="str">
        <f t="shared" ca="1" si="969"/>
        <v>Slope</v>
      </c>
      <c r="DE375" s="51" t="str">
        <f t="shared" ca="1" si="970"/>
        <v>Slope</v>
      </c>
      <c r="DF375" s="51" t="str">
        <f t="shared" ca="1" si="971"/>
        <v>Slope</v>
      </c>
      <c r="DG375" s="51" t="str">
        <f t="shared" ca="1" si="972"/>
        <v>Slope</v>
      </c>
      <c r="DH375" s="51" t="str">
        <f t="shared" ca="1" si="973"/>
        <v>Slope</v>
      </c>
      <c r="DI375" s="51" t="str">
        <f t="shared" ca="1" si="974"/>
        <v>Slope</v>
      </c>
      <c r="DJ375" s="51" t="str">
        <f t="shared" ca="1" si="975"/>
        <v>Slope</v>
      </c>
      <c r="DK375" s="51" t="str">
        <f t="shared" ca="1" si="976"/>
        <v>Slope</v>
      </c>
      <c r="DL375" s="51" t="str">
        <f t="shared" ca="1" si="977"/>
        <v>Slope</v>
      </c>
      <c r="DM375" s="51" t="str">
        <f t="shared" ca="1" si="978"/>
        <v>Slope</v>
      </c>
      <c r="DN375" s="51" t="str">
        <f t="shared" ca="1" si="979"/>
        <v>Slope</v>
      </c>
      <c r="DO375" s="51" t="str">
        <f t="shared" ca="1" si="980"/>
        <v>Slope</v>
      </c>
      <c r="DP375" s="51" t="str">
        <f t="shared" ca="1" si="981"/>
        <v>Slope</v>
      </c>
      <c r="DQ375" s="51" t="str">
        <f t="shared" ca="1" si="982"/>
        <v>Slope</v>
      </c>
      <c r="DR375" s="51" t="str">
        <f t="shared" ca="1" si="983"/>
        <v>Slope</v>
      </c>
      <c r="DS375" s="51" t="str">
        <f t="shared" ca="1" si="984"/>
        <v>Slope</v>
      </c>
      <c r="DT375" s="51" t="str">
        <f t="shared" ca="1" si="985"/>
        <v>Slope</v>
      </c>
      <c r="DU375" s="51" t="str">
        <f t="shared" ca="1" si="986"/>
        <v>Slope</v>
      </c>
      <c r="DV375" s="51" t="str">
        <f t="shared" ca="1" si="987"/>
        <v>Slope</v>
      </c>
      <c r="DW375" s="51" t="str">
        <f t="shared" ca="1" si="988"/>
        <v>Slope</v>
      </c>
      <c r="DX375" s="51" t="str">
        <f t="shared" ca="1" si="989"/>
        <v>Slope</v>
      </c>
      <c r="DY375" s="51" t="str">
        <f t="shared" ca="1" si="990"/>
        <v>Slope</v>
      </c>
      <c r="DZ375" s="51" t="str">
        <f t="shared" ca="1" si="991"/>
        <v>Slope</v>
      </c>
      <c r="EA375" s="51" t="str">
        <f t="shared" ca="1" si="992"/>
        <v>Slope</v>
      </c>
      <c r="EB375" s="51" t="str">
        <f t="shared" ca="1" si="993"/>
        <v>Slope</v>
      </c>
      <c r="EC375" s="51" t="str">
        <f t="shared" ca="1" si="994"/>
        <v>Slope</v>
      </c>
      <c r="EE375" s="52">
        <f t="shared" ca="1" si="995"/>
        <v>1</v>
      </c>
      <c r="EF375" s="52">
        <f t="shared" ca="1" si="996"/>
        <v>1</v>
      </c>
      <c r="EG375" s="52">
        <f t="shared" ca="1" si="997"/>
        <v>1</v>
      </c>
      <c r="EH375" s="52">
        <f t="shared" ca="1" si="998"/>
        <v>1</v>
      </c>
      <c r="EI375" s="52">
        <f t="shared" ca="1" si="999"/>
        <v>1</v>
      </c>
      <c r="EJ375" s="52">
        <f t="shared" ca="1" si="1000"/>
        <v>1</v>
      </c>
      <c r="EK375" s="52">
        <f t="shared" ca="1" si="1001"/>
        <v>1</v>
      </c>
      <c r="EL375" s="52">
        <f t="shared" ca="1" si="1002"/>
        <v>1</v>
      </c>
      <c r="EM375" s="52">
        <f t="shared" ca="1" si="1003"/>
        <v>1</v>
      </c>
      <c r="EN375" s="52">
        <f t="shared" ca="1" si="1004"/>
        <v>1</v>
      </c>
      <c r="EO375" s="52">
        <f t="shared" ca="1" si="1005"/>
        <v>1</v>
      </c>
      <c r="EP375" s="52">
        <f t="shared" ca="1" si="1006"/>
        <v>1</v>
      </c>
      <c r="EQ375" s="52">
        <f t="shared" ca="1" si="1007"/>
        <v>1</v>
      </c>
      <c r="ER375" s="52">
        <f t="shared" ca="1" si="1008"/>
        <v>1</v>
      </c>
      <c r="ES375" s="52">
        <f t="shared" ca="1" si="1009"/>
        <v>1</v>
      </c>
      <c r="ET375" s="52">
        <f t="shared" ca="1" si="1010"/>
        <v>1</v>
      </c>
      <c r="EU375" s="52">
        <f t="shared" ca="1" si="1011"/>
        <v>1</v>
      </c>
      <c r="EV375" s="52">
        <f t="shared" ca="1" si="1012"/>
        <v>1</v>
      </c>
      <c r="EW375" s="52">
        <f t="shared" ca="1" si="1013"/>
        <v>1</v>
      </c>
      <c r="EX375" s="52">
        <f t="shared" ca="1" si="1014"/>
        <v>1</v>
      </c>
      <c r="EY375" s="52">
        <f t="shared" ca="1" si="1015"/>
        <v>1</v>
      </c>
      <c r="EZ375" s="52">
        <f t="shared" ca="1" si="1016"/>
        <v>1</v>
      </c>
      <c r="FA375" s="52">
        <f t="shared" ca="1" si="1017"/>
        <v>1</v>
      </c>
      <c r="FB375" s="52">
        <f t="shared" ca="1" si="1018"/>
        <v>1</v>
      </c>
      <c r="FC375" s="52">
        <f t="shared" ca="1" si="1019"/>
        <v>1</v>
      </c>
      <c r="FD375" s="52">
        <f t="shared" ca="1" si="1020"/>
        <v>1</v>
      </c>
      <c r="FE375" s="52">
        <f t="shared" ca="1" si="1021"/>
        <v>1</v>
      </c>
      <c r="FF375" s="52">
        <f t="shared" ca="1" si="1022"/>
        <v>1</v>
      </c>
      <c r="FG375" s="52">
        <f t="shared" ca="1" si="1023"/>
        <v>1</v>
      </c>
      <c r="FH375" s="52">
        <f t="shared" ca="1" si="1024"/>
        <v>1</v>
      </c>
      <c r="FI375" s="52">
        <f t="shared" ca="1" si="1025"/>
        <v>1</v>
      </c>
      <c r="FK375" s="52">
        <f t="shared" si="1026"/>
        <v>0</v>
      </c>
      <c r="FL375" s="59" t="e">
        <f t="shared" ca="1" si="1027"/>
        <v>#N/A</v>
      </c>
      <c r="FM375" s="59" t="e">
        <f t="shared" ca="1" si="1028"/>
        <v>#N/A</v>
      </c>
      <c r="FN375" s="52">
        <f t="shared" ca="1" si="1029"/>
        <v>0</v>
      </c>
      <c r="FP375" s="52">
        <f t="shared" ca="1" si="1030"/>
        <v>0.66666666666666663</v>
      </c>
      <c r="FQ375" s="52">
        <f t="shared" ca="1" si="1031"/>
        <v>0.66666666666666663</v>
      </c>
      <c r="FR375" s="52">
        <f t="shared" ca="1" si="1032"/>
        <v>0.65555555555555545</v>
      </c>
      <c r="FS375" s="52">
        <f t="shared" ca="1" si="1033"/>
        <v>0.64444444444444438</v>
      </c>
      <c r="FT375" s="52">
        <f t="shared" ca="1" si="1034"/>
        <v>0.6333333333333333</v>
      </c>
      <c r="FU375" s="52">
        <f t="shared" ca="1" si="1035"/>
        <v>0.62222222222222223</v>
      </c>
      <c r="FV375" s="52">
        <f t="shared" ca="1" si="1036"/>
        <v>0.61111111111111116</v>
      </c>
      <c r="FW375" s="52">
        <f t="shared" ca="1" si="1037"/>
        <v>0.6</v>
      </c>
      <c r="FX375" s="52">
        <f t="shared" ca="1" si="1038"/>
        <v>0.5888888888888888</v>
      </c>
      <c r="FY375" s="52">
        <f t="shared" ca="1" si="1039"/>
        <v>0.57777777777777772</v>
      </c>
      <c r="FZ375" s="52">
        <f t="shared" ca="1" si="1040"/>
        <v>0.56666666666666665</v>
      </c>
      <c r="GA375" s="52">
        <f t="shared" ca="1" si="1041"/>
        <v>0.55555555555555558</v>
      </c>
      <c r="GB375" s="52">
        <f t="shared" ca="1" si="1042"/>
        <v>0.5444444444444444</v>
      </c>
      <c r="GC375" s="52">
        <f t="shared" ca="1" si="1043"/>
        <v>0.53333333333333333</v>
      </c>
      <c r="GD375" s="52">
        <f t="shared" ca="1" si="1044"/>
        <v>0.52222222222222214</v>
      </c>
      <c r="GE375" s="52">
        <f t="shared" ca="1" si="1045"/>
        <v>0.51111111111111107</v>
      </c>
      <c r="GF375" s="52">
        <f t="shared" ca="1" si="1046"/>
        <v>0.5</v>
      </c>
      <c r="GG375" s="52">
        <f t="shared" ca="1" si="1047"/>
        <v>0.48888888888888887</v>
      </c>
      <c r="GH375" s="52">
        <f t="shared" ca="1" si="1048"/>
        <v>0.47777777777777775</v>
      </c>
      <c r="GI375" s="52">
        <f t="shared" ca="1" si="1049"/>
        <v>0.46666666666666667</v>
      </c>
      <c r="GJ375" s="52">
        <f t="shared" ca="1" si="1050"/>
        <v>0.45555555555555555</v>
      </c>
      <c r="GK375" s="52">
        <f t="shared" ca="1" si="1051"/>
        <v>0.44444444444444442</v>
      </c>
      <c r="GL375" s="52">
        <f t="shared" ca="1" si="1052"/>
        <v>0.43333333333333335</v>
      </c>
      <c r="GM375" s="52">
        <f t="shared" ca="1" si="1053"/>
        <v>0.42222222222222222</v>
      </c>
      <c r="GN375" s="52">
        <f t="shared" ca="1" si="1054"/>
        <v>0.41111111111111109</v>
      </c>
      <c r="GO375" s="52">
        <f t="shared" ca="1" si="1055"/>
        <v>0.39999999999999997</v>
      </c>
      <c r="GP375" s="52">
        <f t="shared" ca="1" si="1056"/>
        <v>0.38888888888888884</v>
      </c>
      <c r="GQ375" s="52">
        <f t="shared" ca="1" si="1057"/>
        <v>0.37777777777777777</v>
      </c>
      <c r="GR375" s="52">
        <f t="shared" ca="1" si="1058"/>
        <v>0.36666666666666664</v>
      </c>
      <c r="GS375" s="52">
        <f t="shared" ca="1" si="1059"/>
        <v>0.35555555555555551</v>
      </c>
      <c r="GT375" s="52">
        <f t="shared" ca="1" si="1060"/>
        <v>0.34444444444444444</v>
      </c>
      <c r="GU375" s="125">
        <f t="shared" si="1061"/>
        <v>0</v>
      </c>
      <c r="GV375" s="52">
        <f t="shared" ca="1" si="1062"/>
        <v>0.66666666666666663</v>
      </c>
      <c r="GW375" s="59">
        <f t="shared" ca="1" si="1063"/>
        <v>0</v>
      </c>
      <c r="GX375" s="52">
        <f t="shared" ca="1" si="1064"/>
        <v>0</v>
      </c>
      <c r="GY375" s="52" t="str">
        <f t="shared" ca="1" si="1065"/>
        <v>Slope</v>
      </c>
      <c r="GZ375" s="52" t="str">
        <f t="shared" ca="1" si="1066"/>
        <v>NaN</v>
      </c>
      <c r="HA375" s="120">
        <f t="shared" si="1067"/>
        <v>0</v>
      </c>
      <c r="HB375" s="58">
        <f t="shared" si="1068"/>
        <v>0</v>
      </c>
      <c r="HC375" s="58"/>
      <c r="HD375" s="121">
        <f t="shared" si="1069"/>
        <v>1</v>
      </c>
      <c r="HE375" s="52">
        <f t="shared" si="1070"/>
        <v>0</v>
      </c>
      <c r="HF375" s="52">
        <f t="shared" si="1071"/>
        <v>0</v>
      </c>
      <c r="HG375" s="120">
        <f t="shared" si="1072"/>
        <v>1</v>
      </c>
      <c r="HH375" s="120">
        <f t="shared" si="1073"/>
        <v>0</v>
      </c>
      <c r="HI375" s="52">
        <f t="shared" ca="1" si="1074"/>
        <v>0</v>
      </c>
      <c r="HJ375" s="52" t="str">
        <f t="shared" ca="1" si="1075"/>
        <v>Slope</v>
      </c>
      <c r="HK375" s="59">
        <f t="shared" ca="1" si="1076"/>
        <v>2</v>
      </c>
      <c r="HL375" s="52" t="str">
        <f t="shared" ca="1" si="1077"/>
        <v>NaN</v>
      </c>
      <c r="HM375" s="52">
        <f t="shared" si="1078"/>
        <v>0</v>
      </c>
      <c r="HN375" s="52">
        <f t="shared" si="1079"/>
        <v>0</v>
      </c>
      <c r="HO375" s="52">
        <f t="shared" si="1080"/>
        <v>0</v>
      </c>
      <c r="HP375" s="112"/>
      <c r="HQ375" s="52">
        <f t="shared" si="1083"/>
        <v>0</v>
      </c>
      <c r="HR375" s="112"/>
      <c r="HS375" s="52">
        <f t="shared" si="1081"/>
        <v>0</v>
      </c>
      <c r="HT375">
        <f t="shared" si="1082"/>
        <v>0</v>
      </c>
    </row>
    <row r="376" spans="1:228" x14ac:dyDescent="0.25">
      <c r="A376" s="45">
        <v>338</v>
      </c>
      <c r="B376" s="35">
        <f t="shared" si="922"/>
        <v>3.9004629629629563E-2</v>
      </c>
      <c r="C376" s="28"/>
      <c r="D376" s="29"/>
      <c r="E376" s="29"/>
      <c r="F376" s="37"/>
      <c r="G376" s="38"/>
      <c r="H376" s="107"/>
      <c r="I376" s="31"/>
      <c r="J376" s="28"/>
      <c r="K376" s="37">
        <f t="shared" si="912"/>
        <v>0</v>
      </c>
      <c r="L376" s="30">
        <f t="shared" si="910"/>
        <v>0</v>
      </c>
      <c r="M376" s="101">
        <f t="shared" si="911"/>
        <v>0</v>
      </c>
      <c r="N376" s="103">
        <f t="shared" si="923"/>
        <v>0</v>
      </c>
      <c r="AD376" s="52" t="e">
        <f t="shared" ca="1" si="924"/>
        <v>#DIV/0!</v>
      </c>
      <c r="AE376" s="52" t="e">
        <f t="shared" ca="1" si="924"/>
        <v>#DIV/0!</v>
      </c>
      <c r="AF376" s="52" t="e">
        <f t="shared" ca="1" si="924"/>
        <v>#DIV/0!</v>
      </c>
      <c r="AG376" s="52" t="e">
        <f t="shared" ca="1" si="918"/>
        <v>#DIV/0!</v>
      </c>
      <c r="AH376" s="52" t="e">
        <f t="shared" ca="1" si="918"/>
        <v>#DIV/0!</v>
      </c>
      <c r="AI376" s="52" t="e">
        <f t="shared" ca="1" si="918"/>
        <v>#DIV/0!</v>
      </c>
      <c r="AJ376" s="52" t="e">
        <f t="shared" ca="1" si="918"/>
        <v>#DIV/0!</v>
      </c>
      <c r="AK376" s="52" t="e">
        <f t="shared" ca="1" si="919"/>
        <v>#DIV/0!</v>
      </c>
      <c r="AL376" s="52" t="e">
        <f t="shared" ca="1" si="919"/>
        <v>#DIV/0!</v>
      </c>
      <c r="AM376" s="52" t="e">
        <f t="shared" ca="1" si="919"/>
        <v>#DIV/0!</v>
      </c>
      <c r="AN376" s="52" t="e">
        <f t="shared" ca="1" si="919"/>
        <v>#DIV/0!</v>
      </c>
      <c r="AO376" s="52" t="e">
        <f t="shared" ca="1" si="920"/>
        <v>#DIV/0!</v>
      </c>
      <c r="AP376" s="52" t="e">
        <f t="shared" ca="1" si="920"/>
        <v>#DIV/0!</v>
      </c>
      <c r="AQ376" s="52" t="e">
        <f t="shared" ca="1" si="920"/>
        <v>#DIV/0!</v>
      </c>
      <c r="AR376" s="52" t="e">
        <f t="shared" ca="1" si="920"/>
        <v>#DIV/0!</v>
      </c>
      <c r="AS376" s="52" t="e">
        <f t="shared" ca="1" si="921"/>
        <v>#DIV/0!</v>
      </c>
      <c r="AT376" s="52" t="e">
        <f t="shared" ca="1" si="921"/>
        <v>#DIV/0!</v>
      </c>
      <c r="AU376" s="52" t="e">
        <f t="shared" ca="1" si="921"/>
        <v>#DIV/0!</v>
      </c>
      <c r="AV376" s="52" t="e">
        <f t="shared" ca="1" si="921"/>
        <v>#DIV/0!</v>
      </c>
      <c r="AW376" s="52" t="e">
        <f t="shared" ca="1" si="921"/>
        <v>#DIV/0!</v>
      </c>
      <c r="AX376" s="52" t="e">
        <f t="shared" ca="1" si="921"/>
        <v>#DIV/0!</v>
      </c>
      <c r="AY376" s="52" t="e">
        <f t="shared" ca="1" si="915"/>
        <v>#DIV/0!</v>
      </c>
      <c r="AZ376" s="52" t="e">
        <f t="shared" ca="1" si="915"/>
        <v>#DIV/0!</v>
      </c>
      <c r="BA376" s="52" t="e">
        <f t="shared" ca="1" si="915"/>
        <v>#DIV/0!</v>
      </c>
      <c r="BB376" s="52" t="e">
        <f t="shared" ca="1" si="915"/>
        <v>#DIV/0!</v>
      </c>
      <c r="BC376" s="52" t="e">
        <f t="shared" ca="1" si="916"/>
        <v>#DIV/0!</v>
      </c>
      <c r="BD376" s="52" t="e">
        <f t="shared" ca="1" si="916"/>
        <v>#DIV/0!</v>
      </c>
      <c r="BE376" s="52" t="e">
        <f t="shared" ca="1" si="916"/>
        <v>#DIV/0!</v>
      </c>
      <c r="BF376" s="52" t="e">
        <f t="shared" ca="1" si="916"/>
        <v>#DIV/0!</v>
      </c>
      <c r="BG376" s="52" t="e">
        <f t="shared" ca="1" si="917"/>
        <v>#DIV/0!</v>
      </c>
      <c r="BH376" s="52" t="e">
        <f t="shared" ca="1" si="917"/>
        <v>#DIV/0!</v>
      </c>
      <c r="BJ376" s="52">
        <f t="shared" si="925"/>
        <v>0</v>
      </c>
      <c r="BK376" s="52">
        <f t="shared" si="926"/>
        <v>0</v>
      </c>
      <c r="BL376" s="52">
        <f t="shared" si="927"/>
        <v>0</v>
      </c>
      <c r="BM376" s="52">
        <f t="shared" si="928"/>
        <v>0</v>
      </c>
      <c r="BN376" s="52">
        <f t="shared" si="929"/>
        <v>0</v>
      </c>
      <c r="BO376" s="52">
        <f t="shared" si="930"/>
        <v>0</v>
      </c>
      <c r="BP376" s="52">
        <f t="shared" si="931"/>
        <v>0</v>
      </c>
      <c r="BQ376" s="52">
        <f t="shared" si="932"/>
        <v>0.05</v>
      </c>
      <c r="BS376" s="52">
        <f t="shared" ca="1" si="933"/>
        <v>0</v>
      </c>
      <c r="BT376" s="52">
        <f t="shared" ca="1" si="934"/>
        <v>0</v>
      </c>
      <c r="BU376" s="52">
        <f t="shared" ca="1" si="935"/>
        <v>0</v>
      </c>
      <c r="BV376" s="52">
        <f t="shared" ca="1" si="936"/>
        <v>0</v>
      </c>
      <c r="BW376" s="52">
        <f t="shared" ca="1" si="937"/>
        <v>0</v>
      </c>
      <c r="BX376" s="52">
        <f t="shared" ca="1" si="938"/>
        <v>0</v>
      </c>
      <c r="BY376" s="52">
        <f t="shared" ca="1" si="939"/>
        <v>0</v>
      </c>
      <c r="BZ376" s="52">
        <f t="shared" ca="1" si="940"/>
        <v>0</v>
      </c>
      <c r="CA376" s="52">
        <f t="shared" ca="1" si="941"/>
        <v>0</v>
      </c>
      <c r="CB376" s="52">
        <f t="shared" ca="1" si="942"/>
        <v>0</v>
      </c>
      <c r="CC376" s="52">
        <f t="shared" ca="1" si="943"/>
        <v>0</v>
      </c>
      <c r="CD376" s="52">
        <f t="shared" ca="1" si="944"/>
        <v>0</v>
      </c>
      <c r="CE376" s="52">
        <f t="shared" ca="1" si="945"/>
        <v>0</v>
      </c>
      <c r="CF376" s="52">
        <f t="shared" ca="1" si="946"/>
        <v>0</v>
      </c>
      <c r="CG376" s="52">
        <f t="shared" ca="1" si="947"/>
        <v>0</v>
      </c>
      <c r="CH376" s="52">
        <f t="shared" ca="1" si="948"/>
        <v>0</v>
      </c>
      <c r="CI376" s="52">
        <f t="shared" ca="1" si="949"/>
        <v>0</v>
      </c>
      <c r="CJ376" s="52">
        <f t="shared" ca="1" si="950"/>
        <v>0</v>
      </c>
      <c r="CK376" s="52">
        <f t="shared" ca="1" si="951"/>
        <v>0</v>
      </c>
      <c r="CL376" s="52">
        <f t="shared" ca="1" si="952"/>
        <v>0</v>
      </c>
      <c r="CM376" s="52">
        <f t="shared" ca="1" si="953"/>
        <v>0</v>
      </c>
      <c r="CN376" s="52">
        <f t="shared" ca="1" si="954"/>
        <v>0</v>
      </c>
      <c r="CO376" s="52">
        <f t="shared" ca="1" si="955"/>
        <v>0</v>
      </c>
      <c r="CP376" s="52">
        <f t="shared" ca="1" si="956"/>
        <v>0</v>
      </c>
      <c r="CQ376" s="52">
        <f t="shared" ca="1" si="957"/>
        <v>0</v>
      </c>
      <c r="CR376" s="52">
        <f t="shared" ca="1" si="958"/>
        <v>0</v>
      </c>
      <c r="CS376" s="52">
        <f t="shared" ca="1" si="959"/>
        <v>0</v>
      </c>
      <c r="CT376" s="52">
        <f t="shared" ca="1" si="960"/>
        <v>0</v>
      </c>
      <c r="CU376" s="52">
        <f t="shared" ca="1" si="961"/>
        <v>0</v>
      </c>
      <c r="CV376" s="52">
        <f t="shared" ca="1" si="962"/>
        <v>0</v>
      </c>
      <c r="CW376" s="52">
        <f t="shared" ca="1" si="963"/>
        <v>0</v>
      </c>
      <c r="CY376" s="51" t="str">
        <f t="shared" ca="1" si="964"/>
        <v>Slope</v>
      </c>
      <c r="CZ376" s="51" t="str">
        <f t="shared" ca="1" si="965"/>
        <v>Slope</v>
      </c>
      <c r="DA376" s="51" t="str">
        <f t="shared" ca="1" si="966"/>
        <v>Slope</v>
      </c>
      <c r="DB376" s="51" t="str">
        <f t="shared" ca="1" si="967"/>
        <v>Slope</v>
      </c>
      <c r="DC376" s="51" t="str">
        <f t="shared" ca="1" si="968"/>
        <v>Slope</v>
      </c>
      <c r="DD376" s="51" t="str">
        <f t="shared" ca="1" si="969"/>
        <v>Slope</v>
      </c>
      <c r="DE376" s="51" t="str">
        <f t="shared" ca="1" si="970"/>
        <v>Slope</v>
      </c>
      <c r="DF376" s="51" t="str">
        <f t="shared" ca="1" si="971"/>
        <v>Slope</v>
      </c>
      <c r="DG376" s="51" t="str">
        <f t="shared" ca="1" si="972"/>
        <v>Slope</v>
      </c>
      <c r="DH376" s="51" t="str">
        <f t="shared" ca="1" si="973"/>
        <v>Slope</v>
      </c>
      <c r="DI376" s="51" t="str">
        <f t="shared" ca="1" si="974"/>
        <v>Slope</v>
      </c>
      <c r="DJ376" s="51" t="str">
        <f t="shared" ca="1" si="975"/>
        <v>Slope</v>
      </c>
      <c r="DK376" s="51" t="str">
        <f t="shared" ca="1" si="976"/>
        <v>Slope</v>
      </c>
      <c r="DL376" s="51" t="str">
        <f t="shared" ca="1" si="977"/>
        <v>Slope</v>
      </c>
      <c r="DM376" s="51" t="str">
        <f t="shared" ca="1" si="978"/>
        <v>Slope</v>
      </c>
      <c r="DN376" s="51" t="str">
        <f t="shared" ca="1" si="979"/>
        <v>Slope</v>
      </c>
      <c r="DO376" s="51" t="str">
        <f t="shared" ca="1" si="980"/>
        <v>Slope</v>
      </c>
      <c r="DP376" s="51" t="str">
        <f t="shared" ca="1" si="981"/>
        <v>Slope</v>
      </c>
      <c r="DQ376" s="51" t="str">
        <f t="shared" ca="1" si="982"/>
        <v>Slope</v>
      </c>
      <c r="DR376" s="51" t="str">
        <f t="shared" ca="1" si="983"/>
        <v>Slope</v>
      </c>
      <c r="DS376" s="51" t="str">
        <f t="shared" ca="1" si="984"/>
        <v>Slope</v>
      </c>
      <c r="DT376" s="51" t="str">
        <f t="shared" ca="1" si="985"/>
        <v>Slope</v>
      </c>
      <c r="DU376" s="51" t="str">
        <f t="shared" ca="1" si="986"/>
        <v>Slope</v>
      </c>
      <c r="DV376" s="51" t="str">
        <f t="shared" ca="1" si="987"/>
        <v>Slope</v>
      </c>
      <c r="DW376" s="51" t="str">
        <f t="shared" ca="1" si="988"/>
        <v>Slope</v>
      </c>
      <c r="DX376" s="51" t="str">
        <f t="shared" ca="1" si="989"/>
        <v>Slope</v>
      </c>
      <c r="DY376" s="51" t="str">
        <f t="shared" ca="1" si="990"/>
        <v>Slope</v>
      </c>
      <c r="DZ376" s="51" t="str">
        <f t="shared" ca="1" si="991"/>
        <v>Slope</v>
      </c>
      <c r="EA376" s="51" t="str">
        <f t="shared" ca="1" si="992"/>
        <v>Slope</v>
      </c>
      <c r="EB376" s="51" t="str">
        <f t="shared" ca="1" si="993"/>
        <v>Slope</v>
      </c>
      <c r="EC376" s="51" t="str">
        <f t="shared" ca="1" si="994"/>
        <v>Slope</v>
      </c>
      <c r="EE376" s="52">
        <f t="shared" ca="1" si="995"/>
        <v>1</v>
      </c>
      <c r="EF376" s="52">
        <f t="shared" ca="1" si="996"/>
        <v>1</v>
      </c>
      <c r="EG376" s="52">
        <f t="shared" ca="1" si="997"/>
        <v>1</v>
      </c>
      <c r="EH376" s="52">
        <f t="shared" ca="1" si="998"/>
        <v>1</v>
      </c>
      <c r="EI376" s="52">
        <f t="shared" ca="1" si="999"/>
        <v>1</v>
      </c>
      <c r="EJ376" s="52">
        <f t="shared" ca="1" si="1000"/>
        <v>1</v>
      </c>
      <c r="EK376" s="52">
        <f t="shared" ca="1" si="1001"/>
        <v>1</v>
      </c>
      <c r="EL376" s="52">
        <f t="shared" ca="1" si="1002"/>
        <v>1</v>
      </c>
      <c r="EM376" s="52">
        <f t="shared" ca="1" si="1003"/>
        <v>1</v>
      </c>
      <c r="EN376" s="52">
        <f t="shared" ca="1" si="1004"/>
        <v>1</v>
      </c>
      <c r="EO376" s="52">
        <f t="shared" ca="1" si="1005"/>
        <v>1</v>
      </c>
      <c r="EP376" s="52">
        <f t="shared" ca="1" si="1006"/>
        <v>1</v>
      </c>
      <c r="EQ376" s="52">
        <f t="shared" ca="1" si="1007"/>
        <v>1</v>
      </c>
      <c r="ER376" s="52">
        <f t="shared" ca="1" si="1008"/>
        <v>1</v>
      </c>
      <c r="ES376" s="52">
        <f t="shared" ca="1" si="1009"/>
        <v>1</v>
      </c>
      <c r="ET376" s="52">
        <f t="shared" ca="1" si="1010"/>
        <v>1</v>
      </c>
      <c r="EU376" s="52">
        <f t="shared" ca="1" si="1011"/>
        <v>1</v>
      </c>
      <c r="EV376" s="52">
        <f t="shared" ca="1" si="1012"/>
        <v>1</v>
      </c>
      <c r="EW376" s="52">
        <f t="shared" ca="1" si="1013"/>
        <v>1</v>
      </c>
      <c r="EX376" s="52">
        <f t="shared" ca="1" si="1014"/>
        <v>1</v>
      </c>
      <c r="EY376" s="52">
        <f t="shared" ca="1" si="1015"/>
        <v>1</v>
      </c>
      <c r="EZ376" s="52">
        <f t="shared" ca="1" si="1016"/>
        <v>1</v>
      </c>
      <c r="FA376" s="52">
        <f t="shared" ca="1" si="1017"/>
        <v>1</v>
      </c>
      <c r="FB376" s="52">
        <f t="shared" ca="1" si="1018"/>
        <v>1</v>
      </c>
      <c r="FC376" s="52">
        <f t="shared" ca="1" si="1019"/>
        <v>1</v>
      </c>
      <c r="FD376" s="52">
        <f t="shared" ca="1" si="1020"/>
        <v>1</v>
      </c>
      <c r="FE376" s="52">
        <f t="shared" ca="1" si="1021"/>
        <v>1</v>
      </c>
      <c r="FF376" s="52">
        <f t="shared" ca="1" si="1022"/>
        <v>1</v>
      </c>
      <c r="FG376" s="52">
        <f t="shared" ca="1" si="1023"/>
        <v>1</v>
      </c>
      <c r="FH376" s="52">
        <f t="shared" ca="1" si="1024"/>
        <v>1</v>
      </c>
      <c r="FI376" s="52">
        <f t="shared" ca="1" si="1025"/>
        <v>1</v>
      </c>
      <c r="FK376" s="52">
        <f t="shared" si="1026"/>
        <v>0</v>
      </c>
      <c r="FL376" s="59" t="e">
        <f t="shared" ca="1" si="1027"/>
        <v>#N/A</v>
      </c>
      <c r="FM376" s="59" t="e">
        <f t="shared" ca="1" si="1028"/>
        <v>#N/A</v>
      </c>
      <c r="FN376" s="52">
        <f t="shared" ca="1" si="1029"/>
        <v>0</v>
      </c>
      <c r="FP376" s="52">
        <f t="shared" ca="1" si="1030"/>
        <v>0.66666666666666663</v>
      </c>
      <c r="FQ376" s="52">
        <f t="shared" ca="1" si="1031"/>
        <v>0.66666666666666663</v>
      </c>
      <c r="FR376" s="52">
        <f t="shared" ca="1" si="1032"/>
        <v>0.65555555555555545</v>
      </c>
      <c r="FS376" s="52">
        <f t="shared" ca="1" si="1033"/>
        <v>0.64444444444444438</v>
      </c>
      <c r="FT376" s="52">
        <f t="shared" ca="1" si="1034"/>
        <v>0.6333333333333333</v>
      </c>
      <c r="FU376" s="52">
        <f t="shared" ca="1" si="1035"/>
        <v>0.62222222222222223</v>
      </c>
      <c r="FV376" s="52">
        <f t="shared" ca="1" si="1036"/>
        <v>0.61111111111111116</v>
      </c>
      <c r="FW376" s="52">
        <f t="shared" ca="1" si="1037"/>
        <v>0.6</v>
      </c>
      <c r="FX376" s="52">
        <f t="shared" ca="1" si="1038"/>
        <v>0.5888888888888888</v>
      </c>
      <c r="FY376" s="52">
        <f t="shared" ca="1" si="1039"/>
        <v>0.57777777777777772</v>
      </c>
      <c r="FZ376" s="52">
        <f t="shared" ca="1" si="1040"/>
        <v>0.56666666666666665</v>
      </c>
      <c r="GA376" s="52">
        <f t="shared" ca="1" si="1041"/>
        <v>0.55555555555555558</v>
      </c>
      <c r="GB376" s="52">
        <f t="shared" ca="1" si="1042"/>
        <v>0.5444444444444444</v>
      </c>
      <c r="GC376" s="52">
        <f t="shared" ca="1" si="1043"/>
        <v>0.53333333333333333</v>
      </c>
      <c r="GD376" s="52">
        <f t="shared" ca="1" si="1044"/>
        <v>0.52222222222222214</v>
      </c>
      <c r="GE376" s="52">
        <f t="shared" ca="1" si="1045"/>
        <v>0.51111111111111107</v>
      </c>
      <c r="GF376" s="52">
        <f t="shared" ca="1" si="1046"/>
        <v>0.5</v>
      </c>
      <c r="GG376" s="52">
        <f t="shared" ca="1" si="1047"/>
        <v>0.48888888888888887</v>
      </c>
      <c r="GH376" s="52">
        <f t="shared" ca="1" si="1048"/>
        <v>0.47777777777777775</v>
      </c>
      <c r="GI376" s="52">
        <f t="shared" ca="1" si="1049"/>
        <v>0.46666666666666667</v>
      </c>
      <c r="GJ376" s="52">
        <f t="shared" ca="1" si="1050"/>
        <v>0.45555555555555555</v>
      </c>
      <c r="GK376" s="52">
        <f t="shared" ca="1" si="1051"/>
        <v>0.44444444444444442</v>
      </c>
      <c r="GL376" s="52">
        <f t="shared" ca="1" si="1052"/>
        <v>0.43333333333333335</v>
      </c>
      <c r="GM376" s="52">
        <f t="shared" ca="1" si="1053"/>
        <v>0.42222222222222222</v>
      </c>
      <c r="GN376" s="52">
        <f t="shared" ca="1" si="1054"/>
        <v>0.41111111111111109</v>
      </c>
      <c r="GO376" s="52">
        <f t="shared" ca="1" si="1055"/>
        <v>0.39999999999999997</v>
      </c>
      <c r="GP376" s="52">
        <f t="shared" ca="1" si="1056"/>
        <v>0.38888888888888884</v>
      </c>
      <c r="GQ376" s="52">
        <f t="shared" ca="1" si="1057"/>
        <v>0.37777777777777777</v>
      </c>
      <c r="GR376" s="52">
        <f t="shared" ca="1" si="1058"/>
        <v>0.36666666666666664</v>
      </c>
      <c r="GS376" s="52">
        <f t="shared" ca="1" si="1059"/>
        <v>0.35555555555555551</v>
      </c>
      <c r="GT376" s="52">
        <f t="shared" ca="1" si="1060"/>
        <v>0.34444444444444444</v>
      </c>
      <c r="GU376" s="125">
        <f t="shared" si="1061"/>
        <v>0</v>
      </c>
      <c r="GV376" s="52">
        <f t="shared" ca="1" si="1062"/>
        <v>0.66666666666666663</v>
      </c>
      <c r="GW376" s="59">
        <f t="shared" ca="1" si="1063"/>
        <v>0</v>
      </c>
      <c r="GX376" s="52">
        <f t="shared" ca="1" si="1064"/>
        <v>0</v>
      </c>
      <c r="GY376" s="52" t="str">
        <f t="shared" ca="1" si="1065"/>
        <v>Slope</v>
      </c>
      <c r="GZ376" s="52" t="str">
        <f t="shared" ca="1" si="1066"/>
        <v>NaN</v>
      </c>
      <c r="HA376" s="120">
        <f t="shared" si="1067"/>
        <v>0</v>
      </c>
      <c r="HB376" s="58">
        <f t="shared" si="1068"/>
        <v>0</v>
      </c>
      <c r="HC376" s="58"/>
      <c r="HD376" s="121">
        <f t="shared" si="1069"/>
        <v>1</v>
      </c>
      <c r="HE376" s="52">
        <f t="shared" si="1070"/>
        <v>0</v>
      </c>
      <c r="HF376" s="52">
        <f t="shared" si="1071"/>
        <v>0</v>
      </c>
      <c r="HG376" s="120">
        <f t="shared" si="1072"/>
        <v>1</v>
      </c>
      <c r="HH376" s="120">
        <f t="shared" si="1073"/>
        <v>0</v>
      </c>
      <c r="HI376" s="52">
        <f t="shared" ca="1" si="1074"/>
        <v>0</v>
      </c>
      <c r="HJ376" s="52" t="str">
        <f t="shared" ca="1" si="1075"/>
        <v>Slope</v>
      </c>
      <c r="HK376" s="59">
        <f t="shared" ca="1" si="1076"/>
        <v>2</v>
      </c>
      <c r="HL376" s="52" t="str">
        <f t="shared" ca="1" si="1077"/>
        <v>NaN</v>
      </c>
      <c r="HM376" s="52">
        <f t="shared" si="1078"/>
        <v>0</v>
      </c>
      <c r="HN376" s="52">
        <f t="shared" si="1079"/>
        <v>0</v>
      </c>
      <c r="HO376" s="52">
        <f t="shared" si="1080"/>
        <v>0</v>
      </c>
      <c r="HP376" s="112"/>
      <c r="HQ376" s="52">
        <f t="shared" si="1083"/>
        <v>0</v>
      </c>
      <c r="HR376" s="112"/>
      <c r="HS376" s="52">
        <f t="shared" si="1081"/>
        <v>0</v>
      </c>
      <c r="HT376">
        <f t="shared" si="1082"/>
        <v>0</v>
      </c>
    </row>
    <row r="377" spans="1:228" x14ac:dyDescent="0.25">
      <c r="A377" s="45">
        <v>339</v>
      </c>
      <c r="B377" s="35">
        <f t="shared" si="922"/>
        <v>3.9120370370370305E-2</v>
      </c>
      <c r="C377" s="28"/>
      <c r="D377" s="29"/>
      <c r="E377" s="29"/>
      <c r="F377" s="37"/>
      <c r="G377" s="38"/>
      <c r="H377" s="107"/>
      <c r="I377" s="31"/>
      <c r="J377" s="28"/>
      <c r="K377" s="37">
        <f t="shared" si="912"/>
        <v>0</v>
      </c>
      <c r="L377" s="30">
        <f t="shared" si="910"/>
        <v>0</v>
      </c>
      <c r="M377" s="101">
        <f t="shared" si="911"/>
        <v>0</v>
      </c>
      <c r="N377" s="103">
        <f t="shared" si="923"/>
        <v>0</v>
      </c>
      <c r="AD377" s="52" t="e">
        <f t="shared" ca="1" si="924"/>
        <v>#DIV/0!</v>
      </c>
      <c r="AE377" s="52" t="e">
        <f t="shared" ca="1" si="924"/>
        <v>#DIV/0!</v>
      </c>
      <c r="AF377" s="52" t="e">
        <f t="shared" ca="1" si="924"/>
        <v>#DIV/0!</v>
      </c>
      <c r="AG377" s="52" t="e">
        <f t="shared" ca="1" si="918"/>
        <v>#DIV/0!</v>
      </c>
      <c r="AH377" s="52" t="e">
        <f t="shared" ca="1" si="918"/>
        <v>#DIV/0!</v>
      </c>
      <c r="AI377" s="52" t="e">
        <f t="shared" ca="1" si="918"/>
        <v>#DIV/0!</v>
      </c>
      <c r="AJ377" s="52" t="e">
        <f t="shared" ca="1" si="918"/>
        <v>#DIV/0!</v>
      </c>
      <c r="AK377" s="52" t="e">
        <f t="shared" ca="1" si="919"/>
        <v>#DIV/0!</v>
      </c>
      <c r="AL377" s="52" t="e">
        <f t="shared" ca="1" si="919"/>
        <v>#DIV/0!</v>
      </c>
      <c r="AM377" s="52" t="e">
        <f t="shared" ca="1" si="919"/>
        <v>#DIV/0!</v>
      </c>
      <c r="AN377" s="52" t="e">
        <f t="shared" ca="1" si="919"/>
        <v>#DIV/0!</v>
      </c>
      <c r="AO377" s="52" t="e">
        <f t="shared" ca="1" si="920"/>
        <v>#DIV/0!</v>
      </c>
      <c r="AP377" s="52" t="e">
        <f t="shared" ca="1" si="920"/>
        <v>#DIV/0!</v>
      </c>
      <c r="AQ377" s="52" t="e">
        <f t="shared" ca="1" si="920"/>
        <v>#DIV/0!</v>
      </c>
      <c r="AR377" s="52" t="e">
        <f t="shared" ca="1" si="920"/>
        <v>#DIV/0!</v>
      </c>
      <c r="AS377" s="52" t="e">
        <f t="shared" ca="1" si="921"/>
        <v>#DIV/0!</v>
      </c>
      <c r="AT377" s="52" t="e">
        <f t="shared" ca="1" si="921"/>
        <v>#DIV/0!</v>
      </c>
      <c r="AU377" s="52" t="e">
        <f t="shared" ca="1" si="921"/>
        <v>#DIV/0!</v>
      </c>
      <c r="AV377" s="52" t="e">
        <f t="shared" ca="1" si="921"/>
        <v>#DIV/0!</v>
      </c>
      <c r="AW377" s="52" t="e">
        <f t="shared" ca="1" si="921"/>
        <v>#DIV/0!</v>
      </c>
      <c r="AX377" s="52" t="e">
        <f t="shared" ca="1" si="921"/>
        <v>#DIV/0!</v>
      </c>
      <c r="AY377" s="52" t="e">
        <f t="shared" ca="1" si="915"/>
        <v>#DIV/0!</v>
      </c>
      <c r="AZ377" s="52" t="e">
        <f t="shared" ca="1" si="915"/>
        <v>#DIV/0!</v>
      </c>
      <c r="BA377" s="52" t="e">
        <f t="shared" ca="1" si="915"/>
        <v>#DIV/0!</v>
      </c>
      <c r="BB377" s="52" t="e">
        <f t="shared" ca="1" si="915"/>
        <v>#DIV/0!</v>
      </c>
      <c r="BC377" s="52" t="e">
        <f t="shared" ca="1" si="916"/>
        <v>#DIV/0!</v>
      </c>
      <c r="BD377" s="52" t="e">
        <f t="shared" ca="1" si="916"/>
        <v>#DIV/0!</v>
      </c>
      <c r="BE377" s="52" t="e">
        <f t="shared" ca="1" si="916"/>
        <v>#DIV/0!</v>
      </c>
      <c r="BF377" s="52" t="e">
        <f t="shared" ca="1" si="916"/>
        <v>#DIV/0!</v>
      </c>
      <c r="BG377" s="52" t="e">
        <f t="shared" ca="1" si="917"/>
        <v>#DIV/0!</v>
      </c>
      <c r="BH377" s="52" t="e">
        <f t="shared" ca="1" si="917"/>
        <v>#DIV/0!</v>
      </c>
      <c r="BJ377" s="52">
        <f t="shared" si="925"/>
        <v>0</v>
      </c>
      <c r="BK377" s="52">
        <f t="shared" si="926"/>
        <v>0</v>
      </c>
      <c r="BL377" s="52">
        <f t="shared" si="927"/>
        <v>0</v>
      </c>
      <c r="BM377" s="52">
        <f t="shared" si="928"/>
        <v>0</v>
      </c>
      <c r="BN377" s="52">
        <f t="shared" si="929"/>
        <v>0</v>
      </c>
      <c r="BO377" s="52">
        <f t="shared" si="930"/>
        <v>0</v>
      </c>
      <c r="BP377" s="52">
        <f t="shared" si="931"/>
        <v>0</v>
      </c>
      <c r="BQ377" s="52">
        <f t="shared" si="932"/>
        <v>0.05</v>
      </c>
      <c r="BS377" s="52">
        <f t="shared" ca="1" si="933"/>
        <v>0</v>
      </c>
      <c r="BT377" s="52">
        <f t="shared" ca="1" si="934"/>
        <v>0</v>
      </c>
      <c r="BU377" s="52">
        <f t="shared" ca="1" si="935"/>
        <v>0</v>
      </c>
      <c r="BV377" s="52">
        <f t="shared" ca="1" si="936"/>
        <v>0</v>
      </c>
      <c r="BW377" s="52">
        <f t="shared" ca="1" si="937"/>
        <v>0</v>
      </c>
      <c r="BX377" s="52">
        <f t="shared" ca="1" si="938"/>
        <v>0</v>
      </c>
      <c r="BY377" s="52">
        <f t="shared" ca="1" si="939"/>
        <v>0</v>
      </c>
      <c r="BZ377" s="52">
        <f t="shared" ca="1" si="940"/>
        <v>0</v>
      </c>
      <c r="CA377" s="52">
        <f t="shared" ca="1" si="941"/>
        <v>0</v>
      </c>
      <c r="CB377" s="52">
        <f t="shared" ca="1" si="942"/>
        <v>0</v>
      </c>
      <c r="CC377" s="52">
        <f t="shared" ca="1" si="943"/>
        <v>0</v>
      </c>
      <c r="CD377" s="52">
        <f t="shared" ca="1" si="944"/>
        <v>0</v>
      </c>
      <c r="CE377" s="52">
        <f t="shared" ca="1" si="945"/>
        <v>0</v>
      </c>
      <c r="CF377" s="52">
        <f t="shared" ca="1" si="946"/>
        <v>0</v>
      </c>
      <c r="CG377" s="52">
        <f t="shared" ca="1" si="947"/>
        <v>0</v>
      </c>
      <c r="CH377" s="52">
        <f t="shared" ca="1" si="948"/>
        <v>0</v>
      </c>
      <c r="CI377" s="52">
        <f t="shared" ca="1" si="949"/>
        <v>0</v>
      </c>
      <c r="CJ377" s="52">
        <f t="shared" ca="1" si="950"/>
        <v>0</v>
      </c>
      <c r="CK377" s="52">
        <f t="shared" ca="1" si="951"/>
        <v>0</v>
      </c>
      <c r="CL377" s="52">
        <f t="shared" ca="1" si="952"/>
        <v>0</v>
      </c>
      <c r="CM377" s="52">
        <f t="shared" ca="1" si="953"/>
        <v>0</v>
      </c>
      <c r="CN377" s="52">
        <f t="shared" ca="1" si="954"/>
        <v>0</v>
      </c>
      <c r="CO377" s="52">
        <f t="shared" ca="1" si="955"/>
        <v>0</v>
      </c>
      <c r="CP377" s="52">
        <f t="shared" ca="1" si="956"/>
        <v>0</v>
      </c>
      <c r="CQ377" s="52">
        <f t="shared" ca="1" si="957"/>
        <v>0</v>
      </c>
      <c r="CR377" s="52">
        <f t="shared" ca="1" si="958"/>
        <v>0</v>
      </c>
      <c r="CS377" s="52">
        <f t="shared" ca="1" si="959"/>
        <v>0</v>
      </c>
      <c r="CT377" s="52">
        <f t="shared" ca="1" si="960"/>
        <v>0</v>
      </c>
      <c r="CU377" s="52">
        <f t="shared" ca="1" si="961"/>
        <v>0</v>
      </c>
      <c r="CV377" s="52">
        <f t="shared" ca="1" si="962"/>
        <v>0</v>
      </c>
      <c r="CW377" s="52">
        <f t="shared" ca="1" si="963"/>
        <v>0</v>
      </c>
      <c r="CY377" s="51" t="str">
        <f t="shared" ca="1" si="964"/>
        <v>Slope</v>
      </c>
      <c r="CZ377" s="51" t="str">
        <f t="shared" ca="1" si="965"/>
        <v>Slope</v>
      </c>
      <c r="DA377" s="51" t="str">
        <f t="shared" ca="1" si="966"/>
        <v>Slope</v>
      </c>
      <c r="DB377" s="51" t="str">
        <f t="shared" ca="1" si="967"/>
        <v>Slope</v>
      </c>
      <c r="DC377" s="51" t="str">
        <f t="shared" ca="1" si="968"/>
        <v>Slope</v>
      </c>
      <c r="DD377" s="51" t="str">
        <f t="shared" ca="1" si="969"/>
        <v>Slope</v>
      </c>
      <c r="DE377" s="51" t="str">
        <f t="shared" ca="1" si="970"/>
        <v>Slope</v>
      </c>
      <c r="DF377" s="51" t="str">
        <f t="shared" ca="1" si="971"/>
        <v>Slope</v>
      </c>
      <c r="DG377" s="51" t="str">
        <f t="shared" ca="1" si="972"/>
        <v>Slope</v>
      </c>
      <c r="DH377" s="51" t="str">
        <f t="shared" ca="1" si="973"/>
        <v>Slope</v>
      </c>
      <c r="DI377" s="51" t="str">
        <f t="shared" ca="1" si="974"/>
        <v>Slope</v>
      </c>
      <c r="DJ377" s="51" t="str">
        <f t="shared" ca="1" si="975"/>
        <v>Slope</v>
      </c>
      <c r="DK377" s="51" t="str">
        <f t="shared" ca="1" si="976"/>
        <v>Slope</v>
      </c>
      <c r="DL377" s="51" t="str">
        <f t="shared" ca="1" si="977"/>
        <v>Slope</v>
      </c>
      <c r="DM377" s="51" t="str">
        <f t="shared" ca="1" si="978"/>
        <v>Slope</v>
      </c>
      <c r="DN377" s="51" t="str">
        <f t="shared" ca="1" si="979"/>
        <v>Slope</v>
      </c>
      <c r="DO377" s="51" t="str">
        <f t="shared" ca="1" si="980"/>
        <v>Slope</v>
      </c>
      <c r="DP377" s="51" t="str">
        <f t="shared" ca="1" si="981"/>
        <v>Slope</v>
      </c>
      <c r="DQ377" s="51" t="str">
        <f t="shared" ca="1" si="982"/>
        <v>Slope</v>
      </c>
      <c r="DR377" s="51" t="str">
        <f t="shared" ca="1" si="983"/>
        <v>Slope</v>
      </c>
      <c r="DS377" s="51" t="str">
        <f t="shared" ca="1" si="984"/>
        <v>Slope</v>
      </c>
      <c r="DT377" s="51" t="str">
        <f t="shared" ca="1" si="985"/>
        <v>Slope</v>
      </c>
      <c r="DU377" s="51" t="str">
        <f t="shared" ca="1" si="986"/>
        <v>Slope</v>
      </c>
      <c r="DV377" s="51" t="str">
        <f t="shared" ca="1" si="987"/>
        <v>Slope</v>
      </c>
      <c r="DW377" s="51" t="str">
        <f t="shared" ca="1" si="988"/>
        <v>Slope</v>
      </c>
      <c r="DX377" s="51" t="str">
        <f t="shared" ca="1" si="989"/>
        <v>Slope</v>
      </c>
      <c r="DY377" s="51" t="str">
        <f t="shared" ca="1" si="990"/>
        <v>Slope</v>
      </c>
      <c r="DZ377" s="51" t="str">
        <f t="shared" ca="1" si="991"/>
        <v>Slope</v>
      </c>
      <c r="EA377" s="51" t="str">
        <f t="shared" ca="1" si="992"/>
        <v>Slope</v>
      </c>
      <c r="EB377" s="51" t="str">
        <f t="shared" ca="1" si="993"/>
        <v>Slope</v>
      </c>
      <c r="EC377" s="51" t="str">
        <f t="shared" ca="1" si="994"/>
        <v>Slope</v>
      </c>
      <c r="EE377" s="52">
        <f t="shared" ca="1" si="995"/>
        <v>1</v>
      </c>
      <c r="EF377" s="52">
        <f t="shared" ca="1" si="996"/>
        <v>1</v>
      </c>
      <c r="EG377" s="52">
        <f t="shared" ca="1" si="997"/>
        <v>1</v>
      </c>
      <c r="EH377" s="52">
        <f t="shared" ca="1" si="998"/>
        <v>1</v>
      </c>
      <c r="EI377" s="52">
        <f t="shared" ca="1" si="999"/>
        <v>1</v>
      </c>
      <c r="EJ377" s="52">
        <f t="shared" ca="1" si="1000"/>
        <v>1</v>
      </c>
      <c r="EK377" s="52">
        <f t="shared" ca="1" si="1001"/>
        <v>1</v>
      </c>
      <c r="EL377" s="52">
        <f t="shared" ca="1" si="1002"/>
        <v>1</v>
      </c>
      <c r="EM377" s="52">
        <f t="shared" ca="1" si="1003"/>
        <v>1</v>
      </c>
      <c r="EN377" s="52">
        <f t="shared" ca="1" si="1004"/>
        <v>1</v>
      </c>
      <c r="EO377" s="52">
        <f t="shared" ca="1" si="1005"/>
        <v>1</v>
      </c>
      <c r="EP377" s="52">
        <f t="shared" ca="1" si="1006"/>
        <v>1</v>
      </c>
      <c r="EQ377" s="52">
        <f t="shared" ca="1" si="1007"/>
        <v>1</v>
      </c>
      <c r="ER377" s="52">
        <f t="shared" ca="1" si="1008"/>
        <v>1</v>
      </c>
      <c r="ES377" s="52">
        <f t="shared" ca="1" si="1009"/>
        <v>1</v>
      </c>
      <c r="ET377" s="52">
        <f t="shared" ca="1" si="1010"/>
        <v>1</v>
      </c>
      <c r="EU377" s="52">
        <f t="shared" ca="1" si="1011"/>
        <v>1</v>
      </c>
      <c r="EV377" s="52">
        <f t="shared" ca="1" si="1012"/>
        <v>1</v>
      </c>
      <c r="EW377" s="52">
        <f t="shared" ca="1" si="1013"/>
        <v>1</v>
      </c>
      <c r="EX377" s="52">
        <f t="shared" ca="1" si="1014"/>
        <v>1</v>
      </c>
      <c r="EY377" s="52">
        <f t="shared" ca="1" si="1015"/>
        <v>1</v>
      </c>
      <c r="EZ377" s="52">
        <f t="shared" ca="1" si="1016"/>
        <v>1</v>
      </c>
      <c r="FA377" s="52">
        <f t="shared" ca="1" si="1017"/>
        <v>1</v>
      </c>
      <c r="FB377" s="52">
        <f t="shared" ca="1" si="1018"/>
        <v>1</v>
      </c>
      <c r="FC377" s="52">
        <f t="shared" ca="1" si="1019"/>
        <v>1</v>
      </c>
      <c r="FD377" s="52">
        <f t="shared" ca="1" si="1020"/>
        <v>1</v>
      </c>
      <c r="FE377" s="52">
        <f t="shared" ca="1" si="1021"/>
        <v>1</v>
      </c>
      <c r="FF377" s="52">
        <f t="shared" ca="1" si="1022"/>
        <v>1</v>
      </c>
      <c r="FG377" s="52">
        <f t="shared" ca="1" si="1023"/>
        <v>1</v>
      </c>
      <c r="FH377" s="52">
        <f t="shared" ca="1" si="1024"/>
        <v>1</v>
      </c>
      <c r="FI377" s="52">
        <f t="shared" ca="1" si="1025"/>
        <v>1</v>
      </c>
      <c r="FK377" s="52">
        <f t="shared" si="1026"/>
        <v>0</v>
      </c>
      <c r="FL377" s="59" t="e">
        <f t="shared" ca="1" si="1027"/>
        <v>#N/A</v>
      </c>
      <c r="FM377" s="59" t="e">
        <f t="shared" ca="1" si="1028"/>
        <v>#N/A</v>
      </c>
      <c r="FN377" s="52">
        <f t="shared" ca="1" si="1029"/>
        <v>0</v>
      </c>
      <c r="FP377" s="52">
        <f t="shared" ca="1" si="1030"/>
        <v>0.66666666666666663</v>
      </c>
      <c r="FQ377" s="52">
        <f t="shared" ca="1" si="1031"/>
        <v>0.66666666666666663</v>
      </c>
      <c r="FR377" s="52">
        <f t="shared" ca="1" si="1032"/>
        <v>0.65555555555555545</v>
      </c>
      <c r="FS377" s="52">
        <f t="shared" ca="1" si="1033"/>
        <v>0.64444444444444438</v>
      </c>
      <c r="FT377" s="52">
        <f t="shared" ca="1" si="1034"/>
        <v>0.6333333333333333</v>
      </c>
      <c r="FU377" s="52">
        <f t="shared" ca="1" si="1035"/>
        <v>0.62222222222222223</v>
      </c>
      <c r="FV377" s="52">
        <f t="shared" ca="1" si="1036"/>
        <v>0.61111111111111116</v>
      </c>
      <c r="FW377" s="52">
        <f t="shared" ca="1" si="1037"/>
        <v>0.6</v>
      </c>
      <c r="FX377" s="52">
        <f t="shared" ca="1" si="1038"/>
        <v>0.5888888888888888</v>
      </c>
      <c r="FY377" s="52">
        <f t="shared" ca="1" si="1039"/>
        <v>0.57777777777777772</v>
      </c>
      <c r="FZ377" s="52">
        <f t="shared" ca="1" si="1040"/>
        <v>0.56666666666666665</v>
      </c>
      <c r="GA377" s="52">
        <f t="shared" ca="1" si="1041"/>
        <v>0.55555555555555558</v>
      </c>
      <c r="GB377" s="52">
        <f t="shared" ca="1" si="1042"/>
        <v>0.5444444444444444</v>
      </c>
      <c r="GC377" s="52">
        <f t="shared" ca="1" si="1043"/>
        <v>0.53333333333333333</v>
      </c>
      <c r="GD377" s="52">
        <f t="shared" ca="1" si="1044"/>
        <v>0.52222222222222214</v>
      </c>
      <c r="GE377" s="52">
        <f t="shared" ca="1" si="1045"/>
        <v>0.51111111111111107</v>
      </c>
      <c r="GF377" s="52">
        <f t="shared" ca="1" si="1046"/>
        <v>0.5</v>
      </c>
      <c r="GG377" s="52">
        <f t="shared" ca="1" si="1047"/>
        <v>0.48888888888888887</v>
      </c>
      <c r="GH377" s="52">
        <f t="shared" ca="1" si="1048"/>
        <v>0.47777777777777775</v>
      </c>
      <c r="GI377" s="52">
        <f t="shared" ca="1" si="1049"/>
        <v>0.46666666666666667</v>
      </c>
      <c r="GJ377" s="52">
        <f t="shared" ca="1" si="1050"/>
        <v>0.45555555555555555</v>
      </c>
      <c r="GK377" s="52">
        <f t="shared" ca="1" si="1051"/>
        <v>0.44444444444444442</v>
      </c>
      <c r="GL377" s="52">
        <f t="shared" ca="1" si="1052"/>
        <v>0.43333333333333335</v>
      </c>
      <c r="GM377" s="52">
        <f t="shared" ca="1" si="1053"/>
        <v>0.42222222222222222</v>
      </c>
      <c r="GN377" s="52">
        <f t="shared" ca="1" si="1054"/>
        <v>0.41111111111111109</v>
      </c>
      <c r="GO377" s="52">
        <f t="shared" ca="1" si="1055"/>
        <v>0.39999999999999997</v>
      </c>
      <c r="GP377" s="52">
        <f t="shared" ca="1" si="1056"/>
        <v>0.38888888888888884</v>
      </c>
      <c r="GQ377" s="52">
        <f t="shared" ca="1" si="1057"/>
        <v>0.37777777777777777</v>
      </c>
      <c r="GR377" s="52">
        <f t="shared" ca="1" si="1058"/>
        <v>0.36666666666666664</v>
      </c>
      <c r="GS377" s="52">
        <f t="shared" ca="1" si="1059"/>
        <v>0.35555555555555551</v>
      </c>
      <c r="GT377" s="52">
        <f t="shared" ca="1" si="1060"/>
        <v>0.34444444444444444</v>
      </c>
      <c r="GU377" s="125">
        <f t="shared" si="1061"/>
        <v>0</v>
      </c>
      <c r="GV377" s="52">
        <f t="shared" ca="1" si="1062"/>
        <v>0.66666666666666663</v>
      </c>
      <c r="GW377" s="59">
        <f t="shared" ca="1" si="1063"/>
        <v>0</v>
      </c>
      <c r="GX377" s="52">
        <f t="shared" ca="1" si="1064"/>
        <v>0</v>
      </c>
      <c r="GY377" s="52" t="str">
        <f t="shared" ca="1" si="1065"/>
        <v>Slope</v>
      </c>
      <c r="GZ377" s="52" t="str">
        <f t="shared" ca="1" si="1066"/>
        <v>NaN</v>
      </c>
      <c r="HA377" s="120">
        <f t="shared" si="1067"/>
        <v>0</v>
      </c>
      <c r="HB377" s="58">
        <f t="shared" si="1068"/>
        <v>0</v>
      </c>
      <c r="HC377" s="58"/>
      <c r="HD377" s="121">
        <f t="shared" si="1069"/>
        <v>1</v>
      </c>
      <c r="HE377" s="52">
        <f t="shared" si="1070"/>
        <v>0</v>
      </c>
      <c r="HF377" s="52">
        <f t="shared" si="1071"/>
        <v>0</v>
      </c>
      <c r="HG377" s="120">
        <f t="shared" si="1072"/>
        <v>1</v>
      </c>
      <c r="HH377" s="120">
        <f t="shared" si="1073"/>
        <v>0</v>
      </c>
      <c r="HI377" s="52">
        <f t="shared" ca="1" si="1074"/>
        <v>0</v>
      </c>
      <c r="HJ377" s="52" t="str">
        <f t="shared" ca="1" si="1075"/>
        <v>Slope</v>
      </c>
      <c r="HK377" s="59">
        <f t="shared" ca="1" si="1076"/>
        <v>2</v>
      </c>
      <c r="HL377" s="52" t="str">
        <f t="shared" ca="1" si="1077"/>
        <v>NaN</v>
      </c>
      <c r="HM377" s="52">
        <f t="shared" si="1078"/>
        <v>0</v>
      </c>
      <c r="HN377" s="52">
        <f t="shared" si="1079"/>
        <v>0</v>
      </c>
      <c r="HO377" s="52">
        <f t="shared" si="1080"/>
        <v>0</v>
      </c>
      <c r="HP377" s="112"/>
      <c r="HQ377" s="52">
        <f t="shared" si="1083"/>
        <v>0</v>
      </c>
      <c r="HR377" s="112"/>
      <c r="HS377" s="52">
        <f t="shared" si="1081"/>
        <v>0</v>
      </c>
      <c r="HT377">
        <f t="shared" si="1082"/>
        <v>0</v>
      </c>
    </row>
    <row r="378" spans="1:228" x14ac:dyDescent="0.25">
      <c r="A378" s="45">
        <v>340</v>
      </c>
      <c r="B378" s="35">
        <f t="shared" si="922"/>
        <v>3.9236111111111048E-2</v>
      </c>
      <c r="C378" s="28"/>
      <c r="D378" s="29"/>
      <c r="E378" s="29"/>
      <c r="F378" s="37"/>
      <c r="G378" s="38"/>
      <c r="H378" s="107"/>
      <c r="I378" s="31"/>
      <c r="J378" s="28"/>
      <c r="K378" s="37">
        <f t="shared" si="912"/>
        <v>0</v>
      </c>
      <c r="L378" s="30">
        <f t="shared" si="910"/>
        <v>0</v>
      </c>
      <c r="M378" s="101">
        <f t="shared" si="911"/>
        <v>0</v>
      </c>
      <c r="N378" s="103">
        <f t="shared" si="923"/>
        <v>0</v>
      </c>
      <c r="AD378" s="52" t="e">
        <f t="shared" ca="1" si="924"/>
        <v>#DIV/0!</v>
      </c>
      <c r="AE378" s="52" t="e">
        <f t="shared" ca="1" si="924"/>
        <v>#DIV/0!</v>
      </c>
      <c r="AF378" s="52" t="e">
        <f t="shared" ca="1" si="924"/>
        <v>#DIV/0!</v>
      </c>
      <c r="AG378" s="52" t="e">
        <f t="shared" ca="1" si="918"/>
        <v>#DIV/0!</v>
      </c>
      <c r="AH378" s="52" t="e">
        <f t="shared" ca="1" si="918"/>
        <v>#DIV/0!</v>
      </c>
      <c r="AI378" s="52" t="e">
        <f t="shared" ca="1" si="918"/>
        <v>#DIV/0!</v>
      </c>
      <c r="AJ378" s="52" t="e">
        <f t="shared" ca="1" si="918"/>
        <v>#DIV/0!</v>
      </c>
      <c r="AK378" s="52" t="e">
        <f t="shared" ca="1" si="919"/>
        <v>#DIV/0!</v>
      </c>
      <c r="AL378" s="52" t="e">
        <f t="shared" ca="1" si="919"/>
        <v>#DIV/0!</v>
      </c>
      <c r="AM378" s="52" t="e">
        <f t="shared" ca="1" si="919"/>
        <v>#DIV/0!</v>
      </c>
      <c r="AN378" s="52" t="e">
        <f t="shared" ca="1" si="919"/>
        <v>#DIV/0!</v>
      </c>
      <c r="AO378" s="52" t="e">
        <f t="shared" ca="1" si="920"/>
        <v>#DIV/0!</v>
      </c>
      <c r="AP378" s="52" t="e">
        <f t="shared" ca="1" si="920"/>
        <v>#DIV/0!</v>
      </c>
      <c r="AQ378" s="52" t="e">
        <f t="shared" ca="1" si="920"/>
        <v>#DIV/0!</v>
      </c>
      <c r="AR378" s="52" t="e">
        <f t="shared" ca="1" si="920"/>
        <v>#DIV/0!</v>
      </c>
      <c r="AS378" s="52" t="e">
        <f t="shared" ca="1" si="921"/>
        <v>#DIV/0!</v>
      </c>
      <c r="AT378" s="52" t="e">
        <f t="shared" ca="1" si="921"/>
        <v>#DIV/0!</v>
      </c>
      <c r="AU378" s="52" t="e">
        <f t="shared" ca="1" si="921"/>
        <v>#DIV/0!</v>
      </c>
      <c r="AV378" s="52" t="e">
        <f t="shared" ca="1" si="921"/>
        <v>#DIV/0!</v>
      </c>
      <c r="AW378" s="52" t="e">
        <f t="shared" ca="1" si="921"/>
        <v>#DIV/0!</v>
      </c>
      <c r="AX378" s="52" t="e">
        <f t="shared" ca="1" si="921"/>
        <v>#DIV/0!</v>
      </c>
      <c r="AY378" s="52" t="e">
        <f t="shared" ca="1" si="915"/>
        <v>#DIV/0!</v>
      </c>
      <c r="AZ378" s="52" t="e">
        <f t="shared" ca="1" si="915"/>
        <v>#DIV/0!</v>
      </c>
      <c r="BA378" s="52" t="e">
        <f t="shared" ca="1" si="915"/>
        <v>#DIV/0!</v>
      </c>
      <c r="BB378" s="52" t="e">
        <f t="shared" ca="1" si="915"/>
        <v>#DIV/0!</v>
      </c>
      <c r="BC378" s="52" t="e">
        <f t="shared" ca="1" si="916"/>
        <v>#DIV/0!</v>
      </c>
      <c r="BD378" s="52" t="e">
        <f t="shared" ca="1" si="916"/>
        <v>#DIV/0!</v>
      </c>
      <c r="BE378" s="52" t="e">
        <f t="shared" ca="1" si="916"/>
        <v>#DIV/0!</v>
      </c>
      <c r="BF378" s="52" t="e">
        <f t="shared" ca="1" si="916"/>
        <v>#DIV/0!</v>
      </c>
      <c r="BG378" s="52" t="e">
        <f t="shared" ca="1" si="917"/>
        <v>#DIV/0!</v>
      </c>
      <c r="BH378" s="52" t="e">
        <f t="shared" ca="1" si="917"/>
        <v>#DIV/0!</v>
      </c>
      <c r="BJ378" s="52">
        <f t="shared" si="925"/>
        <v>0</v>
      </c>
      <c r="BK378" s="52">
        <f t="shared" si="926"/>
        <v>0</v>
      </c>
      <c r="BL378" s="52">
        <f t="shared" si="927"/>
        <v>0</v>
      </c>
      <c r="BM378" s="52">
        <f t="shared" si="928"/>
        <v>0</v>
      </c>
      <c r="BN378" s="52">
        <f t="shared" si="929"/>
        <v>0</v>
      </c>
      <c r="BO378" s="52">
        <f t="shared" si="930"/>
        <v>0</v>
      </c>
      <c r="BP378" s="52">
        <f t="shared" si="931"/>
        <v>0</v>
      </c>
      <c r="BQ378" s="52">
        <f t="shared" si="932"/>
        <v>0.05</v>
      </c>
      <c r="BS378" s="52">
        <f t="shared" ca="1" si="933"/>
        <v>0</v>
      </c>
      <c r="BT378" s="52">
        <f t="shared" ca="1" si="934"/>
        <v>0</v>
      </c>
      <c r="BU378" s="52">
        <f t="shared" ca="1" si="935"/>
        <v>0</v>
      </c>
      <c r="BV378" s="52">
        <f t="shared" ca="1" si="936"/>
        <v>0</v>
      </c>
      <c r="BW378" s="52">
        <f t="shared" ca="1" si="937"/>
        <v>0</v>
      </c>
      <c r="BX378" s="52">
        <f t="shared" ca="1" si="938"/>
        <v>0</v>
      </c>
      <c r="BY378" s="52">
        <f t="shared" ca="1" si="939"/>
        <v>0</v>
      </c>
      <c r="BZ378" s="52">
        <f t="shared" ca="1" si="940"/>
        <v>0</v>
      </c>
      <c r="CA378" s="52">
        <f t="shared" ca="1" si="941"/>
        <v>0</v>
      </c>
      <c r="CB378" s="52">
        <f t="shared" ca="1" si="942"/>
        <v>0</v>
      </c>
      <c r="CC378" s="52">
        <f t="shared" ca="1" si="943"/>
        <v>0</v>
      </c>
      <c r="CD378" s="52">
        <f t="shared" ca="1" si="944"/>
        <v>0</v>
      </c>
      <c r="CE378" s="52">
        <f t="shared" ca="1" si="945"/>
        <v>0</v>
      </c>
      <c r="CF378" s="52">
        <f t="shared" ca="1" si="946"/>
        <v>0</v>
      </c>
      <c r="CG378" s="52">
        <f t="shared" ca="1" si="947"/>
        <v>0</v>
      </c>
      <c r="CH378" s="52">
        <f t="shared" ca="1" si="948"/>
        <v>0</v>
      </c>
      <c r="CI378" s="52">
        <f t="shared" ca="1" si="949"/>
        <v>0</v>
      </c>
      <c r="CJ378" s="52">
        <f t="shared" ca="1" si="950"/>
        <v>0</v>
      </c>
      <c r="CK378" s="52">
        <f t="shared" ca="1" si="951"/>
        <v>0</v>
      </c>
      <c r="CL378" s="52">
        <f t="shared" ca="1" si="952"/>
        <v>0</v>
      </c>
      <c r="CM378" s="52">
        <f t="shared" ca="1" si="953"/>
        <v>0</v>
      </c>
      <c r="CN378" s="52">
        <f t="shared" ca="1" si="954"/>
        <v>0</v>
      </c>
      <c r="CO378" s="52">
        <f t="shared" ca="1" si="955"/>
        <v>0</v>
      </c>
      <c r="CP378" s="52">
        <f t="shared" ca="1" si="956"/>
        <v>0</v>
      </c>
      <c r="CQ378" s="52">
        <f t="shared" ca="1" si="957"/>
        <v>0</v>
      </c>
      <c r="CR378" s="52">
        <f t="shared" ca="1" si="958"/>
        <v>0</v>
      </c>
      <c r="CS378" s="52">
        <f t="shared" ca="1" si="959"/>
        <v>0</v>
      </c>
      <c r="CT378" s="52">
        <f t="shared" ca="1" si="960"/>
        <v>0</v>
      </c>
      <c r="CU378" s="52">
        <f t="shared" ca="1" si="961"/>
        <v>0</v>
      </c>
      <c r="CV378" s="52">
        <f t="shared" ca="1" si="962"/>
        <v>0</v>
      </c>
      <c r="CW378" s="52">
        <f t="shared" ca="1" si="963"/>
        <v>0</v>
      </c>
      <c r="CY378" s="51" t="str">
        <f t="shared" ca="1" si="964"/>
        <v>Slope</v>
      </c>
      <c r="CZ378" s="51" t="str">
        <f t="shared" ca="1" si="965"/>
        <v>Slope</v>
      </c>
      <c r="DA378" s="51" t="str">
        <f t="shared" ca="1" si="966"/>
        <v>Slope</v>
      </c>
      <c r="DB378" s="51" t="str">
        <f t="shared" ca="1" si="967"/>
        <v>Slope</v>
      </c>
      <c r="DC378" s="51" t="str">
        <f t="shared" ca="1" si="968"/>
        <v>Slope</v>
      </c>
      <c r="DD378" s="51" t="str">
        <f t="shared" ca="1" si="969"/>
        <v>Slope</v>
      </c>
      <c r="DE378" s="51" t="str">
        <f t="shared" ca="1" si="970"/>
        <v>Slope</v>
      </c>
      <c r="DF378" s="51" t="str">
        <f t="shared" ca="1" si="971"/>
        <v>Slope</v>
      </c>
      <c r="DG378" s="51" t="str">
        <f t="shared" ca="1" si="972"/>
        <v>Slope</v>
      </c>
      <c r="DH378" s="51" t="str">
        <f t="shared" ca="1" si="973"/>
        <v>Slope</v>
      </c>
      <c r="DI378" s="51" t="str">
        <f t="shared" ca="1" si="974"/>
        <v>Slope</v>
      </c>
      <c r="DJ378" s="51" t="str">
        <f t="shared" ca="1" si="975"/>
        <v>Slope</v>
      </c>
      <c r="DK378" s="51" t="str">
        <f t="shared" ca="1" si="976"/>
        <v>Slope</v>
      </c>
      <c r="DL378" s="51" t="str">
        <f t="shared" ca="1" si="977"/>
        <v>Slope</v>
      </c>
      <c r="DM378" s="51" t="str">
        <f t="shared" ca="1" si="978"/>
        <v>Slope</v>
      </c>
      <c r="DN378" s="51" t="str">
        <f t="shared" ca="1" si="979"/>
        <v>Slope</v>
      </c>
      <c r="DO378" s="51" t="str">
        <f t="shared" ca="1" si="980"/>
        <v>Slope</v>
      </c>
      <c r="DP378" s="51" t="str">
        <f t="shared" ca="1" si="981"/>
        <v>Slope</v>
      </c>
      <c r="DQ378" s="51" t="str">
        <f t="shared" ca="1" si="982"/>
        <v>Slope</v>
      </c>
      <c r="DR378" s="51" t="str">
        <f t="shared" ca="1" si="983"/>
        <v>Slope</v>
      </c>
      <c r="DS378" s="51" t="str">
        <f t="shared" ca="1" si="984"/>
        <v>Slope</v>
      </c>
      <c r="DT378" s="51" t="str">
        <f t="shared" ca="1" si="985"/>
        <v>Slope</v>
      </c>
      <c r="DU378" s="51" t="str">
        <f t="shared" ca="1" si="986"/>
        <v>Slope</v>
      </c>
      <c r="DV378" s="51" t="str">
        <f t="shared" ca="1" si="987"/>
        <v>Slope</v>
      </c>
      <c r="DW378" s="51" t="str">
        <f t="shared" ca="1" si="988"/>
        <v>Slope</v>
      </c>
      <c r="DX378" s="51" t="str">
        <f t="shared" ca="1" si="989"/>
        <v>Slope</v>
      </c>
      <c r="DY378" s="51" t="str">
        <f t="shared" ca="1" si="990"/>
        <v>Slope</v>
      </c>
      <c r="DZ378" s="51" t="str">
        <f t="shared" ca="1" si="991"/>
        <v>Slope</v>
      </c>
      <c r="EA378" s="51" t="str">
        <f t="shared" ca="1" si="992"/>
        <v>Slope</v>
      </c>
      <c r="EB378" s="51" t="str">
        <f t="shared" ca="1" si="993"/>
        <v>Slope</v>
      </c>
      <c r="EC378" s="51" t="str">
        <f t="shared" ca="1" si="994"/>
        <v>Slope</v>
      </c>
      <c r="EE378" s="52">
        <f t="shared" ca="1" si="995"/>
        <v>1</v>
      </c>
      <c r="EF378" s="52">
        <f t="shared" ca="1" si="996"/>
        <v>1</v>
      </c>
      <c r="EG378" s="52">
        <f t="shared" ca="1" si="997"/>
        <v>1</v>
      </c>
      <c r="EH378" s="52">
        <f t="shared" ca="1" si="998"/>
        <v>1</v>
      </c>
      <c r="EI378" s="52">
        <f t="shared" ca="1" si="999"/>
        <v>1</v>
      </c>
      <c r="EJ378" s="52">
        <f t="shared" ca="1" si="1000"/>
        <v>1</v>
      </c>
      <c r="EK378" s="52">
        <f t="shared" ca="1" si="1001"/>
        <v>1</v>
      </c>
      <c r="EL378" s="52">
        <f t="shared" ca="1" si="1002"/>
        <v>1</v>
      </c>
      <c r="EM378" s="52">
        <f t="shared" ca="1" si="1003"/>
        <v>1</v>
      </c>
      <c r="EN378" s="52">
        <f t="shared" ca="1" si="1004"/>
        <v>1</v>
      </c>
      <c r="EO378" s="52">
        <f t="shared" ca="1" si="1005"/>
        <v>1</v>
      </c>
      <c r="EP378" s="52">
        <f t="shared" ca="1" si="1006"/>
        <v>1</v>
      </c>
      <c r="EQ378" s="52">
        <f t="shared" ca="1" si="1007"/>
        <v>1</v>
      </c>
      <c r="ER378" s="52">
        <f t="shared" ca="1" si="1008"/>
        <v>1</v>
      </c>
      <c r="ES378" s="52">
        <f t="shared" ca="1" si="1009"/>
        <v>1</v>
      </c>
      <c r="ET378" s="52">
        <f t="shared" ca="1" si="1010"/>
        <v>1</v>
      </c>
      <c r="EU378" s="52">
        <f t="shared" ca="1" si="1011"/>
        <v>1</v>
      </c>
      <c r="EV378" s="52">
        <f t="shared" ca="1" si="1012"/>
        <v>1</v>
      </c>
      <c r="EW378" s="52">
        <f t="shared" ca="1" si="1013"/>
        <v>1</v>
      </c>
      <c r="EX378" s="52">
        <f t="shared" ca="1" si="1014"/>
        <v>1</v>
      </c>
      <c r="EY378" s="52">
        <f t="shared" ca="1" si="1015"/>
        <v>1</v>
      </c>
      <c r="EZ378" s="52">
        <f t="shared" ca="1" si="1016"/>
        <v>1</v>
      </c>
      <c r="FA378" s="52">
        <f t="shared" ca="1" si="1017"/>
        <v>1</v>
      </c>
      <c r="FB378" s="52">
        <f t="shared" ca="1" si="1018"/>
        <v>1</v>
      </c>
      <c r="FC378" s="52">
        <f t="shared" ca="1" si="1019"/>
        <v>1</v>
      </c>
      <c r="FD378" s="52">
        <f t="shared" ca="1" si="1020"/>
        <v>1</v>
      </c>
      <c r="FE378" s="52">
        <f t="shared" ca="1" si="1021"/>
        <v>1</v>
      </c>
      <c r="FF378" s="52">
        <f t="shared" ca="1" si="1022"/>
        <v>1</v>
      </c>
      <c r="FG378" s="52">
        <f t="shared" ca="1" si="1023"/>
        <v>1</v>
      </c>
      <c r="FH378" s="52">
        <f t="shared" ca="1" si="1024"/>
        <v>1</v>
      </c>
      <c r="FI378" s="52">
        <f t="shared" ca="1" si="1025"/>
        <v>1</v>
      </c>
      <c r="FK378" s="52">
        <f t="shared" si="1026"/>
        <v>0</v>
      </c>
      <c r="FL378" s="59" t="e">
        <f t="shared" ca="1" si="1027"/>
        <v>#N/A</v>
      </c>
      <c r="FM378" s="59" t="e">
        <f t="shared" ca="1" si="1028"/>
        <v>#N/A</v>
      </c>
      <c r="FN378" s="52">
        <f t="shared" ca="1" si="1029"/>
        <v>0</v>
      </c>
      <c r="FP378" s="52">
        <f t="shared" ca="1" si="1030"/>
        <v>0.66666666666666663</v>
      </c>
      <c r="FQ378" s="52">
        <f t="shared" ca="1" si="1031"/>
        <v>0.66666666666666663</v>
      </c>
      <c r="FR378" s="52">
        <f t="shared" ca="1" si="1032"/>
        <v>0.65555555555555545</v>
      </c>
      <c r="FS378" s="52">
        <f t="shared" ca="1" si="1033"/>
        <v>0.64444444444444438</v>
      </c>
      <c r="FT378" s="52">
        <f t="shared" ca="1" si="1034"/>
        <v>0.6333333333333333</v>
      </c>
      <c r="FU378" s="52">
        <f t="shared" ca="1" si="1035"/>
        <v>0.62222222222222223</v>
      </c>
      <c r="FV378" s="52">
        <f t="shared" ca="1" si="1036"/>
        <v>0.61111111111111116</v>
      </c>
      <c r="FW378" s="52">
        <f t="shared" ca="1" si="1037"/>
        <v>0.6</v>
      </c>
      <c r="FX378" s="52">
        <f t="shared" ca="1" si="1038"/>
        <v>0.5888888888888888</v>
      </c>
      <c r="FY378" s="52">
        <f t="shared" ca="1" si="1039"/>
        <v>0.57777777777777772</v>
      </c>
      <c r="FZ378" s="52">
        <f t="shared" ca="1" si="1040"/>
        <v>0.56666666666666665</v>
      </c>
      <c r="GA378" s="52">
        <f t="shared" ca="1" si="1041"/>
        <v>0.55555555555555558</v>
      </c>
      <c r="GB378" s="52">
        <f t="shared" ca="1" si="1042"/>
        <v>0.5444444444444444</v>
      </c>
      <c r="GC378" s="52">
        <f t="shared" ca="1" si="1043"/>
        <v>0.53333333333333333</v>
      </c>
      <c r="GD378" s="52">
        <f t="shared" ca="1" si="1044"/>
        <v>0.52222222222222214</v>
      </c>
      <c r="GE378" s="52">
        <f t="shared" ca="1" si="1045"/>
        <v>0.51111111111111107</v>
      </c>
      <c r="GF378" s="52">
        <f t="shared" ca="1" si="1046"/>
        <v>0.5</v>
      </c>
      <c r="GG378" s="52">
        <f t="shared" ca="1" si="1047"/>
        <v>0.48888888888888887</v>
      </c>
      <c r="GH378" s="52">
        <f t="shared" ca="1" si="1048"/>
        <v>0.47777777777777775</v>
      </c>
      <c r="GI378" s="52">
        <f t="shared" ca="1" si="1049"/>
        <v>0.46666666666666667</v>
      </c>
      <c r="GJ378" s="52">
        <f t="shared" ca="1" si="1050"/>
        <v>0.45555555555555555</v>
      </c>
      <c r="GK378" s="52">
        <f t="shared" ca="1" si="1051"/>
        <v>0.44444444444444442</v>
      </c>
      <c r="GL378" s="52">
        <f t="shared" ca="1" si="1052"/>
        <v>0.43333333333333335</v>
      </c>
      <c r="GM378" s="52">
        <f t="shared" ca="1" si="1053"/>
        <v>0.42222222222222222</v>
      </c>
      <c r="GN378" s="52">
        <f t="shared" ca="1" si="1054"/>
        <v>0.41111111111111109</v>
      </c>
      <c r="GO378" s="52">
        <f t="shared" ca="1" si="1055"/>
        <v>0.39999999999999997</v>
      </c>
      <c r="GP378" s="52">
        <f t="shared" ca="1" si="1056"/>
        <v>0.38888888888888884</v>
      </c>
      <c r="GQ378" s="52">
        <f t="shared" ca="1" si="1057"/>
        <v>0.37777777777777777</v>
      </c>
      <c r="GR378" s="52">
        <f t="shared" ca="1" si="1058"/>
        <v>0.36666666666666664</v>
      </c>
      <c r="GS378" s="52">
        <f t="shared" ca="1" si="1059"/>
        <v>0.35555555555555551</v>
      </c>
      <c r="GT378" s="52">
        <f t="shared" ca="1" si="1060"/>
        <v>0.34444444444444444</v>
      </c>
      <c r="GU378" s="125">
        <f t="shared" si="1061"/>
        <v>0</v>
      </c>
      <c r="GV378" s="52">
        <f t="shared" ca="1" si="1062"/>
        <v>0.66666666666666663</v>
      </c>
      <c r="GW378" s="59">
        <f t="shared" ca="1" si="1063"/>
        <v>0</v>
      </c>
      <c r="GX378" s="52">
        <f t="shared" ca="1" si="1064"/>
        <v>0</v>
      </c>
      <c r="GY378" s="52" t="str">
        <f t="shared" ca="1" si="1065"/>
        <v>Slope</v>
      </c>
      <c r="GZ378" s="52" t="str">
        <f t="shared" ca="1" si="1066"/>
        <v>NaN</v>
      </c>
      <c r="HA378" s="120">
        <f t="shared" si="1067"/>
        <v>0</v>
      </c>
      <c r="HB378" s="58">
        <f t="shared" si="1068"/>
        <v>0</v>
      </c>
      <c r="HC378" s="58"/>
      <c r="HD378" s="121">
        <f t="shared" si="1069"/>
        <v>1</v>
      </c>
      <c r="HE378" s="52">
        <f t="shared" si="1070"/>
        <v>0</v>
      </c>
      <c r="HF378" s="52">
        <f t="shared" si="1071"/>
        <v>0</v>
      </c>
      <c r="HG378" s="120">
        <f t="shared" si="1072"/>
        <v>1</v>
      </c>
      <c r="HH378" s="120">
        <f t="shared" si="1073"/>
        <v>0</v>
      </c>
      <c r="HI378" s="52">
        <f t="shared" ca="1" si="1074"/>
        <v>0</v>
      </c>
      <c r="HJ378" s="52" t="str">
        <f t="shared" ca="1" si="1075"/>
        <v>Slope</v>
      </c>
      <c r="HK378" s="59">
        <f t="shared" ca="1" si="1076"/>
        <v>2</v>
      </c>
      <c r="HL378" s="52" t="str">
        <f t="shared" ca="1" si="1077"/>
        <v>NaN</v>
      </c>
      <c r="HM378" s="52">
        <f t="shared" si="1078"/>
        <v>0</v>
      </c>
      <c r="HN378" s="52">
        <f t="shared" si="1079"/>
        <v>0</v>
      </c>
      <c r="HO378" s="52">
        <f t="shared" si="1080"/>
        <v>0</v>
      </c>
      <c r="HP378" s="112"/>
      <c r="HQ378" s="52">
        <f t="shared" si="1083"/>
        <v>0</v>
      </c>
      <c r="HR378" s="112"/>
      <c r="HS378" s="52">
        <f t="shared" si="1081"/>
        <v>0</v>
      </c>
      <c r="HT378">
        <f t="shared" si="1082"/>
        <v>0</v>
      </c>
    </row>
    <row r="379" spans="1:228" x14ac:dyDescent="0.25">
      <c r="A379" s="45">
        <v>341</v>
      </c>
      <c r="B379" s="35">
        <f t="shared" si="922"/>
        <v>3.9351851851851791E-2</v>
      </c>
      <c r="C379" s="28"/>
      <c r="D379" s="29"/>
      <c r="E379" s="29"/>
      <c r="F379" s="37"/>
      <c r="G379" s="38"/>
      <c r="H379" s="107"/>
      <c r="I379" s="31"/>
      <c r="J379" s="28"/>
      <c r="K379" s="37">
        <f t="shared" si="912"/>
        <v>0</v>
      </c>
      <c r="L379" s="30">
        <f t="shared" si="910"/>
        <v>0</v>
      </c>
      <c r="M379" s="101">
        <f t="shared" si="911"/>
        <v>0</v>
      </c>
      <c r="N379" s="103">
        <f t="shared" si="923"/>
        <v>0</v>
      </c>
      <c r="AD379" s="52" t="e">
        <f t="shared" ca="1" si="924"/>
        <v>#DIV/0!</v>
      </c>
      <c r="AE379" s="52" t="e">
        <f t="shared" ca="1" si="924"/>
        <v>#DIV/0!</v>
      </c>
      <c r="AF379" s="52" t="e">
        <f t="shared" ca="1" si="924"/>
        <v>#DIV/0!</v>
      </c>
      <c r="AG379" s="52" t="e">
        <f t="shared" ca="1" si="918"/>
        <v>#DIV/0!</v>
      </c>
      <c r="AH379" s="52" t="e">
        <f t="shared" ca="1" si="918"/>
        <v>#DIV/0!</v>
      </c>
      <c r="AI379" s="52" t="e">
        <f t="shared" ca="1" si="918"/>
        <v>#DIV/0!</v>
      </c>
      <c r="AJ379" s="52" t="e">
        <f t="shared" ca="1" si="918"/>
        <v>#DIV/0!</v>
      </c>
      <c r="AK379" s="52" t="e">
        <f t="shared" ca="1" si="919"/>
        <v>#DIV/0!</v>
      </c>
      <c r="AL379" s="52" t="e">
        <f t="shared" ca="1" si="919"/>
        <v>#DIV/0!</v>
      </c>
      <c r="AM379" s="52" t="e">
        <f t="shared" ca="1" si="919"/>
        <v>#DIV/0!</v>
      </c>
      <c r="AN379" s="52" t="e">
        <f t="shared" ca="1" si="919"/>
        <v>#DIV/0!</v>
      </c>
      <c r="AO379" s="52" t="e">
        <f t="shared" ca="1" si="920"/>
        <v>#DIV/0!</v>
      </c>
      <c r="AP379" s="52" t="e">
        <f t="shared" ca="1" si="920"/>
        <v>#DIV/0!</v>
      </c>
      <c r="AQ379" s="52" t="e">
        <f t="shared" ca="1" si="920"/>
        <v>#DIV/0!</v>
      </c>
      <c r="AR379" s="52" t="e">
        <f t="shared" ca="1" si="920"/>
        <v>#DIV/0!</v>
      </c>
      <c r="AS379" s="52" t="e">
        <f t="shared" ca="1" si="921"/>
        <v>#DIV/0!</v>
      </c>
      <c r="AT379" s="52" t="e">
        <f t="shared" ca="1" si="921"/>
        <v>#DIV/0!</v>
      </c>
      <c r="AU379" s="52" t="e">
        <f t="shared" ca="1" si="921"/>
        <v>#DIV/0!</v>
      </c>
      <c r="AV379" s="52" t="e">
        <f t="shared" ca="1" si="921"/>
        <v>#DIV/0!</v>
      </c>
      <c r="AW379" s="52" t="e">
        <f t="shared" ca="1" si="921"/>
        <v>#DIV/0!</v>
      </c>
      <c r="AX379" s="52" t="e">
        <f t="shared" ca="1" si="921"/>
        <v>#DIV/0!</v>
      </c>
      <c r="AY379" s="52" t="e">
        <f t="shared" ca="1" si="915"/>
        <v>#DIV/0!</v>
      </c>
      <c r="AZ379" s="52" t="e">
        <f t="shared" ca="1" si="915"/>
        <v>#DIV/0!</v>
      </c>
      <c r="BA379" s="52" t="e">
        <f t="shared" ca="1" si="915"/>
        <v>#DIV/0!</v>
      </c>
      <c r="BB379" s="52" t="e">
        <f t="shared" ca="1" si="915"/>
        <v>#DIV/0!</v>
      </c>
      <c r="BC379" s="52" t="e">
        <f t="shared" ca="1" si="916"/>
        <v>#DIV/0!</v>
      </c>
      <c r="BD379" s="52" t="e">
        <f t="shared" ca="1" si="916"/>
        <v>#DIV/0!</v>
      </c>
      <c r="BE379" s="52" t="e">
        <f t="shared" ca="1" si="916"/>
        <v>#DIV/0!</v>
      </c>
      <c r="BF379" s="52" t="e">
        <f t="shared" ca="1" si="916"/>
        <v>#DIV/0!</v>
      </c>
      <c r="BG379" s="52" t="e">
        <f t="shared" ca="1" si="917"/>
        <v>#DIV/0!</v>
      </c>
      <c r="BH379" s="52" t="e">
        <f t="shared" ca="1" si="917"/>
        <v>#DIV/0!</v>
      </c>
      <c r="BJ379" s="52">
        <f t="shared" si="925"/>
        <v>0</v>
      </c>
      <c r="BK379" s="52">
        <f t="shared" si="926"/>
        <v>0</v>
      </c>
      <c r="BL379" s="52">
        <f t="shared" si="927"/>
        <v>0</v>
      </c>
      <c r="BM379" s="52">
        <f t="shared" si="928"/>
        <v>0</v>
      </c>
      <c r="BN379" s="52">
        <f t="shared" si="929"/>
        <v>0</v>
      </c>
      <c r="BO379" s="52">
        <f t="shared" si="930"/>
        <v>0</v>
      </c>
      <c r="BP379" s="52">
        <f t="shared" si="931"/>
        <v>0</v>
      </c>
      <c r="BQ379" s="52">
        <f t="shared" si="932"/>
        <v>0.05</v>
      </c>
      <c r="BS379" s="52">
        <f t="shared" ca="1" si="933"/>
        <v>0</v>
      </c>
      <c r="BT379" s="52">
        <f t="shared" ca="1" si="934"/>
        <v>0</v>
      </c>
      <c r="BU379" s="52">
        <f t="shared" ca="1" si="935"/>
        <v>0</v>
      </c>
      <c r="BV379" s="52">
        <f t="shared" ca="1" si="936"/>
        <v>0</v>
      </c>
      <c r="BW379" s="52">
        <f t="shared" ca="1" si="937"/>
        <v>0</v>
      </c>
      <c r="BX379" s="52">
        <f t="shared" ca="1" si="938"/>
        <v>0</v>
      </c>
      <c r="BY379" s="52">
        <f t="shared" ca="1" si="939"/>
        <v>0</v>
      </c>
      <c r="BZ379" s="52">
        <f t="shared" ca="1" si="940"/>
        <v>0</v>
      </c>
      <c r="CA379" s="52">
        <f t="shared" ca="1" si="941"/>
        <v>0</v>
      </c>
      <c r="CB379" s="52">
        <f t="shared" ca="1" si="942"/>
        <v>0</v>
      </c>
      <c r="CC379" s="52">
        <f t="shared" ca="1" si="943"/>
        <v>0</v>
      </c>
      <c r="CD379" s="52">
        <f t="shared" ca="1" si="944"/>
        <v>0</v>
      </c>
      <c r="CE379" s="52">
        <f t="shared" ca="1" si="945"/>
        <v>0</v>
      </c>
      <c r="CF379" s="52">
        <f t="shared" ca="1" si="946"/>
        <v>0</v>
      </c>
      <c r="CG379" s="52">
        <f t="shared" ca="1" si="947"/>
        <v>0</v>
      </c>
      <c r="CH379" s="52">
        <f t="shared" ca="1" si="948"/>
        <v>0</v>
      </c>
      <c r="CI379" s="52">
        <f t="shared" ca="1" si="949"/>
        <v>0</v>
      </c>
      <c r="CJ379" s="52">
        <f t="shared" ca="1" si="950"/>
        <v>0</v>
      </c>
      <c r="CK379" s="52">
        <f t="shared" ca="1" si="951"/>
        <v>0</v>
      </c>
      <c r="CL379" s="52">
        <f t="shared" ca="1" si="952"/>
        <v>0</v>
      </c>
      <c r="CM379" s="52">
        <f t="shared" ca="1" si="953"/>
        <v>0</v>
      </c>
      <c r="CN379" s="52">
        <f t="shared" ca="1" si="954"/>
        <v>0</v>
      </c>
      <c r="CO379" s="52">
        <f t="shared" ca="1" si="955"/>
        <v>0</v>
      </c>
      <c r="CP379" s="52">
        <f t="shared" ca="1" si="956"/>
        <v>0</v>
      </c>
      <c r="CQ379" s="52">
        <f t="shared" ca="1" si="957"/>
        <v>0</v>
      </c>
      <c r="CR379" s="52">
        <f t="shared" ca="1" si="958"/>
        <v>0</v>
      </c>
      <c r="CS379" s="52">
        <f t="shared" ca="1" si="959"/>
        <v>0</v>
      </c>
      <c r="CT379" s="52">
        <f t="shared" ca="1" si="960"/>
        <v>0</v>
      </c>
      <c r="CU379" s="52">
        <f t="shared" ca="1" si="961"/>
        <v>0</v>
      </c>
      <c r="CV379" s="52">
        <f t="shared" ca="1" si="962"/>
        <v>0</v>
      </c>
      <c r="CW379" s="52">
        <f t="shared" ca="1" si="963"/>
        <v>0</v>
      </c>
      <c r="CY379" s="51" t="str">
        <f t="shared" ca="1" si="964"/>
        <v>Slope</v>
      </c>
      <c r="CZ379" s="51" t="str">
        <f t="shared" ca="1" si="965"/>
        <v>Slope</v>
      </c>
      <c r="DA379" s="51" t="str">
        <f t="shared" ca="1" si="966"/>
        <v>Slope</v>
      </c>
      <c r="DB379" s="51" t="str">
        <f t="shared" ca="1" si="967"/>
        <v>Slope</v>
      </c>
      <c r="DC379" s="51" t="str">
        <f t="shared" ca="1" si="968"/>
        <v>Slope</v>
      </c>
      <c r="DD379" s="51" t="str">
        <f t="shared" ca="1" si="969"/>
        <v>Slope</v>
      </c>
      <c r="DE379" s="51" t="str">
        <f t="shared" ca="1" si="970"/>
        <v>Slope</v>
      </c>
      <c r="DF379" s="51" t="str">
        <f t="shared" ca="1" si="971"/>
        <v>Slope</v>
      </c>
      <c r="DG379" s="51" t="str">
        <f t="shared" ca="1" si="972"/>
        <v>Slope</v>
      </c>
      <c r="DH379" s="51" t="str">
        <f t="shared" ca="1" si="973"/>
        <v>Slope</v>
      </c>
      <c r="DI379" s="51" t="str">
        <f t="shared" ca="1" si="974"/>
        <v>Slope</v>
      </c>
      <c r="DJ379" s="51" t="str">
        <f t="shared" ca="1" si="975"/>
        <v>Slope</v>
      </c>
      <c r="DK379" s="51" t="str">
        <f t="shared" ca="1" si="976"/>
        <v>Slope</v>
      </c>
      <c r="DL379" s="51" t="str">
        <f t="shared" ca="1" si="977"/>
        <v>Slope</v>
      </c>
      <c r="DM379" s="51" t="str">
        <f t="shared" ca="1" si="978"/>
        <v>Slope</v>
      </c>
      <c r="DN379" s="51" t="str">
        <f t="shared" ca="1" si="979"/>
        <v>Slope</v>
      </c>
      <c r="DO379" s="51" t="str">
        <f t="shared" ca="1" si="980"/>
        <v>Slope</v>
      </c>
      <c r="DP379" s="51" t="str">
        <f t="shared" ca="1" si="981"/>
        <v>Slope</v>
      </c>
      <c r="DQ379" s="51" t="str">
        <f t="shared" ca="1" si="982"/>
        <v>Slope</v>
      </c>
      <c r="DR379" s="51" t="str">
        <f t="shared" ca="1" si="983"/>
        <v>Slope</v>
      </c>
      <c r="DS379" s="51" t="str">
        <f t="shared" ca="1" si="984"/>
        <v>Slope</v>
      </c>
      <c r="DT379" s="51" t="str">
        <f t="shared" ca="1" si="985"/>
        <v>Slope</v>
      </c>
      <c r="DU379" s="51" t="str">
        <f t="shared" ca="1" si="986"/>
        <v>Slope</v>
      </c>
      <c r="DV379" s="51" t="str">
        <f t="shared" ca="1" si="987"/>
        <v>Slope</v>
      </c>
      <c r="DW379" s="51" t="str">
        <f t="shared" ca="1" si="988"/>
        <v>Slope</v>
      </c>
      <c r="DX379" s="51" t="str">
        <f t="shared" ca="1" si="989"/>
        <v>Slope</v>
      </c>
      <c r="DY379" s="51" t="str">
        <f t="shared" ca="1" si="990"/>
        <v>Slope</v>
      </c>
      <c r="DZ379" s="51" t="str">
        <f t="shared" ca="1" si="991"/>
        <v>Slope</v>
      </c>
      <c r="EA379" s="51" t="str">
        <f t="shared" ca="1" si="992"/>
        <v>Slope</v>
      </c>
      <c r="EB379" s="51" t="str">
        <f t="shared" ca="1" si="993"/>
        <v>Slope</v>
      </c>
      <c r="EC379" s="51" t="str">
        <f t="shared" ca="1" si="994"/>
        <v>Slope</v>
      </c>
      <c r="EE379" s="52">
        <f t="shared" ca="1" si="995"/>
        <v>1</v>
      </c>
      <c r="EF379" s="52">
        <f t="shared" ca="1" si="996"/>
        <v>1</v>
      </c>
      <c r="EG379" s="52">
        <f t="shared" ca="1" si="997"/>
        <v>1</v>
      </c>
      <c r="EH379" s="52">
        <f t="shared" ca="1" si="998"/>
        <v>1</v>
      </c>
      <c r="EI379" s="52">
        <f t="shared" ca="1" si="999"/>
        <v>1</v>
      </c>
      <c r="EJ379" s="52">
        <f t="shared" ca="1" si="1000"/>
        <v>1</v>
      </c>
      <c r="EK379" s="52">
        <f t="shared" ca="1" si="1001"/>
        <v>1</v>
      </c>
      <c r="EL379" s="52">
        <f t="shared" ca="1" si="1002"/>
        <v>1</v>
      </c>
      <c r="EM379" s="52">
        <f t="shared" ca="1" si="1003"/>
        <v>1</v>
      </c>
      <c r="EN379" s="52">
        <f t="shared" ca="1" si="1004"/>
        <v>1</v>
      </c>
      <c r="EO379" s="52">
        <f t="shared" ca="1" si="1005"/>
        <v>1</v>
      </c>
      <c r="EP379" s="52">
        <f t="shared" ca="1" si="1006"/>
        <v>1</v>
      </c>
      <c r="EQ379" s="52">
        <f t="shared" ca="1" si="1007"/>
        <v>1</v>
      </c>
      <c r="ER379" s="52">
        <f t="shared" ca="1" si="1008"/>
        <v>1</v>
      </c>
      <c r="ES379" s="52">
        <f t="shared" ca="1" si="1009"/>
        <v>1</v>
      </c>
      <c r="ET379" s="52">
        <f t="shared" ca="1" si="1010"/>
        <v>1</v>
      </c>
      <c r="EU379" s="52">
        <f t="shared" ca="1" si="1011"/>
        <v>1</v>
      </c>
      <c r="EV379" s="52">
        <f t="shared" ca="1" si="1012"/>
        <v>1</v>
      </c>
      <c r="EW379" s="52">
        <f t="shared" ca="1" si="1013"/>
        <v>1</v>
      </c>
      <c r="EX379" s="52">
        <f t="shared" ca="1" si="1014"/>
        <v>1</v>
      </c>
      <c r="EY379" s="52">
        <f t="shared" ca="1" si="1015"/>
        <v>1</v>
      </c>
      <c r="EZ379" s="52">
        <f t="shared" ca="1" si="1016"/>
        <v>1</v>
      </c>
      <c r="FA379" s="52">
        <f t="shared" ca="1" si="1017"/>
        <v>1</v>
      </c>
      <c r="FB379" s="52">
        <f t="shared" ca="1" si="1018"/>
        <v>1</v>
      </c>
      <c r="FC379" s="52">
        <f t="shared" ca="1" si="1019"/>
        <v>1</v>
      </c>
      <c r="FD379" s="52">
        <f t="shared" ca="1" si="1020"/>
        <v>1</v>
      </c>
      <c r="FE379" s="52">
        <f t="shared" ca="1" si="1021"/>
        <v>1</v>
      </c>
      <c r="FF379" s="52">
        <f t="shared" ca="1" si="1022"/>
        <v>1</v>
      </c>
      <c r="FG379" s="52">
        <f t="shared" ca="1" si="1023"/>
        <v>1</v>
      </c>
      <c r="FH379" s="52">
        <f t="shared" ca="1" si="1024"/>
        <v>1</v>
      </c>
      <c r="FI379" s="52">
        <f t="shared" ca="1" si="1025"/>
        <v>1</v>
      </c>
      <c r="FK379" s="52">
        <f t="shared" si="1026"/>
        <v>0</v>
      </c>
      <c r="FL379" s="59" t="e">
        <f t="shared" ca="1" si="1027"/>
        <v>#N/A</v>
      </c>
      <c r="FM379" s="59" t="e">
        <f t="shared" ca="1" si="1028"/>
        <v>#N/A</v>
      </c>
      <c r="FN379" s="52">
        <f t="shared" ca="1" si="1029"/>
        <v>0</v>
      </c>
      <c r="FP379" s="52">
        <f t="shared" ca="1" si="1030"/>
        <v>0.66666666666666663</v>
      </c>
      <c r="FQ379" s="52">
        <f t="shared" ca="1" si="1031"/>
        <v>0.66666666666666663</v>
      </c>
      <c r="FR379" s="52">
        <f t="shared" ca="1" si="1032"/>
        <v>0.65555555555555545</v>
      </c>
      <c r="FS379" s="52">
        <f t="shared" ca="1" si="1033"/>
        <v>0.64444444444444438</v>
      </c>
      <c r="FT379" s="52">
        <f t="shared" ca="1" si="1034"/>
        <v>0.6333333333333333</v>
      </c>
      <c r="FU379" s="52">
        <f t="shared" ca="1" si="1035"/>
        <v>0.62222222222222223</v>
      </c>
      <c r="FV379" s="52">
        <f t="shared" ca="1" si="1036"/>
        <v>0.61111111111111116</v>
      </c>
      <c r="FW379" s="52">
        <f t="shared" ca="1" si="1037"/>
        <v>0.6</v>
      </c>
      <c r="FX379" s="52">
        <f t="shared" ca="1" si="1038"/>
        <v>0.5888888888888888</v>
      </c>
      <c r="FY379" s="52">
        <f t="shared" ca="1" si="1039"/>
        <v>0.57777777777777772</v>
      </c>
      <c r="FZ379" s="52">
        <f t="shared" ca="1" si="1040"/>
        <v>0.56666666666666665</v>
      </c>
      <c r="GA379" s="52">
        <f t="shared" ca="1" si="1041"/>
        <v>0.55555555555555558</v>
      </c>
      <c r="GB379" s="52">
        <f t="shared" ca="1" si="1042"/>
        <v>0.5444444444444444</v>
      </c>
      <c r="GC379" s="52">
        <f t="shared" ca="1" si="1043"/>
        <v>0.53333333333333333</v>
      </c>
      <c r="GD379" s="52">
        <f t="shared" ca="1" si="1044"/>
        <v>0.52222222222222214</v>
      </c>
      <c r="GE379" s="52">
        <f t="shared" ca="1" si="1045"/>
        <v>0.51111111111111107</v>
      </c>
      <c r="GF379" s="52">
        <f t="shared" ca="1" si="1046"/>
        <v>0.5</v>
      </c>
      <c r="GG379" s="52">
        <f t="shared" ca="1" si="1047"/>
        <v>0.48888888888888887</v>
      </c>
      <c r="GH379" s="52">
        <f t="shared" ca="1" si="1048"/>
        <v>0.47777777777777775</v>
      </c>
      <c r="GI379" s="52">
        <f t="shared" ca="1" si="1049"/>
        <v>0.46666666666666667</v>
      </c>
      <c r="GJ379" s="52">
        <f t="shared" ca="1" si="1050"/>
        <v>0.45555555555555555</v>
      </c>
      <c r="GK379" s="52">
        <f t="shared" ca="1" si="1051"/>
        <v>0.44444444444444442</v>
      </c>
      <c r="GL379" s="52">
        <f t="shared" ca="1" si="1052"/>
        <v>0.43333333333333335</v>
      </c>
      <c r="GM379" s="52">
        <f t="shared" ca="1" si="1053"/>
        <v>0.42222222222222222</v>
      </c>
      <c r="GN379" s="52">
        <f t="shared" ca="1" si="1054"/>
        <v>0.41111111111111109</v>
      </c>
      <c r="GO379" s="52">
        <f t="shared" ca="1" si="1055"/>
        <v>0.39999999999999997</v>
      </c>
      <c r="GP379" s="52">
        <f t="shared" ca="1" si="1056"/>
        <v>0.38888888888888884</v>
      </c>
      <c r="GQ379" s="52">
        <f t="shared" ca="1" si="1057"/>
        <v>0.37777777777777777</v>
      </c>
      <c r="GR379" s="52">
        <f t="shared" ca="1" si="1058"/>
        <v>0.36666666666666664</v>
      </c>
      <c r="GS379" s="52">
        <f t="shared" ca="1" si="1059"/>
        <v>0.35555555555555551</v>
      </c>
      <c r="GT379" s="52">
        <f t="shared" ca="1" si="1060"/>
        <v>0.34444444444444444</v>
      </c>
      <c r="GU379" s="125">
        <f t="shared" si="1061"/>
        <v>0</v>
      </c>
      <c r="GV379" s="52">
        <f t="shared" ca="1" si="1062"/>
        <v>0.66666666666666663</v>
      </c>
      <c r="GW379" s="59">
        <f t="shared" ca="1" si="1063"/>
        <v>0</v>
      </c>
      <c r="GX379" s="52">
        <f t="shared" ca="1" si="1064"/>
        <v>0</v>
      </c>
      <c r="GY379" s="52" t="str">
        <f t="shared" ca="1" si="1065"/>
        <v>Slope</v>
      </c>
      <c r="GZ379" s="52" t="str">
        <f t="shared" ca="1" si="1066"/>
        <v>NaN</v>
      </c>
      <c r="HA379" s="120">
        <f t="shared" si="1067"/>
        <v>0</v>
      </c>
      <c r="HB379" s="58">
        <f t="shared" si="1068"/>
        <v>0</v>
      </c>
      <c r="HC379" s="58"/>
      <c r="HD379" s="121">
        <f t="shared" si="1069"/>
        <v>1</v>
      </c>
      <c r="HE379" s="52">
        <f t="shared" si="1070"/>
        <v>0</v>
      </c>
      <c r="HF379" s="52">
        <f t="shared" si="1071"/>
        <v>0</v>
      </c>
      <c r="HG379" s="120">
        <f t="shared" si="1072"/>
        <v>1</v>
      </c>
      <c r="HH379" s="120">
        <f t="shared" si="1073"/>
        <v>0</v>
      </c>
      <c r="HI379" s="52">
        <f t="shared" ca="1" si="1074"/>
        <v>0</v>
      </c>
      <c r="HJ379" s="52" t="str">
        <f t="shared" ca="1" si="1075"/>
        <v>Slope</v>
      </c>
      <c r="HK379" s="59">
        <f t="shared" ca="1" si="1076"/>
        <v>2</v>
      </c>
      <c r="HL379" s="52" t="str">
        <f t="shared" ca="1" si="1077"/>
        <v>NaN</v>
      </c>
      <c r="HM379" s="52">
        <f t="shared" si="1078"/>
        <v>0</v>
      </c>
      <c r="HN379" s="52">
        <f t="shared" si="1079"/>
        <v>0</v>
      </c>
      <c r="HO379" s="52">
        <f t="shared" si="1080"/>
        <v>0</v>
      </c>
      <c r="HP379" s="112"/>
      <c r="HQ379" s="52">
        <f t="shared" si="1083"/>
        <v>0</v>
      </c>
      <c r="HR379" s="112"/>
      <c r="HS379" s="52">
        <f t="shared" si="1081"/>
        <v>0</v>
      </c>
      <c r="HT379">
        <f t="shared" si="1082"/>
        <v>0</v>
      </c>
    </row>
    <row r="380" spans="1:228" x14ac:dyDescent="0.25">
      <c r="A380" s="45">
        <v>342</v>
      </c>
      <c r="B380" s="35">
        <f t="shared" si="922"/>
        <v>3.9467592592592533E-2</v>
      </c>
      <c r="C380" s="28"/>
      <c r="D380" s="29"/>
      <c r="E380" s="29"/>
      <c r="F380" s="37"/>
      <c r="G380" s="38"/>
      <c r="H380" s="107"/>
      <c r="I380" s="31"/>
      <c r="J380" s="28"/>
      <c r="K380" s="37">
        <f t="shared" si="912"/>
        <v>0</v>
      </c>
      <c r="L380" s="30">
        <f t="shared" si="910"/>
        <v>0</v>
      </c>
      <c r="M380" s="101">
        <f t="shared" si="911"/>
        <v>0</v>
      </c>
      <c r="N380" s="103">
        <f t="shared" si="923"/>
        <v>0</v>
      </c>
      <c r="AD380" s="52" t="e">
        <f t="shared" ca="1" si="924"/>
        <v>#DIV/0!</v>
      </c>
      <c r="AE380" s="52" t="e">
        <f t="shared" ca="1" si="924"/>
        <v>#DIV/0!</v>
      </c>
      <c r="AF380" s="52" t="e">
        <f t="shared" ca="1" si="924"/>
        <v>#DIV/0!</v>
      </c>
      <c r="AG380" s="52" t="e">
        <f t="shared" ca="1" si="918"/>
        <v>#DIV/0!</v>
      </c>
      <c r="AH380" s="52" t="e">
        <f t="shared" ca="1" si="918"/>
        <v>#DIV/0!</v>
      </c>
      <c r="AI380" s="52" t="e">
        <f t="shared" ca="1" si="918"/>
        <v>#DIV/0!</v>
      </c>
      <c r="AJ380" s="52" t="e">
        <f t="shared" ca="1" si="918"/>
        <v>#DIV/0!</v>
      </c>
      <c r="AK380" s="52" t="e">
        <f t="shared" ca="1" si="919"/>
        <v>#DIV/0!</v>
      </c>
      <c r="AL380" s="52" t="e">
        <f t="shared" ca="1" si="919"/>
        <v>#DIV/0!</v>
      </c>
      <c r="AM380" s="52" t="e">
        <f t="shared" ca="1" si="919"/>
        <v>#DIV/0!</v>
      </c>
      <c r="AN380" s="52" t="e">
        <f t="shared" ca="1" si="919"/>
        <v>#DIV/0!</v>
      </c>
      <c r="AO380" s="52" t="e">
        <f t="shared" ca="1" si="920"/>
        <v>#DIV/0!</v>
      </c>
      <c r="AP380" s="52" t="e">
        <f t="shared" ca="1" si="920"/>
        <v>#DIV/0!</v>
      </c>
      <c r="AQ380" s="52" t="e">
        <f t="shared" ca="1" si="920"/>
        <v>#DIV/0!</v>
      </c>
      <c r="AR380" s="52" t="e">
        <f t="shared" ca="1" si="920"/>
        <v>#DIV/0!</v>
      </c>
      <c r="AS380" s="52" t="e">
        <f t="shared" ca="1" si="921"/>
        <v>#DIV/0!</v>
      </c>
      <c r="AT380" s="52" t="e">
        <f t="shared" ca="1" si="921"/>
        <v>#DIV/0!</v>
      </c>
      <c r="AU380" s="52" t="e">
        <f t="shared" ca="1" si="921"/>
        <v>#DIV/0!</v>
      </c>
      <c r="AV380" s="52" t="e">
        <f t="shared" ca="1" si="921"/>
        <v>#DIV/0!</v>
      </c>
      <c r="AW380" s="52" t="e">
        <f t="shared" ca="1" si="921"/>
        <v>#DIV/0!</v>
      </c>
      <c r="AX380" s="52" t="e">
        <f t="shared" ca="1" si="921"/>
        <v>#DIV/0!</v>
      </c>
      <c r="AY380" s="52" t="e">
        <f t="shared" ca="1" si="915"/>
        <v>#DIV/0!</v>
      </c>
      <c r="AZ380" s="52" t="e">
        <f t="shared" ca="1" si="915"/>
        <v>#DIV/0!</v>
      </c>
      <c r="BA380" s="52" t="e">
        <f t="shared" ca="1" si="915"/>
        <v>#DIV/0!</v>
      </c>
      <c r="BB380" s="52" t="e">
        <f t="shared" ca="1" si="915"/>
        <v>#DIV/0!</v>
      </c>
      <c r="BC380" s="52" t="e">
        <f t="shared" ca="1" si="916"/>
        <v>#DIV/0!</v>
      </c>
      <c r="BD380" s="52" t="e">
        <f t="shared" ca="1" si="916"/>
        <v>#DIV/0!</v>
      </c>
      <c r="BE380" s="52" t="e">
        <f t="shared" ca="1" si="916"/>
        <v>#DIV/0!</v>
      </c>
      <c r="BF380" s="52" t="e">
        <f t="shared" ca="1" si="916"/>
        <v>#DIV/0!</v>
      </c>
      <c r="BG380" s="52" t="e">
        <f t="shared" ca="1" si="917"/>
        <v>#DIV/0!</v>
      </c>
      <c r="BH380" s="52" t="e">
        <f t="shared" ca="1" si="917"/>
        <v>#DIV/0!</v>
      </c>
      <c r="BJ380" s="52">
        <f t="shared" si="925"/>
        <v>0</v>
      </c>
      <c r="BK380" s="52">
        <f t="shared" si="926"/>
        <v>0</v>
      </c>
      <c r="BL380" s="52">
        <f t="shared" si="927"/>
        <v>0</v>
      </c>
      <c r="BM380" s="52">
        <f t="shared" si="928"/>
        <v>0</v>
      </c>
      <c r="BN380" s="52">
        <f t="shared" si="929"/>
        <v>0</v>
      </c>
      <c r="BO380" s="52">
        <f t="shared" si="930"/>
        <v>0</v>
      </c>
      <c r="BP380" s="52">
        <f t="shared" si="931"/>
        <v>0</v>
      </c>
      <c r="BQ380" s="52">
        <f t="shared" si="932"/>
        <v>0.05</v>
      </c>
      <c r="BS380" s="52">
        <f t="shared" ca="1" si="933"/>
        <v>0</v>
      </c>
      <c r="BT380" s="52">
        <f t="shared" ca="1" si="934"/>
        <v>0</v>
      </c>
      <c r="BU380" s="52">
        <f t="shared" ca="1" si="935"/>
        <v>0</v>
      </c>
      <c r="BV380" s="52">
        <f t="shared" ca="1" si="936"/>
        <v>0</v>
      </c>
      <c r="BW380" s="52">
        <f t="shared" ca="1" si="937"/>
        <v>0</v>
      </c>
      <c r="BX380" s="52">
        <f t="shared" ca="1" si="938"/>
        <v>0</v>
      </c>
      <c r="BY380" s="52">
        <f t="shared" ca="1" si="939"/>
        <v>0</v>
      </c>
      <c r="BZ380" s="52">
        <f t="shared" ca="1" si="940"/>
        <v>0</v>
      </c>
      <c r="CA380" s="52">
        <f t="shared" ca="1" si="941"/>
        <v>0</v>
      </c>
      <c r="CB380" s="52">
        <f t="shared" ca="1" si="942"/>
        <v>0</v>
      </c>
      <c r="CC380" s="52">
        <f t="shared" ca="1" si="943"/>
        <v>0</v>
      </c>
      <c r="CD380" s="52">
        <f t="shared" ca="1" si="944"/>
        <v>0</v>
      </c>
      <c r="CE380" s="52">
        <f t="shared" ca="1" si="945"/>
        <v>0</v>
      </c>
      <c r="CF380" s="52">
        <f t="shared" ca="1" si="946"/>
        <v>0</v>
      </c>
      <c r="CG380" s="52">
        <f t="shared" ca="1" si="947"/>
        <v>0</v>
      </c>
      <c r="CH380" s="52">
        <f t="shared" ca="1" si="948"/>
        <v>0</v>
      </c>
      <c r="CI380" s="52">
        <f t="shared" ca="1" si="949"/>
        <v>0</v>
      </c>
      <c r="CJ380" s="52">
        <f t="shared" ca="1" si="950"/>
        <v>0</v>
      </c>
      <c r="CK380" s="52">
        <f t="shared" ca="1" si="951"/>
        <v>0</v>
      </c>
      <c r="CL380" s="52">
        <f t="shared" ca="1" si="952"/>
        <v>0</v>
      </c>
      <c r="CM380" s="52">
        <f t="shared" ca="1" si="953"/>
        <v>0</v>
      </c>
      <c r="CN380" s="52">
        <f t="shared" ca="1" si="954"/>
        <v>0</v>
      </c>
      <c r="CO380" s="52">
        <f t="shared" ca="1" si="955"/>
        <v>0</v>
      </c>
      <c r="CP380" s="52">
        <f t="shared" ca="1" si="956"/>
        <v>0</v>
      </c>
      <c r="CQ380" s="52">
        <f t="shared" ca="1" si="957"/>
        <v>0</v>
      </c>
      <c r="CR380" s="52">
        <f t="shared" ca="1" si="958"/>
        <v>0</v>
      </c>
      <c r="CS380" s="52">
        <f t="shared" ca="1" si="959"/>
        <v>0</v>
      </c>
      <c r="CT380" s="52">
        <f t="shared" ca="1" si="960"/>
        <v>0</v>
      </c>
      <c r="CU380" s="52">
        <f t="shared" ca="1" si="961"/>
        <v>0</v>
      </c>
      <c r="CV380" s="52">
        <f t="shared" ca="1" si="962"/>
        <v>0</v>
      </c>
      <c r="CW380" s="52">
        <f t="shared" ca="1" si="963"/>
        <v>0</v>
      </c>
      <c r="CY380" s="51" t="str">
        <f t="shared" ca="1" si="964"/>
        <v>Slope</v>
      </c>
      <c r="CZ380" s="51" t="str">
        <f t="shared" ca="1" si="965"/>
        <v>Slope</v>
      </c>
      <c r="DA380" s="51" t="str">
        <f t="shared" ca="1" si="966"/>
        <v>Slope</v>
      </c>
      <c r="DB380" s="51" t="str">
        <f t="shared" ca="1" si="967"/>
        <v>Slope</v>
      </c>
      <c r="DC380" s="51" t="str">
        <f t="shared" ca="1" si="968"/>
        <v>Slope</v>
      </c>
      <c r="DD380" s="51" t="str">
        <f t="shared" ca="1" si="969"/>
        <v>Slope</v>
      </c>
      <c r="DE380" s="51" t="str">
        <f t="shared" ca="1" si="970"/>
        <v>Slope</v>
      </c>
      <c r="DF380" s="51" t="str">
        <f t="shared" ca="1" si="971"/>
        <v>Slope</v>
      </c>
      <c r="DG380" s="51" t="str">
        <f t="shared" ca="1" si="972"/>
        <v>Slope</v>
      </c>
      <c r="DH380" s="51" t="str">
        <f t="shared" ca="1" si="973"/>
        <v>Slope</v>
      </c>
      <c r="DI380" s="51" t="str">
        <f t="shared" ca="1" si="974"/>
        <v>Slope</v>
      </c>
      <c r="DJ380" s="51" t="str">
        <f t="shared" ca="1" si="975"/>
        <v>Slope</v>
      </c>
      <c r="DK380" s="51" t="str">
        <f t="shared" ca="1" si="976"/>
        <v>Slope</v>
      </c>
      <c r="DL380" s="51" t="str">
        <f t="shared" ca="1" si="977"/>
        <v>Slope</v>
      </c>
      <c r="DM380" s="51" t="str">
        <f t="shared" ca="1" si="978"/>
        <v>Slope</v>
      </c>
      <c r="DN380" s="51" t="str">
        <f t="shared" ca="1" si="979"/>
        <v>Slope</v>
      </c>
      <c r="DO380" s="51" t="str">
        <f t="shared" ca="1" si="980"/>
        <v>Slope</v>
      </c>
      <c r="DP380" s="51" t="str">
        <f t="shared" ca="1" si="981"/>
        <v>Slope</v>
      </c>
      <c r="DQ380" s="51" t="str">
        <f t="shared" ca="1" si="982"/>
        <v>Slope</v>
      </c>
      <c r="DR380" s="51" t="str">
        <f t="shared" ca="1" si="983"/>
        <v>Slope</v>
      </c>
      <c r="DS380" s="51" t="str">
        <f t="shared" ca="1" si="984"/>
        <v>Slope</v>
      </c>
      <c r="DT380" s="51" t="str">
        <f t="shared" ca="1" si="985"/>
        <v>Slope</v>
      </c>
      <c r="DU380" s="51" t="str">
        <f t="shared" ca="1" si="986"/>
        <v>Slope</v>
      </c>
      <c r="DV380" s="51" t="str">
        <f t="shared" ca="1" si="987"/>
        <v>Slope</v>
      </c>
      <c r="DW380" s="51" t="str">
        <f t="shared" ca="1" si="988"/>
        <v>Slope</v>
      </c>
      <c r="DX380" s="51" t="str">
        <f t="shared" ca="1" si="989"/>
        <v>Slope</v>
      </c>
      <c r="DY380" s="51" t="str">
        <f t="shared" ca="1" si="990"/>
        <v>Slope</v>
      </c>
      <c r="DZ380" s="51" t="str">
        <f t="shared" ca="1" si="991"/>
        <v>Slope</v>
      </c>
      <c r="EA380" s="51" t="str">
        <f t="shared" ca="1" si="992"/>
        <v>Slope</v>
      </c>
      <c r="EB380" s="51" t="str">
        <f t="shared" ca="1" si="993"/>
        <v>Slope</v>
      </c>
      <c r="EC380" s="51" t="str">
        <f t="shared" ca="1" si="994"/>
        <v>Slope</v>
      </c>
      <c r="EE380" s="52">
        <f t="shared" ca="1" si="995"/>
        <v>1</v>
      </c>
      <c r="EF380" s="52">
        <f t="shared" ca="1" si="996"/>
        <v>1</v>
      </c>
      <c r="EG380" s="52">
        <f t="shared" ca="1" si="997"/>
        <v>1</v>
      </c>
      <c r="EH380" s="52">
        <f t="shared" ca="1" si="998"/>
        <v>1</v>
      </c>
      <c r="EI380" s="52">
        <f t="shared" ca="1" si="999"/>
        <v>1</v>
      </c>
      <c r="EJ380" s="52">
        <f t="shared" ca="1" si="1000"/>
        <v>1</v>
      </c>
      <c r="EK380" s="52">
        <f t="shared" ca="1" si="1001"/>
        <v>1</v>
      </c>
      <c r="EL380" s="52">
        <f t="shared" ca="1" si="1002"/>
        <v>1</v>
      </c>
      <c r="EM380" s="52">
        <f t="shared" ca="1" si="1003"/>
        <v>1</v>
      </c>
      <c r="EN380" s="52">
        <f t="shared" ca="1" si="1004"/>
        <v>1</v>
      </c>
      <c r="EO380" s="52">
        <f t="shared" ca="1" si="1005"/>
        <v>1</v>
      </c>
      <c r="EP380" s="52">
        <f t="shared" ca="1" si="1006"/>
        <v>1</v>
      </c>
      <c r="EQ380" s="52">
        <f t="shared" ca="1" si="1007"/>
        <v>1</v>
      </c>
      <c r="ER380" s="52">
        <f t="shared" ca="1" si="1008"/>
        <v>1</v>
      </c>
      <c r="ES380" s="52">
        <f t="shared" ca="1" si="1009"/>
        <v>1</v>
      </c>
      <c r="ET380" s="52">
        <f t="shared" ca="1" si="1010"/>
        <v>1</v>
      </c>
      <c r="EU380" s="52">
        <f t="shared" ca="1" si="1011"/>
        <v>1</v>
      </c>
      <c r="EV380" s="52">
        <f t="shared" ca="1" si="1012"/>
        <v>1</v>
      </c>
      <c r="EW380" s="52">
        <f t="shared" ca="1" si="1013"/>
        <v>1</v>
      </c>
      <c r="EX380" s="52">
        <f t="shared" ca="1" si="1014"/>
        <v>1</v>
      </c>
      <c r="EY380" s="52">
        <f t="shared" ca="1" si="1015"/>
        <v>1</v>
      </c>
      <c r="EZ380" s="52">
        <f t="shared" ca="1" si="1016"/>
        <v>1</v>
      </c>
      <c r="FA380" s="52">
        <f t="shared" ca="1" si="1017"/>
        <v>1</v>
      </c>
      <c r="FB380" s="52">
        <f t="shared" ca="1" si="1018"/>
        <v>1</v>
      </c>
      <c r="FC380" s="52">
        <f t="shared" ca="1" si="1019"/>
        <v>1</v>
      </c>
      <c r="FD380" s="52">
        <f t="shared" ca="1" si="1020"/>
        <v>1</v>
      </c>
      <c r="FE380" s="52">
        <f t="shared" ca="1" si="1021"/>
        <v>1</v>
      </c>
      <c r="FF380" s="52">
        <f t="shared" ca="1" si="1022"/>
        <v>1</v>
      </c>
      <c r="FG380" s="52">
        <f t="shared" ca="1" si="1023"/>
        <v>1</v>
      </c>
      <c r="FH380" s="52">
        <f t="shared" ca="1" si="1024"/>
        <v>1</v>
      </c>
      <c r="FI380" s="52">
        <f t="shared" ca="1" si="1025"/>
        <v>1</v>
      </c>
      <c r="FK380" s="52">
        <f t="shared" si="1026"/>
        <v>0</v>
      </c>
      <c r="FL380" s="59" t="e">
        <f t="shared" ca="1" si="1027"/>
        <v>#N/A</v>
      </c>
      <c r="FM380" s="59" t="e">
        <f t="shared" ca="1" si="1028"/>
        <v>#N/A</v>
      </c>
      <c r="FN380" s="52">
        <f t="shared" ca="1" si="1029"/>
        <v>0</v>
      </c>
      <c r="FP380" s="52">
        <f t="shared" ca="1" si="1030"/>
        <v>0.66666666666666663</v>
      </c>
      <c r="FQ380" s="52">
        <f t="shared" ca="1" si="1031"/>
        <v>0.66666666666666663</v>
      </c>
      <c r="FR380" s="52">
        <f t="shared" ca="1" si="1032"/>
        <v>0.65555555555555545</v>
      </c>
      <c r="FS380" s="52">
        <f t="shared" ca="1" si="1033"/>
        <v>0.64444444444444438</v>
      </c>
      <c r="FT380" s="52">
        <f t="shared" ca="1" si="1034"/>
        <v>0.6333333333333333</v>
      </c>
      <c r="FU380" s="52">
        <f t="shared" ca="1" si="1035"/>
        <v>0.62222222222222223</v>
      </c>
      <c r="FV380" s="52">
        <f t="shared" ca="1" si="1036"/>
        <v>0.61111111111111116</v>
      </c>
      <c r="FW380" s="52">
        <f t="shared" ca="1" si="1037"/>
        <v>0.6</v>
      </c>
      <c r="FX380" s="52">
        <f t="shared" ca="1" si="1038"/>
        <v>0.5888888888888888</v>
      </c>
      <c r="FY380" s="52">
        <f t="shared" ca="1" si="1039"/>
        <v>0.57777777777777772</v>
      </c>
      <c r="FZ380" s="52">
        <f t="shared" ca="1" si="1040"/>
        <v>0.56666666666666665</v>
      </c>
      <c r="GA380" s="52">
        <f t="shared" ca="1" si="1041"/>
        <v>0.55555555555555558</v>
      </c>
      <c r="GB380" s="52">
        <f t="shared" ca="1" si="1042"/>
        <v>0.5444444444444444</v>
      </c>
      <c r="GC380" s="52">
        <f t="shared" ca="1" si="1043"/>
        <v>0.53333333333333333</v>
      </c>
      <c r="GD380" s="52">
        <f t="shared" ca="1" si="1044"/>
        <v>0.52222222222222214</v>
      </c>
      <c r="GE380" s="52">
        <f t="shared" ca="1" si="1045"/>
        <v>0.51111111111111107</v>
      </c>
      <c r="GF380" s="52">
        <f t="shared" ca="1" si="1046"/>
        <v>0.5</v>
      </c>
      <c r="GG380" s="52">
        <f t="shared" ca="1" si="1047"/>
        <v>0.48888888888888887</v>
      </c>
      <c r="GH380" s="52">
        <f t="shared" ca="1" si="1048"/>
        <v>0.47777777777777775</v>
      </c>
      <c r="GI380" s="52">
        <f t="shared" ca="1" si="1049"/>
        <v>0.46666666666666667</v>
      </c>
      <c r="GJ380" s="52">
        <f t="shared" ca="1" si="1050"/>
        <v>0.45555555555555555</v>
      </c>
      <c r="GK380" s="52">
        <f t="shared" ca="1" si="1051"/>
        <v>0.44444444444444442</v>
      </c>
      <c r="GL380" s="52">
        <f t="shared" ca="1" si="1052"/>
        <v>0.43333333333333335</v>
      </c>
      <c r="GM380" s="52">
        <f t="shared" ca="1" si="1053"/>
        <v>0.42222222222222222</v>
      </c>
      <c r="GN380" s="52">
        <f t="shared" ca="1" si="1054"/>
        <v>0.41111111111111109</v>
      </c>
      <c r="GO380" s="52">
        <f t="shared" ca="1" si="1055"/>
        <v>0.39999999999999997</v>
      </c>
      <c r="GP380" s="52">
        <f t="shared" ca="1" si="1056"/>
        <v>0.38888888888888884</v>
      </c>
      <c r="GQ380" s="52">
        <f t="shared" ca="1" si="1057"/>
        <v>0.37777777777777777</v>
      </c>
      <c r="GR380" s="52">
        <f t="shared" ca="1" si="1058"/>
        <v>0.36666666666666664</v>
      </c>
      <c r="GS380" s="52">
        <f t="shared" ca="1" si="1059"/>
        <v>0.35555555555555551</v>
      </c>
      <c r="GT380" s="52">
        <f t="shared" ca="1" si="1060"/>
        <v>0.34444444444444444</v>
      </c>
      <c r="GU380" s="125">
        <f t="shared" si="1061"/>
        <v>0</v>
      </c>
      <c r="GV380" s="52">
        <f t="shared" ca="1" si="1062"/>
        <v>0.66666666666666663</v>
      </c>
      <c r="GW380" s="59">
        <f t="shared" ca="1" si="1063"/>
        <v>0</v>
      </c>
      <c r="GX380" s="52">
        <f t="shared" ca="1" si="1064"/>
        <v>0</v>
      </c>
      <c r="GY380" s="52" t="str">
        <f t="shared" ca="1" si="1065"/>
        <v>Slope</v>
      </c>
      <c r="GZ380" s="52" t="str">
        <f t="shared" ca="1" si="1066"/>
        <v>NaN</v>
      </c>
      <c r="HA380" s="120">
        <f t="shared" si="1067"/>
        <v>0</v>
      </c>
      <c r="HB380" s="58">
        <f t="shared" si="1068"/>
        <v>0</v>
      </c>
      <c r="HC380" s="58"/>
      <c r="HD380" s="121">
        <f t="shared" si="1069"/>
        <v>1</v>
      </c>
      <c r="HE380" s="52">
        <f t="shared" si="1070"/>
        <v>0</v>
      </c>
      <c r="HF380" s="52">
        <f t="shared" si="1071"/>
        <v>0</v>
      </c>
      <c r="HG380" s="120">
        <f t="shared" si="1072"/>
        <v>1</v>
      </c>
      <c r="HH380" s="120">
        <f t="shared" si="1073"/>
        <v>0</v>
      </c>
      <c r="HI380" s="52">
        <f t="shared" ca="1" si="1074"/>
        <v>0</v>
      </c>
      <c r="HJ380" s="52" t="str">
        <f t="shared" ca="1" si="1075"/>
        <v>Slope</v>
      </c>
      <c r="HK380" s="59">
        <f t="shared" ca="1" si="1076"/>
        <v>2</v>
      </c>
      <c r="HL380" s="52" t="str">
        <f t="shared" ca="1" si="1077"/>
        <v>NaN</v>
      </c>
      <c r="HM380" s="52">
        <f t="shared" si="1078"/>
        <v>0</v>
      </c>
      <c r="HN380" s="52">
        <f t="shared" si="1079"/>
        <v>0</v>
      </c>
      <c r="HO380" s="52">
        <f t="shared" si="1080"/>
        <v>0</v>
      </c>
      <c r="HP380" s="112"/>
      <c r="HQ380" s="52">
        <f t="shared" si="1083"/>
        <v>0</v>
      </c>
      <c r="HR380" s="112"/>
      <c r="HS380" s="52">
        <f t="shared" si="1081"/>
        <v>0</v>
      </c>
      <c r="HT380">
        <f t="shared" si="1082"/>
        <v>0</v>
      </c>
    </row>
    <row r="381" spans="1:228" x14ac:dyDescent="0.25">
      <c r="A381" s="45">
        <v>343</v>
      </c>
      <c r="B381" s="35">
        <f t="shared" si="922"/>
        <v>3.9583333333333276E-2</v>
      </c>
      <c r="C381" s="28"/>
      <c r="D381" s="29"/>
      <c r="E381" s="29"/>
      <c r="F381" s="37"/>
      <c r="G381" s="38"/>
      <c r="H381" s="107"/>
      <c r="I381" s="31"/>
      <c r="J381" s="28"/>
      <c r="K381" s="37">
        <f t="shared" si="912"/>
        <v>0</v>
      </c>
      <c r="L381" s="30">
        <f t="shared" si="910"/>
        <v>0</v>
      </c>
      <c r="M381" s="101">
        <f t="shared" si="911"/>
        <v>0</v>
      </c>
      <c r="N381" s="103">
        <f t="shared" si="923"/>
        <v>0</v>
      </c>
      <c r="AD381" s="52" t="e">
        <f t="shared" ca="1" si="924"/>
        <v>#DIV/0!</v>
      </c>
      <c r="AE381" s="52" t="e">
        <f t="shared" ca="1" si="924"/>
        <v>#DIV/0!</v>
      </c>
      <c r="AF381" s="52" t="e">
        <f t="shared" ca="1" si="924"/>
        <v>#DIV/0!</v>
      </c>
      <c r="AG381" s="52" t="e">
        <f t="shared" ca="1" si="918"/>
        <v>#DIV/0!</v>
      </c>
      <c r="AH381" s="52" t="e">
        <f t="shared" ca="1" si="918"/>
        <v>#DIV/0!</v>
      </c>
      <c r="AI381" s="52" t="e">
        <f t="shared" ca="1" si="918"/>
        <v>#DIV/0!</v>
      </c>
      <c r="AJ381" s="52" t="e">
        <f t="shared" ca="1" si="918"/>
        <v>#DIV/0!</v>
      </c>
      <c r="AK381" s="52" t="e">
        <f t="shared" ca="1" si="919"/>
        <v>#DIV/0!</v>
      </c>
      <c r="AL381" s="52" t="e">
        <f t="shared" ca="1" si="919"/>
        <v>#DIV/0!</v>
      </c>
      <c r="AM381" s="52" t="e">
        <f t="shared" ca="1" si="919"/>
        <v>#DIV/0!</v>
      </c>
      <c r="AN381" s="52" t="e">
        <f t="shared" ca="1" si="919"/>
        <v>#DIV/0!</v>
      </c>
      <c r="AO381" s="52" t="e">
        <f t="shared" ca="1" si="920"/>
        <v>#DIV/0!</v>
      </c>
      <c r="AP381" s="52" t="e">
        <f t="shared" ca="1" si="920"/>
        <v>#DIV/0!</v>
      </c>
      <c r="AQ381" s="52" t="e">
        <f t="shared" ca="1" si="920"/>
        <v>#DIV/0!</v>
      </c>
      <c r="AR381" s="52" t="e">
        <f t="shared" ca="1" si="920"/>
        <v>#DIV/0!</v>
      </c>
      <c r="AS381" s="52" t="e">
        <f t="shared" ca="1" si="921"/>
        <v>#DIV/0!</v>
      </c>
      <c r="AT381" s="52" t="e">
        <f t="shared" ca="1" si="921"/>
        <v>#DIV/0!</v>
      </c>
      <c r="AU381" s="52" t="e">
        <f t="shared" ca="1" si="921"/>
        <v>#DIV/0!</v>
      </c>
      <c r="AV381" s="52" t="e">
        <f t="shared" ca="1" si="921"/>
        <v>#DIV/0!</v>
      </c>
      <c r="AW381" s="52" t="e">
        <f t="shared" ca="1" si="921"/>
        <v>#DIV/0!</v>
      </c>
      <c r="AX381" s="52" t="e">
        <f t="shared" ca="1" si="921"/>
        <v>#DIV/0!</v>
      </c>
      <c r="AY381" s="52" t="e">
        <f t="shared" ca="1" si="915"/>
        <v>#DIV/0!</v>
      </c>
      <c r="AZ381" s="52" t="e">
        <f t="shared" ca="1" si="915"/>
        <v>#DIV/0!</v>
      </c>
      <c r="BA381" s="52" t="e">
        <f t="shared" ca="1" si="915"/>
        <v>#DIV/0!</v>
      </c>
      <c r="BB381" s="52" t="e">
        <f t="shared" ca="1" si="915"/>
        <v>#DIV/0!</v>
      </c>
      <c r="BC381" s="52" t="e">
        <f t="shared" ca="1" si="916"/>
        <v>#DIV/0!</v>
      </c>
      <c r="BD381" s="52" t="e">
        <f t="shared" ca="1" si="916"/>
        <v>#DIV/0!</v>
      </c>
      <c r="BE381" s="52" t="e">
        <f t="shared" ca="1" si="916"/>
        <v>#DIV/0!</v>
      </c>
      <c r="BF381" s="52" t="e">
        <f t="shared" ca="1" si="916"/>
        <v>#DIV/0!</v>
      </c>
      <c r="BG381" s="52" t="e">
        <f t="shared" ca="1" si="917"/>
        <v>#DIV/0!</v>
      </c>
      <c r="BH381" s="52" t="e">
        <f t="shared" ca="1" si="917"/>
        <v>#DIV/0!</v>
      </c>
      <c r="BJ381" s="52">
        <f t="shared" si="925"/>
        <v>0</v>
      </c>
      <c r="BK381" s="52">
        <f t="shared" si="926"/>
        <v>0</v>
      </c>
      <c r="BL381" s="52">
        <f t="shared" si="927"/>
        <v>0</v>
      </c>
      <c r="BM381" s="52">
        <f t="shared" si="928"/>
        <v>0</v>
      </c>
      <c r="BN381" s="52">
        <f t="shared" si="929"/>
        <v>0</v>
      </c>
      <c r="BO381" s="52">
        <f t="shared" si="930"/>
        <v>0</v>
      </c>
      <c r="BP381" s="52">
        <f t="shared" si="931"/>
        <v>0</v>
      </c>
      <c r="BQ381" s="52">
        <f t="shared" si="932"/>
        <v>0.05</v>
      </c>
      <c r="BS381" s="52">
        <f t="shared" ca="1" si="933"/>
        <v>0</v>
      </c>
      <c r="BT381" s="52">
        <f t="shared" ca="1" si="934"/>
        <v>0</v>
      </c>
      <c r="BU381" s="52">
        <f t="shared" ca="1" si="935"/>
        <v>0</v>
      </c>
      <c r="BV381" s="52">
        <f t="shared" ca="1" si="936"/>
        <v>0</v>
      </c>
      <c r="BW381" s="52">
        <f t="shared" ca="1" si="937"/>
        <v>0</v>
      </c>
      <c r="BX381" s="52">
        <f t="shared" ca="1" si="938"/>
        <v>0</v>
      </c>
      <c r="BY381" s="52">
        <f t="shared" ca="1" si="939"/>
        <v>0</v>
      </c>
      <c r="BZ381" s="52">
        <f t="shared" ca="1" si="940"/>
        <v>0</v>
      </c>
      <c r="CA381" s="52">
        <f t="shared" ca="1" si="941"/>
        <v>0</v>
      </c>
      <c r="CB381" s="52">
        <f t="shared" ca="1" si="942"/>
        <v>0</v>
      </c>
      <c r="CC381" s="52">
        <f t="shared" ca="1" si="943"/>
        <v>0</v>
      </c>
      <c r="CD381" s="52">
        <f t="shared" ca="1" si="944"/>
        <v>0</v>
      </c>
      <c r="CE381" s="52">
        <f t="shared" ca="1" si="945"/>
        <v>0</v>
      </c>
      <c r="CF381" s="52">
        <f t="shared" ca="1" si="946"/>
        <v>0</v>
      </c>
      <c r="CG381" s="52">
        <f t="shared" ca="1" si="947"/>
        <v>0</v>
      </c>
      <c r="CH381" s="52">
        <f t="shared" ca="1" si="948"/>
        <v>0</v>
      </c>
      <c r="CI381" s="52">
        <f t="shared" ca="1" si="949"/>
        <v>0</v>
      </c>
      <c r="CJ381" s="52">
        <f t="shared" ca="1" si="950"/>
        <v>0</v>
      </c>
      <c r="CK381" s="52">
        <f t="shared" ca="1" si="951"/>
        <v>0</v>
      </c>
      <c r="CL381" s="52">
        <f t="shared" ca="1" si="952"/>
        <v>0</v>
      </c>
      <c r="CM381" s="52">
        <f t="shared" ca="1" si="953"/>
        <v>0</v>
      </c>
      <c r="CN381" s="52">
        <f t="shared" ca="1" si="954"/>
        <v>0</v>
      </c>
      <c r="CO381" s="52">
        <f t="shared" ca="1" si="955"/>
        <v>0</v>
      </c>
      <c r="CP381" s="52">
        <f t="shared" ca="1" si="956"/>
        <v>0</v>
      </c>
      <c r="CQ381" s="52">
        <f t="shared" ca="1" si="957"/>
        <v>0</v>
      </c>
      <c r="CR381" s="52">
        <f t="shared" ca="1" si="958"/>
        <v>0</v>
      </c>
      <c r="CS381" s="52">
        <f t="shared" ca="1" si="959"/>
        <v>0</v>
      </c>
      <c r="CT381" s="52">
        <f t="shared" ca="1" si="960"/>
        <v>0</v>
      </c>
      <c r="CU381" s="52">
        <f t="shared" ca="1" si="961"/>
        <v>0</v>
      </c>
      <c r="CV381" s="52">
        <f t="shared" ca="1" si="962"/>
        <v>0</v>
      </c>
      <c r="CW381" s="52">
        <f t="shared" ca="1" si="963"/>
        <v>0</v>
      </c>
      <c r="CY381" s="51" t="str">
        <f t="shared" ca="1" si="964"/>
        <v>Slope</v>
      </c>
      <c r="CZ381" s="51" t="str">
        <f t="shared" ca="1" si="965"/>
        <v>Slope</v>
      </c>
      <c r="DA381" s="51" t="str">
        <f t="shared" ca="1" si="966"/>
        <v>Slope</v>
      </c>
      <c r="DB381" s="51" t="str">
        <f t="shared" ca="1" si="967"/>
        <v>Slope</v>
      </c>
      <c r="DC381" s="51" t="str">
        <f t="shared" ca="1" si="968"/>
        <v>Slope</v>
      </c>
      <c r="DD381" s="51" t="str">
        <f t="shared" ca="1" si="969"/>
        <v>Slope</v>
      </c>
      <c r="DE381" s="51" t="str">
        <f t="shared" ca="1" si="970"/>
        <v>Slope</v>
      </c>
      <c r="DF381" s="51" t="str">
        <f t="shared" ca="1" si="971"/>
        <v>Slope</v>
      </c>
      <c r="DG381" s="51" t="str">
        <f t="shared" ca="1" si="972"/>
        <v>Slope</v>
      </c>
      <c r="DH381" s="51" t="str">
        <f t="shared" ca="1" si="973"/>
        <v>Slope</v>
      </c>
      <c r="DI381" s="51" t="str">
        <f t="shared" ca="1" si="974"/>
        <v>Slope</v>
      </c>
      <c r="DJ381" s="51" t="str">
        <f t="shared" ca="1" si="975"/>
        <v>Slope</v>
      </c>
      <c r="DK381" s="51" t="str">
        <f t="shared" ca="1" si="976"/>
        <v>Slope</v>
      </c>
      <c r="DL381" s="51" t="str">
        <f t="shared" ca="1" si="977"/>
        <v>Slope</v>
      </c>
      <c r="DM381" s="51" t="str">
        <f t="shared" ca="1" si="978"/>
        <v>Slope</v>
      </c>
      <c r="DN381" s="51" t="str">
        <f t="shared" ca="1" si="979"/>
        <v>Slope</v>
      </c>
      <c r="DO381" s="51" t="str">
        <f t="shared" ca="1" si="980"/>
        <v>Slope</v>
      </c>
      <c r="DP381" s="51" t="str">
        <f t="shared" ca="1" si="981"/>
        <v>Slope</v>
      </c>
      <c r="DQ381" s="51" t="str">
        <f t="shared" ca="1" si="982"/>
        <v>Slope</v>
      </c>
      <c r="DR381" s="51" t="str">
        <f t="shared" ca="1" si="983"/>
        <v>Slope</v>
      </c>
      <c r="DS381" s="51" t="str">
        <f t="shared" ca="1" si="984"/>
        <v>Slope</v>
      </c>
      <c r="DT381" s="51" t="str">
        <f t="shared" ca="1" si="985"/>
        <v>Slope</v>
      </c>
      <c r="DU381" s="51" t="str">
        <f t="shared" ca="1" si="986"/>
        <v>Slope</v>
      </c>
      <c r="DV381" s="51" t="str">
        <f t="shared" ca="1" si="987"/>
        <v>Slope</v>
      </c>
      <c r="DW381" s="51" t="str">
        <f t="shared" ca="1" si="988"/>
        <v>Slope</v>
      </c>
      <c r="DX381" s="51" t="str">
        <f t="shared" ca="1" si="989"/>
        <v>Slope</v>
      </c>
      <c r="DY381" s="51" t="str">
        <f t="shared" ca="1" si="990"/>
        <v>Slope</v>
      </c>
      <c r="DZ381" s="51" t="str">
        <f t="shared" ca="1" si="991"/>
        <v>Slope</v>
      </c>
      <c r="EA381" s="51" t="str">
        <f t="shared" ca="1" si="992"/>
        <v>Slope</v>
      </c>
      <c r="EB381" s="51" t="str">
        <f t="shared" ca="1" si="993"/>
        <v>Slope</v>
      </c>
      <c r="EC381" s="51" t="str">
        <f t="shared" ca="1" si="994"/>
        <v>Slope</v>
      </c>
      <c r="EE381" s="52">
        <f t="shared" ca="1" si="995"/>
        <v>1</v>
      </c>
      <c r="EF381" s="52">
        <f t="shared" ca="1" si="996"/>
        <v>1</v>
      </c>
      <c r="EG381" s="52">
        <f t="shared" ca="1" si="997"/>
        <v>1</v>
      </c>
      <c r="EH381" s="52">
        <f t="shared" ca="1" si="998"/>
        <v>1</v>
      </c>
      <c r="EI381" s="52">
        <f t="shared" ca="1" si="999"/>
        <v>1</v>
      </c>
      <c r="EJ381" s="52">
        <f t="shared" ca="1" si="1000"/>
        <v>1</v>
      </c>
      <c r="EK381" s="52">
        <f t="shared" ca="1" si="1001"/>
        <v>1</v>
      </c>
      <c r="EL381" s="52">
        <f t="shared" ca="1" si="1002"/>
        <v>1</v>
      </c>
      <c r="EM381" s="52">
        <f t="shared" ca="1" si="1003"/>
        <v>1</v>
      </c>
      <c r="EN381" s="52">
        <f t="shared" ca="1" si="1004"/>
        <v>1</v>
      </c>
      <c r="EO381" s="52">
        <f t="shared" ca="1" si="1005"/>
        <v>1</v>
      </c>
      <c r="EP381" s="52">
        <f t="shared" ca="1" si="1006"/>
        <v>1</v>
      </c>
      <c r="EQ381" s="52">
        <f t="shared" ca="1" si="1007"/>
        <v>1</v>
      </c>
      <c r="ER381" s="52">
        <f t="shared" ca="1" si="1008"/>
        <v>1</v>
      </c>
      <c r="ES381" s="52">
        <f t="shared" ca="1" si="1009"/>
        <v>1</v>
      </c>
      <c r="ET381" s="52">
        <f t="shared" ca="1" si="1010"/>
        <v>1</v>
      </c>
      <c r="EU381" s="52">
        <f t="shared" ca="1" si="1011"/>
        <v>1</v>
      </c>
      <c r="EV381" s="52">
        <f t="shared" ca="1" si="1012"/>
        <v>1</v>
      </c>
      <c r="EW381" s="52">
        <f t="shared" ca="1" si="1013"/>
        <v>1</v>
      </c>
      <c r="EX381" s="52">
        <f t="shared" ca="1" si="1014"/>
        <v>1</v>
      </c>
      <c r="EY381" s="52">
        <f t="shared" ca="1" si="1015"/>
        <v>1</v>
      </c>
      <c r="EZ381" s="52">
        <f t="shared" ca="1" si="1016"/>
        <v>1</v>
      </c>
      <c r="FA381" s="52">
        <f t="shared" ca="1" si="1017"/>
        <v>1</v>
      </c>
      <c r="FB381" s="52">
        <f t="shared" ca="1" si="1018"/>
        <v>1</v>
      </c>
      <c r="FC381" s="52">
        <f t="shared" ca="1" si="1019"/>
        <v>1</v>
      </c>
      <c r="FD381" s="52">
        <f t="shared" ca="1" si="1020"/>
        <v>1</v>
      </c>
      <c r="FE381" s="52">
        <f t="shared" ca="1" si="1021"/>
        <v>1</v>
      </c>
      <c r="FF381" s="52">
        <f t="shared" ca="1" si="1022"/>
        <v>1</v>
      </c>
      <c r="FG381" s="52">
        <f t="shared" ca="1" si="1023"/>
        <v>1</v>
      </c>
      <c r="FH381" s="52">
        <f t="shared" ca="1" si="1024"/>
        <v>1</v>
      </c>
      <c r="FI381" s="52">
        <f t="shared" ca="1" si="1025"/>
        <v>1</v>
      </c>
      <c r="FK381" s="52">
        <f t="shared" si="1026"/>
        <v>0</v>
      </c>
      <c r="FL381" s="59" t="e">
        <f t="shared" ca="1" si="1027"/>
        <v>#N/A</v>
      </c>
      <c r="FM381" s="59" t="e">
        <f t="shared" ca="1" si="1028"/>
        <v>#N/A</v>
      </c>
      <c r="FN381" s="52">
        <f t="shared" ca="1" si="1029"/>
        <v>0</v>
      </c>
      <c r="FP381" s="52">
        <f t="shared" ca="1" si="1030"/>
        <v>0.66666666666666663</v>
      </c>
      <c r="FQ381" s="52">
        <f t="shared" ca="1" si="1031"/>
        <v>0.66666666666666663</v>
      </c>
      <c r="FR381" s="52">
        <f t="shared" ca="1" si="1032"/>
        <v>0.65555555555555545</v>
      </c>
      <c r="FS381" s="52">
        <f t="shared" ca="1" si="1033"/>
        <v>0.64444444444444438</v>
      </c>
      <c r="FT381" s="52">
        <f t="shared" ca="1" si="1034"/>
        <v>0.6333333333333333</v>
      </c>
      <c r="FU381" s="52">
        <f t="shared" ca="1" si="1035"/>
        <v>0.62222222222222223</v>
      </c>
      <c r="FV381" s="52">
        <f t="shared" ca="1" si="1036"/>
        <v>0.61111111111111116</v>
      </c>
      <c r="FW381" s="52">
        <f t="shared" ca="1" si="1037"/>
        <v>0.6</v>
      </c>
      <c r="FX381" s="52">
        <f t="shared" ca="1" si="1038"/>
        <v>0.5888888888888888</v>
      </c>
      <c r="FY381" s="52">
        <f t="shared" ca="1" si="1039"/>
        <v>0.57777777777777772</v>
      </c>
      <c r="FZ381" s="52">
        <f t="shared" ca="1" si="1040"/>
        <v>0.56666666666666665</v>
      </c>
      <c r="GA381" s="52">
        <f t="shared" ca="1" si="1041"/>
        <v>0.55555555555555558</v>
      </c>
      <c r="GB381" s="52">
        <f t="shared" ca="1" si="1042"/>
        <v>0.5444444444444444</v>
      </c>
      <c r="GC381" s="52">
        <f t="shared" ca="1" si="1043"/>
        <v>0.53333333333333333</v>
      </c>
      <c r="GD381" s="52">
        <f t="shared" ca="1" si="1044"/>
        <v>0.52222222222222214</v>
      </c>
      <c r="GE381" s="52">
        <f t="shared" ca="1" si="1045"/>
        <v>0.51111111111111107</v>
      </c>
      <c r="GF381" s="52">
        <f t="shared" ca="1" si="1046"/>
        <v>0.5</v>
      </c>
      <c r="GG381" s="52">
        <f t="shared" ca="1" si="1047"/>
        <v>0.48888888888888887</v>
      </c>
      <c r="GH381" s="52">
        <f t="shared" ca="1" si="1048"/>
        <v>0.47777777777777775</v>
      </c>
      <c r="GI381" s="52">
        <f t="shared" ca="1" si="1049"/>
        <v>0.46666666666666667</v>
      </c>
      <c r="GJ381" s="52">
        <f t="shared" ca="1" si="1050"/>
        <v>0.45555555555555555</v>
      </c>
      <c r="GK381" s="52">
        <f t="shared" ca="1" si="1051"/>
        <v>0.44444444444444442</v>
      </c>
      <c r="GL381" s="52">
        <f t="shared" ca="1" si="1052"/>
        <v>0.43333333333333335</v>
      </c>
      <c r="GM381" s="52">
        <f t="shared" ca="1" si="1053"/>
        <v>0.42222222222222222</v>
      </c>
      <c r="GN381" s="52">
        <f t="shared" ca="1" si="1054"/>
        <v>0.41111111111111109</v>
      </c>
      <c r="GO381" s="52">
        <f t="shared" ca="1" si="1055"/>
        <v>0.39999999999999997</v>
      </c>
      <c r="GP381" s="52">
        <f t="shared" ca="1" si="1056"/>
        <v>0.38888888888888884</v>
      </c>
      <c r="GQ381" s="52">
        <f t="shared" ca="1" si="1057"/>
        <v>0.37777777777777777</v>
      </c>
      <c r="GR381" s="52">
        <f t="shared" ca="1" si="1058"/>
        <v>0.36666666666666664</v>
      </c>
      <c r="GS381" s="52">
        <f t="shared" ca="1" si="1059"/>
        <v>0.35555555555555551</v>
      </c>
      <c r="GT381" s="52">
        <f t="shared" ca="1" si="1060"/>
        <v>0.34444444444444444</v>
      </c>
      <c r="GU381" s="125">
        <f t="shared" si="1061"/>
        <v>0</v>
      </c>
      <c r="GV381" s="52">
        <f t="shared" ca="1" si="1062"/>
        <v>0.66666666666666663</v>
      </c>
      <c r="GW381" s="59">
        <f t="shared" ca="1" si="1063"/>
        <v>0</v>
      </c>
      <c r="GX381" s="52">
        <f t="shared" ca="1" si="1064"/>
        <v>0</v>
      </c>
      <c r="GY381" s="52" t="str">
        <f t="shared" ca="1" si="1065"/>
        <v>Slope</v>
      </c>
      <c r="GZ381" s="52" t="str">
        <f t="shared" ca="1" si="1066"/>
        <v>NaN</v>
      </c>
      <c r="HA381" s="120">
        <f t="shared" si="1067"/>
        <v>0</v>
      </c>
      <c r="HB381" s="58">
        <f t="shared" si="1068"/>
        <v>0</v>
      </c>
      <c r="HC381" s="58"/>
      <c r="HD381" s="121">
        <f t="shared" si="1069"/>
        <v>1</v>
      </c>
      <c r="HE381" s="52">
        <f t="shared" si="1070"/>
        <v>0</v>
      </c>
      <c r="HF381" s="52">
        <f t="shared" si="1071"/>
        <v>0</v>
      </c>
      <c r="HG381" s="120">
        <f t="shared" si="1072"/>
        <v>1</v>
      </c>
      <c r="HH381" s="120">
        <f t="shared" si="1073"/>
        <v>0</v>
      </c>
      <c r="HI381" s="52">
        <f t="shared" ca="1" si="1074"/>
        <v>0</v>
      </c>
      <c r="HJ381" s="52" t="str">
        <f t="shared" ca="1" si="1075"/>
        <v>Slope</v>
      </c>
      <c r="HK381" s="59">
        <f t="shared" ca="1" si="1076"/>
        <v>2</v>
      </c>
      <c r="HL381" s="52" t="str">
        <f t="shared" ca="1" si="1077"/>
        <v>NaN</v>
      </c>
      <c r="HM381" s="52">
        <f t="shared" si="1078"/>
        <v>0</v>
      </c>
      <c r="HN381" s="52">
        <f t="shared" si="1079"/>
        <v>0</v>
      </c>
      <c r="HO381" s="52">
        <f t="shared" si="1080"/>
        <v>0</v>
      </c>
      <c r="HP381" s="112"/>
      <c r="HQ381" s="52">
        <f t="shared" si="1083"/>
        <v>0</v>
      </c>
      <c r="HR381" s="112"/>
      <c r="HS381" s="52">
        <f t="shared" si="1081"/>
        <v>0</v>
      </c>
      <c r="HT381">
        <f t="shared" si="1082"/>
        <v>0</v>
      </c>
    </row>
    <row r="382" spans="1:228" x14ac:dyDescent="0.25">
      <c r="A382" s="45">
        <v>344</v>
      </c>
      <c r="B382" s="35">
        <f t="shared" si="922"/>
        <v>3.9699074074074019E-2</v>
      </c>
      <c r="C382" s="28"/>
      <c r="D382" s="29"/>
      <c r="E382" s="29"/>
      <c r="F382" s="37"/>
      <c r="G382" s="38"/>
      <c r="H382" s="107"/>
      <c r="I382" s="31"/>
      <c r="J382" s="28"/>
      <c r="K382" s="37">
        <f t="shared" si="912"/>
        <v>0</v>
      </c>
      <c r="L382" s="30">
        <f t="shared" si="910"/>
        <v>0</v>
      </c>
      <c r="M382" s="101">
        <f t="shared" si="911"/>
        <v>0</v>
      </c>
      <c r="N382" s="103">
        <f t="shared" si="923"/>
        <v>0</v>
      </c>
      <c r="AD382" s="52" t="e">
        <f t="shared" ca="1" si="924"/>
        <v>#DIV/0!</v>
      </c>
      <c r="AE382" s="52" t="e">
        <f t="shared" ca="1" si="924"/>
        <v>#DIV/0!</v>
      </c>
      <c r="AF382" s="52" t="e">
        <f t="shared" ca="1" si="924"/>
        <v>#DIV/0!</v>
      </c>
      <c r="AG382" s="52" t="e">
        <f t="shared" ca="1" si="918"/>
        <v>#DIV/0!</v>
      </c>
      <c r="AH382" s="52" t="e">
        <f t="shared" ca="1" si="918"/>
        <v>#DIV/0!</v>
      </c>
      <c r="AI382" s="52" t="e">
        <f t="shared" ca="1" si="918"/>
        <v>#DIV/0!</v>
      </c>
      <c r="AJ382" s="52" t="e">
        <f t="shared" ca="1" si="918"/>
        <v>#DIV/0!</v>
      </c>
      <c r="AK382" s="52" t="e">
        <f t="shared" ca="1" si="919"/>
        <v>#DIV/0!</v>
      </c>
      <c r="AL382" s="52" t="e">
        <f t="shared" ca="1" si="919"/>
        <v>#DIV/0!</v>
      </c>
      <c r="AM382" s="52" t="e">
        <f t="shared" ca="1" si="919"/>
        <v>#DIV/0!</v>
      </c>
      <c r="AN382" s="52" t="e">
        <f t="shared" ca="1" si="919"/>
        <v>#DIV/0!</v>
      </c>
      <c r="AO382" s="52" t="e">
        <f t="shared" ca="1" si="920"/>
        <v>#DIV/0!</v>
      </c>
      <c r="AP382" s="52" t="e">
        <f t="shared" ca="1" si="920"/>
        <v>#DIV/0!</v>
      </c>
      <c r="AQ382" s="52" t="e">
        <f t="shared" ca="1" si="920"/>
        <v>#DIV/0!</v>
      </c>
      <c r="AR382" s="52" t="e">
        <f t="shared" ca="1" si="920"/>
        <v>#DIV/0!</v>
      </c>
      <c r="AS382" s="52" t="e">
        <f t="shared" ca="1" si="921"/>
        <v>#DIV/0!</v>
      </c>
      <c r="AT382" s="52" t="e">
        <f t="shared" ca="1" si="921"/>
        <v>#DIV/0!</v>
      </c>
      <c r="AU382" s="52" t="e">
        <f t="shared" ca="1" si="921"/>
        <v>#DIV/0!</v>
      </c>
      <c r="AV382" s="52" t="e">
        <f t="shared" ca="1" si="921"/>
        <v>#DIV/0!</v>
      </c>
      <c r="AW382" s="52" t="e">
        <f t="shared" ca="1" si="921"/>
        <v>#DIV/0!</v>
      </c>
      <c r="AX382" s="52" t="e">
        <f t="shared" ca="1" si="921"/>
        <v>#DIV/0!</v>
      </c>
      <c r="AY382" s="52" t="e">
        <f t="shared" ca="1" si="915"/>
        <v>#DIV/0!</v>
      </c>
      <c r="AZ382" s="52" t="e">
        <f t="shared" ca="1" si="915"/>
        <v>#DIV/0!</v>
      </c>
      <c r="BA382" s="52" t="e">
        <f t="shared" ca="1" si="915"/>
        <v>#DIV/0!</v>
      </c>
      <c r="BB382" s="52" t="e">
        <f t="shared" ca="1" si="915"/>
        <v>#DIV/0!</v>
      </c>
      <c r="BC382" s="52" t="e">
        <f t="shared" ca="1" si="916"/>
        <v>#DIV/0!</v>
      </c>
      <c r="BD382" s="52" t="e">
        <f t="shared" ca="1" si="916"/>
        <v>#DIV/0!</v>
      </c>
      <c r="BE382" s="52" t="e">
        <f t="shared" ca="1" si="916"/>
        <v>#DIV/0!</v>
      </c>
      <c r="BF382" s="52" t="e">
        <f t="shared" ca="1" si="916"/>
        <v>#DIV/0!</v>
      </c>
      <c r="BG382" s="52" t="e">
        <f t="shared" ca="1" si="917"/>
        <v>#DIV/0!</v>
      </c>
      <c r="BH382" s="52" t="e">
        <f t="shared" ca="1" si="917"/>
        <v>#DIV/0!</v>
      </c>
      <c r="BJ382" s="52">
        <f t="shared" si="925"/>
        <v>0</v>
      </c>
      <c r="BK382" s="52">
        <f t="shared" si="926"/>
        <v>0</v>
      </c>
      <c r="BL382" s="52">
        <f t="shared" si="927"/>
        <v>0</v>
      </c>
      <c r="BM382" s="52">
        <f t="shared" si="928"/>
        <v>0</v>
      </c>
      <c r="BN382" s="52">
        <f t="shared" si="929"/>
        <v>0</v>
      </c>
      <c r="BO382" s="52">
        <f t="shared" si="930"/>
        <v>0</v>
      </c>
      <c r="BP382" s="52">
        <f t="shared" si="931"/>
        <v>0</v>
      </c>
      <c r="BQ382" s="52">
        <f t="shared" si="932"/>
        <v>0.05</v>
      </c>
      <c r="BS382" s="52">
        <f t="shared" ca="1" si="933"/>
        <v>0</v>
      </c>
      <c r="BT382" s="52">
        <f t="shared" ca="1" si="934"/>
        <v>0</v>
      </c>
      <c r="BU382" s="52">
        <f t="shared" ca="1" si="935"/>
        <v>0</v>
      </c>
      <c r="BV382" s="52">
        <f t="shared" ca="1" si="936"/>
        <v>0</v>
      </c>
      <c r="BW382" s="52">
        <f t="shared" ca="1" si="937"/>
        <v>0</v>
      </c>
      <c r="BX382" s="52">
        <f t="shared" ca="1" si="938"/>
        <v>0</v>
      </c>
      <c r="BY382" s="52">
        <f t="shared" ca="1" si="939"/>
        <v>0</v>
      </c>
      <c r="BZ382" s="52">
        <f t="shared" ca="1" si="940"/>
        <v>0</v>
      </c>
      <c r="CA382" s="52">
        <f t="shared" ca="1" si="941"/>
        <v>0</v>
      </c>
      <c r="CB382" s="52">
        <f t="shared" ca="1" si="942"/>
        <v>0</v>
      </c>
      <c r="CC382" s="52">
        <f t="shared" ca="1" si="943"/>
        <v>0</v>
      </c>
      <c r="CD382" s="52">
        <f t="shared" ca="1" si="944"/>
        <v>0</v>
      </c>
      <c r="CE382" s="52">
        <f t="shared" ca="1" si="945"/>
        <v>0</v>
      </c>
      <c r="CF382" s="52">
        <f t="shared" ca="1" si="946"/>
        <v>0</v>
      </c>
      <c r="CG382" s="52">
        <f t="shared" ca="1" si="947"/>
        <v>0</v>
      </c>
      <c r="CH382" s="52">
        <f t="shared" ca="1" si="948"/>
        <v>0</v>
      </c>
      <c r="CI382" s="52">
        <f t="shared" ca="1" si="949"/>
        <v>0</v>
      </c>
      <c r="CJ382" s="52">
        <f t="shared" ca="1" si="950"/>
        <v>0</v>
      </c>
      <c r="CK382" s="52">
        <f t="shared" ca="1" si="951"/>
        <v>0</v>
      </c>
      <c r="CL382" s="52">
        <f t="shared" ca="1" si="952"/>
        <v>0</v>
      </c>
      <c r="CM382" s="52">
        <f t="shared" ca="1" si="953"/>
        <v>0</v>
      </c>
      <c r="CN382" s="52">
        <f t="shared" ca="1" si="954"/>
        <v>0</v>
      </c>
      <c r="CO382" s="52">
        <f t="shared" ca="1" si="955"/>
        <v>0</v>
      </c>
      <c r="CP382" s="52">
        <f t="shared" ca="1" si="956"/>
        <v>0</v>
      </c>
      <c r="CQ382" s="52">
        <f t="shared" ca="1" si="957"/>
        <v>0</v>
      </c>
      <c r="CR382" s="52">
        <f t="shared" ca="1" si="958"/>
        <v>0</v>
      </c>
      <c r="CS382" s="52">
        <f t="shared" ca="1" si="959"/>
        <v>0</v>
      </c>
      <c r="CT382" s="52">
        <f t="shared" ca="1" si="960"/>
        <v>0</v>
      </c>
      <c r="CU382" s="52">
        <f t="shared" ca="1" si="961"/>
        <v>0</v>
      </c>
      <c r="CV382" s="52">
        <f t="shared" ca="1" si="962"/>
        <v>0</v>
      </c>
      <c r="CW382" s="52">
        <f t="shared" ca="1" si="963"/>
        <v>0</v>
      </c>
      <c r="CY382" s="51" t="str">
        <f t="shared" ca="1" si="964"/>
        <v>Slope</v>
      </c>
      <c r="CZ382" s="51" t="str">
        <f t="shared" ca="1" si="965"/>
        <v>Slope</v>
      </c>
      <c r="DA382" s="51" t="str">
        <f t="shared" ca="1" si="966"/>
        <v>Slope</v>
      </c>
      <c r="DB382" s="51" t="str">
        <f t="shared" ca="1" si="967"/>
        <v>Slope</v>
      </c>
      <c r="DC382" s="51" t="str">
        <f t="shared" ca="1" si="968"/>
        <v>Slope</v>
      </c>
      <c r="DD382" s="51" t="str">
        <f t="shared" ca="1" si="969"/>
        <v>Slope</v>
      </c>
      <c r="DE382" s="51" t="str">
        <f t="shared" ca="1" si="970"/>
        <v>Slope</v>
      </c>
      <c r="DF382" s="51" t="str">
        <f t="shared" ca="1" si="971"/>
        <v>Slope</v>
      </c>
      <c r="DG382" s="51" t="str">
        <f t="shared" ca="1" si="972"/>
        <v>Slope</v>
      </c>
      <c r="DH382" s="51" t="str">
        <f t="shared" ca="1" si="973"/>
        <v>Slope</v>
      </c>
      <c r="DI382" s="51" t="str">
        <f t="shared" ca="1" si="974"/>
        <v>Slope</v>
      </c>
      <c r="DJ382" s="51" t="str">
        <f t="shared" ca="1" si="975"/>
        <v>Slope</v>
      </c>
      <c r="DK382" s="51" t="str">
        <f t="shared" ca="1" si="976"/>
        <v>Slope</v>
      </c>
      <c r="DL382" s="51" t="str">
        <f t="shared" ca="1" si="977"/>
        <v>Slope</v>
      </c>
      <c r="DM382" s="51" t="str">
        <f t="shared" ca="1" si="978"/>
        <v>Slope</v>
      </c>
      <c r="DN382" s="51" t="str">
        <f t="shared" ca="1" si="979"/>
        <v>Slope</v>
      </c>
      <c r="DO382" s="51" t="str">
        <f t="shared" ca="1" si="980"/>
        <v>Slope</v>
      </c>
      <c r="DP382" s="51" t="str">
        <f t="shared" ca="1" si="981"/>
        <v>Slope</v>
      </c>
      <c r="DQ382" s="51" t="str">
        <f t="shared" ca="1" si="982"/>
        <v>Slope</v>
      </c>
      <c r="DR382" s="51" t="str">
        <f t="shared" ca="1" si="983"/>
        <v>Slope</v>
      </c>
      <c r="DS382" s="51" t="str">
        <f t="shared" ca="1" si="984"/>
        <v>Slope</v>
      </c>
      <c r="DT382" s="51" t="str">
        <f t="shared" ca="1" si="985"/>
        <v>Slope</v>
      </c>
      <c r="DU382" s="51" t="str">
        <f t="shared" ca="1" si="986"/>
        <v>Slope</v>
      </c>
      <c r="DV382" s="51" t="str">
        <f t="shared" ca="1" si="987"/>
        <v>Slope</v>
      </c>
      <c r="DW382" s="51" t="str">
        <f t="shared" ca="1" si="988"/>
        <v>Slope</v>
      </c>
      <c r="DX382" s="51" t="str">
        <f t="shared" ca="1" si="989"/>
        <v>Slope</v>
      </c>
      <c r="DY382" s="51" t="str">
        <f t="shared" ca="1" si="990"/>
        <v>Slope</v>
      </c>
      <c r="DZ382" s="51" t="str">
        <f t="shared" ca="1" si="991"/>
        <v>Slope</v>
      </c>
      <c r="EA382" s="51" t="str">
        <f t="shared" ca="1" si="992"/>
        <v>Slope</v>
      </c>
      <c r="EB382" s="51" t="str">
        <f t="shared" ca="1" si="993"/>
        <v>Slope</v>
      </c>
      <c r="EC382" s="51" t="str">
        <f t="shared" ca="1" si="994"/>
        <v>Slope</v>
      </c>
      <c r="EE382" s="52">
        <f t="shared" ca="1" si="995"/>
        <v>1</v>
      </c>
      <c r="EF382" s="52">
        <f t="shared" ca="1" si="996"/>
        <v>1</v>
      </c>
      <c r="EG382" s="52">
        <f t="shared" ca="1" si="997"/>
        <v>1</v>
      </c>
      <c r="EH382" s="52">
        <f t="shared" ca="1" si="998"/>
        <v>1</v>
      </c>
      <c r="EI382" s="52">
        <f t="shared" ca="1" si="999"/>
        <v>1</v>
      </c>
      <c r="EJ382" s="52">
        <f t="shared" ca="1" si="1000"/>
        <v>1</v>
      </c>
      <c r="EK382" s="52">
        <f t="shared" ca="1" si="1001"/>
        <v>1</v>
      </c>
      <c r="EL382" s="52">
        <f t="shared" ca="1" si="1002"/>
        <v>1</v>
      </c>
      <c r="EM382" s="52">
        <f t="shared" ca="1" si="1003"/>
        <v>1</v>
      </c>
      <c r="EN382" s="52">
        <f t="shared" ca="1" si="1004"/>
        <v>1</v>
      </c>
      <c r="EO382" s="52">
        <f t="shared" ca="1" si="1005"/>
        <v>1</v>
      </c>
      <c r="EP382" s="52">
        <f t="shared" ca="1" si="1006"/>
        <v>1</v>
      </c>
      <c r="EQ382" s="52">
        <f t="shared" ca="1" si="1007"/>
        <v>1</v>
      </c>
      <c r="ER382" s="52">
        <f t="shared" ca="1" si="1008"/>
        <v>1</v>
      </c>
      <c r="ES382" s="52">
        <f t="shared" ca="1" si="1009"/>
        <v>1</v>
      </c>
      <c r="ET382" s="52">
        <f t="shared" ca="1" si="1010"/>
        <v>1</v>
      </c>
      <c r="EU382" s="52">
        <f t="shared" ca="1" si="1011"/>
        <v>1</v>
      </c>
      <c r="EV382" s="52">
        <f t="shared" ca="1" si="1012"/>
        <v>1</v>
      </c>
      <c r="EW382" s="52">
        <f t="shared" ca="1" si="1013"/>
        <v>1</v>
      </c>
      <c r="EX382" s="52">
        <f t="shared" ca="1" si="1014"/>
        <v>1</v>
      </c>
      <c r="EY382" s="52">
        <f t="shared" ca="1" si="1015"/>
        <v>1</v>
      </c>
      <c r="EZ382" s="52">
        <f t="shared" ca="1" si="1016"/>
        <v>1</v>
      </c>
      <c r="FA382" s="52">
        <f t="shared" ca="1" si="1017"/>
        <v>1</v>
      </c>
      <c r="FB382" s="52">
        <f t="shared" ca="1" si="1018"/>
        <v>1</v>
      </c>
      <c r="FC382" s="52">
        <f t="shared" ca="1" si="1019"/>
        <v>1</v>
      </c>
      <c r="FD382" s="52">
        <f t="shared" ca="1" si="1020"/>
        <v>1</v>
      </c>
      <c r="FE382" s="52">
        <f t="shared" ca="1" si="1021"/>
        <v>1</v>
      </c>
      <c r="FF382" s="52">
        <f t="shared" ca="1" si="1022"/>
        <v>1</v>
      </c>
      <c r="FG382" s="52">
        <f t="shared" ca="1" si="1023"/>
        <v>1</v>
      </c>
      <c r="FH382" s="52">
        <f t="shared" ca="1" si="1024"/>
        <v>1</v>
      </c>
      <c r="FI382" s="52">
        <f t="shared" ca="1" si="1025"/>
        <v>1</v>
      </c>
      <c r="FK382" s="52">
        <f t="shared" si="1026"/>
        <v>0</v>
      </c>
      <c r="FL382" s="59" t="e">
        <f t="shared" ca="1" si="1027"/>
        <v>#N/A</v>
      </c>
      <c r="FM382" s="59" t="e">
        <f t="shared" ca="1" si="1028"/>
        <v>#N/A</v>
      </c>
      <c r="FN382" s="52">
        <f t="shared" ca="1" si="1029"/>
        <v>0</v>
      </c>
      <c r="FP382" s="52">
        <f t="shared" ca="1" si="1030"/>
        <v>0.66666666666666663</v>
      </c>
      <c r="FQ382" s="52">
        <f t="shared" ca="1" si="1031"/>
        <v>0.66666666666666663</v>
      </c>
      <c r="FR382" s="52">
        <f t="shared" ca="1" si="1032"/>
        <v>0.65555555555555545</v>
      </c>
      <c r="FS382" s="52">
        <f t="shared" ca="1" si="1033"/>
        <v>0.64444444444444438</v>
      </c>
      <c r="FT382" s="52">
        <f t="shared" ca="1" si="1034"/>
        <v>0.6333333333333333</v>
      </c>
      <c r="FU382" s="52">
        <f t="shared" ca="1" si="1035"/>
        <v>0.62222222222222223</v>
      </c>
      <c r="FV382" s="52">
        <f t="shared" ca="1" si="1036"/>
        <v>0.61111111111111116</v>
      </c>
      <c r="FW382" s="52">
        <f t="shared" ca="1" si="1037"/>
        <v>0.6</v>
      </c>
      <c r="FX382" s="52">
        <f t="shared" ca="1" si="1038"/>
        <v>0.5888888888888888</v>
      </c>
      <c r="FY382" s="52">
        <f t="shared" ca="1" si="1039"/>
        <v>0.57777777777777772</v>
      </c>
      <c r="FZ382" s="52">
        <f t="shared" ca="1" si="1040"/>
        <v>0.56666666666666665</v>
      </c>
      <c r="GA382" s="52">
        <f t="shared" ca="1" si="1041"/>
        <v>0.55555555555555558</v>
      </c>
      <c r="GB382" s="52">
        <f t="shared" ca="1" si="1042"/>
        <v>0.5444444444444444</v>
      </c>
      <c r="GC382" s="52">
        <f t="shared" ca="1" si="1043"/>
        <v>0.53333333333333333</v>
      </c>
      <c r="GD382" s="52">
        <f t="shared" ca="1" si="1044"/>
        <v>0.52222222222222214</v>
      </c>
      <c r="GE382" s="52">
        <f t="shared" ca="1" si="1045"/>
        <v>0.51111111111111107</v>
      </c>
      <c r="GF382" s="52">
        <f t="shared" ca="1" si="1046"/>
        <v>0.5</v>
      </c>
      <c r="GG382" s="52">
        <f t="shared" ca="1" si="1047"/>
        <v>0.48888888888888887</v>
      </c>
      <c r="GH382" s="52">
        <f t="shared" ca="1" si="1048"/>
        <v>0.47777777777777775</v>
      </c>
      <c r="GI382" s="52">
        <f t="shared" ca="1" si="1049"/>
        <v>0.46666666666666667</v>
      </c>
      <c r="GJ382" s="52">
        <f t="shared" ca="1" si="1050"/>
        <v>0.45555555555555555</v>
      </c>
      <c r="GK382" s="52">
        <f t="shared" ca="1" si="1051"/>
        <v>0.44444444444444442</v>
      </c>
      <c r="GL382" s="52">
        <f t="shared" ca="1" si="1052"/>
        <v>0.43333333333333335</v>
      </c>
      <c r="GM382" s="52">
        <f t="shared" ca="1" si="1053"/>
        <v>0.42222222222222222</v>
      </c>
      <c r="GN382" s="52">
        <f t="shared" ca="1" si="1054"/>
        <v>0.41111111111111109</v>
      </c>
      <c r="GO382" s="52">
        <f t="shared" ca="1" si="1055"/>
        <v>0.39999999999999997</v>
      </c>
      <c r="GP382" s="52">
        <f t="shared" ca="1" si="1056"/>
        <v>0.38888888888888884</v>
      </c>
      <c r="GQ382" s="52">
        <f t="shared" ca="1" si="1057"/>
        <v>0.37777777777777777</v>
      </c>
      <c r="GR382" s="52">
        <f t="shared" ca="1" si="1058"/>
        <v>0.36666666666666664</v>
      </c>
      <c r="GS382" s="52">
        <f t="shared" ca="1" si="1059"/>
        <v>0.35555555555555551</v>
      </c>
      <c r="GT382" s="52">
        <f t="shared" ca="1" si="1060"/>
        <v>0.34444444444444444</v>
      </c>
      <c r="GU382" s="125">
        <f t="shared" si="1061"/>
        <v>0</v>
      </c>
      <c r="GV382" s="52">
        <f t="shared" ca="1" si="1062"/>
        <v>0.66666666666666663</v>
      </c>
      <c r="GW382" s="59">
        <f t="shared" ca="1" si="1063"/>
        <v>0</v>
      </c>
      <c r="GX382" s="52">
        <f t="shared" ca="1" si="1064"/>
        <v>0</v>
      </c>
      <c r="GY382" s="52" t="str">
        <f t="shared" ca="1" si="1065"/>
        <v>Slope</v>
      </c>
      <c r="GZ382" s="52" t="str">
        <f t="shared" ca="1" si="1066"/>
        <v>NaN</v>
      </c>
      <c r="HA382" s="120">
        <f t="shared" si="1067"/>
        <v>0</v>
      </c>
      <c r="HB382" s="58">
        <f t="shared" si="1068"/>
        <v>0</v>
      </c>
      <c r="HC382" s="58"/>
      <c r="HD382" s="121">
        <f t="shared" si="1069"/>
        <v>1</v>
      </c>
      <c r="HE382" s="52">
        <f t="shared" si="1070"/>
        <v>0</v>
      </c>
      <c r="HF382" s="52">
        <f t="shared" si="1071"/>
        <v>0</v>
      </c>
      <c r="HG382" s="120">
        <f t="shared" si="1072"/>
        <v>1</v>
      </c>
      <c r="HH382" s="120">
        <f t="shared" si="1073"/>
        <v>0</v>
      </c>
      <c r="HI382" s="52">
        <f t="shared" ca="1" si="1074"/>
        <v>0</v>
      </c>
      <c r="HJ382" s="52" t="str">
        <f t="shared" ca="1" si="1075"/>
        <v>Slope</v>
      </c>
      <c r="HK382" s="59">
        <f t="shared" ca="1" si="1076"/>
        <v>2</v>
      </c>
      <c r="HL382" s="52" t="str">
        <f t="shared" ca="1" si="1077"/>
        <v>NaN</v>
      </c>
      <c r="HM382" s="52">
        <f t="shared" si="1078"/>
        <v>0</v>
      </c>
      <c r="HN382" s="52">
        <f t="shared" si="1079"/>
        <v>0</v>
      </c>
      <c r="HO382" s="52">
        <f t="shared" si="1080"/>
        <v>0</v>
      </c>
      <c r="HP382" s="112"/>
      <c r="HQ382" s="52">
        <f t="shared" si="1083"/>
        <v>0</v>
      </c>
      <c r="HR382" s="112"/>
      <c r="HS382" s="52">
        <f t="shared" si="1081"/>
        <v>0</v>
      </c>
      <c r="HT382">
        <f t="shared" si="1082"/>
        <v>0</v>
      </c>
    </row>
    <row r="383" spans="1:228" x14ac:dyDescent="0.25">
      <c r="A383" s="45">
        <v>345</v>
      </c>
      <c r="B383" s="35">
        <f t="shared" si="922"/>
        <v>3.9814814814814761E-2</v>
      </c>
      <c r="C383" s="28"/>
      <c r="D383" s="29"/>
      <c r="E383" s="29"/>
      <c r="F383" s="37"/>
      <c r="G383" s="38"/>
      <c r="H383" s="107"/>
      <c r="I383" s="31"/>
      <c r="J383" s="28"/>
      <c r="K383" s="37">
        <f t="shared" si="912"/>
        <v>0</v>
      </c>
      <c r="L383" s="30">
        <f t="shared" si="910"/>
        <v>0</v>
      </c>
      <c r="M383" s="101">
        <f t="shared" si="911"/>
        <v>0</v>
      </c>
      <c r="N383" s="103">
        <f t="shared" si="923"/>
        <v>0</v>
      </c>
      <c r="AD383" s="52" t="e">
        <f t="shared" ca="1" si="924"/>
        <v>#DIV/0!</v>
      </c>
      <c r="AE383" s="52" t="e">
        <f t="shared" ca="1" si="924"/>
        <v>#DIV/0!</v>
      </c>
      <c r="AF383" s="52" t="e">
        <f t="shared" ca="1" si="924"/>
        <v>#DIV/0!</v>
      </c>
      <c r="AG383" s="52" t="e">
        <f t="shared" ca="1" si="918"/>
        <v>#DIV/0!</v>
      </c>
      <c r="AH383" s="52" t="e">
        <f t="shared" ca="1" si="918"/>
        <v>#DIV/0!</v>
      </c>
      <c r="AI383" s="52" t="e">
        <f t="shared" ca="1" si="918"/>
        <v>#DIV/0!</v>
      </c>
      <c r="AJ383" s="52" t="e">
        <f t="shared" ca="1" si="918"/>
        <v>#DIV/0!</v>
      </c>
      <c r="AK383" s="52" t="e">
        <f t="shared" ca="1" si="919"/>
        <v>#DIV/0!</v>
      </c>
      <c r="AL383" s="52" t="e">
        <f t="shared" ca="1" si="919"/>
        <v>#DIV/0!</v>
      </c>
      <c r="AM383" s="52" t="e">
        <f t="shared" ca="1" si="919"/>
        <v>#DIV/0!</v>
      </c>
      <c r="AN383" s="52" t="e">
        <f t="shared" ca="1" si="919"/>
        <v>#DIV/0!</v>
      </c>
      <c r="AO383" s="52" t="e">
        <f t="shared" ca="1" si="920"/>
        <v>#DIV/0!</v>
      </c>
      <c r="AP383" s="52" t="e">
        <f t="shared" ca="1" si="920"/>
        <v>#DIV/0!</v>
      </c>
      <c r="AQ383" s="52" t="e">
        <f t="shared" ca="1" si="920"/>
        <v>#DIV/0!</v>
      </c>
      <c r="AR383" s="52" t="e">
        <f t="shared" ca="1" si="920"/>
        <v>#DIV/0!</v>
      </c>
      <c r="AS383" s="52" t="e">
        <f t="shared" ca="1" si="921"/>
        <v>#DIV/0!</v>
      </c>
      <c r="AT383" s="52" t="e">
        <f t="shared" ca="1" si="921"/>
        <v>#DIV/0!</v>
      </c>
      <c r="AU383" s="52" t="e">
        <f t="shared" ca="1" si="921"/>
        <v>#DIV/0!</v>
      </c>
      <c r="AV383" s="52" t="e">
        <f t="shared" ca="1" si="921"/>
        <v>#DIV/0!</v>
      </c>
      <c r="AW383" s="52" t="e">
        <f t="shared" ca="1" si="921"/>
        <v>#DIV/0!</v>
      </c>
      <c r="AX383" s="52" t="e">
        <f t="shared" ca="1" si="921"/>
        <v>#DIV/0!</v>
      </c>
      <c r="AY383" s="52" t="e">
        <f t="shared" ca="1" si="915"/>
        <v>#DIV/0!</v>
      </c>
      <c r="AZ383" s="52" t="e">
        <f t="shared" ca="1" si="915"/>
        <v>#DIV/0!</v>
      </c>
      <c r="BA383" s="52" t="e">
        <f t="shared" ca="1" si="915"/>
        <v>#DIV/0!</v>
      </c>
      <c r="BB383" s="52" t="e">
        <f t="shared" ca="1" si="915"/>
        <v>#DIV/0!</v>
      </c>
      <c r="BC383" s="52" t="e">
        <f t="shared" ca="1" si="916"/>
        <v>#DIV/0!</v>
      </c>
      <c r="BD383" s="52" t="e">
        <f t="shared" ca="1" si="916"/>
        <v>#DIV/0!</v>
      </c>
      <c r="BE383" s="52" t="e">
        <f t="shared" ca="1" si="916"/>
        <v>#DIV/0!</v>
      </c>
      <c r="BF383" s="52" t="e">
        <f t="shared" ca="1" si="916"/>
        <v>#DIV/0!</v>
      </c>
      <c r="BG383" s="52" t="e">
        <f t="shared" ca="1" si="917"/>
        <v>#DIV/0!</v>
      </c>
      <c r="BH383" s="52" t="e">
        <f t="shared" ca="1" si="917"/>
        <v>#DIV/0!</v>
      </c>
      <c r="BJ383" s="52">
        <f t="shared" si="925"/>
        <v>0</v>
      </c>
      <c r="BK383" s="52">
        <f t="shared" si="926"/>
        <v>0</v>
      </c>
      <c r="BL383" s="52">
        <f t="shared" si="927"/>
        <v>0</v>
      </c>
      <c r="BM383" s="52">
        <f t="shared" si="928"/>
        <v>0</v>
      </c>
      <c r="BN383" s="52">
        <f t="shared" si="929"/>
        <v>0</v>
      </c>
      <c r="BO383" s="52">
        <f t="shared" si="930"/>
        <v>0</v>
      </c>
      <c r="BP383" s="52">
        <f t="shared" si="931"/>
        <v>0</v>
      </c>
      <c r="BQ383" s="52">
        <f t="shared" si="932"/>
        <v>0.05</v>
      </c>
      <c r="BS383" s="52">
        <f t="shared" ca="1" si="933"/>
        <v>0</v>
      </c>
      <c r="BT383" s="52">
        <f t="shared" ca="1" si="934"/>
        <v>0</v>
      </c>
      <c r="BU383" s="52">
        <f t="shared" ca="1" si="935"/>
        <v>0</v>
      </c>
      <c r="BV383" s="52">
        <f t="shared" ca="1" si="936"/>
        <v>0</v>
      </c>
      <c r="BW383" s="52">
        <f t="shared" ca="1" si="937"/>
        <v>0</v>
      </c>
      <c r="BX383" s="52">
        <f t="shared" ca="1" si="938"/>
        <v>0</v>
      </c>
      <c r="BY383" s="52">
        <f t="shared" ca="1" si="939"/>
        <v>0</v>
      </c>
      <c r="BZ383" s="52">
        <f t="shared" ca="1" si="940"/>
        <v>0</v>
      </c>
      <c r="CA383" s="52">
        <f t="shared" ca="1" si="941"/>
        <v>0</v>
      </c>
      <c r="CB383" s="52">
        <f t="shared" ca="1" si="942"/>
        <v>0</v>
      </c>
      <c r="CC383" s="52">
        <f t="shared" ca="1" si="943"/>
        <v>0</v>
      </c>
      <c r="CD383" s="52">
        <f t="shared" ca="1" si="944"/>
        <v>0</v>
      </c>
      <c r="CE383" s="52">
        <f t="shared" ca="1" si="945"/>
        <v>0</v>
      </c>
      <c r="CF383" s="52">
        <f t="shared" ca="1" si="946"/>
        <v>0</v>
      </c>
      <c r="CG383" s="52">
        <f t="shared" ca="1" si="947"/>
        <v>0</v>
      </c>
      <c r="CH383" s="52">
        <f t="shared" ca="1" si="948"/>
        <v>0</v>
      </c>
      <c r="CI383" s="52">
        <f t="shared" ca="1" si="949"/>
        <v>0</v>
      </c>
      <c r="CJ383" s="52">
        <f t="shared" ca="1" si="950"/>
        <v>0</v>
      </c>
      <c r="CK383" s="52">
        <f t="shared" ca="1" si="951"/>
        <v>0</v>
      </c>
      <c r="CL383" s="52">
        <f t="shared" ca="1" si="952"/>
        <v>0</v>
      </c>
      <c r="CM383" s="52">
        <f t="shared" ca="1" si="953"/>
        <v>0</v>
      </c>
      <c r="CN383" s="52">
        <f t="shared" ca="1" si="954"/>
        <v>0</v>
      </c>
      <c r="CO383" s="52">
        <f t="shared" ca="1" si="955"/>
        <v>0</v>
      </c>
      <c r="CP383" s="52">
        <f t="shared" ca="1" si="956"/>
        <v>0</v>
      </c>
      <c r="CQ383" s="52">
        <f t="shared" ca="1" si="957"/>
        <v>0</v>
      </c>
      <c r="CR383" s="52">
        <f t="shared" ca="1" si="958"/>
        <v>0</v>
      </c>
      <c r="CS383" s="52">
        <f t="shared" ca="1" si="959"/>
        <v>0</v>
      </c>
      <c r="CT383" s="52">
        <f t="shared" ca="1" si="960"/>
        <v>0</v>
      </c>
      <c r="CU383" s="52">
        <f t="shared" ca="1" si="961"/>
        <v>0</v>
      </c>
      <c r="CV383" s="52">
        <f t="shared" ca="1" si="962"/>
        <v>0</v>
      </c>
      <c r="CW383" s="52">
        <f t="shared" ca="1" si="963"/>
        <v>0</v>
      </c>
      <c r="CY383" s="51" t="str">
        <f t="shared" ca="1" si="964"/>
        <v>Slope</v>
      </c>
      <c r="CZ383" s="51" t="str">
        <f t="shared" ca="1" si="965"/>
        <v>Slope</v>
      </c>
      <c r="DA383" s="51" t="str">
        <f t="shared" ca="1" si="966"/>
        <v>Slope</v>
      </c>
      <c r="DB383" s="51" t="str">
        <f t="shared" ca="1" si="967"/>
        <v>Slope</v>
      </c>
      <c r="DC383" s="51" t="str">
        <f t="shared" ca="1" si="968"/>
        <v>Slope</v>
      </c>
      <c r="DD383" s="51" t="str">
        <f t="shared" ca="1" si="969"/>
        <v>Slope</v>
      </c>
      <c r="DE383" s="51" t="str">
        <f t="shared" ca="1" si="970"/>
        <v>Slope</v>
      </c>
      <c r="DF383" s="51" t="str">
        <f t="shared" ca="1" si="971"/>
        <v>Slope</v>
      </c>
      <c r="DG383" s="51" t="str">
        <f t="shared" ca="1" si="972"/>
        <v>Slope</v>
      </c>
      <c r="DH383" s="51" t="str">
        <f t="shared" ca="1" si="973"/>
        <v>Slope</v>
      </c>
      <c r="DI383" s="51" t="str">
        <f t="shared" ca="1" si="974"/>
        <v>Slope</v>
      </c>
      <c r="DJ383" s="51" t="str">
        <f t="shared" ca="1" si="975"/>
        <v>Slope</v>
      </c>
      <c r="DK383" s="51" t="str">
        <f t="shared" ca="1" si="976"/>
        <v>Slope</v>
      </c>
      <c r="DL383" s="51" t="str">
        <f t="shared" ca="1" si="977"/>
        <v>Slope</v>
      </c>
      <c r="DM383" s="51" t="str">
        <f t="shared" ca="1" si="978"/>
        <v>Slope</v>
      </c>
      <c r="DN383" s="51" t="str">
        <f t="shared" ca="1" si="979"/>
        <v>Slope</v>
      </c>
      <c r="DO383" s="51" t="str">
        <f t="shared" ca="1" si="980"/>
        <v>Slope</v>
      </c>
      <c r="DP383" s="51" t="str">
        <f t="shared" ca="1" si="981"/>
        <v>Slope</v>
      </c>
      <c r="DQ383" s="51" t="str">
        <f t="shared" ca="1" si="982"/>
        <v>Slope</v>
      </c>
      <c r="DR383" s="51" t="str">
        <f t="shared" ca="1" si="983"/>
        <v>Slope</v>
      </c>
      <c r="DS383" s="51" t="str">
        <f t="shared" ca="1" si="984"/>
        <v>Slope</v>
      </c>
      <c r="DT383" s="51" t="str">
        <f t="shared" ca="1" si="985"/>
        <v>Slope</v>
      </c>
      <c r="DU383" s="51" t="str">
        <f t="shared" ca="1" si="986"/>
        <v>Slope</v>
      </c>
      <c r="DV383" s="51" t="str">
        <f t="shared" ca="1" si="987"/>
        <v>Slope</v>
      </c>
      <c r="DW383" s="51" t="str">
        <f t="shared" ca="1" si="988"/>
        <v>Slope</v>
      </c>
      <c r="DX383" s="51" t="str">
        <f t="shared" ca="1" si="989"/>
        <v>Slope</v>
      </c>
      <c r="DY383" s="51" t="str">
        <f t="shared" ca="1" si="990"/>
        <v>Slope</v>
      </c>
      <c r="DZ383" s="51" t="str">
        <f t="shared" ca="1" si="991"/>
        <v>Slope</v>
      </c>
      <c r="EA383" s="51" t="str">
        <f t="shared" ca="1" si="992"/>
        <v>Slope</v>
      </c>
      <c r="EB383" s="51" t="str">
        <f t="shared" ca="1" si="993"/>
        <v>Slope</v>
      </c>
      <c r="EC383" s="51" t="str">
        <f t="shared" ca="1" si="994"/>
        <v>Slope</v>
      </c>
      <c r="EE383" s="52">
        <f t="shared" ca="1" si="995"/>
        <v>1</v>
      </c>
      <c r="EF383" s="52">
        <f t="shared" ca="1" si="996"/>
        <v>1</v>
      </c>
      <c r="EG383" s="52">
        <f t="shared" ca="1" si="997"/>
        <v>1</v>
      </c>
      <c r="EH383" s="52">
        <f t="shared" ca="1" si="998"/>
        <v>1</v>
      </c>
      <c r="EI383" s="52">
        <f t="shared" ca="1" si="999"/>
        <v>1</v>
      </c>
      <c r="EJ383" s="52">
        <f t="shared" ca="1" si="1000"/>
        <v>1</v>
      </c>
      <c r="EK383" s="52">
        <f t="shared" ca="1" si="1001"/>
        <v>1</v>
      </c>
      <c r="EL383" s="52">
        <f t="shared" ca="1" si="1002"/>
        <v>1</v>
      </c>
      <c r="EM383" s="52">
        <f t="shared" ca="1" si="1003"/>
        <v>1</v>
      </c>
      <c r="EN383" s="52">
        <f t="shared" ca="1" si="1004"/>
        <v>1</v>
      </c>
      <c r="EO383" s="52">
        <f t="shared" ca="1" si="1005"/>
        <v>1</v>
      </c>
      <c r="EP383" s="52">
        <f t="shared" ca="1" si="1006"/>
        <v>1</v>
      </c>
      <c r="EQ383" s="52">
        <f t="shared" ca="1" si="1007"/>
        <v>1</v>
      </c>
      <c r="ER383" s="52">
        <f t="shared" ca="1" si="1008"/>
        <v>1</v>
      </c>
      <c r="ES383" s="52">
        <f t="shared" ca="1" si="1009"/>
        <v>1</v>
      </c>
      <c r="ET383" s="52">
        <f t="shared" ca="1" si="1010"/>
        <v>1</v>
      </c>
      <c r="EU383" s="52">
        <f t="shared" ca="1" si="1011"/>
        <v>1</v>
      </c>
      <c r="EV383" s="52">
        <f t="shared" ca="1" si="1012"/>
        <v>1</v>
      </c>
      <c r="EW383" s="52">
        <f t="shared" ca="1" si="1013"/>
        <v>1</v>
      </c>
      <c r="EX383" s="52">
        <f t="shared" ca="1" si="1014"/>
        <v>1</v>
      </c>
      <c r="EY383" s="52">
        <f t="shared" ca="1" si="1015"/>
        <v>1</v>
      </c>
      <c r="EZ383" s="52">
        <f t="shared" ca="1" si="1016"/>
        <v>1</v>
      </c>
      <c r="FA383" s="52">
        <f t="shared" ca="1" si="1017"/>
        <v>1</v>
      </c>
      <c r="FB383" s="52">
        <f t="shared" ca="1" si="1018"/>
        <v>1</v>
      </c>
      <c r="FC383" s="52">
        <f t="shared" ca="1" si="1019"/>
        <v>1</v>
      </c>
      <c r="FD383" s="52">
        <f t="shared" ca="1" si="1020"/>
        <v>1</v>
      </c>
      <c r="FE383" s="52">
        <f t="shared" ca="1" si="1021"/>
        <v>1</v>
      </c>
      <c r="FF383" s="52">
        <f t="shared" ca="1" si="1022"/>
        <v>1</v>
      </c>
      <c r="FG383" s="52">
        <f t="shared" ca="1" si="1023"/>
        <v>1</v>
      </c>
      <c r="FH383" s="52">
        <f t="shared" ca="1" si="1024"/>
        <v>1</v>
      </c>
      <c r="FI383" s="52">
        <f t="shared" ca="1" si="1025"/>
        <v>1</v>
      </c>
      <c r="FK383" s="52">
        <f t="shared" si="1026"/>
        <v>0</v>
      </c>
      <c r="FL383" s="59" t="e">
        <f t="shared" ca="1" si="1027"/>
        <v>#N/A</v>
      </c>
      <c r="FM383" s="59" t="e">
        <f t="shared" ca="1" si="1028"/>
        <v>#N/A</v>
      </c>
      <c r="FN383" s="52">
        <f t="shared" ca="1" si="1029"/>
        <v>0</v>
      </c>
      <c r="FP383" s="52">
        <f t="shared" ca="1" si="1030"/>
        <v>0.66666666666666663</v>
      </c>
      <c r="FQ383" s="52">
        <f t="shared" ca="1" si="1031"/>
        <v>0.66666666666666663</v>
      </c>
      <c r="FR383" s="52">
        <f t="shared" ca="1" si="1032"/>
        <v>0.65555555555555545</v>
      </c>
      <c r="FS383" s="52">
        <f t="shared" ca="1" si="1033"/>
        <v>0.64444444444444438</v>
      </c>
      <c r="FT383" s="52">
        <f t="shared" ca="1" si="1034"/>
        <v>0.6333333333333333</v>
      </c>
      <c r="FU383" s="52">
        <f t="shared" ca="1" si="1035"/>
        <v>0.62222222222222223</v>
      </c>
      <c r="FV383" s="52">
        <f t="shared" ca="1" si="1036"/>
        <v>0.61111111111111116</v>
      </c>
      <c r="FW383" s="52">
        <f t="shared" ca="1" si="1037"/>
        <v>0.6</v>
      </c>
      <c r="FX383" s="52">
        <f t="shared" ca="1" si="1038"/>
        <v>0.5888888888888888</v>
      </c>
      <c r="FY383" s="52">
        <f t="shared" ca="1" si="1039"/>
        <v>0.57777777777777772</v>
      </c>
      <c r="FZ383" s="52">
        <f t="shared" ca="1" si="1040"/>
        <v>0.56666666666666665</v>
      </c>
      <c r="GA383" s="52">
        <f t="shared" ca="1" si="1041"/>
        <v>0.55555555555555558</v>
      </c>
      <c r="GB383" s="52">
        <f t="shared" ca="1" si="1042"/>
        <v>0.5444444444444444</v>
      </c>
      <c r="GC383" s="52">
        <f t="shared" ca="1" si="1043"/>
        <v>0.53333333333333333</v>
      </c>
      <c r="GD383" s="52">
        <f t="shared" ca="1" si="1044"/>
        <v>0.52222222222222214</v>
      </c>
      <c r="GE383" s="52">
        <f t="shared" ca="1" si="1045"/>
        <v>0.51111111111111107</v>
      </c>
      <c r="GF383" s="52">
        <f t="shared" ca="1" si="1046"/>
        <v>0.5</v>
      </c>
      <c r="GG383" s="52">
        <f t="shared" ca="1" si="1047"/>
        <v>0.48888888888888887</v>
      </c>
      <c r="GH383" s="52">
        <f t="shared" ca="1" si="1048"/>
        <v>0.47777777777777775</v>
      </c>
      <c r="GI383" s="52">
        <f t="shared" ca="1" si="1049"/>
        <v>0.46666666666666667</v>
      </c>
      <c r="GJ383" s="52">
        <f t="shared" ca="1" si="1050"/>
        <v>0.45555555555555555</v>
      </c>
      <c r="GK383" s="52">
        <f t="shared" ca="1" si="1051"/>
        <v>0.44444444444444442</v>
      </c>
      <c r="GL383" s="52">
        <f t="shared" ca="1" si="1052"/>
        <v>0.43333333333333335</v>
      </c>
      <c r="GM383" s="52">
        <f t="shared" ca="1" si="1053"/>
        <v>0.42222222222222222</v>
      </c>
      <c r="GN383" s="52">
        <f t="shared" ca="1" si="1054"/>
        <v>0.41111111111111109</v>
      </c>
      <c r="GO383" s="52">
        <f t="shared" ca="1" si="1055"/>
        <v>0.39999999999999997</v>
      </c>
      <c r="GP383" s="52">
        <f t="shared" ca="1" si="1056"/>
        <v>0.38888888888888884</v>
      </c>
      <c r="GQ383" s="52">
        <f t="shared" ca="1" si="1057"/>
        <v>0.37777777777777777</v>
      </c>
      <c r="GR383" s="52">
        <f t="shared" ca="1" si="1058"/>
        <v>0.36666666666666664</v>
      </c>
      <c r="GS383" s="52">
        <f t="shared" ca="1" si="1059"/>
        <v>0.35555555555555551</v>
      </c>
      <c r="GT383" s="52">
        <f t="shared" ca="1" si="1060"/>
        <v>0.34444444444444444</v>
      </c>
      <c r="GU383" s="125">
        <f t="shared" si="1061"/>
        <v>0</v>
      </c>
      <c r="GV383" s="52">
        <f t="shared" ca="1" si="1062"/>
        <v>0.66666666666666663</v>
      </c>
      <c r="GW383" s="59">
        <f t="shared" ca="1" si="1063"/>
        <v>0</v>
      </c>
      <c r="GX383" s="52">
        <f t="shared" ca="1" si="1064"/>
        <v>0</v>
      </c>
      <c r="GY383" s="52" t="str">
        <f t="shared" ca="1" si="1065"/>
        <v>Slope</v>
      </c>
      <c r="GZ383" s="52" t="str">
        <f t="shared" ca="1" si="1066"/>
        <v>NaN</v>
      </c>
      <c r="HA383" s="120">
        <f t="shared" si="1067"/>
        <v>0</v>
      </c>
      <c r="HB383" s="58">
        <f t="shared" si="1068"/>
        <v>0</v>
      </c>
      <c r="HC383" s="58"/>
      <c r="HD383" s="121">
        <f t="shared" si="1069"/>
        <v>1</v>
      </c>
      <c r="HE383" s="52">
        <f t="shared" si="1070"/>
        <v>0</v>
      </c>
      <c r="HF383" s="52">
        <f t="shared" si="1071"/>
        <v>0</v>
      </c>
      <c r="HG383" s="120">
        <f t="shared" si="1072"/>
        <v>1</v>
      </c>
      <c r="HH383" s="120">
        <f t="shared" si="1073"/>
        <v>0</v>
      </c>
      <c r="HI383" s="52">
        <f t="shared" ca="1" si="1074"/>
        <v>0</v>
      </c>
      <c r="HJ383" s="52" t="str">
        <f t="shared" ca="1" si="1075"/>
        <v>Slope</v>
      </c>
      <c r="HK383" s="59">
        <f t="shared" ca="1" si="1076"/>
        <v>2</v>
      </c>
      <c r="HL383" s="52" t="str">
        <f t="shared" ca="1" si="1077"/>
        <v>NaN</v>
      </c>
      <c r="HM383" s="52">
        <f t="shared" si="1078"/>
        <v>0</v>
      </c>
      <c r="HN383" s="52">
        <f t="shared" si="1079"/>
        <v>0</v>
      </c>
      <c r="HO383" s="52">
        <f t="shared" si="1080"/>
        <v>0</v>
      </c>
      <c r="HP383" s="112"/>
      <c r="HQ383" s="52">
        <f t="shared" si="1083"/>
        <v>0</v>
      </c>
      <c r="HR383" s="112"/>
      <c r="HS383" s="52">
        <f t="shared" si="1081"/>
        <v>0</v>
      </c>
      <c r="HT383">
        <f t="shared" si="1082"/>
        <v>0</v>
      </c>
    </row>
    <row r="384" spans="1:228" x14ac:dyDescent="0.25">
      <c r="A384" s="45">
        <v>346</v>
      </c>
      <c r="B384" s="35">
        <f t="shared" si="922"/>
        <v>3.9930555555555504E-2</v>
      </c>
      <c r="C384" s="28"/>
      <c r="D384" s="29"/>
      <c r="E384" s="29"/>
      <c r="F384" s="37"/>
      <c r="G384" s="38"/>
      <c r="H384" s="107"/>
      <c r="I384" s="31"/>
      <c r="J384" s="28"/>
      <c r="K384" s="37">
        <f t="shared" si="912"/>
        <v>0</v>
      </c>
      <c r="L384" s="30">
        <f t="shared" si="910"/>
        <v>0</v>
      </c>
      <c r="M384" s="101">
        <f t="shared" si="911"/>
        <v>0</v>
      </c>
      <c r="N384" s="103">
        <f t="shared" si="923"/>
        <v>0</v>
      </c>
      <c r="AD384" s="52" t="e">
        <f t="shared" ca="1" si="924"/>
        <v>#DIV/0!</v>
      </c>
      <c r="AE384" s="52" t="e">
        <f t="shared" ca="1" si="924"/>
        <v>#DIV/0!</v>
      </c>
      <c r="AF384" s="52" t="e">
        <f t="shared" ca="1" si="924"/>
        <v>#DIV/0!</v>
      </c>
      <c r="AG384" s="52" t="e">
        <f t="shared" ca="1" si="918"/>
        <v>#DIV/0!</v>
      </c>
      <c r="AH384" s="52" t="e">
        <f t="shared" ca="1" si="918"/>
        <v>#DIV/0!</v>
      </c>
      <c r="AI384" s="52" t="e">
        <f t="shared" ca="1" si="918"/>
        <v>#DIV/0!</v>
      </c>
      <c r="AJ384" s="52" t="e">
        <f t="shared" ca="1" si="918"/>
        <v>#DIV/0!</v>
      </c>
      <c r="AK384" s="52" t="e">
        <f t="shared" ca="1" si="919"/>
        <v>#DIV/0!</v>
      </c>
      <c r="AL384" s="52" t="e">
        <f t="shared" ca="1" si="919"/>
        <v>#DIV/0!</v>
      </c>
      <c r="AM384" s="52" t="e">
        <f t="shared" ca="1" si="919"/>
        <v>#DIV/0!</v>
      </c>
      <c r="AN384" s="52" t="e">
        <f t="shared" ca="1" si="919"/>
        <v>#DIV/0!</v>
      </c>
      <c r="AO384" s="52" t="e">
        <f t="shared" ca="1" si="920"/>
        <v>#DIV/0!</v>
      </c>
      <c r="AP384" s="52" t="e">
        <f t="shared" ca="1" si="920"/>
        <v>#DIV/0!</v>
      </c>
      <c r="AQ384" s="52" t="e">
        <f t="shared" ca="1" si="920"/>
        <v>#DIV/0!</v>
      </c>
      <c r="AR384" s="52" t="e">
        <f t="shared" ca="1" si="920"/>
        <v>#DIV/0!</v>
      </c>
      <c r="AS384" s="52" t="e">
        <f t="shared" ca="1" si="921"/>
        <v>#DIV/0!</v>
      </c>
      <c r="AT384" s="52" t="e">
        <f t="shared" ca="1" si="921"/>
        <v>#DIV/0!</v>
      </c>
      <c r="AU384" s="52" t="e">
        <f t="shared" ca="1" si="921"/>
        <v>#DIV/0!</v>
      </c>
      <c r="AV384" s="52" t="e">
        <f t="shared" ca="1" si="921"/>
        <v>#DIV/0!</v>
      </c>
      <c r="AW384" s="52" t="e">
        <f t="shared" ca="1" si="921"/>
        <v>#DIV/0!</v>
      </c>
      <c r="AX384" s="52" t="e">
        <f t="shared" ca="1" si="921"/>
        <v>#DIV/0!</v>
      </c>
      <c r="AY384" s="52" t="e">
        <f t="shared" ca="1" si="915"/>
        <v>#DIV/0!</v>
      </c>
      <c r="AZ384" s="52" t="e">
        <f t="shared" ca="1" si="915"/>
        <v>#DIV/0!</v>
      </c>
      <c r="BA384" s="52" t="e">
        <f t="shared" ca="1" si="915"/>
        <v>#DIV/0!</v>
      </c>
      <c r="BB384" s="52" t="e">
        <f t="shared" ca="1" si="915"/>
        <v>#DIV/0!</v>
      </c>
      <c r="BC384" s="52" t="e">
        <f t="shared" ca="1" si="916"/>
        <v>#DIV/0!</v>
      </c>
      <c r="BD384" s="52" t="e">
        <f t="shared" ca="1" si="916"/>
        <v>#DIV/0!</v>
      </c>
      <c r="BE384" s="52" t="e">
        <f t="shared" ca="1" si="916"/>
        <v>#DIV/0!</v>
      </c>
      <c r="BF384" s="52" t="e">
        <f t="shared" ca="1" si="916"/>
        <v>#DIV/0!</v>
      </c>
      <c r="BG384" s="52" t="e">
        <f t="shared" ca="1" si="917"/>
        <v>#DIV/0!</v>
      </c>
      <c r="BH384" s="52" t="e">
        <f t="shared" ca="1" si="917"/>
        <v>#DIV/0!</v>
      </c>
      <c r="BJ384" s="52">
        <f t="shared" si="925"/>
        <v>0</v>
      </c>
      <c r="BK384" s="52">
        <f t="shared" si="926"/>
        <v>0</v>
      </c>
      <c r="BL384" s="52">
        <f t="shared" si="927"/>
        <v>0</v>
      </c>
      <c r="BM384" s="52">
        <f t="shared" si="928"/>
        <v>0</v>
      </c>
      <c r="BN384" s="52">
        <f t="shared" si="929"/>
        <v>0</v>
      </c>
      <c r="BO384" s="52">
        <f t="shared" si="930"/>
        <v>0</v>
      </c>
      <c r="BP384" s="52">
        <f t="shared" si="931"/>
        <v>0</v>
      </c>
      <c r="BQ384" s="52">
        <f t="shared" si="932"/>
        <v>0.05</v>
      </c>
      <c r="BS384" s="52">
        <f t="shared" ca="1" si="933"/>
        <v>0</v>
      </c>
      <c r="BT384" s="52">
        <f t="shared" ca="1" si="934"/>
        <v>0</v>
      </c>
      <c r="BU384" s="52">
        <f t="shared" ca="1" si="935"/>
        <v>0</v>
      </c>
      <c r="BV384" s="52">
        <f t="shared" ca="1" si="936"/>
        <v>0</v>
      </c>
      <c r="BW384" s="52">
        <f t="shared" ca="1" si="937"/>
        <v>0</v>
      </c>
      <c r="BX384" s="52">
        <f t="shared" ca="1" si="938"/>
        <v>0</v>
      </c>
      <c r="BY384" s="52">
        <f t="shared" ca="1" si="939"/>
        <v>0</v>
      </c>
      <c r="BZ384" s="52">
        <f t="shared" ca="1" si="940"/>
        <v>0</v>
      </c>
      <c r="CA384" s="52">
        <f t="shared" ca="1" si="941"/>
        <v>0</v>
      </c>
      <c r="CB384" s="52">
        <f t="shared" ca="1" si="942"/>
        <v>0</v>
      </c>
      <c r="CC384" s="52">
        <f t="shared" ca="1" si="943"/>
        <v>0</v>
      </c>
      <c r="CD384" s="52">
        <f t="shared" ca="1" si="944"/>
        <v>0</v>
      </c>
      <c r="CE384" s="52">
        <f t="shared" ca="1" si="945"/>
        <v>0</v>
      </c>
      <c r="CF384" s="52">
        <f t="shared" ca="1" si="946"/>
        <v>0</v>
      </c>
      <c r="CG384" s="52">
        <f t="shared" ca="1" si="947"/>
        <v>0</v>
      </c>
      <c r="CH384" s="52">
        <f t="shared" ca="1" si="948"/>
        <v>0</v>
      </c>
      <c r="CI384" s="52">
        <f t="shared" ca="1" si="949"/>
        <v>0</v>
      </c>
      <c r="CJ384" s="52">
        <f t="shared" ca="1" si="950"/>
        <v>0</v>
      </c>
      <c r="CK384" s="52">
        <f t="shared" ca="1" si="951"/>
        <v>0</v>
      </c>
      <c r="CL384" s="52">
        <f t="shared" ca="1" si="952"/>
        <v>0</v>
      </c>
      <c r="CM384" s="52">
        <f t="shared" ca="1" si="953"/>
        <v>0</v>
      </c>
      <c r="CN384" s="52">
        <f t="shared" ca="1" si="954"/>
        <v>0</v>
      </c>
      <c r="CO384" s="52">
        <f t="shared" ca="1" si="955"/>
        <v>0</v>
      </c>
      <c r="CP384" s="52">
        <f t="shared" ca="1" si="956"/>
        <v>0</v>
      </c>
      <c r="CQ384" s="52">
        <f t="shared" ca="1" si="957"/>
        <v>0</v>
      </c>
      <c r="CR384" s="52">
        <f t="shared" ca="1" si="958"/>
        <v>0</v>
      </c>
      <c r="CS384" s="52">
        <f t="shared" ca="1" si="959"/>
        <v>0</v>
      </c>
      <c r="CT384" s="52">
        <f t="shared" ca="1" si="960"/>
        <v>0</v>
      </c>
      <c r="CU384" s="52">
        <f t="shared" ca="1" si="961"/>
        <v>0</v>
      </c>
      <c r="CV384" s="52">
        <f t="shared" ca="1" si="962"/>
        <v>0</v>
      </c>
      <c r="CW384" s="52">
        <f t="shared" ca="1" si="963"/>
        <v>0</v>
      </c>
      <c r="CY384" s="51" t="str">
        <f t="shared" ca="1" si="964"/>
        <v>Slope</v>
      </c>
      <c r="CZ384" s="51" t="str">
        <f t="shared" ca="1" si="965"/>
        <v>Slope</v>
      </c>
      <c r="DA384" s="51" t="str">
        <f t="shared" ca="1" si="966"/>
        <v>Slope</v>
      </c>
      <c r="DB384" s="51" t="str">
        <f t="shared" ca="1" si="967"/>
        <v>Slope</v>
      </c>
      <c r="DC384" s="51" t="str">
        <f t="shared" ca="1" si="968"/>
        <v>Slope</v>
      </c>
      <c r="DD384" s="51" t="str">
        <f t="shared" ca="1" si="969"/>
        <v>Slope</v>
      </c>
      <c r="DE384" s="51" t="str">
        <f t="shared" ca="1" si="970"/>
        <v>Slope</v>
      </c>
      <c r="DF384" s="51" t="str">
        <f t="shared" ca="1" si="971"/>
        <v>Slope</v>
      </c>
      <c r="DG384" s="51" t="str">
        <f t="shared" ca="1" si="972"/>
        <v>Slope</v>
      </c>
      <c r="DH384" s="51" t="str">
        <f t="shared" ca="1" si="973"/>
        <v>Slope</v>
      </c>
      <c r="DI384" s="51" t="str">
        <f t="shared" ca="1" si="974"/>
        <v>Slope</v>
      </c>
      <c r="DJ384" s="51" t="str">
        <f t="shared" ca="1" si="975"/>
        <v>Slope</v>
      </c>
      <c r="DK384" s="51" t="str">
        <f t="shared" ca="1" si="976"/>
        <v>Slope</v>
      </c>
      <c r="DL384" s="51" t="str">
        <f t="shared" ca="1" si="977"/>
        <v>Slope</v>
      </c>
      <c r="DM384" s="51" t="str">
        <f t="shared" ca="1" si="978"/>
        <v>Slope</v>
      </c>
      <c r="DN384" s="51" t="str">
        <f t="shared" ca="1" si="979"/>
        <v>Slope</v>
      </c>
      <c r="DO384" s="51" t="str">
        <f t="shared" ca="1" si="980"/>
        <v>Slope</v>
      </c>
      <c r="DP384" s="51" t="str">
        <f t="shared" ca="1" si="981"/>
        <v>Slope</v>
      </c>
      <c r="DQ384" s="51" t="str">
        <f t="shared" ca="1" si="982"/>
        <v>Slope</v>
      </c>
      <c r="DR384" s="51" t="str">
        <f t="shared" ca="1" si="983"/>
        <v>Slope</v>
      </c>
      <c r="DS384" s="51" t="str">
        <f t="shared" ca="1" si="984"/>
        <v>Slope</v>
      </c>
      <c r="DT384" s="51" t="str">
        <f t="shared" ca="1" si="985"/>
        <v>Slope</v>
      </c>
      <c r="DU384" s="51" t="str">
        <f t="shared" ca="1" si="986"/>
        <v>Slope</v>
      </c>
      <c r="DV384" s="51" t="str">
        <f t="shared" ca="1" si="987"/>
        <v>Slope</v>
      </c>
      <c r="DW384" s="51" t="str">
        <f t="shared" ca="1" si="988"/>
        <v>Slope</v>
      </c>
      <c r="DX384" s="51" t="str">
        <f t="shared" ca="1" si="989"/>
        <v>Slope</v>
      </c>
      <c r="DY384" s="51" t="str">
        <f t="shared" ca="1" si="990"/>
        <v>Slope</v>
      </c>
      <c r="DZ384" s="51" t="str">
        <f t="shared" ca="1" si="991"/>
        <v>Slope</v>
      </c>
      <c r="EA384" s="51" t="str">
        <f t="shared" ca="1" si="992"/>
        <v>Slope</v>
      </c>
      <c r="EB384" s="51" t="str">
        <f t="shared" ca="1" si="993"/>
        <v>Slope</v>
      </c>
      <c r="EC384" s="51" t="str">
        <f t="shared" ca="1" si="994"/>
        <v>Slope</v>
      </c>
      <c r="EE384" s="52">
        <f t="shared" ca="1" si="995"/>
        <v>1</v>
      </c>
      <c r="EF384" s="52">
        <f t="shared" ca="1" si="996"/>
        <v>1</v>
      </c>
      <c r="EG384" s="52">
        <f t="shared" ca="1" si="997"/>
        <v>1</v>
      </c>
      <c r="EH384" s="52">
        <f t="shared" ca="1" si="998"/>
        <v>1</v>
      </c>
      <c r="EI384" s="52">
        <f t="shared" ca="1" si="999"/>
        <v>1</v>
      </c>
      <c r="EJ384" s="52">
        <f t="shared" ca="1" si="1000"/>
        <v>1</v>
      </c>
      <c r="EK384" s="52">
        <f t="shared" ca="1" si="1001"/>
        <v>1</v>
      </c>
      <c r="EL384" s="52">
        <f t="shared" ca="1" si="1002"/>
        <v>1</v>
      </c>
      <c r="EM384" s="52">
        <f t="shared" ca="1" si="1003"/>
        <v>1</v>
      </c>
      <c r="EN384" s="52">
        <f t="shared" ca="1" si="1004"/>
        <v>1</v>
      </c>
      <c r="EO384" s="52">
        <f t="shared" ca="1" si="1005"/>
        <v>1</v>
      </c>
      <c r="EP384" s="52">
        <f t="shared" ca="1" si="1006"/>
        <v>1</v>
      </c>
      <c r="EQ384" s="52">
        <f t="shared" ca="1" si="1007"/>
        <v>1</v>
      </c>
      <c r="ER384" s="52">
        <f t="shared" ca="1" si="1008"/>
        <v>1</v>
      </c>
      <c r="ES384" s="52">
        <f t="shared" ca="1" si="1009"/>
        <v>1</v>
      </c>
      <c r="ET384" s="52">
        <f t="shared" ca="1" si="1010"/>
        <v>1</v>
      </c>
      <c r="EU384" s="52">
        <f t="shared" ca="1" si="1011"/>
        <v>1</v>
      </c>
      <c r="EV384" s="52">
        <f t="shared" ca="1" si="1012"/>
        <v>1</v>
      </c>
      <c r="EW384" s="52">
        <f t="shared" ca="1" si="1013"/>
        <v>1</v>
      </c>
      <c r="EX384" s="52">
        <f t="shared" ca="1" si="1014"/>
        <v>1</v>
      </c>
      <c r="EY384" s="52">
        <f t="shared" ca="1" si="1015"/>
        <v>1</v>
      </c>
      <c r="EZ384" s="52">
        <f t="shared" ca="1" si="1016"/>
        <v>1</v>
      </c>
      <c r="FA384" s="52">
        <f t="shared" ca="1" si="1017"/>
        <v>1</v>
      </c>
      <c r="FB384" s="52">
        <f t="shared" ca="1" si="1018"/>
        <v>1</v>
      </c>
      <c r="FC384" s="52">
        <f t="shared" ca="1" si="1019"/>
        <v>1</v>
      </c>
      <c r="FD384" s="52">
        <f t="shared" ca="1" si="1020"/>
        <v>1</v>
      </c>
      <c r="FE384" s="52">
        <f t="shared" ca="1" si="1021"/>
        <v>1</v>
      </c>
      <c r="FF384" s="52">
        <f t="shared" ca="1" si="1022"/>
        <v>1</v>
      </c>
      <c r="FG384" s="52">
        <f t="shared" ca="1" si="1023"/>
        <v>1</v>
      </c>
      <c r="FH384" s="52">
        <f t="shared" ca="1" si="1024"/>
        <v>1</v>
      </c>
      <c r="FI384" s="52">
        <f t="shared" ca="1" si="1025"/>
        <v>1</v>
      </c>
      <c r="FK384" s="52">
        <f t="shared" si="1026"/>
        <v>0</v>
      </c>
      <c r="FL384" s="59" t="e">
        <f t="shared" ca="1" si="1027"/>
        <v>#N/A</v>
      </c>
      <c r="FM384" s="59" t="e">
        <f t="shared" ca="1" si="1028"/>
        <v>#N/A</v>
      </c>
      <c r="FN384" s="52">
        <f t="shared" ca="1" si="1029"/>
        <v>0</v>
      </c>
      <c r="FP384" s="52">
        <f t="shared" ca="1" si="1030"/>
        <v>0.66666666666666663</v>
      </c>
      <c r="FQ384" s="52">
        <f t="shared" ca="1" si="1031"/>
        <v>0.66666666666666663</v>
      </c>
      <c r="FR384" s="52">
        <f t="shared" ca="1" si="1032"/>
        <v>0.65555555555555545</v>
      </c>
      <c r="FS384" s="52">
        <f t="shared" ca="1" si="1033"/>
        <v>0.64444444444444438</v>
      </c>
      <c r="FT384" s="52">
        <f t="shared" ca="1" si="1034"/>
        <v>0.6333333333333333</v>
      </c>
      <c r="FU384" s="52">
        <f t="shared" ca="1" si="1035"/>
        <v>0.62222222222222223</v>
      </c>
      <c r="FV384" s="52">
        <f t="shared" ca="1" si="1036"/>
        <v>0.61111111111111116</v>
      </c>
      <c r="FW384" s="52">
        <f t="shared" ca="1" si="1037"/>
        <v>0.6</v>
      </c>
      <c r="FX384" s="52">
        <f t="shared" ca="1" si="1038"/>
        <v>0.5888888888888888</v>
      </c>
      <c r="FY384" s="52">
        <f t="shared" ca="1" si="1039"/>
        <v>0.57777777777777772</v>
      </c>
      <c r="FZ384" s="52">
        <f t="shared" ca="1" si="1040"/>
        <v>0.56666666666666665</v>
      </c>
      <c r="GA384" s="52">
        <f t="shared" ca="1" si="1041"/>
        <v>0.55555555555555558</v>
      </c>
      <c r="GB384" s="52">
        <f t="shared" ca="1" si="1042"/>
        <v>0.5444444444444444</v>
      </c>
      <c r="GC384" s="52">
        <f t="shared" ca="1" si="1043"/>
        <v>0.53333333333333333</v>
      </c>
      <c r="GD384" s="52">
        <f t="shared" ca="1" si="1044"/>
        <v>0.52222222222222214</v>
      </c>
      <c r="GE384" s="52">
        <f t="shared" ca="1" si="1045"/>
        <v>0.51111111111111107</v>
      </c>
      <c r="GF384" s="52">
        <f t="shared" ca="1" si="1046"/>
        <v>0.5</v>
      </c>
      <c r="GG384" s="52">
        <f t="shared" ca="1" si="1047"/>
        <v>0.48888888888888887</v>
      </c>
      <c r="GH384" s="52">
        <f t="shared" ca="1" si="1048"/>
        <v>0.47777777777777775</v>
      </c>
      <c r="GI384" s="52">
        <f t="shared" ca="1" si="1049"/>
        <v>0.46666666666666667</v>
      </c>
      <c r="GJ384" s="52">
        <f t="shared" ca="1" si="1050"/>
        <v>0.45555555555555555</v>
      </c>
      <c r="GK384" s="52">
        <f t="shared" ca="1" si="1051"/>
        <v>0.44444444444444442</v>
      </c>
      <c r="GL384" s="52">
        <f t="shared" ca="1" si="1052"/>
        <v>0.43333333333333335</v>
      </c>
      <c r="GM384" s="52">
        <f t="shared" ca="1" si="1053"/>
        <v>0.42222222222222222</v>
      </c>
      <c r="GN384" s="52">
        <f t="shared" ca="1" si="1054"/>
        <v>0.41111111111111109</v>
      </c>
      <c r="GO384" s="52">
        <f t="shared" ca="1" si="1055"/>
        <v>0.39999999999999997</v>
      </c>
      <c r="GP384" s="52">
        <f t="shared" ca="1" si="1056"/>
        <v>0.38888888888888884</v>
      </c>
      <c r="GQ384" s="52">
        <f t="shared" ca="1" si="1057"/>
        <v>0.37777777777777777</v>
      </c>
      <c r="GR384" s="52">
        <f t="shared" ca="1" si="1058"/>
        <v>0.36666666666666664</v>
      </c>
      <c r="GS384" s="52">
        <f t="shared" ca="1" si="1059"/>
        <v>0.35555555555555551</v>
      </c>
      <c r="GT384" s="52">
        <f t="shared" ca="1" si="1060"/>
        <v>0.34444444444444444</v>
      </c>
      <c r="GU384" s="125">
        <f t="shared" si="1061"/>
        <v>0</v>
      </c>
      <c r="GV384" s="52">
        <f t="shared" ca="1" si="1062"/>
        <v>0.66666666666666663</v>
      </c>
      <c r="GW384" s="59">
        <f t="shared" ca="1" si="1063"/>
        <v>0</v>
      </c>
      <c r="GX384" s="52">
        <f t="shared" ca="1" si="1064"/>
        <v>0</v>
      </c>
      <c r="GY384" s="52" t="str">
        <f t="shared" ca="1" si="1065"/>
        <v>Slope</v>
      </c>
      <c r="GZ384" s="52" t="str">
        <f t="shared" ca="1" si="1066"/>
        <v>NaN</v>
      </c>
      <c r="HA384" s="120">
        <f t="shared" si="1067"/>
        <v>0</v>
      </c>
      <c r="HB384" s="58">
        <f t="shared" si="1068"/>
        <v>0</v>
      </c>
      <c r="HC384" s="58"/>
      <c r="HD384" s="121">
        <f t="shared" si="1069"/>
        <v>1</v>
      </c>
      <c r="HE384" s="52">
        <f t="shared" si="1070"/>
        <v>0</v>
      </c>
      <c r="HF384" s="52">
        <f t="shared" si="1071"/>
        <v>0</v>
      </c>
      <c r="HG384" s="120">
        <f t="shared" si="1072"/>
        <v>1</v>
      </c>
      <c r="HH384" s="120">
        <f t="shared" si="1073"/>
        <v>0</v>
      </c>
      <c r="HI384" s="52">
        <f t="shared" ca="1" si="1074"/>
        <v>0</v>
      </c>
      <c r="HJ384" s="52" t="str">
        <f t="shared" ca="1" si="1075"/>
        <v>Slope</v>
      </c>
      <c r="HK384" s="59">
        <f t="shared" ca="1" si="1076"/>
        <v>2</v>
      </c>
      <c r="HL384" s="52" t="str">
        <f t="shared" ca="1" si="1077"/>
        <v>NaN</v>
      </c>
      <c r="HM384" s="52">
        <f t="shared" si="1078"/>
        <v>0</v>
      </c>
      <c r="HN384" s="52">
        <f t="shared" si="1079"/>
        <v>0</v>
      </c>
      <c r="HO384" s="52">
        <f t="shared" si="1080"/>
        <v>0</v>
      </c>
      <c r="HP384" s="112"/>
      <c r="HQ384" s="52">
        <f t="shared" si="1083"/>
        <v>0</v>
      </c>
      <c r="HR384" s="112"/>
      <c r="HS384" s="52">
        <f t="shared" si="1081"/>
        <v>0</v>
      </c>
      <c r="HT384">
        <f t="shared" si="1082"/>
        <v>0</v>
      </c>
    </row>
    <row r="385" spans="1:228" x14ac:dyDescent="0.25">
      <c r="A385" s="45">
        <v>347</v>
      </c>
      <c r="B385" s="35">
        <f t="shared" si="922"/>
        <v>4.0046296296296247E-2</v>
      </c>
      <c r="C385" s="28"/>
      <c r="D385" s="29"/>
      <c r="E385" s="29"/>
      <c r="F385" s="37"/>
      <c r="G385" s="38"/>
      <c r="H385" s="107"/>
      <c r="I385" s="31"/>
      <c r="J385" s="28"/>
      <c r="K385" s="37">
        <f t="shared" si="912"/>
        <v>0</v>
      </c>
      <c r="L385" s="30">
        <f t="shared" si="910"/>
        <v>0</v>
      </c>
      <c r="M385" s="101">
        <f t="shared" si="911"/>
        <v>0</v>
      </c>
      <c r="N385" s="103">
        <f t="shared" si="923"/>
        <v>0</v>
      </c>
      <c r="AD385" s="52" t="e">
        <f t="shared" ca="1" si="924"/>
        <v>#DIV/0!</v>
      </c>
      <c r="AE385" s="52" t="e">
        <f t="shared" ca="1" si="924"/>
        <v>#DIV/0!</v>
      </c>
      <c r="AF385" s="52" t="e">
        <f t="shared" ca="1" si="924"/>
        <v>#DIV/0!</v>
      </c>
      <c r="AG385" s="52" t="e">
        <f t="shared" ca="1" si="918"/>
        <v>#DIV/0!</v>
      </c>
      <c r="AH385" s="52" t="e">
        <f t="shared" ca="1" si="918"/>
        <v>#DIV/0!</v>
      </c>
      <c r="AI385" s="52" t="e">
        <f t="shared" ca="1" si="918"/>
        <v>#DIV/0!</v>
      </c>
      <c r="AJ385" s="52" t="e">
        <f t="shared" ca="1" si="918"/>
        <v>#DIV/0!</v>
      </c>
      <c r="AK385" s="52" t="e">
        <f t="shared" ca="1" si="919"/>
        <v>#DIV/0!</v>
      </c>
      <c r="AL385" s="52" t="e">
        <f t="shared" ca="1" si="919"/>
        <v>#DIV/0!</v>
      </c>
      <c r="AM385" s="52" t="e">
        <f t="shared" ca="1" si="919"/>
        <v>#DIV/0!</v>
      </c>
      <c r="AN385" s="52" t="e">
        <f t="shared" ca="1" si="919"/>
        <v>#DIV/0!</v>
      </c>
      <c r="AO385" s="52" t="e">
        <f t="shared" ca="1" si="920"/>
        <v>#DIV/0!</v>
      </c>
      <c r="AP385" s="52" t="e">
        <f t="shared" ca="1" si="920"/>
        <v>#DIV/0!</v>
      </c>
      <c r="AQ385" s="52" t="e">
        <f t="shared" ca="1" si="920"/>
        <v>#DIV/0!</v>
      </c>
      <c r="AR385" s="52" t="e">
        <f t="shared" ca="1" si="920"/>
        <v>#DIV/0!</v>
      </c>
      <c r="AS385" s="52" t="e">
        <f t="shared" ca="1" si="921"/>
        <v>#DIV/0!</v>
      </c>
      <c r="AT385" s="52" t="e">
        <f t="shared" ca="1" si="921"/>
        <v>#DIV/0!</v>
      </c>
      <c r="AU385" s="52" t="e">
        <f t="shared" ca="1" si="921"/>
        <v>#DIV/0!</v>
      </c>
      <c r="AV385" s="52" t="e">
        <f t="shared" ca="1" si="921"/>
        <v>#DIV/0!</v>
      </c>
      <c r="AW385" s="52" t="e">
        <f t="shared" ca="1" si="921"/>
        <v>#DIV/0!</v>
      </c>
      <c r="AX385" s="52" t="e">
        <f t="shared" ca="1" si="921"/>
        <v>#DIV/0!</v>
      </c>
      <c r="AY385" s="52" t="e">
        <f t="shared" ca="1" si="915"/>
        <v>#DIV/0!</v>
      </c>
      <c r="AZ385" s="52" t="e">
        <f t="shared" ca="1" si="915"/>
        <v>#DIV/0!</v>
      </c>
      <c r="BA385" s="52" t="e">
        <f t="shared" ca="1" si="915"/>
        <v>#DIV/0!</v>
      </c>
      <c r="BB385" s="52" t="e">
        <f t="shared" ca="1" si="915"/>
        <v>#DIV/0!</v>
      </c>
      <c r="BC385" s="52" t="e">
        <f t="shared" ca="1" si="916"/>
        <v>#DIV/0!</v>
      </c>
      <c r="BD385" s="52" t="e">
        <f t="shared" ca="1" si="916"/>
        <v>#DIV/0!</v>
      </c>
      <c r="BE385" s="52" t="e">
        <f t="shared" ca="1" si="916"/>
        <v>#DIV/0!</v>
      </c>
      <c r="BF385" s="52" t="e">
        <f t="shared" ca="1" si="916"/>
        <v>#DIV/0!</v>
      </c>
      <c r="BG385" s="52" t="e">
        <f t="shared" ca="1" si="917"/>
        <v>#DIV/0!</v>
      </c>
      <c r="BH385" s="52" t="e">
        <f t="shared" ca="1" si="917"/>
        <v>#DIV/0!</v>
      </c>
      <c r="BJ385" s="52">
        <f t="shared" si="925"/>
        <v>0</v>
      </c>
      <c r="BK385" s="52">
        <f t="shared" si="926"/>
        <v>0</v>
      </c>
      <c r="BL385" s="52">
        <f t="shared" si="927"/>
        <v>0</v>
      </c>
      <c r="BM385" s="52">
        <f t="shared" si="928"/>
        <v>0</v>
      </c>
      <c r="BN385" s="52">
        <f t="shared" si="929"/>
        <v>0</v>
      </c>
      <c r="BO385" s="52">
        <f t="shared" si="930"/>
        <v>0</v>
      </c>
      <c r="BP385" s="52">
        <f t="shared" si="931"/>
        <v>0</v>
      </c>
      <c r="BQ385" s="52">
        <f t="shared" si="932"/>
        <v>0.05</v>
      </c>
      <c r="BS385" s="52">
        <f t="shared" ca="1" si="933"/>
        <v>0</v>
      </c>
      <c r="BT385" s="52">
        <f t="shared" ca="1" si="934"/>
        <v>0</v>
      </c>
      <c r="BU385" s="52">
        <f t="shared" ca="1" si="935"/>
        <v>0</v>
      </c>
      <c r="BV385" s="52">
        <f t="shared" ca="1" si="936"/>
        <v>0</v>
      </c>
      <c r="BW385" s="52">
        <f t="shared" ca="1" si="937"/>
        <v>0</v>
      </c>
      <c r="BX385" s="52">
        <f t="shared" ca="1" si="938"/>
        <v>0</v>
      </c>
      <c r="BY385" s="52">
        <f t="shared" ca="1" si="939"/>
        <v>0</v>
      </c>
      <c r="BZ385" s="52">
        <f t="shared" ca="1" si="940"/>
        <v>0</v>
      </c>
      <c r="CA385" s="52">
        <f t="shared" ca="1" si="941"/>
        <v>0</v>
      </c>
      <c r="CB385" s="52">
        <f t="shared" ca="1" si="942"/>
        <v>0</v>
      </c>
      <c r="CC385" s="52">
        <f t="shared" ca="1" si="943"/>
        <v>0</v>
      </c>
      <c r="CD385" s="52">
        <f t="shared" ca="1" si="944"/>
        <v>0</v>
      </c>
      <c r="CE385" s="52">
        <f t="shared" ca="1" si="945"/>
        <v>0</v>
      </c>
      <c r="CF385" s="52">
        <f t="shared" ca="1" si="946"/>
        <v>0</v>
      </c>
      <c r="CG385" s="52">
        <f t="shared" ca="1" si="947"/>
        <v>0</v>
      </c>
      <c r="CH385" s="52">
        <f t="shared" ca="1" si="948"/>
        <v>0</v>
      </c>
      <c r="CI385" s="52">
        <f t="shared" ca="1" si="949"/>
        <v>0</v>
      </c>
      <c r="CJ385" s="52">
        <f t="shared" ca="1" si="950"/>
        <v>0</v>
      </c>
      <c r="CK385" s="52">
        <f t="shared" ca="1" si="951"/>
        <v>0</v>
      </c>
      <c r="CL385" s="52">
        <f t="shared" ca="1" si="952"/>
        <v>0</v>
      </c>
      <c r="CM385" s="52">
        <f t="shared" ca="1" si="953"/>
        <v>0</v>
      </c>
      <c r="CN385" s="52">
        <f t="shared" ca="1" si="954"/>
        <v>0</v>
      </c>
      <c r="CO385" s="52">
        <f t="shared" ca="1" si="955"/>
        <v>0</v>
      </c>
      <c r="CP385" s="52">
        <f t="shared" ca="1" si="956"/>
        <v>0</v>
      </c>
      <c r="CQ385" s="52">
        <f t="shared" ca="1" si="957"/>
        <v>0</v>
      </c>
      <c r="CR385" s="52">
        <f t="shared" ca="1" si="958"/>
        <v>0</v>
      </c>
      <c r="CS385" s="52">
        <f t="shared" ca="1" si="959"/>
        <v>0</v>
      </c>
      <c r="CT385" s="52">
        <f t="shared" ca="1" si="960"/>
        <v>0</v>
      </c>
      <c r="CU385" s="52">
        <f t="shared" ca="1" si="961"/>
        <v>0</v>
      </c>
      <c r="CV385" s="52">
        <f t="shared" ca="1" si="962"/>
        <v>0</v>
      </c>
      <c r="CW385" s="52">
        <f t="shared" ca="1" si="963"/>
        <v>0</v>
      </c>
      <c r="CY385" s="51" t="str">
        <f t="shared" ca="1" si="964"/>
        <v>Slope</v>
      </c>
      <c r="CZ385" s="51" t="str">
        <f t="shared" ca="1" si="965"/>
        <v>Slope</v>
      </c>
      <c r="DA385" s="51" t="str">
        <f t="shared" ca="1" si="966"/>
        <v>Slope</v>
      </c>
      <c r="DB385" s="51" t="str">
        <f t="shared" ca="1" si="967"/>
        <v>Slope</v>
      </c>
      <c r="DC385" s="51" t="str">
        <f t="shared" ca="1" si="968"/>
        <v>Slope</v>
      </c>
      <c r="DD385" s="51" t="str">
        <f t="shared" ca="1" si="969"/>
        <v>Slope</v>
      </c>
      <c r="DE385" s="51" t="str">
        <f t="shared" ca="1" si="970"/>
        <v>Slope</v>
      </c>
      <c r="DF385" s="51" t="str">
        <f t="shared" ca="1" si="971"/>
        <v>Slope</v>
      </c>
      <c r="DG385" s="51" t="str">
        <f t="shared" ca="1" si="972"/>
        <v>Slope</v>
      </c>
      <c r="DH385" s="51" t="str">
        <f t="shared" ca="1" si="973"/>
        <v>Slope</v>
      </c>
      <c r="DI385" s="51" t="str">
        <f t="shared" ca="1" si="974"/>
        <v>Slope</v>
      </c>
      <c r="DJ385" s="51" t="str">
        <f t="shared" ca="1" si="975"/>
        <v>Slope</v>
      </c>
      <c r="DK385" s="51" t="str">
        <f t="shared" ca="1" si="976"/>
        <v>Slope</v>
      </c>
      <c r="DL385" s="51" t="str">
        <f t="shared" ca="1" si="977"/>
        <v>Slope</v>
      </c>
      <c r="DM385" s="51" t="str">
        <f t="shared" ca="1" si="978"/>
        <v>Slope</v>
      </c>
      <c r="DN385" s="51" t="str">
        <f t="shared" ca="1" si="979"/>
        <v>Slope</v>
      </c>
      <c r="DO385" s="51" t="str">
        <f t="shared" ca="1" si="980"/>
        <v>Slope</v>
      </c>
      <c r="DP385" s="51" t="str">
        <f t="shared" ca="1" si="981"/>
        <v>Slope</v>
      </c>
      <c r="DQ385" s="51" t="str">
        <f t="shared" ca="1" si="982"/>
        <v>Slope</v>
      </c>
      <c r="DR385" s="51" t="str">
        <f t="shared" ca="1" si="983"/>
        <v>Slope</v>
      </c>
      <c r="DS385" s="51" t="str">
        <f t="shared" ca="1" si="984"/>
        <v>Slope</v>
      </c>
      <c r="DT385" s="51" t="str">
        <f t="shared" ca="1" si="985"/>
        <v>Slope</v>
      </c>
      <c r="DU385" s="51" t="str">
        <f t="shared" ca="1" si="986"/>
        <v>Slope</v>
      </c>
      <c r="DV385" s="51" t="str">
        <f t="shared" ca="1" si="987"/>
        <v>Slope</v>
      </c>
      <c r="DW385" s="51" t="str">
        <f t="shared" ca="1" si="988"/>
        <v>Slope</v>
      </c>
      <c r="DX385" s="51" t="str">
        <f t="shared" ca="1" si="989"/>
        <v>Slope</v>
      </c>
      <c r="DY385" s="51" t="str">
        <f t="shared" ca="1" si="990"/>
        <v>Slope</v>
      </c>
      <c r="DZ385" s="51" t="str">
        <f t="shared" ca="1" si="991"/>
        <v>Slope</v>
      </c>
      <c r="EA385" s="51" t="str">
        <f t="shared" ca="1" si="992"/>
        <v>Slope</v>
      </c>
      <c r="EB385" s="51" t="str">
        <f t="shared" ca="1" si="993"/>
        <v>Slope</v>
      </c>
      <c r="EC385" s="51" t="str">
        <f t="shared" ca="1" si="994"/>
        <v>Slope</v>
      </c>
      <c r="EE385" s="52">
        <f t="shared" ca="1" si="995"/>
        <v>1</v>
      </c>
      <c r="EF385" s="52">
        <f t="shared" ca="1" si="996"/>
        <v>1</v>
      </c>
      <c r="EG385" s="52">
        <f t="shared" ca="1" si="997"/>
        <v>1</v>
      </c>
      <c r="EH385" s="52">
        <f t="shared" ca="1" si="998"/>
        <v>1</v>
      </c>
      <c r="EI385" s="52">
        <f t="shared" ca="1" si="999"/>
        <v>1</v>
      </c>
      <c r="EJ385" s="52">
        <f t="shared" ca="1" si="1000"/>
        <v>1</v>
      </c>
      <c r="EK385" s="52">
        <f t="shared" ca="1" si="1001"/>
        <v>1</v>
      </c>
      <c r="EL385" s="52">
        <f t="shared" ca="1" si="1002"/>
        <v>1</v>
      </c>
      <c r="EM385" s="52">
        <f t="shared" ca="1" si="1003"/>
        <v>1</v>
      </c>
      <c r="EN385" s="52">
        <f t="shared" ca="1" si="1004"/>
        <v>1</v>
      </c>
      <c r="EO385" s="52">
        <f t="shared" ca="1" si="1005"/>
        <v>1</v>
      </c>
      <c r="EP385" s="52">
        <f t="shared" ca="1" si="1006"/>
        <v>1</v>
      </c>
      <c r="EQ385" s="52">
        <f t="shared" ca="1" si="1007"/>
        <v>1</v>
      </c>
      <c r="ER385" s="52">
        <f t="shared" ca="1" si="1008"/>
        <v>1</v>
      </c>
      <c r="ES385" s="52">
        <f t="shared" ca="1" si="1009"/>
        <v>1</v>
      </c>
      <c r="ET385" s="52">
        <f t="shared" ca="1" si="1010"/>
        <v>1</v>
      </c>
      <c r="EU385" s="52">
        <f t="shared" ca="1" si="1011"/>
        <v>1</v>
      </c>
      <c r="EV385" s="52">
        <f t="shared" ca="1" si="1012"/>
        <v>1</v>
      </c>
      <c r="EW385" s="52">
        <f t="shared" ca="1" si="1013"/>
        <v>1</v>
      </c>
      <c r="EX385" s="52">
        <f t="shared" ca="1" si="1014"/>
        <v>1</v>
      </c>
      <c r="EY385" s="52">
        <f t="shared" ca="1" si="1015"/>
        <v>1</v>
      </c>
      <c r="EZ385" s="52">
        <f t="shared" ca="1" si="1016"/>
        <v>1</v>
      </c>
      <c r="FA385" s="52">
        <f t="shared" ca="1" si="1017"/>
        <v>1</v>
      </c>
      <c r="FB385" s="52">
        <f t="shared" ca="1" si="1018"/>
        <v>1</v>
      </c>
      <c r="FC385" s="52">
        <f t="shared" ca="1" si="1019"/>
        <v>1</v>
      </c>
      <c r="FD385" s="52">
        <f t="shared" ca="1" si="1020"/>
        <v>1</v>
      </c>
      <c r="FE385" s="52">
        <f t="shared" ca="1" si="1021"/>
        <v>1</v>
      </c>
      <c r="FF385" s="52">
        <f t="shared" ca="1" si="1022"/>
        <v>1</v>
      </c>
      <c r="FG385" s="52">
        <f t="shared" ca="1" si="1023"/>
        <v>1</v>
      </c>
      <c r="FH385" s="52">
        <f t="shared" ca="1" si="1024"/>
        <v>1</v>
      </c>
      <c r="FI385" s="52">
        <f t="shared" ca="1" si="1025"/>
        <v>1</v>
      </c>
      <c r="FK385" s="52">
        <f t="shared" si="1026"/>
        <v>0</v>
      </c>
      <c r="FL385" s="59" t="e">
        <f t="shared" ca="1" si="1027"/>
        <v>#N/A</v>
      </c>
      <c r="FM385" s="59" t="e">
        <f t="shared" ca="1" si="1028"/>
        <v>#N/A</v>
      </c>
      <c r="FN385" s="52">
        <f t="shared" ca="1" si="1029"/>
        <v>0</v>
      </c>
      <c r="FP385" s="52">
        <f t="shared" ca="1" si="1030"/>
        <v>0.66666666666666663</v>
      </c>
      <c r="FQ385" s="52">
        <f t="shared" ca="1" si="1031"/>
        <v>0.66666666666666663</v>
      </c>
      <c r="FR385" s="52">
        <f t="shared" ca="1" si="1032"/>
        <v>0.65555555555555545</v>
      </c>
      <c r="FS385" s="52">
        <f t="shared" ca="1" si="1033"/>
        <v>0.64444444444444438</v>
      </c>
      <c r="FT385" s="52">
        <f t="shared" ca="1" si="1034"/>
        <v>0.6333333333333333</v>
      </c>
      <c r="FU385" s="52">
        <f t="shared" ca="1" si="1035"/>
        <v>0.62222222222222223</v>
      </c>
      <c r="FV385" s="52">
        <f t="shared" ca="1" si="1036"/>
        <v>0.61111111111111116</v>
      </c>
      <c r="FW385" s="52">
        <f t="shared" ca="1" si="1037"/>
        <v>0.6</v>
      </c>
      <c r="FX385" s="52">
        <f t="shared" ca="1" si="1038"/>
        <v>0.5888888888888888</v>
      </c>
      <c r="FY385" s="52">
        <f t="shared" ca="1" si="1039"/>
        <v>0.57777777777777772</v>
      </c>
      <c r="FZ385" s="52">
        <f t="shared" ca="1" si="1040"/>
        <v>0.56666666666666665</v>
      </c>
      <c r="GA385" s="52">
        <f t="shared" ca="1" si="1041"/>
        <v>0.55555555555555558</v>
      </c>
      <c r="GB385" s="52">
        <f t="shared" ca="1" si="1042"/>
        <v>0.5444444444444444</v>
      </c>
      <c r="GC385" s="52">
        <f t="shared" ca="1" si="1043"/>
        <v>0.53333333333333333</v>
      </c>
      <c r="GD385" s="52">
        <f t="shared" ca="1" si="1044"/>
        <v>0.52222222222222214</v>
      </c>
      <c r="GE385" s="52">
        <f t="shared" ca="1" si="1045"/>
        <v>0.51111111111111107</v>
      </c>
      <c r="GF385" s="52">
        <f t="shared" ca="1" si="1046"/>
        <v>0.5</v>
      </c>
      <c r="GG385" s="52">
        <f t="shared" ca="1" si="1047"/>
        <v>0.48888888888888887</v>
      </c>
      <c r="GH385" s="52">
        <f t="shared" ca="1" si="1048"/>
        <v>0.47777777777777775</v>
      </c>
      <c r="GI385" s="52">
        <f t="shared" ca="1" si="1049"/>
        <v>0.46666666666666667</v>
      </c>
      <c r="GJ385" s="52">
        <f t="shared" ca="1" si="1050"/>
        <v>0.45555555555555555</v>
      </c>
      <c r="GK385" s="52">
        <f t="shared" ca="1" si="1051"/>
        <v>0.44444444444444442</v>
      </c>
      <c r="GL385" s="52">
        <f t="shared" ca="1" si="1052"/>
        <v>0.43333333333333335</v>
      </c>
      <c r="GM385" s="52">
        <f t="shared" ca="1" si="1053"/>
        <v>0.42222222222222222</v>
      </c>
      <c r="GN385" s="52">
        <f t="shared" ca="1" si="1054"/>
        <v>0.41111111111111109</v>
      </c>
      <c r="GO385" s="52">
        <f t="shared" ca="1" si="1055"/>
        <v>0.39999999999999997</v>
      </c>
      <c r="GP385" s="52">
        <f t="shared" ca="1" si="1056"/>
        <v>0.38888888888888884</v>
      </c>
      <c r="GQ385" s="52">
        <f t="shared" ca="1" si="1057"/>
        <v>0.37777777777777777</v>
      </c>
      <c r="GR385" s="52">
        <f t="shared" ca="1" si="1058"/>
        <v>0.36666666666666664</v>
      </c>
      <c r="GS385" s="52">
        <f t="shared" ca="1" si="1059"/>
        <v>0.35555555555555551</v>
      </c>
      <c r="GT385" s="52">
        <f t="shared" ca="1" si="1060"/>
        <v>0.34444444444444444</v>
      </c>
      <c r="GU385" s="125">
        <f t="shared" si="1061"/>
        <v>0</v>
      </c>
      <c r="GV385" s="52">
        <f t="shared" ca="1" si="1062"/>
        <v>0.66666666666666663</v>
      </c>
      <c r="GW385" s="59">
        <f t="shared" ca="1" si="1063"/>
        <v>0</v>
      </c>
      <c r="GX385" s="52">
        <f t="shared" ca="1" si="1064"/>
        <v>0</v>
      </c>
      <c r="GY385" s="52" t="str">
        <f t="shared" ca="1" si="1065"/>
        <v>Slope</v>
      </c>
      <c r="GZ385" s="52" t="str">
        <f t="shared" ca="1" si="1066"/>
        <v>NaN</v>
      </c>
      <c r="HA385" s="120">
        <f t="shared" si="1067"/>
        <v>0</v>
      </c>
      <c r="HB385" s="58">
        <f t="shared" si="1068"/>
        <v>0</v>
      </c>
      <c r="HC385" s="58"/>
      <c r="HD385" s="121">
        <f t="shared" si="1069"/>
        <v>1</v>
      </c>
      <c r="HE385" s="52">
        <f t="shared" si="1070"/>
        <v>0</v>
      </c>
      <c r="HF385" s="52">
        <f t="shared" si="1071"/>
        <v>0</v>
      </c>
      <c r="HG385" s="120">
        <f t="shared" si="1072"/>
        <v>1</v>
      </c>
      <c r="HH385" s="120">
        <f t="shared" si="1073"/>
        <v>0</v>
      </c>
      <c r="HI385" s="52">
        <f t="shared" ca="1" si="1074"/>
        <v>0</v>
      </c>
      <c r="HJ385" s="52" t="str">
        <f t="shared" ca="1" si="1075"/>
        <v>Slope</v>
      </c>
      <c r="HK385" s="59">
        <f t="shared" ca="1" si="1076"/>
        <v>2</v>
      </c>
      <c r="HL385" s="52" t="str">
        <f t="shared" ca="1" si="1077"/>
        <v>NaN</v>
      </c>
      <c r="HM385" s="52">
        <f t="shared" si="1078"/>
        <v>0</v>
      </c>
      <c r="HN385" s="52">
        <f t="shared" si="1079"/>
        <v>0</v>
      </c>
      <c r="HO385" s="52">
        <f t="shared" si="1080"/>
        <v>0</v>
      </c>
      <c r="HP385" s="112"/>
      <c r="HQ385" s="52">
        <f t="shared" si="1083"/>
        <v>0</v>
      </c>
      <c r="HR385" s="112"/>
      <c r="HS385" s="52">
        <f t="shared" si="1081"/>
        <v>0</v>
      </c>
      <c r="HT385">
        <f t="shared" si="1082"/>
        <v>0</v>
      </c>
    </row>
    <row r="386" spans="1:228" x14ac:dyDescent="0.25">
      <c r="A386" s="45">
        <v>348</v>
      </c>
      <c r="B386" s="35">
        <f t="shared" si="922"/>
        <v>4.0162037037036989E-2</v>
      </c>
      <c r="C386" s="28"/>
      <c r="D386" s="29"/>
      <c r="E386" s="29"/>
      <c r="F386" s="37"/>
      <c r="G386" s="38"/>
      <c r="H386" s="107"/>
      <c r="I386" s="31"/>
      <c r="J386" s="28"/>
      <c r="K386" s="37">
        <f t="shared" si="912"/>
        <v>0</v>
      </c>
      <c r="L386" s="30">
        <f t="shared" si="910"/>
        <v>0</v>
      </c>
      <c r="M386" s="101">
        <f t="shared" si="911"/>
        <v>0</v>
      </c>
      <c r="N386" s="103">
        <f t="shared" si="923"/>
        <v>0</v>
      </c>
      <c r="AD386" s="52" t="e">
        <f t="shared" ca="1" si="924"/>
        <v>#DIV/0!</v>
      </c>
      <c r="AE386" s="52" t="e">
        <f t="shared" ca="1" si="924"/>
        <v>#DIV/0!</v>
      </c>
      <c r="AF386" s="52" t="e">
        <f t="shared" ca="1" si="924"/>
        <v>#DIV/0!</v>
      </c>
      <c r="AG386" s="52" t="e">
        <f t="shared" ca="1" si="918"/>
        <v>#DIV/0!</v>
      </c>
      <c r="AH386" s="52" t="e">
        <f t="shared" ca="1" si="918"/>
        <v>#DIV/0!</v>
      </c>
      <c r="AI386" s="52" t="e">
        <f t="shared" ca="1" si="918"/>
        <v>#DIV/0!</v>
      </c>
      <c r="AJ386" s="52" t="e">
        <f t="shared" ca="1" si="918"/>
        <v>#DIV/0!</v>
      </c>
      <c r="AK386" s="52" t="e">
        <f t="shared" ca="1" si="919"/>
        <v>#DIV/0!</v>
      </c>
      <c r="AL386" s="52" t="e">
        <f t="shared" ca="1" si="919"/>
        <v>#DIV/0!</v>
      </c>
      <c r="AM386" s="52" t="e">
        <f t="shared" ca="1" si="919"/>
        <v>#DIV/0!</v>
      </c>
      <c r="AN386" s="52" t="e">
        <f t="shared" ca="1" si="919"/>
        <v>#DIV/0!</v>
      </c>
      <c r="AO386" s="52" t="e">
        <f t="shared" ca="1" si="920"/>
        <v>#DIV/0!</v>
      </c>
      <c r="AP386" s="52" t="e">
        <f t="shared" ca="1" si="920"/>
        <v>#DIV/0!</v>
      </c>
      <c r="AQ386" s="52" t="e">
        <f t="shared" ca="1" si="920"/>
        <v>#DIV/0!</v>
      </c>
      <c r="AR386" s="52" t="e">
        <f t="shared" ca="1" si="920"/>
        <v>#DIV/0!</v>
      </c>
      <c r="AS386" s="52" t="e">
        <f t="shared" ca="1" si="921"/>
        <v>#DIV/0!</v>
      </c>
      <c r="AT386" s="52" t="e">
        <f t="shared" ca="1" si="921"/>
        <v>#DIV/0!</v>
      </c>
      <c r="AU386" s="52" t="e">
        <f t="shared" ca="1" si="921"/>
        <v>#DIV/0!</v>
      </c>
      <c r="AV386" s="52" t="e">
        <f t="shared" ca="1" si="921"/>
        <v>#DIV/0!</v>
      </c>
      <c r="AW386" s="52" t="e">
        <f t="shared" ca="1" si="921"/>
        <v>#DIV/0!</v>
      </c>
      <c r="AX386" s="52" t="e">
        <f t="shared" ca="1" si="921"/>
        <v>#DIV/0!</v>
      </c>
      <c r="AY386" s="52" t="e">
        <f t="shared" ca="1" si="915"/>
        <v>#DIV/0!</v>
      </c>
      <c r="AZ386" s="52" t="e">
        <f t="shared" ca="1" si="915"/>
        <v>#DIV/0!</v>
      </c>
      <c r="BA386" s="52" t="e">
        <f t="shared" ca="1" si="915"/>
        <v>#DIV/0!</v>
      </c>
      <c r="BB386" s="52" t="e">
        <f t="shared" ca="1" si="915"/>
        <v>#DIV/0!</v>
      </c>
      <c r="BC386" s="52" t="e">
        <f t="shared" ca="1" si="916"/>
        <v>#DIV/0!</v>
      </c>
      <c r="BD386" s="52" t="e">
        <f t="shared" ca="1" si="916"/>
        <v>#DIV/0!</v>
      </c>
      <c r="BE386" s="52" t="e">
        <f t="shared" ca="1" si="916"/>
        <v>#DIV/0!</v>
      </c>
      <c r="BF386" s="52" t="e">
        <f t="shared" ca="1" si="916"/>
        <v>#DIV/0!</v>
      </c>
      <c r="BG386" s="52" t="e">
        <f t="shared" ca="1" si="917"/>
        <v>#DIV/0!</v>
      </c>
      <c r="BH386" s="52" t="e">
        <f t="shared" ca="1" si="917"/>
        <v>#DIV/0!</v>
      </c>
      <c r="BJ386" s="52">
        <f t="shared" si="925"/>
        <v>0</v>
      </c>
      <c r="BK386" s="52">
        <f t="shared" si="926"/>
        <v>0</v>
      </c>
      <c r="BL386" s="52">
        <f t="shared" si="927"/>
        <v>0</v>
      </c>
      <c r="BM386" s="52">
        <f t="shared" si="928"/>
        <v>0</v>
      </c>
      <c r="BN386" s="52">
        <f t="shared" si="929"/>
        <v>0</v>
      </c>
      <c r="BO386" s="52">
        <f t="shared" si="930"/>
        <v>0</v>
      </c>
      <c r="BP386" s="52">
        <f t="shared" si="931"/>
        <v>0</v>
      </c>
      <c r="BQ386" s="52">
        <f t="shared" si="932"/>
        <v>0.05</v>
      </c>
      <c r="BS386" s="52">
        <f t="shared" ca="1" si="933"/>
        <v>0</v>
      </c>
      <c r="BT386" s="52">
        <f t="shared" ca="1" si="934"/>
        <v>0</v>
      </c>
      <c r="BU386" s="52">
        <f t="shared" ca="1" si="935"/>
        <v>0</v>
      </c>
      <c r="BV386" s="52">
        <f t="shared" ca="1" si="936"/>
        <v>0</v>
      </c>
      <c r="BW386" s="52">
        <f t="shared" ca="1" si="937"/>
        <v>0</v>
      </c>
      <c r="BX386" s="52">
        <f t="shared" ca="1" si="938"/>
        <v>0</v>
      </c>
      <c r="BY386" s="52">
        <f t="shared" ca="1" si="939"/>
        <v>0</v>
      </c>
      <c r="BZ386" s="52">
        <f t="shared" ca="1" si="940"/>
        <v>0</v>
      </c>
      <c r="CA386" s="52">
        <f t="shared" ca="1" si="941"/>
        <v>0</v>
      </c>
      <c r="CB386" s="52">
        <f t="shared" ca="1" si="942"/>
        <v>0</v>
      </c>
      <c r="CC386" s="52">
        <f t="shared" ca="1" si="943"/>
        <v>0</v>
      </c>
      <c r="CD386" s="52">
        <f t="shared" ca="1" si="944"/>
        <v>0</v>
      </c>
      <c r="CE386" s="52">
        <f t="shared" ca="1" si="945"/>
        <v>0</v>
      </c>
      <c r="CF386" s="52">
        <f t="shared" ca="1" si="946"/>
        <v>0</v>
      </c>
      <c r="CG386" s="52">
        <f t="shared" ca="1" si="947"/>
        <v>0</v>
      </c>
      <c r="CH386" s="52">
        <f t="shared" ca="1" si="948"/>
        <v>0</v>
      </c>
      <c r="CI386" s="52">
        <f t="shared" ca="1" si="949"/>
        <v>0</v>
      </c>
      <c r="CJ386" s="52">
        <f t="shared" ca="1" si="950"/>
        <v>0</v>
      </c>
      <c r="CK386" s="52">
        <f t="shared" ca="1" si="951"/>
        <v>0</v>
      </c>
      <c r="CL386" s="52">
        <f t="shared" ca="1" si="952"/>
        <v>0</v>
      </c>
      <c r="CM386" s="52">
        <f t="shared" ca="1" si="953"/>
        <v>0</v>
      </c>
      <c r="CN386" s="52">
        <f t="shared" ca="1" si="954"/>
        <v>0</v>
      </c>
      <c r="CO386" s="52">
        <f t="shared" ca="1" si="955"/>
        <v>0</v>
      </c>
      <c r="CP386" s="52">
        <f t="shared" ca="1" si="956"/>
        <v>0</v>
      </c>
      <c r="CQ386" s="52">
        <f t="shared" ca="1" si="957"/>
        <v>0</v>
      </c>
      <c r="CR386" s="52">
        <f t="shared" ca="1" si="958"/>
        <v>0</v>
      </c>
      <c r="CS386" s="52">
        <f t="shared" ca="1" si="959"/>
        <v>0</v>
      </c>
      <c r="CT386" s="52">
        <f t="shared" ca="1" si="960"/>
        <v>0</v>
      </c>
      <c r="CU386" s="52">
        <f t="shared" ca="1" si="961"/>
        <v>0</v>
      </c>
      <c r="CV386" s="52">
        <f t="shared" ca="1" si="962"/>
        <v>0</v>
      </c>
      <c r="CW386" s="52">
        <f t="shared" ca="1" si="963"/>
        <v>0</v>
      </c>
      <c r="CY386" s="51" t="str">
        <f t="shared" ca="1" si="964"/>
        <v>Slope</v>
      </c>
      <c r="CZ386" s="51" t="str">
        <f t="shared" ca="1" si="965"/>
        <v>Slope</v>
      </c>
      <c r="DA386" s="51" t="str">
        <f t="shared" ca="1" si="966"/>
        <v>Slope</v>
      </c>
      <c r="DB386" s="51" t="str">
        <f t="shared" ca="1" si="967"/>
        <v>Slope</v>
      </c>
      <c r="DC386" s="51" t="str">
        <f t="shared" ca="1" si="968"/>
        <v>Slope</v>
      </c>
      <c r="DD386" s="51" t="str">
        <f t="shared" ca="1" si="969"/>
        <v>Slope</v>
      </c>
      <c r="DE386" s="51" t="str">
        <f t="shared" ca="1" si="970"/>
        <v>Slope</v>
      </c>
      <c r="DF386" s="51" t="str">
        <f t="shared" ca="1" si="971"/>
        <v>Slope</v>
      </c>
      <c r="DG386" s="51" t="str">
        <f t="shared" ca="1" si="972"/>
        <v>Slope</v>
      </c>
      <c r="DH386" s="51" t="str">
        <f t="shared" ca="1" si="973"/>
        <v>Slope</v>
      </c>
      <c r="DI386" s="51" t="str">
        <f t="shared" ca="1" si="974"/>
        <v>Slope</v>
      </c>
      <c r="DJ386" s="51" t="str">
        <f t="shared" ca="1" si="975"/>
        <v>Slope</v>
      </c>
      <c r="DK386" s="51" t="str">
        <f t="shared" ca="1" si="976"/>
        <v>Slope</v>
      </c>
      <c r="DL386" s="51" t="str">
        <f t="shared" ca="1" si="977"/>
        <v>Slope</v>
      </c>
      <c r="DM386" s="51" t="str">
        <f t="shared" ca="1" si="978"/>
        <v>Slope</v>
      </c>
      <c r="DN386" s="51" t="str">
        <f t="shared" ca="1" si="979"/>
        <v>Slope</v>
      </c>
      <c r="DO386" s="51" t="str">
        <f t="shared" ca="1" si="980"/>
        <v>Slope</v>
      </c>
      <c r="DP386" s="51" t="str">
        <f t="shared" ca="1" si="981"/>
        <v>Slope</v>
      </c>
      <c r="DQ386" s="51" t="str">
        <f t="shared" ca="1" si="982"/>
        <v>Slope</v>
      </c>
      <c r="DR386" s="51" t="str">
        <f t="shared" ca="1" si="983"/>
        <v>Slope</v>
      </c>
      <c r="DS386" s="51" t="str">
        <f t="shared" ca="1" si="984"/>
        <v>Slope</v>
      </c>
      <c r="DT386" s="51" t="str">
        <f t="shared" ca="1" si="985"/>
        <v>Slope</v>
      </c>
      <c r="DU386" s="51" t="str">
        <f t="shared" ca="1" si="986"/>
        <v>Slope</v>
      </c>
      <c r="DV386" s="51" t="str">
        <f t="shared" ca="1" si="987"/>
        <v>Slope</v>
      </c>
      <c r="DW386" s="51" t="str">
        <f t="shared" ca="1" si="988"/>
        <v>Slope</v>
      </c>
      <c r="DX386" s="51" t="str">
        <f t="shared" ca="1" si="989"/>
        <v>Slope</v>
      </c>
      <c r="DY386" s="51" t="str">
        <f t="shared" ca="1" si="990"/>
        <v>Slope</v>
      </c>
      <c r="DZ386" s="51" t="str">
        <f t="shared" ca="1" si="991"/>
        <v>Slope</v>
      </c>
      <c r="EA386" s="51" t="str">
        <f t="shared" ca="1" si="992"/>
        <v>Slope</v>
      </c>
      <c r="EB386" s="51" t="str">
        <f t="shared" ca="1" si="993"/>
        <v>Slope</v>
      </c>
      <c r="EC386" s="51" t="str">
        <f t="shared" ca="1" si="994"/>
        <v>Slope</v>
      </c>
      <c r="EE386" s="52">
        <f t="shared" ca="1" si="995"/>
        <v>1</v>
      </c>
      <c r="EF386" s="52">
        <f t="shared" ca="1" si="996"/>
        <v>1</v>
      </c>
      <c r="EG386" s="52">
        <f t="shared" ca="1" si="997"/>
        <v>1</v>
      </c>
      <c r="EH386" s="52">
        <f t="shared" ca="1" si="998"/>
        <v>1</v>
      </c>
      <c r="EI386" s="52">
        <f t="shared" ca="1" si="999"/>
        <v>1</v>
      </c>
      <c r="EJ386" s="52">
        <f t="shared" ca="1" si="1000"/>
        <v>1</v>
      </c>
      <c r="EK386" s="52">
        <f t="shared" ca="1" si="1001"/>
        <v>1</v>
      </c>
      <c r="EL386" s="52">
        <f t="shared" ca="1" si="1002"/>
        <v>1</v>
      </c>
      <c r="EM386" s="52">
        <f t="shared" ca="1" si="1003"/>
        <v>1</v>
      </c>
      <c r="EN386" s="52">
        <f t="shared" ca="1" si="1004"/>
        <v>1</v>
      </c>
      <c r="EO386" s="52">
        <f t="shared" ca="1" si="1005"/>
        <v>1</v>
      </c>
      <c r="EP386" s="52">
        <f t="shared" ca="1" si="1006"/>
        <v>1</v>
      </c>
      <c r="EQ386" s="52">
        <f t="shared" ca="1" si="1007"/>
        <v>1</v>
      </c>
      <c r="ER386" s="52">
        <f t="shared" ca="1" si="1008"/>
        <v>1</v>
      </c>
      <c r="ES386" s="52">
        <f t="shared" ca="1" si="1009"/>
        <v>1</v>
      </c>
      <c r="ET386" s="52">
        <f t="shared" ca="1" si="1010"/>
        <v>1</v>
      </c>
      <c r="EU386" s="52">
        <f t="shared" ca="1" si="1011"/>
        <v>1</v>
      </c>
      <c r="EV386" s="52">
        <f t="shared" ca="1" si="1012"/>
        <v>1</v>
      </c>
      <c r="EW386" s="52">
        <f t="shared" ca="1" si="1013"/>
        <v>1</v>
      </c>
      <c r="EX386" s="52">
        <f t="shared" ca="1" si="1014"/>
        <v>1</v>
      </c>
      <c r="EY386" s="52">
        <f t="shared" ca="1" si="1015"/>
        <v>1</v>
      </c>
      <c r="EZ386" s="52">
        <f t="shared" ca="1" si="1016"/>
        <v>1</v>
      </c>
      <c r="FA386" s="52">
        <f t="shared" ca="1" si="1017"/>
        <v>1</v>
      </c>
      <c r="FB386" s="52">
        <f t="shared" ca="1" si="1018"/>
        <v>1</v>
      </c>
      <c r="FC386" s="52">
        <f t="shared" ca="1" si="1019"/>
        <v>1</v>
      </c>
      <c r="FD386" s="52">
        <f t="shared" ca="1" si="1020"/>
        <v>1</v>
      </c>
      <c r="FE386" s="52">
        <f t="shared" ca="1" si="1021"/>
        <v>1</v>
      </c>
      <c r="FF386" s="52">
        <f t="shared" ca="1" si="1022"/>
        <v>1</v>
      </c>
      <c r="FG386" s="52">
        <f t="shared" ca="1" si="1023"/>
        <v>1</v>
      </c>
      <c r="FH386" s="52">
        <f t="shared" ca="1" si="1024"/>
        <v>1</v>
      </c>
      <c r="FI386" s="52">
        <f t="shared" ca="1" si="1025"/>
        <v>1</v>
      </c>
      <c r="FK386" s="52">
        <f t="shared" si="1026"/>
        <v>0</v>
      </c>
      <c r="FL386" s="59" t="e">
        <f t="shared" ca="1" si="1027"/>
        <v>#N/A</v>
      </c>
      <c r="FM386" s="59" t="e">
        <f t="shared" ca="1" si="1028"/>
        <v>#N/A</v>
      </c>
      <c r="FN386" s="52">
        <f t="shared" ca="1" si="1029"/>
        <v>0</v>
      </c>
      <c r="FP386" s="52">
        <f t="shared" ca="1" si="1030"/>
        <v>0.66666666666666663</v>
      </c>
      <c r="FQ386" s="52">
        <f t="shared" ca="1" si="1031"/>
        <v>0.66666666666666663</v>
      </c>
      <c r="FR386" s="52">
        <f t="shared" ca="1" si="1032"/>
        <v>0.65555555555555545</v>
      </c>
      <c r="FS386" s="52">
        <f t="shared" ca="1" si="1033"/>
        <v>0.64444444444444438</v>
      </c>
      <c r="FT386" s="52">
        <f t="shared" ca="1" si="1034"/>
        <v>0.6333333333333333</v>
      </c>
      <c r="FU386" s="52">
        <f t="shared" ca="1" si="1035"/>
        <v>0.62222222222222223</v>
      </c>
      <c r="FV386" s="52">
        <f t="shared" ca="1" si="1036"/>
        <v>0.61111111111111116</v>
      </c>
      <c r="FW386" s="52">
        <f t="shared" ca="1" si="1037"/>
        <v>0.6</v>
      </c>
      <c r="FX386" s="52">
        <f t="shared" ca="1" si="1038"/>
        <v>0.5888888888888888</v>
      </c>
      <c r="FY386" s="52">
        <f t="shared" ca="1" si="1039"/>
        <v>0.57777777777777772</v>
      </c>
      <c r="FZ386" s="52">
        <f t="shared" ca="1" si="1040"/>
        <v>0.56666666666666665</v>
      </c>
      <c r="GA386" s="52">
        <f t="shared" ca="1" si="1041"/>
        <v>0.55555555555555558</v>
      </c>
      <c r="GB386" s="52">
        <f t="shared" ca="1" si="1042"/>
        <v>0.5444444444444444</v>
      </c>
      <c r="GC386" s="52">
        <f t="shared" ca="1" si="1043"/>
        <v>0.53333333333333333</v>
      </c>
      <c r="GD386" s="52">
        <f t="shared" ca="1" si="1044"/>
        <v>0.52222222222222214</v>
      </c>
      <c r="GE386" s="52">
        <f t="shared" ca="1" si="1045"/>
        <v>0.51111111111111107</v>
      </c>
      <c r="GF386" s="52">
        <f t="shared" ca="1" si="1046"/>
        <v>0.5</v>
      </c>
      <c r="GG386" s="52">
        <f t="shared" ca="1" si="1047"/>
        <v>0.48888888888888887</v>
      </c>
      <c r="GH386" s="52">
        <f t="shared" ca="1" si="1048"/>
        <v>0.47777777777777775</v>
      </c>
      <c r="GI386" s="52">
        <f t="shared" ca="1" si="1049"/>
        <v>0.46666666666666667</v>
      </c>
      <c r="GJ386" s="52">
        <f t="shared" ca="1" si="1050"/>
        <v>0.45555555555555555</v>
      </c>
      <c r="GK386" s="52">
        <f t="shared" ca="1" si="1051"/>
        <v>0.44444444444444442</v>
      </c>
      <c r="GL386" s="52">
        <f t="shared" ca="1" si="1052"/>
        <v>0.43333333333333335</v>
      </c>
      <c r="GM386" s="52">
        <f t="shared" ca="1" si="1053"/>
        <v>0.42222222222222222</v>
      </c>
      <c r="GN386" s="52">
        <f t="shared" ca="1" si="1054"/>
        <v>0.41111111111111109</v>
      </c>
      <c r="GO386" s="52">
        <f t="shared" ca="1" si="1055"/>
        <v>0.39999999999999997</v>
      </c>
      <c r="GP386" s="52">
        <f t="shared" ca="1" si="1056"/>
        <v>0.38888888888888884</v>
      </c>
      <c r="GQ386" s="52">
        <f t="shared" ca="1" si="1057"/>
        <v>0.37777777777777777</v>
      </c>
      <c r="GR386" s="52">
        <f t="shared" ca="1" si="1058"/>
        <v>0.36666666666666664</v>
      </c>
      <c r="GS386" s="52">
        <f t="shared" ca="1" si="1059"/>
        <v>0.35555555555555551</v>
      </c>
      <c r="GT386" s="52">
        <f t="shared" ca="1" si="1060"/>
        <v>0.34444444444444444</v>
      </c>
      <c r="GU386" s="125">
        <f t="shared" si="1061"/>
        <v>0</v>
      </c>
      <c r="GV386" s="52">
        <f t="shared" ca="1" si="1062"/>
        <v>0.66666666666666663</v>
      </c>
      <c r="GW386" s="59">
        <f t="shared" ca="1" si="1063"/>
        <v>0</v>
      </c>
      <c r="GX386" s="52">
        <f t="shared" ca="1" si="1064"/>
        <v>0</v>
      </c>
      <c r="GY386" s="52" t="str">
        <f t="shared" ca="1" si="1065"/>
        <v>Slope</v>
      </c>
      <c r="GZ386" s="52" t="str">
        <f t="shared" ca="1" si="1066"/>
        <v>NaN</v>
      </c>
      <c r="HA386" s="120">
        <f t="shared" si="1067"/>
        <v>0</v>
      </c>
      <c r="HB386" s="58">
        <f t="shared" si="1068"/>
        <v>0</v>
      </c>
      <c r="HC386" s="58"/>
      <c r="HD386" s="121">
        <f t="shared" si="1069"/>
        <v>1</v>
      </c>
      <c r="HE386" s="52">
        <f t="shared" si="1070"/>
        <v>0</v>
      </c>
      <c r="HF386" s="52">
        <f t="shared" si="1071"/>
        <v>0</v>
      </c>
      <c r="HG386" s="120">
        <f t="shared" si="1072"/>
        <v>1</v>
      </c>
      <c r="HH386" s="120">
        <f t="shared" si="1073"/>
        <v>0</v>
      </c>
      <c r="HI386" s="52">
        <f t="shared" ca="1" si="1074"/>
        <v>0</v>
      </c>
      <c r="HJ386" s="52" t="str">
        <f t="shared" ca="1" si="1075"/>
        <v>Slope</v>
      </c>
      <c r="HK386" s="59">
        <f t="shared" ca="1" si="1076"/>
        <v>2</v>
      </c>
      <c r="HL386" s="52" t="str">
        <f t="shared" ca="1" si="1077"/>
        <v>NaN</v>
      </c>
      <c r="HM386" s="52">
        <f t="shared" si="1078"/>
        <v>0</v>
      </c>
      <c r="HN386" s="52">
        <f t="shared" si="1079"/>
        <v>0</v>
      </c>
      <c r="HO386" s="52">
        <f t="shared" si="1080"/>
        <v>0</v>
      </c>
      <c r="HP386" s="112"/>
      <c r="HQ386" s="52">
        <f t="shared" si="1083"/>
        <v>0</v>
      </c>
      <c r="HR386" s="112"/>
      <c r="HS386" s="52">
        <f t="shared" si="1081"/>
        <v>0</v>
      </c>
      <c r="HT386">
        <f t="shared" si="1082"/>
        <v>0</v>
      </c>
    </row>
    <row r="387" spans="1:228" x14ac:dyDescent="0.25">
      <c r="A387" s="45">
        <v>349</v>
      </c>
      <c r="B387" s="35">
        <f t="shared" si="922"/>
        <v>4.0277777777777732E-2</v>
      </c>
      <c r="C387" s="28"/>
      <c r="D387" s="29"/>
      <c r="E387" s="29"/>
      <c r="F387" s="37"/>
      <c r="G387" s="38"/>
      <c r="H387" s="107"/>
      <c r="I387" s="31"/>
      <c r="J387" s="28"/>
      <c r="K387" s="37">
        <f t="shared" si="912"/>
        <v>0</v>
      </c>
      <c r="L387" s="30">
        <f t="shared" si="910"/>
        <v>0</v>
      </c>
      <c r="M387" s="101">
        <f t="shared" si="911"/>
        <v>0</v>
      </c>
      <c r="N387" s="103">
        <f t="shared" si="923"/>
        <v>0</v>
      </c>
      <c r="AD387" s="52" t="e">
        <f t="shared" ca="1" si="924"/>
        <v>#DIV/0!</v>
      </c>
      <c r="AE387" s="52" t="e">
        <f t="shared" ca="1" si="924"/>
        <v>#DIV/0!</v>
      </c>
      <c r="AF387" s="52" t="e">
        <f t="shared" ca="1" si="924"/>
        <v>#DIV/0!</v>
      </c>
      <c r="AG387" s="52" t="e">
        <f t="shared" ca="1" si="918"/>
        <v>#DIV/0!</v>
      </c>
      <c r="AH387" s="52" t="e">
        <f t="shared" ca="1" si="918"/>
        <v>#DIV/0!</v>
      </c>
      <c r="AI387" s="52" t="e">
        <f t="shared" ca="1" si="918"/>
        <v>#DIV/0!</v>
      </c>
      <c r="AJ387" s="52" t="e">
        <f t="shared" ca="1" si="918"/>
        <v>#DIV/0!</v>
      </c>
      <c r="AK387" s="52" t="e">
        <f t="shared" ca="1" si="919"/>
        <v>#DIV/0!</v>
      </c>
      <c r="AL387" s="52" t="e">
        <f t="shared" ca="1" si="919"/>
        <v>#DIV/0!</v>
      </c>
      <c r="AM387" s="52" t="e">
        <f t="shared" ca="1" si="919"/>
        <v>#DIV/0!</v>
      </c>
      <c r="AN387" s="52" t="e">
        <f t="shared" ca="1" si="919"/>
        <v>#DIV/0!</v>
      </c>
      <c r="AO387" s="52" t="e">
        <f t="shared" ca="1" si="920"/>
        <v>#DIV/0!</v>
      </c>
      <c r="AP387" s="52" t="e">
        <f t="shared" ca="1" si="920"/>
        <v>#DIV/0!</v>
      </c>
      <c r="AQ387" s="52" t="e">
        <f t="shared" ca="1" si="920"/>
        <v>#DIV/0!</v>
      </c>
      <c r="AR387" s="52" t="e">
        <f t="shared" ca="1" si="920"/>
        <v>#DIV/0!</v>
      </c>
      <c r="AS387" s="52" t="e">
        <f t="shared" ca="1" si="921"/>
        <v>#DIV/0!</v>
      </c>
      <c r="AT387" s="52" t="e">
        <f t="shared" ca="1" si="921"/>
        <v>#DIV/0!</v>
      </c>
      <c r="AU387" s="52" t="e">
        <f t="shared" ca="1" si="921"/>
        <v>#DIV/0!</v>
      </c>
      <c r="AV387" s="52" t="e">
        <f t="shared" ca="1" si="921"/>
        <v>#DIV/0!</v>
      </c>
      <c r="AW387" s="52" t="e">
        <f t="shared" ca="1" si="921"/>
        <v>#DIV/0!</v>
      </c>
      <c r="AX387" s="52" t="e">
        <f t="shared" ca="1" si="921"/>
        <v>#DIV/0!</v>
      </c>
      <c r="AY387" s="52" t="e">
        <f t="shared" ca="1" si="915"/>
        <v>#DIV/0!</v>
      </c>
      <c r="AZ387" s="52" t="e">
        <f t="shared" ca="1" si="915"/>
        <v>#DIV/0!</v>
      </c>
      <c r="BA387" s="52" t="e">
        <f t="shared" ca="1" si="915"/>
        <v>#DIV/0!</v>
      </c>
      <c r="BB387" s="52" t="e">
        <f t="shared" ca="1" si="915"/>
        <v>#DIV/0!</v>
      </c>
      <c r="BC387" s="52" t="e">
        <f t="shared" ca="1" si="916"/>
        <v>#DIV/0!</v>
      </c>
      <c r="BD387" s="52" t="e">
        <f t="shared" ca="1" si="916"/>
        <v>#DIV/0!</v>
      </c>
      <c r="BE387" s="52" t="e">
        <f t="shared" ca="1" si="916"/>
        <v>#DIV/0!</v>
      </c>
      <c r="BF387" s="52" t="e">
        <f t="shared" ca="1" si="916"/>
        <v>#DIV/0!</v>
      </c>
      <c r="BG387" s="52" t="e">
        <f t="shared" ca="1" si="917"/>
        <v>#DIV/0!</v>
      </c>
      <c r="BH387" s="52" t="e">
        <f t="shared" ca="1" si="917"/>
        <v>#DIV/0!</v>
      </c>
      <c r="BJ387" s="52">
        <f t="shared" si="925"/>
        <v>0</v>
      </c>
      <c r="BK387" s="52">
        <f t="shared" si="926"/>
        <v>0</v>
      </c>
      <c r="BL387" s="52">
        <f t="shared" si="927"/>
        <v>0</v>
      </c>
      <c r="BM387" s="52">
        <f t="shared" si="928"/>
        <v>0</v>
      </c>
      <c r="BN387" s="52">
        <f t="shared" si="929"/>
        <v>0</v>
      </c>
      <c r="BO387" s="52">
        <f t="shared" si="930"/>
        <v>0</v>
      </c>
      <c r="BP387" s="52">
        <f t="shared" si="931"/>
        <v>0</v>
      </c>
      <c r="BQ387" s="52">
        <f t="shared" si="932"/>
        <v>0.05</v>
      </c>
      <c r="BS387" s="52">
        <f t="shared" ca="1" si="933"/>
        <v>0</v>
      </c>
      <c r="BT387" s="52">
        <f t="shared" ca="1" si="934"/>
        <v>0</v>
      </c>
      <c r="BU387" s="52">
        <f t="shared" ca="1" si="935"/>
        <v>0</v>
      </c>
      <c r="BV387" s="52">
        <f t="shared" ca="1" si="936"/>
        <v>0</v>
      </c>
      <c r="BW387" s="52">
        <f t="shared" ca="1" si="937"/>
        <v>0</v>
      </c>
      <c r="BX387" s="52">
        <f t="shared" ca="1" si="938"/>
        <v>0</v>
      </c>
      <c r="BY387" s="52">
        <f t="shared" ca="1" si="939"/>
        <v>0</v>
      </c>
      <c r="BZ387" s="52">
        <f t="shared" ca="1" si="940"/>
        <v>0</v>
      </c>
      <c r="CA387" s="52">
        <f t="shared" ca="1" si="941"/>
        <v>0</v>
      </c>
      <c r="CB387" s="52">
        <f t="shared" ca="1" si="942"/>
        <v>0</v>
      </c>
      <c r="CC387" s="52">
        <f t="shared" ca="1" si="943"/>
        <v>0</v>
      </c>
      <c r="CD387" s="52">
        <f t="shared" ca="1" si="944"/>
        <v>0</v>
      </c>
      <c r="CE387" s="52">
        <f t="shared" ca="1" si="945"/>
        <v>0</v>
      </c>
      <c r="CF387" s="52">
        <f t="shared" ca="1" si="946"/>
        <v>0</v>
      </c>
      <c r="CG387" s="52">
        <f t="shared" ca="1" si="947"/>
        <v>0</v>
      </c>
      <c r="CH387" s="52">
        <f t="shared" ca="1" si="948"/>
        <v>0</v>
      </c>
      <c r="CI387" s="52">
        <f t="shared" ca="1" si="949"/>
        <v>0</v>
      </c>
      <c r="CJ387" s="52">
        <f t="shared" ca="1" si="950"/>
        <v>0</v>
      </c>
      <c r="CK387" s="52">
        <f t="shared" ca="1" si="951"/>
        <v>0</v>
      </c>
      <c r="CL387" s="52">
        <f t="shared" ca="1" si="952"/>
        <v>0</v>
      </c>
      <c r="CM387" s="52">
        <f t="shared" ca="1" si="953"/>
        <v>0</v>
      </c>
      <c r="CN387" s="52">
        <f t="shared" ca="1" si="954"/>
        <v>0</v>
      </c>
      <c r="CO387" s="52">
        <f t="shared" ca="1" si="955"/>
        <v>0</v>
      </c>
      <c r="CP387" s="52">
        <f t="shared" ca="1" si="956"/>
        <v>0</v>
      </c>
      <c r="CQ387" s="52">
        <f t="shared" ca="1" si="957"/>
        <v>0</v>
      </c>
      <c r="CR387" s="52">
        <f t="shared" ca="1" si="958"/>
        <v>0</v>
      </c>
      <c r="CS387" s="52">
        <f t="shared" ca="1" si="959"/>
        <v>0</v>
      </c>
      <c r="CT387" s="52">
        <f t="shared" ca="1" si="960"/>
        <v>0</v>
      </c>
      <c r="CU387" s="52">
        <f t="shared" ca="1" si="961"/>
        <v>0</v>
      </c>
      <c r="CV387" s="52">
        <f t="shared" ca="1" si="962"/>
        <v>0</v>
      </c>
      <c r="CW387" s="52">
        <f t="shared" ca="1" si="963"/>
        <v>0</v>
      </c>
      <c r="CY387" s="51" t="str">
        <f t="shared" ca="1" si="964"/>
        <v>Slope</v>
      </c>
      <c r="CZ387" s="51" t="str">
        <f t="shared" ca="1" si="965"/>
        <v>Slope</v>
      </c>
      <c r="DA387" s="51" t="str">
        <f t="shared" ca="1" si="966"/>
        <v>Slope</v>
      </c>
      <c r="DB387" s="51" t="str">
        <f t="shared" ca="1" si="967"/>
        <v>Slope</v>
      </c>
      <c r="DC387" s="51" t="str">
        <f t="shared" ca="1" si="968"/>
        <v>Slope</v>
      </c>
      <c r="DD387" s="51" t="str">
        <f t="shared" ca="1" si="969"/>
        <v>Slope</v>
      </c>
      <c r="DE387" s="51" t="str">
        <f t="shared" ca="1" si="970"/>
        <v>Slope</v>
      </c>
      <c r="DF387" s="51" t="str">
        <f t="shared" ca="1" si="971"/>
        <v>Slope</v>
      </c>
      <c r="DG387" s="51" t="str">
        <f t="shared" ca="1" si="972"/>
        <v>Slope</v>
      </c>
      <c r="DH387" s="51" t="str">
        <f t="shared" ca="1" si="973"/>
        <v>Slope</v>
      </c>
      <c r="DI387" s="51" t="str">
        <f t="shared" ca="1" si="974"/>
        <v>Slope</v>
      </c>
      <c r="DJ387" s="51" t="str">
        <f t="shared" ca="1" si="975"/>
        <v>Slope</v>
      </c>
      <c r="DK387" s="51" t="str">
        <f t="shared" ca="1" si="976"/>
        <v>Slope</v>
      </c>
      <c r="DL387" s="51" t="str">
        <f t="shared" ca="1" si="977"/>
        <v>Slope</v>
      </c>
      <c r="DM387" s="51" t="str">
        <f t="shared" ca="1" si="978"/>
        <v>Slope</v>
      </c>
      <c r="DN387" s="51" t="str">
        <f t="shared" ca="1" si="979"/>
        <v>Slope</v>
      </c>
      <c r="DO387" s="51" t="str">
        <f t="shared" ca="1" si="980"/>
        <v>Slope</v>
      </c>
      <c r="DP387" s="51" t="str">
        <f t="shared" ca="1" si="981"/>
        <v>Slope</v>
      </c>
      <c r="DQ387" s="51" t="str">
        <f t="shared" ca="1" si="982"/>
        <v>Slope</v>
      </c>
      <c r="DR387" s="51" t="str">
        <f t="shared" ca="1" si="983"/>
        <v>Slope</v>
      </c>
      <c r="DS387" s="51" t="str">
        <f t="shared" ca="1" si="984"/>
        <v>Slope</v>
      </c>
      <c r="DT387" s="51" t="str">
        <f t="shared" ca="1" si="985"/>
        <v>Slope</v>
      </c>
      <c r="DU387" s="51" t="str">
        <f t="shared" ca="1" si="986"/>
        <v>Slope</v>
      </c>
      <c r="DV387" s="51" t="str">
        <f t="shared" ca="1" si="987"/>
        <v>Slope</v>
      </c>
      <c r="DW387" s="51" t="str">
        <f t="shared" ca="1" si="988"/>
        <v>Slope</v>
      </c>
      <c r="DX387" s="51" t="str">
        <f t="shared" ca="1" si="989"/>
        <v>Slope</v>
      </c>
      <c r="DY387" s="51" t="str">
        <f t="shared" ca="1" si="990"/>
        <v>Slope</v>
      </c>
      <c r="DZ387" s="51" t="str">
        <f t="shared" ca="1" si="991"/>
        <v>Slope</v>
      </c>
      <c r="EA387" s="51" t="str">
        <f t="shared" ca="1" si="992"/>
        <v>Slope</v>
      </c>
      <c r="EB387" s="51" t="str">
        <f t="shared" ca="1" si="993"/>
        <v>Slope</v>
      </c>
      <c r="EC387" s="51" t="str">
        <f t="shared" ca="1" si="994"/>
        <v>Slope</v>
      </c>
      <c r="EE387" s="52">
        <f t="shared" ca="1" si="995"/>
        <v>1</v>
      </c>
      <c r="EF387" s="52">
        <f t="shared" ca="1" si="996"/>
        <v>1</v>
      </c>
      <c r="EG387" s="52">
        <f t="shared" ca="1" si="997"/>
        <v>1</v>
      </c>
      <c r="EH387" s="52">
        <f t="shared" ca="1" si="998"/>
        <v>1</v>
      </c>
      <c r="EI387" s="52">
        <f t="shared" ca="1" si="999"/>
        <v>1</v>
      </c>
      <c r="EJ387" s="52">
        <f t="shared" ca="1" si="1000"/>
        <v>1</v>
      </c>
      <c r="EK387" s="52">
        <f t="shared" ca="1" si="1001"/>
        <v>1</v>
      </c>
      <c r="EL387" s="52">
        <f t="shared" ca="1" si="1002"/>
        <v>1</v>
      </c>
      <c r="EM387" s="52">
        <f t="shared" ca="1" si="1003"/>
        <v>1</v>
      </c>
      <c r="EN387" s="52">
        <f t="shared" ca="1" si="1004"/>
        <v>1</v>
      </c>
      <c r="EO387" s="52">
        <f t="shared" ca="1" si="1005"/>
        <v>1</v>
      </c>
      <c r="EP387" s="52">
        <f t="shared" ca="1" si="1006"/>
        <v>1</v>
      </c>
      <c r="EQ387" s="52">
        <f t="shared" ca="1" si="1007"/>
        <v>1</v>
      </c>
      <c r="ER387" s="52">
        <f t="shared" ca="1" si="1008"/>
        <v>1</v>
      </c>
      <c r="ES387" s="52">
        <f t="shared" ca="1" si="1009"/>
        <v>1</v>
      </c>
      <c r="ET387" s="52">
        <f t="shared" ca="1" si="1010"/>
        <v>1</v>
      </c>
      <c r="EU387" s="52">
        <f t="shared" ca="1" si="1011"/>
        <v>1</v>
      </c>
      <c r="EV387" s="52">
        <f t="shared" ca="1" si="1012"/>
        <v>1</v>
      </c>
      <c r="EW387" s="52">
        <f t="shared" ca="1" si="1013"/>
        <v>1</v>
      </c>
      <c r="EX387" s="52">
        <f t="shared" ca="1" si="1014"/>
        <v>1</v>
      </c>
      <c r="EY387" s="52">
        <f t="shared" ca="1" si="1015"/>
        <v>1</v>
      </c>
      <c r="EZ387" s="52">
        <f t="shared" ca="1" si="1016"/>
        <v>1</v>
      </c>
      <c r="FA387" s="52">
        <f t="shared" ca="1" si="1017"/>
        <v>1</v>
      </c>
      <c r="FB387" s="52">
        <f t="shared" ca="1" si="1018"/>
        <v>1</v>
      </c>
      <c r="FC387" s="52">
        <f t="shared" ca="1" si="1019"/>
        <v>1</v>
      </c>
      <c r="FD387" s="52">
        <f t="shared" ca="1" si="1020"/>
        <v>1</v>
      </c>
      <c r="FE387" s="52">
        <f t="shared" ca="1" si="1021"/>
        <v>1</v>
      </c>
      <c r="FF387" s="52">
        <f t="shared" ca="1" si="1022"/>
        <v>1</v>
      </c>
      <c r="FG387" s="52">
        <f t="shared" ca="1" si="1023"/>
        <v>1</v>
      </c>
      <c r="FH387" s="52">
        <f t="shared" ca="1" si="1024"/>
        <v>1</v>
      </c>
      <c r="FI387" s="52">
        <f t="shared" ca="1" si="1025"/>
        <v>1</v>
      </c>
      <c r="FK387" s="52">
        <f t="shared" si="1026"/>
        <v>0</v>
      </c>
      <c r="FL387" s="59" t="e">
        <f t="shared" ca="1" si="1027"/>
        <v>#N/A</v>
      </c>
      <c r="FM387" s="59" t="e">
        <f t="shared" ca="1" si="1028"/>
        <v>#N/A</v>
      </c>
      <c r="FN387" s="52">
        <f t="shared" ca="1" si="1029"/>
        <v>0</v>
      </c>
      <c r="FP387" s="52">
        <f t="shared" ca="1" si="1030"/>
        <v>0.66666666666666663</v>
      </c>
      <c r="FQ387" s="52">
        <f t="shared" ca="1" si="1031"/>
        <v>0.66666666666666663</v>
      </c>
      <c r="FR387" s="52">
        <f t="shared" ca="1" si="1032"/>
        <v>0.65555555555555545</v>
      </c>
      <c r="FS387" s="52">
        <f t="shared" ca="1" si="1033"/>
        <v>0.64444444444444438</v>
      </c>
      <c r="FT387" s="52">
        <f t="shared" ca="1" si="1034"/>
        <v>0.6333333333333333</v>
      </c>
      <c r="FU387" s="52">
        <f t="shared" ca="1" si="1035"/>
        <v>0.62222222222222223</v>
      </c>
      <c r="FV387" s="52">
        <f t="shared" ca="1" si="1036"/>
        <v>0.61111111111111116</v>
      </c>
      <c r="FW387" s="52">
        <f t="shared" ca="1" si="1037"/>
        <v>0.6</v>
      </c>
      <c r="FX387" s="52">
        <f t="shared" ca="1" si="1038"/>
        <v>0.5888888888888888</v>
      </c>
      <c r="FY387" s="52">
        <f t="shared" ca="1" si="1039"/>
        <v>0.57777777777777772</v>
      </c>
      <c r="FZ387" s="52">
        <f t="shared" ca="1" si="1040"/>
        <v>0.56666666666666665</v>
      </c>
      <c r="GA387" s="52">
        <f t="shared" ca="1" si="1041"/>
        <v>0.55555555555555558</v>
      </c>
      <c r="GB387" s="52">
        <f t="shared" ca="1" si="1042"/>
        <v>0.5444444444444444</v>
      </c>
      <c r="GC387" s="52">
        <f t="shared" ca="1" si="1043"/>
        <v>0.53333333333333333</v>
      </c>
      <c r="GD387" s="52">
        <f t="shared" ca="1" si="1044"/>
        <v>0.52222222222222214</v>
      </c>
      <c r="GE387" s="52">
        <f t="shared" ca="1" si="1045"/>
        <v>0.51111111111111107</v>
      </c>
      <c r="GF387" s="52">
        <f t="shared" ca="1" si="1046"/>
        <v>0.5</v>
      </c>
      <c r="GG387" s="52">
        <f t="shared" ca="1" si="1047"/>
        <v>0.48888888888888887</v>
      </c>
      <c r="GH387" s="52">
        <f t="shared" ca="1" si="1048"/>
        <v>0.47777777777777775</v>
      </c>
      <c r="GI387" s="52">
        <f t="shared" ca="1" si="1049"/>
        <v>0.46666666666666667</v>
      </c>
      <c r="GJ387" s="52">
        <f t="shared" ca="1" si="1050"/>
        <v>0.45555555555555555</v>
      </c>
      <c r="GK387" s="52">
        <f t="shared" ca="1" si="1051"/>
        <v>0.44444444444444442</v>
      </c>
      <c r="GL387" s="52">
        <f t="shared" ca="1" si="1052"/>
        <v>0.43333333333333335</v>
      </c>
      <c r="GM387" s="52">
        <f t="shared" ca="1" si="1053"/>
        <v>0.42222222222222222</v>
      </c>
      <c r="GN387" s="52">
        <f t="shared" ca="1" si="1054"/>
        <v>0.41111111111111109</v>
      </c>
      <c r="GO387" s="52">
        <f t="shared" ca="1" si="1055"/>
        <v>0.39999999999999997</v>
      </c>
      <c r="GP387" s="52">
        <f t="shared" ca="1" si="1056"/>
        <v>0.38888888888888884</v>
      </c>
      <c r="GQ387" s="52">
        <f t="shared" ca="1" si="1057"/>
        <v>0.37777777777777777</v>
      </c>
      <c r="GR387" s="52">
        <f t="shared" ca="1" si="1058"/>
        <v>0.36666666666666664</v>
      </c>
      <c r="GS387" s="52">
        <f t="shared" ca="1" si="1059"/>
        <v>0.35555555555555551</v>
      </c>
      <c r="GT387" s="52">
        <f t="shared" ca="1" si="1060"/>
        <v>0.34444444444444444</v>
      </c>
      <c r="GU387" s="125">
        <f t="shared" si="1061"/>
        <v>0</v>
      </c>
      <c r="GV387" s="52">
        <f t="shared" ca="1" si="1062"/>
        <v>0.66666666666666663</v>
      </c>
      <c r="GW387" s="59">
        <f t="shared" ca="1" si="1063"/>
        <v>0</v>
      </c>
      <c r="GX387" s="52">
        <f t="shared" ca="1" si="1064"/>
        <v>0</v>
      </c>
      <c r="GY387" s="52" t="str">
        <f t="shared" ca="1" si="1065"/>
        <v>Slope</v>
      </c>
      <c r="GZ387" s="52" t="str">
        <f t="shared" ca="1" si="1066"/>
        <v>NaN</v>
      </c>
      <c r="HA387" s="120">
        <f t="shared" si="1067"/>
        <v>0</v>
      </c>
      <c r="HB387" s="58">
        <f t="shared" si="1068"/>
        <v>0</v>
      </c>
      <c r="HC387" s="58"/>
      <c r="HD387" s="121">
        <f t="shared" si="1069"/>
        <v>1</v>
      </c>
      <c r="HE387" s="52">
        <f t="shared" si="1070"/>
        <v>0</v>
      </c>
      <c r="HF387" s="52">
        <f t="shared" si="1071"/>
        <v>0</v>
      </c>
      <c r="HG387" s="120">
        <f t="shared" si="1072"/>
        <v>1</v>
      </c>
      <c r="HH387" s="120">
        <f t="shared" si="1073"/>
        <v>0</v>
      </c>
      <c r="HI387" s="52">
        <f t="shared" ca="1" si="1074"/>
        <v>0</v>
      </c>
      <c r="HJ387" s="52" t="str">
        <f t="shared" ca="1" si="1075"/>
        <v>Slope</v>
      </c>
      <c r="HK387" s="59">
        <f t="shared" ca="1" si="1076"/>
        <v>2</v>
      </c>
      <c r="HL387" s="52" t="str">
        <f t="shared" ca="1" si="1077"/>
        <v>NaN</v>
      </c>
      <c r="HM387" s="52">
        <f t="shared" si="1078"/>
        <v>0</v>
      </c>
      <c r="HN387" s="52">
        <f t="shared" si="1079"/>
        <v>0</v>
      </c>
      <c r="HO387" s="52">
        <f t="shared" si="1080"/>
        <v>0</v>
      </c>
      <c r="HP387" s="112"/>
      <c r="HQ387" s="52">
        <f t="shared" si="1083"/>
        <v>0</v>
      </c>
      <c r="HR387" s="112"/>
      <c r="HS387" s="52">
        <f t="shared" si="1081"/>
        <v>0</v>
      </c>
      <c r="HT387">
        <f t="shared" si="1082"/>
        <v>0</v>
      </c>
    </row>
    <row r="388" spans="1:228" x14ac:dyDescent="0.25">
      <c r="A388" s="45">
        <v>350</v>
      </c>
      <c r="B388" s="35">
        <f t="shared" si="922"/>
        <v>4.0393518518518474E-2</v>
      </c>
      <c r="C388" s="28"/>
      <c r="D388" s="29"/>
      <c r="E388" s="29"/>
      <c r="F388" s="37"/>
      <c r="G388" s="38"/>
      <c r="H388" s="107"/>
      <c r="I388" s="31"/>
      <c r="J388" s="28"/>
      <c r="K388" s="37">
        <f t="shared" si="912"/>
        <v>0</v>
      </c>
      <c r="L388" s="30">
        <f t="shared" si="910"/>
        <v>0</v>
      </c>
      <c r="M388" s="101">
        <f t="shared" si="911"/>
        <v>0</v>
      </c>
      <c r="N388" s="103">
        <f t="shared" si="923"/>
        <v>0</v>
      </c>
      <c r="AD388" s="52" t="e">
        <f t="shared" ca="1" si="924"/>
        <v>#DIV/0!</v>
      </c>
      <c r="AE388" s="52" t="e">
        <f t="shared" ca="1" si="924"/>
        <v>#DIV/0!</v>
      </c>
      <c r="AF388" s="52" t="e">
        <f t="shared" ca="1" si="924"/>
        <v>#DIV/0!</v>
      </c>
      <c r="AG388" s="52" t="e">
        <f t="shared" ca="1" si="918"/>
        <v>#DIV/0!</v>
      </c>
      <c r="AH388" s="52" t="e">
        <f t="shared" ca="1" si="918"/>
        <v>#DIV/0!</v>
      </c>
      <c r="AI388" s="52" t="e">
        <f t="shared" ca="1" si="918"/>
        <v>#DIV/0!</v>
      </c>
      <c r="AJ388" s="52" t="e">
        <f t="shared" ca="1" si="918"/>
        <v>#DIV/0!</v>
      </c>
      <c r="AK388" s="52" t="e">
        <f t="shared" ca="1" si="919"/>
        <v>#DIV/0!</v>
      </c>
      <c r="AL388" s="52" t="e">
        <f t="shared" ca="1" si="919"/>
        <v>#DIV/0!</v>
      </c>
      <c r="AM388" s="52" t="e">
        <f t="shared" ca="1" si="919"/>
        <v>#DIV/0!</v>
      </c>
      <c r="AN388" s="52" t="e">
        <f t="shared" ca="1" si="919"/>
        <v>#DIV/0!</v>
      </c>
      <c r="AO388" s="52" t="e">
        <f t="shared" ca="1" si="920"/>
        <v>#DIV/0!</v>
      </c>
      <c r="AP388" s="52" t="e">
        <f t="shared" ca="1" si="920"/>
        <v>#DIV/0!</v>
      </c>
      <c r="AQ388" s="52" t="e">
        <f t="shared" ca="1" si="920"/>
        <v>#DIV/0!</v>
      </c>
      <c r="AR388" s="52" t="e">
        <f t="shared" ca="1" si="920"/>
        <v>#DIV/0!</v>
      </c>
      <c r="AS388" s="52" t="e">
        <f t="shared" ca="1" si="921"/>
        <v>#DIV/0!</v>
      </c>
      <c r="AT388" s="52" t="e">
        <f t="shared" ca="1" si="921"/>
        <v>#DIV/0!</v>
      </c>
      <c r="AU388" s="52" t="e">
        <f t="shared" ca="1" si="921"/>
        <v>#DIV/0!</v>
      </c>
      <c r="AV388" s="52" t="e">
        <f t="shared" ca="1" si="921"/>
        <v>#DIV/0!</v>
      </c>
      <c r="AW388" s="52" t="e">
        <f t="shared" ca="1" si="921"/>
        <v>#DIV/0!</v>
      </c>
      <c r="AX388" s="52" t="e">
        <f t="shared" ca="1" si="921"/>
        <v>#DIV/0!</v>
      </c>
      <c r="AY388" s="52" t="e">
        <f t="shared" ca="1" si="915"/>
        <v>#DIV/0!</v>
      </c>
      <c r="AZ388" s="52" t="e">
        <f t="shared" ca="1" si="915"/>
        <v>#DIV/0!</v>
      </c>
      <c r="BA388" s="52" t="e">
        <f t="shared" ca="1" si="915"/>
        <v>#DIV/0!</v>
      </c>
      <c r="BB388" s="52" t="e">
        <f t="shared" ca="1" si="915"/>
        <v>#DIV/0!</v>
      </c>
      <c r="BC388" s="52" t="e">
        <f t="shared" ca="1" si="916"/>
        <v>#DIV/0!</v>
      </c>
      <c r="BD388" s="52" t="e">
        <f t="shared" ca="1" si="916"/>
        <v>#DIV/0!</v>
      </c>
      <c r="BE388" s="52" t="e">
        <f t="shared" ca="1" si="916"/>
        <v>#DIV/0!</v>
      </c>
      <c r="BF388" s="52" t="e">
        <f t="shared" ca="1" si="916"/>
        <v>#DIV/0!</v>
      </c>
      <c r="BG388" s="52" t="e">
        <f t="shared" ca="1" si="917"/>
        <v>#DIV/0!</v>
      </c>
      <c r="BH388" s="52" t="e">
        <f t="shared" ca="1" si="917"/>
        <v>#DIV/0!</v>
      </c>
      <c r="BJ388" s="52">
        <f t="shared" si="925"/>
        <v>0</v>
      </c>
      <c r="BK388" s="52">
        <f t="shared" si="926"/>
        <v>0</v>
      </c>
      <c r="BL388" s="52">
        <f t="shared" si="927"/>
        <v>0</v>
      </c>
      <c r="BM388" s="52">
        <f t="shared" si="928"/>
        <v>0</v>
      </c>
      <c r="BN388" s="52">
        <f t="shared" si="929"/>
        <v>0</v>
      </c>
      <c r="BO388" s="52">
        <f t="shared" si="930"/>
        <v>0</v>
      </c>
      <c r="BP388" s="52">
        <f t="shared" si="931"/>
        <v>0</v>
      </c>
      <c r="BQ388" s="52">
        <f t="shared" si="932"/>
        <v>0.05</v>
      </c>
      <c r="BS388" s="52">
        <f t="shared" ca="1" si="933"/>
        <v>0</v>
      </c>
      <c r="BT388" s="52">
        <f t="shared" ca="1" si="934"/>
        <v>0</v>
      </c>
      <c r="BU388" s="52">
        <f t="shared" ca="1" si="935"/>
        <v>0</v>
      </c>
      <c r="BV388" s="52">
        <f t="shared" ca="1" si="936"/>
        <v>0</v>
      </c>
      <c r="BW388" s="52">
        <f t="shared" ca="1" si="937"/>
        <v>0</v>
      </c>
      <c r="BX388" s="52">
        <f t="shared" ca="1" si="938"/>
        <v>0</v>
      </c>
      <c r="BY388" s="52">
        <f t="shared" ca="1" si="939"/>
        <v>0</v>
      </c>
      <c r="BZ388" s="52">
        <f t="shared" ca="1" si="940"/>
        <v>0</v>
      </c>
      <c r="CA388" s="52">
        <f t="shared" ca="1" si="941"/>
        <v>0</v>
      </c>
      <c r="CB388" s="52">
        <f t="shared" ca="1" si="942"/>
        <v>0</v>
      </c>
      <c r="CC388" s="52">
        <f t="shared" ca="1" si="943"/>
        <v>0</v>
      </c>
      <c r="CD388" s="52">
        <f t="shared" ca="1" si="944"/>
        <v>0</v>
      </c>
      <c r="CE388" s="52">
        <f t="shared" ca="1" si="945"/>
        <v>0</v>
      </c>
      <c r="CF388" s="52">
        <f t="shared" ca="1" si="946"/>
        <v>0</v>
      </c>
      <c r="CG388" s="52">
        <f t="shared" ca="1" si="947"/>
        <v>0</v>
      </c>
      <c r="CH388" s="52">
        <f t="shared" ca="1" si="948"/>
        <v>0</v>
      </c>
      <c r="CI388" s="52">
        <f t="shared" ca="1" si="949"/>
        <v>0</v>
      </c>
      <c r="CJ388" s="52">
        <f t="shared" ca="1" si="950"/>
        <v>0</v>
      </c>
      <c r="CK388" s="52">
        <f t="shared" ca="1" si="951"/>
        <v>0</v>
      </c>
      <c r="CL388" s="52">
        <f t="shared" ca="1" si="952"/>
        <v>0</v>
      </c>
      <c r="CM388" s="52">
        <f t="shared" ca="1" si="953"/>
        <v>0</v>
      </c>
      <c r="CN388" s="52">
        <f t="shared" ca="1" si="954"/>
        <v>0</v>
      </c>
      <c r="CO388" s="52">
        <f t="shared" ca="1" si="955"/>
        <v>0</v>
      </c>
      <c r="CP388" s="52">
        <f t="shared" ca="1" si="956"/>
        <v>0</v>
      </c>
      <c r="CQ388" s="52">
        <f t="shared" ca="1" si="957"/>
        <v>0</v>
      </c>
      <c r="CR388" s="52">
        <f t="shared" ca="1" si="958"/>
        <v>0</v>
      </c>
      <c r="CS388" s="52">
        <f t="shared" ca="1" si="959"/>
        <v>0</v>
      </c>
      <c r="CT388" s="52">
        <f t="shared" ca="1" si="960"/>
        <v>0</v>
      </c>
      <c r="CU388" s="52">
        <f t="shared" ca="1" si="961"/>
        <v>0</v>
      </c>
      <c r="CV388" s="52">
        <f t="shared" ca="1" si="962"/>
        <v>0</v>
      </c>
      <c r="CW388" s="52">
        <f t="shared" ca="1" si="963"/>
        <v>0</v>
      </c>
      <c r="CY388" s="51" t="str">
        <f t="shared" ca="1" si="964"/>
        <v>Slope</v>
      </c>
      <c r="CZ388" s="51" t="str">
        <f t="shared" ca="1" si="965"/>
        <v>Slope</v>
      </c>
      <c r="DA388" s="51" t="str">
        <f t="shared" ca="1" si="966"/>
        <v>Slope</v>
      </c>
      <c r="DB388" s="51" t="str">
        <f t="shared" ca="1" si="967"/>
        <v>Slope</v>
      </c>
      <c r="DC388" s="51" t="str">
        <f t="shared" ca="1" si="968"/>
        <v>Slope</v>
      </c>
      <c r="DD388" s="51" t="str">
        <f t="shared" ca="1" si="969"/>
        <v>Slope</v>
      </c>
      <c r="DE388" s="51" t="str">
        <f t="shared" ca="1" si="970"/>
        <v>Slope</v>
      </c>
      <c r="DF388" s="51" t="str">
        <f t="shared" ca="1" si="971"/>
        <v>Slope</v>
      </c>
      <c r="DG388" s="51" t="str">
        <f t="shared" ca="1" si="972"/>
        <v>Slope</v>
      </c>
      <c r="DH388" s="51" t="str">
        <f t="shared" ca="1" si="973"/>
        <v>Slope</v>
      </c>
      <c r="DI388" s="51" t="str">
        <f t="shared" ca="1" si="974"/>
        <v>Slope</v>
      </c>
      <c r="DJ388" s="51" t="str">
        <f t="shared" ca="1" si="975"/>
        <v>Slope</v>
      </c>
      <c r="DK388" s="51" t="str">
        <f t="shared" ca="1" si="976"/>
        <v>Slope</v>
      </c>
      <c r="DL388" s="51" t="str">
        <f t="shared" ca="1" si="977"/>
        <v>Slope</v>
      </c>
      <c r="DM388" s="51" t="str">
        <f t="shared" ca="1" si="978"/>
        <v>Slope</v>
      </c>
      <c r="DN388" s="51" t="str">
        <f t="shared" ca="1" si="979"/>
        <v>Slope</v>
      </c>
      <c r="DO388" s="51" t="str">
        <f t="shared" ca="1" si="980"/>
        <v>Slope</v>
      </c>
      <c r="DP388" s="51" t="str">
        <f t="shared" ca="1" si="981"/>
        <v>Slope</v>
      </c>
      <c r="DQ388" s="51" t="str">
        <f t="shared" ca="1" si="982"/>
        <v>Slope</v>
      </c>
      <c r="DR388" s="51" t="str">
        <f t="shared" ca="1" si="983"/>
        <v>Slope</v>
      </c>
      <c r="DS388" s="51" t="str">
        <f t="shared" ca="1" si="984"/>
        <v>Slope</v>
      </c>
      <c r="DT388" s="51" t="str">
        <f t="shared" ca="1" si="985"/>
        <v>Slope</v>
      </c>
      <c r="DU388" s="51" t="str">
        <f t="shared" ca="1" si="986"/>
        <v>Slope</v>
      </c>
      <c r="DV388" s="51" t="str">
        <f t="shared" ca="1" si="987"/>
        <v>Slope</v>
      </c>
      <c r="DW388" s="51" t="str">
        <f t="shared" ca="1" si="988"/>
        <v>Slope</v>
      </c>
      <c r="DX388" s="51" t="str">
        <f t="shared" ca="1" si="989"/>
        <v>Slope</v>
      </c>
      <c r="DY388" s="51" t="str">
        <f t="shared" ca="1" si="990"/>
        <v>Slope</v>
      </c>
      <c r="DZ388" s="51" t="str">
        <f t="shared" ca="1" si="991"/>
        <v>Slope</v>
      </c>
      <c r="EA388" s="51" t="str">
        <f t="shared" ca="1" si="992"/>
        <v>Slope</v>
      </c>
      <c r="EB388" s="51" t="str">
        <f t="shared" ca="1" si="993"/>
        <v>Slope</v>
      </c>
      <c r="EC388" s="51" t="str">
        <f t="shared" ca="1" si="994"/>
        <v>Slope</v>
      </c>
      <c r="EE388" s="52">
        <f t="shared" ca="1" si="995"/>
        <v>1</v>
      </c>
      <c r="EF388" s="52">
        <f t="shared" ca="1" si="996"/>
        <v>1</v>
      </c>
      <c r="EG388" s="52">
        <f t="shared" ca="1" si="997"/>
        <v>1</v>
      </c>
      <c r="EH388" s="52">
        <f t="shared" ca="1" si="998"/>
        <v>1</v>
      </c>
      <c r="EI388" s="52">
        <f t="shared" ca="1" si="999"/>
        <v>1</v>
      </c>
      <c r="EJ388" s="52">
        <f t="shared" ca="1" si="1000"/>
        <v>1</v>
      </c>
      <c r="EK388" s="52">
        <f t="shared" ca="1" si="1001"/>
        <v>1</v>
      </c>
      <c r="EL388" s="52">
        <f t="shared" ca="1" si="1002"/>
        <v>1</v>
      </c>
      <c r="EM388" s="52">
        <f t="shared" ca="1" si="1003"/>
        <v>1</v>
      </c>
      <c r="EN388" s="52">
        <f t="shared" ca="1" si="1004"/>
        <v>1</v>
      </c>
      <c r="EO388" s="52">
        <f t="shared" ca="1" si="1005"/>
        <v>1</v>
      </c>
      <c r="EP388" s="52">
        <f t="shared" ca="1" si="1006"/>
        <v>1</v>
      </c>
      <c r="EQ388" s="52">
        <f t="shared" ca="1" si="1007"/>
        <v>1</v>
      </c>
      <c r="ER388" s="52">
        <f t="shared" ca="1" si="1008"/>
        <v>1</v>
      </c>
      <c r="ES388" s="52">
        <f t="shared" ca="1" si="1009"/>
        <v>1</v>
      </c>
      <c r="ET388" s="52">
        <f t="shared" ca="1" si="1010"/>
        <v>1</v>
      </c>
      <c r="EU388" s="52">
        <f t="shared" ca="1" si="1011"/>
        <v>1</v>
      </c>
      <c r="EV388" s="52">
        <f t="shared" ca="1" si="1012"/>
        <v>1</v>
      </c>
      <c r="EW388" s="52">
        <f t="shared" ca="1" si="1013"/>
        <v>1</v>
      </c>
      <c r="EX388" s="52">
        <f t="shared" ca="1" si="1014"/>
        <v>1</v>
      </c>
      <c r="EY388" s="52">
        <f t="shared" ca="1" si="1015"/>
        <v>1</v>
      </c>
      <c r="EZ388" s="52">
        <f t="shared" ca="1" si="1016"/>
        <v>1</v>
      </c>
      <c r="FA388" s="52">
        <f t="shared" ca="1" si="1017"/>
        <v>1</v>
      </c>
      <c r="FB388" s="52">
        <f t="shared" ca="1" si="1018"/>
        <v>1</v>
      </c>
      <c r="FC388" s="52">
        <f t="shared" ca="1" si="1019"/>
        <v>1</v>
      </c>
      <c r="FD388" s="52">
        <f t="shared" ca="1" si="1020"/>
        <v>1</v>
      </c>
      <c r="FE388" s="52">
        <f t="shared" ca="1" si="1021"/>
        <v>1</v>
      </c>
      <c r="FF388" s="52">
        <f t="shared" ca="1" si="1022"/>
        <v>1</v>
      </c>
      <c r="FG388" s="52">
        <f t="shared" ca="1" si="1023"/>
        <v>1</v>
      </c>
      <c r="FH388" s="52">
        <f t="shared" ca="1" si="1024"/>
        <v>1</v>
      </c>
      <c r="FI388" s="52">
        <f t="shared" ca="1" si="1025"/>
        <v>1</v>
      </c>
      <c r="FK388" s="52">
        <f t="shared" si="1026"/>
        <v>0</v>
      </c>
      <c r="FL388" s="59" t="e">
        <f t="shared" ca="1" si="1027"/>
        <v>#N/A</v>
      </c>
      <c r="FM388" s="59" t="e">
        <f t="shared" ca="1" si="1028"/>
        <v>#N/A</v>
      </c>
      <c r="FN388" s="52">
        <f t="shared" ca="1" si="1029"/>
        <v>0</v>
      </c>
      <c r="FP388" s="52">
        <f t="shared" ca="1" si="1030"/>
        <v>0.66666666666666663</v>
      </c>
      <c r="FQ388" s="52">
        <f t="shared" ca="1" si="1031"/>
        <v>0.66666666666666663</v>
      </c>
      <c r="FR388" s="52">
        <f t="shared" ca="1" si="1032"/>
        <v>0.65555555555555545</v>
      </c>
      <c r="FS388" s="52">
        <f t="shared" ca="1" si="1033"/>
        <v>0.64444444444444438</v>
      </c>
      <c r="FT388" s="52">
        <f t="shared" ca="1" si="1034"/>
        <v>0.6333333333333333</v>
      </c>
      <c r="FU388" s="52">
        <f t="shared" ca="1" si="1035"/>
        <v>0.62222222222222223</v>
      </c>
      <c r="FV388" s="52">
        <f t="shared" ca="1" si="1036"/>
        <v>0.61111111111111116</v>
      </c>
      <c r="FW388" s="52">
        <f t="shared" ca="1" si="1037"/>
        <v>0.6</v>
      </c>
      <c r="FX388" s="52">
        <f t="shared" ca="1" si="1038"/>
        <v>0.5888888888888888</v>
      </c>
      <c r="FY388" s="52">
        <f t="shared" ca="1" si="1039"/>
        <v>0.57777777777777772</v>
      </c>
      <c r="FZ388" s="52">
        <f t="shared" ca="1" si="1040"/>
        <v>0.56666666666666665</v>
      </c>
      <c r="GA388" s="52">
        <f t="shared" ca="1" si="1041"/>
        <v>0.55555555555555558</v>
      </c>
      <c r="GB388" s="52">
        <f t="shared" ca="1" si="1042"/>
        <v>0.5444444444444444</v>
      </c>
      <c r="GC388" s="52">
        <f t="shared" ca="1" si="1043"/>
        <v>0.53333333333333333</v>
      </c>
      <c r="GD388" s="52">
        <f t="shared" ca="1" si="1044"/>
        <v>0.52222222222222214</v>
      </c>
      <c r="GE388" s="52">
        <f t="shared" ca="1" si="1045"/>
        <v>0.51111111111111107</v>
      </c>
      <c r="GF388" s="52">
        <f t="shared" ca="1" si="1046"/>
        <v>0.5</v>
      </c>
      <c r="GG388" s="52">
        <f t="shared" ca="1" si="1047"/>
        <v>0.48888888888888887</v>
      </c>
      <c r="GH388" s="52">
        <f t="shared" ca="1" si="1048"/>
        <v>0.47777777777777775</v>
      </c>
      <c r="GI388" s="52">
        <f t="shared" ca="1" si="1049"/>
        <v>0.46666666666666667</v>
      </c>
      <c r="GJ388" s="52">
        <f t="shared" ca="1" si="1050"/>
        <v>0.45555555555555555</v>
      </c>
      <c r="GK388" s="52">
        <f t="shared" ca="1" si="1051"/>
        <v>0.44444444444444442</v>
      </c>
      <c r="GL388" s="52">
        <f t="shared" ca="1" si="1052"/>
        <v>0.43333333333333335</v>
      </c>
      <c r="GM388" s="52">
        <f t="shared" ca="1" si="1053"/>
        <v>0.42222222222222222</v>
      </c>
      <c r="GN388" s="52">
        <f t="shared" ca="1" si="1054"/>
        <v>0.41111111111111109</v>
      </c>
      <c r="GO388" s="52">
        <f t="shared" ca="1" si="1055"/>
        <v>0.39999999999999997</v>
      </c>
      <c r="GP388" s="52">
        <f t="shared" ca="1" si="1056"/>
        <v>0.38888888888888884</v>
      </c>
      <c r="GQ388" s="52">
        <f t="shared" ca="1" si="1057"/>
        <v>0.37777777777777777</v>
      </c>
      <c r="GR388" s="52">
        <f t="shared" ca="1" si="1058"/>
        <v>0.36666666666666664</v>
      </c>
      <c r="GS388" s="52">
        <f t="shared" ca="1" si="1059"/>
        <v>0.35555555555555551</v>
      </c>
      <c r="GT388" s="52">
        <f t="shared" ca="1" si="1060"/>
        <v>0.34444444444444444</v>
      </c>
      <c r="GU388" s="125">
        <f t="shared" si="1061"/>
        <v>0</v>
      </c>
      <c r="GV388" s="52">
        <f t="shared" ca="1" si="1062"/>
        <v>0.66666666666666663</v>
      </c>
      <c r="GW388" s="59">
        <f t="shared" ca="1" si="1063"/>
        <v>0</v>
      </c>
      <c r="GX388" s="52">
        <f t="shared" ca="1" si="1064"/>
        <v>0</v>
      </c>
      <c r="GY388" s="52" t="str">
        <f t="shared" ca="1" si="1065"/>
        <v>Slope</v>
      </c>
      <c r="GZ388" s="52" t="str">
        <f t="shared" ca="1" si="1066"/>
        <v>NaN</v>
      </c>
      <c r="HA388" s="120">
        <f t="shared" si="1067"/>
        <v>0</v>
      </c>
      <c r="HB388" s="58">
        <f t="shared" si="1068"/>
        <v>0</v>
      </c>
      <c r="HC388" s="58"/>
      <c r="HD388" s="121">
        <f t="shared" si="1069"/>
        <v>1</v>
      </c>
      <c r="HE388" s="52">
        <f t="shared" si="1070"/>
        <v>0</v>
      </c>
      <c r="HF388" s="52">
        <f t="shared" si="1071"/>
        <v>0</v>
      </c>
      <c r="HG388" s="120">
        <f t="shared" si="1072"/>
        <v>1</v>
      </c>
      <c r="HH388" s="120">
        <f t="shared" si="1073"/>
        <v>0</v>
      </c>
      <c r="HI388" s="52">
        <f t="shared" ca="1" si="1074"/>
        <v>0</v>
      </c>
      <c r="HJ388" s="52" t="str">
        <f t="shared" ca="1" si="1075"/>
        <v>Slope</v>
      </c>
      <c r="HK388" s="59">
        <f t="shared" ca="1" si="1076"/>
        <v>2</v>
      </c>
      <c r="HL388" s="52" t="str">
        <f t="shared" ca="1" si="1077"/>
        <v>NaN</v>
      </c>
      <c r="HM388" s="52">
        <f t="shared" si="1078"/>
        <v>0</v>
      </c>
      <c r="HN388" s="52">
        <f t="shared" si="1079"/>
        <v>0</v>
      </c>
      <c r="HO388" s="52">
        <f t="shared" si="1080"/>
        <v>0</v>
      </c>
      <c r="HP388" s="112"/>
      <c r="HQ388" s="52">
        <f t="shared" si="1083"/>
        <v>0</v>
      </c>
      <c r="HR388" s="112"/>
      <c r="HS388" s="52">
        <f t="shared" si="1081"/>
        <v>0</v>
      </c>
      <c r="HT388">
        <f t="shared" si="1082"/>
        <v>0</v>
      </c>
    </row>
    <row r="389" spans="1:228" x14ac:dyDescent="0.25">
      <c r="A389" s="45">
        <v>351</v>
      </c>
      <c r="B389" s="35">
        <f t="shared" si="922"/>
        <v>4.0509259259259217E-2</v>
      </c>
      <c r="C389" s="28"/>
      <c r="D389" s="29"/>
      <c r="E389" s="29"/>
      <c r="F389" s="37"/>
      <c r="G389" s="38"/>
      <c r="H389" s="107"/>
      <c r="I389" s="31"/>
      <c r="J389" s="28"/>
      <c r="K389" s="37">
        <f t="shared" si="912"/>
        <v>0</v>
      </c>
      <c r="L389" s="30">
        <f t="shared" si="910"/>
        <v>0</v>
      </c>
      <c r="M389" s="101">
        <f t="shared" si="911"/>
        <v>0</v>
      </c>
      <c r="N389" s="103">
        <f t="shared" si="923"/>
        <v>0</v>
      </c>
      <c r="AD389" s="52" t="e">
        <f t="shared" ca="1" si="924"/>
        <v>#DIV/0!</v>
      </c>
      <c r="AE389" s="52" t="e">
        <f t="shared" ca="1" si="924"/>
        <v>#DIV/0!</v>
      </c>
      <c r="AF389" s="52" t="e">
        <f t="shared" ca="1" si="924"/>
        <v>#DIV/0!</v>
      </c>
      <c r="AG389" s="52" t="e">
        <f t="shared" ca="1" si="918"/>
        <v>#DIV/0!</v>
      </c>
      <c r="AH389" s="52" t="e">
        <f t="shared" ca="1" si="918"/>
        <v>#DIV/0!</v>
      </c>
      <c r="AI389" s="52" t="e">
        <f t="shared" ca="1" si="918"/>
        <v>#DIV/0!</v>
      </c>
      <c r="AJ389" s="52" t="e">
        <f t="shared" ca="1" si="918"/>
        <v>#DIV/0!</v>
      </c>
      <c r="AK389" s="52" t="e">
        <f t="shared" ca="1" si="919"/>
        <v>#DIV/0!</v>
      </c>
      <c r="AL389" s="52" t="e">
        <f t="shared" ca="1" si="919"/>
        <v>#DIV/0!</v>
      </c>
      <c r="AM389" s="52" t="e">
        <f t="shared" ca="1" si="919"/>
        <v>#DIV/0!</v>
      </c>
      <c r="AN389" s="52" t="e">
        <f t="shared" ca="1" si="919"/>
        <v>#DIV/0!</v>
      </c>
      <c r="AO389" s="52" t="e">
        <f t="shared" ca="1" si="920"/>
        <v>#DIV/0!</v>
      </c>
      <c r="AP389" s="52" t="e">
        <f t="shared" ca="1" si="920"/>
        <v>#DIV/0!</v>
      </c>
      <c r="AQ389" s="52" t="e">
        <f t="shared" ca="1" si="920"/>
        <v>#DIV/0!</v>
      </c>
      <c r="AR389" s="52" t="e">
        <f t="shared" ca="1" si="920"/>
        <v>#DIV/0!</v>
      </c>
      <c r="AS389" s="52" t="e">
        <f t="shared" ca="1" si="921"/>
        <v>#DIV/0!</v>
      </c>
      <c r="AT389" s="52" t="e">
        <f t="shared" ca="1" si="921"/>
        <v>#DIV/0!</v>
      </c>
      <c r="AU389" s="52" t="e">
        <f t="shared" ca="1" si="921"/>
        <v>#DIV/0!</v>
      </c>
      <c r="AV389" s="52" t="e">
        <f t="shared" ca="1" si="921"/>
        <v>#DIV/0!</v>
      </c>
      <c r="AW389" s="52" t="e">
        <f t="shared" ca="1" si="921"/>
        <v>#DIV/0!</v>
      </c>
      <c r="AX389" s="52" t="e">
        <f t="shared" ca="1" si="921"/>
        <v>#DIV/0!</v>
      </c>
      <c r="AY389" s="52" t="e">
        <f t="shared" ca="1" si="915"/>
        <v>#DIV/0!</v>
      </c>
      <c r="AZ389" s="52" t="e">
        <f t="shared" ca="1" si="915"/>
        <v>#DIV/0!</v>
      </c>
      <c r="BA389" s="52" t="e">
        <f t="shared" ca="1" si="915"/>
        <v>#DIV/0!</v>
      </c>
      <c r="BB389" s="52" t="e">
        <f t="shared" ca="1" si="915"/>
        <v>#DIV/0!</v>
      </c>
      <c r="BC389" s="52" t="e">
        <f t="shared" ca="1" si="916"/>
        <v>#DIV/0!</v>
      </c>
      <c r="BD389" s="52" t="e">
        <f t="shared" ca="1" si="916"/>
        <v>#DIV/0!</v>
      </c>
      <c r="BE389" s="52" t="e">
        <f t="shared" ca="1" si="916"/>
        <v>#DIV/0!</v>
      </c>
      <c r="BF389" s="52" t="e">
        <f t="shared" ca="1" si="916"/>
        <v>#DIV/0!</v>
      </c>
      <c r="BG389" s="52" t="e">
        <f t="shared" ca="1" si="917"/>
        <v>#DIV/0!</v>
      </c>
      <c r="BH389" s="52" t="e">
        <f t="shared" ca="1" si="917"/>
        <v>#DIV/0!</v>
      </c>
      <c r="BJ389" s="52">
        <f t="shared" si="925"/>
        <v>0</v>
      </c>
      <c r="BK389" s="52">
        <f t="shared" si="926"/>
        <v>0</v>
      </c>
      <c r="BL389" s="52">
        <f t="shared" si="927"/>
        <v>0</v>
      </c>
      <c r="BM389" s="52">
        <f t="shared" si="928"/>
        <v>0</v>
      </c>
      <c r="BN389" s="52">
        <f t="shared" si="929"/>
        <v>0</v>
      </c>
      <c r="BO389" s="52">
        <f t="shared" si="930"/>
        <v>0</v>
      </c>
      <c r="BP389" s="52">
        <f t="shared" si="931"/>
        <v>0</v>
      </c>
      <c r="BQ389" s="52">
        <f t="shared" si="932"/>
        <v>0.05</v>
      </c>
      <c r="BS389" s="52">
        <f t="shared" ca="1" si="933"/>
        <v>0</v>
      </c>
      <c r="BT389" s="52">
        <f t="shared" ca="1" si="934"/>
        <v>0</v>
      </c>
      <c r="BU389" s="52">
        <f t="shared" ca="1" si="935"/>
        <v>0</v>
      </c>
      <c r="BV389" s="52">
        <f t="shared" ca="1" si="936"/>
        <v>0</v>
      </c>
      <c r="BW389" s="52">
        <f t="shared" ca="1" si="937"/>
        <v>0</v>
      </c>
      <c r="BX389" s="52">
        <f t="shared" ca="1" si="938"/>
        <v>0</v>
      </c>
      <c r="BY389" s="52">
        <f t="shared" ca="1" si="939"/>
        <v>0</v>
      </c>
      <c r="BZ389" s="52">
        <f t="shared" ca="1" si="940"/>
        <v>0</v>
      </c>
      <c r="CA389" s="52">
        <f t="shared" ca="1" si="941"/>
        <v>0</v>
      </c>
      <c r="CB389" s="52">
        <f t="shared" ca="1" si="942"/>
        <v>0</v>
      </c>
      <c r="CC389" s="52">
        <f t="shared" ca="1" si="943"/>
        <v>0</v>
      </c>
      <c r="CD389" s="52">
        <f t="shared" ca="1" si="944"/>
        <v>0</v>
      </c>
      <c r="CE389" s="52">
        <f t="shared" ca="1" si="945"/>
        <v>0</v>
      </c>
      <c r="CF389" s="52">
        <f t="shared" ca="1" si="946"/>
        <v>0</v>
      </c>
      <c r="CG389" s="52">
        <f t="shared" ca="1" si="947"/>
        <v>0</v>
      </c>
      <c r="CH389" s="52">
        <f t="shared" ca="1" si="948"/>
        <v>0</v>
      </c>
      <c r="CI389" s="52">
        <f t="shared" ca="1" si="949"/>
        <v>0</v>
      </c>
      <c r="CJ389" s="52">
        <f t="shared" ca="1" si="950"/>
        <v>0</v>
      </c>
      <c r="CK389" s="52">
        <f t="shared" ca="1" si="951"/>
        <v>0</v>
      </c>
      <c r="CL389" s="52">
        <f t="shared" ca="1" si="952"/>
        <v>0</v>
      </c>
      <c r="CM389" s="52">
        <f t="shared" ca="1" si="953"/>
        <v>0</v>
      </c>
      <c r="CN389" s="52">
        <f t="shared" ca="1" si="954"/>
        <v>0</v>
      </c>
      <c r="CO389" s="52">
        <f t="shared" ca="1" si="955"/>
        <v>0</v>
      </c>
      <c r="CP389" s="52">
        <f t="shared" ca="1" si="956"/>
        <v>0</v>
      </c>
      <c r="CQ389" s="52">
        <f t="shared" ca="1" si="957"/>
        <v>0</v>
      </c>
      <c r="CR389" s="52">
        <f t="shared" ca="1" si="958"/>
        <v>0</v>
      </c>
      <c r="CS389" s="52">
        <f t="shared" ca="1" si="959"/>
        <v>0</v>
      </c>
      <c r="CT389" s="52">
        <f t="shared" ca="1" si="960"/>
        <v>0</v>
      </c>
      <c r="CU389" s="52">
        <f t="shared" ca="1" si="961"/>
        <v>0</v>
      </c>
      <c r="CV389" s="52">
        <f t="shared" ca="1" si="962"/>
        <v>0</v>
      </c>
      <c r="CW389" s="52">
        <f t="shared" ca="1" si="963"/>
        <v>0</v>
      </c>
      <c r="CY389" s="51" t="str">
        <f t="shared" ca="1" si="964"/>
        <v>Slope</v>
      </c>
      <c r="CZ389" s="51" t="str">
        <f t="shared" ca="1" si="965"/>
        <v>Slope</v>
      </c>
      <c r="DA389" s="51" t="str">
        <f t="shared" ca="1" si="966"/>
        <v>Slope</v>
      </c>
      <c r="DB389" s="51" t="str">
        <f t="shared" ca="1" si="967"/>
        <v>Slope</v>
      </c>
      <c r="DC389" s="51" t="str">
        <f t="shared" ca="1" si="968"/>
        <v>Slope</v>
      </c>
      <c r="DD389" s="51" t="str">
        <f t="shared" ca="1" si="969"/>
        <v>Slope</v>
      </c>
      <c r="DE389" s="51" t="str">
        <f t="shared" ca="1" si="970"/>
        <v>Slope</v>
      </c>
      <c r="DF389" s="51" t="str">
        <f t="shared" ca="1" si="971"/>
        <v>Slope</v>
      </c>
      <c r="DG389" s="51" t="str">
        <f t="shared" ca="1" si="972"/>
        <v>Slope</v>
      </c>
      <c r="DH389" s="51" t="str">
        <f t="shared" ca="1" si="973"/>
        <v>Slope</v>
      </c>
      <c r="DI389" s="51" t="str">
        <f t="shared" ca="1" si="974"/>
        <v>Slope</v>
      </c>
      <c r="DJ389" s="51" t="str">
        <f t="shared" ca="1" si="975"/>
        <v>Slope</v>
      </c>
      <c r="DK389" s="51" t="str">
        <f t="shared" ca="1" si="976"/>
        <v>Slope</v>
      </c>
      <c r="DL389" s="51" t="str">
        <f t="shared" ca="1" si="977"/>
        <v>Slope</v>
      </c>
      <c r="DM389" s="51" t="str">
        <f t="shared" ca="1" si="978"/>
        <v>Slope</v>
      </c>
      <c r="DN389" s="51" t="str">
        <f t="shared" ca="1" si="979"/>
        <v>Slope</v>
      </c>
      <c r="DO389" s="51" t="str">
        <f t="shared" ca="1" si="980"/>
        <v>Slope</v>
      </c>
      <c r="DP389" s="51" t="str">
        <f t="shared" ca="1" si="981"/>
        <v>Slope</v>
      </c>
      <c r="DQ389" s="51" t="str">
        <f t="shared" ca="1" si="982"/>
        <v>Slope</v>
      </c>
      <c r="DR389" s="51" t="str">
        <f t="shared" ca="1" si="983"/>
        <v>Slope</v>
      </c>
      <c r="DS389" s="51" t="str">
        <f t="shared" ca="1" si="984"/>
        <v>Slope</v>
      </c>
      <c r="DT389" s="51" t="str">
        <f t="shared" ca="1" si="985"/>
        <v>Slope</v>
      </c>
      <c r="DU389" s="51" t="str">
        <f t="shared" ca="1" si="986"/>
        <v>Slope</v>
      </c>
      <c r="DV389" s="51" t="str">
        <f t="shared" ca="1" si="987"/>
        <v>Slope</v>
      </c>
      <c r="DW389" s="51" t="str">
        <f t="shared" ca="1" si="988"/>
        <v>Slope</v>
      </c>
      <c r="DX389" s="51" t="str">
        <f t="shared" ca="1" si="989"/>
        <v>Slope</v>
      </c>
      <c r="DY389" s="51" t="str">
        <f t="shared" ca="1" si="990"/>
        <v>Slope</v>
      </c>
      <c r="DZ389" s="51" t="str">
        <f t="shared" ca="1" si="991"/>
        <v>Slope</v>
      </c>
      <c r="EA389" s="51" t="str">
        <f t="shared" ca="1" si="992"/>
        <v>Slope</v>
      </c>
      <c r="EB389" s="51" t="str">
        <f t="shared" ca="1" si="993"/>
        <v>Slope</v>
      </c>
      <c r="EC389" s="51" t="str">
        <f t="shared" ca="1" si="994"/>
        <v>Slope</v>
      </c>
      <c r="EE389" s="52">
        <f t="shared" ca="1" si="995"/>
        <v>1</v>
      </c>
      <c r="EF389" s="52">
        <f t="shared" ca="1" si="996"/>
        <v>1</v>
      </c>
      <c r="EG389" s="52">
        <f t="shared" ca="1" si="997"/>
        <v>1</v>
      </c>
      <c r="EH389" s="52">
        <f t="shared" ca="1" si="998"/>
        <v>1</v>
      </c>
      <c r="EI389" s="52">
        <f t="shared" ca="1" si="999"/>
        <v>1</v>
      </c>
      <c r="EJ389" s="52">
        <f t="shared" ca="1" si="1000"/>
        <v>1</v>
      </c>
      <c r="EK389" s="52">
        <f t="shared" ca="1" si="1001"/>
        <v>1</v>
      </c>
      <c r="EL389" s="52">
        <f t="shared" ca="1" si="1002"/>
        <v>1</v>
      </c>
      <c r="EM389" s="52">
        <f t="shared" ca="1" si="1003"/>
        <v>1</v>
      </c>
      <c r="EN389" s="52">
        <f t="shared" ca="1" si="1004"/>
        <v>1</v>
      </c>
      <c r="EO389" s="52">
        <f t="shared" ca="1" si="1005"/>
        <v>1</v>
      </c>
      <c r="EP389" s="52">
        <f t="shared" ca="1" si="1006"/>
        <v>1</v>
      </c>
      <c r="EQ389" s="52">
        <f t="shared" ca="1" si="1007"/>
        <v>1</v>
      </c>
      <c r="ER389" s="52">
        <f t="shared" ca="1" si="1008"/>
        <v>1</v>
      </c>
      <c r="ES389" s="52">
        <f t="shared" ca="1" si="1009"/>
        <v>1</v>
      </c>
      <c r="ET389" s="52">
        <f t="shared" ca="1" si="1010"/>
        <v>1</v>
      </c>
      <c r="EU389" s="52">
        <f t="shared" ca="1" si="1011"/>
        <v>1</v>
      </c>
      <c r="EV389" s="52">
        <f t="shared" ca="1" si="1012"/>
        <v>1</v>
      </c>
      <c r="EW389" s="52">
        <f t="shared" ca="1" si="1013"/>
        <v>1</v>
      </c>
      <c r="EX389" s="52">
        <f t="shared" ca="1" si="1014"/>
        <v>1</v>
      </c>
      <c r="EY389" s="52">
        <f t="shared" ca="1" si="1015"/>
        <v>1</v>
      </c>
      <c r="EZ389" s="52">
        <f t="shared" ca="1" si="1016"/>
        <v>1</v>
      </c>
      <c r="FA389" s="52">
        <f t="shared" ca="1" si="1017"/>
        <v>1</v>
      </c>
      <c r="FB389" s="52">
        <f t="shared" ca="1" si="1018"/>
        <v>1</v>
      </c>
      <c r="FC389" s="52">
        <f t="shared" ca="1" si="1019"/>
        <v>1</v>
      </c>
      <c r="FD389" s="52">
        <f t="shared" ca="1" si="1020"/>
        <v>1</v>
      </c>
      <c r="FE389" s="52">
        <f t="shared" ca="1" si="1021"/>
        <v>1</v>
      </c>
      <c r="FF389" s="52">
        <f t="shared" ca="1" si="1022"/>
        <v>1</v>
      </c>
      <c r="FG389" s="52">
        <f t="shared" ca="1" si="1023"/>
        <v>1</v>
      </c>
      <c r="FH389" s="52">
        <f t="shared" ca="1" si="1024"/>
        <v>1</v>
      </c>
      <c r="FI389" s="52">
        <f t="shared" ca="1" si="1025"/>
        <v>1</v>
      </c>
      <c r="FK389" s="52">
        <f t="shared" si="1026"/>
        <v>0</v>
      </c>
      <c r="FL389" s="59" t="e">
        <f t="shared" ca="1" si="1027"/>
        <v>#N/A</v>
      </c>
      <c r="FM389" s="59" t="e">
        <f t="shared" ca="1" si="1028"/>
        <v>#N/A</v>
      </c>
      <c r="FN389" s="52">
        <f t="shared" ca="1" si="1029"/>
        <v>0</v>
      </c>
      <c r="FP389" s="52">
        <f t="shared" ca="1" si="1030"/>
        <v>0.66666666666666663</v>
      </c>
      <c r="FQ389" s="52">
        <f t="shared" ca="1" si="1031"/>
        <v>0.66666666666666663</v>
      </c>
      <c r="FR389" s="52">
        <f t="shared" ca="1" si="1032"/>
        <v>0.65555555555555545</v>
      </c>
      <c r="FS389" s="52">
        <f t="shared" ca="1" si="1033"/>
        <v>0.64444444444444438</v>
      </c>
      <c r="FT389" s="52">
        <f t="shared" ca="1" si="1034"/>
        <v>0.6333333333333333</v>
      </c>
      <c r="FU389" s="52">
        <f t="shared" ca="1" si="1035"/>
        <v>0.62222222222222223</v>
      </c>
      <c r="FV389" s="52">
        <f t="shared" ca="1" si="1036"/>
        <v>0.61111111111111116</v>
      </c>
      <c r="FW389" s="52">
        <f t="shared" ca="1" si="1037"/>
        <v>0.6</v>
      </c>
      <c r="FX389" s="52">
        <f t="shared" ca="1" si="1038"/>
        <v>0.5888888888888888</v>
      </c>
      <c r="FY389" s="52">
        <f t="shared" ca="1" si="1039"/>
        <v>0.57777777777777772</v>
      </c>
      <c r="FZ389" s="52">
        <f t="shared" ca="1" si="1040"/>
        <v>0.56666666666666665</v>
      </c>
      <c r="GA389" s="52">
        <f t="shared" ca="1" si="1041"/>
        <v>0.55555555555555558</v>
      </c>
      <c r="GB389" s="52">
        <f t="shared" ca="1" si="1042"/>
        <v>0.5444444444444444</v>
      </c>
      <c r="GC389" s="52">
        <f t="shared" ca="1" si="1043"/>
        <v>0.53333333333333333</v>
      </c>
      <c r="GD389" s="52">
        <f t="shared" ca="1" si="1044"/>
        <v>0.52222222222222214</v>
      </c>
      <c r="GE389" s="52">
        <f t="shared" ca="1" si="1045"/>
        <v>0.51111111111111107</v>
      </c>
      <c r="GF389" s="52">
        <f t="shared" ca="1" si="1046"/>
        <v>0.5</v>
      </c>
      <c r="GG389" s="52">
        <f t="shared" ca="1" si="1047"/>
        <v>0.48888888888888887</v>
      </c>
      <c r="GH389" s="52">
        <f t="shared" ca="1" si="1048"/>
        <v>0.47777777777777775</v>
      </c>
      <c r="GI389" s="52">
        <f t="shared" ca="1" si="1049"/>
        <v>0.46666666666666667</v>
      </c>
      <c r="GJ389" s="52">
        <f t="shared" ca="1" si="1050"/>
        <v>0.45555555555555555</v>
      </c>
      <c r="GK389" s="52">
        <f t="shared" ca="1" si="1051"/>
        <v>0.44444444444444442</v>
      </c>
      <c r="GL389" s="52">
        <f t="shared" ca="1" si="1052"/>
        <v>0.43333333333333335</v>
      </c>
      <c r="GM389" s="52">
        <f t="shared" ca="1" si="1053"/>
        <v>0.42222222222222222</v>
      </c>
      <c r="GN389" s="52">
        <f t="shared" ca="1" si="1054"/>
        <v>0.41111111111111109</v>
      </c>
      <c r="GO389" s="52">
        <f t="shared" ca="1" si="1055"/>
        <v>0.39999999999999997</v>
      </c>
      <c r="GP389" s="52">
        <f t="shared" ca="1" si="1056"/>
        <v>0.38888888888888884</v>
      </c>
      <c r="GQ389" s="52">
        <f t="shared" ca="1" si="1057"/>
        <v>0.37777777777777777</v>
      </c>
      <c r="GR389" s="52">
        <f t="shared" ca="1" si="1058"/>
        <v>0.36666666666666664</v>
      </c>
      <c r="GS389" s="52">
        <f t="shared" ca="1" si="1059"/>
        <v>0.35555555555555551</v>
      </c>
      <c r="GT389" s="52">
        <f t="shared" ca="1" si="1060"/>
        <v>0.34444444444444444</v>
      </c>
      <c r="GU389" s="125">
        <f t="shared" si="1061"/>
        <v>0</v>
      </c>
      <c r="GV389" s="52">
        <f t="shared" ca="1" si="1062"/>
        <v>0.66666666666666663</v>
      </c>
      <c r="GW389" s="59">
        <f t="shared" ca="1" si="1063"/>
        <v>0</v>
      </c>
      <c r="GX389" s="52">
        <f t="shared" ca="1" si="1064"/>
        <v>0</v>
      </c>
      <c r="GY389" s="52" t="str">
        <f t="shared" ca="1" si="1065"/>
        <v>Slope</v>
      </c>
      <c r="GZ389" s="52" t="str">
        <f t="shared" ca="1" si="1066"/>
        <v>NaN</v>
      </c>
      <c r="HA389" s="120">
        <f t="shared" si="1067"/>
        <v>0</v>
      </c>
      <c r="HB389" s="58">
        <f t="shared" si="1068"/>
        <v>0</v>
      </c>
      <c r="HC389" s="58"/>
      <c r="HD389" s="121">
        <f t="shared" si="1069"/>
        <v>1</v>
      </c>
      <c r="HE389" s="52">
        <f t="shared" si="1070"/>
        <v>0</v>
      </c>
      <c r="HF389" s="52">
        <f t="shared" si="1071"/>
        <v>0</v>
      </c>
      <c r="HG389" s="120">
        <f t="shared" si="1072"/>
        <v>1</v>
      </c>
      <c r="HH389" s="120">
        <f t="shared" si="1073"/>
        <v>0</v>
      </c>
      <c r="HI389" s="52">
        <f t="shared" ca="1" si="1074"/>
        <v>0</v>
      </c>
      <c r="HJ389" s="52" t="str">
        <f t="shared" ca="1" si="1075"/>
        <v>Slope</v>
      </c>
      <c r="HK389" s="59">
        <f t="shared" ca="1" si="1076"/>
        <v>2</v>
      </c>
      <c r="HL389" s="52" t="str">
        <f t="shared" ca="1" si="1077"/>
        <v>NaN</v>
      </c>
      <c r="HM389" s="52">
        <f t="shared" si="1078"/>
        <v>0</v>
      </c>
      <c r="HN389" s="52">
        <f t="shared" si="1079"/>
        <v>0</v>
      </c>
      <c r="HO389" s="52">
        <f t="shared" si="1080"/>
        <v>0</v>
      </c>
      <c r="HP389" s="112"/>
      <c r="HQ389" s="52">
        <f t="shared" si="1083"/>
        <v>0</v>
      </c>
      <c r="HR389" s="112"/>
      <c r="HS389" s="52">
        <f t="shared" si="1081"/>
        <v>0</v>
      </c>
      <c r="HT389">
        <f t="shared" si="1082"/>
        <v>0</v>
      </c>
    </row>
    <row r="390" spans="1:228" x14ac:dyDescent="0.25">
      <c r="A390" s="45">
        <v>352</v>
      </c>
      <c r="B390" s="35">
        <f t="shared" si="922"/>
        <v>4.062499999999996E-2</v>
      </c>
      <c r="C390" s="28"/>
      <c r="D390" s="29"/>
      <c r="E390" s="29"/>
      <c r="F390" s="37"/>
      <c r="G390" s="38"/>
      <c r="H390" s="107"/>
      <c r="I390" s="31"/>
      <c r="J390" s="28"/>
      <c r="K390" s="37">
        <f t="shared" si="912"/>
        <v>0</v>
      </c>
      <c r="L390" s="30">
        <f t="shared" si="910"/>
        <v>0</v>
      </c>
      <c r="M390" s="101">
        <f t="shared" si="911"/>
        <v>0</v>
      </c>
      <c r="N390" s="103">
        <f t="shared" si="923"/>
        <v>0</v>
      </c>
      <c r="AD390" s="52" t="e">
        <f t="shared" ca="1" si="924"/>
        <v>#DIV/0!</v>
      </c>
      <c r="AE390" s="52" t="e">
        <f t="shared" ca="1" si="924"/>
        <v>#DIV/0!</v>
      </c>
      <c r="AF390" s="52" t="e">
        <f t="shared" ca="1" si="924"/>
        <v>#DIV/0!</v>
      </c>
      <c r="AG390" s="52" t="e">
        <f t="shared" ca="1" si="918"/>
        <v>#DIV/0!</v>
      </c>
      <c r="AH390" s="52" t="e">
        <f t="shared" ca="1" si="918"/>
        <v>#DIV/0!</v>
      </c>
      <c r="AI390" s="52" t="e">
        <f t="shared" ca="1" si="918"/>
        <v>#DIV/0!</v>
      </c>
      <c r="AJ390" s="52" t="e">
        <f t="shared" ca="1" si="918"/>
        <v>#DIV/0!</v>
      </c>
      <c r="AK390" s="52" t="e">
        <f t="shared" ca="1" si="919"/>
        <v>#DIV/0!</v>
      </c>
      <c r="AL390" s="52" t="e">
        <f t="shared" ca="1" si="919"/>
        <v>#DIV/0!</v>
      </c>
      <c r="AM390" s="52" t="e">
        <f t="shared" ca="1" si="919"/>
        <v>#DIV/0!</v>
      </c>
      <c r="AN390" s="52" t="e">
        <f t="shared" ca="1" si="919"/>
        <v>#DIV/0!</v>
      </c>
      <c r="AO390" s="52" t="e">
        <f t="shared" ca="1" si="920"/>
        <v>#DIV/0!</v>
      </c>
      <c r="AP390" s="52" t="e">
        <f t="shared" ca="1" si="920"/>
        <v>#DIV/0!</v>
      </c>
      <c r="AQ390" s="52" t="e">
        <f t="shared" ca="1" si="920"/>
        <v>#DIV/0!</v>
      </c>
      <c r="AR390" s="52" t="e">
        <f t="shared" ca="1" si="920"/>
        <v>#DIV/0!</v>
      </c>
      <c r="AS390" s="52" t="e">
        <f t="shared" ca="1" si="921"/>
        <v>#DIV/0!</v>
      </c>
      <c r="AT390" s="52" t="e">
        <f t="shared" ca="1" si="921"/>
        <v>#DIV/0!</v>
      </c>
      <c r="AU390" s="52" t="e">
        <f t="shared" ca="1" si="921"/>
        <v>#DIV/0!</v>
      </c>
      <c r="AV390" s="52" t="e">
        <f t="shared" ca="1" si="921"/>
        <v>#DIV/0!</v>
      </c>
      <c r="AW390" s="52" t="e">
        <f t="shared" ca="1" si="921"/>
        <v>#DIV/0!</v>
      </c>
      <c r="AX390" s="52" t="e">
        <f t="shared" ca="1" si="921"/>
        <v>#DIV/0!</v>
      </c>
      <c r="AY390" s="52" t="e">
        <f t="shared" ca="1" si="915"/>
        <v>#DIV/0!</v>
      </c>
      <c r="AZ390" s="52" t="e">
        <f t="shared" ca="1" si="915"/>
        <v>#DIV/0!</v>
      </c>
      <c r="BA390" s="52" t="e">
        <f t="shared" ca="1" si="915"/>
        <v>#DIV/0!</v>
      </c>
      <c r="BB390" s="52" t="e">
        <f t="shared" ca="1" si="915"/>
        <v>#DIV/0!</v>
      </c>
      <c r="BC390" s="52" t="e">
        <f t="shared" ca="1" si="916"/>
        <v>#DIV/0!</v>
      </c>
      <c r="BD390" s="52" t="e">
        <f t="shared" ca="1" si="916"/>
        <v>#DIV/0!</v>
      </c>
      <c r="BE390" s="52" t="e">
        <f t="shared" ca="1" si="916"/>
        <v>#DIV/0!</v>
      </c>
      <c r="BF390" s="52" t="e">
        <f t="shared" ca="1" si="916"/>
        <v>#DIV/0!</v>
      </c>
      <c r="BG390" s="52" t="e">
        <f t="shared" ca="1" si="917"/>
        <v>#DIV/0!</v>
      </c>
      <c r="BH390" s="52" t="e">
        <f t="shared" ca="1" si="917"/>
        <v>#DIV/0!</v>
      </c>
      <c r="BJ390" s="52">
        <f t="shared" si="925"/>
        <v>0</v>
      </c>
      <c r="BK390" s="52">
        <f t="shared" si="926"/>
        <v>0</v>
      </c>
      <c r="BL390" s="52">
        <f t="shared" si="927"/>
        <v>0</v>
      </c>
      <c r="BM390" s="52">
        <f t="shared" si="928"/>
        <v>0</v>
      </c>
      <c r="BN390" s="52">
        <f t="shared" si="929"/>
        <v>0</v>
      </c>
      <c r="BO390" s="52">
        <f t="shared" si="930"/>
        <v>0</v>
      </c>
      <c r="BP390" s="52">
        <f t="shared" si="931"/>
        <v>0</v>
      </c>
      <c r="BQ390" s="52">
        <f t="shared" si="932"/>
        <v>0.05</v>
      </c>
      <c r="BS390" s="52">
        <f t="shared" ca="1" si="933"/>
        <v>0</v>
      </c>
      <c r="BT390" s="52">
        <f t="shared" ca="1" si="934"/>
        <v>0</v>
      </c>
      <c r="BU390" s="52">
        <f t="shared" ca="1" si="935"/>
        <v>0</v>
      </c>
      <c r="BV390" s="52">
        <f t="shared" ca="1" si="936"/>
        <v>0</v>
      </c>
      <c r="BW390" s="52">
        <f t="shared" ca="1" si="937"/>
        <v>0</v>
      </c>
      <c r="BX390" s="52">
        <f t="shared" ca="1" si="938"/>
        <v>0</v>
      </c>
      <c r="BY390" s="52">
        <f t="shared" ca="1" si="939"/>
        <v>0</v>
      </c>
      <c r="BZ390" s="52">
        <f t="shared" ca="1" si="940"/>
        <v>0</v>
      </c>
      <c r="CA390" s="52">
        <f t="shared" ca="1" si="941"/>
        <v>0</v>
      </c>
      <c r="CB390" s="52">
        <f t="shared" ca="1" si="942"/>
        <v>0</v>
      </c>
      <c r="CC390" s="52">
        <f t="shared" ca="1" si="943"/>
        <v>0</v>
      </c>
      <c r="CD390" s="52">
        <f t="shared" ca="1" si="944"/>
        <v>0</v>
      </c>
      <c r="CE390" s="52">
        <f t="shared" ca="1" si="945"/>
        <v>0</v>
      </c>
      <c r="CF390" s="52">
        <f t="shared" ca="1" si="946"/>
        <v>0</v>
      </c>
      <c r="CG390" s="52">
        <f t="shared" ca="1" si="947"/>
        <v>0</v>
      </c>
      <c r="CH390" s="52">
        <f t="shared" ca="1" si="948"/>
        <v>0</v>
      </c>
      <c r="CI390" s="52">
        <f t="shared" ca="1" si="949"/>
        <v>0</v>
      </c>
      <c r="CJ390" s="52">
        <f t="shared" ca="1" si="950"/>
        <v>0</v>
      </c>
      <c r="CK390" s="52">
        <f t="shared" ca="1" si="951"/>
        <v>0</v>
      </c>
      <c r="CL390" s="52">
        <f t="shared" ca="1" si="952"/>
        <v>0</v>
      </c>
      <c r="CM390" s="52">
        <f t="shared" ca="1" si="953"/>
        <v>0</v>
      </c>
      <c r="CN390" s="52">
        <f t="shared" ca="1" si="954"/>
        <v>0</v>
      </c>
      <c r="CO390" s="52">
        <f t="shared" ca="1" si="955"/>
        <v>0</v>
      </c>
      <c r="CP390" s="52">
        <f t="shared" ca="1" si="956"/>
        <v>0</v>
      </c>
      <c r="CQ390" s="52">
        <f t="shared" ca="1" si="957"/>
        <v>0</v>
      </c>
      <c r="CR390" s="52">
        <f t="shared" ca="1" si="958"/>
        <v>0</v>
      </c>
      <c r="CS390" s="52">
        <f t="shared" ca="1" si="959"/>
        <v>0</v>
      </c>
      <c r="CT390" s="52">
        <f t="shared" ca="1" si="960"/>
        <v>0</v>
      </c>
      <c r="CU390" s="52">
        <f t="shared" ca="1" si="961"/>
        <v>0</v>
      </c>
      <c r="CV390" s="52">
        <f t="shared" ca="1" si="962"/>
        <v>0</v>
      </c>
      <c r="CW390" s="52">
        <f t="shared" ca="1" si="963"/>
        <v>0</v>
      </c>
      <c r="CY390" s="51" t="str">
        <f t="shared" ca="1" si="964"/>
        <v>Slope</v>
      </c>
      <c r="CZ390" s="51" t="str">
        <f t="shared" ca="1" si="965"/>
        <v>Slope</v>
      </c>
      <c r="DA390" s="51" t="str">
        <f t="shared" ca="1" si="966"/>
        <v>Slope</v>
      </c>
      <c r="DB390" s="51" t="str">
        <f t="shared" ca="1" si="967"/>
        <v>Slope</v>
      </c>
      <c r="DC390" s="51" t="str">
        <f t="shared" ca="1" si="968"/>
        <v>Slope</v>
      </c>
      <c r="DD390" s="51" t="str">
        <f t="shared" ca="1" si="969"/>
        <v>Slope</v>
      </c>
      <c r="DE390" s="51" t="str">
        <f t="shared" ca="1" si="970"/>
        <v>Slope</v>
      </c>
      <c r="DF390" s="51" t="str">
        <f t="shared" ca="1" si="971"/>
        <v>Slope</v>
      </c>
      <c r="DG390" s="51" t="str">
        <f t="shared" ca="1" si="972"/>
        <v>Slope</v>
      </c>
      <c r="DH390" s="51" t="str">
        <f t="shared" ca="1" si="973"/>
        <v>Slope</v>
      </c>
      <c r="DI390" s="51" t="str">
        <f t="shared" ca="1" si="974"/>
        <v>Slope</v>
      </c>
      <c r="DJ390" s="51" t="str">
        <f t="shared" ca="1" si="975"/>
        <v>Slope</v>
      </c>
      <c r="DK390" s="51" t="str">
        <f t="shared" ca="1" si="976"/>
        <v>Slope</v>
      </c>
      <c r="DL390" s="51" t="str">
        <f t="shared" ca="1" si="977"/>
        <v>Slope</v>
      </c>
      <c r="DM390" s="51" t="str">
        <f t="shared" ca="1" si="978"/>
        <v>Slope</v>
      </c>
      <c r="DN390" s="51" t="str">
        <f t="shared" ca="1" si="979"/>
        <v>Slope</v>
      </c>
      <c r="DO390" s="51" t="str">
        <f t="shared" ca="1" si="980"/>
        <v>Slope</v>
      </c>
      <c r="DP390" s="51" t="str">
        <f t="shared" ca="1" si="981"/>
        <v>Slope</v>
      </c>
      <c r="DQ390" s="51" t="str">
        <f t="shared" ca="1" si="982"/>
        <v>Slope</v>
      </c>
      <c r="DR390" s="51" t="str">
        <f t="shared" ca="1" si="983"/>
        <v>Slope</v>
      </c>
      <c r="DS390" s="51" t="str">
        <f t="shared" ca="1" si="984"/>
        <v>Slope</v>
      </c>
      <c r="DT390" s="51" t="str">
        <f t="shared" ca="1" si="985"/>
        <v>Slope</v>
      </c>
      <c r="DU390" s="51" t="str">
        <f t="shared" ca="1" si="986"/>
        <v>Slope</v>
      </c>
      <c r="DV390" s="51" t="str">
        <f t="shared" ca="1" si="987"/>
        <v>Slope</v>
      </c>
      <c r="DW390" s="51" t="str">
        <f t="shared" ca="1" si="988"/>
        <v>Slope</v>
      </c>
      <c r="DX390" s="51" t="str">
        <f t="shared" ca="1" si="989"/>
        <v>Slope</v>
      </c>
      <c r="DY390" s="51" t="str">
        <f t="shared" ca="1" si="990"/>
        <v>Slope</v>
      </c>
      <c r="DZ390" s="51" t="str">
        <f t="shared" ca="1" si="991"/>
        <v>Slope</v>
      </c>
      <c r="EA390" s="51" t="str">
        <f t="shared" ca="1" si="992"/>
        <v>Slope</v>
      </c>
      <c r="EB390" s="51" t="str">
        <f t="shared" ca="1" si="993"/>
        <v>Slope</v>
      </c>
      <c r="EC390" s="51" t="str">
        <f t="shared" ca="1" si="994"/>
        <v>Slope</v>
      </c>
      <c r="EE390" s="52">
        <f t="shared" ca="1" si="995"/>
        <v>1</v>
      </c>
      <c r="EF390" s="52">
        <f t="shared" ca="1" si="996"/>
        <v>1</v>
      </c>
      <c r="EG390" s="52">
        <f t="shared" ca="1" si="997"/>
        <v>1</v>
      </c>
      <c r="EH390" s="52">
        <f t="shared" ca="1" si="998"/>
        <v>1</v>
      </c>
      <c r="EI390" s="52">
        <f t="shared" ca="1" si="999"/>
        <v>1</v>
      </c>
      <c r="EJ390" s="52">
        <f t="shared" ca="1" si="1000"/>
        <v>1</v>
      </c>
      <c r="EK390" s="52">
        <f t="shared" ca="1" si="1001"/>
        <v>1</v>
      </c>
      <c r="EL390" s="52">
        <f t="shared" ca="1" si="1002"/>
        <v>1</v>
      </c>
      <c r="EM390" s="52">
        <f t="shared" ca="1" si="1003"/>
        <v>1</v>
      </c>
      <c r="EN390" s="52">
        <f t="shared" ca="1" si="1004"/>
        <v>1</v>
      </c>
      <c r="EO390" s="52">
        <f t="shared" ca="1" si="1005"/>
        <v>1</v>
      </c>
      <c r="EP390" s="52">
        <f t="shared" ca="1" si="1006"/>
        <v>1</v>
      </c>
      <c r="EQ390" s="52">
        <f t="shared" ca="1" si="1007"/>
        <v>1</v>
      </c>
      <c r="ER390" s="52">
        <f t="shared" ca="1" si="1008"/>
        <v>1</v>
      </c>
      <c r="ES390" s="52">
        <f t="shared" ca="1" si="1009"/>
        <v>1</v>
      </c>
      <c r="ET390" s="52">
        <f t="shared" ca="1" si="1010"/>
        <v>1</v>
      </c>
      <c r="EU390" s="52">
        <f t="shared" ca="1" si="1011"/>
        <v>1</v>
      </c>
      <c r="EV390" s="52">
        <f t="shared" ca="1" si="1012"/>
        <v>1</v>
      </c>
      <c r="EW390" s="52">
        <f t="shared" ca="1" si="1013"/>
        <v>1</v>
      </c>
      <c r="EX390" s="52">
        <f t="shared" ca="1" si="1014"/>
        <v>1</v>
      </c>
      <c r="EY390" s="52">
        <f t="shared" ca="1" si="1015"/>
        <v>1</v>
      </c>
      <c r="EZ390" s="52">
        <f t="shared" ca="1" si="1016"/>
        <v>1</v>
      </c>
      <c r="FA390" s="52">
        <f t="shared" ca="1" si="1017"/>
        <v>1</v>
      </c>
      <c r="FB390" s="52">
        <f t="shared" ca="1" si="1018"/>
        <v>1</v>
      </c>
      <c r="FC390" s="52">
        <f t="shared" ca="1" si="1019"/>
        <v>1</v>
      </c>
      <c r="FD390" s="52">
        <f t="shared" ca="1" si="1020"/>
        <v>1</v>
      </c>
      <c r="FE390" s="52">
        <f t="shared" ca="1" si="1021"/>
        <v>1</v>
      </c>
      <c r="FF390" s="52">
        <f t="shared" ca="1" si="1022"/>
        <v>1</v>
      </c>
      <c r="FG390" s="52">
        <f t="shared" ca="1" si="1023"/>
        <v>1</v>
      </c>
      <c r="FH390" s="52">
        <f t="shared" ca="1" si="1024"/>
        <v>1</v>
      </c>
      <c r="FI390" s="52">
        <f t="shared" ca="1" si="1025"/>
        <v>1</v>
      </c>
      <c r="FK390" s="52">
        <f t="shared" si="1026"/>
        <v>0</v>
      </c>
      <c r="FL390" s="59" t="e">
        <f t="shared" ca="1" si="1027"/>
        <v>#N/A</v>
      </c>
      <c r="FM390" s="59" t="e">
        <f t="shared" ca="1" si="1028"/>
        <v>#N/A</v>
      </c>
      <c r="FN390" s="52">
        <f t="shared" ca="1" si="1029"/>
        <v>0</v>
      </c>
      <c r="FP390" s="52">
        <f t="shared" ca="1" si="1030"/>
        <v>0.66666666666666663</v>
      </c>
      <c r="FQ390" s="52">
        <f t="shared" ca="1" si="1031"/>
        <v>0.66666666666666663</v>
      </c>
      <c r="FR390" s="52">
        <f t="shared" ca="1" si="1032"/>
        <v>0.65555555555555545</v>
      </c>
      <c r="FS390" s="52">
        <f t="shared" ca="1" si="1033"/>
        <v>0.64444444444444438</v>
      </c>
      <c r="FT390" s="52">
        <f t="shared" ca="1" si="1034"/>
        <v>0.6333333333333333</v>
      </c>
      <c r="FU390" s="52">
        <f t="shared" ca="1" si="1035"/>
        <v>0.62222222222222223</v>
      </c>
      <c r="FV390" s="52">
        <f t="shared" ca="1" si="1036"/>
        <v>0.61111111111111116</v>
      </c>
      <c r="FW390" s="52">
        <f t="shared" ca="1" si="1037"/>
        <v>0.6</v>
      </c>
      <c r="FX390" s="52">
        <f t="shared" ca="1" si="1038"/>
        <v>0.5888888888888888</v>
      </c>
      <c r="FY390" s="52">
        <f t="shared" ca="1" si="1039"/>
        <v>0.57777777777777772</v>
      </c>
      <c r="FZ390" s="52">
        <f t="shared" ca="1" si="1040"/>
        <v>0.56666666666666665</v>
      </c>
      <c r="GA390" s="52">
        <f t="shared" ca="1" si="1041"/>
        <v>0.55555555555555558</v>
      </c>
      <c r="GB390" s="52">
        <f t="shared" ca="1" si="1042"/>
        <v>0.5444444444444444</v>
      </c>
      <c r="GC390" s="52">
        <f t="shared" ca="1" si="1043"/>
        <v>0.53333333333333333</v>
      </c>
      <c r="GD390" s="52">
        <f t="shared" ca="1" si="1044"/>
        <v>0.52222222222222214</v>
      </c>
      <c r="GE390" s="52">
        <f t="shared" ca="1" si="1045"/>
        <v>0.51111111111111107</v>
      </c>
      <c r="GF390" s="52">
        <f t="shared" ca="1" si="1046"/>
        <v>0.5</v>
      </c>
      <c r="GG390" s="52">
        <f t="shared" ca="1" si="1047"/>
        <v>0.48888888888888887</v>
      </c>
      <c r="GH390" s="52">
        <f t="shared" ca="1" si="1048"/>
        <v>0.47777777777777775</v>
      </c>
      <c r="GI390" s="52">
        <f t="shared" ca="1" si="1049"/>
        <v>0.46666666666666667</v>
      </c>
      <c r="GJ390" s="52">
        <f t="shared" ca="1" si="1050"/>
        <v>0.45555555555555555</v>
      </c>
      <c r="GK390" s="52">
        <f t="shared" ca="1" si="1051"/>
        <v>0.44444444444444442</v>
      </c>
      <c r="GL390" s="52">
        <f t="shared" ca="1" si="1052"/>
        <v>0.43333333333333335</v>
      </c>
      <c r="GM390" s="52">
        <f t="shared" ca="1" si="1053"/>
        <v>0.42222222222222222</v>
      </c>
      <c r="GN390" s="52">
        <f t="shared" ca="1" si="1054"/>
        <v>0.41111111111111109</v>
      </c>
      <c r="GO390" s="52">
        <f t="shared" ca="1" si="1055"/>
        <v>0.39999999999999997</v>
      </c>
      <c r="GP390" s="52">
        <f t="shared" ca="1" si="1056"/>
        <v>0.38888888888888884</v>
      </c>
      <c r="GQ390" s="52">
        <f t="shared" ca="1" si="1057"/>
        <v>0.37777777777777777</v>
      </c>
      <c r="GR390" s="52">
        <f t="shared" ca="1" si="1058"/>
        <v>0.36666666666666664</v>
      </c>
      <c r="GS390" s="52">
        <f t="shared" ca="1" si="1059"/>
        <v>0.35555555555555551</v>
      </c>
      <c r="GT390" s="52">
        <f t="shared" ca="1" si="1060"/>
        <v>0.34444444444444444</v>
      </c>
      <c r="GU390" s="125">
        <f t="shared" si="1061"/>
        <v>0</v>
      </c>
      <c r="GV390" s="52">
        <f t="shared" ca="1" si="1062"/>
        <v>0.66666666666666663</v>
      </c>
      <c r="GW390" s="59">
        <f t="shared" ca="1" si="1063"/>
        <v>0</v>
      </c>
      <c r="GX390" s="52">
        <f t="shared" ca="1" si="1064"/>
        <v>0</v>
      </c>
      <c r="GY390" s="52" t="str">
        <f t="shared" ca="1" si="1065"/>
        <v>Slope</v>
      </c>
      <c r="GZ390" s="52" t="str">
        <f t="shared" ca="1" si="1066"/>
        <v>NaN</v>
      </c>
      <c r="HA390" s="120">
        <f t="shared" si="1067"/>
        <v>0</v>
      </c>
      <c r="HB390" s="58">
        <f t="shared" si="1068"/>
        <v>0</v>
      </c>
      <c r="HC390" s="58"/>
      <c r="HD390" s="121">
        <f t="shared" si="1069"/>
        <v>1</v>
      </c>
      <c r="HE390" s="52">
        <f t="shared" si="1070"/>
        <v>0</v>
      </c>
      <c r="HF390" s="52">
        <f t="shared" si="1071"/>
        <v>0</v>
      </c>
      <c r="HG390" s="120">
        <f t="shared" si="1072"/>
        <v>1</v>
      </c>
      <c r="HH390" s="120">
        <f t="shared" si="1073"/>
        <v>0</v>
      </c>
      <c r="HI390" s="52">
        <f t="shared" ca="1" si="1074"/>
        <v>0</v>
      </c>
      <c r="HJ390" s="52" t="str">
        <f t="shared" ca="1" si="1075"/>
        <v>Slope</v>
      </c>
      <c r="HK390" s="59">
        <f t="shared" ca="1" si="1076"/>
        <v>2</v>
      </c>
      <c r="HL390" s="52" t="str">
        <f t="shared" ca="1" si="1077"/>
        <v>NaN</v>
      </c>
      <c r="HM390" s="52">
        <f t="shared" si="1078"/>
        <v>0</v>
      </c>
      <c r="HN390" s="52">
        <f t="shared" si="1079"/>
        <v>0</v>
      </c>
      <c r="HO390" s="52">
        <f t="shared" si="1080"/>
        <v>0</v>
      </c>
      <c r="HP390" s="112"/>
      <c r="HQ390" s="52">
        <f t="shared" si="1083"/>
        <v>0</v>
      </c>
      <c r="HR390" s="112"/>
      <c r="HS390" s="52">
        <f t="shared" si="1081"/>
        <v>0</v>
      </c>
      <c r="HT390">
        <f t="shared" si="1082"/>
        <v>0</v>
      </c>
    </row>
    <row r="391" spans="1:228" x14ac:dyDescent="0.25">
      <c r="A391" s="45">
        <v>353</v>
      </c>
      <c r="B391" s="35">
        <f t="shared" si="922"/>
        <v>4.0740740740740702E-2</v>
      </c>
      <c r="C391" s="28"/>
      <c r="D391" s="29"/>
      <c r="E391" s="29"/>
      <c r="F391" s="37"/>
      <c r="G391" s="38"/>
      <c r="H391" s="107"/>
      <c r="I391" s="31"/>
      <c r="J391" s="28"/>
      <c r="K391" s="37">
        <f t="shared" si="912"/>
        <v>0</v>
      </c>
      <c r="L391" s="30">
        <f t="shared" si="910"/>
        <v>0</v>
      </c>
      <c r="M391" s="101">
        <f t="shared" si="911"/>
        <v>0</v>
      </c>
      <c r="N391" s="103">
        <f t="shared" si="923"/>
        <v>0</v>
      </c>
      <c r="AD391" s="52" t="e">
        <f t="shared" ca="1" si="924"/>
        <v>#DIV/0!</v>
      </c>
      <c r="AE391" s="52" t="e">
        <f t="shared" ca="1" si="924"/>
        <v>#DIV/0!</v>
      </c>
      <c r="AF391" s="52" t="e">
        <f t="shared" ca="1" si="924"/>
        <v>#DIV/0!</v>
      </c>
      <c r="AG391" s="52" t="e">
        <f t="shared" ca="1" si="918"/>
        <v>#DIV/0!</v>
      </c>
      <c r="AH391" s="52" t="e">
        <f t="shared" ca="1" si="918"/>
        <v>#DIV/0!</v>
      </c>
      <c r="AI391" s="52" t="e">
        <f t="shared" ca="1" si="918"/>
        <v>#DIV/0!</v>
      </c>
      <c r="AJ391" s="52" t="e">
        <f t="shared" ca="1" si="918"/>
        <v>#DIV/0!</v>
      </c>
      <c r="AK391" s="52" t="e">
        <f t="shared" ca="1" si="919"/>
        <v>#DIV/0!</v>
      </c>
      <c r="AL391" s="52" t="e">
        <f t="shared" ca="1" si="919"/>
        <v>#DIV/0!</v>
      </c>
      <c r="AM391" s="52" t="e">
        <f t="shared" ca="1" si="919"/>
        <v>#DIV/0!</v>
      </c>
      <c r="AN391" s="52" t="e">
        <f t="shared" ca="1" si="919"/>
        <v>#DIV/0!</v>
      </c>
      <c r="AO391" s="52" t="e">
        <f t="shared" ca="1" si="920"/>
        <v>#DIV/0!</v>
      </c>
      <c r="AP391" s="52" t="e">
        <f t="shared" ca="1" si="920"/>
        <v>#DIV/0!</v>
      </c>
      <c r="AQ391" s="52" t="e">
        <f t="shared" ca="1" si="920"/>
        <v>#DIV/0!</v>
      </c>
      <c r="AR391" s="52" t="e">
        <f t="shared" ca="1" si="920"/>
        <v>#DIV/0!</v>
      </c>
      <c r="AS391" s="52" t="e">
        <f t="shared" ca="1" si="921"/>
        <v>#DIV/0!</v>
      </c>
      <c r="AT391" s="52" t="e">
        <f t="shared" ca="1" si="921"/>
        <v>#DIV/0!</v>
      </c>
      <c r="AU391" s="52" t="e">
        <f t="shared" ca="1" si="921"/>
        <v>#DIV/0!</v>
      </c>
      <c r="AV391" s="52" t="e">
        <f t="shared" ca="1" si="921"/>
        <v>#DIV/0!</v>
      </c>
      <c r="AW391" s="52" t="e">
        <f t="shared" ca="1" si="921"/>
        <v>#DIV/0!</v>
      </c>
      <c r="AX391" s="52" t="e">
        <f t="shared" ca="1" si="921"/>
        <v>#DIV/0!</v>
      </c>
      <c r="AY391" s="52" t="e">
        <f t="shared" ca="1" si="915"/>
        <v>#DIV/0!</v>
      </c>
      <c r="AZ391" s="52" t="e">
        <f t="shared" ca="1" si="915"/>
        <v>#DIV/0!</v>
      </c>
      <c r="BA391" s="52" t="e">
        <f t="shared" ca="1" si="915"/>
        <v>#DIV/0!</v>
      </c>
      <c r="BB391" s="52" t="e">
        <f t="shared" ca="1" si="915"/>
        <v>#DIV/0!</v>
      </c>
      <c r="BC391" s="52" t="e">
        <f t="shared" ca="1" si="916"/>
        <v>#DIV/0!</v>
      </c>
      <c r="BD391" s="52" t="e">
        <f t="shared" ca="1" si="916"/>
        <v>#DIV/0!</v>
      </c>
      <c r="BE391" s="52" t="e">
        <f t="shared" ca="1" si="916"/>
        <v>#DIV/0!</v>
      </c>
      <c r="BF391" s="52" t="e">
        <f t="shared" ca="1" si="916"/>
        <v>#DIV/0!</v>
      </c>
      <c r="BG391" s="52" t="e">
        <f t="shared" ca="1" si="917"/>
        <v>#DIV/0!</v>
      </c>
      <c r="BH391" s="52" t="e">
        <f t="shared" ca="1" si="917"/>
        <v>#DIV/0!</v>
      </c>
      <c r="BJ391" s="52">
        <f t="shared" si="925"/>
        <v>0</v>
      </c>
      <c r="BK391" s="52">
        <f t="shared" si="926"/>
        <v>0</v>
      </c>
      <c r="BL391" s="52">
        <f t="shared" si="927"/>
        <v>0</v>
      </c>
      <c r="BM391" s="52">
        <f t="shared" si="928"/>
        <v>0</v>
      </c>
      <c r="BN391" s="52">
        <f t="shared" si="929"/>
        <v>0</v>
      </c>
      <c r="BO391" s="52">
        <f t="shared" si="930"/>
        <v>0</v>
      </c>
      <c r="BP391" s="52">
        <f t="shared" si="931"/>
        <v>0</v>
      </c>
      <c r="BQ391" s="52">
        <f t="shared" si="932"/>
        <v>0.05</v>
      </c>
      <c r="BS391" s="52">
        <f t="shared" ca="1" si="933"/>
        <v>0</v>
      </c>
      <c r="BT391" s="52">
        <f t="shared" ca="1" si="934"/>
        <v>0</v>
      </c>
      <c r="BU391" s="52">
        <f t="shared" ca="1" si="935"/>
        <v>0</v>
      </c>
      <c r="BV391" s="52">
        <f t="shared" ca="1" si="936"/>
        <v>0</v>
      </c>
      <c r="BW391" s="52">
        <f t="shared" ca="1" si="937"/>
        <v>0</v>
      </c>
      <c r="BX391" s="52">
        <f t="shared" ca="1" si="938"/>
        <v>0</v>
      </c>
      <c r="BY391" s="52">
        <f t="shared" ca="1" si="939"/>
        <v>0</v>
      </c>
      <c r="BZ391" s="52">
        <f t="shared" ca="1" si="940"/>
        <v>0</v>
      </c>
      <c r="CA391" s="52">
        <f t="shared" ca="1" si="941"/>
        <v>0</v>
      </c>
      <c r="CB391" s="52">
        <f t="shared" ca="1" si="942"/>
        <v>0</v>
      </c>
      <c r="CC391" s="52">
        <f t="shared" ca="1" si="943"/>
        <v>0</v>
      </c>
      <c r="CD391" s="52">
        <f t="shared" ca="1" si="944"/>
        <v>0</v>
      </c>
      <c r="CE391" s="52">
        <f t="shared" ca="1" si="945"/>
        <v>0</v>
      </c>
      <c r="CF391" s="52">
        <f t="shared" ca="1" si="946"/>
        <v>0</v>
      </c>
      <c r="CG391" s="52">
        <f t="shared" ca="1" si="947"/>
        <v>0</v>
      </c>
      <c r="CH391" s="52">
        <f t="shared" ca="1" si="948"/>
        <v>0</v>
      </c>
      <c r="CI391" s="52">
        <f t="shared" ca="1" si="949"/>
        <v>0</v>
      </c>
      <c r="CJ391" s="52">
        <f t="shared" ca="1" si="950"/>
        <v>0</v>
      </c>
      <c r="CK391" s="52">
        <f t="shared" ca="1" si="951"/>
        <v>0</v>
      </c>
      <c r="CL391" s="52">
        <f t="shared" ca="1" si="952"/>
        <v>0</v>
      </c>
      <c r="CM391" s="52">
        <f t="shared" ca="1" si="953"/>
        <v>0</v>
      </c>
      <c r="CN391" s="52">
        <f t="shared" ca="1" si="954"/>
        <v>0</v>
      </c>
      <c r="CO391" s="52">
        <f t="shared" ca="1" si="955"/>
        <v>0</v>
      </c>
      <c r="CP391" s="52">
        <f t="shared" ca="1" si="956"/>
        <v>0</v>
      </c>
      <c r="CQ391" s="52">
        <f t="shared" ca="1" si="957"/>
        <v>0</v>
      </c>
      <c r="CR391" s="52">
        <f t="shared" ca="1" si="958"/>
        <v>0</v>
      </c>
      <c r="CS391" s="52">
        <f t="shared" ca="1" si="959"/>
        <v>0</v>
      </c>
      <c r="CT391" s="52">
        <f t="shared" ca="1" si="960"/>
        <v>0</v>
      </c>
      <c r="CU391" s="52">
        <f t="shared" ca="1" si="961"/>
        <v>0</v>
      </c>
      <c r="CV391" s="52">
        <f t="shared" ca="1" si="962"/>
        <v>0</v>
      </c>
      <c r="CW391" s="52">
        <f t="shared" ca="1" si="963"/>
        <v>0</v>
      </c>
      <c r="CY391" s="51" t="str">
        <f t="shared" ca="1" si="964"/>
        <v>Slope</v>
      </c>
      <c r="CZ391" s="51" t="str">
        <f t="shared" ca="1" si="965"/>
        <v>Slope</v>
      </c>
      <c r="DA391" s="51" t="str">
        <f t="shared" ca="1" si="966"/>
        <v>Slope</v>
      </c>
      <c r="DB391" s="51" t="str">
        <f t="shared" ca="1" si="967"/>
        <v>Slope</v>
      </c>
      <c r="DC391" s="51" t="str">
        <f t="shared" ca="1" si="968"/>
        <v>Slope</v>
      </c>
      <c r="DD391" s="51" t="str">
        <f t="shared" ca="1" si="969"/>
        <v>Slope</v>
      </c>
      <c r="DE391" s="51" t="str">
        <f t="shared" ca="1" si="970"/>
        <v>Slope</v>
      </c>
      <c r="DF391" s="51" t="str">
        <f t="shared" ca="1" si="971"/>
        <v>Slope</v>
      </c>
      <c r="DG391" s="51" t="str">
        <f t="shared" ca="1" si="972"/>
        <v>Slope</v>
      </c>
      <c r="DH391" s="51" t="str">
        <f t="shared" ca="1" si="973"/>
        <v>Slope</v>
      </c>
      <c r="DI391" s="51" t="str">
        <f t="shared" ca="1" si="974"/>
        <v>Slope</v>
      </c>
      <c r="DJ391" s="51" t="str">
        <f t="shared" ca="1" si="975"/>
        <v>Slope</v>
      </c>
      <c r="DK391" s="51" t="str">
        <f t="shared" ca="1" si="976"/>
        <v>Slope</v>
      </c>
      <c r="DL391" s="51" t="str">
        <f t="shared" ca="1" si="977"/>
        <v>Slope</v>
      </c>
      <c r="DM391" s="51" t="str">
        <f t="shared" ca="1" si="978"/>
        <v>Slope</v>
      </c>
      <c r="DN391" s="51" t="str">
        <f t="shared" ca="1" si="979"/>
        <v>Slope</v>
      </c>
      <c r="DO391" s="51" t="str">
        <f t="shared" ca="1" si="980"/>
        <v>Slope</v>
      </c>
      <c r="DP391" s="51" t="str">
        <f t="shared" ca="1" si="981"/>
        <v>Slope</v>
      </c>
      <c r="DQ391" s="51" t="str">
        <f t="shared" ca="1" si="982"/>
        <v>Slope</v>
      </c>
      <c r="DR391" s="51" t="str">
        <f t="shared" ca="1" si="983"/>
        <v>Slope</v>
      </c>
      <c r="DS391" s="51" t="str">
        <f t="shared" ca="1" si="984"/>
        <v>Slope</v>
      </c>
      <c r="DT391" s="51" t="str">
        <f t="shared" ca="1" si="985"/>
        <v>Slope</v>
      </c>
      <c r="DU391" s="51" t="str">
        <f t="shared" ca="1" si="986"/>
        <v>Slope</v>
      </c>
      <c r="DV391" s="51" t="str">
        <f t="shared" ca="1" si="987"/>
        <v>Slope</v>
      </c>
      <c r="DW391" s="51" t="str">
        <f t="shared" ca="1" si="988"/>
        <v>Slope</v>
      </c>
      <c r="DX391" s="51" t="str">
        <f t="shared" ca="1" si="989"/>
        <v>Slope</v>
      </c>
      <c r="DY391" s="51" t="str">
        <f t="shared" ca="1" si="990"/>
        <v>Slope</v>
      </c>
      <c r="DZ391" s="51" t="str">
        <f t="shared" ca="1" si="991"/>
        <v>Slope</v>
      </c>
      <c r="EA391" s="51" t="str">
        <f t="shared" ca="1" si="992"/>
        <v>Slope</v>
      </c>
      <c r="EB391" s="51" t="str">
        <f t="shared" ca="1" si="993"/>
        <v>Slope</v>
      </c>
      <c r="EC391" s="51" t="str">
        <f t="shared" ca="1" si="994"/>
        <v>Slope</v>
      </c>
      <c r="EE391" s="52">
        <f t="shared" ca="1" si="995"/>
        <v>1</v>
      </c>
      <c r="EF391" s="52">
        <f t="shared" ca="1" si="996"/>
        <v>1</v>
      </c>
      <c r="EG391" s="52">
        <f t="shared" ca="1" si="997"/>
        <v>1</v>
      </c>
      <c r="EH391" s="52">
        <f t="shared" ca="1" si="998"/>
        <v>1</v>
      </c>
      <c r="EI391" s="52">
        <f t="shared" ca="1" si="999"/>
        <v>1</v>
      </c>
      <c r="EJ391" s="52">
        <f t="shared" ca="1" si="1000"/>
        <v>1</v>
      </c>
      <c r="EK391" s="52">
        <f t="shared" ca="1" si="1001"/>
        <v>1</v>
      </c>
      <c r="EL391" s="52">
        <f t="shared" ca="1" si="1002"/>
        <v>1</v>
      </c>
      <c r="EM391" s="52">
        <f t="shared" ca="1" si="1003"/>
        <v>1</v>
      </c>
      <c r="EN391" s="52">
        <f t="shared" ca="1" si="1004"/>
        <v>1</v>
      </c>
      <c r="EO391" s="52">
        <f t="shared" ca="1" si="1005"/>
        <v>1</v>
      </c>
      <c r="EP391" s="52">
        <f t="shared" ca="1" si="1006"/>
        <v>1</v>
      </c>
      <c r="EQ391" s="52">
        <f t="shared" ca="1" si="1007"/>
        <v>1</v>
      </c>
      <c r="ER391" s="52">
        <f t="shared" ca="1" si="1008"/>
        <v>1</v>
      </c>
      <c r="ES391" s="52">
        <f t="shared" ca="1" si="1009"/>
        <v>1</v>
      </c>
      <c r="ET391" s="52">
        <f t="shared" ca="1" si="1010"/>
        <v>1</v>
      </c>
      <c r="EU391" s="52">
        <f t="shared" ca="1" si="1011"/>
        <v>1</v>
      </c>
      <c r="EV391" s="52">
        <f t="shared" ca="1" si="1012"/>
        <v>1</v>
      </c>
      <c r="EW391" s="52">
        <f t="shared" ca="1" si="1013"/>
        <v>1</v>
      </c>
      <c r="EX391" s="52">
        <f t="shared" ca="1" si="1014"/>
        <v>1</v>
      </c>
      <c r="EY391" s="52">
        <f t="shared" ca="1" si="1015"/>
        <v>1</v>
      </c>
      <c r="EZ391" s="52">
        <f t="shared" ca="1" si="1016"/>
        <v>1</v>
      </c>
      <c r="FA391" s="52">
        <f t="shared" ca="1" si="1017"/>
        <v>1</v>
      </c>
      <c r="FB391" s="52">
        <f t="shared" ca="1" si="1018"/>
        <v>1</v>
      </c>
      <c r="FC391" s="52">
        <f t="shared" ca="1" si="1019"/>
        <v>1</v>
      </c>
      <c r="FD391" s="52">
        <f t="shared" ca="1" si="1020"/>
        <v>1</v>
      </c>
      <c r="FE391" s="52">
        <f t="shared" ca="1" si="1021"/>
        <v>1</v>
      </c>
      <c r="FF391" s="52">
        <f t="shared" ca="1" si="1022"/>
        <v>1</v>
      </c>
      <c r="FG391" s="52">
        <f t="shared" ca="1" si="1023"/>
        <v>1</v>
      </c>
      <c r="FH391" s="52">
        <f t="shared" ca="1" si="1024"/>
        <v>1</v>
      </c>
      <c r="FI391" s="52">
        <f t="shared" ca="1" si="1025"/>
        <v>1</v>
      </c>
      <c r="FK391" s="52">
        <f t="shared" si="1026"/>
        <v>0</v>
      </c>
      <c r="FL391" s="59" t="e">
        <f t="shared" ca="1" si="1027"/>
        <v>#N/A</v>
      </c>
      <c r="FM391" s="59" t="e">
        <f t="shared" ca="1" si="1028"/>
        <v>#N/A</v>
      </c>
      <c r="FN391" s="52">
        <f t="shared" ca="1" si="1029"/>
        <v>0</v>
      </c>
      <c r="FP391" s="52">
        <f t="shared" ca="1" si="1030"/>
        <v>0.66666666666666663</v>
      </c>
      <c r="FQ391" s="52">
        <f t="shared" ca="1" si="1031"/>
        <v>0.66666666666666663</v>
      </c>
      <c r="FR391" s="52">
        <f t="shared" ca="1" si="1032"/>
        <v>0.65555555555555545</v>
      </c>
      <c r="FS391" s="52">
        <f t="shared" ca="1" si="1033"/>
        <v>0.64444444444444438</v>
      </c>
      <c r="FT391" s="52">
        <f t="shared" ca="1" si="1034"/>
        <v>0.6333333333333333</v>
      </c>
      <c r="FU391" s="52">
        <f t="shared" ca="1" si="1035"/>
        <v>0.62222222222222223</v>
      </c>
      <c r="FV391" s="52">
        <f t="shared" ca="1" si="1036"/>
        <v>0.61111111111111116</v>
      </c>
      <c r="FW391" s="52">
        <f t="shared" ca="1" si="1037"/>
        <v>0.6</v>
      </c>
      <c r="FX391" s="52">
        <f t="shared" ca="1" si="1038"/>
        <v>0.5888888888888888</v>
      </c>
      <c r="FY391" s="52">
        <f t="shared" ca="1" si="1039"/>
        <v>0.57777777777777772</v>
      </c>
      <c r="FZ391" s="52">
        <f t="shared" ca="1" si="1040"/>
        <v>0.56666666666666665</v>
      </c>
      <c r="GA391" s="52">
        <f t="shared" ca="1" si="1041"/>
        <v>0.55555555555555558</v>
      </c>
      <c r="GB391" s="52">
        <f t="shared" ca="1" si="1042"/>
        <v>0.5444444444444444</v>
      </c>
      <c r="GC391" s="52">
        <f t="shared" ca="1" si="1043"/>
        <v>0.53333333333333333</v>
      </c>
      <c r="GD391" s="52">
        <f t="shared" ca="1" si="1044"/>
        <v>0.52222222222222214</v>
      </c>
      <c r="GE391" s="52">
        <f t="shared" ca="1" si="1045"/>
        <v>0.51111111111111107</v>
      </c>
      <c r="GF391" s="52">
        <f t="shared" ca="1" si="1046"/>
        <v>0.5</v>
      </c>
      <c r="GG391" s="52">
        <f t="shared" ca="1" si="1047"/>
        <v>0.48888888888888887</v>
      </c>
      <c r="GH391" s="52">
        <f t="shared" ca="1" si="1048"/>
        <v>0.47777777777777775</v>
      </c>
      <c r="GI391" s="52">
        <f t="shared" ca="1" si="1049"/>
        <v>0.46666666666666667</v>
      </c>
      <c r="GJ391" s="52">
        <f t="shared" ca="1" si="1050"/>
        <v>0.45555555555555555</v>
      </c>
      <c r="GK391" s="52">
        <f t="shared" ca="1" si="1051"/>
        <v>0.44444444444444442</v>
      </c>
      <c r="GL391" s="52">
        <f t="shared" ca="1" si="1052"/>
        <v>0.43333333333333335</v>
      </c>
      <c r="GM391" s="52">
        <f t="shared" ca="1" si="1053"/>
        <v>0.42222222222222222</v>
      </c>
      <c r="GN391" s="52">
        <f t="shared" ca="1" si="1054"/>
        <v>0.41111111111111109</v>
      </c>
      <c r="GO391" s="52">
        <f t="shared" ca="1" si="1055"/>
        <v>0.39999999999999997</v>
      </c>
      <c r="GP391" s="52">
        <f t="shared" ca="1" si="1056"/>
        <v>0.38888888888888884</v>
      </c>
      <c r="GQ391" s="52">
        <f t="shared" ca="1" si="1057"/>
        <v>0.37777777777777777</v>
      </c>
      <c r="GR391" s="52">
        <f t="shared" ca="1" si="1058"/>
        <v>0.36666666666666664</v>
      </c>
      <c r="GS391" s="52">
        <f t="shared" ca="1" si="1059"/>
        <v>0.35555555555555551</v>
      </c>
      <c r="GT391" s="52">
        <f t="shared" ca="1" si="1060"/>
        <v>0.34444444444444444</v>
      </c>
      <c r="GU391" s="125">
        <f t="shared" si="1061"/>
        <v>0</v>
      </c>
      <c r="GV391" s="52">
        <f t="shared" ca="1" si="1062"/>
        <v>0.66666666666666663</v>
      </c>
      <c r="GW391" s="59">
        <f t="shared" ca="1" si="1063"/>
        <v>0</v>
      </c>
      <c r="GX391" s="52">
        <f t="shared" ca="1" si="1064"/>
        <v>0</v>
      </c>
      <c r="GY391" s="52" t="str">
        <f t="shared" ca="1" si="1065"/>
        <v>Slope</v>
      </c>
      <c r="GZ391" s="52" t="str">
        <f t="shared" ca="1" si="1066"/>
        <v>NaN</v>
      </c>
      <c r="HA391" s="120">
        <f t="shared" si="1067"/>
        <v>0</v>
      </c>
      <c r="HB391" s="58">
        <f t="shared" si="1068"/>
        <v>0</v>
      </c>
      <c r="HC391" s="58"/>
      <c r="HD391" s="121">
        <f t="shared" si="1069"/>
        <v>1</v>
      </c>
      <c r="HE391" s="52">
        <f t="shared" si="1070"/>
        <v>0</v>
      </c>
      <c r="HF391" s="52">
        <f t="shared" si="1071"/>
        <v>0</v>
      </c>
      <c r="HG391" s="120">
        <f t="shared" si="1072"/>
        <v>1</v>
      </c>
      <c r="HH391" s="120">
        <f t="shared" si="1073"/>
        <v>0</v>
      </c>
      <c r="HI391" s="52">
        <f t="shared" ca="1" si="1074"/>
        <v>0</v>
      </c>
      <c r="HJ391" s="52" t="str">
        <f t="shared" ca="1" si="1075"/>
        <v>Slope</v>
      </c>
      <c r="HK391" s="59">
        <f t="shared" ca="1" si="1076"/>
        <v>2</v>
      </c>
      <c r="HL391" s="52" t="str">
        <f t="shared" ca="1" si="1077"/>
        <v>NaN</v>
      </c>
      <c r="HM391" s="52">
        <f t="shared" si="1078"/>
        <v>0</v>
      </c>
      <c r="HN391" s="52">
        <f t="shared" si="1079"/>
        <v>0</v>
      </c>
      <c r="HO391" s="52">
        <f t="shared" si="1080"/>
        <v>0</v>
      </c>
      <c r="HP391" s="112"/>
      <c r="HQ391" s="52">
        <f t="shared" si="1083"/>
        <v>0</v>
      </c>
      <c r="HR391" s="112"/>
      <c r="HS391" s="52">
        <f t="shared" si="1081"/>
        <v>0</v>
      </c>
      <c r="HT391">
        <f t="shared" si="1082"/>
        <v>0</v>
      </c>
    </row>
    <row r="392" spans="1:228" x14ac:dyDescent="0.25">
      <c r="A392" s="45">
        <v>354</v>
      </c>
      <c r="B392" s="35">
        <f t="shared" si="922"/>
        <v>4.0856481481481445E-2</v>
      </c>
      <c r="C392" s="28"/>
      <c r="D392" s="29"/>
      <c r="E392" s="29"/>
      <c r="F392" s="37"/>
      <c r="G392" s="38"/>
      <c r="H392" s="107"/>
      <c r="I392" s="31"/>
      <c r="J392" s="28"/>
      <c r="K392" s="37">
        <f t="shared" si="912"/>
        <v>0</v>
      </c>
      <c r="L392" s="30">
        <f t="shared" si="910"/>
        <v>0</v>
      </c>
      <c r="M392" s="101">
        <f t="shared" si="911"/>
        <v>0</v>
      </c>
      <c r="N392" s="103">
        <f t="shared" si="923"/>
        <v>0</v>
      </c>
      <c r="AD392" s="52" t="e">
        <f t="shared" ca="1" si="924"/>
        <v>#DIV/0!</v>
      </c>
      <c r="AE392" s="52" t="e">
        <f t="shared" ca="1" si="924"/>
        <v>#DIV/0!</v>
      </c>
      <c r="AF392" s="52" t="e">
        <f t="shared" ca="1" si="924"/>
        <v>#DIV/0!</v>
      </c>
      <c r="AG392" s="52" t="e">
        <f t="shared" ca="1" si="918"/>
        <v>#DIV/0!</v>
      </c>
      <c r="AH392" s="52" t="e">
        <f t="shared" ca="1" si="918"/>
        <v>#DIV/0!</v>
      </c>
      <c r="AI392" s="52" t="e">
        <f t="shared" ca="1" si="918"/>
        <v>#DIV/0!</v>
      </c>
      <c r="AJ392" s="52" t="e">
        <f t="shared" ca="1" si="918"/>
        <v>#DIV/0!</v>
      </c>
      <c r="AK392" s="52" t="e">
        <f t="shared" ca="1" si="919"/>
        <v>#DIV/0!</v>
      </c>
      <c r="AL392" s="52" t="e">
        <f t="shared" ca="1" si="919"/>
        <v>#DIV/0!</v>
      </c>
      <c r="AM392" s="52" t="e">
        <f t="shared" ca="1" si="919"/>
        <v>#DIV/0!</v>
      </c>
      <c r="AN392" s="52" t="e">
        <f t="shared" ca="1" si="919"/>
        <v>#DIV/0!</v>
      </c>
      <c r="AO392" s="52" t="e">
        <f t="shared" ca="1" si="920"/>
        <v>#DIV/0!</v>
      </c>
      <c r="AP392" s="52" t="e">
        <f t="shared" ca="1" si="920"/>
        <v>#DIV/0!</v>
      </c>
      <c r="AQ392" s="52" t="e">
        <f t="shared" ca="1" si="920"/>
        <v>#DIV/0!</v>
      </c>
      <c r="AR392" s="52" t="e">
        <f t="shared" ca="1" si="920"/>
        <v>#DIV/0!</v>
      </c>
      <c r="AS392" s="52" t="e">
        <f t="shared" ca="1" si="921"/>
        <v>#DIV/0!</v>
      </c>
      <c r="AT392" s="52" t="e">
        <f t="shared" ca="1" si="921"/>
        <v>#DIV/0!</v>
      </c>
      <c r="AU392" s="52" t="e">
        <f t="shared" ca="1" si="921"/>
        <v>#DIV/0!</v>
      </c>
      <c r="AV392" s="52" t="e">
        <f t="shared" ca="1" si="921"/>
        <v>#DIV/0!</v>
      </c>
      <c r="AW392" s="52" t="e">
        <f t="shared" ca="1" si="921"/>
        <v>#DIV/0!</v>
      </c>
      <c r="AX392" s="52" t="e">
        <f t="shared" ca="1" si="921"/>
        <v>#DIV/0!</v>
      </c>
      <c r="AY392" s="52" t="e">
        <f t="shared" ca="1" si="915"/>
        <v>#DIV/0!</v>
      </c>
      <c r="AZ392" s="52" t="e">
        <f t="shared" ca="1" si="915"/>
        <v>#DIV/0!</v>
      </c>
      <c r="BA392" s="52" t="e">
        <f t="shared" ca="1" si="915"/>
        <v>#DIV/0!</v>
      </c>
      <c r="BB392" s="52" t="e">
        <f t="shared" ca="1" si="915"/>
        <v>#DIV/0!</v>
      </c>
      <c r="BC392" s="52" t="e">
        <f t="shared" ca="1" si="916"/>
        <v>#DIV/0!</v>
      </c>
      <c r="BD392" s="52" t="e">
        <f t="shared" ca="1" si="916"/>
        <v>#DIV/0!</v>
      </c>
      <c r="BE392" s="52" t="e">
        <f t="shared" ca="1" si="916"/>
        <v>#DIV/0!</v>
      </c>
      <c r="BF392" s="52" t="e">
        <f t="shared" ca="1" si="916"/>
        <v>#DIV/0!</v>
      </c>
      <c r="BG392" s="52" t="e">
        <f t="shared" ca="1" si="917"/>
        <v>#DIV/0!</v>
      </c>
      <c r="BH392" s="52" t="e">
        <f t="shared" ca="1" si="917"/>
        <v>#DIV/0!</v>
      </c>
      <c r="BJ392" s="52">
        <f t="shared" si="925"/>
        <v>0</v>
      </c>
      <c r="BK392" s="52">
        <f t="shared" si="926"/>
        <v>0</v>
      </c>
      <c r="BL392" s="52">
        <f t="shared" si="927"/>
        <v>0</v>
      </c>
      <c r="BM392" s="52">
        <f t="shared" si="928"/>
        <v>0</v>
      </c>
      <c r="BN392" s="52">
        <f t="shared" si="929"/>
        <v>0</v>
      </c>
      <c r="BO392" s="52">
        <f t="shared" si="930"/>
        <v>0</v>
      </c>
      <c r="BP392" s="52">
        <f t="shared" si="931"/>
        <v>0</v>
      </c>
      <c r="BQ392" s="52">
        <f t="shared" si="932"/>
        <v>0.05</v>
      </c>
      <c r="BS392" s="52">
        <f t="shared" ca="1" si="933"/>
        <v>0</v>
      </c>
      <c r="BT392" s="52">
        <f t="shared" ca="1" si="934"/>
        <v>0</v>
      </c>
      <c r="BU392" s="52">
        <f t="shared" ca="1" si="935"/>
        <v>0</v>
      </c>
      <c r="BV392" s="52">
        <f t="shared" ca="1" si="936"/>
        <v>0</v>
      </c>
      <c r="BW392" s="52">
        <f t="shared" ca="1" si="937"/>
        <v>0</v>
      </c>
      <c r="BX392" s="52">
        <f t="shared" ca="1" si="938"/>
        <v>0</v>
      </c>
      <c r="BY392" s="52">
        <f t="shared" ca="1" si="939"/>
        <v>0</v>
      </c>
      <c r="BZ392" s="52">
        <f t="shared" ca="1" si="940"/>
        <v>0</v>
      </c>
      <c r="CA392" s="52">
        <f t="shared" ca="1" si="941"/>
        <v>0</v>
      </c>
      <c r="CB392" s="52">
        <f t="shared" ca="1" si="942"/>
        <v>0</v>
      </c>
      <c r="CC392" s="52">
        <f t="shared" ca="1" si="943"/>
        <v>0</v>
      </c>
      <c r="CD392" s="52">
        <f t="shared" ca="1" si="944"/>
        <v>0</v>
      </c>
      <c r="CE392" s="52">
        <f t="shared" ca="1" si="945"/>
        <v>0</v>
      </c>
      <c r="CF392" s="52">
        <f t="shared" ca="1" si="946"/>
        <v>0</v>
      </c>
      <c r="CG392" s="52">
        <f t="shared" ca="1" si="947"/>
        <v>0</v>
      </c>
      <c r="CH392" s="52">
        <f t="shared" ca="1" si="948"/>
        <v>0</v>
      </c>
      <c r="CI392" s="52">
        <f t="shared" ca="1" si="949"/>
        <v>0</v>
      </c>
      <c r="CJ392" s="52">
        <f t="shared" ca="1" si="950"/>
        <v>0</v>
      </c>
      <c r="CK392" s="52">
        <f t="shared" ca="1" si="951"/>
        <v>0</v>
      </c>
      <c r="CL392" s="52">
        <f t="shared" ca="1" si="952"/>
        <v>0</v>
      </c>
      <c r="CM392" s="52">
        <f t="shared" ca="1" si="953"/>
        <v>0</v>
      </c>
      <c r="CN392" s="52">
        <f t="shared" ca="1" si="954"/>
        <v>0</v>
      </c>
      <c r="CO392" s="52">
        <f t="shared" ca="1" si="955"/>
        <v>0</v>
      </c>
      <c r="CP392" s="52">
        <f t="shared" ca="1" si="956"/>
        <v>0</v>
      </c>
      <c r="CQ392" s="52">
        <f t="shared" ca="1" si="957"/>
        <v>0</v>
      </c>
      <c r="CR392" s="52">
        <f t="shared" ca="1" si="958"/>
        <v>0</v>
      </c>
      <c r="CS392" s="52">
        <f t="shared" ca="1" si="959"/>
        <v>0</v>
      </c>
      <c r="CT392" s="52">
        <f t="shared" ca="1" si="960"/>
        <v>0</v>
      </c>
      <c r="CU392" s="52">
        <f t="shared" ca="1" si="961"/>
        <v>0</v>
      </c>
      <c r="CV392" s="52">
        <f t="shared" ca="1" si="962"/>
        <v>0</v>
      </c>
      <c r="CW392" s="52">
        <f t="shared" ca="1" si="963"/>
        <v>0</v>
      </c>
      <c r="CY392" s="51" t="str">
        <f t="shared" ca="1" si="964"/>
        <v>Slope</v>
      </c>
      <c r="CZ392" s="51" t="str">
        <f t="shared" ca="1" si="965"/>
        <v>Slope</v>
      </c>
      <c r="DA392" s="51" t="str">
        <f t="shared" ca="1" si="966"/>
        <v>Slope</v>
      </c>
      <c r="DB392" s="51" t="str">
        <f t="shared" ca="1" si="967"/>
        <v>Slope</v>
      </c>
      <c r="DC392" s="51" t="str">
        <f t="shared" ca="1" si="968"/>
        <v>Slope</v>
      </c>
      <c r="DD392" s="51" t="str">
        <f t="shared" ca="1" si="969"/>
        <v>Slope</v>
      </c>
      <c r="DE392" s="51" t="str">
        <f t="shared" ca="1" si="970"/>
        <v>Slope</v>
      </c>
      <c r="DF392" s="51" t="str">
        <f t="shared" ca="1" si="971"/>
        <v>Slope</v>
      </c>
      <c r="DG392" s="51" t="str">
        <f t="shared" ca="1" si="972"/>
        <v>Slope</v>
      </c>
      <c r="DH392" s="51" t="str">
        <f t="shared" ca="1" si="973"/>
        <v>Slope</v>
      </c>
      <c r="DI392" s="51" t="str">
        <f t="shared" ca="1" si="974"/>
        <v>Slope</v>
      </c>
      <c r="DJ392" s="51" t="str">
        <f t="shared" ca="1" si="975"/>
        <v>Slope</v>
      </c>
      <c r="DK392" s="51" t="str">
        <f t="shared" ca="1" si="976"/>
        <v>Slope</v>
      </c>
      <c r="DL392" s="51" t="str">
        <f t="shared" ca="1" si="977"/>
        <v>Slope</v>
      </c>
      <c r="DM392" s="51" t="str">
        <f t="shared" ca="1" si="978"/>
        <v>Slope</v>
      </c>
      <c r="DN392" s="51" t="str">
        <f t="shared" ca="1" si="979"/>
        <v>Slope</v>
      </c>
      <c r="DO392" s="51" t="str">
        <f t="shared" ca="1" si="980"/>
        <v>Slope</v>
      </c>
      <c r="DP392" s="51" t="str">
        <f t="shared" ca="1" si="981"/>
        <v>Slope</v>
      </c>
      <c r="DQ392" s="51" t="str">
        <f t="shared" ca="1" si="982"/>
        <v>Slope</v>
      </c>
      <c r="DR392" s="51" t="str">
        <f t="shared" ca="1" si="983"/>
        <v>Slope</v>
      </c>
      <c r="DS392" s="51" t="str">
        <f t="shared" ca="1" si="984"/>
        <v>Slope</v>
      </c>
      <c r="DT392" s="51" t="str">
        <f t="shared" ca="1" si="985"/>
        <v>Slope</v>
      </c>
      <c r="DU392" s="51" t="str">
        <f t="shared" ca="1" si="986"/>
        <v>Slope</v>
      </c>
      <c r="DV392" s="51" t="str">
        <f t="shared" ca="1" si="987"/>
        <v>Slope</v>
      </c>
      <c r="DW392" s="51" t="str">
        <f t="shared" ca="1" si="988"/>
        <v>Slope</v>
      </c>
      <c r="DX392" s="51" t="str">
        <f t="shared" ca="1" si="989"/>
        <v>Slope</v>
      </c>
      <c r="DY392" s="51" t="str">
        <f t="shared" ca="1" si="990"/>
        <v>Slope</v>
      </c>
      <c r="DZ392" s="51" t="str">
        <f t="shared" ca="1" si="991"/>
        <v>Slope</v>
      </c>
      <c r="EA392" s="51" t="str">
        <f t="shared" ca="1" si="992"/>
        <v>Slope</v>
      </c>
      <c r="EB392" s="51" t="str">
        <f t="shared" ca="1" si="993"/>
        <v>Slope</v>
      </c>
      <c r="EC392" s="51" t="str">
        <f t="shared" ca="1" si="994"/>
        <v>Slope</v>
      </c>
      <c r="EE392" s="52">
        <f t="shared" ca="1" si="995"/>
        <v>1</v>
      </c>
      <c r="EF392" s="52">
        <f t="shared" ca="1" si="996"/>
        <v>1</v>
      </c>
      <c r="EG392" s="52">
        <f t="shared" ca="1" si="997"/>
        <v>1</v>
      </c>
      <c r="EH392" s="52">
        <f t="shared" ca="1" si="998"/>
        <v>1</v>
      </c>
      <c r="EI392" s="52">
        <f t="shared" ca="1" si="999"/>
        <v>1</v>
      </c>
      <c r="EJ392" s="52">
        <f t="shared" ca="1" si="1000"/>
        <v>1</v>
      </c>
      <c r="EK392" s="52">
        <f t="shared" ca="1" si="1001"/>
        <v>1</v>
      </c>
      <c r="EL392" s="52">
        <f t="shared" ca="1" si="1002"/>
        <v>1</v>
      </c>
      <c r="EM392" s="52">
        <f t="shared" ca="1" si="1003"/>
        <v>1</v>
      </c>
      <c r="EN392" s="52">
        <f t="shared" ca="1" si="1004"/>
        <v>1</v>
      </c>
      <c r="EO392" s="52">
        <f t="shared" ca="1" si="1005"/>
        <v>1</v>
      </c>
      <c r="EP392" s="52">
        <f t="shared" ca="1" si="1006"/>
        <v>1</v>
      </c>
      <c r="EQ392" s="52">
        <f t="shared" ca="1" si="1007"/>
        <v>1</v>
      </c>
      <c r="ER392" s="52">
        <f t="shared" ca="1" si="1008"/>
        <v>1</v>
      </c>
      <c r="ES392" s="52">
        <f t="shared" ca="1" si="1009"/>
        <v>1</v>
      </c>
      <c r="ET392" s="52">
        <f t="shared" ca="1" si="1010"/>
        <v>1</v>
      </c>
      <c r="EU392" s="52">
        <f t="shared" ca="1" si="1011"/>
        <v>1</v>
      </c>
      <c r="EV392" s="52">
        <f t="shared" ca="1" si="1012"/>
        <v>1</v>
      </c>
      <c r="EW392" s="52">
        <f t="shared" ca="1" si="1013"/>
        <v>1</v>
      </c>
      <c r="EX392" s="52">
        <f t="shared" ca="1" si="1014"/>
        <v>1</v>
      </c>
      <c r="EY392" s="52">
        <f t="shared" ca="1" si="1015"/>
        <v>1</v>
      </c>
      <c r="EZ392" s="52">
        <f t="shared" ca="1" si="1016"/>
        <v>1</v>
      </c>
      <c r="FA392" s="52">
        <f t="shared" ca="1" si="1017"/>
        <v>1</v>
      </c>
      <c r="FB392" s="52">
        <f t="shared" ca="1" si="1018"/>
        <v>1</v>
      </c>
      <c r="FC392" s="52">
        <f t="shared" ca="1" si="1019"/>
        <v>1</v>
      </c>
      <c r="FD392" s="52">
        <f t="shared" ca="1" si="1020"/>
        <v>1</v>
      </c>
      <c r="FE392" s="52">
        <f t="shared" ca="1" si="1021"/>
        <v>1</v>
      </c>
      <c r="FF392" s="52">
        <f t="shared" ca="1" si="1022"/>
        <v>1</v>
      </c>
      <c r="FG392" s="52">
        <f t="shared" ca="1" si="1023"/>
        <v>1</v>
      </c>
      <c r="FH392" s="52">
        <f t="shared" ca="1" si="1024"/>
        <v>1</v>
      </c>
      <c r="FI392" s="52">
        <f t="shared" ca="1" si="1025"/>
        <v>1</v>
      </c>
      <c r="FK392" s="52">
        <f t="shared" si="1026"/>
        <v>0</v>
      </c>
      <c r="FL392" s="59" t="e">
        <f t="shared" ca="1" si="1027"/>
        <v>#N/A</v>
      </c>
      <c r="FM392" s="59" t="e">
        <f t="shared" ca="1" si="1028"/>
        <v>#N/A</v>
      </c>
      <c r="FN392" s="52">
        <f t="shared" ca="1" si="1029"/>
        <v>0</v>
      </c>
      <c r="FP392" s="52">
        <f t="shared" ca="1" si="1030"/>
        <v>0.66666666666666663</v>
      </c>
      <c r="FQ392" s="52">
        <f t="shared" ca="1" si="1031"/>
        <v>0.66666666666666663</v>
      </c>
      <c r="FR392" s="52">
        <f t="shared" ca="1" si="1032"/>
        <v>0.65555555555555545</v>
      </c>
      <c r="FS392" s="52">
        <f t="shared" ca="1" si="1033"/>
        <v>0.64444444444444438</v>
      </c>
      <c r="FT392" s="52">
        <f t="shared" ca="1" si="1034"/>
        <v>0.6333333333333333</v>
      </c>
      <c r="FU392" s="52">
        <f t="shared" ca="1" si="1035"/>
        <v>0.62222222222222223</v>
      </c>
      <c r="FV392" s="52">
        <f t="shared" ca="1" si="1036"/>
        <v>0.61111111111111116</v>
      </c>
      <c r="FW392" s="52">
        <f t="shared" ca="1" si="1037"/>
        <v>0.6</v>
      </c>
      <c r="FX392" s="52">
        <f t="shared" ca="1" si="1038"/>
        <v>0.5888888888888888</v>
      </c>
      <c r="FY392" s="52">
        <f t="shared" ca="1" si="1039"/>
        <v>0.57777777777777772</v>
      </c>
      <c r="FZ392" s="52">
        <f t="shared" ca="1" si="1040"/>
        <v>0.56666666666666665</v>
      </c>
      <c r="GA392" s="52">
        <f t="shared" ca="1" si="1041"/>
        <v>0.55555555555555558</v>
      </c>
      <c r="GB392" s="52">
        <f t="shared" ca="1" si="1042"/>
        <v>0.5444444444444444</v>
      </c>
      <c r="GC392" s="52">
        <f t="shared" ca="1" si="1043"/>
        <v>0.53333333333333333</v>
      </c>
      <c r="GD392" s="52">
        <f t="shared" ca="1" si="1044"/>
        <v>0.52222222222222214</v>
      </c>
      <c r="GE392" s="52">
        <f t="shared" ca="1" si="1045"/>
        <v>0.51111111111111107</v>
      </c>
      <c r="GF392" s="52">
        <f t="shared" ca="1" si="1046"/>
        <v>0.5</v>
      </c>
      <c r="GG392" s="52">
        <f t="shared" ca="1" si="1047"/>
        <v>0.48888888888888887</v>
      </c>
      <c r="GH392" s="52">
        <f t="shared" ca="1" si="1048"/>
        <v>0.47777777777777775</v>
      </c>
      <c r="GI392" s="52">
        <f t="shared" ca="1" si="1049"/>
        <v>0.46666666666666667</v>
      </c>
      <c r="GJ392" s="52">
        <f t="shared" ca="1" si="1050"/>
        <v>0.45555555555555555</v>
      </c>
      <c r="GK392" s="52">
        <f t="shared" ca="1" si="1051"/>
        <v>0.44444444444444442</v>
      </c>
      <c r="GL392" s="52">
        <f t="shared" ca="1" si="1052"/>
        <v>0.43333333333333335</v>
      </c>
      <c r="GM392" s="52">
        <f t="shared" ca="1" si="1053"/>
        <v>0.42222222222222222</v>
      </c>
      <c r="GN392" s="52">
        <f t="shared" ca="1" si="1054"/>
        <v>0.41111111111111109</v>
      </c>
      <c r="GO392" s="52">
        <f t="shared" ca="1" si="1055"/>
        <v>0.39999999999999997</v>
      </c>
      <c r="GP392" s="52">
        <f t="shared" ca="1" si="1056"/>
        <v>0.38888888888888884</v>
      </c>
      <c r="GQ392" s="52">
        <f t="shared" ca="1" si="1057"/>
        <v>0.37777777777777777</v>
      </c>
      <c r="GR392" s="52">
        <f t="shared" ca="1" si="1058"/>
        <v>0.36666666666666664</v>
      </c>
      <c r="GS392" s="52">
        <f t="shared" ca="1" si="1059"/>
        <v>0.35555555555555551</v>
      </c>
      <c r="GT392" s="52">
        <f t="shared" ca="1" si="1060"/>
        <v>0.34444444444444444</v>
      </c>
      <c r="GU392" s="125">
        <f t="shared" si="1061"/>
        <v>0</v>
      </c>
      <c r="GV392" s="52">
        <f t="shared" ca="1" si="1062"/>
        <v>0.66666666666666663</v>
      </c>
      <c r="GW392" s="59">
        <f t="shared" ca="1" si="1063"/>
        <v>0</v>
      </c>
      <c r="GX392" s="52">
        <f t="shared" ca="1" si="1064"/>
        <v>0</v>
      </c>
      <c r="GY392" s="52" t="str">
        <f t="shared" ca="1" si="1065"/>
        <v>Slope</v>
      </c>
      <c r="GZ392" s="52" t="str">
        <f t="shared" ca="1" si="1066"/>
        <v>NaN</v>
      </c>
      <c r="HA392" s="120">
        <f t="shared" si="1067"/>
        <v>0</v>
      </c>
      <c r="HB392" s="58">
        <f t="shared" si="1068"/>
        <v>0</v>
      </c>
      <c r="HC392" s="58"/>
      <c r="HD392" s="121">
        <f t="shared" si="1069"/>
        <v>1</v>
      </c>
      <c r="HE392" s="52">
        <f t="shared" si="1070"/>
        <v>0</v>
      </c>
      <c r="HF392" s="52">
        <f t="shared" si="1071"/>
        <v>0</v>
      </c>
      <c r="HG392" s="120">
        <f t="shared" si="1072"/>
        <v>1</v>
      </c>
      <c r="HH392" s="120">
        <f t="shared" si="1073"/>
        <v>0</v>
      </c>
      <c r="HI392" s="52">
        <f t="shared" ca="1" si="1074"/>
        <v>0</v>
      </c>
      <c r="HJ392" s="52" t="str">
        <f t="shared" ca="1" si="1075"/>
        <v>Slope</v>
      </c>
      <c r="HK392" s="59">
        <f t="shared" ca="1" si="1076"/>
        <v>2</v>
      </c>
      <c r="HL392" s="52" t="str">
        <f t="shared" ca="1" si="1077"/>
        <v>NaN</v>
      </c>
      <c r="HM392" s="52">
        <f t="shared" si="1078"/>
        <v>0</v>
      </c>
      <c r="HN392" s="52">
        <f t="shared" si="1079"/>
        <v>0</v>
      </c>
      <c r="HO392" s="52">
        <f t="shared" si="1080"/>
        <v>0</v>
      </c>
      <c r="HP392" s="112"/>
      <c r="HQ392" s="52">
        <f t="shared" si="1083"/>
        <v>0</v>
      </c>
      <c r="HR392" s="112"/>
      <c r="HS392" s="52">
        <f t="shared" si="1081"/>
        <v>0</v>
      </c>
      <c r="HT392">
        <f t="shared" si="1082"/>
        <v>0</v>
      </c>
    </row>
    <row r="393" spans="1:228" x14ac:dyDescent="0.25">
      <c r="A393" s="45">
        <v>355</v>
      </c>
      <c r="B393" s="35">
        <f t="shared" si="922"/>
        <v>4.0972222222222188E-2</v>
      </c>
      <c r="C393" s="28"/>
      <c r="D393" s="29"/>
      <c r="E393" s="29"/>
      <c r="F393" s="37"/>
      <c r="G393" s="38"/>
      <c r="H393" s="107"/>
      <c r="I393" s="31"/>
      <c r="J393" s="28"/>
      <c r="K393" s="37">
        <f t="shared" si="912"/>
        <v>0</v>
      </c>
      <c r="L393" s="30">
        <f t="shared" ref="L393:L456" si="1084">D393 + K393</f>
        <v>0</v>
      </c>
      <c r="M393" s="101">
        <f t="shared" ref="M393:M456" si="1085">C393 - G393</f>
        <v>0</v>
      </c>
      <c r="N393" s="103">
        <f t="shared" si="923"/>
        <v>0</v>
      </c>
      <c r="AD393" s="52" t="e">
        <f t="shared" ca="1" si="924"/>
        <v>#DIV/0!</v>
      </c>
      <c r="AE393" s="52" t="e">
        <f t="shared" ca="1" si="924"/>
        <v>#DIV/0!</v>
      </c>
      <c r="AF393" s="52" t="e">
        <f t="shared" ca="1" si="924"/>
        <v>#DIV/0!</v>
      </c>
      <c r="AG393" s="52" t="e">
        <f t="shared" ca="1" si="918"/>
        <v>#DIV/0!</v>
      </c>
      <c r="AH393" s="52" t="e">
        <f t="shared" ca="1" si="918"/>
        <v>#DIV/0!</v>
      </c>
      <c r="AI393" s="52" t="e">
        <f t="shared" ca="1" si="918"/>
        <v>#DIV/0!</v>
      </c>
      <c r="AJ393" s="52" t="e">
        <f t="shared" ca="1" si="918"/>
        <v>#DIV/0!</v>
      </c>
      <c r="AK393" s="52" t="e">
        <f t="shared" ca="1" si="919"/>
        <v>#DIV/0!</v>
      </c>
      <c r="AL393" s="52" t="e">
        <f t="shared" ca="1" si="919"/>
        <v>#DIV/0!</v>
      </c>
      <c r="AM393" s="52" t="e">
        <f t="shared" ca="1" si="919"/>
        <v>#DIV/0!</v>
      </c>
      <c r="AN393" s="52" t="e">
        <f t="shared" ca="1" si="919"/>
        <v>#DIV/0!</v>
      </c>
      <c r="AO393" s="52" t="e">
        <f t="shared" ca="1" si="920"/>
        <v>#DIV/0!</v>
      </c>
      <c r="AP393" s="52" t="e">
        <f t="shared" ca="1" si="920"/>
        <v>#DIV/0!</v>
      </c>
      <c r="AQ393" s="52" t="e">
        <f t="shared" ca="1" si="920"/>
        <v>#DIV/0!</v>
      </c>
      <c r="AR393" s="52" t="e">
        <f t="shared" ca="1" si="920"/>
        <v>#DIV/0!</v>
      </c>
      <c r="AS393" s="52" t="e">
        <f t="shared" ca="1" si="921"/>
        <v>#DIV/0!</v>
      </c>
      <c r="AT393" s="52" t="e">
        <f t="shared" ca="1" si="921"/>
        <v>#DIV/0!</v>
      </c>
      <c r="AU393" s="52" t="e">
        <f t="shared" ca="1" si="921"/>
        <v>#DIV/0!</v>
      </c>
      <c r="AV393" s="52" t="e">
        <f t="shared" ca="1" si="921"/>
        <v>#DIV/0!</v>
      </c>
      <c r="AW393" s="52" t="e">
        <f t="shared" ca="1" si="921"/>
        <v>#DIV/0!</v>
      </c>
      <c r="AX393" s="52" t="e">
        <f t="shared" ca="1" si="921"/>
        <v>#DIV/0!</v>
      </c>
      <c r="AY393" s="52" t="e">
        <f t="shared" ca="1" si="915"/>
        <v>#DIV/0!</v>
      </c>
      <c r="AZ393" s="52" t="e">
        <f t="shared" ca="1" si="915"/>
        <v>#DIV/0!</v>
      </c>
      <c r="BA393" s="52" t="e">
        <f t="shared" ca="1" si="915"/>
        <v>#DIV/0!</v>
      </c>
      <c r="BB393" s="52" t="e">
        <f t="shared" ca="1" si="915"/>
        <v>#DIV/0!</v>
      </c>
      <c r="BC393" s="52" t="e">
        <f t="shared" ca="1" si="916"/>
        <v>#DIV/0!</v>
      </c>
      <c r="BD393" s="52" t="e">
        <f t="shared" ca="1" si="916"/>
        <v>#DIV/0!</v>
      </c>
      <c r="BE393" s="52" t="e">
        <f t="shared" ca="1" si="916"/>
        <v>#DIV/0!</v>
      </c>
      <c r="BF393" s="52" t="e">
        <f t="shared" ca="1" si="916"/>
        <v>#DIV/0!</v>
      </c>
      <c r="BG393" s="52" t="e">
        <f t="shared" ca="1" si="917"/>
        <v>#DIV/0!</v>
      </c>
      <c r="BH393" s="52" t="e">
        <f t="shared" ca="1" si="917"/>
        <v>#DIV/0!</v>
      </c>
      <c r="BJ393" s="52">
        <f t="shared" si="925"/>
        <v>0</v>
      </c>
      <c r="BK393" s="52">
        <f t="shared" si="926"/>
        <v>0</v>
      </c>
      <c r="BL393" s="52">
        <f t="shared" si="927"/>
        <v>0</v>
      </c>
      <c r="BM393" s="52">
        <f t="shared" si="928"/>
        <v>0</v>
      </c>
      <c r="BN393" s="52">
        <f t="shared" si="929"/>
        <v>0</v>
      </c>
      <c r="BO393" s="52">
        <f t="shared" si="930"/>
        <v>0</v>
      </c>
      <c r="BP393" s="52">
        <f t="shared" si="931"/>
        <v>0</v>
      </c>
      <c r="BQ393" s="52">
        <f t="shared" si="932"/>
        <v>0.05</v>
      </c>
      <c r="BS393" s="52">
        <f t="shared" ca="1" si="933"/>
        <v>0</v>
      </c>
      <c r="BT393" s="52">
        <f t="shared" ca="1" si="934"/>
        <v>0</v>
      </c>
      <c r="BU393" s="52">
        <f t="shared" ca="1" si="935"/>
        <v>0</v>
      </c>
      <c r="BV393" s="52">
        <f t="shared" ca="1" si="936"/>
        <v>0</v>
      </c>
      <c r="BW393" s="52">
        <f t="shared" ca="1" si="937"/>
        <v>0</v>
      </c>
      <c r="BX393" s="52">
        <f t="shared" ca="1" si="938"/>
        <v>0</v>
      </c>
      <c r="BY393" s="52">
        <f t="shared" ca="1" si="939"/>
        <v>0</v>
      </c>
      <c r="BZ393" s="52">
        <f t="shared" ca="1" si="940"/>
        <v>0</v>
      </c>
      <c r="CA393" s="52">
        <f t="shared" ca="1" si="941"/>
        <v>0</v>
      </c>
      <c r="CB393" s="52">
        <f t="shared" ca="1" si="942"/>
        <v>0</v>
      </c>
      <c r="CC393" s="52">
        <f t="shared" ca="1" si="943"/>
        <v>0</v>
      </c>
      <c r="CD393" s="52">
        <f t="shared" ca="1" si="944"/>
        <v>0</v>
      </c>
      <c r="CE393" s="52">
        <f t="shared" ca="1" si="945"/>
        <v>0</v>
      </c>
      <c r="CF393" s="52">
        <f t="shared" ca="1" si="946"/>
        <v>0</v>
      </c>
      <c r="CG393" s="52">
        <f t="shared" ca="1" si="947"/>
        <v>0</v>
      </c>
      <c r="CH393" s="52">
        <f t="shared" ca="1" si="948"/>
        <v>0</v>
      </c>
      <c r="CI393" s="52">
        <f t="shared" ca="1" si="949"/>
        <v>0</v>
      </c>
      <c r="CJ393" s="52">
        <f t="shared" ca="1" si="950"/>
        <v>0</v>
      </c>
      <c r="CK393" s="52">
        <f t="shared" ca="1" si="951"/>
        <v>0</v>
      </c>
      <c r="CL393" s="52">
        <f t="shared" ca="1" si="952"/>
        <v>0</v>
      </c>
      <c r="CM393" s="52">
        <f t="shared" ca="1" si="953"/>
        <v>0</v>
      </c>
      <c r="CN393" s="52">
        <f t="shared" ca="1" si="954"/>
        <v>0</v>
      </c>
      <c r="CO393" s="52">
        <f t="shared" ca="1" si="955"/>
        <v>0</v>
      </c>
      <c r="CP393" s="52">
        <f t="shared" ca="1" si="956"/>
        <v>0</v>
      </c>
      <c r="CQ393" s="52">
        <f t="shared" ca="1" si="957"/>
        <v>0</v>
      </c>
      <c r="CR393" s="52">
        <f t="shared" ca="1" si="958"/>
        <v>0</v>
      </c>
      <c r="CS393" s="52">
        <f t="shared" ca="1" si="959"/>
        <v>0</v>
      </c>
      <c r="CT393" s="52">
        <f t="shared" ca="1" si="960"/>
        <v>0</v>
      </c>
      <c r="CU393" s="52">
        <f t="shared" ca="1" si="961"/>
        <v>0</v>
      </c>
      <c r="CV393" s="52">
        <f t="shared" ca="1" si="962"/>
        <v>0</v>
      </c>
      <c r="CW393" s="52">
        <f t="shared" ca="1" si="963"/>
        <v>0</v>
      </c>
      <c r="CY393" s="51" t="str">
        <f t="shared" ca="1" si="964"/>
        <v>Slope</v>
      </c>
      <c r="CZ393" s="51" t="str">
        <f t="shared" ca="1" si="965"/>
        <v>Slope</v>
      </c>
      <c r="DA393" s="51" t="str">
        <f t="shared" ca="1" si="966"/>
        <v>Slope</v>
      </c>
      <c r="DB393" s="51" t="str">
        <f t="shared" ca="1" si="967"/>
        <v>Slope</v>
      </c>
      <c r="DC393" s="51" t="str">
        <f t="shared" ca="1" si="968"/>
        <v>Slope</v>
      </c>
      <c r="DD393" s="51" t="str">
        <f t="shared" ca="1" si="969"/>
        <v>Slope</v>
      </c>
      <c r="DE393" s="51" t="str">
        <f t="shared" ca="1" si="970"/>
        <v>Slope</v>
      </c>
      <c r="DF393" s="51" t="str">
        <f t="shared" ca="1" si="971"/>
        <v>Slope</v>
      </c>
      <c r="DG393" s="51" t="str">
        <f t="shared" ca="1" si="972"/>
        <v>Slope</v>
      </c>
      <c r="DH393" s="51" t="str">
        <f t="shared" ca="1" si="973"/>
        <v>Slope</v>
      </c>
      <c r="DI393" s="51" t="str">
        <f t="shared" ca="1" si="974"/>
        <v>Slope</v>
      </c>
      <c r="DJ393" s="51" t="str">
        <f t="shared" ca="1" si="975"/>
        <v>Slope</v>
      </c>
      <c r="DK393" s="51" t="str">
        <f t="shared" ca="1" si="976"/>
        <v>Slope</v>
      </c>
      <c r="DL393" s="51" t="str">
        <f t="shared" ca="1" si="977"/>
        <v>Slope</v>
      </c>
      <c r="DM393" s="51" t="str">
        <f t="shared" ca="1" si="978"/>
        <v>Slope</v>
      </c>
      <c r="DN393" s="51" t="str">
        <f t="shared" ca="1" si="979"/>
        <v>Slope</v>
      </c>
      <c r="DO393" s="51" t="str">
        <f t="shared" ca="1" si="980"/>
        <v>Slope</v>
      </c>
      <c r="DP393" s="51" t="str">
        <f t="shared" ca="1" si="981"/>
        <v>Slope</v>
      </c>
      <c r="DQ393" s="51" t="str">
        <f t="shared" ca="1" si="982"/>
        <v>Slope</v>
      </c>
      <c r="DR393" s="51" t="str">
        <f t="shared" ca="1" si="983"/>
        <v>Slope</v>
      </c>
      <c r="DS393" s="51" t="str">
        <f t="shared" ca="1" si="984"/>
        <v>Slope</v>
      </c>
      <c r="DT393" s="51" t="str">
        <f t="shared" ca="1" si="985"/>
        <v>Slope</v>
      </c>
      <c r="DU393" s="51" t="str">
        <f t="shared" ca="1" si="986"/>
        <v>Slope</v>
      </c>
      <c r="DV393" s="51" t="str">
        <f t="shared" ca="1" si="987"/>
        <v>Slope</v>
      </c>
      <c r="DW393" s="51" t="str">
        <f t="shared" ca="1" si="988"/>
        <v>Slope</v>
      </c>
      <c r="DX393" s="51" t="str">
        <f t="shared" ca="1" si="989"/>
        <v>Slope</v>
      </c>
      <c r="DY393" s="51" t="str">
        <f t="shared" ca="1" si="990"/>
        <v>Slope</v>
      </c>
      <c r="DZ393" s="51" t="str">
        <f t="shared" ca="1" si="991"/>
        <v>Slope</v>
      </c>
      <c r="EA393" s="51" t="str">
        <f t="shared" ca="1" si="992"/>
        <v>Slope</v>
      </c>
      <c r="EB393" s="51" t="str">
        <f t="shared" ca="1" si="993"/>
        <v>Slope</v>
      </c>
      <c r="EC393" s="51" t="str">
        <f t="shared" ca="1" si="994"/>
        <v>Slope</v>
      </c>
      <c r="EE393" s="52">
        <f t="shared" ca="1" si="995"/>
        <v>1</v>
      </c>
      <c r="EF393" s="52">
        <f t="shared" ca="1" si="996"/>
        <v>1</v>
      </c>
      <c r="EG393" s="52">
        <f t="shared" ca="1" si="997"/>
        <v>1</v>
      </c>
      <c r="EH393" s="52">
        <f t="shared" ca="1" si="998"/>
        <v>1</v>
      </c>
      <c r="EI393" s="52">
        <f t="shared" ca="1" si="999"/>
        <v>1</v>
      </c>
      <c r="EJ393" s="52">
        <f t="shared" ca="1" si="1000"/>
        <v>1</v>
      </c>
      <c r="EK393" s="52">
        <f t="shared" ca="1" si="1001"/>
        <v>1</v>
      </c>
      <c r="EL393" s="52">
        <f t="shared" ca="1" si="1002"/>
        <v>1</v>
      </c>
      <c r="EM393" s="52">
        <f t="shared" ca="1" si="1003"/>
        <v>1</v>
      </c>
      <c r="EN393" s="52">
        <f t="shared" ca="1" si="1004"/>
        <v>1</v>
      </c>
      <c r="EO393" s="52">
        <f t="shared" ca="1" si="1005"/>
        <v>1</v>
      </c>
      <c r="EP393" s="52">
        <f t="shared" ca="1" si="1006"/>
        <v>1</v>
      </c>
      <c r="EQ393" s="52">
        <f t="shared" ca="1" si="1007"/>
        <v>1</v>
      </c>
      <c r="ER393" s="52">
        <f t="shared" ca="1" si="1008"/>
        <v>1</v>
      </c>
      <c r="ES393" s="52">
        <f t="shared" ca="1" si="1009"/>
        <v>1</v>
      </c>
      <c r="ET393" s="52">
        <f t="shared" ca="1" si="1010"/>
        <v>1</v>
      </c>
      <c r="EU393" s="52">
        <f t="shared" ca="1" si="1011"/>
        <v>1</v>
      </c>
      <c r="EV393" s="52">
        <f t="shared" ca="1" si="1012"/>
        <v>1</v>
      </c>
      <c r="EW393" s="52">
        <f t="shared" ca="1" si="1013"/>
        <v>1</v>
      </c>
      <c r="EX393" s="52">
        <f t="shared" ca="1" si="1014"/>
        <v>1</v>
      </c>
      <c r="EY393" s="52">
        <f t="shared" ca="1" si="1015"/>
        <v>1</v>
      </c>
      <c r="EZ393" s="52">
        <f t="shared" ca="1" si="1016"/>
        <v>1</v>
      </c>
      <c r="FA393" s="52">
        <f t="shared" ca="1" si="1017"/>
        <v>1</v>
      </c>
      <c r="FB393" s="52">
        <f t="shared" ca="1" si="1018"/>
        <v>1</v>
      </c>
      <c r="FC393" s="52">
        <f t="shared" ca="1" si="1019"/>
        <v>1</v>
      </c>
      <c r="FD393" s="52">
        <f t="shared" ca="1" si="1020"/>
        <v>1</v>
      </c>
      <c r="FE393" s="52">
        <f t="shared" ca="1" si="1021"/>
        <v>1</v>
      </c>
      <c r="FF393" s="52">
        <f t="shared" ca="1" si="1022"/>
        <v>1</v>
      </c>
      <c r="FG393" s="52">
        <f t="shared" ca="1" si="1023"/>
        <v>1</v>
      </c>
      <c r="FH393" s="52">
        <f t="shared" ca="1" si="1024"/>
        <v>1</v>
      </c>
      <c r="FI393" s="52">
        <f t="shared" ca="1" si="1025"/>
        <v>1</v>
      </c>
      <c r="FK393" s="52">
        <f t="shared" si="1026"/>
        <v>0</v>
      </c>
      <c r="FL393" s="59" t="e">
        <f t="shared" ca="1" si="1027"/>
        <v>#N/A</v>
      </c>
      <c r="FM393" s="59" t="e">
        <f t="shared" ca="1" si="1028"/>
        <v>#N/A</v>
      </c>
      <c r="FN393" s="52">
        <f t="shared" ca="1" si="1029"/>
        <v>0</v>
      </c>
      <c r="FP393" s="52">
        <f t="shared" ca="1" si="1030"/>
        <v>0.66666666666666663</v>
      </c>
      <c r="FQ393" s="52">
        <f t="shared" ca="1" si="1031"/>
        <v>0.66666666666666663</v>
      </c>
      <c r="FR393" s="52">
        <f t="shared" ca="1" si="1032"/>
        <v>0.65555555555555545</v>
      </c>
      <c r="FS393" s="52">
        <f t="shared" ca="1" si="1033"/>
        <v>0.64444444444444438</v>
      </c>
      <c r="FT393" s="52">
        <f t="shared" ca="1" si="1034"/>
        <v>0.6333333333333333</v>
      </c>
      <c r="FU393" s="52">
        <f t="shared" ca="1" si="1035"/>
        <v>0.62222222222222223</v>
      </c>
      <c r="FV393" s="52">
        <f t="shared" ca="1" si="1036"/>
        <v>0.61111111111111116</v>
      </c>
      <c r="FW393" s="52">
        <f t="shared" ca="1" si="1037"/>
        <v>0.6</v>
      </c>
      <c r="FX393" s="52">
        <f t="shared" ca="1" si="1038"/>
        <v>0.5888888888888888</v>
      </c>
      <c r="FY393" s="52">
        <f t="shared" ca="1" si="1039"/>
        <v>0.57777777777777772</v>
      </c>
      <c r="FZ393" s="52">
        <f t="shared" ca="1" si="1040"/>
        <v>0.56666666666666665</v>
      </c>
      <c r="GA393" s="52">
        <f t="shared" ca="1" si="1041"/>
        <v>0.55555555555555558</v>
      </c>
      <c r="GB393" s="52">
        <f t="shared" ca="1" si="1042"/>
        <v>0.5444444444444444</v>
      </c>
      <c r="GC393" s="52">
        <f t="shared" ca="1" si="1043"/>
        <v>0.53333333333333333</v>
      </c>
      <c r="GD393" s="52">
        <f t="shared" ca="1" si="1044"/>
        <v>0.52222222222222214</v>
      </c>
      <c r="GE393" s="52">
        <f t="shared" ca="1" si="1045"/>
        <v>0.51111111111111107</v>
      </c>
      <c r="GF393" s="52">
        <f t="shared" ca="1" si="1046"/>
        <v>0.5</v>
      </c>
      <c r="GG393" s="52">
        <f t="shared" ca="1" si="1047"/>
        <v>0.48888888888888887</v>
      </c>
      <c r="GH393" s="52">
        <f t="shared" ca="1" si="1048"/>
        <v>0.47777777777777775</v>
      </c>
      <c r="GI393" s="52">
        <f t="shared" ca="1" si="1049"/>
        <v>0.46666666666666667</v>
      </c>
      <c r="GJ393" s="52">
        <f t="shared" ca="1" si="1050"/>
        <v>0.45555555555555555</v>
      </c>
      <c r="GK393" s="52">
        <f t="shared" ca="1" si="1051"/>
        <v>0.44444444444444442</v>
      </c>
      <c r="GL393" s="52">
        <f t="shared" ca="1" si="1052"/>
        <v>0.43333333333333335</v>
      </c>
      <c r="GM393" s="52">
        <f t="shared" ca="1" si="1053"/>
        <v>0.42222222222222222</v>
      </c>
      <c r="GN393" s="52">
        <f t="shared" ca="1" si="1054"/>
        <v>0.41111111111111109</v>
      </c>
      <c r="GO393" s="52">
        <f t="shared" ca="1" si="1055"/>
        <v>0.39999999999999997</v>
      </c>
      <c r="GP393" s="52">
        <f t="shared" ca="1" si="1056"/>
        <v>0.38888888888888884</v>
      </c>
      <c r="GQ393" s="52">
        <f t="shared" ca="1" si="1057"/>
        <v>0.37777777777777777</v>
      </c>
      <c r="GR393" s="52">
        <f t="shared" ca="1" si="1058"/>
        <v>0.36666666666666664</v>
      </c>
      <c r="GS393" s="52">
        <f t="shared" ca="1" si="1059"/>
        <v>0.35555555555555551</v>
      </c>
      <c r="GT393" s="52">
        <f t="shared" ca="1" si="1060"/>
        <v>0.34444444444444444</v>
      </c>
      <c r="GU393" s="125">
        <f t="shared" si="1061"/>
        <v>0</v>
      </c>
      <c r="GV393" s="52">
        <f t="shared" ca="1" si="1062"/>
        <v>0.66666666666666663</v>
      </c>
      <c r="GW393" s="59">
        <f t="shared" ca="1" si="1063"/>
        <v>0</v>
      </c>
      <c r="GX393" s="52">
        <f t="shared" ca="1" si="1064"/>
        <v>0</v>
      </c>
      <c r="GY393" s="52" t="str">
        <f t="shared" ca="1" si="1065"/>
        <v>Slope</v>
      </c>
      <c r="GZ393" s="52" t="str">
        <f t="shared" ca="1" si="1066"/>
        <v>NaN</v>
      </c>
      <c r="HA393" s="120">
        <f t="shared" si="1067"/>
        <v>0</v>
      </c>
      <c r="HB393" s="58">
        <f t="shared" si="1068"/>
        <v>0</v>
      </c>
      <c r="HC393" s="58"/>
      <c r="HD393" s="121">
        <f t="shared" si="1069"/>
        <v>1</v>
      </c>
      <c r="HE393" s="52">
        <f t="shared" si="1070"/>
        <v>0</v>
      </c>
      <c r="HF393" s="52">
        <f t="shared" si="1071"/>
        <v>0</v>
      </c>
      <c r="HG393" s="120">
        <f t="shared" si="1072"/>
        <v>1</v>
      </c>
      <c r="HH393" s="120">
        <f t="shared" si="1073"/>
        <v>0</v>
      </c>
      <c r="HI393" s="52">
        <f t="shared" ca="1" si="1074"/>
        <v>0</v>
      </c>
      <c r="HJ393" s="52" t="str">
        <f t="shared" ca="1" si="1075"/>
        <v>Slope</v>
      </c>
      <c r="HK393" s="59">
        <f t="shared" ca="1" si="1076"/>
        <v>2</v>
      </c>
      <c r="HL393" s="52" t="str">
        <f t="shared" ca="1" si="1077"/>
        <v>NaN</v>
      </c>
      <c r="HM393" s="52">
        <f t="shared" si="1078"/>
        <v>0</v>
      </c>
      <c r="HN393" s="52">
        <f t="shared" si="1079"/>
        <v>0</v>
      </c>
      <c r="HO393" s="52">
        <f t="shared" si="1080"/>
        <v>0</v>
      </c>
      <c r="HP393" s="112"/>
      <c r="HQ393" s="52">
        <f t="shared" si="1083"/>
        <v>0</v>
      </c>
      <c r="HR393" s="112"/>
      <c r="HS393" s="52">
        <f t="shared" si="1081"/>
        <v>0</v>
      </c>
      <c r="HT393">
        <f t="shared" si="1082"/>
        <v>0</v>
      </c>
    </row>
    <row r="394" spans="1:228" x14ac:dyDescent="0.25">
      <c r="A394" s="45">
        <v>356</v>
      </c>
      <c r="B394" s="35">
        <f t="shared" si="922"/>
        <v>4.108796296296293E-2</v>
      </c>
      <c r="C394" s="28"/>
      <c r="D394" s="29"/>
      <c r="E394" s="29"/>
      <c r="F394" s="37"/>
      <c r="G394" s="38"/>
      <c r="H394" s="107"/>
      <c r="I394" s="31"/>
      <c r="J394" s="28"/>
      <c r="K394" s="37">
        <f t="shared" ref="K394:K457" si="1086">IF(I394 = 0, 0, H394 * J394 / I394)</f>
        <v>0</v>
      </c>
      <c r="L394" s="30">
        <f t="shared" si="1084"/>
        <v>0</v>
      </c>
      <c r="M394" s="101">
        <f t="shared" si="1085"/>
        <v>0</v>
      </c>
      <c r="N394" s="103">
        <f t="shared" si="923"/>
        <v>0</v>
      </c>
      <c r="AD394" s="52" t="e">
        <f t="shared" ca="1" si="924"/>
        <v>#DIV/0!</v>
      </c>
      <c r="AE394" s="52" t="e">
        <f t="shared" ca="1" si="924"/>
        <v>#DIV/0!</v>
      </c>
      <c r="AF394" s="52" t="e">
        <f t="shared" ca="1" si="924"/>
        <v>#DIV/0!</v>
      </c>
      <c r="AG394" s="52" t="e">
        <f t="shared" ca="1" si="918"/>
        <v>#DIV/0!</v>
      </c>
      <c r="AH394" s="52" t="e">
        <f t="shared" ca="1" si="918"/>
        <v>#DIV/0!</v>
      </c>
      <c r="AI394" s="52" t="e">
        <f t="shared" ca="1" si="918"/>
        <v>#DIV/0!</v>
      </c>
      <c r="AJ394" s="52" t="e">
        <f t="shared" ca="1" si="918"/>
        <v>#DIV/0!</v>
      </c>
      <c r="AK394" s="52" t="e">
        <f t="shared" ca="1" si="919"/>
        <v>#DIV/0!</v>
      </c>
      <c r="AL394" s="52" t="e">
        <f t="shared" ca="1" si="919"/>
        <v>#DIV/0!</v>
      </c>
      <c r="AM394" s="52" t="e">
        <f t="shared" ca="1" si="919"/>
        <v>#DIV/0!</v>
      </c>
      <c r="AN394" s="52" t="e">
        <f t="shared" ca="1" si="919"/>
        <v>#DIV/0!</v>
      </c>
      <c r="AO394" s="52" t="e">
        <f t="shared" ca="1" si="920"/>
        <v>#DIV/0!</v>
      </c>
      <c r="AP394" s="52" t="e">
        <f t="shared" ca="1" si="920"/>
        <v>#DIV/0!</v>
      </c>
      <c r="AQ394" s="52" t="e">
        <f t="shared" ca="1" si="920"/>
        <v>#DIV/0!</v>
      </c>
      <c r="AR394" s="52" t="e">
        <f t="shared" ca="1" si="920"/>
        <v>#DIV/0!</v>
      </c>
      <c r="AS394" s="52" t="e">
        <f t="shared" ca="1" si="921"/>
        <v>#DIV/0!</v>
      </c>
      <c r="AT394" s="52" t="e">
        <f t="shared" ca="1" si="921"/>
        <v>#DIV/0!</v>
      </c>
      <c r="AU394" s="52" t="e">
        <f t="shared" ca="1" si="921"/>
        <v>#DIV/0!</v>
      </c>
      <c r="AV394" s="52" t="e">
        <f t="shared" ca="1" si="921"/>
        <v>#DIV/0!</v>
      </c>
      <c r="AW394" s="52" t="e">
        <f t="shared" ca="1" si="921"/>
        <v>#DIV/0!</v>
      </c>
      <c r="AX394" s="52" t="e">
        <f t="shared" ca="1" si="921"/>
        <v>#DIV/0!</v>
      </c>
      <c r="AY394" s="52" t="e">
        <f t="shared" ca="1" si="915"/>
        <v>#DIV/0!</v>
      </c>
      <c r="AZ394" s="52" t="e">
        <f t="shared" ca="1" si="915"/>
        <v>#DIV/0!</v>
      </c>
      <c r="BA394" s="52" t="e">
        <f t="shared" ca="1" si="915"/>
        <v>#DIV/0!</v>
      </c>
      <c r="BB394" s="52" t="e">
        <f t="shared" ca="1" si="915"/>
        <v>#DIV/0!</v>
      </c>
      <c r="BC394" s="52" t="e">
        <f t="shared" ca="1" si="916"/>
        <v>#DIV/0!</v>
      </c>
      <c r="BD394" s="52" t="e">
        <f t="shared" ca="1" si="916"/>
        <v>#DIV/0!</v>
      </c>
      <c r="BE394" s="52" t="e">
        <f t="shared" ca="1" si="916"/>
        <v>#DIV/0!</v>
      </c>
      <c r="BF394" s="52" t="e">
        <f t="shared" ca="1" si="916"/>
        <v>#DIV/0!</v>
      </c>
      <c r="BG394" s="52" t="e">
        <f t="shared" ca="1" si="917"/>
        <v>#DIV/0!</v>
      </c>
      <c r="BH394" s="52" t="e">
        <f t="shared" ca="1" si="917"/>
        <v>#DIV/0!</v>
      </c>
      <c r="BJ394" s="52">
        <f t="shared" si="925"/>
        <v>0</v>
      </c>
      <c r="BK394" s="52">
        <f t="shared" si="926"/>
        <v>0</v>
      </c>
      <c r="BL394" s="52">
        <f t="shared" si="927"/>
        <v>0</v>
      </c>
      <c r="BM394" s="52">
        <f t="shared" si="928"/>
        <v>0</v>
      </c>
      <c r="BN394" s="52">
        <f t="shared" si="929"/>
        <v>0</v>
      </c>
      <c r="BO394" s="52">
        <f t="shared" si="930"/>
        <v>0</v>
      </c>
      <c r="BP394" s="52">
        <f t="shared" si="931"/>
        <v>0</v>
      </c>
      <c r="BQ394" s="52">
        <f t="shared" si="932"/>
        <v>0.05</v>
      </c>
      <c r="BS394" s="52">
        <f t="shared" ca="1" si="933"/>
        <v>0</v>
      </c>
      <c r="BT394" s="52">
        <f t="shared" ca="1" si="934"/>
        <v>0</v>
      </c>
      <c r="BU394" s="52">
        <f t="shared" ca="1" si="935"/>
        <v>0</v>
      </c>
      <c r="BV394" s="52">
        <f t="shared" ca="1" si="936"/>
        <v>0</v>
      </c>
      <c r="BW394" s="52">
        <f t="shared" ca="1" si="937"/>
        <v>0</v>
      </c>
      <c r="BX394" s="52">
        <f t="shared" ca="1" si="938"/>
        <v>0</v>
      </c>
      <c r="BY394" s="52">
        <f t="shared" ca="1" si="939"/>
        <v>0</v>
      </c>
      <c r="BZ394" s="52">
        <f t="shared" ca="1" si="940"/>
        <v>0</v>
      </c>
      <c r="CA394" s="52">
        <f t="shared" ca="1" si="941"/>
        <v>0</v>
      </c>
      <c r="CB394" s="52">
        <f t="shared" ca="1" si="942"/>
        <v>0</v>
      </c>
      <c r="CC394" s="52">
        <f t="shared" ca="1" si="943"/>
        <v>0</v>
      </c>
      <c r="CD394" s="52">
        <f t="shared" ca="1" si="944"/>
        <v>0</v>
      </c>
      <c r="CE394" s="52">
        <f t="shared" ca="1" si="945"/>
        <v>0</v>
      </c>
      <c r="CF394" s="52">
        <f t="shared" ca="1" si="946"/>
        <v>0</v>
      </c>
      <c r="CG394" s="52">
        <f t="shared" ca="1" si="947"/>
        <v>0</v>
      </c>
      <c r="CH394" s="52">
        <f t="shared" ca="1" si="948"/>
        <v>0</v>
      </c>
      <c r="CI394" s="52">
        <f t="shared" ca="1" si="949"/>
        <v>0</v>
      </c>
      <c r="CJ394" s="52">
        <f t="shared" ca="1" si="950"/>
        <v>0</v>
      </c>
      <c r="CK394" s="52">
        <f t="shared" ca="1" si="951"/>
        <v>0</v>
      </c>
      <c r="CL394" s="52">
        <f t="shared" ca="1" si="952"/>
        <v>0</v>
      </c>
      <c r="CM394" s="52">
        <f t="shared" ca="1" si="953"/>
        <v>0</v>
      </c>
      <c r="CN394" s="52">
        <f t="shared" ca="1" si="954"/>
        <v>0</v>
      </c>
      <c r="CO394" s="52">
        <f t="shared" ca="1" si="955"/>
        <v>0</v>
      </c>
      <c r="CP394" s="52">
        <f t="shared" ca="1" si="956"/>
        <v>0</v>
      </c>
      <c r="CQ394" s="52">
        <f t="shared" ca="1" si="957"/>
        <v>0</v>
      </c>
      <c r="CR394" s="52">
        <f t="shared" ca="1" si="958"/>
        <v>0</v>
      </c>
      <c r="CS394" s="52">
        <f t="shared" ca="1" si="959"/>
        <v>0</v>
      </c>
      <c r="CT394" s="52">
        <f t="shared" ca="1" si="960"/>
        <v>0</v>
      </c>
      <c r="CU394" s="52">
        <f t="shared" ca="1" si="961"/>
        <v>0</v>
      </c>
      <c r="CV394" s="52">
        <f t="shared" ca="1" si="962"/>
        <v>0</v>
      </c>
      <c r="CW394" s="52">
        <f t="shared" ca="1" si="963"/>
        <v>0</v>
      </c>
      <c r="CY394" s="51" t="str">
        <f t="shared" ca="1" si="964"/>
        <v>Slope</v>
      </c>
      <c r="CZ394" s="51" t="str">
        <f t="shared" ca="1" si="965"/>
        <v>Slope</v>
      </c>
      <c r="DA394" s="51" t="str">
        <f t="shared" ca="1" si="966"/>
        <v>Slope</v>
      </c>
      <c r="DB394" s="51" t="str">
        <f t="shared" ca="1" si="967"/>
        <v>Slope</v>
      </c>
      <c r="DC394" s="51" t="str">
        <f t="shared" ca="1" si="968"/>
        <v>Slope</v>
      </c>
      <c r="DD394" s="51" t="str">
        <f t="shared" ca="1" si="969"/>
        <v>Slope</v>
      </c>
      <c r="DE394" s="51" t="str">
        <f t="shared" ca="1" si="970"/>
        <v>Slope</v>
      </c>
      <c r="DF394" s="51" t="str">
        <f t="shared" ca="1" si="971"/>
        <v>Slope</v>
      </c>
      <c r="DG394" s="51" t="str">
        <f t="shared" ca="1" si="972"/>
        <v>Slope</v>
      </c>
      <c r="DH394" s="51" t="str">
        <f t="shared" ca="1" si="973"/>
        <v>Slope</v>
      </c>
      <c r="DI394" s="51" t="str">
        <f t="shared" ca="1" si="974"/>
        <v>Slope</v>
      </c>
      <c r="DJ394" s="51" t="str">
        <f t="shared" ca="1" si="975"/>
        <v>Slope</v>
      </c>
      <c r="DK394" s="51" t="str">
        <f t="shared" ca="1" si="976"/>
        <v>Slope</v>
      </c>
      <c r="DL394" s="51" t="str">
        <f t="shared" ca="1" si="977"/>
        <v>Slope</v>
      </c>
      <c r="DM394" s="51" t="str">
        <f t="shared" ca="1" si="978"/>
        <v>Slope</v>
      </c>
      <c r="DN394" s="51" t="str">
        <f t="shared" ca="1" si="979"/>
        <v>Slope</v>
      </c>
      <c r="DO394" s="51" t="str">
        <f t="shared" ca="1" si="980"/>
        <v>Slope</v>
      </c>
      <c r="DP394" s="51" t="str">
        <f t="shared" ca="1" si="981"/>
        <v>Slope</v>
      </c>
      <c r="DQ394" s="51" t="str">
        <f t="shared" ca="1" si="982"/>
        <v>Slope</v>
      </c>
      <c r="DR394" s="51" t="str">
        <f t="shared" ca="1" si="983"/>
        <v>Slope</v>
      </c>
      <c r="DS394" s="51" t="str">
        <f t="shared" ca="1" si="984"/>
        <v>Slope</v>
      </c>
      <c r="DT394" s="51" t="str">
        <f t="shared" ca="1" si="985"/>
        <v>Slope</v>
      </c>
      <c r="DU394" s="51" t="str">
        <f t="shared" ca="1" si="986"/>
        <v>Slope</v>
      </c>
      <c r="DV394" s="51" t="str">
        <f t="shared" ca="1" si="987"/>
        <v>Slope</v>
      </c>
      <c r="DW394" s="51" t="str">
        <f t="shared" ca="1" si="988"/>
        <v>Slope</v>
      </c>
      <c r="DX394" s="51" t="str">
        <f t="shared" ca="1" si="989"/>
        <v>Slope</v>
      </c>
      <c r="DY394" s="51" t="str">
        <f t="shared" ca="1" si="990"/>
        <v>Slope</v>
      </c>
      <c r="DZ394" s="51" t="str">
        <f t="shared" ca="1" si="991"/>
        <v>Slope</v>
      </c>
      <c r="EA394" s="51" t="str">
        <f t="shared" ca="1" si="992"/>
        <v>Slope</v>
      </c>
      <c r="EB394" s="51" t="str">
        <f t="shared" ca="1" si="993"/>
        <v>Slope</v>
      </c>
      <c r="EC394" s="51" t="str">
        <f t="shared" ca="1" si="994"/>
        <v>Slope</v>
      </c>
      <c r="EE394" s="52">
        <f t="shared" ca="1" si="995"/>
        <v>1</v>
      </c>
      <c r="EF394" s="52">
        <f t="shared" ca="1" si="996"/>
        <v>1</v>
      </c>
      <c r="EG394" s="52">
        <f t="shared" ca="1" si="997"/>
        <v>1</v>
      </c>
      <c r="EH394" s="52">
        <f t="shared" ca="1" si="998"/>
        <v>1</v>
      </c>
      <c r="EI394" s="52">
        <f t="shared" ca="1" si="999"/>
        <v>1</v>
      </c>
      <c r="EJ394" s="52">
        <f t="shared" ca="1" si="1000"/>
        <v>1</v>
      </c>
      <c r="EK394" s="52">
        <f t="shared" ca="1" si="1001"/>
        <v>1</v>
      </c>
      <c r="EL394" s="52">
        <f t="shared" ca="1" si="1002"/>
        <v>1</v>
      </c>
      <c r="EM394" s="52">
        <f t="shared" ca="1" si="1003"/>
        <v>1</v>
      </c>
      <c r="EN394" s="52">
        <f t="shared" ca="1" si="1004"/>
        <v>1</v>
      </c>
      <c r="EO394" s="52">
        <f t="shared" ca="1" si="1005"/>
        <v>1</v>
      </c>
      <c r="EP394" s="52">
        <f t="shared" ca="1" si="1006"/>
        <v>1</v>
      </c>
      <c r="EQ394" s="52">
        <f t="shared" ca="1" si="1007"/>
        <v>1</v>
      </c>
      <c r="ER394" s="52">
        <f t="shared" ca="1" si="1008"/>
        <v>1</v>
      </c>
      <c r="ES394" s="52">
        <f t="shared" ca="1" si="1009"/>
        <v>1</v>
      </c>
      <c r="ET394" s="52">
        <f t="shared" ca="1" si="1010"/>
        <v>1</v>
      </c>
      <c r="EU394" s="52">
        <f t="shared" ca="1" si="1011"/>
        <v>1</v>
      </c>
      <c r="EV394" s="52">
        <f t="shared" ca="1" si="1012"/>
        <v>1</v>
      </c>
      <c r="EW394" s="52">
        <f t="shared" ca="1" si="1013"/>
        <v>1</v>
      </c>
      <c r="EX394" s="52">
        <f t="shared" ca="1" si="1014"/>
        <v>1</v>
      </c>
      <c r="EY394" s="52">
        <f t="shared" ca="1" si="1015"/>
        <v>1</v>
      </c>
      <c r="EZ394" s="52">
        <f t="shared" ca="1" si="1016"/>
        <v>1</v>
      </c>
      <c r="FA394" s="52">
        <f t="shared" ca="1" si="1017"/>
        <v>1</v>
      </c>
      <c r="FB394" s="52">
        <f t="shared" ca="1" si="1018"/>
        <v>1</v>
      </c>
      <c r="FC394" s="52">
        <f t="shared" ca="1" si="1019"/>
        <v>1</v>
      </c>
      <c r="FD394" s="52">
        <f t="shared" ca="1" si="1020"/>
        <v>1</v>
      </c>
      <c r="FE394" s="52">
        <f t="shared" ca="1" si="1021"/>
        <v>1</v>
      </c>
      <c r="FF394" s="52">
        <f t="shared" ca="1" si="1022"/>
        <v>1</v>
      </c>
      <c r="FG394" s="52">
        <f t="shared" ca="1" si="1023"/>
        <v>1</v>
      </c>
      <c r="FH394" s="52">
        <f t="shared" ca="1" si="1024"/>
        <v>1</v>
      </c>
      <c r="FI394" s="52">
        <f t="shared" ca="1" si="1025"/>
        <v>1</v>
      </c>
      <c r="FK394" s="52">
        <f t="shared" si="1026"/>
        <v>0</v>
      </c>
      <c r="FL394" s="59" t="e">
        <f t="shared" ca="1" si="1027"/>
        <v>#N/A</v>
      </c>
      <c r="FM394" s="59" t="e">
        <f t="shared" ca="1" si="1028"/>
        <v>#N/A</v>
      </c>
      <c r="FN394" s="52">
        <f t="shared" ca="1" si="1029"/>
        <v>0</v>
      </c>
      <c r="FP394" s="52">
        <f t="shared" ca="1" si="1030"/>
        <v>0.66666666666666663</v>
      </c>
      <c r="FQ394" s="52">
        <f t="shared" ca="1" si="1031"/>
        <v>0.66666666666666663</v>
      </c>
      <c r="FR394" s="52">
        <f t="shared" ca="1" si="1032"/>
        <v>0.65555555555555545</v>
      </c>
      <c r="FS394" s="52">
        <f t="shared" ca="1" si="1033"/>
        <v>0.64444444444444438</v>
      </c>
      <c r="FT394" s="52">
        <f t="shared" ca="1" si="1034"/>
        <v>0.6333333333333333</v>
      </c>
      <c r="FU394" s="52">
        <f t="shared" ca="1" si="1035"/>
        <v>0.62222222222222223</v>
      </c>
      <c r="FV394" s="52">
        <f t="shared" ca="1" si="1036"/>
        <v>0.61111111111111116</v>
      </c>
      <c r="FW394" s="52">
        <f t="shared" ca="1" si="1037"/>
        <v>0.6</v>
      </c>
      <c r="FX394" s="52">
        <f t="shared" ca="1" si="1038"/>
        <v>0.5888888888888888</v>
      </c>
      <c r="FY394" s="52">
        <f t="shared" ca="1" si="1039"/>
        <v>0.57777777777777772</v>
      </c>
      <c r="FZ394" s="52">
        <f t="shared" ca="1" si="1040"/>
        <v>0.56666666666666665</v>
      </c>
      <c r="GA394" s="52">
        <f t="shared" ca="1" si="1041"/>
        <v>0.55555555555555558</v>
      </c>
      <c r="GB394" s="52">
        <f t="shared" ca="1" si="1042"/>
        <v>0.5444444444444444</v>
      </c>
      <c r="GC394" s="52">
        <f t="shared" ca="1" si="1043"/>
        <v>0.53333333333333333</v>
      </c>
      <c r="GD394" s="52">
        <f t="shared" ca="1" si="1044"/>
        <v>0.52222222222222214</v>
      </c>
      <c r="GE394" s="52">
        <f t="shared" ca="1" si="1045"/>
        <v>0.51111111111111107</v>
      </c>
      <c r="GF394" s="52">
        <f t="shared" ca="1" si="1046"/>
        <v>0.5</v>
      </c>
      <c r="GG394" s="52">
        <f t="shared" ca="1" si="1047"/>
        <v>0.48888888888888887</v>
      </c>
      <c r="GH394" s="52">
        <f t="shared" ca="1" si="1048"/>
        <v>0.47777777777777775</v>
      </c>
      <c r="GI394" s="52">
        <f t="shared" ca="1" si="1049"/>
        <v>0.46666666666666667</v>
      </c>
      <c r="GJ394" s="52">
        <f t="shared" ca="1" si="1050"/>
        <v>0.45555555555555555</v>
      </c>
      <c r="GK394" s="52">
        <f t="shared" ca="1" si="1051"/>
        <v>0.44444444444444442</v>
      </c>
      <c r="GL394" s="52">
        <f t="shared" ca="1" si="1052"/>
        <v>0.43333333333333335</v>
      </c>
      <c r="GM394" s="52">
        <f t="shared" ca="1" si="1053"/>
        <v>0.42222222222222222</v>
      </c>
      <c r="GN394" s="52">
        <f t="shared" ca="1" si="1054"/>
        <v>0.41111111111111109</v>
      </c>
      <c r="GO394" s="52">
        <f t="shared" ca="1" si="1055"/>
        <v>0.39999999999999997</v>
      </c>
      <c r="GP394" s="52">
        <f t="shared" ca="1" si="1056"/>
        <v>0.38888888888888884</v>
      </c>
      <c r="GQ394" s="52">
        <f t="shared" ca="1" si="1057"/>
        <v>0.37777777777777777</v>
      </c>
      <c r="GR394" s="52">
        <f t="shared" ca="1" si="1058"/>
        <v>0.36666666666666664</v>
      </c>
      <c r="GS394" s="52">
        <f t="shared" ca="1" si="1059"/>
        <v>0.35555555555555551</v>
      </c>
      <c r="GT394" s="52">
        <f t="shared" ca="1" si="1060"/>
        <v>0.34444444444444444</v>
      </c>
      <c r="GU394" s="125">
        <f t="shared" si="1061"/>
        <v>0</v>
      </c>
      <c r="GV394" s="52">
        <f t="shared" ca="1" si="1062"/>
        <v>0.66666666666666663</v>
      </c>
      <c r="GW394" s="59">
        <f t="shared" ca="1" si="1063"/>
        <v>0</v>
      </c>
      <c r="GX394" s="52">
        <f t="shared" ca="1" si="1064"/>
        <v>0</v>
      </c>
      <c r="GY394" s="52" t="str">
        <f t="shared" ca="1" si="1065"/>
        <v>Slope</v>
      </c>
      <c r="GZ394" s="52" t="str">
        <f t="shared" ca="1" si="1066"/>
        <v>NaN</v>
      </c>
      <c r="HA394" s="120">
        <f t="shared" si="1067"/>
        <v>0</v>
      </c>
      <c r="HB394" s="58">
        <f t="shared" si="1068"/>
        <v>0</v>
      </c>
      <c r="HC394" s="58"/>
      <c r="HD394" s="121">
        <f t="shared" si="1069"/>
        <v>1</v>
      </c>
      <c r="HE394" s="52">
        <f t="shared" si="1070"/>
        <v>0</v>
      </c>
      <c r="HF394" s="52">
        <f t="shared" si="1071"/>
        <v>0</v>
      </c>
      <c r="HG394" s="120">
        <f t="shared" si="1072"/>
        <v>1</v>
      </c>
      <c r="HH394" s="120">
        <f t="shared" si="1073"/>
        <v>0</v>
      </c>
      <c r="HI394" s="52">
        <f t="shared" ca="1" si="1074"/>
        <v>0</v>
      </c>
      <c r="HJ394" s="52" t="str">
        <f t="shared" ca="1" si="1075"/>
        <v>Slope</v>
      </c>
      <c r="HK394" s="59">
        <f t="shared" ca="1" si="1076"/>
        <v>2</v>
      </c>
      <c r="HL394" s="52" t="str">
        <f t="shared" ca="1" si="1077"/>
        <v>NaN</v>
      </c>
      <c r="HM394" s="52">
        <f t="shared" si="1078"/>
        <v>0</v>
      </c>
      <c r="HN394" s="52">
        <f t="shared" si="1079"/>
        <v>0</v>
      </c>
      <c r="HO394" s="52">
        <f t="shared" si="1080"/>
        <v>0</v>
      </c>
      <c r="HP394" s="112"/>
      <c r="HQ394" s="52">
        <f t="shared" si="1083"/>
        <v>0</v>
      </c>
      <c r="HR394" s="112"/>
      <c r="HS394" s="52">
        <f t="shared" si="1081"/>
        <v>0</v>
      </c>
      <c r="HT394">
        <f t="shared" si="1082"/>
        <v>0</v>
      </c>
    </row>
    <row r="395" spans="1:228" x14ac:dyDescent="0.25">
      <c r="A395" s="45">
        <v>357</v>
      </c>
      <c r="B395" s="35">
        <f t="shared" si="922"/>
        <v>4.1203703703703673E-2</v>
      </c>
      <c r="C395" s="28"/>
      <c r="D395" s="29"/>
      <c r="E395" s="29"/>
      <c r="F395" s="37"/>
      <c r="G395" s="38"/>
      <c r="H395" s="107"/>
      <c r="I395" s="31"/>
      <c r="J395" s="28"/>
      <c r="K395" s="37">
        <f t="shared" si="1086"/>
        <v>0</v>
      </c>
      <c r="L395" s="30">
        <f t="shared" si="1084"/>
        <v>0</v>
      </c>
      <c r="M395" s="101">
        <f t="shared" si="1085"/>
        <v>0</v>
      </c>
      <c r="N395" s="103">
        <f t="shared" si="923"/>
        <v>0</v>
      </c>
      <c r="AD395" s="52" t="e">
        <f t="shared" ca="1" si="924"/>
        <v>#DIV/0!</v>
      </c>
      <c r="AE395" s="52" t="e">
        <f t="shared" ca="1" si="924"/>
        <v>#DIV/0!</v>
      </c>
      <c r="AF395" s="52" t="e">
        <f t="shared" ca="1" si="924"/>
        <v>#DIV/0!</v>
      </c>
      <c r="AG395" s="52" t="e">
        <f t="shared" ca="1" si="918"/>
        <v>#DIV/0!</v>
      </c>
      <c r="AH395" s="52" t="e">
        <f t="shared" ca="1" si="918"/>
        <v>#DIV/0!</v>
      </c>
      <c r="AI395" s="52" t="e">
        <f t="shared" ca="1" si="918"/>
        <v>#DIV/0!</v>
      </c>
      <c r="AJ395" s="52" t="e">
        <f t="shared" ca="1" si="918"/>
        <v>#DIV/0!</v>
      </c>
      <c r="AK395" s="52" t="e">
        <f t="shared" ca="1" si="919"/>
        <v>#DIV/0!</v>
      </c>
      <c r="AL395" s="52" t="e">
        <f t="shared" ca="1" si="919"/>
        <v>#DIV/0!</v>
      </c>
      <c r="AM395" s="52" t="e">
        <f t="shared" ca="1" si="919"/>
        <v>#DIV/0!</v>
      </c>
      <c r="AN395" s="52" t="e">
        <f t="shared" ca="1" si="919"/>
        <v>#DIV/0!</v>
      </c>
      <c r="AO395" s="52" t="e">
        <f t="shared" ca="1" si="920"/>
        <v>#DIV/0!</v>
      </c>
      <c r="AP395" s="52" t="e">
        <f t="shared" ca="1" si="920"/>
        <v>#DIV/0!</v>
      </c>
      <c r="AQ395" s="52" t="e">
        <f t="shared" ca="1" si="920"/>
        <v>#DIV/0!</v>
      </c>
      <c r="AR395" s="52" t="e">
        <f t="shared" ca="1" si="920"/>
        <v>#DIV/0!</v>
      </c>
      <c r="AS395" s="52" t="e">
        <f t="shared" ca="1" si="921"/>
        <v>#DIV/0!</v>
      </c>
      <c r="AT395" s="52" t="e">
        <f t="shared" ca="1" si="921"/>
        <v>#DIV/0!</v>
      </c>
      <c r="AU395" s="52" t="e">
        <f t="shared" ca="1" si="921"/>
        <v>#DIV/0!</v>
      </c>
      <c r="AV395" s="52" t="e">
        <f t="shared" ca="1" si="921"/>
        <v>#DIV/0!</v>
      </c>
      <c r="AW395" s="52" t="e">
        <f t="shared" ca="1" si="921"/>
        <v>#DIV/0!</v>
      </c>
      <c r="AX395" s="52" t="e">
        <f t="shared" ca="1" si="921"/>
        <v>#DIV/0!</v>
      </c>
      <c r="AY395" s="52" t="e">
        <f t="shared" ca="1" si="915"/>
        <v>#DIV/0!</v>
      </c>
      <c r="AZ395" s="52" t="e">
        <f t="shared" ca="1" si="915"/>
        <v>#DIV/0!</v>
      </c>
      <c r="BA395" s="52" t="e">
        <f t="shared" ca="1" si="915"/>
        <v>#DIV/0!</v>
      </c>
      <c r="BB395" s="52" t="e">
        <f t="shared" ca="1" si="915"/>
        <v>#DIV/0!</v>
      </c>
      <c r="BC395" s="52" t="e">
        <f t="shared" ca="1" si="916"/>
        <v>#DIV/0!</v>
      </c>
      <c r="BD395" s="52" t="e">
        <f t="shared" ca="1" si="916"/>
        <v>#DIV/0!</v>
      </c>
      <c r="BE395" s="52" t="e">
        <f t="shared" ca="1" si="916"/>
        <v>#DIV/0!</v>
      </c>
      <c r="BF395" s="52" t="e">
        <f t="shared" ca="1" si="916"/>
        <v>#DIV/0!</v>
      </c>
      <c r="BG395" s="52" t="e">
        <f t="shared" ca="1" si="917"/>
        <v>#DIV/0!</v>
      </c>
      <c r="BH395" s="52" t="e">
        <f t="shared" ca="1" si="917"/>
        <v>#DIV/0!</v>
      </c>
      <c r="BJ395" s="52">
        <f t="shared" si="925"/>
        <v>0</v>
      </c>
      <c r="BK395" s="52">
        <f t="shared" si="926"/>
        <v>0</v>
      </c>
      <c r="BL395" s="52">
        <f t="shared" si="927"/>
        <v>0</v>
      </c>
      <c r="BM395" s="52">
        <f t="shared" si="928"/>
        <v>0</v>
      </c>
      <c r="BN395" s="52">
        <f t="shared" si="929"/>
        <v>0</v>
      </c>
      <c r="BO395" s="52">
        <f t="shared" si="930"/>
        <v>0</v>
      </c>
      <c r="BP395" s="52">
        <f t="shared" si="931"/>
        <v>0</v>
      </c>
      <c r="BQ395" s="52">
        <f t="shared" si="932"/>
        <v>0.05</v>
      </c>
      <c r="BS395" s="52">
        <f t="shared" ca="1" si="933"/>
        <v>0</v>
      </c>
      <c r="BT395" s="52">
        <f t="shared" ca="1" si="934"/>
        <v>0</v>
      </c>
      <c r="BU395" s="52">
        <f t="shared" ca="1" si="935"/>
        <v>0</v>
      </c>
      <c r="BV395" s="52">
        <f t="shared" ca="1" si="936"/>
        <v>0</v>
      </c>
      <c r="BW395" s="52">
        <f t="shared" ca="1" si="937"/>
        <v>0</v>
      </c>
      <c r="BX395" s="52">
        <f t="shared" ca="1" si="938"/>
        <v>0</v>
      </c>
      <c r="BY395" s="52">
        <f t="shared" ca="1" si="939"/>
        <v>0</v>
      </c>
      <c r="BZ395" s="52">
        <f t="shared" ca="1" si="940"/>
        <v>0</v>
      </c>
      <c r="CA395" s="52">
        <f t="shared" ca="1" si="941"/>
        <v>0</v>
      </c>
      <c r="CB395" s="52">
        <f t="shared" ca="1" si="942"/>
        <v>0</v>
      </c>
      <c r="CC395" s="52">
        <f t="shared" ca="1" si="943"/>
        <v>0</v>
      </c>
      <c r="CD395" s="52">
        <f t="shared" ca="1" si="944"/>
        <v>0</v>
      </c>
      <c r="CE395" s="52">
        <f t="shared" ca="1" si="945"/>
        <v>0</v>
      </c>
      <c r="CF395" s="52">
        <f t="shared" ca="1" si="946"/>
        <v>0</v>
      </c>
      <c r="CG395" s="52">
        <f t="shared" ca="1" si="947"/>
        <v>0</v>
      </c>
      <c r="CH395" s="52">
        <f t="shared" ca="1" si="948"/>
        <v>0</v>
      </c>
      <c r="CI395" s="52">
        <f t="shared" ca="1" si="949"/>
        <v>0</v>
      </c>
      <c r="CJ395" s="52">
        <f t="shared" ca="1" si="950"/>
        <v>0</v>
      </c>
      <c r="CK395" s="52">
        <f t="shared" ca="1" si="951"/>
        <v>0</v>
      </c>
      <c r="CL395" s="52">
        <f t="shared" ca="1" si="952"/>
        <v>0</v>
      </c>
      <c r="CM395" s="52">
        <f t="shared" ca="1" si="953"/>
        <v>0</v>
      </c>
      <c r="CN395" s="52">
        <f t="shared" ca="1" si="954"/>
        <v>0</v>
      </c>
      <c r="CO395" s="52">
        <f t="shared" ca="1" si="955"/>
        <v>0</v>
      </c>
      <c r="CP395" s="52">
        <f t="shared" ca="1" si="956"/>
        <v>0</v>
      </c>
      <c r="CQ395" s="52">
        <f t="shared" ca="1" si="957"/>
        <v>0</v>
      </c>
      <c r="CR395" s="52">
        <f t="shared" ca="1" si="958"/>
        <v>0</v>
      </c>
      <c r="CS395" s="52">
        <f t="shared" ca="1" si="959"/>
        <v>0</v>
      </c>
      <c r="CT395" s="52">
        <f t="shared" ca="1" si="960"/>
        <v>0</v>
      </c>
      <c r="CU395" s="52">
        <f t="shared" ca="1" si="961"/>
        <v>0</v>
      </c>
      <c r="CV395" s="52">
        <f t="shared" ca="1" si="962"/>
        <v>0</v>
      </c>
      <c r="CW395" s="52">
        <f t="shared" ca="1" si="963"/>
        <v>0</v>
      </c>
      <c r="CY395" s="51" t="str">
        <f t="shared" ca="1" si="964"/>
        <v>Slope</v>
      </c>
      <c r="CZ395" s="51" t="str">
        <f t="shared" ca="1" si="965"/>
        <v>Slope</v>
      </c>
      <c r="DA395" s="51" t="str">
        <f t="shared" ca="1" si="966"/>
        <v>Slope</v>
      </c>
      <c r="DB395" s="51" t="str">
        <f t="shared" ca="1" si="967"/>
        <v>Slope</v>
      </c>
      <c r="DC395" s="51" t="str">
        <f t="shared" ca="1" si="968"/>
        <v>Slope</v>
      </c>
      <c r="DD395" s="51" t="str">
        <f t="shared" ca="1" si="969"/>
        <v>Slope</v>
      </c>
      <c r="DE395" s="51" t="str">
        <f t="shared" ca="1" si="970"/>
        <v>Slope</v>
      </c>
      <c r="DF395" s="51" t="str">
        <f t="shared" ca="1" si="971"/>
        <v>Slope</v>
      </c>
      <c r="DG395" s="51" t="str">
        <f t="shared" ca="1" si="972"/>
        <v>Slope</v>
      </c>
      <c r="DH395" s="51" t="str">
        <f t="shared" ca="1" si="973"/>
        <v>Slope</v>
      </c>
      <c r="DI395" s="51" t="str">
        <f t="shared" ca="1" si="974"/>
        <v>Slope</v>
      </c>
      <c r="DJ395" s="51" t="str">
        <f t="shared" ca="1" si="975"/>
        <v>Slope</v>
      </c>
      <c r="DK395" s="51" t="str">
        <f t="shared" ca="1" si="976"/>
        <v>Slope</v>
      </c>
      <c r="DL395" s="51" t="str">
        <f t="shared" ca="1" si="977"/>
        <v>Slope</v>
      </c>
      <c r="DM395" s="51" t="str">
        <f t="shared" ca="1" si="978"/>
        <v>Slope</v>
      </c>
      <c r="DN395" s="51" t="str">
        <f t="shared" ca="1" si="979"/>
        <v>Slope</v>
      </c>
      <c r="DO395" s="51" t="str">
        <f t="shared" ca="1" si="980"/>
        <v>Slope</v>
      </c>
      <c r="DP395" s="51" t="str">
        <f t="shared" ca="1" si="981"/>
        <v>Slope</v>
      </c>
      <c r="DQ395" s="51" t="str">
        <f t="shared" ca="1" si="982"/>
        <v>Slope</v>
      </c>
      <c r="DR395" s="51" t="str">
        <f t="shared" ca="1" si="983"/>
        <v>Slope</v>
      </c>
      <c r="DS395" s="51" t="str">
        <f t="shared" ca="1" si="984"/>
        <v>Slope</v>
      </c>
      <c r="DT395" s="51" t="str">
        <f t="shared" ca="1" si="985"/>
        <v>Slope</v>
      </c>
      <c r="DU395" s="51" t="str">
        <f t="shared" ca="1" si="986"/>
        <v>Slope</v>
      </c>
      <c r="DV395" s="51" t="str">
        <f t="shared" ca="1" si="987"/>
        <v>Slope</v>
      </c>
      <c r="DW395" s="51" t="str">
        <f t="shared" ca="1" si="988"/>
        <v>Slope</v>
      </c>
      <c r="DX395" s="51" t="str">
        <f t="shared" ca="1" si="989"/>
        <v>Slope</v>
      </c>
      <c r="DY395" s="51" t="str">
        <f t="shared" ca="1" si="990"/>
        <v>Slope</v>
      </c>
      <c r="DZ395" s="51" t="str">
        <f t="shared" ca="1" si="991"/>
        <v>Slope</v>
      </c>
      <c r="EA395" s="51" t="str">
        <f t="shared" ca="1" si="992"/>
        <v>Slope</v>
      </c>
      <c r="EB395" s="51" t="str">
        <f t="shared" ca="1" si="993"/>
        <v>Slope</v>
      </c>
      <c r="EC395" s="51" t="str">
        <f t="shared" ca="1" si="994"/>
        <v>Slope</v>
      </c>
      <c r="EE395" s="52">
        <f t="shared" ca="1" si="995"/>
        <v>1</v>
      </c>
      <c r="EF395" s="52">
        <f t="shared" ca="1" si="996"/>
        <v>1</v>
      </c>
      <c r="EG395" s="52">
        <f t="shared" ca="1" si="997"/>
        <v>1</v>
      </c>
      <c r="EH395" s="52">
        <f t="shared" ca="1" si="998"/>
        <v>1</v>
      </c>
      <c r="EI395" s="52">
        <f t="shared" ca="1" si="999"/>
        <v>1</v>
      </c>
      <c r="EJ395" s="52">
        <f t="shared" ca="1" si="1000"/>
        <v>1</v>
      </c>
      <c r="EK395" s="52">
        <f t="shared" ca="1" si="1001"/>
        <v>1</v>
      </c>
      <c r="EL395" s="52">
        <f t="shared" ca="1" si="1002"/>
        <v>1</v>
      </c>
      <c r="EM395" s="52">
        <f t="shared" ca="1" si="1003"/>
        <v>1</v>
      </c>
      <c r="EN395" s="52">
        <f t="shared" ca="1" si="1004"/>
        <v>1</v>
      </c>
      <c r="EO395" s="52">
        <f t="shared" ca="1" si="1005"/>
        <v>1</v>
      </c>
      <c r="EP395" s="52">
        <f t="shared" ca="1" si="1006"/>
        <v>1</v>
      </c>
      <c r="EQ395" s="52">
        <f t="shared" ca="1" si="1007"/>
        <v>1</v>
      </c>
      <c r="ER395" s="52">
        <f t="shared" ca="1" si="1008"/>
        <v>1</v>
      </c>
      <c r="ES395" s="52">
        <f t="shared" ca="1" si="1009"/>
        <v>1</v>
      </c>
      <c r="ET395" s="52">
        <f t="shared" ca="1" si="1010"/>
        <v>1</v>
      </c>
      <c r="EU395" s="52">
        <f t="shared" ca="1" si="1011"/>
        <v>1</v>
      </c>
      <c r="EV395" s="52">
        <f t="shared" ca="1" si="1012"/>
        <v>1</v>
      </c>
      <c r="EW395" s="52">
        <f t="shared" ca="1" si="1013"/>
        <v>1</v>
      </c>
      <c r="EX395" s="52">
        <f t="shared" ca="1" si="1014"/>
        <v>1</v>
      </c>
      <c r="EY395" s="52">
        <f t="shared" ca="1" si="1015"/>
        <v>1</v>
      </c>
      <c r="EZ395" s="52">
        <f t="shared" ca="1" si="1016"/>
        <v>1</v>
      </c>
      <c r="FA395" s="52">
        <f t="shared" ca="1" si="1017"/>
        <v>1</v>
      </c>
      <c r="FB395" s="52">
        <f t="shared" ca="1" si="1018"/>
        <v>1</v>
      </c>
      <c r="FC395" s="52">
        <f t="shared" ca="1" si="1019"/>
        <v>1</v>
      </c>
      <c r="FD395" s="52">
        <f t="shared" ca="1" si="1020"/>
        <v>1</v>
      </c>
      <c r="FE395" s="52">
        <f t="shared" ca="1" si="1021"/>
        <v>1</v>
      </c>
      <c r="FF395" s="52">
        <f t="shared" ca="1" si="1022"/>
        <v>1</v>
      </c>
      <c r="FG395" s="52">
        <f t="shared" ca="1" si="1023"/>
        <v>1</v>
      </c>
      <c r="FH395" s="52">
        <f t="shared" ca="1" si="1024"/>
        <v>1</v>
      </c>
      <c r="FI395" s="52">
        <f t="shared" ca="1" si="1025"/>
        <v>1</v>
      </c>
      <c r="FK395" s="52">
        <f t="shared" si="1026"/>
        <v>0</v>
      </c>
      <c r="FL395" s="59" t="e">
        <f t="shared" ca="1" si="1027"/>
        <v>#N/A</v>
      </c>
      <c r="FM395" s="59" t="e">
        <f t="shared" ca="1" si="1028"/>
        <v>#N/A</v>
      </c>
      <c r="FN395" s="52">
        <f t="shared" ca="1" si="1029"/>
        <v>0</v>
      </c>
      <c r="FP395" s="52">
        <f t="shared" ca="1" si="1030"/>
        <v>0.66666666666666663</v>
      </c>
      <c r="FQ395" s="52">
        <f t="shared" ca="1" si="1031"/>
        <v>0.66666666666666663</v>
      </c>
      <c r="FR395" s="52">
        <f t="shared" ca="1" si="1032"/>
        <v>0.65555555555555545</v>
      </c>
      <c r="FS395" s="52">
        <f t="shared" ca="1" si="1033"/>
        <v>0.64444444444444438</v>
      </c>
      <c r="FT395" s="52">
        <f t="shared" ca="1" si="1034"/>
        <v>0.6333333333333333</v>
      </c>
      <c r="FU395" s="52">
        <f t="shared" ca="1" si="1035"/>
        <v>0.62222222222222223</v>
      </c>
      <c r="FV395" s="52">
        <f t="shared" ca="1" si="1036"/>
        <v>0.61111111111111116</v>
      </c>
      <c r="FW395" s="52">
        <f t="shared" ca="1" si="1037"/>
        <v>0.6</v>
      </c>
      <c r="FX395" s="52">
        <f t="shared" ca="1" si="1038"/>
        <v>0.5888888888888888</v>
      </c>
      <c r="FY395" s="52">
        <f t="shared" ca="1" si="1039"/>
        <v>0.57777777777777772</v>
      </c>
      <c r="FZ395" s="52">
        <f t="shared" ca="1" si="1040"/>
        <v>0.56666666666666665</v>
      </c>
      <c r="GA395" s="52">
        <f t="shared" ca="1" si="1041"/>
        <v>0.55555555555555558</v>
      </c>
      <c r="GB395" s="52">
        <f t="shared" ca="1" si="1042"/>
        <v>0.5444444444444444</v>
      </c>
      <c r="GC395" s="52">
        <f t="shared" ca="1" si="1043"/>
        <v>0.53333333333333333</v>
      </c>
      <c r="GD395" s="52">
        <f t="shared" ca="1" si="1044"/>
        <v>0.52222222222222214</v>
      </c>
      <c r="GE395" s="52">
        <f t="shared" ca="1" si="1045"/>
        <v>0.51111111111111107</v>
      </c>
      <c r="GF395" s="52">
        <f t="shared" ca="1" si="1046"/>
        <v>0.5</v>
      </c>
      <c r="GG395" s="52">
        <f t="shared" ca="1" si="1047"/>
        <v>0.48888888888888887</v>
      </c>
      <c r="GH395" s="52">
        <f t="shared" ca="1" si="1048"/>
        <v>0.47777777777777775</v>
      </c>
      <c r="GI395" s="52">
        <f t="shared" ca="1" si="1049"/>
        <v>0.46666666666666667</v>
      </c>
      <c r="GJ395" s="52">
        <f t="shared" ca="1" si="1050"/>
        <v>0.45555555555555555</v>
      </c>
      <c r="GK395" s="52">
        <f t="shared" ca="1" si="1051"/>
        <v>0.44444444444444442</v>
      </c>
      <c r="GL395" s="52">
        <f t="shared" ca="1" si="1052"/>
        <v>0.43333333333333335</v>
      </c>
      <c r="GM395" s="52">
        <f t="shared" ca="1" si="1053"/>
        <v>0.42222222222222222</v>
      </c>
      <c r="GN395" s="52">
        <f t="shared" ca="1" si="1054"/>
        <v>0.41111111111111109</v>
      </c>
      <c r="GO395" s="52">
        <f t="shared" ca="1" si="1055"/>
        <v>0.39999999999999997</v>
      </c>
      <c r="GP395" s="52">
        <f t="shared" ca="1" si="1056"/>
        <v>0.38888888888888884</v>
      </c>
      <c r="GQ395" s="52">
        <f t="shared" ca="1" si="1057"/>
        <v>0.37777777777777777</v>
      </c>
      <c r="GR395" s="52">
        <f t="shared" ca="1" si="1058"/>
        <v>0.36666666666666664</v>
      </c>
      <c r="GS395" s="52">
        <f t="shared" ca="1" si="1059"/>
        <v>0.35555555555555551</v>
      </c>
      <c r="GT395" s="52">
        <f t="shared" ca="1" si="1060"/>
        <v>0.34444444444444444</v>
      </c>
      <c r="GU395" s="125">
        <f t="shared" si="1061"/>
        <v>0</v>
      </c>
      <c r="GV395" s="52">
        <f t="shared" ca="1" si="1062"/>
        <v>0.66666666666666663</v>
      </c>
      <c r="GW395" s="59">
        <f t="shared" ca="1" si="1063"/>
        <v>0</v>
      </c>
      <c r="GX395" s="52">
        <f t="shared" ca="1" si="1064"/>
        <v>0</v>
      </c>
      <c r="GY395" s="52" t="str">
        <f t="shared" ca="1" si="1065"/>
        <v>Slope</v>
      </c>
      <c r="GZ395" s="52" t="str">
        <f t="shared" ca="1" si="1066"/>
        <v>NaN</v>
      </c>
      <c r="HA395" s="120">
        <f t="shared" si="1067"/>
        <v>0</v>
      </c>
      <c r="HB395" s="58">
        <f t="shared" si="1068"/>
        <v>0</v>
      </c>
      <c r="HC395" s="58"/>
      <c r="HD395" s="121">
        <f t="shared" si="1069"/>
        <v>1</v>
      </c>
      <c r="HE395" s="52">
        <f t="shared" si="1070"/>
        <v>0</v>
      </c>
      <c r="HF395" s="52">
        <f t="shared" si="1071"/>
        <v>0</v>
      </c>
      <c r="HG395" s="120">
        <f t="shared" si="1072"/>
        <v>1</v>
      </c>
      <c r="HH395" s="120">
        <f t="shared" si="1073"/>
        <v>0</v>
      </c>
      <c r="HI395" s="52">
        <f t="shared" ca="1" si="1074"/>
        <v>0</v>
      </c>
      <c r="HJ395" s="52" t="str">
        <f t="shared" ca="1" si="1075"/>
        <v>Slope</v>
      </c>
      <c r="HK395" s="59">
        <f t="shared" ca="1" si="1076"/>
        <v>2</v>
      </c>
      <c r="HL395" s="52" t="str">
        <f t="shared" ca="1" si="1077"/>
        <v>NaN</v>
      </c>
      <c r="HM395" s="52">
        <f t="shared" si="1078"/>
        <v>0</v>
      </c>
      <c r="HN395" s="52">
        <f t="shared" si="1079"/>
        <v>0</v>
      </c>
      <c r="HO395" s="52">
        <f t="shared" si="1080"/>
        <v>0</v>
      </c>
      <c r="HP395" s="112"/>
      <c r="HQ395" s="52">
        <f t="shared" si="1083"/>
        <v>0</v>
      </c>
      <c r="HR395" s="112"/>
      <c r="HS395" s="52">
        <f t="shared" si="1081"/>
        <v>0</v>
      </c>
      <c r="HT395">
        <f t="shared" si="1082"/>
        <v>0</v>
      </c>
    </row>
    <row r="396" spans="1:228" x14ac:dyDescent="0.25">
      <c r="A396" s="45">
        <v>358</v>
      </c>
      <c r="B396" s="35">
        <f t="shared" si="922"/>
        <v>4.1319444444444416E-2</v>
      </c>
      <c r="C396" s="28"/>
      <c r="D396" s="29"/>
      <c r="E396" s="29"/>
      <c r="F396" s="37"/>
      <c r="G396" s="38"/>
      <c r="H396" s="107"/>
      <c r="I396" s="31"/>
      <c r="J396" s="28"/>
      <c r="K396" s="37">
        <f t="shared" si="1086"/>
        <v>0</v>
      </c>
      <c r="L396" s="30">
        <f t="shared" si="1084"/>
        <v>0</v>
      </c>
      <c r="M396" s="101">
        <f t="shared" si="1085"/>
        <v>0</v>
      </c>
      <c r="N396" s="103">
        <f t="shared" si="923"/>
        <v>0</v>
      </c>
      <c r="AD396" s="52" t="e">
        <f t="shared" ca="1" si="924"/>
        <v>#DIV/0!</v>
      </c>
      <c r="AE396" s="52" t="e">
        <f t="shared" ca="1" si="924"/>
        <v>#DIV/0!</v>
      </c>
      <c r="AF396" s="52" t="e">
        <f t="shared" ca="1" si="924"/>
        <v>#DIV/0!</v>
      </c>
      <c r="AG396" s="52" t="e">
        <f t="shared" ca="1" si="918"/>
        <v>#DIV/0!</v>
      </c>
      <c r="AH396" s="52" t="e">
        <f t="shared" ca="1" si="918"/>
        <v>#DIV/0!</v>
      </c>
      <c r="AI396" s="52" t="e">
        <f t="shared" ca="1" si="918"/>
        <v>#DIV/0!</v>
      </c>
      <c r="AJ396" s="52" t="e">
        <f t="shared" ca="1" si="918"/>
        <v>#DIV/0!</v>
      </c>
      <c r="AK396" s="52" t="e">
        <f t="shared" ca="1" si="919"/>
        <v>#DIV/0!</v>
      </c>
      <c r="AL396" s="52" t="e">
        <f t="shared" ca="1" si="919"/>
        <v>#DIV/0!</v>
      </c>
      <c r="AM396" s="52" t="e">
        <f t="shared" ca="1" si="919"/>
        <v>#DIV/0!</v>
      </c>
      <c r="AN396" s="52" t="e">
        <f t="shared" ca="1" si="919"/>
        <v>#DIV/0!</v>
      </c>
      <c r="AO396" s="52" t="e">
        <f t="shared" ca="1" si="920"/>
        <v>#DIV/0!</v>
      </c>
      <c r="AP396" s="52" t="e">
        <f t="shared" ca="1" si="920"/>
        <v>#DIV/0!</v>
      </c>
      <c r="AQ396" s="52" t="e">
        <f t="shared" ca="1" si="920"/>
        <v>#DIV/0!</v>
      </c>
      <c r="AR396" s="52" t="e">
        <f t="shared" ca="1" si="920"/>
        <v>#DIV/0!</v>
      </c>
      <c r="AS396" s="52" t="e">
        <f t="shared" ca="1" si="921"/>
        <v>#DIV/0!</v>
      </c>
      <c r="AT396" s="52" t="e">
        <f t="shared" ca="1" si="921"/>
        <v>#DIV/0!</v>
      </c>
      <c r="AU396" s="52" t="e">
        <f t="shared" ca="1" si="921"/>
        <v>#DIV/0!</v>
      </c>
      <c r="AV396" s="52" t="e">
        <f t="shared" ca="1" si="921"/>
        <v>#DIV/0!</v>
      </c>
      <c r="AW396" s="52" t="e">
        <f t="shared" ca="1" si="921"/>
        <v>#DIV/0!</v>
      </c>
      <c r="AX396" s="52" t="e">
        <f t="shared" ca="1" si="921"/>
        <v>#DIV/0!</v>
      </c>
      <c r="AY396" s="52" t="e">
        <f t="shared" ca="1" si="915"/>
        <v>#DIV/0!</v>
      </c>
      <c r="AZ396" s="52" t="e">
        <f t="shared" ca="1" si="915"/>
        <v>#DIV/0!</v>
      </c>
      <c r="BA396" s="52" t="e">
        <f t="shared" ca="1" si="915"/>
        <v>#DIV/0!</v>
      </c>
      <c r="BB396" s="52" t="e">
        <f t="shared" ca="1" si="915"/>
        <v>#DIV/0!</v>
      </c>
      <c r="BC396" s="52" t="e">
        <f t="shared" ca="1" si="916"/>
        <v>#DIV/0!</v>
      </c>
      <c r="BD396" s="52" t="e">
        <f t="shared" ca="1" si="916"/>
        <v>#DIV/0!</v>
      </c>
      <c r="BE396" s="52" t="e">
        <f t="shared" ca="1" si="916"/>
        <v>#DIV/0!</v>
      </c>
      <c r="BF396" s="52" t="e">
        <f t="shared" ca="1" si="916"/>
        <v>#DIV/0!</v>
      </c>
      <c r="BG396" s="52" t="e">
        <f t="shared" ca="1" si="917"/>
        <v>#DIV/0!</v>
      </c>
      <c r="BH396" s="52" t="e">
        <f t="shared" ca="1" si="917"/>
        <v>#DIV/0!</v>
      </c>
      <c r="BJ396" s="52">
        <f t="shared" si="925"/>
        <v>0</v>
      </c>
      <c r="BK396" s="52">
        <f t="shared" si="926"/>
        <v>0</v>
      </c>
      <c r="BL396" s="52">
        <f t="shared" si="927"/>
        <v>0</v>
      </c>
      <c r="BM396" s="52">
        <f t="shared" si="928"/>
        <v>0</v>
      </c>
      <c r="BN396" s="52">
        <f t="shared" si="929"/>
        <v>0</v>
      </c>
      <c r="BO396" s="52">
        <f t="shared" si="930"/>
        <v>0</v>
      </c>
      <c r="BP396" s="52">
        <f t="shared" si="931"/>
        <v>0</v>
      </c>
      <c r="BQ396" s="52">
        <f t="shared" si="932"/>
        <v>0.05</v>
      </c>
      <c r="BS396" s="52">
        <f t="shared" ca="1" si="933"/>
        <v>0</v>
      </c>
      <c r="BT396" s="52">
        <f t="shared" ca="1" si="934"/>
        <v>0</v>
      </c>
      <c r="BU396" s="52">
        <f t="shared" ca="1" si="935"/>
        <v>0</v>
      </c>
      <c r="BV396" s="52">
        <f t="shared" ca="1" si="936"/>
        <v>0</v>
      </c>
      <c r="BW396" s="52">
        <f t="shared" ca="1" si="937"/>
        <v>0</v>
      </c>
      <c r="BX396" s="52">
        <f t="shared" ca="1" si="938"/>
        <v>0</v>
      </c>
      <c r="BY396" s="52">
        <f t="shared" ca="1" si="939"/>
        <v>0</v>
      </c>
      <c r="BZ396" s="52">
        <f t="shared" ca="1" si="940"/>
        <v>0</v>
      </c>
      <c r="CA396" s="52">
        <f t="shared" ca="1" si="941"/>
        <v>0</v>
      </c>
      <c r="CB396" s="52">
        <f t="shared" ca="1" si="942"/>
        <v>0</v>
      </c>
      <c r="CC396" s="52">
        <f t="shared" ca="1" si="943"/>
        <v>0</v>
      </c>
      <c r="CD396" s="52">
        <f t="shared" ca="1" si="944"/>
        <v>0</v>
      </c>
      <c r="CE396" s="52">
        <f t="shared" ca="1" si="945"/>
        <v>0</v>
      </c>
      <c r="CF396" s="52">
        <f t="shared" ca="1" si="946"/>
        <v>0</v>
      </c>
      <c r="CG396" s="52">
        <f t="shared" ca="1" si="947"/>
        <v>0</v>
      </c>
      <c r="CH396" s="52">
        <f t="shared" ca="1" si="948"/>
        <v>0</v>
      </c>
      <c r="CI396" s="52">
        <f t="shared" ca="1" si="949"/>
        <v>0</v>
      </c>
      <c r="CJ396" s="52">
        <f t="shared" ca="1" si="950"/>
        <v>0</v>
      </c>
      <c r="CK396" s="52">
        <f t="shared" ca="1" si="951"/>
        <v>0</v>
      </c>
      <c r="CL396" s="52">
        <f t="shared" ca="1" si="952"/>
        <v>0</v>
      </c>
      <c r="CM396" s="52">
        <f t="shared" ca="1" si="953"/>
        <v>0</v>
      </c>
      <c r="CN396" s="52">
        <f t="shared" ca="1" si="954"/>
        <v>0</v>
      </c>
      <c r="CO396" s="52">
        <f t="shared" ca="1" si="955"/>
        <v>0</v>
      </c>
      <c r="CP396" s="52">
        <f t="shared" ca="1" si="956"/>
        <v>0</v>
      </c>
      <c r="CQ396" s="52">
        <f t="shared" ca="1" si="957"/>
        <v>0</v>
      </c>
      <c r="CR396" s="52">
        <f t="shared" ca="1" si="958"/>
        <v>0</v>
      </c>
      <c r="CS396" s="52">
        <f t="shared" ca="1" si="959"/>
        <v>0</v>
      </c>
      <c r="CT396" s="52">
        <f t="shared" ca="1" si="960"/>
        <v>0</v>
      </c>
      <c r="CU396" s="52">
        <f t="shared" ca="1" si="961"/>
        <v>0</v>
      </c>
      <c r="CV396" s="52">
        <f t="shared" ca="1" si="962"/>
        <v>0</v>
      </c>
      <c r="CW396" s="52">
        <f t="shared" ca="1" si="963"/>
        <v>0</v>
      </c>
      <c r="CY396" s="51" t="str">
        <f t="shared" ca="1" si="964"/>
        <v>Slope</v>
      </c>
      <c r="CZ396" s="51" t="str">
        <f t="shared" ca="1" si="965"/>
        <v>Slope</v>
      </c>
      <c r="DA396" s="51" t="str">
        <f t="shared" ca="1" si="966"/>
        <v>Slope</v>
      </c>
      <c r="DB396" s="51" t="str">
        <f t="shared" ca="1" si="967"/>
        <v>Slope</v>
      </c>
      <c r="DC396" s="51" t="str">
        <f t="shared" ca="1" si="968"/>
        <v>Slope</v>
      </c>
      <c r="DD396" s="51" t="str">
        <f t="shared" ca="1" si="969"/>
        <v>Slope</v>
      </c>
      <c r="DE396" s="51" t="str">
        <f t="shared" ca="1" si="970"/>
        <v>Slope</v>
      </c>
      <c r="DF396" s="51" t="str">
        <f t="shared" ca="1" si="971"/>
        <v>Slope</v>
      </c>
      <c r="DG396" s="51" t="str">
        <f t="shared" ca="1" si="972"/>
        <v>Slope</v>
      </c>
      <c r="DH396" s="51" t="str">
        <f t="shared" ca="1" si="973"/>
        <v>Slope</v>
      </c>
      <c r="DI396" s="51" t="str">
        <f t="shared" ca="1" si="974"/>
        <v>Slope</v>
      </c>
      <c r="DJ396" s="51" t="str">
        <f t="shared" ca="1" si="975"/>
        <v>Slope</v>
      </c>
      <c r="DK396" s="51" t="str">
        <f t="shared" ca="1" si="976"/>
        <v>Slope</v>
      </c>
      <c r="DL396" s="51" t="str">
        <f t="shared" ca="1" si="977"/>
        <v>Slope</v>
      </c>
      <c r="DM396" s="51" t="str">
        <f t="shared" ca="1" si="978"/>
        <v>Slope</v>
      </c>
      <c r="DN396" s="51" t="str">
        <f t="shared" ca="1" si="979"/>
        <v>Slope</v>
      </c>
      <c r="DO396" s="51" t="str">
        <f t="shared" ca="1" si="980"/>
        <v>Slope</v>
      </c>
      <c r="DP396" s="51" t="str">
        <f t="shared" ca="1" si="981"/>
        <v>Slope</v>
      </c>
      <c r="DQ396" s="51" t="str">
        <f t="shared" ca="1" si="982"/>
        <v>Slope</v>
      </c>
      <c r="DR396" s="51" t="str">
        <f t="shared" ca="1" si="983"/>
        <v>Slope</v>
      </c>
      <c r="DS396" s="51" t="str">
        <f t="shared" ca="1" si="984"/>
        <v>Slope</v>
      </c>
      <c r="DT396" s="51" t="str">
        <f t="shared" ca="1" si="985"/>
        <v>Slope</v>
      </c>
      <c r="DU396" s="51" t="str">
        <f t="shared" ca="1" si="986"/>
        <v>Slope</v>
      </c>
      <c r="DV396" s="51" t="str">
        <f t="shared" ca="1" si="987"/>
        <v>Slope</v>
      </c>
      <c r="DW396" s="51" t="str">
        <f t="shared" ca="1" si="988"/>
        <v>Slope</v>
      </c>
      <c r="DX396" s="51" t="str">
        <f t="shared" ca="1" si="989"/>
        <v>Slope</v>
      </c>
      <c r="DY396" s="51" t="str">
        <f t="shared" ca="1" si="990"/>
        <v>Slope</v>
      </c>
      <c r="DZ396" s="51" t="str">
        <f t="shared" ca="1" si="991"/>
        <v>Slope</v>
      </c>
      <c r="EA396" s="51" t="str">
        <f t="shared" ca="1" si="992"/>
        <v>Slope</v>
      </c>
      <c r="EB396" s="51" t="str">
        <f t="shared" ca="1" si="993"/>
        <v>Slope</v>
      </c>
      <c r="EC396" s="51" t="str">
        <f t="shared" ca="1" si="994"/>
        <v>Slope</v>
      </c>
      <c r="EE396" s="52">
        <f t="shared" ca="1" si="995"/>
        <v>1</v>
      </c>
      <c r="EF396" s="52">
        <f t="shared" ca="1" si="996"/>
        <v>1</v>
      </c>
      <c r="EG396" s="52">
        <f t="shared" ca="1" si="997"/>
        <v>1</v>
      </c>
      <c r="EH396" s="52">
        <f t="shared" ca="1" si="998"/>
        <v>1</v>
      </c>
      <c r="EI396" s="52">
        <f t="shared" ca="1" si="999"/>
        <v>1</v>
      </c>
      <c r="EJ396" s="52">
        <f t="shared" ca="1" si="1000"/>
        <v>1</v>
      </c>
      <c r="EK396" s="52">
        <f t="shared" ca="1" si="1001"/>
        <v>1</v>
      </c>
      <c r="EL396" s="52">
        <f t="shared" ca="1" si="1002"/>
        <v>1</v>
      </c>
      <c r="EM396" s="52">
        <f t="shared" ca="1" si="1003"/>
        <v>1</v>
      </c>
      <c r="EN396" s="52">
        <f t="shared" ca="1" si="1004"/>
        <v>1</v>
      </c>
      <c r="EO396" s="52">
        <f t="shared" ca="1" si="1005"/>
        <v>1</v>
      </c>
      <c r="EP396" s="52">
        <f t="shared" ca="1" si="1006"/>
        <v>1</v>
      </c>
      <c r="EQ396" s="52">
        <f t="shared" ca="1" si="1007"/>
        <v>1</v>
      </c>
      <c r="ER396" s="52">
        <f t="shared" ca="1" si="1008"/>
        <v>1</v>
      </c>
      <c r="ES396" s="52">
        <f t="shared" ca="1" si="1009"/>
        <v>1</v>
      </c>
      <c r="ET396" s="52">
        <f t="shared" ca="1" si="1010"/>
        <v>1</v>
      </c>
      <c r="EU396" s="52">
        <f t="shared" ca="1" si="1011"/>
        <v>1</v>
      </c>
      <c r="EV396" s="52">
        <f t="shared" ca="1" si="1012"/>
        <v>1</v>
      </c>
      <c r="EW396" s="52">
        <f t="shared" ca="1" si="1013"/>
        <v>1</v>
      </c>
      <c r="EX396" s="52">
        <f t="shared" ca="1" si="1014"/>
        <v>1</v>
      </c>
      <c r="EY396" s="52">
        <f t="shared" ca="1" si="1015"/>
        <v>1</v>
      </c>
      <c r="EZ396" s="52">
        <f t="shared" ca="1" si="1016"/>
        <v>1</v>
      </c>
      <c r="FA396" s="52">
        <f t="shared" ca="1" si="1017"/>
        <v>1</v>
      </c>
      <c r="FB396" s="52">
        <f t="shared" ca="1" si="1018"/>
        <v>1</v>
      </c>
      <c r="FC396" s="52">
        <f t="shared" ca="1" si="1019"/>
        <v>1</v>
      </c>
      <c r="FD396" s="52">
        <f t="shared" ca="1" si="1020"/>
        <v>1</v>
      </c>
      <c r="FE396" s="52">
        <f t="shared" ca="1" si="1021"/>
        <v>1</v>
      </c>
      <c r="FF396" s="52">
        <f t="shared" ca="1" si="1022"/>
        <v>1</v>
      </c>
      <c r="FG396" s="52">
        <f t="shared" ca="1" si="1023"/>
        <v>1</v>
      </c>
      <c r="FH396" s="52">
        <f t="shared" ca="1" si="1024"/>
        <v>1</v>
      </c>
      <c r="FI396" s="52">
        <f t="shared" ca="1" si="1025"/>
        <v>1</v>
      </c>
      <c r="FK396" s="52">
        <f t="shared" si="1026"/>
        <v>0</v>
      </c>
      <c r="FL396" s="59" t="e">
        <f t="shared" ca="1" si="1027"/>
        <v>#N/A</v>
      </c>
      <c r="FM396" s="59" t="e">
        <f t="shared" ca="1" si="1028"/>
        <v>#N/A</v>
      </c>
      <c r="FN396" s="52">
        <f t="shared" ca="1" si="1029"/>
        <v>0</v>
      </c>
      <c r="FP396" s="52">
        <f t="shared" ca="1" si="1030"/>
        <v>0.66666666666666663</v>
      </c>
      <c r="FQ396" s="52">
        <f t="shared" ca="1" si="1031"/>
        <v>0.66666666666666663</v>
      </c>
      <c r="FR396" s="52">
        <f t="shared" ca="1" si="1032"/>
        <v>0.65555555555555545</v>
      </c>
      <c r="FS396" s="52">
        <f t="shared" ca="1" si="1033"/>
        <v>0.64444444444444438</v>
      </c>
      <c r="FT396" s="52">
        <f t="shared" ca="1" si="1034"/>
        <v>0.6333333333333333</v>
      </c>
      <c r="FU396" s="52">
        <f t="shared" ca="1" si="1035"/>
        <v>0.62222222222222223</v>
      </c>
      <c r="FV396" s="52">
        <f t="shared" ca="1" si="1036"/>
        <v>0.61111111111111116</v>
      </c>
      <c r="FW396" s="52">
        <f t="shared" ca="1" si="1037"/>
        <v>0.6</v>
      </c>
      <c r="FX396" s="52">
        <f t="shared" ca="1" si="1038"/>
        <v>0.5888888888888888</v>
      </c>
      <c r="FY396" s="52">
        <f t="shared" ca="1" si="1039"/>
        <v>0.57777777777777772</v>
      </c>
      <c r="FZ396" s="52">
        <f t="shared" ca="1" si="1040"/>
        <v>0.56666666666666665</v>
      </c>
      <c r="GA396" s="52">
        <f t="shared" ca="1" si="1041"/>
        <v>0.55555555555555558</v>
      </c>
      <c r="GB396" s="52">
        <f t="shared" ca="1" si="1042"/>
        <v>0.5444444444444444</v>
      </c>
      <c r="GC396" s="52">
        <f t="shared" ca="1" si="1043"/>
        <v>0.53333333333333333</v>
      </c>
      <c r="GD396" s="52">
        <f t="shared" ca="1" si="1044"/>
        <v>0.52222222222222214</v>
      </c>
      <c r="GE396" s="52">
        <f t="shared" ca="1" si="1045"/>
        <v>0.51111111111111107</v>
      </c>
      <c r="GF396" s="52">
        <f t="shared" ca="1" si="1046"/>
        <v>0.5</v>
      </c>
      <c r="GG396" s="52">
        <f t="shared" ca="1" si="1047"/>
        <v>0.48888888888888887</v>
      </c>
      <c r="GH396" s="52">
        <f t="shared" ca="1" si="1048"/>
        <v>0.47777777777777775</v>
      </c>
      <c r="GI396" s="52">
        <f t="shared" ca="1" si="1049"/>
        <v>0.46666666666666667</v>
      </c>
      <c r="GJ396" s="52">
        <f t="shared" ca="1" si="1050"/>
        <v>0.45555555555555555</v>
      </c>
      <c r="GK396" s="52">
        <f t="shared" ca="1" si="1051"/>
        <v>0.44444444444444442</v>
      </c>
      <c r="GL396" s="52">
        <f t="shared" ca="1" si="1052"/>
        <v>0.43333333333333335</v>
      </c>
      <c r="GM396" s="52">
        <f t="shared" ca="1" si="1053"/>
        <v>0.42222222222222222</v>
      </c>
      <c r="GN396" s="52">
        <f t="shared" ca="1" si="1054"/>
        <v>0.41111111111111109</v>
      </c>
      <c r="GO396" s="52">
        <f t="shared" ca="1" si="1055"/>
        <v>0.39999999999999997</v>
      </c>
      <c r="GP396" s="52">
        <f t="shared" ca="1" si="1056"/>
        <v>0.38888888888888884</v>
      </c>
      <c r="GQ396" s="52">
        <f t="shared" ca="1" si="1057"/>
        <v>0.37777777777777777</v>
      </c>
      <c r="GR396" s="52">
        <f t="shared" ca="1" si="1058"/>
        <v>0.36666666666666664</v>
      </c>
      <c r="GS396" s="52">
        <f t="shared" ca="1" si="1059"/>
        <v>0.35555555555555551</v>
      </c>
      <c r="GT396" s="52">
        <f t="shared" ca="1" si="1060"/>
        <v>0.34444444444444444</v>
      </c>
      <c r="GU396" s="125">
        <f t="shared" si="1061"/>
        <v>0</v>
      </c>
      <c r="GV396" s="52">
        <f t="shared" ca="1" si="1062"/>
        <v>0.66666666666666663</v>
      </c>
      <c r="GW396" s="59">
        <f t="shared" ca="1" si="1063"/>
        <v>0</v>
      </c>
      <c r="GX396" s="52">
        <f t="shared" ca="1" si="1064"/>
        <v>0</v>
      </c>
      <c r="GY396" s="52" t="str">
        <f t="shared" ca="1" si="1065"/>
        <v>Slope</v>
      </c>
      <c r="GZ396" s="52" t="str">
        <f t="shared" ca="1" si="1066"/>
        <v>NaN</v>
      </c>
      <c r="HA396" s="120">
        <f t="shared" si="1067"/>
        <v>0</v>
      </c>
      <c r="HB396" s="58">
        <f t="shared" si="1068"/>
        <v>0</v>
      </c>
      <c r="HC396" s="58"/>
      <c r="HD396" s="121">
        <f t="shared" si="1069"/>
        <v>1</v>
      </c>
      <c r="HE396" s="52">
        <f t="shared" si="1070"/>
        <v>0</v>
      </c>
      <c r="HF396" s="52">
        <f t="shared" si="1071"/>
        <v>0</v>
      </c>
      <c r="HG396" s="120">
        <f t="shared" si="1072"/>
        <v>1</v>
      </c>
      <c r="HH396" s="120">
        <f t="shared" si="1073"/>
        <v>0</v>
      </c>
      <c r="HI396" s="52">
        <f t="shared" ca="1" si="1074"/>
        <v>0</v>
      </c>
      <c r="HJ396" s="52" t="str">
        <f t="shared" ca="1" si="1075"/>
        <v>Slope</v>
      </c>
      <c r="HK396" s="59">
        <f t="shared" ca="1" si="1076"/>
        <v>2</v>
      </c>
      <c r="HL396" s="52" t="str">
        <f t="shared" ca="1" si="1077"/>
        <v>NaN</v>
      </c>
      <c r="HM396" s="52">
        <f t="shared" si="1078"/>
        <v>0</v>
      </c>
      <c r="HN396" s="52">
        <f t="shared" si="1079"/>
        <v>0</v>
      </c>
      <c r="HO396" s="52">
        <f t="shared" si="1080"/>
        <v>0</v>
      </c>
      <c r="HP396" s="112"/>
      <c r="HQ396" s="52">
        <f t="shared" si="1083"/>
        <v>0</v>
      </c>
      <c r="HR396" s="112"/>
      <c r="HS396" s="52">
        <f t="shared" si="1081"/>
        <v>0</v>
      </c>
      <c r="HT396">
        <f t="shared" si="1082"/>
        <v>0</v>
      </c>
    </row>
    <row r="397" spans="1:228" x14ac:dyDescent="0.25">
      <c r="A397" s="45">
        <v>359</v>
      </c>
      <c r="B397" s="35">
        <f t="shared" si="922"/>
        <v>4.1435185185185158E-2</v>
      </c>
      <c r="C397" s="28"/>
      <c r="D397" s="29"/>
      <c r="E397" s="29"/>
      <c r="F397" s="37"/>
      <c r="G397" s="38"/>
      <c r="H397" s="107"/>
      <c r="I397" s="31"/>
      <c r="J397" s="28"/>
      <c r="K397" s="37">
        <f t="shared" si="1086"/>
        <v>0</v>
      </c>
      <c r="L397" s="30">
        <f t="shared" si="1084"/>
        <v>0</v>
      </c>
      <c r="M397" s="101">
        <f t="shared" si="1085"/>
        <v>0</v>
      </c>
      <c r="N397" s="103">
        <f t="shared" si="923"/>
        <v>0</v>
      </c>
      <c r="AD397" s="52" t="e">
        <f t="shared" ca="1" si="924"/>
        <v>#DIV/0!</v>
      </c>
      <c r="AE397" s="52" t="e">
        <f t="shared" ca="1" si="924"/>
        <v>#DIV/0!</v>
      </c>
      <c r="AF397" s="52" t="e">
        <f t="shared" ca="1" si="924"/>
        <v>#DIV/0!</v>
      </c>
      <c r="AG397" s="52" t="e">
        <f t="shared" ca="1" si="918"/>
        <v>#DIV/0!</v>
      </c>
      <c r="AH397" s="52" t="e">
        <f t="shared" ca="1" si="918"/>
        <v>#DIV/0!</v>
      </c>
      <c r="AI397" s="52" t="e">
        <f t="shared" ca="1" si="918"/>
        <v>#DIV/0!</v>
      </c>
      <c r="AJ397" s="52" t="e">
        <f t="shared" ca="1" si="918"/>
        <v>#DIV/0!</v>
      </c>
      <c r="AK397" s="52" t="e">
        <f t="shared" ca="1" si="919"/>
        <v>#DIV/0!</v>
      </c>
      <c r="AL397" s="52" t="e">
        <f t="shared" ca="1" si="919"/>
        <v>#DIV/0!</v>
      </c>
      <c r="AM397" s="52" t="e">
        <f t="shared" ca="1" si="919"/>
        <v>#DIV/0!</v>
      </c>
      <c r="AN397" s="52" t="e">
        <f t="shared" ca="1" si="919"/>
        <v>#DIV/0!</v>
      </c>
      <c r="AO397" s="52" t="e">
        <f t="shared" ca="1" si="920"/>
        <v>#DIV/0!</v>
      </c>
      <c r="AP397" s="52" t="e">
        <f t="shared" ca="1" si="920"/>
        <v>#DIV/0!</v>
      </c>
      <c r="AQ397" s="52" t="e">
        <f t="shared" ca="1" si="920"/>
        <v>#DIV/0!</v>
      </c>
      <c r="AR397" s="52" t="e">
        <f t="shared" ca="1" si="920"/>
        <v>#DIV/0!</v>
      </c>
      <c r="AS397" s="52" t="e">
        <f t="shared" ca="1" si="921"/>
        <v>#DIV/0!</v>
      </c>
      <c r="AT397" s="52" t="e">
        <f t="shared" ca="1" si="921"/>
        <v>#DIV/0!</v>
      </c>
      <c r="AU397" s="52" t="e">
        <f t="shared" ca="1" si="921"/>
        <v>#DIV/0!</v>
      </c>
      <c r="AV397" s="52" t="e">
        <f t="shared" ca="1" si="921"/>
        <v>#DIV/0!</v>
      </c>
      <c r="AW397" s="52" t="e">
        <f t="shared" ca="1" si="921"/>
        <v>#DIV/0!</v>
      </c>
      <c r="AX397" s="52" t="e">
        <f t="shared" ca="1" si="921"/>
        <v>#DIV/0!</v>
      </c>
      <c r="AY397" s="52" t="e">
        <f t="shared" ca="1" si="915"/>
        <v>#DIV/0!</v>
      </c>
      <c r="AZ397" s="52" t="e">
        <f t="shared" ca="1" si="915"/>
        <v>#DIV/0!</v>
      </c>
      <c r="BA397" s="52" t="e">
        <f t="shared" ca="1" si="915"/>
        <v>#DIV/0!</v>
      </c>
      <c r="BB397" s="52" t="e">
        <f t="shared" ca="1" si="915"/>
        <v>#DIV/0!</v>
      </c>
      <c r="BC397" s="52" t="e">
        <f t="shared" ca="1" si="916"/>
        <v>#DIV/0!</v>
      </c>
      <c r="BD397" s="52" t="e">
        <f t="shared" ca="1" si="916"/>
        <v>#DIV/0!</v>
      </c>
      <c r="BE397" s="52" t="e">
        <f t="shared" ca="1" si="916"/>
        <v>#DIV/0!</v>
      </c>
      <c r="BF397" s="52" t="e">
        <f t="shared" ca="1" si="916"/>
        <v>#DIV/0!</v>
      </c>
      <c r="BG397" s="52" t="e">
        <f t="shared" ca="1" si="917"/>
        <v>#DIV/0!</v>
      </c>
      <c r="BH397" s="52" t="e">
        <f t="shared" ca="1" si="917"/>
        <v>#DIV/0!</v>
      </c>
      <c r="BJ397" s="52">
        <f t="shared" si="925"/>
        <v>0</v>
      </c>
      <c r="BK397" s="52">
        <f t="shared" si="926"/>
        <v>0</v>
      </c>
      <c r="BL397" s="52">
        <f t="shared" si="927"/>
        <v>0</v>
      </c>
      <c r="BM397" s="52">
        <f t="shared" si="928"/>
        <v>0</v>
      </c>
      <c r="BN397" s="52">
        <f t="shared" si="929"/>
        <v>0</v>
      </c>
      <c r="BO397" s="52">
        <f t="shared" si="930"/>
        <v>0</v>
      </c>
      <c r="BP397" s="52">
        <f t="shared" si="931"/>
        <v>0</v>
      </c>
      <c r="BQ397" s="52">
        <f t="shared" si="932"/>
        <v>0.05</v>
      </c>
      <c r="BS397" s="52">
        <f t="shared" ca="1" si="933"/>
        <v>0</v>
      </c>
      <c r="BT397" s="52">
        <f t="shared" ca="1" si="934"/>
        <v>0</v>
      </c>
      <c r="BU397" s="52">
        <f t="shared" ca="1" si="935"/>
        <v>0</v>
      </c>
      <c r="BV397" s="52">
        <f t="shared" ca="1" si="936"/>
        <v>0</v>
      </c>
      <c r="BW397" s="52">
        <f t="shared" ca="1" si="937"/>
        <v>0</v>
      </c>
      <c r="BX397" s="52">
        <f t="shared" ca="1" si="938"/>
        <v>0</v>
      </c>
      <c r="BY397" s="52">
        <f t="shared" ca="1" si="939"/>
        <v>0</v>
      </c>
      <c r="BZ397" s="52">
        <f t="shared" ca="1" si="940"/>
        <v>0</v>
      </c>
      <c r="CA397" s="52">
        <f t="shared" ca="1" si="941"/>
        <v>0</v>
      </c>
      <c r="CB397" s="52">
        <f t="shared" ca="1" si="942"/>
        <v>0</v>
      </c>
      <c r="CC397" s="52">
        <f t="shared" ca="1" si="943"/>
        <v>0</v>
      </c>
      <c r="CD397" s="52">
        <f t="shared" ca="1" si="944"/>
        <v>0</v>
      </c>
      <c r="CE397" s="52">
        <f t="shared" ca="1" si="945"/>
        <v>0</v>
      </c>
      <c r="CF397" s="52">
        <f t="shared" ca="1" si="946"/>
        <v>0</v>
      </c>
      <c r="CG397" s="52">
        <f t="shared" ca="1" si="947"/>
        <v>0</v>
      </c>
      <c r="CH397" s="52">
        <f t="shared" ca="1" si="948"/>
        <v>0</v>
      </c>
      <c r="CI397" s="52">
        <f t="shared" ca="1" si="949"/>
        <v>0</v>
      </c>
      <c r="CJ397" s="52">
        <f t="shared" ca="1" si="950"/>
        <v>0</v>
      </c>
      <c r="CK397" s="52">
        <f t="shared" ca="1" si="951"/>
        <v>0</v>
      </c>
      <c r="CL397" s="52">
        <f t="shared" ca="1" si="952"/>
        <v>0</v>
      </c>
      <c r="CM397" s="52">
        <f t="shared" ca="1" si="953"/>
        <v>0</v>
      </c>
      <c r="CN397" s="52">
        <f t="shared" ca="1" si="954"/>
        <v>0</v>
      </c>
      <c r="CO397" s="52">
        <f t="shared" ca="1" si="955"/>
        <v>0</v>
      </c>
      <c r="CP397" s="52">
        <f t="shared" ca="1" si="956"/>
        <v>0</v>
      </c>
      <c r="CQ397" s="52">
        <f t="shared" ca="1" si="957"/>
        <v>0</v>
      </c>
      <c r="CR397" s="52">
        <f t="shared" ca="1" si="958"/>
        <v>0</v>
      </c>
      <c r="CS397" s="52">
        <f t="shared" ca="1" si="959"/>
        <v>0</v>
      </c>
      <c r="CT397" s="52">
        <f t="shared" ca="1" si="960"/>
        <v>0</v>
      </c>
      <c r="CU397" s="52">
        <f t="shared" ca="1" si="961"/>
        <v>0</v>
      </c>
      <c r="CV397" s="52">
        <f t="shared" ca="1" si="962"/>
        <v>0</v>
      </c>
      <c r="CW397" s="52">
        <f t="shared" ca="1" si="963"/>
        <v>0</v>
      </c>
      <c r="CY397" s="51" t="str">
        <f t="shared" ca="1" si="964"/>
        <v>Slope</v>
      </c>
      <c r="CZ397" s="51" t="str">
        <f t="shared" ca="1" si="965"/>
        <v>Slope</v>
      </c>
      <c r="DA397" s="51" t="str">
        <f t="shared" ca="1" si="966"/>
        <v>Slope</v>
      </c>
      <c r="DB397" s="51" t="str">
        <f t="shared" ca="1" si="967"/>
        <v>Slope</v>
      </c>
      <c r="DC397" s="51" t="str">
        <f t="shared" ca="1" si="968"/>
        <v>Slope</v>
      </c>
      <c r="DD397" s="51" t="str">
        <f t="shared" ca="1" si="969"/>
        <v>Slope</v>
      </c>
      <c r="DE397" s="51" t="str">
        <f t="shared" ca="1" si="970"/>
        <v>Slope</v>
      </c>
      <c r="DF397" s="51" t="str">
        <f t="shared" ca="1" si="971"/>
        <v>Slope</v>
      </c>
      <c r="DG397" s="51" t="str">
        <f t="shared" ca="1" si="972"/>
        <v>Slope</v>
      </c>
      <c r="DH397" s="51" t="str">
        <f t="shared" ca="1" si="973"/>
        <v>Slope</v>
      </c>
      <c r="DI397" s="51" t="str">
        <f t="shared" ca="1" si="974"/>
        <v>Slope</v>
      </c>
      <c r="DJ397" s="51" t="str">
        <f t="shared" ca="1" si="975"/>
        <v>Slope</v>
      </c>
      <c r="DK397" s="51" t="str">
        <f t="shared" ca="1" si="976"/>
        <v>Slope</v>
      </c>
      <c r="DL397" s="51" t="str">
        <f t="shared" ca="1" si="977"/>
        <v>Slope</v>
      </c>
      <c r="DM397" s="51" t="str">
        <f t="shared" ca="1" si="978"/>
        <v>Slope</v>
      </c>
      <c r="DN397" s="51" t="str">
        <f t="shared" ca="1" si="979"/>
        <v>Slope</v>
      </c>
      <c r="DO397" s="51" t="str">
        <f t="shared" ca="1" si="980"/>
        <v>Slope</v>
      </c>
      <c r="DP397" s="51" t="str">
        <f t="shared" ca="1" si="981"/>
        <v>Slope</v>
      </c>
      <c r="DQ397" s="51" t="str">
        <f t="shared" ca="1" si="982"/>
        <v>Slope</v>
      </c>
      <c r="DR397" s="51" t="str">
        <f t="shared" ca="1" si="983"/>
        <v>Slope</v>
      </c>
      <c r="DS397" s="51" t="str">
        <f t="shared" ca="1" si="984"/>
        <v>Slope</v>
      </c>
      <c r="DT397" s="51" t="str">
        <f t="shared" ca="1" si="985"/>
        <v>Slope</v>
      </c>
      <c r="DU397" s="51" t="str">
        <f t="shared" ca="1" si="986"/>
        <v>Slope</v>
      </c>
      <c r="DV397" s="51" t="str">
        <f t="shared" ca="1" si="987"/>
        <v>Slope</v>
      </c>
      <c r="DW397" s="51" t="str">
        <f t="shared" ca="1" si="988"/>
        <v>Slope</v>
      </c>
      <c r="DX397" s="51" t="str">
        <f t="shared" ca="1" si="989"/>
        <v>Slope</v>
      </c>
      <c r="DY397" s="51" t="str">
        <f t="shared" ca="1" si="990"/>
        <v>Slope</v>
      </c>
      <c r="DZ397" s="51" t="str">
        <f t="shared" ca="1" si="991"/>
        <v>Slope</v>
      </c>
      <c r="EA397" s="51" t="str">
        <f t="shared" ca="1" si="992"/>
        <v>Slope</v>
      </c>
      <c r="EB397" s="51" t="str">
        <f t="shared" ca="1" si="993"/>
        <v>Slope</v>
      </c>
      <c r="EC397" s="51" t="str">
        <f t="shared" ca="1" si="994"/>
        <v>Slope</v>
      </c>
      <c r="EE397" s="52">
        <f t="shared" ca="1" si="995"/>
        <v>1</v>
      </c>
      <c r="EF397" s="52">
        <f t="shared" ca="1" si="996"/>
        <v>1</v>
      </c>
      <c r="EG397" s="52">
        <f t="shared" ca="1" si="997"/>
        <v>1</v>
      </c>
      <c r="EH397" s="52">
        <f t="shared" ca="1" si="998"/>
        <v>1</v>
      </c>
      <c r="EI397" s="52">
        <f t="shared" ca="1" si="999"/>
        <v>1</v>
      </c>
      <c r="EJ397" s="52">
        <f t="shared" ca="1" si="1000"/>
        <v>1</v>
      </c>
      <c r="EK397" s="52">
        <f t="shared" ca="1" si="1001"/>
        <v>1</v>
      </c>
      <c r="EL397" s="52">
        <f t="shared" ca="1" si="1002"/>
        <v>1</v>
      </c>
      <c r="EM397" s="52">
        <f t="shared" ca="1" si="1003"/>
        <v>1</v>
      </c>
      <c r="EN397" s="52">
        <f t="shared" ca="1" si="1004"/>
        <v>1</v>
      </c>
      <c r="EO397" s="52">
        <f t="shared" ca="1" si="1005"/>
        <v>1</v>
      </c>
      <c r="EP397" s="52">
        <f t="shared" ca="1" si="1006"/>
        <v>1</v>
      </c>
      <c r="EQ397" s="52">
        <f t="shared" ca="1" si="1007"/>
        <v>1</v>
      </c>
      <c r="ER397" s="52">
        <f t="shared" ca="1" si="1008"/>
        <v>1</v>
      </c>
      <c r="ES397" s="52">
        <f t="shared" ca="1" si="1009"/>
        <v>1</v>
      </c>
      <c r="ET397" s="52">
        <f t="shared" ca="1" si="1010"/>
        <v>1</v>
      </c>
      <c r="EU397" s="52">
        <f t="shared" ca="1" si="1011"/>
        <v>1</v>
      </c>
      <c r="EV397" s="52">
        <f t="shared" ca="1" si="1012"/>
        <v>1</v>
      </c>
      <c r="EW397" s="52">
        <f t="shared" ca="1" si="1013"/>
        <v>1</v>
      </c>
      <c r="EX397" s="52">
        <f t="shared" ca="1" si="1014"/>
        <v>1</v>
      </c>
      <c r="EY397" s="52">
        <f t="shared" ca="1" si="1015"/>
        <v>1</v>
      </c>
      <c r="EZ397" s="52">
        <f t="shared" ca="1" si="1016"/>
        <v>1</v>
      </c>
      <c r="FA397" s="52">
        <f t="shared" ca="1" si="1017"/>
        <v>1</v>
      </c>
      <c r="FB397" s="52">
        <f t="shared" ca="1" si="1018"/>
        <v>1</v>
      </c>
      <c r="FC397" s="52">
        <f t="shared" ca="1" si="1019"/>
        <v>1</v>
      </c>
      <c r="FD397" s="52">
        <f t="shared" ca="1" si="1020"/>
        <v>1</v>
      </c>
      <c r="FE397" s="52">
        <f t="shared" ca="1" si="1021"/>
        <v>1</v>
      </c>
      <c r="FF397" s="52">
        <f t="shared" ca="1" si="1022"/>
        <v>1</v>
      </c>
      <c r="FG397" s="52">
        <f t="shared" ca="1" si="1023"/>
        <v>1</v>
      </c>
      <c r="FH397" s="52">
        <f t="shared" ca="1" si="1024"/>
        <v>1</v>
      </c>
      <c r="FI397" s="52">
        <f t="shared" ca="1" si="1025"/>
        <v>1</v>
      </c>
      <c r="FK397" s="52">
        <f t="shared" si="1026"/>
        <v>0</v>
      </c>
      <c r="FL397" s="59" t="e">
        <f t="shared" ca="1" si="1027"/>
        <v>#N/A</v>
      </c>
      <c r="FM397" s="59" t="e">
        <f t="shared" ca="1" si="1028"/>
        <v>#N/A</v>
      </c>
      <c r="FN397" s="52">
        <f t="shared" ca="1" si="1029"/>
        <v>0</v>
      </c>
      <c r="FP397" s="52">
        <f t="shared" ca="1" si="1030"/>
        <v>0.66666666666666663</v>
      </c>
      <c r="FQ397" s="52">
        <f t="shared" ca="1" si="1031"/>
        <v>0.66666666666666663</v>
      </c>
      <c r="FR397" s="52">
        <f t="shared" ca="1" si="1032"/>
        <v>0.65555555555555545</v>
      </c>
      <c r="FS397" s="52">
        <f t="shared" ca="1" si="1033"/>
        <v>0.64444444444444438</v>
      </c>
      <c r="FT397" s="52">
        <f t="shared" ca="1" si="1034"/>
        <v>0.6333333333333333</v>
      </c>
      <c r="FU397" s="52">
        <f t="shared" ca="1" si="1035"/>
        <v>0.62222222222222223</v>
      </c>
      <c r="FV397" s="52">
        <f t="shared" ca="1" si="1036"/>
        <v>0.61111111111111116</v>
      </c>
      <c r="FW397" s="52">
        <f t="shared" ca="1" si="1037"/>
        <v>0.6</v>
      </c>
      <c r="FX397" s="52">
        <f t="shared" ca="1" si="1038"/>
        <v>0.5888888888888888</v>
      </c>
      <c r="FY397" s="52">
        <f t="shared" ca="1" si="1039"/>
        <v>0.57777777777777772</v>
      </c>
      <c r="FZ397" s="52">
        <f t="shared" ca="1" si="1040"/>
        <v>0.56666666666666665</v>
      </c>
      <c r="GA397" s="52">
        <f t="shared" ca="1" si="1041"/>
        <v>0.55555555555555558</v>
      </c>
      <c r="GB397" s="52">
        <f t="shared" ca="1" si="1042"/>
        <v>0.5444444444444444</v>
      </c>
      <c r="GC397" s="52">
        <f t="shared" ca="1" si="1043"/>
        <v>0.53333333333333333</v>
      </c>
      <c r="GD397" s="52">
        <f t="shared" ca="1" si="1044"/>
        <v>0.52222222222222214</v>
      </c>
      <c r="GE397" s="52">
        <f t="shared" ca="1" si="1045"/>
        <v>0.51111111111111107</v>
      </c>
      <c r="GF397" s="52">
        <f t="shared" ca="1" si="1046"/>
        <v>0.5</v>
      </c>
      <c r="GG397" s="52">
        <f t="shared" ca="1" si="1047"/>
        <v>0.48888888888888887</v>
      </c>
      <c r="GH397" s="52">
        <f t="shared" ca="1" si="1048"/>
        <v>0.47777777777777775</v>
      </c>
      <c r="GI397" s="52">
        <f t="shared" ca="1" si="1049"/>
        <v>0.46666666666666667</v>
      </c>
      <c r="GJ397" s="52">
        <f t="shared" ca="1" si="1050"/>
        <v>0.45555555555555555</v>
      </c>
      <c r="GK397" s="52">
        <f t="shared" ca="1" si="1051"/>
        <v>0.44444444444444442</v>
      </c>
      <c r="GL397" s="52">
        <f t="shared" ca="1" si="1052"/>
        <v>0.43333333333333335</v>
      </c>
      <c r="GM397" s="52">
        <f t="shared" ca="1" si="1053"/>
        <v>0.42222222222222222</v>
      </c>
      <c r="GN397" s="52">
        <f t="shared" ca="1" si="1054"/>
        <v>0.41111111111111109</v>
      </c>
      <c r="GO397" s="52">
        <f t="shared" ca="1" si="1055"/>
        <v>0.39999999999999997</v>
      </c>
      <c r="GP397" s="52">
        <f t="shared" ca="1" si="1056"/>
        <v>0.38888888888888884</v>
      </c>
      <c r="GQ397" s="52">
        <f t="shared" ca="1" si="1057"/>
        <v>0.37777777777777777</v>
      </c>
      <c r="GR397" s="52">
        <f t="shared" ca="1" si="1058"/>
        <v>0.36666666666666664</v>
      </c>
      <c r="GS397" s="52">
        <f t="shared" ca="1" si="1059"/>
        <v>0.35555555555555551</v>
      </c>
      <c r="GT397" s="52">
        <f t="shared" ca="1" si="1060"/>
        <v>0.34444444444444444</v>
      </c>
      <c r="GU397" s="125">
        <f t="shared" si="1061"/>
        <v>0</v>
      </c>
      <c r="GV397" s="52">
        <f t="shared" ca="1" si="1062"/>
        <v>0.66666666666666663</v>
      </c>
      <c r="GW397" s="59">
        <f t="shared" ca="1" si="1063"/>
        <v>0</v>
      </c>
      <c r="GX397" s="52">
        <f t="shared" ca="1" si="1064"/>
        <v>0</v>
      </c>
      <c r="GY397" s="52" t="str">
        <f t="shared" ca="1" si="1065"/>
        <v>Slope</v>
      </c>
      <c r="GZ397" s="52" t="str">
        <f t="shared" ca="1" si="1066"/>
        <v>NaN</v>
      </c>
      <c r="HA397" s="120">
        <f t="shared" si="1067"/>
        <v>0</v>
      </c>
      <c r="HB397" s="58">
        <f t="shared" si="1068"/>
        <v>0</v>
      </c>
      <c r="HC397" s="58"/>
      <c r="HD397" s="121">
        <f t="shared" si="1069"/>
        <v>1</v>
      </c>
      <c r="HE397" s="52">
        <f t="shared" si="1070"/>
        <v>0</v>
      </c>
      <c r="HF397" s="52">
        <f t="shared" si="1071"/>
        <v>0</v>
      </c>
      <c r="HG397" s="120">
        <f t="shared" si="1072"/>
        <v>1</v>
      </c>
      <c r="HH397" s="120">
        <f t="shared" si="1073"/>
        <v>0</v>
      </c>
      <c r="HI397" s="52">
        <f t="shared" ca="1" si="1074"/>
        <v>0</v>
      </c>
      <c r="HJ397" s="52" t="str">
        <f t="shared" ca="1" si="1075"/>
        <v>Slope</v>
      </c>
      <c r="HK397" s="59">
        <f t="shared" ca="1" si="1076"/>
        <v>2</v>
      </c>
      <c r="HL397" s="52" t="str">
        <f t="shared" ca="1" si="1077"/>
        <v>NaN</v>
      </c>
      <c r="HM397" s="52">
        <f t="shared" si="1078"/>
        <v>0</v>
      </c>
      <c r="HN397" s="52">
        <f t="shared" si="1079"/>
        <v>0</v>
      </c>
      <c r="HO397" s="52">
        <f t="shared" si="1080"/>
        <v>0</v>
      </c>
      <c r="HP397" s="112"/>
      <c r="HQ397" s="52">
        <f t="shared" si="1083"/>
        <v>0</v>
      </c>
      <c r="HR397" s="112"/>
      <c r="HS397" s="52">
        <f t="shared" si="1081"/>
        <v>0</v>
      </c>
      <c r="HT397">
        <f t="shared" si="1082"/>
        <v>0</v>
      </c>
    </row>
    <row r="398" spans="1:228" x14ac:dyDescent="0.25">
      <c r="A398" s="45">
        <v>360</v>
      </c>
      <c r="B398" s="35">
        <f t="shared" si="922"/>
        <v>4.1550925925925901E-2</v>
      </c>
      <c r="C398" s="28"/>
      <c r="D398" s="29"/>
      <c r="E398" s="29"/>
      <c r="F398" s="37"/>
      <c r="G398" s="38"/>
      <c r="H398" s="107"/>
      <c r="I398" s="31"/>
      <c r="J398" s="28"/>
      <c r="K398" s="37">
        <f t="shared" si="1086"/>
        <v>0</v>
      </c>
      <c r="L398" s="30">
        <f t="shared" si="1084"/>
        <v>0</v>
      </c>
      <c r="M398" s="101">
        <f t="shared" si="1085"/>
        <v>0</v>
      </c>
      <c r="N398" s="103">
        <f t="shared" si="923"/>
        <v>0</v>
      </c>
      <c r="AD398" s="52" t="e">
        <f t="shared" ca="1" si="924"/>
        <v>#DIV/0!</v>
      </c>
      <c r="AE398" s="52" t="e">
        <f t="shared" ca="1" si="924"/>
        <v>#DIV/0!</v>
      </c>
      <c r="AF398" s="52" t="e">
        <f t="shared" ca="1" si="924"/>
        <v>#DIV/0!</v>
      </c>
      <c r="AG398" s="52" t="e">
        <f t="shared" ca="1" si="918"/>
        <v>#DIV/0!</v>
      </c>
      <c r="AH398" s="52" t="e">
        <f t="shared" ca="1" si="918"/>
        <v>#DIV/0!</v>
      </c>
      <c r="AI398" s="52" t="e">
        <f t="shared" ca="1" si="918"/>
        <v>#DIV/0!</v>
      </c>
      <c r="AJ398" s="52" t="e">
        <f t="shared" ca="1" si="918"/>
        <v>#DIV/0!</v>
      </c>
      <c r="AK398" s="52" t="e">
        <f t="shared" ca="1" si="919"/>
        <v>#DIV/0!</v>
      </c>
      <c r="AL398" s="52" t="e">
        <f t="shared" ca="1" si="919"/>
        <v>#DIV/0!</v>
      </c>
      <c r="AM398" s="52" t="e">
        <f t="shared" ca="1" si="919"/>
        <v>#DIV/0!</v>
      </c>
      <c r="AN398" s="52" t="e">
        <f t="shared" ca="1" si="919"/>
        <v>#DIV/0!</v>
      </c>
      <c r="AO398" s="52" t="e">
        <f t="shared" ca="1" si="920"/>
        <v>#DIV/0!</v>
      </c>
      <c r="AP398" s="52" t="e">
        <f t="shared" ca="1" si="920"/>
        <v>#DIV/0!</v>
      </c>
      <c r="AQ398" s="52" t="e">
        <f t="shared" ca="1" si="920"/>
        <v>#DIV/0!</v>
      </c>
      <c r="AR398" s="52" t="e">
        <f t="shared" ca="1" si="920"/>
        <v>#DIV/0!</v>
      </c>
      <c r="AS398" s="52" t="e">
        <f t="shared" ca="1" si="921"/>
        <v>#DIV/0!</v>
      </c>
      <c r="AT398" s="52" t="e">
        <f t="shared" ca="1" si="921"/>
        <v>#DIV/0!</v>
      </c>
      <c r="AU398" s="52" t="e">
        <f t="shared" ca="1" si="921"/>
        <v>#DIV/0!</v>
      </c>
      <c r="AV398" s="52" t="e">
        <f t="shared" ca="1" si="921"/>
        <v>#DIV/0!</v>
      </c>
      <c r="AW398" s="52" t="e">
        <f t="shared" ca="1" si="921"/>
        <v>#DIV/0!</v>
      </c>
      <c r="AX398" s="52" t="e">
        <f t="shared" ca="1" si="921"/>
        <v>#DIV/0!</v>
      </c>
      <c r="AY398" s="52" t="e">
        <f t="shared" ca="1" si="915"/>
        <v>#DIV/0!</v>
      </c>
      <c r="AZ398" s="52" t="e">
        <f t="shared" ca="1" si="915"/>
        <v>#DIV/0!</v>
      </c>
      <c r="BA398" s="52" t="e">
        <f t="shared" ca="1" si="915"/>
        <v>#DIV/0!</v>
      </c>
      <c r="BB398" s="52" t="e">
        <f t="shared" ca="1" si="915"/>
        <v>#DIV/0!</v>
      </c>
      <c r="BC398" s="52" t="e">
        <f t="shared" ca="1" si="916"/>
        <v>#DIV/0!</v>
      </c>
      <c r="BD398" s="52" t="e">
        <f t="shared" ca="1" si="916"/>
        <v>#DIV/0!</v>
      </c>
      <c r="BE398" s="52" t="e">
        <f t="shared" ca="1" si="916"/>
        <v>#DIV/0!</v>
      </c>
      <c r="BF398" s="52" t="e">
        <f t="shared" ca="1" si="916"/>
        <v>#DIV/0!</v>
      </c>
      <c r="BG398" s="52" t="e">
        <f t="shared" ca="1" si="917"/>
        <v>#DIV/0!</v>
      </c>
      <c r="BH398" s="52" t="e">
        <f t="shared" ca="1" si="917"/>
        <v>#DIV/0!</v>
      </c>
      <c r="BJ398" s="52">
        <f t="shared" si="925"/>
        <v>0</v>
      </c>
      <c r="BK398" s="52">
        <f t="shared" si="926"/>
        <v>0</v>
      </c>
      <c r="BL398" s="52">
        <f t="shared" si="927"/>
        <v>0</v>
      </c>
      <c r="BM398" s="52">
        <f t="shared" si="928"/>
        <v>0</v>
      </c>
      <c r="BN398" s="52">
        <f t="shared" si="929"/>
        <v>0</v>
      </c>
      <c r="BO398" s="52">
        <f t="shared" si="930"/>
        <v>0</v>
      </c>
      <c r="BP398" s="52">
        <f t="shared" si="931"/>
        <v>0</v>
      </c>
      <c r="BQ398" s="52">
        <f t="shared" si="932"/>
        <v>0.05</v>
      </c>
      <c r="BS398" s="52">
        <f t="shared" ca="1" si="933"/>
        <v>0</v>
      </c>
      <c r="BT398" s="52">
        <f t="shared" ca="1" si="934"/>
        <v>0</v>
      </c>
      <c r="BU398" s="52">
        <f t="shared" ca="1" si="935"/>
        <v>0</v>
      </c>
      <c r="BV398" s="52">
        <f t="shared" ca="1" si="936"/>
        <v>0</v>
      </c>
      <c r="BW398" s="52">
        <f t="shared" ca="1" si="937"/>
        <v>0</v>
      </c>
      <c r="BX398" s="52">
        <f t="shared" ca="1" si="938"/>
        <v>0</v>
      </c>
      <c r="BY398" s="52">
        <f t="shared" ca="1" si="939"/>
        <v>0</v>
      </c>
      <c r="BZ398" s="52">
        <f t="shared" ca="1" si="940"/>
        <v>0</v>
      </c>
      <c r="CA398" s="52">
        <f t="shared" ca="1" si="941"/>
        <v>0</v>
      </c>
      <c r="CB398" s="52">
        <f t="shared" ca="1" si="942"/>
        <v>0</v>
      </c>
      <c r="CC398" s="52">
        <f t="shared" ca="1" si="943"/>
        <v>0</v>
      </c>
      <c r="CD398" s="52">
        <f t="shared" ca="1" si="944"/>
        <v>0</v>
      </c>
      <c r="CE398" s="52">
        <f t="shared" ca="1" si="945"/>
        <v>0</v>
      </c>
      <c r="CF398" s="52">
        <f t="shared" ca="1" si="946"/>
        <v>0</v>
      </c>
      <c r="CG398" s="52">
        <f t="shared" ca="1" si="947"/>
        <v>0</v>
      </c>
      <c r="CH398" s="52">
        <f t="shared" ca="1" si="948"/>
        <v>0</v>
      </c>
      <c r="CI398" s="52">
        <f t="shared" ca="1" si="949"/>
        <v>0</v>
      </c>
      <c r="CJ398" s="52">
        <f t="shared" ca="1" si="950"/>
        <v>0</v>
      </c>
      <c r="CK398" s="52">
        <f t="shared" ca="1" si="951"/>
        <v>0</v>
      </c>
      <c r="CL398" s="52">
        <f t="shared" ca="1" si="952"/>
        <v>0</v>
      </c>
      <c r="CM398" s="52">
        <f t="shared" ca="1" si="953"/>
        <v>0</v>
      </c>
      <c r="CN398" s="52">
        <f t="shared" ca="1" si="954"/>
        <v>0</v>
      </c>
      <c r="CO398" s="52">
        <f t="shared" ca="1" si="955"/>
        <v>0</v>
      </c>
      <c r="CP398" s="52">
        <f t="shared" ca="1" si="956"/>
        <v>0</v>
      </c>
      <c r="CQ398" s="52">
        <f t="shared" ca="1" si="957"/>
        <v>0</v>
      </c>
      <c r="CR398" s="52">
        <f t="shared" ca="1" si="958"/>
        <v>0</v>
      </c>
      <c r="CS398" s="52">
        <f t="shared" ca="1" si="959"/>
        <v>0</v>
      </c>
      <c r="CT398" s="52">
        <f t="shared" ca="1" si="960"/>
        <v>0</v>
      </c>
      <c r="CU398" s="52">
        <f t="shared" ca="1" si="961"/>
        <v>0</v>
      </c>
      <c r="CV398" s="52">
        <f t="shared" ca="1" si="962"/>
        <v>0</v>
      </c>
      <c r="CW398" s="52">
        <f t="shared" ca="1" si="963"/>
        <v>0</v>
      </c>
      <c r="CY398" s="51" t="str">
        <f t="shared" ca="1" si="964"/>
        <v>Slope</v>
      </c>
      <c r="CZ398" s="51" t="str">
        <f t="shared" ca="1" si="965"/>
        <v>Slope</v>
      </c>
      <c r="DA398" s="51" t="str">
        <f t="shared" ca="1" si="966"/>
        <v>Slope</v>
      </c>
      <c r="DB398" s="51" t="str">
        <f t="shared" ca="1" si="967"/>
        <v>Slope</v>
      </c>
      <c r="DC398" s="51" t="str">
        <f t="shared" ca="1" si="968"/>
        <v>Slope</v>
      </c>
      <c r="DD398" s="51" t="str">
        <f t="shared" ca="1" si="969"/>
        <v>Slope</v>
      </c>
      <c r="DE398" s="51" t="str">
        <f t="shared" ca="1" si="970"/>
        <v>Slope</v>
      </c>
      <c r="DF398" s="51" t="str">
        <f t="shared" ca="1" si="971"/>
        <v>Slope</v>
      </c>
      <c r="DG398" s="51" t="str">
        <f t="shared" ca="1" si="972"/>
        <v>Slope</v>
      </c>
      <c r="DH398" s="51" t="str">
        <f t="shared" ca="1" si="973"/>
        <v>Slope</v>
      </c>
      <c r="DI398" s="51" t="str">
        <f t="shared" ca="1" si="974"/>
        <v>Slope</v>
      </c>
      <c r="DJ398" s="51" t="str">
        <f t="shared" ca="1" si="975"/>
        <v>Slope</v>
      </c>
      <c r="DK398" s="51" t="str">
        <f t="shared" ca="1" si="976"/>
        <v>Slope</v>
      </c>
      <c r="DL398" s="51" t="str">
        <f t="shared" ca="1" si="977"/>
        <v>Slope</v>
      </c>
      <c r="DM398" s="51" t="str">
        <f t="shared" ca="1" si="978"/>
        <v>Slope</v>
      </c>
      <c r="DN398" s="51" t="str">
        <f t="shared" ca="1" si="979"/>
        <v>Slope</v>
      </c>
      <c r="DO398" s="51" t="str">
        <f t="shared" ca="1" si="980"/>
        <v>Slope</v>
      </c>
      <c r="DP398" s="51" t="str">
        <f t="shared" ca="1" si="981"/>
        <v>Slope</v>
      </c>
      <c r="DQ398" s="51" t="str">
        <f t="shared" ca="1" si="982"/>
        <v>Slope</v>
      </c>
      <c r="DR398" s="51" t="str">
        <f t="shared" ca="1" si="983"/>
        <v>Slope</v>
      </c>
      <c r="DS398" s="51" t="str">
        <f t="shared" ca="1" si="984"/>
        <v>Slope</v>
      </c>
      <c r="DT398" s="51" t="str">
        <f t="shared" ca="1" si="985"/>
        <v>Slope</v>
      </c>
      <c r="DU398" s="51" t="str">
        <f t="shared" ca="1" si="986"/>
        <v>Slope</v>
      </c>
      <c r="DV398" s="51" t="str">
        <f t="shared" ca="1" si="987"/>
        <v>Slope</v>
      </c>
      <c r="DW398" s="51" t="str">
        <f t="shared" ca="1" si="988"/>
        <v>Slope</v>
      </c>
      <c r="DX398" s="51" t="str">
        <f t="shared" ca="1" si="989"/>
        <v>Slope</v>
      </c>
      <c r="DY398" s="51" t="str">
        <f t="shared" ca="1" si="990"/>
        <v>Slope</v>
      </c>
      <c r="DZ398" s="51" t="str">
        <f t="shared" ca="1" si="991"/>
        <v>Slope</v>
      </c>
      <c r="EA398" s="51" t="str">
        <f t="shared" ca="1" si="992"/>
        <v>Slope</v>
      </c>
      <c r="EB398" s="51" t="str">
        <f t="shared" ca="1" si="993"/>
        <v>Slope</v>
      </c>
      <c r="EC398" s="51" t="str">
        <f t="shared" ca="1" si="994"/>
        <v>Slope</v>
      </c>
      <c r="EE398" s="52">
        <f t="shared" ca="1" si="995"/>
        <v>1</v>
      </c>
      <c r="EF398" s="52">
        <f t="shared" ca="1" si="996"/>
        <v>1</v>
      </c>
      <c r="EG398" s="52">
        <f t="shared" ca="1" si="997"/>
        <v>1</v>
      </c>
      <c r="EH398" s="52">
        <f t="shared" ca="1" si="998"/>
        <v>1</v>
      </c>
      <c r="EI398" s="52">
        <f t="shared" ca="1" si="999"/>
        <v>1</v>
      </c>
      <c r="EJ398" s="52">
        <f t="shared" ca="1" si="1000"/>
        <v>1</v>
      </c>
      <c r="EK398" s="52">
        <f t="shared" ca="1" si="1001"/>
        <v>1</v>
      </c>
      <c r="EL398" s="52">
        <f t="shared" ca="1" si="1002"/>
        <v>1</v>
      </c>
      <c r="EM398" s="52">
        <f t="shared" ca="1" si="1003"/>
        <v>1</v>
      </c>
      <c r="EN398" s="52">
        <f t="shared" ca="1" si="1004"/>
        <v>1</v>
      </c>
      <c r="EO398" s="52">
        <f t="shared" ca="1" si="1005"/>
        <v>1</v>
      </c>
      <c r="EP398" s="52">
        <f t="shared" ca="1" si="1006"/>
        <v>1</v>
      </c>
      <c r="EQ398" s="52">
        <f t="shared" ca="1" si="1007"/>
        <v>1</v>
      </c>
      <c r="ER398" s="52">
        <f t="shared" ca="1" si="1008"/>
        <v>1</v>
      </c>
      <c r="ES398" s="52">
        <f t="shared" ca="1" si="1009"/>
        <v>1</v>
      </c>
      <c r="ET398" s="52">
        <f t="shared" ca="1" si="1010"/>
        <v>1</v>
      </c>
      <c r="EU398" s="52">
        <f t="shared" ca="1" si="1011"/>
        <v>1</v>
      </c>
      <c r="EV398" s="52">
        <f t="shared" ca="1" si="1012"/>
        <v>1</v>
      </c>
      <c r="EW398" s="52">
        <f t="shared" ca="1" si="1013"/>
        <v>1</v>
      </c>
      <c r="EX398" s="52">
        <f t="shared" ca="1" si="1014"/>
        <v>1</v>
      </c>
      <c r="EY398" s="52">
        <f t="shared" ca="1" si="1015"/>
        <v>1</v>
      </c>
      <c r="EZ398" s="52">
        <f t="shared" ca="1" si="1016"/>
        <v>1</v>
      </c>
      <c r="FA398" s="52">
        <f t="shared" ca="1" si="1017"/>
        <v>1</v>
      </c>
      <c r="FB398" s="52">
        <f t="shared" ca="1" si="1018"/>
        <v>1</v>
      </c>
      <c r="FC398" s="52">
        <f t="shared" ca="1" si="1019"/>
        <v>1</v>
      </c>
      <c r="FD398" s="52">
        <f t="shared" ca="1" si="1020"/>
        <v>1</v>
      </c>
      <c r="FE398" s="52">
        <f t="shared" ca="1" si="1021"/>
        <v>1</v>
      </c>
      <c r="FF398" s="52">
        <f t="shared" ca="1" si="1022"/>
        <v>1</v>
      </c>
      <c r="FG398" s="52">
        <f t="shared" ca="1" si="1023"/>
        <v>1</v>
      </c>
      <c r="FH398" s="52">
        <f t="shared" ca="1" si="1024"/>
        <v>1</v>
      </c>
      <c r="FI398" s="52">
        <f t="shared" ca="1" si="1025"/>
        <v>1</v>
      </c>
      <c r="FK398" s="52">
        <f t="shared" si="1026"/>
        <v>0</v>
      </c>
      <c r="FL398" s="59" t="e">
        <f t="shared" ca="1" si="1027"/>
        <v>#N/A</v>
      </c>
      <c r="FM398" s="59" t="e">
        <f t="shared" ca="1" si="1028"/>
        <v>#N/A</v>
      </c>
      <c r="FN398" s="52">
        <f t="shared" ca="1" si="1029"/>
        <v>0</v>
      </c>
      <c r="FP398" s="52">
        <f t="shared" ca="1" si="1030"/>
        <v>0.66666666666666663</v>
      </c>
      <c r="FQ398" s="52">
        <f t="shared" ca="1" si="1031"/>
        <v>0.66666666666666663</v>
      </c>
      <c r="FR398" s="52">
        <f t="shared" ca="1" si="1032"/>
        <v>0.65555555555555545</v>
      </c>
      <c r="FS398" s="52">
        <f t="shared" ca="1" si="1033"/>
        <v>0.64444444444444438</v>
      </c>
      <c r="FT398" s="52">
        <f t="shared" ca="1" si="1034"/>
        <v>0.6333333333333333</v>
      </c>
      <c r="FU398" s="52">
        <f t="shared" ca="1" si="1035"/>
        <v>0.62222222222222223</v>
      </c>
      <c r="FV398" s="52">
        <f t="shared" ca="1" si="1036"/>
        <v>0.61111111111111116</v>
      </c>
      <c r="FW398" s="52">
        <f t="shared" ca="1" si="1037"/>
        <v>0.6</v>
      </c>
      <c r="FX398" s="52">
        <f t="shared" ca="1" si="1038"/>
        <v>0.5888888888888888</v>
      </c>
      <c r="FY398" s="52">
        <f t="shared" ca="1" si="1039"/>
        <v>0.57777777777777772</v>
      </c>
      <c r="FZ398" s="52">
        <f t="shared" ca="1" si="1040"/>
        <v>0.56666666666666665</v>
      </c>
      <c r="GA398" s="52">
        <f t="shared" ca="1" si="1041"/>
        <v>0.55555555555555558</v>
      </c>
      <c r="GB398" s="52">
        <f t="shared" ca="1" si="1042"/>
        <v>0.5444444444444444</v>
      </c>
      <c r="GC398" s="52">
        <f t="shared" ca="1" si="1043"/>
        <v>0.53333333333333333</v>
      </c>
      <c r="GD398" s="52">
        <f t="shared" ca="1" si="1044"/>
        <v>0.52222222222222214</v>
      </c>
      <c r="GE398" s="52">
        <f t="shared" ca="1" si="1045"/>
        <v>0.51111111111111107</v>
      </c>
      <c r="GF398" s="52">
        <f t="shared" ca="1" si="1046"/>
        <v>0.5</v>
      </c>
      <c r="GG398" s="52">
        <f t="shared" ca="1" si="1047"/>
        <v>0.48888888888888887</v>
      </c>
      <c r="GH398" s="52">
        <f t="shared" ca="1" si="1048"/>
        <v>0.47777777777777775</v>
      </c>
      <c r="GI398" s="52">
        <f t="shared" ca="1" si="1049"/>
        <v>0.46666666666666667</v>
      </c>
      <c r="GJ398" s="52">
        <f t="shared" ca="1" si="1050"/>
        <v>0.45555555555555555</v>
      </c>
      <c r="GK398" s="52">
        <f t="shared" ca="1" si="1051"/>
        <v>0.44444444444444442</v>
      </c>
      <c r="GL398" s="52">
        <f t="shared" ca="1" si="1052"/>
        <v>0.43333333333333335</v>
      </c>
      <c r="GM398" s="52">
        <f t="shared" ca="1" si="1053"/>
        <v>0.42222222222222222</v>
      </c>
      <c r="GN398" s="52">
        <f t="shared" ca="1" si="1054"/>
        <v>0.41111111111111109</v>
      </c>
      <c r="GO398" s="52">
        <f t="shared" ca="1" si="1055"/>
        <v>0.39999999999999997</v>
      </c>
      <c r="GP398" s="52">
        <f t="shared" ca="1" si="1056"/>
        <v>0.38888888888888884</v>
      </c>
      <c r="GQ398" s="52">
        <f t="shared" ca="1" si="1057"/>
        <v>0.37777777777777777</v>
      </c>
      <c r="GR398" s="52">
        <f t="shared" ca="1" si="1058"/>
        <v>0.36666666666666664</v>
      </c>
      <c r="GS398" s="52">
        <f t="shared" ca="1" si="1059"/>
        <v>0.35555555555555551</v>
      </c>
      <c r="GT398" s="52">
        <f t="shared" ca="1" si="1060"/>
        <v>0.34444444444444444</v>
      </c>
      <c r="GU398" s="125">
        <f t="shared" si="1061"/>
        <v>0</v>
      </c>
      <c r="GV398" s="52">
        <f t="shared" ca="1" si="1062"/>
        <v>0.66666666666666663</v>
      </c>
      <c r="GW398" s="59">
        <f t="shared" ca="1" si="1063"/>
        <v>0</v>
      </c>
      <c r="GX398" s="52">
        <f t="shared" ca="1" si="1064"/>
        <v>0</v>
      </c>
      <c r="GY398" s="52" t="str">
        <f t="shared" ca="1" si="1065"/>
        <v>Slope</v>
      </c>
      <c r="GZ398" s="52" t="str">
        <f t="shared" ca="1" si="1066"/>
        <v>NaN</v>
      </c>
      <c r="HA398" s="120">
        <f t="shared" si="1067"/>
        <v>0</v>
      </c>
      <c r="HB398" s="58">
        <f t="shared" si="1068"/>
        <v>0</v>
      </c>
      <c r="HC398" s="58"/>
      <c r="HD398" s="121">
        <f t="shared" si="1069"/>
        <v>1</v>
      </c>
      <c r="HE398" s="52">
        <f t="shared" si="1070"/>
        <v>0</v>
      </c>
      <c r="HF398" s="52">
        <f t="shared" si="1071"/>
        <v>0</v>
      </c>
      <c r="HG398" s="120">
        <f t="shared" si="1072"/>
        <v>1</v>
      </c>
      <c r="HH398" s="120">
        <f t="shared" si="1073"/>
        <v>0</v>
      </c>
      <c r="HI398" s="52">
        <f t="shared" ca="1" si="1074"/>
        <v>0</v>
      </c>
      <c r="HJ398" s="52" t="str">
        <f t="shared" ca="1" si="1075"/>
        <v>Slope</v>
      </c>
      <c r="HK398" s="59">
        <f t="shared" ca="1" si="1076"/>
        <v>2</v>
      </c>
      <c r="HL398" s="52" t="str">
        <f t="shared" ca="1" si="1077"/>
        <v>NaN</v>
      </c>
      <c r="HM398" s="52">
        <f t="shared" si="1078"/>
        <v>0</v>
      </c>
      <c r="HN398" s="52">
        <f t="shared" si="1079"/>
        <v>0</v>
      </c>
      <c r="HO398" s="52">
        <f t="shared" si="1080"/>
        <v>0</v>
      </c>
      <c r="HP398" s="112"/>
      <c r="HQ398" s="52">
        <f t="shared" si="1083"/>
        <v>0</v>
      </c>
      <c r="HR398" s="112"/>
      <c r="HS398" s="52">
        <f t="shared" si="1081"/>
        <v>0</v>
      </c>
      <c r="HT398">
        <f t="shared" si="1082"/>
        <v>0</v>
      </c>
    </row>
    <row r="399" spans="1:228" x14ac:dyDescent="0.25">
      <c r="A399" s="45">
        <v>361</v>
      </c>
      <c r="B399" s="35">
        <f t="shared" si="922"/>
        <v>4.1666666666666644E-2</v>
      </c>
      <c r="C399" s="28"/>
      <c r="D399" s="29"/>
      <c r="E399" s="29"/>
      <c r="F399" s="37"/>
      <c r="G399" s="38"/>
      <c r="H399" s="107"/>
      <c r="I399" s="31"/>
      <c r="J399" s="28"/>
      <c r="K399" s="37">
        <f t="shared" si="1086"/>
        <v>0</v>
      </c>
      <c r="L399" s="30">
        <f t="shared" si="1084"/>
        <v>0</v>
      </c>
      <c r="M399" s="37">
        <f t="shared" si="1085"/>
        <v>0</v>
      </c>
      <c r="N399" s="34"/>
      <c r="BJ399" s="52">
        <f t="shared" si="925"/>
        <v>0</v>
      </c>
      <c r="BK399" s="52">
        <f t="shared" si="926"/>
        <v>0</v>
      </c>
      <c r="BL399" s="52">
        <f t="shared" si="927"/>
        <v>0</v>
      </c>
      <c r="BM399" s="52">
        <f t="shared" si="928"/>
        <v>0</v>
      </c>
      <c r="BN399" s="52">
        <f t="shared" si="929"/>
        <v>0</v>
      </c>
      <c r="BO399" s="52">
        <f t="shared" si="930"/>
        <v>0</v>
      </c>
      <c r="BP399" s="52">
        <f t="shared" si="931"/>
        <v>0</v>
      </c>
      <c r="BQ399" s="52">
        <f t="shared" si="932"/>
        <v>0.05</v>
      </c>
    </row>
    <row r="400" spans="1:228" x14ac:dyDescent="0.25">
      <c r="A400" s="45">
        <v>362</v>
      </c>
      <c r="B400" s="35">
        <f t="shared" si="922"/>
        <v>4.1782407407407386E-2</v>
      </c>
      <c r="C400" s="28"/>
      <c r="D400" s="29"/>
      <c r="E400" s="29"/>
      <c r="F400" s="37"/>
      <c r="G400" s="38"/>
      <c r="H400" s="107"/>
      <c r="I400" s="31"/>
      <c r="J400" s="28"/>
      <c r="K400" s="37">
        <f t="shared" si="1086"/>
        <v>0</v>
      </c>
      <c r="L400" s="30">
        <f t="shared" si="1084"/>
        <v>0</v>
      </c>
      <c r="M400" s="30">
        <f t="shared" si="1085"/>
        <v>0</v>
      </c>
      <c r="N400" s="34"/>
      <c r="BJ400" s="52">
        <f t="shared" si="925"/>
        <v>0</v>
      </c>
      <c r="BK400" s="52">
        <f t="shared" si="926"/>
        <v>0</v>
      </c>
      <c r="BL400" s="52">
        <f t="shared" si="927"/>
        <v>0</v>
      </c>
      <c r="BM400" s="52">
        <f t="shared" si="928"/>
        <v>0</v>
      </c>
      <c r="BN400" s="52">
        <f t="shared" si="929"/>
        <v>0</v>
      </c>
      <c r="BO400" s="52">
        <f t="shared" si="930"/>
        <v>0</v>
      </c>
      <c r="BP400" s="52"/>
      <c r="BQ400" s="52"/>
    </row>
    <row r="401" spans="1:165" x14ac:dyDescent="0.25">
      <c r="A401" s="45">
        <v>363</v>
      </c>
      <c r="B401" s="35">
        <f t="shared" si="922"/>
        <v>4.1898148148148129E-2</v>
      </c>
      <c r="C401" s="28"/>
      <c r="D401" s="29"/>
      <c r="E401" s="29"/>
      <c r="F401" s="37"/>
      <c r="G401" s="38"/>
      <c r="H401" s="107"/>
      <c r="I401" s="31"/>
      <c r="J401" s="28"/>
      <c r="K401" s="37">
        <f t="shared" si="1086"/>
        <v>0</v>
      </c>
      <c r="L401" s="30">
        <f t="shared" si="1084"/>
        <v>0</v>
      </c>
      <c r="M401" s="30">
        <f t="shared" si="1085"/>
        <v>0</v>
      </c>
      <c r="N401" s="34"/>
      <c r="BJ401" s="52">
        <f t="shared" si="925"/>
        <v>0</v>
      </c>
      <c r="BK401" s="52">
        <f t="shared" si="926"/>
        <v>0</v>
      </c>
      <c r="BL401" s="52">
        <f t="shared" si="927"/>
        <v>0</v>
      </c>
      <c r="BM401" s="52">
        <f t="shared" si="928"/>
        <v>0</v>
      </c>
      <c r="BN401" s="52">
        <f t="shared" si="929"/>
        <v>0</v>
      </c>
      <c r="BO401" s="52">
        <f t="shared" si="930"/>
        <v>0</v>
      </c>
      <c r="BP401" s="52"/>
      <c r="BQ401" s="52"/>
      <c r="EC401" s="51">
        <v>184</v>
      </c>
      <c r="ED401" s="63" t="str">
        <f ca="1">TEXT(OFFSET($B$39, EC401, 0), "HH:MM:SS")</f>
        <v>00:30:40</v>
      </c>
      <c r="EE401" s="51">
        <f t="shared" ref="EE401:FI401" ca="1" si="1087">OFFSET(EE$9, $EC$401, 0 )</f>
        <v>1</v>
      </c>
      <c r="EF401" s="51">
        <f t="shared" ca="1" si="1087"/>
        <v>1</v>
      </c>
      <c r="EG401" s="51">
        <f t="shared" ca="1" si="1087"/>
        <v>1</v>
      </c>
      <c r="EH401" s="51">
        <f t="shared" ca="1" si="1087"/>
        <v>1</v>
      </c>
      <c r="EI401" s="51">
        <f t="shared" ca="1" si="1087"/>
        <v>1</v>
      </c>
      <c r="EJ401" s="51">
        <f t="shared" ca="1" si="1087"/>
        <v>1</v>
      </c>
      <c r="EK401" s="51">
        <f t="shared" ca="1" si="1087"/>
        <v>1</v>
      </c>
      <c r="EL401" s="51">
        <f t="shared" ca="1" si="1087"/>
        <v>1</v>
      </c>
      <c r="EM401" s="51">
        <f t="shared" ca="1" si="1087"/>
        <v>1</v>
      </c>
      <c r="EN401" s="51">
        <f t="shared" ca="1" si="1087"/>
        <v>1</v>
      </c>
      <c r="EO401" s="51">
        <f t="shared" ca="1" si="1087"/>
        <v>1</v>
      </c>
      <c r="EP401" s="51">
        <f t="shared" ca="1" si="1087"/>
        <v>1</v>
      </c>
      <c r="EQ401" s="51">
        <f t="shared" ca="1" si="1087"/>
        <v>1</v>
      </c>
      <c r="ER401" s="51">
        <f t="shared" ca="1" si="1087"/>
        <v>1</v>
      </c>
      <c r="ES401" s="51">
        <f t="shared" ca="1" si="1087"/>
        <v>1</v>
      </c>
      <c r="ET401" s="51">
        <f t="shared" ca="1" si="1087"/>
        <v>1</v>
      </c>
      <c r="EU401" s="51">
        <f t="shared" ca="1" si="1087"/>
        <v>1</v>
      </c>
      <c r="EV401" s="51">
        <f t="shared" ca="1" si="1087"/>
        <v>1</v>
      </c>
      <c r="EW401" s="51">
        <f t="shared" ca="1" si="1087"/>
        <v>1</v>
      </c>
      <c r="EX401" s="51">
        <f t="shared" ca="1" si="1087"/>
        <v>1</v>
      </c>
      <c r="EY401" s="51">
        <f t="shared" ca="1" si="1087"/>
        <v>1</v>
      </c>
      <c r="EZ401" s="51">
        <f t="shared" ca="1" si="1087"/>
        <v>1</v>
      </c>
      <c r="FA401" s="51">
        <f t="shared" ca="1" si="1087"/>
        <v>1</v>
      </c>
      <c r="FB401" s="51">
        <f t="shared" ca="1" si="1087"/>
        <v>1</v>
      </c>
      <c r="FC401" s="51">
        <f t="shared" ca="1" si="1087"/>
        <v>1</v>
      </c>
      <c r="FD401" s="51">
        <f t="shared" ca="1" si="1087"/>
        <v>1</v>
      </c>
      <c r="FE401" s="51">
        <f t="shared" ca="1" si="1087"/>
        <v>1</v>
      </c>
      <c r="FF401" s="51">
        <f t="shared" ca="1" si="1087"/>
        <v>1</v>
      </c>
      <c r="FG401" s="51">
        <f t="shared" ca="1" si="1087"/>
        <v>1</v>
      </c>
      <c r="FH401" s="51">
        <f t="shared" ca="1" si="1087"/>
        <v>1</v>
      </c>
      <c r="FI401" s="51">
        <f t="shared" ca="1" si="1087"/>
        <v>1</v>
      </c>
    </row>
    <row r="402" spans="1:165" x14ac:dyDescent="0.25">
      <c r="A402" s="45">
        <v>364</v>
      </c>
      <c r="B402" s="35">
        <f t="shared" si="922"/>
        <v>4.2013888888888871E-2</v>
      </c>
      <c r="C402" s="28"/>
      <c r="D402" s="29"/>
      <c r="E402" s="29"/>
      <c r="F402" s="37"/>
      <c r="G402" s="38"/>
      <c r="H402" s="107"/>
      <c r="I402" s="31"/>
      <c r="J402" s="28"/>
      <c r="K402" s="37">
        <f t="shared" si="1086"/>
        <v>0</v>
      </c>
      <c r="L402" s="30">
        <f t="shared" si="1084"/>
        <v>0</v>
      </c>
      <c r="M402" s="30">
        <f t="shared" si="1085"/>
        <v>0</v>
      </c>
      <c r="N402" s="34"/>
      <c r="BJ402" s="52">
        <f t="shared" si="925"/>
        <v>0</v>
      </c>
      <c r="BK402" s="52">
        <f t="shared" si="926"/>
        <v>0</v>
      </c>
      <c r="BL402" s="52">
        <f t="shared" si="927"/>
        <v>0</v>
      </c>
      <c r="BM402" s="52">
        <f t="shared" si="928"/>
        <v>0</v>
      </c>
      <c r="BN402" s="52">
        <f t="shared" si="929"/>
        <v>0</v>
      </c>
      <c r="BO402" s="52">
        <f t="shared" si="930"/>
        <v>0</v>
      </c>
      <c r="BP402" s="52"/>
      <c r="BQ402" s="52"/>
      <c r="EE402" t="str">
        <f t="shared" ref="EE402:FI402" ca="1" si="1088">OFFSET(CY9, $EC$401, 0 )</f>
        <v>Slope</v>
      </c>
      <c r="EF402" t="str">
        <f t="shared" ca="1" si="1088"/>
        <v>Slope</v>
      </c>
      <c r="EG402" t="str">
        <f t="shared" ca="1" si="1088"/>
        <v>Slope</v>
      </c>
      <c r="EH402" t="str">
        <f t="shared" ca="1" si="1088"/>
        <v>Slope</v>
      </c>
      <c r="EI402" t="str">
        <f t="shared" ca="1" si="1088"/>
        <v>Slope</v>
      </c>
      <c r="EJ402" t="str">
        <f t="shared" ca="1" si="1088"/>
        <v>Slope</v>
      </c>
      <c r="EK402" t="str">
        <f t="shared" ca="1" si="1088"/>
        <v>Slope</v>
      </c>
      <c r="EL402" t="str">
        <f t="shared" ca="1" si="1088"/>
        <v>Slope</v>
      </c>
      <c r="EM402" t="str">
        <f t="shared" ca="1" si="1088"/>
        <v>Slope</v>
      </c>
      <c r="EN402" t="str">
        <f t="shared" ca="1" si="1088"/>
        <v>Slope</v>
      </c>
      <c r="EO402" t="str">
        <f t="shared" ca="1" si="1088"/>
        <v>Slope</v>
      </c>
      <c r="EP402" t="str">
        <f t="shared" ca="1" si="1088"/>
        <v>Slope</v>
      </c>
      <c r="EQ402" t="str">
        <f t="shared" ca="1" si="1088"/>
        <v>Slope</v>
      </c>
      <c r="ER402" t="str">
        <f t="shared" ca="1" si="1088"/>
        <v>Slope</v>
      </c>
      <c r="ES402" t="str">
        <f t="shared" ca="1" si="1088"/>
        <v>Slope</v>
      </c>
      <c r="ET402" t="str">
        <f t="shared" ca="1" si="1088"/>
        <v>Slope</v>
      </c>
      <c r="EU402" t="str">
        <f t="shared" ca="1" si="1088"/>
        <v>Slope</v>
      </c>
      <c r="EV402" t="str">
        <f t="shared" ca="1" si="1088"/>
        <v>Slope</v>
      </c>
      <c r="EW402" t="str">
        <f t="shared" ca="1" si="1088"/>
        <v>Slope</v>
      </c>
      <c r="EX402" t="str">
        <f t="shared" ca="1" si="1088"/>
        <v>Slope</v>
      </c>
      <c r="EY402" t="str">
        <f t="shared" ca="1" si="1088"/>
        <v>Slope</v>
      </c>
      <c r="EZ402" t="str">
        <f t="shared" ca="1" si="1088"/>
        <v>Slope</v>
      </c>
      <c r="FA402" t="str">
        <f t="shared" ca="1" si="1088"/>
        <v>Slope</v>
      </c>
      <c r="FB402" t="str">
        <f t="shared" ca="1" si="1088"/>
        <v>Slope</v>
      </c>
      <c r="FC402" t="str">
        <f t="shared" ca="1" si="1088"/>
        <v>Slope</v>
      </c>
      <c r="FD402" t="str">
        <f t="shared" ca="1" si="1088"/>
        <v>Slope</v>
      </c>
      <c r="FE402" t="str">
        <f t="shared" ca="1" si="1088"/>
        <v>Slope</v>
      </c>
      <c r="FF402" t="str">
        <f t="shared" ca="1" si="1088"/>
        <v>Slope</v>
      </c>
      <c r="FG402" t="str">
        <f t="shared" ca="1" si="1088"/>
        <v>Slope</v>
      </c>
      <c r="FH402" t="str">
        <f t="shared" ca="1" si="1088"/>
        <v>Slope</v>
      </c>
      <c r="FI402" t="str">
        <f t="shared" ca="1" si="1088"/>
        <v>Slope</v>
      </c>
    </row>
    <row r="403" spans="1:165" x14ac:dyDescent="0.25">
      <c r="A403" s="45">
        <v>365</v>
      </c>
      <c r="B403" s="35">
        <f t="shared" si="922"/>
        <v>4.2129629629629614E-2</v>
      </c>
      <c r="C403" s="28"/>
      <c r="D403" s="29"/>
      <c r="E403" s="29"/>
      <c r="F403" s="37"/>
      <c r="G403" s="38"/>
      <c r="H403" s="107"/>
      <c r="I403" s="31"/>
      <c r="J403" s="28"/>
      <c r="K403" s="37">
        <f t="shared" si="1086"/>
        <v>0</v>
      </c>
      <c r="L403" s="30">
        <f t="shared" si="1084"/>
        <v>0</v>
      </c>
      <c r="M403" s="30">
        <f t="shared" si="1085"/>
        <v>0</v>
      </c>
      <c r="N403" s="34"/>
      <c r="BJ403" s="52">
        <f t="shared" si="925"/>
        <v>0</v>
      </c>
      <c r="BK403" s="52">
        <f t="shared" si="926"/>
        <v>0</v>
      </c>
      <c r="BL403" s="52">
        <f t="shared" si="927"/>
        <v>0</v>
      </c>
      <c r="BM403" s="52">
        <f t="shared" si="928"/>
        <v>0</v>
      </c>
      <c r="BN403" s="52">
        <f t="shared" si="929"/>
        <v>0</v>
      </c>
      <c r="BO403" s="52">
        <f t="shared" si="930"/>
        <v>0</v>
      </c>
      <c r="BP403" s="52"/>
      <c r="BQ403" s="52"/>
      <c r="ED403" t="s">
        <v>69</v>
      </c>
      <c r="EE403">
        <f t="shared" ref="EE403:EN404" ca="1" si="1089">IF(EE$402 = $ED403, EE$401, 0)</f>
        <v>0</v>
      </c>
      <c r="EF403">
        <f t="shared" ca="1" si="1089"/>
        <v>0</v>
      </c>
      <c r="EG403">
        <f t="shared" ca="1" si="1089"/>
        <v>0</v>
      </c>
      <c r="EH403">
        <f t="shared" ca="1" si="1089"/>
        <v>0</v>
      </c>
      <c r="EI403">
        <f t="shared" ca="1" si="1089"/>
        <v>0</v>
      </c>
      <c r="EJ403">
        <f t="shared" ca="1" si="1089"/>
        <v>0</v>
      </c>
      <c r="EK403">
        <f t="shared" ca="1" si="1089"/>
        <v>0</v>
      </c>
      <c r="EL403">
        <f t="shared" ca="1" si="1089"/>
        <v>0</v>
      </c>
      <c r="EM403">
        <f t="shared" ca="1" si="1089"/>
        <v>0</v>
      </c>
      <c r="EN403">
        <f t="shared" ca="1" si="1089"/>
        <v>0</v>
      </c>
      <c r="EO403">
        <f t="shared" ref="EO403:EX404" ca="1" si="1090">IF(EO$402 = $ED403, EO$401, 0)</f>
        <v>0</v>
      </c>
      <c r="EP403">
        <f t="shared" ca="1" si="1090"/>
        <v>0</v>
      </c>
      <c r="EQ403">
        <f t="shared" ca="1" si="1090"/>
        <v>0</v>
      </c>
      <c r="ER403">
        <f t="shared" ca="1" si="1090"/>
        <v>0</v>
      </c>
      <c r="ES403">
        <f t="shared" ca="1" si="1090"/>
        <v>0</v>
      </c>
      <c r="ET403">
        <f t="shared" ca="1" si="1090"/>
        <v>0</v>
      </c>
      <c r="EU403">
        <f t="shared" ca="1" si="1090"/>
        <v>0</v>
      </c>
      <c r="EV403">
        <f t="shared" ca="1" si="1090"/>
        <v>0</v>
      </c>
      <c r="EW403">
        <f t="shared" ca="1" si="1090"/>
        <v>0</v>
      </c>
      <c r="EX403">
        <f t="shared" ca="1" si="1090"/>
        <v>0</v>
      </c>
      <c r="EY403">
        <f t="shared" ref="EY403:FI404" ca="1" si="1091">IF(EY$402 = $ED403, EY$401, 0)</f>
        <v>0</v>
      </c>
      <c r="EZ403">
        <f t="shared" ca="1" si="1091"/>
        <v>0</v>
      </c>
      <c r="FA403">
        <f t="shared" ca="1" si="1091"/>
        <v>0</v>
      </c>
      <c r="FB403">
        <f t="shared" ca="1" si="1091"/>
        <v>0</v>
      </c>
      <c r="FC403">
        <f t="shared" ca="1" si="1091"/>
        <v>0</v>
      </c>
      <c r="FD403">
        <f t="shared" ca="1" si="1091"/>
        <v>0</v>
      </c>
      <c r="FE403">
        <f t="shared" ca="1" si="1091"/>
        <v>0</v>
      </c>
      <c r="FF403">
        <f t="shared" ca="1" si="1091"/>
        <v>0</v>
      </c>
      <c r="FG403">
        <f t="shared" ca="1" si="1091"/>
        <v>0</v>
      </c>
      <c r="FH403">
        <f t="shared" ca="1" si="1091"/>
        <v>0</v>
      </c>
      <c r="FI403">
        <f t="shared" ca="1" si="1091"/>
        <v>0</v>
      </c>
    </row>
    <row r="404" spans="1:165" x14ac:dyDescent="0.25">
      <c r="A404" s="45">
        <v>366</v>
      </c>
      <c r="B404" s="35">
        <f t="shared" si="922"/>
        <v>4.2245370370370357E-2</v>
      </c>
      <c r="C404" s="28"/>
      <c r="D404" s="29"/>
      <c r="E404" s="29"/>
      <c r="F404" s="37"/>
      <c r="G404" s="38"/>
      <c r="H404" s="107"/>
      <c r="I404" s="31"/>
      <c r="J404" s="28"/>
      <c r="K404" s="37">
        <f t="shared" si="1086"/>
        <v>0</v>
      </c>
      <c r="L404" s="30">
        <f t="shared" si="1084"/>
        <v>0</v>
      </c>
      <c r="M404" s="30">
        <f t="shared" si="1085"/>
        <v>0</v>
      </c>
      <c r="N404" s="34"/>
      <c r="BJ404" s="52">
        <f t="shared" si="925"/>
        <v>0</v>
      </c>
      <c r="BK404" s="52">
        <f t="shared" si="926"/>
        <v>0</v>
      </c>
      <c r="BL404" s="52">
        <f t="shared" si="927"/>
        <v>0</v>
      </c>
      <c r="BM404" s="52">
        <f t="shared" si="928"/>
        <v>0</v>
      </c>
      <c r="BN404" s="52">
        <f t="shared" si="929"/>
        <v>0</v>
      </c>
      <c r="BO404" s="52">
        <f t="shared" si="930"/>
        <v>0</v>
      </c>
      <c r="BP404" s="52"/>
      <c r="BQ404" s="52"/>
      <c r="ED404" t="s">
        <v>70</v>
      </c>
      <c r="EE404">
        <f t="shared" ca="1" si="1089"/>
        <v>1</v>
      </c>
      <c r="EF404">
        <f t="shared" ca="1" si="1089"/>
        <v>1</v>
      </c>
      <c r="EG404">
        <f t="shared" ca="1" si="1089"/>
        <v>1</v>
      </c>
      <c r="EH404">
        <f t="shared" ca="1" si="1089"/>
        <v>1</v>
      </c>
      <c r="EI404">
        <f t="shared" ca="1" si="1089"/>
        <v>1</v>
      </c>
      <c r="EJ404">
        <f t="shared" ca="1" si="1089"/>
        <v>1</v>
      </c>
      <c r="EK404">
        <f t="shared" ca="1" si="1089"/>
        <v>1</v>
      </c>
      <c r="EL404">
        <f t="shared" ca="1" si="1089"/>
        <v>1</v>
      </c>
      <c r="EM404">
        <f t="shared" ca="1" si="1089"/>
        <v>1</v>
      </c>
      <c r="EN404">
        <f t="shared" ca="1" si="1089"/>
        <v>1</v>
      </c>
      <c r="EO404">
        <f t="shared" ca="1" si="1090"/>
        <v>1</v>
      </c>
      <c r="EP404">
        <f t="shared" ca="1" si="1090"/>
        <v>1</v>
      </c>
      <c r="EQ404">
        <f t="shared" ca="1" si="1090"/>
        <v>1</v>
      </c>
      <c r="ER404">
        <f t="shared" ca="1" si="1090"/>
        <v>1</v>
      </c>
      <c r="ES404">
        <f t="shared" ca="1" si="1090"/>
        <v>1</v>
      </c>
      <c r="ET404">
        <f t="shared" ca="1" si="1090"/>
        <v>1</v>
      </c>
      <c r="EU404">
        <f t="shared" ca="1" si="1090"/>
        <v>1</v>
      </c>
      <c r="EV404">
        <f t="shared" ca="1" si="1090"/>
        <v>1</v>
      </c>
      <c r="EW404">
        <f t="shared" ca="1" si="1090"/>
        <v>1</v>
      </c>
      <c r="EX404">
        <f t="shared" ca="1" si="1090"/>
        <v>1</v>
      </c>
      <c r="EY404">
        <f t="shared" ca="1" si="1091"/>
        <v>1</v>
      </c>
      <c r="EZ404">
        <f t="shared" ca="1" si="1091"/>
        <v>1</v>
      </c>
      <c r="FA404">
        <f t="shared" ca="1" si="1091"/>
        <v>1</v>
      </c>
      <c r="FB404">
        <f t="shared" ca="1" si="1091"/>
        <v>1</v>
      </c>
      <c r="FC404">
        <f t="shared" ca="1" si="1091"/>
        <v>1</v>
      </c>
      <c r="FD404">
        <f t="shared" ca="1" si="1091"/>
        <v>1</v>
      </c>
      <c r="FE404">
        <f t="shared" ca="1" si="1091"/>
        <v>1</v>
      </c>
      <c r="FF404">
        <f t="shared" ca="1" si="1091"/>
        <v>1</v>
      </c>
      <c r="FG404">
        <f t="shared" ca="1" si="1091"/>
        <v>1</v>
      </c>
      <c r="FH404">
        <f t="shared" ca="1" si="1091"/>
        <v>1</v>
      </c>
      <c r="FI404">
        <f t="shared" ca="1" si="1091"/>
        <v>1</v>
      </c>
    </row>
    <row r="405" spans="1:165" x14ac:dyDescent="0.25">
      <c r="A405" s="45">
        <v>367</v>
      </c>
      <c r="B405" s="35">
        <f t="shared" si="922"/>
        <v>4.2361111111111099E-2</v>
      </c>
      <c r="C405" s="28"/>
      <c r="D405" s="29"/>
      <c r="E405" s="29"/>
      <c r="F405" s="37"/>
      <c r="G405" s="38"/>
      <c r="H405" s="107"/>
      <c r="I405" s="31"/>
      <c r="J405" s="28"/>
      <c r="K405" s="37">
        <f t="shared" si="1086"/>
        <v>0</v>
      </c>
      <c r="L405" s="30">
        <f t="shared" si="1084"/>
        <v>0</v>
      </c>
      <c r="M405" s="30">
        <f t="shared" si="1085"/>
        <v>0</v>
      </c>
      <c r="N405" s="34"/>
      <c r="BJ405" s="52">
        <f t="shared" si="925"/>
        <v>0</v>
      </c>
      <c r="BK405" s="52">
        <f t="shared" si="926"/>
        <v>0</v>
      </c>
      <c r="BL405" s="52">
        <f t="shared" si="927"/>
        <v>0</v>
      </c>
      <c r="BM405" s="52">
        <f t="shared" si="928"/>
        <v>0</v>
      </c>
      <c r="BN405" s="52">
        <f t="shared" si="929"/>
        <v>0</v>
      </c>
      <c r="BO405" s="52">
        <f t="shared" si="930"/>
        <v>0</v>
      </c>
      <c r="BP405" s="52"/>
      <c r="BQ405" s="52"/>
    </row>
    <row r="406" spans="1:165" x14ac:dyDescent="0.25">
      <c r="A406" s="45">
        <v>368</v>
      </c>
      <c r="B406" s="35">
        <f t="shared" si="922"/>
        <v>4.2476851851851842E-2</v>
      </c>
      <c r="C406" s="28"/>
      <c r="D406" s="29"/>
      <c r="E406" s="29"/>
      <c r="F406" s="37"/>
      <c r="G406" s="38"/>
      <c r="H406" s="107"/>
      <c r="I406" s="31"/>
      <c r="J406" s="28"/>
      <c r="K406" s="37">
        <f t="shared" si="1086"/>
        <v>0</v>
      </c>
      <c r="L406" s="30">
        <f t="shared" si="1084"/>
        <v>0</v>
      </c>
      <c r="M406" s="30">
        <f t="shared" si="1085"/>
        <v>0</v>
      </c>
      <c r="N406" s="34"/>
      <c r="BJ406" s="52">
        <f t="shared" si="925"/>
        <v>0</v>
      </c>
      <c r="BK406" s="52">
        <f t="shared" si="926"/>
        <v>0</v>
      </c>
      <c r="BL406" s="52">
        <f t="shared" si="927"/>
        <v>0</v>
      </c>
      <c r="BM406" s="52">
        <f t="shared" si="928"/>
        <v>0</v>
      </c>
      <c r="BN406" s="52">
        <f t="shared" si="929"/>
        <v>0</v>
      </c>
      <c r="BO406" s="52">
        <f t="shared" si="930"/>
        <v>0</v>
      </c>
      <c r="BP406" s="52"/>
      <c r="BQ406" s="52"/>
    </row>
    <row r="407" spans="1:165" x14ac:dyDescent="0.25">
      <c r="A407" s="45">
        <v>369</v>
      </c>
      <c r="B407" s="35">
        <f t="shared" si="922"/>
        <v>4.2592592592592585E-2</v>
      </c>
      <c r="C407" s="28"/>
      <c r="D407" s="29"/>
      <c r="E407" s="29"/>
      <c r="F407" s="37"/>
      <c r="G407" s="38"/>
      <c r="H407" s="107"/>
      <c r="I407" s="31"/>
      <c r="J407" s="28"/>
      <c r="K407" s="37">
        <f t="shared" si="1086"/>
        <v>0</v>
      </c>
      <c r="L407" s="30">
        <f t="shared" si="1084"/>
        <v>0</v>
      </c>
      <c r="M407" s="30">
        <f t="shared" si="1085"/>
        <v>0</v>
      </c>
      <c r="N407" s="34"/>
      <c r="BJ407" s="52">
        <f t="shared" si="925"/>
        <v>0</v>
      </c>
      <c r="BK407" s="52">
        <f t="shared" si="926"/>
        <v>0</v>
      </c>
      <c r="BL407" s="52">
        <f t="shared" si="927"/>
        <v>0</v>
      </c>
      <c r="BM407" s="52">
        <f t="shared" si="928"/>
        <v>0</v>
      </c>
      <c r="BN407" s="52">
        <f t="shared" si="929"/>
        <v>0</v>
      </c>
      <c r="BO407" s="52">
        <f t="shared" si="930"/>
        <v>0</v>
      </c>
      <c r="BP407" s="52"/>
      <c r="BQ407" s="52"/>
    </row>
    <row r="408" spans="1:165" x14ac:dyDescent="0.25">
      <c r="A408" s="45">
        <v>370</v>
      </c>
      <c r="B408" s="35">
        <f t="shared" si="922"/>
        <v>4.2708333333333327E-2</v>
      </c>
      <c r="C408" s="28"/>
      <c r="D408" s="29"/>
      <c r="E408" s="29"/>
      <c r="F408" s="37"/>
      <c r="G408" s="38"/>
      <c r="H408" s="107"/>
      <c r="I408" s="31"/>
      <c r="J408" s="28"/>
      <c r="K408" s="37">
        <f t="shared" si="1086"/>
        <v>0</v>
      </c>
      <c r="L408" s="30">
        <f t="shared" si="1084"/>
        <v>0</v>
      </c>
      <c r="M408" s="30">
        <f t="shared" si="1085"/>
        <v>0</v>
      </c>
      <c r="N408" s="34"/>
      <c r="BJ408" s="52">
        <f t="shared" si="925"/>
        <v>0</v>
      </c>
      <c r="BK408" s="52">
        <f t="shared" si="926"/>
        <v>0</v>
      </c>
      <c r="BL408" s="52">
        <f t="shared" si="927"/>
        <v>0</v>
      </c>
      <c r="BM408" s="52">
        <f t="shared" si="928"/>
        <v>0</v>
      </c>
      <c r="BN408" s="52">
        <f t="shared" si="929"/>
        <v>0</v>
      </c>
      <c r="BO408" s="52">
        <f t="shared" si="930"/>
        <v>0</v>
      </c>
      <c r="BP408" s="52"/>
      <c r="BQ408" s="52"/>
    </row>
    <row r="409" spans="1:165" x14ac:dyDescent="0.25">
      <c r="A409" s="45">
        <v>371</v>
      </c>
      <c r="B409" s="35">
        <f t="shared" si="922"/>
        <v>4.282407407407407E-2</v>
      </c>
      <c r="C409" s="28"/>
      <c r="D409" s="29"/>
      <c r="E409" s="29"/>
      <c r="F409" s="37"/>
      <c r="G409" s="38"/>
      <c r="H409" s="107"/>
      <c r="I409" s="31"/>
      <c r="J409" s="28"/>
      <c r="K409" s="37">
        <f t="shared" si="1086"/>
        <v>0</v>
      </c>
      <c r="L409" s="30">
        <f t="shared" si="1084"/>
        <v>0</v>
      </c>
      <c r="M409" s="30">
        <f t="shared" si="1085"/>
        <v>0</v>
      </c>
      <c r="N409" s="34"/>
      <c r="BJ409" s="52">
        <f t="shared" si="925"/>
        <v>0</v>
      </c>
      <c r="BK409" s="52">
        <f t="shared" si="926"/>
        <v>0</v>
      </c>
      <c r="BL409" s="52">
        <f t="shared" si="927"/>
        <v>0</v>
      </c>
      <c r="BM409" s="52">
        <f t="shared" si="928"/>
        <v>0</v>
      </c>
      <c r="BN409" s="52">
        <f t="shared" si="929"/>
        <v>0</v>
      </c>
      <c r="BO409" s="52">
        <f t="shared" si="930"/>
        <v>0</v>
      </c>
      <c r="BP409" s="52"/>
      <c r="BQ409" s="52"/>
    </row>
    <row r="410" spans="1:165" x14ac:dyDescent="0.25">
      <c r="A410" s="45">
        <v>372</v>
      </c>
      <c r="B410" s="35">
        <f t="shared" si="922"/>
        <v>4.2939814814814813E-2</v>
      </c>
      <c r="C410" s="28"/>
      <c r="D410" s="29"/>
      <c r="E410" s="29"/>
      <c r="F410" s="37"/>
      <c r="G410" s="38"/>
      <c r="H410" s="107"/>
      <c r="I410" s="31"/>
      <c r="J410" s="28"/>
      <c r="K410" s="37">
        <f t="shared" si="1086"/>
        <v>0</v>
      </c>
      <c r="L410" s="30">
        <f t="shared" si="1084"/>
        <v>0</v>
      </c>
      <c r="M410" s="30">
        <f t="shared" si="1085"/>
        <v>0</v>
      </c>
      <c r="N410" s="34"/>
      <c r="BJ410" s="52">
        <f t="shared" si="925"/>
        <v>0</v>
      </c>
      <c r="BK410" s="52">
        <f t="shared" si="926"/>
        <v>0</v>
      </c>
      <c r="BL410" s="52">
        <f t="shared" si="927"/>
        <v>0</v>
      </c>
      <c r="BM410" s="52">
        <f t="shared" si="928"/>
        <v>0</v>
      </c>
      <c r="BN410" s="52">
        <f t="shared" si="929"/>
        <v>0</v>
      </c>
      <c r="BO410" s="52">
        <f t="shared" si="930"/>
        <v>0</v>
      </c>
      <c r="BP410" s="52"/>
      <c r="BQ410" s="52"/>
    </row>
    <row r="411" spans="1:165" x14ac:dyDescent="0.25">
      <c r="A411" s="45">
        <v>373</v>
      </c>
      <c r="B411" s="35">
        <f t="shared" si="922"/>
        <v>4.3055555555555555E-2</v>
      </c>
      <c r="C411" s="28"/>
      <c r="D411" s="29"/>
      <c r="E411" s="29"/>
      <c r="F411" s="37"/>
      <c r="G411" s="38"/>
      <c r="H411" s="107"/>
      <c r="I411" s="31"/>
      <c r="J411" s="28"/>
      <c r="K411" s="37">
        <f t="shared" si="1086"/>
        <v>0</v>
      </c>
      <c r="L411" s="30">
        <f t="shared" si="1084"/>
        <v>0</v>
      </c>
      <c r="M411" s="30">
        <f t="shared" si="1085"/>
        <v>0</v>
      </c>
      <c r="N411" s="34"/>
      <c r="BJ411" s="52">
        <f t="shared" si="925"/>
        <v>0</v>
      </c>
      <c r="BK411" s="52">
        <f t="shared" si="926"/>
        <v>0</v>
      </c>
      <c r="BL411" s="52">
        <f t="shared" si="927"/>
        <v>0</v>
      </c>
      <c r="BM411" s="52">
        <f t="shared" si="928"/>
        <v>0</v>
      </c>
      <c r="BN411" s="52">
        <f t="shared" si="929"/>
        <v>0</v>
      </c>
      <c r="BO411" s="52">
        <f t="shared" si="930"/>
        <v>0</v>
      </c>
      <c r="BP411" s="52"/>
      <c r="BQ411" s="52"/>
    </row>
    <row r="412" spans="1:165" x14ac:dyDescent="0.25">
      <c r="A412" s="45">
        <v>374</v>
      </c>
      <c r="B412" s="35">
        <f t="shared" si="922"/>
        <v>4.3171296296296298E-2</v>
      </c>
      <c r="C412" s="28"/>
      <c r="D412" s="29"/>
      <c r="E412" s="29"/>
      <c r="F412" s="37"/>
      <c r="G412" s="38"/>
      <c r="H412" s="107"/>
      <c r="I412" s="31"/>
      <c r="J412" s="28"/>
      <c r="K412" s="37">
        <f t="shared" si="1086"/>
        <v>0</v>
      </c>
      <c r="L412" s="30">
        <f t="shared" si="1084"/>
        <v>0</v>
      </c>
      <c r="M412" s="30">
        <f t="shared" si="1085"/>
        <v>0</v>
      </c>
      <c r="N412" s="34"/>
      <c r="BJ412" s="52">
        <f t="shared" si="925"/>
        <v>0</v>
      </c>
      <c r="BK412" s="52">
        <f t="shared" si="926"/>
        <v>0</v>
      </c>
      <c r="BL412" s="52">
        <f t="shared" si="927"/>
        <v>0</v>
      </c>
      <c r="BM412" s="52">
        <f t="shared" si="928"/>
        <v>0</v>
      </c>
      <c r="BN412" s="52">
        <f t="shared" si="929"/>
        <v>0</v>
      </c>
      <c r="BO412" s="52">
        <f t="shared" si="930"/>
        <v>0</v>
      </c>
      <c r="BP412" s="52"/>
      <c r="BQ412" s="52"/>
    </row>
    <row r="413" spans="1:165" x14ac:dyDescent="0.25">
      <c r="A413" s="45">
        <v>375</v>
      </c>
      <c r="B413" s="35">
        <f t="shared" si="922"/>
        <v>4.3287037037037041E-2</v>
      </c>
      <c r="C413" s="28"/>
      <c r="D413" s="29"/>
      <c r="E413" s="29"/>
      <c r="F413" s="37"/>
      <c r="G413" s="38"/>
      <c r="H413" s="107"/>
      <c r="I413" s="31"/>
      <c r="J413" s="28"/>
      <c r="K413" s="37">
        <f t="shared" si="1086"/>
        <v>0</v>
      </c>
      <c r="L413" s="30">
        <f t="shared" si="1084"/>
        <v>0</v>
      </c>
      <c r="M413" s="30">
        <f t="shared" si="1085"/>
        <v>0</v>
      </c>
      <c r="N413" s="34"/>
      <c r="BJ413" s="52">
        <f t="shared" si="925"/>
        <v>0</v>
      </c>
      <c r="BK413" s="52">
        <f t="shared" si="926"/>
        <v>0</v>
      </c>
      <c r="BL413" s="52">
        <f t="shared" si="927"/>
        <v>0</v>
      </c>
      <c r="BM413" s="52">
        <f t="shared" si="928"/>
        <v>0</v>
      </c>
      <c r="BN413" s="52">
        <f t="shared" si="929"/>
        <v>0</v>
      </c>
      <c r="BO413" s="52">
        <f t="shared" si="930"/>
        <v>0</v>
      </c>
      <c r="BP413" s="52"/>
      <c r="BQ413" s="52"/>
    </row>
    <row r="414" spans="1:165" x14ac:dyDescent="0.25">
      <c r="A414" s="45">
        <v>376</v>
      </c>
      <c r="B414" s="35">
        <f t="shared" si="922"/>
        <v>4.3402777777777783E-2</v>
      </c>
      <c r="C414" s="28"/>
      <c r="D414" s="29"/>
      <c r="E414" s="29"/>
      <c r="F414" s="37"/>
      <c r="G414" s="38"/>
      <c r="H414" s="107"/>
      <c r="I414" s="31"/>
      <c r="J414" s="28"/>
      <c r="K414" s="37">
        <f t="shared" si="1086"/>
        <v>0</v>
      </c>
      <c r="L414" s="30">
        <f t="shared" si="1084"/>
        <v>0</v>
      </c>
      <c r="M414" s="30">
        <f t="shared" si="1085"/>
        <v>0</v>
      </c>
      <c r="N414" s="34"/>
      <c r="BJ414" s="52">
        <f t="shared" si="925"/>
        <v>0</v>
      </c>
      <c r="BK414" s="52">
        <f t="shared" si="926"/>
        <v>0</v>
      </c>
      <c r="BL414" s="52">
        <f t="shared" si="927"/>
        <v>0</v>
      </c>
      <c r="BM414" s="52">
        <f t="shared" si="928"/>
        <v>0</v>
      </c>
      <c r="BN414" s="52">
        <f t="shared" si="929"/>
        <v>0</v>
      </c>
      <c r="BO414" s="52">
        <f t="shared" si="930"/>
        <v>0</v>
      </c>
      <c r="BP414" s="52"/>
      <c r="BQ414" s="52"/>
    </row>
    <row r="415" spans="1:165" x14ac:dyDescent="0.25">
      <c r="A415" s="45">
        <v>377</v>
      </c>
      <c r="B415" s="35">
        <f t="shared" si="922"/>
        <v>4.3518518518518526E-2</v>
      </c>
      <c r="C415" s="28"/>
      <c r="D415" s="29"/>
      <c r="E415" s="29"/>
      <c r="F415" s="37"/>
      <c r="G415" s="38"/>
      <c r="H415" s="107"/>
      <c r="I415" s="31"/>
      <c r="J415" s="28"/>
      <c r="K415" s="37">
        <f t="shared" si="1086"/>
        <v>0</v>
      </c>
      <c r="L415" s="30">
        <f t="shared" si="1084"/>
        <v>0</v>
      </c>
      <c r="M415" s="30">
        <f t="shared" si="1085"/>
        <v>0</v>
      </c>
      <c r="N415" s="34"/>
      <c r="BJ415" s="52">
        <f t="shared" si="925"/>
        <v>0</v>
      </c>
      <c r="BK415" s="52">
        <f t="shared" si="926"/>
        <v>0</v>
      </c>
      <c r="BL415" s="52">
        <f t="shared" si="927"/>
        <v>0</v>
      </c>
      <c r="BM415" s="52">
        <f t="shared" si="928"/>
        <v>0</v>
      </c>
      <c r="BN415" s="52">
        <f t="shared" si="929"/>
        <v>0</v>
      </c>
      <c r="BO415" s="52">
        <f t="shared" si="930"/>
        <v>0</v>
      </c>
      <c r="BP415" s="52"/>
      <c r="BQ415" s="52"/>
    </row>
    <row r="416" spans="1:165" x14ac:dyDescent="0.25">
      <c r="A416" s="45">
        <v>378</v>
      </c>
      <c r="B416" s="35">
        <f t="shared" si="922"/>
        <v>4.3634259259259268E-2</v>
      </c>
      <c r="C416" s="28"/>
      <c r="D416" s="29"/>
      <c r="E416" s="29"/>
      <c r="F416" s="37"/>
      <c r="G416" s="38"/>
      <c r="H416" s="107"/>
      <c r="I416" s="31"/>
      <c r="J416" s="28"/>
      <c r="K416" s="37">
        <f t="shared" si="1086"/>
        <v>0</v>
      </c>
      <c r="L416" s="30">
        <f t="shared" si="1084"/>
        <v>0</v>
      </c>
      <c r="M416" s="30">
        <f t="shared" si="1085"/>
        <v>0</v>
      </c>
      <c r="N416" s="34"/>
      <c r="BJ416" s="52">
        <f t="shared" si="925"/>
        <v>0</v>
      </c>
      <c r="BK416" s="52">
        <f t="shared" si="926"/>
        <v>0</v>
      </c>
      <c r="BL416" s="52">
        <f t="shared" si="927"/>
        <v>0</v>
      </c>
      <c r="BM416" s="52">
        <f t="shared" si="928"/>
        <v>0</v>
      </c>
      <c r="BN416" s="52">
        <f t="shared" si="929"/>
        <v>0</v>
      </c>
      <c r="BO416" s="52">
        <f t="shared" si="930"/>
        <v>0</v>
      </c>
      <c r="BP416" s="52"/>
      <c r="BQ416" s="52"/>
    </row>
    <row r="417" spans="1:69" x14ac:dyDescent="0.25">
      <c r="A417" s="45">
        <v>379</v>
      </c>
      <c r="B417" s="35">
        <f t="shared" si="922"/>
        <v>4.3750000000000011E-2</v>
      </c>
      <c r="C417" s="28"/>
      <c r="D417" s="29"/>
      <c r="E417" s="29"/>
      <c r="F417" s="37"/>
      <c r="G417" s="38"/>
      <c r="H417" s="107"/>
      <c r="I417" s="31"/>
      <c r="J417" s="28"/>
      <c r="K417" s="37">
        <f t="shared" si="1086"/>
        <v>0</v>
      </c>
      <c r="L417" s="30">
        <f t="shared" si="1084"/>
        <v>0</v>
      </c>
      <c r="M417" s="30">
        <f t="shared" si="1085"/>
        <v>0</v>
      </c>
      <c r="N417" s="34"/>
      <c r="BJ417" s="52">
        <f t="shared" si="925"/>
        <v>0</v>
      </c>
      <c r="BK417" s="52">
        <f t="shared" si="926"/>
        <v>0</v>
      </c>
      <c r="BL417" s="52">
        <f t="shared" si="927"/>
        <v>0</v>
      </c>
      <c r="BM417" s="52">
        <f t="shared" si="928"/>
        <v>0</v>
      </c>
      <c r="BN417" s="52">
        <f t="shared" si="929"/>
        <v>0</v>
      </c>
      <c r="BO417" s="52">
        <f t="shared" si="930"/>
        <v>0</v>
      </c>
      <c r="BP417" s="52"/>
      <c r="BQ417" s="52"/>
    </row>
    <row r="418" spans="1:69" x14ac:dyDescent="0.25">
      <c r="A418" s="45">
        <v>380</v>
      </c>
      <c r="B418" s="35">
        <f t="shared" si="922"/>
        <v>4.3865740740740754E-2</v>
      </c>
      <c r="C418" s="28"/>
      <c r="D418" s="29"/>
      <c r="E418" s="29"/>
      <c r="F418" s="37"/>
      <c r="G418" s="38"/>
      <c r="H418" s="107"/>
      <c r="I418" s="31"/>
      <c r="J418" s="28"/>
      <c r="K418" s="37">
        <f t="shared" si="1086"/>
        <v>0</v>
      </c>
      <c r="L418" s="30">
        <f t="shared" si="1084"/>
        <v>0</v>
      </c>
      <c r="M418" s="30">
        <f t="shared" si="1085"/>
        <v>0</v>
      </c>
      <c r="N418" s="34"/>
      <c r="BJ418" s="52">
        <f t="shared" si="925"/>
        <v>0</v>
      </c>
      <c r="BK418" s="52">
        <f t="shared" si="926"/>
        <v>0</v>
      </c>
      <c r="BL418" s="52">
        <f t="shared" si="927"/>
        <v>0</v>
      </c>
      <c r="BM418" s="52">
        <f t="shared" si="928"/>
        <v>0</v>
      </c>
      <c r="BN418" s="52">
        <f t="shared" si="929"/>
        <v>0</v>
      </c>
      <c r="BO418" s="52">
        <f t="shared" si="930"/>
        <v>0</v>
      </c>
      <c r="BP418" s="52"/>
      <c r="BQ418" s="52"/>
    </row>
    <row r="419" spans="1:69" x14ac:dyDescent="0.25">
      <c r="A419" s="45">
        <v>381</v>
      </c>
      <c r="B419" s="35">
        <f t="shared" si="922"/>
        <v>4.3981481481481496E-2</v>
      </c>
      <c r="C419" s="28"/>
      <c r="D419" s="29"/>
      <c r="E419" s="29"/>
      <c r="F419" s="37"/>
      <c r="G419" s="38"/>
      <c r="H419" s="107"/>
      <c r="I419" s="31"/>
      <c r="J419" s="28"/>
      <c r="K419" s="37">
        <f t="shared" si="1086"/>
        <v>0</v>
      </c>
      <c r="L419" s="30">
        <f t="shared" si="1084"/>
        <v>0</v>
      </c>
      <c r="M419" s="30">
        <f t="shared" si="1085"/>
        <v>0</v>
      </c>
      <c r="N419" s="34"/>
      <c r="BJ419" s="52">
        <f t="shared" si="925"/>
        <v>0</v>
      </c>
      <c r="BK419" s="52">
        <f t="shared" si="926"/>
        <v>0</v>
      </c>
      <c r="BL419" s="52">
        <f t="shared" si="927"/>
        <v>0</v>
      </c>
      <c r="BM419" s="52">
        <f t="shared" si="928"/>
        <v>0</v>
      </c>
      <c r="BN419" s="52">
        <f t="shared" si="929"/>
        <v>0</v>
      </c>
      <c r="BO419" s="52">
        <f t="shared" si="930"/>
        <v>0</v>
      </c>
      <c r="BP419" s="52"/>
      <c r="BQ419" s="52"/>
    </row>
    <row r="420" spans="1:69" x14ac:dyDescent="0.25">
      <c r="A420" s="45">
        <v>382</v>
      </c>
      <c r="B420" s="35">
        <f t="shared" si="922"/>
        <v>4.4097222222222239E-2</v>
      </c>
      <c r="C420" s="28"/>
      <c r="D420" s="29"/>
      <c r="E420" s="29"/>
      <c r="F420" s="37"/>
      <c r="G420" s="38"/>
      <c r="H420" s="107"/>
      <c r="I420" s="31"/>
      <c r="J420" s="28"/>
      <c r="K420" s="37">
        <f t="shared" si="1086"/>
        <v>0</v>
      </c>
      <c r="L420" s="30">
        <f t="shared" si="1084"/>
        <v>0</v>
      </c>
      <c r="M420" s="30">
        <f t="shared" si="1085"/>
        <v>0</v>
      </c>
      <c r="N420" s="34"/>
      <c r="BJ420" s="52">
        <f t="shared" si="925"/>
        <v>0</v>
      </c>
      <c r="BK420" s="52">
        <f t="shared" si="926"/>
        <v>0</v>
      </c>
      <c r="BL420" s="52">
        <f t="shared" si="927"/>
        <v>0</v>
      </c>
      <c r="BM420" s="52">
        <f t="shared" si="928"/>
        <v>0</v>
      </c>
      <c r="BN420" s="52">
        <f t="shared" si="929"/>
        <v>0</v>
      </c>
      <c r="BO420" s="52">
        <f t="shared" si="930"/>
        <v>0</v>
      </c>
      <c r="BP420" s="52"/>
      <c r="BQ420" s="52"/>
    </row>
    <row r="421" spans="1:69" x14ac:dyDescent="0.25">
      <c r="A421" s="45">
        <v>383</v>
      </c>
      <c r="B421" s="35">
        <f t="shared" si="922"/>
        <v>4.4212962962962982E-2</v>
      </c>
      <c r="C421" s="28"/>
      <c r="D421" s="29"/>
      <c r="E421" s="29"/>
      <c r="F421" s="37"/>
      <c r="G421" s="38"/>
      <c r="H421" s="107"/>
      <c r="I421" s="31"/>
      <c r="J421" s="28"/>
      <c r="K421" s="37">
        <f t="shared" si="1086"/>
        <v>0</v>
      </c>
      <c r="L421" s="30">
        <f t="shared" si="1084"/>
        <v>0</v>
      </c>
      <c r="M421" s="30">
        <f t="shared" si="1085"/>
        <v>0</v>
      </c>
      <c r="N421" s="34"/>
      <c r="BJ421" s="52">
        <f t="shared" si="925"/>
        <v>0</v>
      </c>
      <c r="BK421" s="52">
        <f t="shared" si="926"/>
        <v>0</v>
      </c>
      <c r="BL421" s="52">
        <f t="shared" si="927"/>
        <v>0</v>
      </c>
      <c r="BM421" s="52">
        <f t="shared" si="928"/>
        <v>0</v>
      </c>
      <c r="BN421" s="52">
        <f t="shared" si="929"/>
        <v>0</v>
      </c>
      <c r="BO421" s="52">
        <f t="shared" si="930"/>
        <v>0</v>
      </c>
      <c r="BP421" s="52"/>
      <c r="BQ421" s="52"/>
    </row>
    <row r="422" spans="1:69" x14ac:dyDescent="0.25">
      <c r="A422" s="45">
        <v>384</v>
      </c>
      <c r="B422" s="35">
        <f t="shared" si="922"/>
        <v>4.4328703703703724E-2</v>
      </c>
      <c r="C422" s="28"/>
      <c r="D422" s="29"/>
      <c r="E422" s="29"/>
      <c r="F422" s="37"/>
      <c r="G422" s="38"/>
      <c r="H422" s="107"/>
      <c r="I422" s="31"/>
      <c r="J422" s="28"/>
      <c r="K422" s="37">
        <f t="shared" si="1086"/>
        <v>0</v>
      </c>
      <c r="L422" s="30">
        <f t="shared" si="1084"/>
        <v>0</v>
      </c>
      <c r="M422" s="30">
        <f t="shared" si="1085"/>
        <v>0</v>
      </c>
      <c r="N422" s="34"/>
      <c r="BJ422" s="52">
        <f t="shared" si="925"/>
        <v>0</v>
      </c>
      <c r="BK422" s="52">
        <f t="shared" si="926"/>
        <v>0</v>
      </c>
      <c r="BL422" s="52">
        <f t="shared" si="927"/>
        <v>0</v>
      </c>
      <c r="BM422" s="52">
        <f t="shared" si="928"/>
        <v>0</v>
      </c>
      <c r="BN422" s="52">
        <f t="shared" si="929"/>
        <v>0</v>
      </c>
      <c r="BO422" s="52">
        <f t="shared" si="930"/>
        <v>0</v>
      </c>
      <c r="BP422" s="52"/>
      <c r="BQ422" s="52"/>
    </row>
    <row r="423" spans="1:69" x14ac:dyDescent="0.25">
      <c r="A423" s="45">
        <v>385</v>
      </c>
      <c r="B423" s="35">
        <f t="shared" si="922"/>
        <v>4.4444444444444467E-2</v>
      </c>
      <c r="C423" s="28"/>
      <c r="D423" s="29"/>
      <c r="E423" s="29"/>
      <c r="F423" s="37"/>
      <c r="G423" s="38"/>
      <c r="H423" s="107"/>
      <c r="I423" s="31"/>
      <c r="J423" s="28"/>
      <c r="K423" s="37">
        <f t="shared" si="1086"/>
        <v>0</v>
      </c>
      <c r="L423" s="30">
        <f t="shared" si="1084"/>
        <v>0</v>
      </c>
      <c r="M423" s="30">
        <f t="shared" si="1085"/>
        <v>0</v>
      </c>
      <c r="N423" s="34"/>
      <c r="BJ423" s="52">
        <f t="shared" si="925"/>
        <v>0</v>
      </c>
      <c r="BK423" s="52">
        <f t="shared" si="926"/>
        <v>0</v>
      </c>
      <c r="BL423" s="52">
        <f t="shared" si="927"/>
        <v>0</v>
      </c>
      <c r="BM423" s="52">
        <f t="shared" si="928"/>
        <v>0</v>
      </c>
      <c r="BN423" s="52">
        <f t="shared" si="929"/>
        <v>0</v>
      </c>
      <c r="BO423" s="52">
        <f t="shared" si="930"/>
        <v>0</v>
      </c>
      <c r="BP423" s="52"/>
      <c r="BQ423" s="52"/>
    </row>
    <row r="424" spans="1:69" x14ac:dyDescent="0.25">
      <c r="A424" s="45">
        <v>386</v>
      </c>
      <c r="B424" s="35">
        <f t="shared" ref="B424:B459" si="1092">B423 + TIME(0,0,10)</f>
        <v>4.456018518518521E-2</v>
      </c>
      <c r="C424" s="28"/>
      <c r="D424" s="29"/>
      <c r="E424" s="29"/>
      <c r="F424" s="37"/>
      <c r="G424" s="38"/>
      <c r="H424" s="107"/>
      <c r="I424" s="31"/>
      <c r="J424" s="28"/>
      <c r="K424" s="37">
        <f t="shared" si="1086"/>
        <v>0</v>
      </c>
      <c r="L424" s="30">
        <f t="shared" si="1084"/>
        <v>0</v>
      </c>
      <c r="M424" s="30">
        <f t="shared" si="1085"/>
        <v>0</v>
      </c>
      <c r="N424" s="34"/>
      <c r="BJ424" s="52">
        <f t="shared" ref="BJ424:BJ429" si="1093">MIN(MAX(IF(I424 = 0, 0, J424 / I424 ), -1), 1)</f>
        <v>0</v>
      </c>
      <c r="BK424" s="52">
        <f t="shared" ref="BK424:BK429" si="1094">SLOPE( K424:K454, $A424:$A454 )</f>
        <v>0</v>
      </c>
      <c r="BL424" s="52">
        <f t="shared" ref="BL424:BL429" si="1095">SLOPE( BJ424:BJ454, $A424:$A454 )</f>
        <v>0</v>
      </c>
      <c r="BM424" s="52">
        <f t="shared" ref="BM424:BM429" si="1096">IF( $BL$5 = 1, BK424, BL424)</f>
        <v>0</v>
      </c>
      <c r="BN424" s="52">
        <f t="shared" ref="BN424:BN429" si="1097">$D$5</f>
        <v>0</v>
      </c>
      <c r="BO424" s="52">
        <f t="shared" ref="BO424:BO429" si="1098">-BN424</f>
        <v>0</v>
      </c>
      <c r="BP424" s="52"/>
      <c r="BQ424" s="52"/>
    </row>
    <row r="425" spans="1:69" x14ac:dyDescent="0.25">
      <c r="A425" s="45">
        <v>387</v>
      </c>
      <c r="B425" s="35">
        <f t="shared" si="1092"/>
        <v>4.4675925925925952E-2</v>
      </c>
      <c r="C425" s="28"/>
      <c r="D425" s="29"/>
      <c r="E425" s="29"/>
      <c r="F425" s="37"/>
      <c r="G425" s="38"/>
      <c r="H425" s="107"/>
      <c r="I425" s="31"/>
      <c r="J425" s="28"/>
      <c r="K425" s="37">
        <f t="shared" si="1086"/>
        <v>0</v>
      </c>
      <c r="L425" s="30">
        <f t="shared" si="1084"/>
        <v>0</v>
      </c>
      <c r="M425" s="30">
        <f t="shared" si="1085"/>
        <v>0</v>
      </c>
      <c r="N425" s="34"/>
      <c r="BJ425" s="52">
        <f t="shared" si="1093"/>
        <v>0</v>
      </c>
      <c r="BK425" s="52">
        <f t="shared" si="1094"/>
        <v>0</v>
      </c>
      <c r="BL425" s="52">
        <f t="shared" si="1095"/>
        <v>0</v>
      </c>
      <c r="BM425" s="52">
        <f t="shared" si="1096"/>
        <v>0</v>
      </c>
      <c r="BN425" s="52">
        <f t="shared" si="1097"/>
        <v>0</v>
      </c>
      <c r="BO425" s="52">
        <f t="shared" si="1098"/>
        <v>0</v>
      </c>
      <c r="BP425" s="52"/>
      <c r="BQ425" s="52"/>
    </row>
    <row r="426" spans="1:69" x14ac:dyDescent="0.25">
      <c r="A426" s="45">
        <v>388</v>
      </c>
      <c r="B426" s="35">
        <f t="shared" si="1092"/>
        <v>4.4791666666666695E-2</v>
      </c>
      <c r="C426" s="28"/>
      <c r="D426" s="29"/>
      <c r="E426" s="29"/>
      <c r="F426" s="37"/>
      <c r="G426" s="38"/>
      <c r="H426" s="107"/>
      <c r="I426" s="31"/>
      <c r="J426" s="28"/>
      <c r="K426" s="37">
        <f t="shared" si="1086"/>
        <v>0</v>
      </c>
      <c r="L426" s="30">
        <f t="shared" si="1084"/>
        <v>0</v>
      </c>
      <c r="M426" s="30">
        <f t="shared" si="1085"/>
        <v>0</v>
      </c>
      <c r="N426" s="34"/>
      <c r="BJ426" s="52">
        <f t="shared" si="1093"/>
        <v>0</v>
      </c>
      <c r="BK426" s="52">
        <f t="shared" si="1094"/>
        <v>0</v>
      </c>
      <c r="BL426" s="52">
        <f t="shared" si="1095"/>
        <v>0</v>
      </c>
      <c r="BM426" s="52">
        <f t="shared" si="1096"/>
        <v>0</v>
      </c>
      <c r="BN426" s="52">
        <f t="shared" si="1097"/>
        <v>0</v>
      </c>
      <c r="BO426" s="52">
        <f t="shared" si="1098"/>
        <v>0</v>
      </c>
      <c r="BP426" s="52"/>
      <c r="BQ426" s="52"/>
    </row>
    <row r="427" spans="1:69" x14ac:dyDescent="0.25">
      <c r="A427" s="45">
        <v>389</v>
      </c>
      <c r="B427" s="35">
        <f t="shared" si="1092"/>
        <v>4.4907407407407438E-2</v>
      </c>
      <c r="C427" s="28"/>
      <c r="D427" s="29"/>
      <c r="E427" s="29"/>
      <c r="F427" s="37"/>
      <c r="G427" s="38"/>
      <c r="H427" s="107"/>
      <c r="I427" s="31"/>
      <c r="J427" s="28"/>
      <c r="K427" s="37">
        <f t="shared" si="1086"/>
        <v>0</v>
      </c>
      <c r="L427" s="30">
        <f t="shared" si="1084"/>
        <v>0</v>
      </c>
      <c r="M427" s="30">
        <f t="shared" si="1085"/>
        <v>0</v>
      </c>
      <c r="N427" s="34"/>
      <c r="BJ427" s="52">
        <f t="shared" si="1093"/>
        <v>0</v>
      </c>
      <c r="BK427" s="52">
        <f t="shared" si="1094"/>
        <v>0</v>
      </c>
      <c r="BL427" s="52">
        <f t="shared" si="1095"/>
        <v>0</v>
      </c>
      <c r="BM427" s="52">
        <f t="shared" si="1096"/>
        <v>0</v>
      </c>
      <c r="BN427" s="52">
        <f t="shared" si="1097"/>
        <v>0</v>
      </c>
      <c r="BO427" s="52">
        <f t="shared" si="1098"/>
        <v>0</v>
      </c>
      <c r="BP427" s="52"/>
      <c r="BQ427" s="52"/>
    </row>
    <row r="428" spans="1:69" x14ac:dyDescent="0.25">
      <c r="A428" s="45">
        <v>390</v>
      </c>
      <c r="B428" s="35">
        <f t="shared" si="1092"/>
        <v>4.502314814814818E-2</v>
      </c>
      <c r="C428" s="28"/>
      <c r="D428" s="29"/>
      <c r="E428" s="29"/>
      <c r="F428" s="37"/>
      <c r="G428" s="38"/>
      <c r="H428" s="107"/>
      <c r="I428" s="31"/>
      <c r="J428" s="28"/>
      <c r="K428" s="37">
        <f t="shared" si="1086"/>
        <v>0</v>
      </c>
      <c r="L428" s="30">
        <f t="shared" si="1084"/>
        <v>0</v>
      </c>
      <c r="M428" s="30">
        <f t="shared" si="1085"/>
        <v>0</v>
      </c>
      <c r="N428" s="34"/>
      <c r="BJ428" s="52">
        <f t="shared" si="1093"/>
        <v>0</v>
      </c>
      <c r="BK428" s="52">
        <f t="shared" si="1094"/>
        <v>0</v>
      </c>
      <c r="BL428" s="52">
        <f t="shared" si="1095"/>
        <v>0</v>
      </c>
      <c r="BM428" s="52">
        <f t="shared" si="1096"/>
        <v>0</v>
      </c>
      <c r="BN428" s="52">
        <f t="shared" si="1097"/>
        <v>0</v>
      </c>
      <c r="BO428" s="52">
        <f t="shared" si="1098"/>
        <v>0</v>
      </c>
      <c r="BP428" s="52"/>
      <c r="BQ428" s="52"/>
    </row>
    <row r="429" spans="1:69" x14ac:dyDescent="0.25">
      <c r="A429" s="45">
        <v>391</v>
      </c>
      <c r="B429" s="35">
        <f t="shared" si="1092"/>
        <v>4.5138888888888923E-2</v>
      </c>
      <c r="C429" s="28"/>
      <c r="D429" s="29"/>
      <c r="E429" s="29"/>
      <c r="F429" s="37"/>
      <c r="G429" s="38"/>
      <c r="H429" s="107"/>
      <c r="I429" s="31"/>
      <c r="J429" s="28"/>
      <c r="K429" s="37">
        <f t="shared" si="1086"/>
        <v>0</v>
      </c>
      <c r="L429" s="30">
        <f t="shared" si="1084"/>
        <v>0</v>
      </c>
      <c r="M429" s="30">
        <f t="shared" si="1085"/>
        <v>0</v>
      </c>
      <c r="N429" s="34"/>
      <c r="BJ429" s="52">
        <f t="shared" si="1093"/>
        <v>0</v>
      </c>
      <c r="BK429" s="52" t="e">
        <f t="shared" si="1094"/>
        <v>#DIV/0!</v>
      </c>
      <c r="BL429" s="52" t="e">
        <f t="shared" si="1095"/>
        <v>#DIV/0!</v>
      </c>
      <c r="BM429" s="52" t="e">
        <f t="shared" si="1096"/>
        <v>#DIV/0!</v>
      </c>
      <c r="BN429" s="52">
        <f t="shared" si="1097"/>
        <v>0</v>
      </c>
      <c r="BO429" s="52">
        <f t="shared" si="1098"/>
        <v>0</v>
      </c>
      <c r="BP429" s="52"/>
      <c r="BQ429" s="52"/>
    </row>
    <row r="430" spans="1:69" x14ac:dyDescent="0.25">
      <c r="A430" s="45">
        <v>391</v>
      </c>
      <c r="B430" s="35">
        <f t="shared" si="1092"/>
        <v>4.5254629629629665E-2</v>
      </c>
      <c r="C430" s="28"/>
      <c r="D430" s="29"/>
      <c r="E430" s="29"/>
      <c r="F430" s="37"/>
      <c r="G430" s="38"/>
      <c r="H430" s="107"/>
      <c r="I430" s="31"/>
      <c r="J430" s="28"/>
      <c r="K430" s="37">
        <f t="shared" si="1086"/>
        <v>0</v>
      </c>
      <c r="L430" s="30">
        <f t="shared" si="1084"/>
        <v>0</v>
      </c>
      <c r="M430" s="30">
        <f t="shared" si="1085"/>
        <v>0</v>
      </c>
      <c r="N430" s="34"/>
    </row>
    <row r="431" spans="1:69" x14ac:dyDescent="0.25">
      <c r="A431" s="45">
        <v>391</v>
      </c>
      <c r="B431" s="35">
        <f t="shared" si="1092"/>
        <v>4.5370370370370408E-2</v>
      </c>
      <c r="C431" s="28"/>
      <c r="D431" s="29"/>
      <c r="E431" s="29"/>
      <c r="F431" s="37"/>
      <c r="G431" s="38"/>
      <c r="H431" s="107"/>
      <c r="I431" s="31"/>
      <c r="J431" s="28"/>
      <c r="K431" s="37">
        <f t="shared" si="1086"/>
        <v>0</v>
      </c>
      <c r="L431" s="30">
        <f t="shared" si="1084"/>
        <v>0</v>
      </c>
      <c r="M431" s="30">
        <f t="shared" si="1085"/>
        <v>0</v>
      </c>
      <c r="N431" s="34"/>
    </row>
    <row r="432" spans="1:69" x14ac:dyDescent="0.25">
      <c r="A432" s="45">
        <v>391</v>
      </c>
      <c r="B432" s="35">
        <f t="shared" si="1092"/>
        <v>4.5486111111111151E-2</v>
      </c>
      <c r="C432" s="28"/>
      <c r="D432" s="29"/>
      <c r="E432" s="29"/>
      <c r="F432" s="37"/>
      <c r="G432" s="38"/>
      <c r="H432" s="107"/>
      <c r="I432" s="31"/>
      <c r="J432" s="28"/>
      <c r="K432" s="37">
        <f t="shared" si="1086"/>
        <v>0</v>
      </c>
      <c r="L432" s="30">
        <f t="shared" si="1084"/>
        <v>0</v>
      </c>
      <c r="M432" s="30">
        <f t="shared" si="1085"/>
        <v>0</v>
      </c>
      <c r="N432" s="34"/>
    </row>
    <row r="433" spans="1:14" x14ac:dyDescent="0.25">
      <c r="A433" s="45">
        <v>391</v>
      </c>
      <c r="B433" s="35">
        <f t="shared" si="1092"/>
        <v>4.5601851851851893E-2</v>
      </c>
      <c r="C433" s="28"/>
      <c r="D433" s="29"/>
      <c r="E433" s="29"/>
      <c r="F433" s="37"/>
      <c r="G433" s="38"/>
      <c r="H433" s="107"/>
      <c r="I433" s="31"/>
      <c r="J433" s="28"/>
      <c r="K433" s="37">
        <f t="shared" si="1086"/>
        <v>0</v>
      </c>
      <c r="L433" s="30">
        <f t="shared" si="1084"/>
        <v>0</v>
      </c>
      <c r="M433" s="30">
        <f t="shared" si="1085"/>
        <v>0</v>
      </c>
      <c r="N433" s="34"/>
    </row>
    <row r="434" spans="1:14" x14ac:dyDescent="0.25">
      <c r="A434" s="45">
        <v>391</v>
      </c>
      <c r="B434" s="35">
        <f t="shared" si="1092"/>
        <v>4.5717592592592636E-2</v>
      </c>
      <c r="C434" s="28"/>
      <c r="D434" s="29"/>
      <c r="E434" s="29"/>
      <c r="F434" s="37"/>
      <c r="G434" s="38"/>
      <c r="H434" s="107"/>
      <c r="I434" s="31"/>
      <c r="J434" s="28"/>
      <c r="K434" s="37">
        <f t="shared" si="1086"/>
        <v>0</v>
      </c>
      <c r="L434" s="30">
        <f t="shared" si="1084"/>
        <v>0</v>
      </c>
      <c r="M434" s="30">
        <f t="shared" si="1085"/>
        <v>0</v>
      </c>
      <c r="N434" s="34"/>
    </row>
    <row r="435" spans="1:14" x14ac:dyDescent="0.25">
      <c r="A435" s="45">
        <v>391</v>
      </c>
      <c r="B435" s="35">
        <f t="shared" si="1092"/>
        <v>4.5833333333333379E-2</v>
      </c>
      <c r="C435" s="28"/>
      <c r="D435" s="29"/>
      <c r="E435" s="29"/>
      <c r="F435" s="37"/>
      <c r="G435" s="38"/>
      <c r="H435" s="107"/>
      <c r="I435" s="31"/>
      <c r="J435" s="28"/>
      <c r="K435" s="37">
        <f t="shared" si="1086"/>
        <v>0</v>
      </c>
      <c r="L435" s="30">
        <f t="shared" si="1084"/>
        <v>0</v>
      </c>
      <c r="M435" s="30">
        <f t="shared" si="1085"/>
        <v>0</v>
      </c>
      <c r="N435" s="34"/>
    </row>
    <row r="436" spans="1:14" x14ac:dyDescent="0.25">
      <c r="A436" s="45">
        <v>391</v>
      </c>
      <c r="B436" s="35">
        <f t="shared" si="1092"/>
        <v>4.5949074074074121E-2</v>
      </c>
      <c r="C436" s="28"/>
      <c r="D436" s="29"/>
      <c r="E436" s="29"/>
      <c r="F436" s="37"/>
      <c r="G436" s="38"/>
      <c r="H436" s="107"/>
      <c r="I436" s="31"/>
      <c r="J436" s="28"/>
      <c r="K436" s="37">
        <f t="shared" si="1086"/>
        <v>0</v>
      </c>
      <c r="L436" s="30">
        <f t="shared" si="1084"/>
        <v>0</v>
      </c>
      <c r="M436" s="30">
        <f t="shared" si="1085"/>
        <v>0</v>
      </c>
      <c r="N436" s="34"/>
    </row>
    <row r="437" spans="1:14" x14ac:dyDescent="0.25">
      <c r="A437" s="45">
        <v>391</v>
      </c>
      <c r="B437" s="35">
        <f t="shared" si="1092"/>
        <v>4.6064814814814864E-2</v>
      </c>
      <c r="C437" s="28"/>
      <c r="D437" s="29"/>
      <c r="E437" s="29"/>
      <c r="F437" s="37"/>
      <c r="G437" s="38"/>
      <c r="H437" s="107"/>
      <c r="I437" s="31"/>
      <c r="J437" s="28"/>
      <c r="K437" s="37">
        <f t="shared" si="1086"/>
        <v>0</v>
      </c>
      <c r="L437" s="30">
        <f t="shared" si="1084"/>
        <v>0</v>
      </c>
      <c r="M437" s="30">
        <f t="shared" si="1085"/>
        <v>0</v>
      </c>
      <c r="N437" s="34"/>
    </row>
    <row r="438" spans="1:14" x14ac:dyDescent="0.25">
      <c r="A438" s="45">
        <v>391</v>
      </c>
      <c r="B438" s="35">
        <f t="shared" si="1092"/>
        <v>4.6180555555555607E-2</v>
      </c>
      <c r="C438" s="28"/>
      <c r="D438" s="29"/>
      <c r="E438" s="29"/>
      <c r="F438" s="37"/>
      <c r="G438" s="38"/>
      <c r="H438" s="107"/>
      <c r="I438" s="31"/>
      <c r="J438" s="28"/>
      <c r="K438" s="37">
        <f t="shared" si="1086"/>
        <v>0</v>
      </c>
      <c r="L438" s="30">
        <f t="shared" si="1084"/>
        <v>0</v>
      </c>
      <c r="M438" s="30">
        <f t="shared" si="1085"/>
        <v>0</v>
      </c>
      <c r="N438" s="34"/>
    </row>
    <row r="439" spans="1:14" x14ac:dyDescent="0.25">
      <c r="A439" s="45">
        <v>391</v>
      </c>
      <c r="B439" s="35">
        <f t="shared" si="1092"/>
        <v>4.6296296296296349E-2</v>
      </c>
      <c r="C439" s="28"/>
      <c r="D439" s="29"/>
      <c r="E439" s="29"/>
      <c r="F439" s="37"/>
      <c r="G439" s="38"/>
      <c r="H439" s="107"/>
      <c r="I439" s="31"/>
      <c r="J439" s="28"/>
      <c r="K439" s="37">
        <f t="shared" si="1086"/>
        <v>0</v>
      </c>
      <c r="L439" s="30">
        <f t="shared" si="1084"/>
        <v>0</v>
      </c>
      <c r="M439" s="30">
        <f t="shared" si="1085"/>
        <v>0</v>
      </c>
      <c r="N439" s="34"/>
    </row>
    <row r="440" spans="1:14" x14ac:dyDescent="0.25">
      <c r="A440" s="45">
        <v>391</v>
      </c>
      <c r="B440" s="35">
        <f t="shared" si="1092"/>
        <v>4.6412037037037092E-2</v>
      </c>
      <c r="C440" s="28"/>
      <c r="D440" s="29"/>
      <c r="E440" s="29"/>
      <c r="F440" s="37"/>
      <c r="G440" s="38"/>
      <c r="H440" s="107"/>
      <c r="I440" s="31"/>
      <c r="J440" s="28"/>
      <c r="K440" s="37">
        <f t="shared" si="1086"/>
        <v>0</v>
      </c>
      <c r="L440" s="30">
        <f t="shared" si="1084"/>
        <v>0</v>
      </c>
      <c r="M440" s="30">
        <f t="shared" si="1085"/>
        <v>0</v>
      </c>
      <c r="N440" s="34"/>
    </row>
    <row r="441" spans="1:14" x14ac:dyDescent="0.25">
      <c r="A441" s="45">
        <v>391</v>
      </c>
      <c r="B441" s="35">
        <f t="shared" si="1092"/>
        <v>4.6527777777777835E-2</v>
      </c>
      <c r="C441" s="28"/>
      <c r="D441" s="29"/>
      <c r="E441" s="29"/>
      <c r="F441" s="37"/>
      <c r="G441" s="38"/>
      <c r="H441" s="107"/>
      <c r="I441" s="31"/>
      <c r="J441" s="28"/>
      <c r="K441" s="37">
        <f t="shared" si="1086"/>
        <v>0</v>
      </c>
      <c r="L441" s="30">
        <f t="shared" si="1084"/>
        <v>0</v>
      </c>
      <c r="M441" s="30">
        <f t="shared" si="1085"/>
        <v>0</v>
      </c>
      <c r="N441" s="34"/>
    </row>
    <row r="442" spans="1:14" x14ac:dyDescent="0.25">
      <c r="A442" s="45">
        <v>391</v>
      </c>
      <c r="B442" s="35">
        <f t="shared" si="1092"/>
        <v>4.6643518518518577E-2</v>
      </c>
      <c r="C442" s="28"/>
      <c r="D442" s="29"/>
      <c r="E442" s="29"/>
      <c r="F442" s="37"/>
      <c r="G442" s="38"/>
      <c r="H442" s="107"/>
      <c r="I442" s="31"/>
      <c r="J442" s="28"/>
      <c r="K442" s="37">
        <f t="shared" si="1086"/>
        <v>0</v>
      </c>
      <c r="L442" s="30">
        <f t="shared" si="1084"/>
        <v>0</v>
      </c>
      <c r="M442" s="30">
        <f t="shared" si="1085"/>
        <v>0</v>
      </c>
      <c r="N442" s="34"/>
    </row>
    <row r="443" spans="1:14" x14ac:dyDescent="0.25">
      <c r="A443" s="45">
        <v>391</v>
      </c>
      <c r="B443" s="35">
        <f t="shared" si="1092"/>
        <v>4.675925925925932E-2</v>
      </c>
      <c r="C443" s="28"/>
      <c r="D443" s="29"/>
      <c r="E443" s="29"/>
      <c r="F443" s="37"/>
      <c r="G443" s="38"/>
      <c r="H443" s="107"/>
      <c r="I443" s="31"/>
      <c r="J443" s="28"/>
      <c r="K443" s="37">
        <f t="shared" si="1086"/>
        <v>0</v>
      </c>
      <c r="L443" s="30">
        <f t="shared" si="1084"/>
        <v>0</v>
      </c>
      <c r="M443" s="30">
        <f t="shared" si="1085"/>
        <v>0</v>
      </c>
      <c r="N443" s="34"/>
    </row>
    <row r="444" spans="1:14" x14ac:dyDescent="0.25">
      <c r="A444" s="45">
        <v>391</v>
      </c>
      <c r="B444" s="35">
        <f t="shared" si="1092"/>
        <v>4.6875000000000062E-2</v>
      </c>
      <c r="C444" s="28"/>
      <c r="D444" s="29"/>
      <c r="E444" s="29"/>
      <c r="F444" s="37"/>
      <c r="G444" s="38"/>
      <c r="H444" s="107"/>
      <c r="I444" s="31"/>
      <c r="J444" s="28"/>
      <c r="K444" s="37">
        <f t="shared" si="1086"/>
        <v>0</v>
      </c>
      <c r="L444" s="30">
        <f t="shared" si="1084"/>
        <v>0</v>
      </c>
      <c r="M444" s="30">
        <f t="shared" si="1085"/>
        <v>0</v>
      </c>
      <c r="N444" s="34"/>
    </row>
    <row r="445" spans="1:14" x14ac:dyDescent="0.25">
      <c r="A445" s="45">
        <v>391</v>
      </c>
      <c r="B445" s="35">
        <f t="shared" si="1092"/>
        <v>4.6990740740740805E-2</v>
      </c>
      <c r="C445" s="28"/>
      <c r="D445" s="29"/>
      <c r="E445" s="29"/>
      <c r="F445" s="37"/>
      <c r="G445" s="38"/>
      <c r="H445" s="107"/>
      <c r="I445" s="31"/>
      <c r="J445" s="28"/>
      <c r="K445" s="37">
        <f t="shared" si="1086"/>
        <v>0</v>
      </c>
      <c r="L445" s="30">
        <f t="shared" si="1084"/>
        <v>0</v>
      </c>
      <c r="M445" s="30">
        <f t="shared" si="1085"/>
        <v>0</v>
      </c>
      <c r="N445" s="34"/>
    </row>
    <row r="446" spans="1:14" x14ac:dyDescent="0.25">
      <c r="A446" s="45">
        <v>391</v>
      </c>
      <c r="B446" s="35">
        <f t="shared" si="1092"/>
        <v>4.7106481481481548E-2</v>
      </c>
      <c r="C446" s="28"/>
      <c r="D446" s="29"/>
      <c r="E446" s="29"/>
      <c r="F446" s="37"/>
      <c r="G446" s="38"/>
      <c r="H446" s="107"/>
      <c r="I446" s="31"/>
      <c r="J446" s="28"/>
      <c r="K446" s="37">
        <f t="shared" si="1086"/>
        <v>0</v>
      </c>
      <c r="L446" s="30">
        <f t="shared" si="1084"/>
        <v>0</v>
      </c>
      <c r="M446" s="30">
        <f t="shared" si="1085"/>
        <v>0</v>
      </c>
      <c r="N446" s="34"/>
    </row>
    <row r="447" spans="1:14" x14ac:dyDescent="0.25">
      <c r="A447" s="45">
        <v>391</v>
      </c>
      <c r="B447" s="35">
        <f t="shared" si="1092"/>
        <v>4.722222222222229E-2</v>
      </c>
      <c r="C447" s="28"/>
      <c r="D447" s="29"/>
      <c r="E447" s="29"/>
      <c r="F447" s="37"/>
      <c r="G447" s="38"/>
      <c r="H447" s="107"/>
      <c r="I447" s="31"/>
      <c r="J447" s="28"/>
      <c r="K447" s="37">
        <f t="shared" si="1086"/>
        <v>0</v>
      </c>
      <c r="L447" s="30">
        <f t="shared" si="1084"/>
        <v>0</v>
      </c>
      <c r="M447" s="30">
        <f t="shared" si="1085"/>
        <v>0</v>
      </c>
      <c r="N447" s="34"/>
    </row>
    <row r="448" spans="1:14" x14ac:dyDescent="0.25">
      <c r="A448" s="45">
        <v>391</v>
      </c>
      <c r="B448" s="35">
        <f t="shared" si="1092"/>
        <v>4.7337962962963033E-2</v>
      </c>
      <c r="C448" s="28"/>
      <c r="D448" s="29"/>
      <c r="E448" s="29"/>
      <c r="F448" s="37"/>
      <c r="G448" s="38"/>
      <c r="H448" s="107"/>
      <c r="I448" s="31"/>
      <c r="J448" s="28"/>
      <c r="K448" s="37">
        <f t="shared" si="1086"/>
        <v>0</v>
      </c>
      <c r="L448" s="30">
        <f t="shared" si="1084"/>
        <v>0</v>
      </c>
      <c r="M448" s="30">
        <f t="shared" si="1085"/>
        <v>0</v>
      </c>
      <c r="N448" s="34"/>
    </row>
    <row r="449" spans="1:14" x14ac:dyDescent="0.25">
      <c r="A449" s="45">
        <v>391</v>
      </c>
      <c r="B449" s="35">
        <f t="shared" si="1092"/>
        <v>4.7453703703703776E-2</v>
      </c>
      <c r="C449" s="28"/>
      <c r="D449" s="29"/>
      <c r="E449" s="29"/>
      <c r="F449" s="37"/>
      <c r="G449" s="38"/>
      <c r="H449" s="107"/>
      <c r="I449" s="31"/>
      <c r="J449" s="28"/>
      <c r="K449" s="37">
        <f t="shared" si="1086"/>
        <v>0</v>
      </c>
      <c r="L449" s="30">
        <f t="shared" si="1084"/>
        <v>0</v>
      </c>
      <c r="M449" s="30">
        <f t="shared" si="1085"/>
        <v>0</v>
      </c>
      <c r="N449" s="34"/>
    </row>
    <row r="450" spans="1:14" x14ac:dyDescent="0.25">
      <c r="A450" s="45">
        <v>391</v>
      </c>
      <c r="B450" s="35">
        <f t="shared" si="1092"/>
        <v>4.7569444444444518E-2</v>
      </c>
      <c r="C450" s="28"/>
      <c r="D450" s="29"/>
      <c r="E450" s="29"/>
      <c r="F450" s="37"/>
      <c r="G450" s="38"/>
      <c r="H450" s="107"/>
      <c r="I450" s="31"/>
      <c r="J450" s="28"/>
      <c r="K450" s="37">
        <f t="shared" si="1086"/>
        <v>0</v>
      </c>
      <c r="L450" s="30">
        <f t="shared" si="1084"/>
        <v>0</v>
      </c>
      <c r="M450" s="30">
        <f t="shared" si="1085"/>
        <v>0</v>
      </c>
      <c r="N450" s="34"/>
    </row>
    <row r="451" spans="1:14" x14ac:dyDescent="0.25">
      <c r="A451" s="45">
        <v>391</v>
      </c>
      <c r="B451" s="35">
        <f t="shared" si="1092"/>
        <v>4.7685185185185261E-2</v>
      </c>
      <c r="C451" s="28"/>
      <c r="D451" s="29"/>
      <c r="E451" s="29"/>
      <c r="F451" s="37"/>
      <c r="G451" s="38"/>
      <c r="H451" s="107"/>
      <c r="I451" s="31"/>
      <c r="J451" s="28"/>
      <c r="K451" s="37">
        <f t="shared" si="1086"/>
        <v>0</v>
      </c>
      <c r="L451" s="30">
        <f t="shared" si="1084"/>
        <v>0</v>
      </c>
      <c r="M451" s="30">
        <f t="shared" si="1085"/>
        <v>0</v>
      </c>
      <c r="N451" s="34"/>
    </row>
    <row r="452" spans="1:14" x14ac:dyDescent="0.25">
      <c r="A452" s="45">
        <v>391</v>
      </c>
      <c r="B452" s="35">
        <f t="shared" si="1092"/>
        <v>4.7800925925926004E-2</v>
      </c>
      <c r="C452" s="28"/>
      <c r="D452" s="29"/>
      <c r="E452" s="29"/>
      <c r="F452" s="37"/>
      <c r="G452" s="38"/>
      <c r="H452" s="107"/>
      <c r="I452" s="31"/>
      <c r="J452" s="28"/>
      <c r="K452" s="37">
        <f t="shared" si="1086"/>
        <v>0</v>
      </c>
      <c r="L452" s="30">
        <f t="shared" si="1084"/>
        <v>0</v>
      </c>
      <c r="M452" s="30">
        <f t="shared" si="1085"/>
        <v>0</v>
      </c>
      <c r="N452" s="34"/>
    </row>
    <row r="453" spans="1:14" x14ac:dyDescent="0.25">
      <c r="A453" s="45">
        <v>391</v>
      </c>
      <c r="B453" s="35">
        <f t="shared" si="1092"/>
        <v>4.7916666666666746E-2</v>
      </c>
      <c r="C453" s="28"/>
      <c r="D453" s="29"/>
      <c r="E453" s="29"/>
      <c r="F453" s="37"/>
      <c r="G453" s="38"/>
      <c r="H453" s="107"/>
      <c r="I453" s="31"/>
      <c r="J453" s="28"/>
      <c r="K453" s="37">
        <f t="shared" si="1086"/>
        <v>0</v>
      </c>
      <c r="L453" s="30">
        <f t="shared" si="1084"/>
        <v>0</v>
      </c>
      <c r="M453" s="30">
        <f t="shared" si="1085"/>
        <v>0</v>
      </c>
      <c r="N453" s="34"/>
    </row>
    <row r="454" spans="1:14" x14ac:dyDescent="0.25">
      <c r="A454" s="45">
        <v>391</v>
      </c>
      <c r="B454" s="35">
        <f t="shared" si="1092"/>
        <v>4.8032407407407489E-2</v>
      </c>
      <c r="C454" s="28"/>
      <c r="D454" s="29"/>
      <c r="E454" s="29"/>
      <c r="F454" s="37"/>
      <c r="G454" s="38"/>
      <c r="H454" s="107"/>
      <c r="I454" s="31"/>
      <c r="J454" s="28"/>
      <c r="K454" s="37">
        <f t="shared" si="1086"/>
        <v>0</v>
      </c>
      <c r="L454" s="30">
        <f t="shared" si="1084"/>
        <v>0</v>
      </c>
      <c r="M454" s="30">
        <f t="shared" si="1085"/>
        <v>0</v>
      </c>
      <c r="N454" s="34"/>
    </row>
    <row r="455" spans="1:14" x14ac:dyDescent="0.25">
      <c r="A455" s="45">
        <v>391</v>
      </c>
      <c r="B455" s="35">
        <f t="shared" si="1092"/>
        <v>4.8148148148148232E-2</v>
      </c>
      <c r="C455" s="28"/>
      <c r="D455" s="29"/>
      <c r="E455" s="29"/>
      <c r="F455" s="37"/>
      <c r="G455" s="38"/>
      <c r="H455" s="107"/>
      <c r="I455" s="31"/>
      <c r="J455" s="28"/>
      <c r="K455" s="37">
        <f t="shared" si="1086"/>
        <v>0</v>
      </c>
      <c r="L455" s="30">
        <f t="shared" si="1084"/>
        <v>0</v>
      </c>
      <c r="M455" s="30">
        <f t="shared" si="1085"/>
        <v>0</v>
      </c>
      <c r="N455" s="34"/>
    </row>
    <row r="456" spans="1:14" x14ac:dyDescent="0.25">
      <c r="A456" s="45">
        <v>391</v>
      </c>
      <c r="B456" s="35">
        <f t="shared" si="1092"/>
        <v>4.8263888888888974E-2</v>
      </c>
      <c r="C456" s="28"/>
      <c r="D456" s="29"/>
      <c r="E456" s="29"/>
      <c r="F456" s="37"/>
      <c r="G456" s="38"/>
      <c r="H456" s="107"/>
      <c r="I456" s="31"/>
      <c r="J456" s="28"/>
      <c r="K456" s="37">
        <f t="shared" si="1086"/>
        <v>0</v>
      </c>
      <c r="L456" s="30">
        <f t="shared" si="1084"/>
        <v>0</v>
      </c>
      <c r="M456" s="30">
        <f t="shared" si="1085"/>
        <v>0</v>
      </c>
      <c r="N456" s="34"/>
    </row>
    <row r="457" spans="1:14" x14ac:dyDescent="0.25">
      <c r="A457" s="45">
        <v>391</v>
      </c>
      <c r="B457" s="35">
        <f t="shared" si="1092"/>
        <v>4.8379629629629717E-2</v>
      </c>
      <c r="C457" s="28"/>
      <c r="D457" s="29"/>
      <c r="E457" s="29"/>
      <c r="F457" s="37"/>
      <c r="G457" s="38"/>
      <c r="H457" s="107"/>
      <c r="I457" s="31"/>
      <c r="J457" s="28"/>
      <c r="K457" s="37">
        <f t="shared" si="1086"/>
        <v>0</v>
      </c>
      <c r="L457" s="30">
        <f t="shared" ref="L457" si="1099">D457 + K457</f>
        <v>0</v>
      </c>
      <c r="M457" s="30">
        <f t="shared" ref="M457" si="1100">C457 - G457</f>
        <v>0</v>
      </c>
      <c r="N457" s="34"/>
    </row>
    <row r="458" spans="1:14" x14ac:dyDescent="0.25">
      <c r="A458" s="45">
        <v>391</v>
      </c>
      <c r="B458" s="35">
        <f t="shared" si="1092"/>
        <v>4.8495370370370459E-2</v>
      </c>
      <c r="C458" s="28"/>
      <c r="D458" s="29"/>
      <c r="E458" s="29"/>
      <c r="F458" s="37"/>
      <c r="G458" s="38"/>
      <c r="H458" s="107"/>
      <c r="I458" s="31"/>
      <c r="J458" s="28"/>
      <c r="K458" s="37">
        <f>IF(I458 = 0, 0, H458 * J458 / I458)</f>
        <v>0</v>
      </c>
      <c r="L458" s="30">
        <f>D458 + K458</f>
        <v>0</v>
      </c>
      <c r="M458" s="30">
        <f>C458 - G458</f>
        <v>0</v>
      </c>
      <c r="N458" s="34"/>
    </row>
    <row r="459" spans="1:14" x14ac:dyDescent="0.25">
      <c r="A459" s="45">
        <v>391</v>
      </c>
      <c r="B459" s="35">
        <f t="shared" si="1092"/>
        <v>4.8611111111111202E-2</v>
      </c>
      <c r="C459" s="28"/>
      <c r="D459" s="29"/>
      <c r="E459" s="29"/>
      <c r="F459" s="37"/>
      <c r="G459" s="38"/>
      <c r="H459" s="107"/>
      <c r="I459" s="31"/>
      <c r="J459" s="28"/>
      <c r="K459" s="37">
        <f>IF(I459 = 0, 0, H459 * J459 / I459)</f>
        <v>0</v>
      </c>
      <c r="L459" s="30">
        <f>D459 + K459</f>
        <v>0</v>
      </c>
      <c r="M459" s="30">
        <f>C459 - G459</f>
        <v>0</v>
      </c>
      <c r="N459" s="34"/>
    </row>
  </sheetData>
  <mergeCells count="5">
    <mergeCell ref="P8:AA8"/>
    <mergeCell ref="W2:X2"/>
    <mergeCell ref="W3:X3"/>
    <mergeCell ref="W4:X4"/>
    <mergeCell ref="W5:X5"/>
  </mergeCells>
  <conditionalFormatting sqref="EE39:FI398">
    <cfRule type="expression" dxfId="6" priority="8">
      <formula>CY39 = "Slope"</formula>
    </cfRule>
  </conditionalFormatting>
  <conditionalFormatting sqref="FI39:FI398">
    <cfRule type="expression" dxfId="5" priority="7">
      <formula>EB39 = "Slope"</formula>
    </cfRule>
  </conditionalFormatting>
  <conditionalFormatting sqref="T105:T12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P39:BP399">
    <cfRule type="expression" dxfId="4" priority="5">
      <formula>$BP39 &lt; $BQ39</formula>
    </cfRule>
  </conditionalFormatting>
  <conditionalFormatting sqref="B39:B459">
    <cfRule type="expression" dxfId="3" priority="3">
      <formula>$U$3=ADDRESS(ROW(),COLUMN(),4)</formula>
    </cfRule>
    <cfRule type="expression" dxfId="2" priority="4">
      <formula>$S$3=ADDRESS(ROW(),COLUMN(),4)</formula>
    </cfRule>
  </conditionalFormatting>
  <conditionalFormatting sqref="B9:B38">
    <cfRule type="expression" dxfId="1" priority="1">
      <formula>$U$3=ADDRESS(ROW(),COLUMN(),4)</formula>
    </cfRule>
    <cfRule type="expression" dxfId="0" priority="2">
      <formula>$S$3=ADDRESS(ROW(),COLUMN(),4)</formula>
    </cfRule>
  </conditionalFormatting>
  <pageMargins left="0.7" right="0.7" top="0.75" bottom="0.75" header="0.3" footer="0.3"/>
  <pageSetup scale="6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41313" r:id="rId4" name="Scroll Bar 1">
              <controlPr defaultSize="0" autoPict="0">
                <anchor moveWithCells="1">
                  <from>
                    <xdr:col>15</xdr:col>
                    <xdr:colOff>121920</xdr:colOff>
                    <xdr:row>96</xdr:row>
                    <xdr:rowOff>30480</xdr:rowOff>
                  </from>
                  <to>
                    <xdr:col>20</xdr:col>
                    <xdr:colOff>175260</xdr:colOff>
                    <xdr:row>97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314" r:id="rId5" name="Check Box 2">
              <controlPr defaultSize="0" autoFill="0" autoLine="0" autoPict="0">
                <anchor moveWithCells="1">
                  <from>
                    <xdr:col>15</xdr:col>
                    <xdr:colOff>480060</xdr:colOff>
                    <xdr:row>1</xdr:row>
                    <xdr:rowOff>152400</xdr:rowOff>
                  </from>
                  <to>
                    <xdr:col>17</xdr:col>
                    <xdr:colOff>457200</xdr:colOff>
                    <xdr:row>3</xdr:row>
                    <xdr:rowOff>45720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Score Template</vt:lpstr>
      <vt:lpstr>Sheet3</vt:lpstr>
      <vt:lpstr>Score Template 2</vt:lpstr>
      <vt:lpstr>'Score Template 2'!Print_Area</vt:lpstr>
    </vt:vector>
  </TitlesOfParts>
  <Company>PJM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Benner</dc:creator>
  <cp:lastModifiedBy>volins</cp:lastModifiedBy>
  <cp:lastPrinted>2013-08-21T18:03:53Z</cp:lastPrinted>
  <dcterms:created xsi:type="dcterms:W3CDTF">2012-03-07T06:57:40Z</dcterms:created>
  <dcterms:modified xsi:type="dcterms:W3CDTF">2016-11-07T19:38:52Z</dcterms:modified>
</cp:coreProperties>
</file>